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120" yWindow="315" windowWidth="15480" windowHeight="11325" tabRatio="885"/>
  </bookViews>
  <sheets>
    <sheet name="بنام خدا" sheetId="128" r:id="rId1"/>
    <sheet name="ورود اطلاعات" sheetId="8" r:id="rId2"/>
    <sheet name="ورود مشخصات همکاران" sheetId="29" r:id="rId3"/>
    <sheet name="ورود کد کلاس همکاران" sheetId="101" r:id="rId4"/>
    <sheet name="ورود  کد درس همکاران" sheetId="102" r:id="rId5"/>
    <sheet name="برنامه كلي" sheetId="95" state="hidden" r:id="rId6"/>
    <sheet name="همکاران درس-کلاس" sheetId="32" r:id="rId7"/>
    <sheet name="zz" sheetId="30" state="hidden" r:id="rId8"/>
    <sheet name="ورود برنامه" sheetId="27" state="hidden" r:id="rId9"/>
    <sheet name="دروس و تعداد ساعات همکار" sheetId="127" r:id="rId10"/>
    <sheet name="روزهای حضور همکار در مدرسه " sheetId="126" r:id="rId11"/>
    <sheet name="برنامه  صبحانه" sheetId="123" r:id="rId12"/>
    <sheet name="برنامه هفتگی کل درس" sheetId="106" r:id="rId13"/>
    <sheet name="برنامه هفتگی کل دبیر" sheetId="108" r:id="rId14"/>
    <sheet name="برنامه هفتگی کل درجه سختی" sheetId="110" r:id="rId15"/>
    <sheet name="برنامه هفتگی کل 1" sheetId="121" r:id="rId16"/>
    <sheet name="برنامه هفتگی کل2" sheetId="122" r:id="rId17"/>
    <sheet name="برنامه هفتگی کلاس درجه سختی" sheetId="111" r:id="rId18"/>
    <sheet name="برنامه هفتگی کلاس" sheetId="107" r:id="rId19"/>
    <sheet name="برنامه هفتگی همکار" sheetId="109" r:id="rId20"/>
    <sheet name="برنامه صبحانه1" sheetId="125" state="hidden" r:id="rId21"/>
    <sheet name="ورود برنامه درس" sheetId="77" state="hidden" r:id="rId22"/>
    <sheet name="لیست دبير" sheetId="78" state="hidden" r:id="rId23"/>
    <sheet name="لیست2  دبير" sheetId="79" state="hidden" r:id="rId24"/>
  </sheets>
  <externalReferences>
    <externalReference r:id="rId25"/>
  </externalReferences>
  <definedNames>
    <definedName name="_xlnm._FilterDatabase" localSheetId="1" hidden="1">'ورود اطلاعات'!#REF!</definedName>
    <definedName name="_xlnm._FilterDatabase" localSheetId="2" hidden="1">'ورود مشخصات همکاران'!$A$2:$B$55</definedName>
    <definedName name="_xlnm.Print_Area" localSheetId="11">'برنامه  صبحانه'!$A$3:$H$55</definedName>
    <definedName name="_xlnm.Print_Area" localSheetId="20">'برنامه صبحانه1'!$A$2:$AL$30</definedName>
    <definedName name="_xlnm.Print_Area" localSheetId="5">'برنامه كلي'!$A$1:$W$11</definedName>
    <definedName name="_xlnm.Print_Area" localSheetId="15">'برنامه هفتگی کل 1'!$B$3:$AL$31</definedName>
    <definedName name="_xlnm.Print_Area" localSheetId="13">'برنامه هفتگی کل دبیر'!$A$2:$AL$23</definedName>
    <definedName name="_xlnm.Print_Area" localSheetId="14">'برنامه هفتگی کل درجه سختی'!$A$2:$AM$24</definedName>
    <definedName name="_xlnm.Print_Area" localSheetId="12">'برنامه هفتگی کل درس'!$A$2:$AL$23</definedName>
    <definedName name="_xlnm.Print_Area" localSheetId="16">'برنامه هفتگی کل2'!$B$3:$AL$31</definedName>
    <definedName name="_xlnm.Print_Area" localSheetId="18">'برنامه هفتگی کلاس'!$B$2:$J$11</definedName>
    <definedName name="_xlnm.Print_Area" localSheetId="17">'برنامه هفتگی کلاس درجه سختی'!$B$2:$I$10</definedName>
    <definedName name="_xlnm.Print_Area" localSheetId="19">'برنامه هفتگی همکار'!$B$2:$J$13</definedName>
    <definedName name="_xlnm.Print_Area" localSheetId="0">'بنام خدا'!$A$1:$M$20</definedName>
    <definedName name="_xlnm.Print_Area" localSheetId="9">'دروس و تعداد ساعات همکار'!$A$1:$K$55</definedName>
    <definedName name="_xlnm.Print_Area" localSheetId="10">'روزهای حضور همکار در مدرسه '!$A$3:$C$54</definedName>
    <definedName name="_xlnm.Print_Area" localSheetId="22">'لیست دبير'!$A$1:$H$37</definedName>
    <definedName name="_xlnm.Print_Area" localSheetId="23">'لیست2  دبير'!$B$1:$I$37</definedName>
    <definedName name="_xlnm.Print_Area" localSheetId="4">'ورود  کد درس همکاران'!$A$1:$AL$54</definedName>
    <definedName name="_xlnm.Print_Area" localSheetId="1">'ورود اطلاعات'!$A$1:$H$25</definedName>
    <definedName name="_xlnm.Print_Area" localSheetId="8">'ورود برنامه'!$B$1:$P$9,'ورود برنامه'!$A$1:$A$22</definedName>
    <definedName name="_xlnm.Print_Area" localSheetId="21">'ورود برنامه درس'!$A$1:$P$9</definedName>
    <definedName name="_xlnm.Print_Area" localSheetId="3">'ورود کد کلاس همکاران'!$A$3:$AL$54</definedName>
    <definedName name="_xlnm.Print_Area" localSheetId="2">'ورود مشخصات همکاران'!$A$1:$F$55</definedName>
    <definedName name="_xlnm.Print_Area" localSheetId="6">'همکاران درس-کلاس'!$A$4:$V$24</definedName>
    <definedName name="_xlnm.Print_Titles" localSheetId="22">'لیست دبير'!$2:$2</definedName>
    <definedName name="_xlnm.Print_Titles" localSheetId="23">'لیست2  دبير'!$2:$2</definedName>
    <definedName name="_xlnm.Print_Titles" localSheetId="2">'ورود مشخصات همکاران'!$A:$B</definedName>
  </definedNames>
  <calcPr calcId="144525"/>
</workbook>
</file>

<file path=xl/calcChain.xml><?xml version="1.0" encoding="utf-8"?>
<calcChain xmlns="http://schemas.openxmlformats.org/spreadsheetml/2006/main">
  <c r="J55" i="127" l="1"/>
  <c r="H55" i="127"/>
  <c r="F55" i="127"/>
  <c r="D55" i="127"/>
  <c r="J54" i="127"/>
  <c r="H54" i="127"/>
  <c r="F54" i="127"/>
  <c r="D54" i="127"/>
  <c r="J53" i="127"/>
  <c r="H53" i="127"/>
  <c r="F53" i="127"/>
  <c r="D53" i="127"/>
  <c r="J52" i="127"/>
  <c r="H52" i="127"/>
  <c r="F52" i="127"/>
  <c r="D52" i="127"/>
  <c r="J51" i="127"/>
  <c r="H51" i="127"/>
  <c r="F51" i="127"/>
  <c r="D51" i="127"/>
  <c r="J50" i="127"/>
  <c r="H50" i="127"/>
  <c r="F50" i="127"/>
  <c r="D50" i="127"/>
  <c r="J49" i="127"/>
  <c r="H49" i="127"/>
  <c r="F49" i="127"/>
  <c r="D49" i="127"/>
  <c r="J48" i="127"/>
  <c r="H48" i="127"/>
  <c r="F48" i="127"/>
  <c r="D48" i="127"/>
  <c r="J47" i="127"/>
  <c r="H47" i="127"/>
  <c r="F47" i="127"/>
  <c r="D47" i="127"/>
  <c r="J46" i="127"/>
  <c r="H46" i="127"/>
  <c r="F46" i="127"/>
  <c r="D46" i="127"/>
  <c r="J45" i="127"/>
  <c r="H45" i="127"/>
  <c r="F45" i="127"/>
  <c r="D45" i="127"/>
  <c r="J44" i="127"/>
  <c r="H44" i="127"/>
  <c r="F44" i="127"/>
  <c r="D44" i="127"/>
  <c r="J43" i="127"/>
  <c r="H43" i="127"/>
  <c r="F43" i="127"/>
  <c r="D43" i="127"/>
  <c r="J42" i="127"/>
  <c r="H42" i="127"/>
  <c r="F42" i="127"/>
  <c r="D42" i="127"/>
  <c r="J41" i="127"/>
  <c r="H41" i="127"/>
  <c r="F41" i="127"/>
  <c r="D41" i="127"/>
  <c r="J40" i="127"/>
  <c r="H40" i="127"/>
  <c r="F40" i="127"/>
  <c r="D40" i="127"/>
  <c r="J39" i="127"/>
  <c r="H39" i="127"/>
  <c r="F39" i="127"/>
  <c r="D39" i="127"/>
  <c r="J38" i="127"/>
  <c r="H38" i="127"/>
  <c r="F38" i="127"/>
  <c r="D38" i="127"/>
  <c r="J37" i="127"/>
  <c r="H37" i="127"/>
  <c r="F37" i="127"/>
  <c r="D37" i="127"/>
  <c r="J36" i="127"/>
  <c r="H36" i="127"/>
  <c r="F36" i="127"/>
  <c r="D36" i="127"/>
  <c r="J35" i="127"/>
  <c r="H35" i="127"/>
  <c r="F35" i="127"/>
  <c r="D35" i="127"/>
  <c r="J34" i="127"/>
  <c r="H34" i="127"/>
  <c r="F34" i="127"/>
  <c r="D34" i="127"/>
  <c r="J33" i="127"/>
  <c r="H33" i="127"/>
  <c r="F33" i="127"/>
  <c r="D33" i="127"/>
  <c r="J32" i="127"/>
  <c r="H32" i="127"/>
  <c r="F32" i="127"/>
  <c r="J31" i="127"/>
  <c r="H31" i="127"/>
  <c r="F31" i="127"/>
  <c r="J30" i="127"/>
  <c r="H30" i="127"/>
  <c r="F30" i="127"/>
  <c r="J29" i="127"/>
  <c r="H29" i="127"/>
  <c r="F29" i="127"/>
  <c r="J28" i="127"/>
  <c r="H28" i="127"/>
  <c r="F28" i="127"/>
  <c r="J27" i="127"/>
  <c r="H27" i="127"/>
  <c r="F27" i="127"/>
  <c r="J26" i="127"/>
  <c r="H26" i="127"/>
  <c r="F26" i="127"/>
  <c r="J25" i="127"/>
  <c r="H25" i="127"/>
  <c r="F25" i="127"/>
  <c r="J24" i="127"/>
  <c r="H24" i="127"/>
  <c r="F24" i="127"/>
  <c r="J23" i="127"/>
  <c r="H23" i="127"/>
  <c r="J22" i="127"/>
  <c r="H22" i="127"/>
  <c r="J21" i="127"/>
  <c r="H21" i="127"/>
  <c r="J20" i="127"/>
  <c r="H20" i="127"/>
  <c r="J19" i="127"/>
  <c r="H19" i="127"/>
  <c r="J18" i="127"/>
  <c r="H18" i="127"/>
  <c r="J15" i="127"/>
  <c r="J14" i="127"/>
  <c r="J13" i="127"/>
  <c r="J12" i="127"/>
  <c r="J11" i="127"/>
  <c r="J10" i="127"/>
  <c r="H10" i="127"/>
  <c r="J9" i="127"/>
  <c r="H9" i="127"/>
  <c r="J8" i="127"/>
  <c r="H8" i="127"/>
  <c r="F8" i="127"/>
  <c r="J7" i="127"/>
  <c r="H7" i="127"/>
  <c r="F7" i="127"/>
  <c r="J6" i="127"/>
  <c r="H6" i="127"/>
  <c r="F6" i="127"/>
  <c r="J5" i="127"/>
  <c r="H5" i="127"/>
  <c r="F5" i="127"/>
  <c r="D5" i="127"/>
  <c r="B55" i="127"/>
  <c r="B54" i="127"/>
  <c r="B53" i="127"/>
  <c r="B52" i="127"/>
  <c r="B51" i="127"/>
  <c r="B50" i="127"/>
  <c r="B49" i="127"/>
  <c r="B48" i="127"/>
  <c r="B47" i="127"/>
  <c r="B46" i="127"/>
  <c r="B45" i="127"/>
  <c r="B44" i="127"/>
  <c r="B43" i="127"/>
  <c r="B42" i="127"/>
  <c r="B41" i="127"/>
  <c r="B40" i="127"/>
  <c r="B39" i="127"/>
  <c r="B38" i="127"/>
  <c r="B37" i="127"/>
  <c r="B36" i="127"/>
  <c r="B35" i="127"/>
  <c r="B34" i="127"/>
  <c r="B33" i="127"/>
  <c r="B32" i="127"/>
  <c r="B31" i="127"/>
  <c r="B30" i="127"/>
  <c r="B29" i="127"/>
  <c r="B28" i="127"/>
  <c r="B27" i="127"/>
  <c r="B26" i="127"/>
  <c r="B25" i="127"/>
  <c r="B24" i="127"/>
  <c r="B23" i="127"/>
  <c r="B22" i="127"/>
  <c r="B21" i="127"/>
  <c r="B20" i="127"/>
  <c r="B19" i="127"/>
  <c r="B18" i="127"/>
  <c r="B17" i="127"/>
  <c r="B16" i="127"/>
  <c r="B15" i="127"/>
  <c r="B14" i="127"/>
  <c r="B13" i="127"/>
  <c r="B12" i="127"/>
  <c r="B11" i="127"/>
  <c r="B10" i="127"/>
  <c r="B9" i="127"/>
  <c r="B8" i="127"/>
  <c r="B7" i="127"/>
  <c r="B6" i="127"/>
  <c r="B5" i="127"/>
  <c r="B54" i="126"/>
  <c r="B53" i="126"/>
  <c r="B52" i="126"/>
  <c r="B51" i="126"/>
  <c r="B50" i="126"/>
  <c r="B49" i="126"/>
  <c r="B48" i="126"/>
  <c r="B47" i="126"/>
  <c r="B46" i="126"/>
  <c r="B45" i="126"/>
  <c r="B44" i="126"/>
  <c r="B43" i="126"/>
  <c r="B42" i="126"/>
  <c r="B41" i="126"/>
  <c r="B40" i="126"/>
  <c r="B39" i="126"/>
  <c r="B38" i="126"/>
  <c r="B37" i="126"/>
  <c r="B36" i="126"/>
  <c r="B35" i="126"/>
  <c r="B34" i="126"/>
  <c r="B33" i="126"/>
  <c r="B32" i="126"/>
  <c r="B31" i="126"/>
  <c r="B30" i="126"/>
  <c r="B29" i="126"/>
  <c r="B28" i="126"/>
  <c r="B27" i="126"/>
  <c r="B26" i="126"/>
  <c r="B25" i="126"/>
  <c r="B24" i="126"/>
  <c r="B23" i="126"/>
  <c r="B22" i="126"/>
  <c r="B21" i="126"/>
  <c r="B20" i="126"/>
  <c r="B19" i="126"/>
  <c r="B18" i="126"/>
  <c r="B17" i="126"/>
  <c r="B16" i="126"/>
  <c r="B15" i="126"/>
  <c r="B14" i="126"/>
  <c r="B13" i="126"/>
  <c r="B12" i="126"/>
  <c r="B11" i="126"/>
  <c r="B10" i="126"/>
  <c r="B9" i="126"/>
  <c r="B8" i="126"/>
  <c r="B7" i="126"/>
  <c r="B6" i="126"/>
  <c r="B5" i="126"/>
  <c r="B4" i="126"/>
  <c r="K5" i="127" l="1"/>
  <c r="K33" i="127"/>
  <c r="K34" i="127"/>
  <c r="K35" i="127"/>
  <c r="K36" i="127"/>
  <c r="K37" i="127"/>
  <c r="K38" i="127"/>
  <c r="K39" i="127"/>
  <c r="K40" i="127"/>
  <c r="K41" i="127"/>
  <c r="K42" i="127"/>
  <c r="K43" i="127"/>
  <c r="K44" i="127"/>
  <c r="K45" i="127"/>
  <c r="K46" i="127"/>
  <c r="K47" i="127"/>
  <c r="K48" i="127"/>
  <c r="K49" i="127"/>
  <c r="K50" i="127"/>
  <c r="K51" i="127"/>
  <c r="K52" i="127"/>
  <c r="K53" i="127"/>
  <c r="K54" i="127"/>
  <c r="K55" i="127"/>
  <c r="AL54" i="125"/>
  <c r="AK54" i="125"/>
  <c r="AJ54" i="125"/>
  <c r="AI54" i="125"/>
  <c r="AH54" i="125"/>
  <c r="AG54" i="125"/>
  <c r="AF54" i="125"/>
  <c r="AE54" i="125"/>
  <c r="AD54" i="125"/>
  <c r="AC54" i="125"/>
  <c r="AB54" i="125"/>
  <c r="AA54" i="125"/>
  <c r="Z54" i="125"/>
  <c r="Y54" i="125"/>
  <c r="X54" i="125"/>
  <c r="W54" i="125"/>
  <c r="V54" i="125"/>
  <c r="U54" i="125"/>
  <c r="T54" i="125"/>
  <c r="S54" i="125"/>
  <c r="R54" i="125"/>
  <c r="Q54" i="125"/>
  <c r="P54" i="125"/>
  <c r="O54" i="125"/>
  <c r="N54" i="125"/>
  <c r="M54" i="125"/>
  <c r="L54" i="125"/>
  <c r="K54" i="125"/>
  <c r="J54" i="125"/>
  <c r="I54" i="125"/>
  <c r="H54" i="125"/>
  <c r="G54" i="125"/>
  <c r="F54" i="125"/>
  <c r="E54" i="125"/>
  <c r="D54" i="125"/>
  <c r="C54" i="125"/>
  <c r="AL53" i="125"/>
  <c r="AK53" i="125"/>
  <c r="AJ53" i="125"/>
  <c r="AI53" i="125"/>
  <c r="AH53" i="125"/>
  <c r="AG53" i="125"/>
  <c r="AF53" i="125"/>
  <c r="AE53" i="125"/>
  <c r="AD53" i="125"/>
  <c r="AC53" i="125"/>
  <c r="AB53" i="125"/>
  <c r="AA53" i="125"/>
  <c r="Z53" i="125"/>
  <c r="Y53" i="125"/>
  <c r="X53" i="125"/>
  <c r="W53" i="125"/>
  <c r="V53" i="125"/>
  <c r="U53" i="125"/>
  <c r="T53" i="125"/>
  <c r="S53" i="125"/>
  <c r="R53" i="125"/>
  <c r="Q53" i="125"/>
  <c r="P53" i="125"/>
  <c r="O53" i="125"/>
  <c r="N53" i="125"/>
  <c r="M53" i="125"/>
  <c r="L53" i="125"/>
  <c r="K53" i="125"/>
  <c r="J53" i="125"/>
  <c r="I53" i="125"/>
  <c r="H53" i="125"/>
  <c r="G53" i="125"/>
  <c r="F53" i="125"/>
  <c r="E53" i="125"/>
  <c r="D53" i="125"/>
  <c r="C53" i="125"/>
  <c r="AL52" i="125"/>
  <c r="AK52" i="125"/>
  <c r="AJ52" i="125"/>
  <c r="AI52" i="125"/>
  <c r="AH52" i="125"/>
  <c r="AG52" i="125"/>
  <c r="AF52" i="125"/>
  <c r="AE52" i="125"/>
  <c r="AD52" i="125"/>
  <c r="AC52" i="125"/>
  <c r="AB52" i="125"/>
  <c r="AA52" i="125"/>
  <c r="Z52" i="125"/>
  <c r="Y52" i="125"/>
  <c r="X52" i="125"/>
  <c r="W52" i="125"/>
  <c r="V52" i="125"/>
  <c r="U52" i="125"/>
  <c r="T52" i="125"/>
  <c r="S52" i="125"/>
  <c r="R52" i="125"/>
  <c r="Q52" i="125"/>
  <c r="P52" i="125"/>
  <c r="O52" i="125"/>
  <c r="N52" i="125"/>
  <c r="M52" i="125"/>
  <c r="L52" i="125"/>
  <c r="K52" i="125"/>
  <c r="J52" i="125"/>
  <c r="I52" i="125"/>
  <c r="H52" i="125"/>
  <c r="G52" i="125"/>
  <c r="F52" i="125"/>
  <c r="E52" i="125"/>
  <c r="D52" i="125"/>
  <c r="C52" i="125"/>
  <c r="AL51" i="125"/>
  <c r="AK51" i="125"/>
  <c r="AJ51" i="125"/>
  <c r="AI51" i="125"/>
  <c r="AH51" i="125"/>
  <c r="AG51" i="125"/>
  <c r="AF51" i="125"/>
  <c r="AE51" i="125"/>
  <c r="AD51" i="125"/>
  <c r="AC51" i="125"/>
  <c r="AB51" i="125"/>
  <c r="AA51" i="125"/>
  <c r="Z51" i="125"/>
  <c r="Y51" i="125"/>
  <c r="X51" i="125"/>
  <c r="W51" i="125"/>
  <c r="V51" i="125"/>
  <c r="U51" i="125"/>
  <c r="T51" i="125"/>
  <c r="S51" i="125"/>
  <c r="R51" i="125"/>
  <c r="Q51" i="125"/>
  <c r="P51" i="125"/>
  <c r="O51" i="125"/>
  <c r="N51" i="125"/>
  <c r="M51" i="125"/>
  <c r="L51" i="125"/>
  <c r="K51" i="125"/>
  <c r="J51" i="125"/>
  <c r="I51" i="125"/>
  <c r="H51" i="125"/>
  <c r="G51" i="125"/>
  <c r="F51" i="125"/>
  <c r="E51" i="125"/>
  <c r="D51" i="125"/>
  <c r="C51" i="125"/>
  <c r="AL50" i="125"/>
  <c r="AK50" i="125"/>
  <c r="AJ50" i="125"/>
  <c r="AI50" i="125"/>
  <c r="AH50" i="125"/>
  <c r="AG50" i="125"/>
  <c r="AF50" i="125"/>
  <c r="AE50" i="125"/>
  <c r="AD50" i="125"/>
  <c r="AC50" i="125"/>
  <c r="AB50" i="125"/>
  <c r="AA50" i="125"/>
  <c r="Z50" i="125"/>
  <c r="Y50" i="125"/>
  <c r="X50" i="125"/>
  <c r="W50" i="125"/>
  <c r="V50" i="125"/>
  <c r="U50" i="125"/>
  <c r="T50" i="125"/>
  <c r="S50" i="125"/>
  <c r="R50" i="125"/>
  <c r="Q50" i="125"/>
  <c r="P50" i="125"/>
  <c r="O50" i="125"/>
  <c r="N50" i="125"/>
  <c r="M50" i="125"/>
  <c r="L50" i="125"/>
  <c r="K50" i="125"/>
  <c r="J50" i="125"/>
  <c r="I50" i="125"/>
  <c r="H50" i="125"/>
  <c r="G50" i="125"/>
  <c r="F50" i="125"/>
  <c r="E50" i="125"/>
  <c r="D50" i="125"/>
  <c r="C50" i="125"/>
  <c r="AL49" i="125"/>
  <c r="AK49" i="125"/>
  <c r="AJ49" i="125"/>
  <c r="AI49" i="125"/>
  <c r="AH49" i="125"/>
  <c r="AG49" i="125"/>
  <c r="AF49" i="125"/>
  <c r="AE49" i="125"/>
  <c r="AD49" i="125"/>
  <c r="AC49" i="125"/>
  <c r="AB49" i="125"/>
  <c r="AA49" i="125"/>
  <c r="Z49" i="125"/>
  <c r="Y49" i="125"/>
  <c r="X49" i="125"/>
  <c r="W49" i="125"/>
  <c r="V49" i="125"/>
  <c r="U49" i="125"/>
  <c r="T49" i="125"/>
  <c r="S49" i="125"/>
  <c r="R49" i="125"/>
  <c r="Q49" i="125"/>
  <c r="P49" i="125"/>
  <c r="O49" i="125"/>
  <c r="N49" i="125"/>
  <c r="M49" i="125"/>
  <c r="L49" i="125"/>
  <c r="K49" i="125"/>
  <c r="J49" i="125"/>
  <c r="I49" i="125"/>
  <c r="H49" i="125"/>
  <c r="G49" i="125"/>
  <c r="F49" i="125"/>
  <c r="E49" i="125"/>
  <c r="D49" i="125"/>
  <c r="C49" i="125"/>
  <c r="AL48" i="125"/>
  <c r="AK48" i="125"/>
  <c r="AJ48" i="125"/>
  <c r="AI48" i="125"/>
  <c r="AH48" i="125"/>
  <c r="AG48" i="125"/>
  <c r="AF48" i="125"/>
  <c r="AE48" i="125"/>
  <c r="AD48" i="125"/>
  <c r="AC48" i="125"/>
  <c r="AB48" i="125"/>
  <c r="AA48" i="125"/>
  <c r="Z48" i="125"/>
  <c r="Y48" i="125"/>
  <c r="X48" i="125"/>
  <c r="W48" i="125"/>
  <c r="V48" i="125"/>
  <c r="U48" i="125"/>
  <c r="T48" i="125"/>
  <c r="S48" i="125"/>
  <c r="R48" i="125"/>
  <c r="Q48" i="125"/>
  <c r="P48" i="125"/>
  <c r="O48" i="125"/>
  <c r="N48" i="125"/>
  <c r="M48" i="125"/>
  <c r="L48" i="125"/>
  <c r="K48" i="125"/>
  <c r="J48" i="125"/>
  <c r="I48" i="125"/>
  <c r="H48" i="125"/>
  <c r="G48" i="125"/>
  <c r="F48" i="125"/>
  <c r="E48" i="125"/>
  <c r="D48" i="125"/>
  <c r="C48" i="125"/>
  <c r="AL47" i="125"/>
  <c r="AK47" i="125"/>
  <c r="AJ47" i="125"/>
  <c r="AI47" i="125"/>
  <c r="AH47" i="125"/>
  <c r="AG47" i="125"/>
  <c r="AF47" i="125"/>
  <c r="AE47" i="125"/>
  <c r="AD47" i="125"/>
  <c r="AC47" i="125"/>
  <c r="AB47" i="125"/>
  <c r="AA47" i="125"/>
  <c r="Z47" i="125"/>
  <c r="Y47" i="125"/>
  <c r="X47" i="125"/>
  <c r="W47" i="125"/>
  <c r="V47" i="125"/>
  <c r="U47" i="125"/>
  <c r="T47" i="125"/>
  <c r="S47" i="125"/>
  <c r="R47" i="125"/>
  <c r="Q47" i="125"/>
  <c r="P47" i="125"/>
  <c r="O47" i="125"/>
  <c r="N47" i="125"/>
  <c r="M47" i="125"/>
  <c r="L47" i="125"/>
  <c r="K47" i="125"/>
  <c r="J47" i="125"/>
  <c r="I47" i="125"/>
  <c r="H47" i="125"/>
  <c r="G47" i="125"/>
  <c r="F47" i="125"/>
  <c r="E47" i="125"/>
  <c r="D47" i="125"/>
  <c r="C47" i="125"/>
  <c r="AL46" i="125"/>
  <c r="AK46" i="125"/>
  <c r="AJ46" i="125"/>
  <c r="AI46" i="125"/>
  <c r="AH46" i="125"/>
  <c r="AG46" i="125"/>
  <c r="AF46" i="125"/>
  <c r="AE46" i="125"/>
  <c r="AD46" i="125"/>
  <c r="AC46" i="125"/>
  <c r="AB46" i="125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AL45" i="125"/>
  <c r="AK45" i="125"/>
  <c r="AJ45" i="125"/>
  <c r="AI45" i="125"/>
  <c r="AH45" i="125"/>
  <c r="AG45" i="125"/>
  <c r="AF45" i="125"/>
  <c r="AE45" i="125"/>
  <c r="AD45" i="125"/>
  <c r="AC45" i="125"/>
  <c r="AB45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AL44" i="125"/>
  <c r="AK44" i="125"/>
  <c r="AJ44" i="125"/>
  <c r="AI44" i="125"/>
  <c r="AH44" i="125"/>
  <c r="AG44" i="125"/>
  <c r="AF44" i="125"/>
  <c r="AE44" i="125"/>
  <c r="AD44" i="125"/>
  <c r="AC44" i="125"/>
  <c r="AB44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AL43" i="125"/>
  <c r="AK43" i="125"/>
  <c r="AJ43" i="125"/>
  <c r="AI43" i="125"/>
  <c r="AH43" i="125"/>
  <c r="AG43" i="125"/>
  <c r="AF43" i="125"/>
  <c r="AE43" i="125"/>
  <c r="AD43" i="125"/>
  <c r="AC43" i="125"/>
  <c r="AB43" i="125"/>
  <c r="AA43" i="125"/>
  <c r="Z43" i="125"/>
  <c r="Y43" i="125"/>
  <c r="X43" i="125"/>
  <c r="W43" i="125"/>
  <c r="V43" i="125"/>
  <c r="U43" i="125"/>
  <c r="T43" i="125"/>
  <c r="S43" i="125"/>
  <c r="R43" i="125"/>
  <c r="Q43" i="125"/>
  <c r="P43" i="125"/>
  <c r="O43" i="125"/>
  <c r="N43" i="125"/>
  <c r="M43" i="125"/>
  <c r="L43" i="125"/>
  <c r="K43" i="125"/>
  <c r="J43" i="125"/>
  <c r="I43" i="125"/>
  <c r="H43" i="125"/>
  <c r="G43" i="125"/>
  <c r="F43" i="125"/>
  <c r="E43" i="125"/>
  <c r="D43" i="125"/>
  <c r="C43" i="125"/>
  <c r="AL42" i="125"/>
  <c r="AK42" i="125"/>
  <c r="AJ42" i="125"/>
  <c r="AI42" i="125"/>
  <c r="AH42" i="125"/>
  <c r="AG42" i="125"/>
  <c r="AF42" i="125"/>
  <c r="AE42" i="125"/>
  <c r="AD42" i="125"/>
  <c r="AC42" i="125"/>
  <c r="AB42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AL41" i="125"/>
  <c r="AK41" i="125"/>
  <c r="AJ41" i="125"/>
  <c r="AI41" i="125"/>
  <c r="AH41" i="125"/>
  <c r="AG41" i="125"/>
  <c r="AF41" i="125"/>
  <c r="AE41" i="125"/>
  <c r="AD41" i="125"/>
  <c r="AC41" i="125"/>
  <c r="AB41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AL40" i="125"/>
  <c r="AK40" i="125"/>
  <c r="AJ40" i="125"/>
  <c r="AI40" i="125"/>
  <c r="AH40" i="125"/>
  <c r="AG40" i="125"/>
  <c r="AF40" i="125"/>
  <c r="AE40" i="125"/>
  <c r="AD40" i="125"/>
  <c r="AC40" i="125"/>
  <c r="AB40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AL39" i="125"/>
  <c r="AK39" i="125"/>
  <c r="AJ39" i="125"/>
  <c r="AI39" i="125"/>
  <c r="AH39" i="125"/>
  <c r="AG39" i="125"/>
  <c r="AF39" i="125"/>
  <c r="AE39" i="125"/>
  <c r="AD39" i="125"/>
  <c r="AC39" i="125"/>
  <c r="AB39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AL38" i="125"/>
  <c r="AK38" i="125"/>
  <c r="AJ38" i="125"/>
  <c r="AI38" i="125"/>
  <c r="AH38" i="125"/>
  <c r="AG38" i="125"/>
  <c r="AF38" i="125"/>
  <c r="AE38" i="125"/>
  <c r="AD38" i="125"/>
  <c r="AC38" i="125"/>
  <c r="AB38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AL37" i="125"/>
  <c r="AK37" i="125"/>
  <c r="AJ37" i="125"/>
  <c r="AI37" i="125"/>
  <c r="AH37" i="125"/>
  <c r="AG37" i="125"/>
  <c r="AF37" i="125"/>
  <c r="AE37" i="125"/>
  <c r="AD37" i="125"/>
  <c r="AC37" i="125"/>
  <c r="AB37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AL36" i="125"/>
  <c r="AK36" i="125"/>
  <c r="AJ36" i="125"/>
  <c r="AI36" i="125"/>
  <c r="AH36" i="125"/>
  <c r="AG36" i="125"/>
  <c r="AF36" i="125"/>
  <c r="AE36" i="125"/>
  <c r="AD36" i="125"/>
  <c r="AC36" i="125"/>
  <c r="AB36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AL35" i="125"/>
  <c r="AK35" i="125"/>
  <c r="AJ35" i="125"/>
  <c r="AI35" i="125"/>
  <c r="AH35" i="125"/>
  <c r="AG35" i="125"/>
  <c r="AF35" i="125"/>
  <c r="AE35" i="125"/>
  <c r="AD35" i="125"/>
  <c r="AC35" i="125"/>
  <c r="AB35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AL34" i="125"/>
  <c r="AK34" i="125"/>
  <c r="AJ34" i="125"/>
  <c r="AI34" i="125"/>
  <c r="AH34" i="125"/>
  <c r="AG34" i="125"/>
  <c r="AF34" i="125"/>
  <c r="AE34" i="125"/>
  <c r="AD34" i="125"/>
  <c r="AC34" i="125"/>
  <c r="AB34" i="125"/>
  <c r="AA34" i="125"/>
  <c r="Z34" i="125"/>
  <c r="Y34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K34" i="125"/>
  <c r="J34" i="125"/>
  <c r="I34" i="125"/>
  <c r="H34" i="125"/>
  <c r="G34" i="125"/>
  <c r="F34" i="125"/>
  <c r="E34" i="125"/>
  <c r="D34" i="125"/>
  <c r="C34" i="125"/>
  <c r="AL33" i="125"/>
  <c r="AK33" i="125"/>
  <c r="AJ33" i="125"/>
  <c r="AI33" i="125"/>
  <c r="AH33" i="125"/>
  <c r="AG33" i="125"/>
  <c r="AF33" i="125"/>
  <c r="AE33" i="125"/>
  <c r="AD33" i="125"/>
  <c r="AC33" i="125"/>
  <c r="AB33" i="125"/>
  <c r="AA33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AL32" i="125"/>
  <c r="AK32" i="125"/>
  <c r="AJ32" i="125"/>
  <c r="AI32" i="125"/>
  <c r="AH32" i="125"/>
  <c r="AG32" i="125"/>
  <c r="AF32" i="125"/>
  <c r="AE32" i="125"/>
  <c r="AD32" i="125"/>
  <c r="AC32" i="125"/>
  <c r="AB32" i="125"/>
  <c r="AA32" i="125"/>
  <c r="Z32" i="125"/>
  <c r="Y32" i="125"/>
  <c r="X32" i="125"/>
  <c r="W32" i="125"/>
  <c r="V32" i="125"/>
  <c r="U32" i="125"/>
  <c r="T32" i="125"/>
  <c r="S32" i="125"/>
  <c r="R32" i="125"/>
  <c r="Q32" i="125"/>
  <c r="P32" i="125"/>
  <c r="O32" i="125"/>
  <c r="N32" i="125"/>
  <c r="M32" i="125"/>
  <c r="L32" i="125"/>
  <c r="K32" i="125"/>
  <c r="J32" i="125"/>
  <c r="I32" i="125"/>
  <c r="H32" i="125"/>
  <c r="G32" i="125"/>
  <c r="F32" i="125"/>
  <c r="E32" i="125"/>
  <c r="D32" i="125"/>
  <c r="C32" i="125"/>
  <c r="AL31" i="125"/>
  <c r="AK31" i="125"/>
  <c r="AJ31" i="125"/>
  <c r="AI31" i="125"/>
  <c r="AH31" i="125"/>
  <c r="AG31" i="125"/>
  <c r="AF31" i="125"/>
  <c r="AE31" i="125"/>
  <c r="AD31" i="125"/>
  <c r="AC31" i="125"/>
  <c r="AB31" i="125"/>
  <c r="AA31" i="125"/>
  <c r="Z31" i="125"/>
  <c r="Y31" i="125"/>
  <c r="X31" i="125"/>
  <c r="W31" i="125"/>
  <c r="V31" i="125"/>
  <c r="U31" i="125"/>
  <c r="T31" i="125"/>
  <c r="S31" i="125"/>
  <c r="R31" i="125"/>
  <c r="Q31" i="125"/>
  <c r="P31" i="125"/>
  <c r="O31" i="125"/>
  <c r="N31" i="125"/>
  <c r="M31" i="125"/>
  <c r="L31" i="125"/>
  <c r="K31" i="125"/>
  <c r="J31" i="125"/>
  <c r="I31" i="125"/>
  <c r="H31" i="125"/>
  <c r="G31" i="125"/>
  <c r="F31" i="125"/>
  <c r="E31" i="125"/>
  <c r="D31" i="125"/>
  <c r="C31" i="125"/>
  <c r="AL30" i="125"/>
  <c r="AK30" i="125"/>
  <c r="AJ30" i="125"/>
  <c r="AI30" i="125"/>
  <c r="AH30" i="125"/>
  <c r="AG30" i="125"/>
  <c r="AF30" i="125"/>
  <c r="AE30" i="125"/>
  <c r="AD30" i="125"/>
  <c r="AC30" i="125"/>
  <c r="AB30" i="125"/>
  <c r="AA30" i="125"/>
  <c r="Z30" i="125"/>
  <c r="Y30" i="125"/>
  <c r="X30" i="125"/>
  <c r="W30" i="125"/>
  <c r="V30" i="125"/>
  <c r="U30" i="125"/>
  <c r="T30" i="125"/>
  <c r="S30" i="125"/>
  <c r="R30" i="125"/>
  <c r="Q30" i="125"/>
  <c r="P30" i="125"/>
  <c r="O30" i="125"/>
  <c r="N30" i="125"/>
  <c r="M30" i="125"/>
  <c r="L30" i="125"/>
  <c r="K30" i="125"/>
  <c r="J30" i="125"/>
  <c r="I30" i="125"/>
  <c r="H30" i="125"/>
  <c r="G30" i="125"/>
  <c r="F30" i="125"/>
  <c r="E30" i="125"/>
  <c r="D30" i="125"/>
  <c r="C30" i="125"/>
  <c r="AL29" i="125"/>
  <c r="AK29" i="125"/>
  <c r="AJ29" i="125"/>
  <c r="AI29" i="125"/>
  <c r="AH29" i="125"/>
  <c r="AG29" i="125"/>
  <c r="AF29" i="125"/>
  <c r="AE29" i="125"/>
  <c r="AD29" i="125"/>
  <c r="AC29" i="125"/>
  <c r="AB29" i="125"/>
  <c r="AA29" i="125"/>
  <c r="Z29" i="125"/>
  <c r="Y29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L29" i="125"/>
  <c r="K29" i="125"/>
  <c r="J29" i="125"/>
  <c r="I29" i="125"/>
  <c r="H29" i="125"/>
  <c r="G29" i="125"/>
  <c r="F29" i="125"/>
  <c r="E29" i="125"/>
  <c r="D29" i="125"/>
  <c r="C29" i="125"/>
  <c r="AL28" i="125"/>
  <c r="AK28" i="125"/>
  <c r="AJ28" i="125"/>
  <c r="AI28" i="125"/>
  <c r="AH28" i="125"/>
  <c r="AG28" i="125"/>
  <c r="AF28" i="125"/>
  <c r="AE28" i="125"/>
  <c r="AD28" i="125"/>
  <c r="AC28" i="125"/>
  <c r="AB28" i="125"/>
  <c r="AA28" i="125"/>
  <c r="Z28" i="125"/>
  <c r="Y28" i="125"/>
  <c r="X28" i="125"/>
  <c r="W28" i="125"/>
  <c r="V28" i="125"/>
  <c r="U28" i="125"/>
  <c r="T28" i="125"/>
  <c r="S28" i="125"/>
  <c r="R28" i="125"/>
  <c r="Q28" i="125"/>
  <c r="P28" i="125"/>
  <c r="O28" i="125"/>
  <c r="N28" i="125"/>
  <c r="M28" i="125"/>
  <c r="L28" i="125"/>
  <c r="K28" i="125"/>
  <c r="J28" i="125"/>
  <c r="I28" i="125"/>
  <c r="H28" i="125"/>
  <c r="G28" i="125"/>
  <c r="F28" i="125"/>
  <c r="E28" i="125"/>
  <c r="D28" i="125"/>
  <c r="C28" i="125"/>
  <c r="AL27" i="125"/>
  <c r="AK27" i="125"/>
  <c r="AJ27" i="125"/>
  <c r="AI27" i="125"/>
  <c r="AH27" i="125"/>
  <c r="AG27" i="125"/>
  <c r="AF27" i="125"/>
  <c r="AE27" i="125"/>
  <c r="AD27" i="125"/>
  <c r="AC27" i="125"/>
  <c r="AB27" i="125"/>
  <c r="AA27" i="125"/>
  <c r="Z27" i="125"/>
  <c r="Y27" i="125"/>
  <c r="X27" i="125"/>
  <c r="W27" i="125"/>
  <c r="V27" i="125"/>
  <c r="U27" i="125"/>
  <c r="T27" i="125"/>
  <c r="S27" i="125"/>
  <c r="R27" i="125"/>
  <c r="Q27" i="125"/>
  <c r="P27" i="125"/>
  <c r="O27" i="125"/>
  <c r="N27" i="125"/>
  <c r="M27" i="125"/>
  <c r="L27" i="125"/>
  <c r="K27" i="125"/>
  <c r="J27" i="125"/>
  <c r="I27" i="125"/>
  <c r="H27" i="125"/>
  <c r="G27" i="125"/>
  <c r="F27" i="125"/>
  <c r="E27" i="125"/>
  <c r="D27" i="125"/>
  <c r="C27" i="125"/>
  <c r="AL26" i="125"/>
  <c r="AK26" i="125"/>
  <c r="AJ26" i="125"/>
  <c r="AI26" i="125"/>
  <c r="AH26" i="125"/>
  <c r="AG26" i="125"/>
  <c r="AF26" i="125"/>
  <c r="AE26" i="125"/>
  <c r="AD26" i="125"/>
  <c r="AC26" i="125"/>
  <c r="AB26" i="125"/>
  <c r="AA26" i="125"/>
  <c r="Z26" i="125"/>
  <c r="Y26" i="125"/>
  <c r="X26" i="125"/>
  <c r="W26" i="125"/>
  <c r="V26" i="125"/>
  <c r="U26" i="125"/>
  <c r="T26" i="125"/>
  <c r="S26" i="125"/>
  <c r="R26" i="125"/>
  <c r="Q26" i="125"/>
  <c r="P26" i="125"/>
  <c r="O26" i="125"/>
  <c r="N26" i="125"/>
  <c r="M26" i="125"/>
  <c r="L26" i="125"/>
  <c r="K26" i="125"/>
  <c r="J26" i="125"/>
  <c r="I26" i="125"/>
  <c r="H26" i="125"/>
  <c r="G26" i="125"/>
  <c r="F26" i="125"/>
  <c r="E26" i="125"/>
  <c r="D26" i="125"/>
  <c r="C26" i="125"/>
  <c r="AL25" i="125"/>
  <c r="AK25" i="125"/>
  <c r="AJ25" i="125"/>
  <c r="AI25" i="125"/>
  <c r="AH25" i="125"/>
  <c r="AG25" i="125"/>
  <c r="AF25" i="125"/>
  <c r="AE25" i="125"/>
  <c r="AD25" i="125"/>
  <c r="AC25" i="125"/>
  <c r="AB25" i="125"/>
  <c r="AA25" i="125"/>
  <c r="Z25" i="125"/>
  <c r="Y25" i="125"/>
  <c r="X25" i="125"/>
  <c r="W25" i="125"/>
  <c r="V25" i="125"/>
  <c r="U25" i="125"/>
  <c r="T25" i="125"/>
  <c r="S25" i="125"/>
  <c r="R25" i="125"/>
  <c r="Q25" i="125"/>
  <c r="P25" i="125"/>
  <c r="O25" i="125"/>
  <c r="N25" i="125"/>
  <c r="M25" i="125"/>
  <c r="L25" i="125"/>
  <c r="K25" i="125"/>
  <c r="J25" i="125"/>
  <c r="I25" i="125"/>
  <c r="H25" i="125"/>
  <c r="G25" i="125"/>
  <c r="F25" i="125"/>
  <c r="E25" i="125"/>
  <c r="D25" i="125"/>
  <c r="C25" i="125"/>
  <c r="AL24" i="125"/>
  <c r="AK24" i="125"/>
  <c r="AJ24" i="125"/>
  <c r="AI24" i="125"/>
  <c r="AH24" i="125"/>
  <c r="AG24" i="125"/>
  <c r="AF24" i="125"/>
  <c r="AE24" i="125"/>
  <c r="AD24" i="125"/>
  <c r="AC24" i="125"/>
  <c r="AB24" i="125"/>
  <c r="AA24" i="125"/>
  <c r="Z24" i="125"/>
  <c r="Y24" i="125"/>
  <c r="X24" i="125"/>
  <c r="W24" i="125"/>
  <c r="V24" i="125"/>
  <c r="U24" i="125"/>
  <c r="T24" i="125"/>
  <c r="S24" i="125"/>
  <c r="R24" i="125"/>
  <c r="Q24" i="125"/>
  <c r="P24" i="125"/>
  <c r="O24" i="125"/>
  <c r="N24" i="125"/>
  <c r="M24" i="125"/>
  <c r="L24" i="125"/>
  <c r="K24" i="125"/>
  <c r="J24" i="125"/>
  <c r="I24" i="125"/>
  <c r="H24" i="125"/>
  <c r="G24" i="125"/>
  <c r="F24" i="125"/>
  <c r="E24" i="125"/>
  <c r="D24" i="125"/>
  <c r="C24" i="125"/>
  <c r="AL23" i="125"/>
  <c r="AK23" i="125"/>
  <c r="AJ23" i="125"/>
  <c r="AI23" i="125"/>
  <c r="AH23" i="125"/>
  <c r="AG23" i="125"/>
  <c r="AF23" i="125"/>
  <c r="AE23" i="125"/>
  <c r="AD23" i="125"/>
  <c r="AC23" i="125"/>
  <c r="AB23" i="125"/>
  <c r="AA23" i="125"/>
  <c r="Z23" i="125"/>
  <c r="Y23" i="125"/>
  <c r="X23" i="125"/>
  <c r="W23" i="125"/>
  <c r="V23" i="125"/>
  <c r="U23" i="125"/>
  <c r="T23" i="125"/>
  <c r="S23" i="125"/>
  <c r="R23" i="125"/>
  <c r="Q23" i="125"/>
  <c r="P23" i="125"/>
  <c r="O23" i="125"/>
  <c r="N23" i="125"/>
  <c r="M23" i="125"/>
  <c r="L23" i="125"/>
  <c r="K23" i="125"/>
  <c r="J23" i="125"/>
  <c r="I23" i="125"/>
  <c r="H23" i="125"/>
  <c r="G23" i="125"/>
  <c r="F23" i="125"/>
  <c r="E23" i="125"/>
  <c r="D23" i="125"/>
  <c r="C23" i="125"/>
  <c r="AL22" i="125"/>
  <c r="AK22" i="125"/>
  <c r="AJ22" i="125"/>
  <c r="AI22" i="125"/>
  <c r="AH22" i="125"/>
  <c r="AG22" i="125"/>
  <c r="AF22" i="125"/>
  <c r="AE22" i="125"/>
  <c r="AD22" i="125"/>
  <c r="AC22" i="125"/>
  <c r="AB22" i="125"/>
  <c r="AA22" i="125"/>
  <c r="Z22" i="125"/>
  <c r="Y22" i="125"/>
  <c r="X22" i="125"/>
  <c r="W22" i="125"/>
  <c r="V22" i="125"/>
  <c r="U22" i="125"/>
  <c r="T22" i="125"/>
  <c r="S22" i="125"/>
  <c r="R22" i="125"/>
  <c r="Q22" i="125"/>
  <c r="P22" i="125"/>
  <c r="O22" i="125"/>
  <c r="N22" i="125"/>
  <c r="M22" i="125"/>
  <c r="L22" i="125"/>
  <c r="K22" i="125"/>
  <c r="J22" i="125"/>
  <c r="I22" i="125"/>
  <c r="H22" i="125"/>
  <c r="G22" i="125"/>
  <c r="F22" i="125"/>
  <c r="E22" i="125"/>
  <c r="D22" i="125"/>
  <c r="C22" i="125"/>
  <c r="AL21" i="125"/>
  <c r="AK21" i="125"/>
  <c r="AJ21" i="125"/>
  <c r="AI21" i="125"/>
  <c r="AH21" i="125"/>
  <c r="AG21" i="125"/>
  <c r="AF21" i="125"/>
  <c r="AE21" i="125"/>
  <c r="AD21" i="125"/>
  <c r="AC21" i="125"/>
  <c r="AB21" i="125"/>
  <c r="AA21" i="125"/>
  <c r="Z21" i="125"/>
  <c r="Y21" i="125"/>
  <c r="X21" i="125"/>
  <c r="W21" i="125"/>
  <c r="V21" i="125"/>
  <c r="U21" i="125"/>
  <c r="T21" i="125"/>
  <c r="S21" i="125"/>
  <c r="R21" i="125"/>
  <c r="Q21" i="125"/>
  <c r="P21" i="125"/>
  <c r="O21" i="125"/>
  <c r="N21" i="125"/>
  <c r="M21" i="125"/>
  <c r="L21" i="125"/>
  <c r="K21" i="125"/>
  <c r="J21" i="125"/>
  <c r="I21" i="125"/>
  <c r="H21" i="125"/>
  <c r="G21" i="125"/>
  <c r="F21" i="125"/>
  <c r="E21" i="125"/>
  <c r="D21" i="125"/>
  <c r="C21" i="125"/>
  <c r="AL20" i="125"/>
  <c r="AK20" i="125"/>
  <c r="AJ20" i="125"/>
  <c r="AI20" i="125"/>
  <c r="AH20" i="125"/>
  <c r="AG20" i="125"/>
  <c r="AF20" i="125"/>
  <c r="AE20" i="125"/>
  <c r="AD20" i="125"/>
  <c r="AC20" i="125"/>
  <c r="AB20" i="125"/>
  <c r="AA20" i="125"/>
  <c r="Z20" i="125"/>
  <c r="Y20" i="125"/>
  <c r="X20" i="125"/>
  <c r="W20" i="125"/>
  <c r="V20" i="125"/>
  <c r="U20" i="125"/>
  <c r="T20" i="125"/>
  <c r="S20" i="125"/>
  <c r="R20" i="125"/>
  <c r="Q20" i="125"/>
  <c r="P20" i="125"/>
  <c r="O20" i="125"/>
  <c r="N20" i="125"/>
  <c r="M20" i="125"/>
  <c r="L20" i="125"/>
  <c r="K20" i="125"/>
  <c r="J20" i="125"/>
  <c r="I20" i="125"/>
  <c r="H20" i="125"/>
  <c r="G20" i="125"/>
  <c r="F20" i="125"/>
  <c r="E20" i="125"/>
  <c r="D20" i="125"/>
  <c r="C20" i="125"/>
  <c r="AL19" i="125"/>
  <c r="AK19" i="125"/>
  <c r="AJ19" i="125"/>
  <c r="AI19" i="125"/>
  <c r="AH19" i="125"/>
  <c r="AG19" i="125"/>
  <c r="AF19" i="125"/>
  <c r="AE19" i="125"/>
  <c r="AD19" i="125"/>
  <c r="AC19" i="125"/>
  <c r="AB19" i="125"/>
  <c r="AA19" i="125"/>
  <c r="Z19" i="125"/>
  <c r="Y19" i="125"/>
  <c r="X19" i="125"/>
  <c r="W19" i="125"/>
  <c r="V19" i="125"/>
  <c r="U19" i="125"/>
  <c r="T19" i="125"/>
  <c r="S19" i="125"/>
  <c r="R19" i="125"/>
  <c r="Q19" i="125"/>
  <c r="P19" i="125"/>
  <c r="O19" i="125"/>
  <c r="N19" i="125"/>
  <c r="M19" i="125"/>
  <c r="L19" i="125"/>
  <c r="K19" i="125"/>
  <c r="J19" i="125"/>
  <c r="I19" i="125"/>
  <c r="H19" i="125"/>
  <c r="G19" i="125"/>
  <c r="F19" i="125"/>
  <c r="E19" i="125"/>
  <c r="D19" i="125"/>
  <c r="C19" i="125"/>
  <c r="AL18" i="125"/>
  <c r="AK18" i="125"/>
  <c r="AJ18" i="125"/>
  <c r="AI18" i="125"/>
  <c r="AH18" i="125"/>
  <c r="AG18" i="125"/>
  <c r="AF18" i="125"/>
  <c r="AE18" i="125"/>
  <c r="AD18" i="125"/>
  <c r="AC18" i="125"/>
  <c r="AB18" i="125"/>
  <c r="AA18" i="125"/>
  <c r="Z18" i="125"/>
  <c r="Y18" i="125"/>
  <c r="X18" i="125"/>
  <c r="W18" i="125"/>
  <c r="V18" i="125"/>
  <c r="U18" i="125"/>
  <c r="T18" i="125"/>
  <c r="S18" i="125"/>
  <c r="R18" i="125"/>
  <c r="Q18" i="125"/>
  <c r="P18" i="125"/>
  <c r="O18" i="125"/>
  <c r="N18" i="125"/>
  <c r="M18" i="125"/>
  <c r="L18" i="125"/>
  <c r="K18" i="125"/>
  <c r="J18" i="125"/>
  <c r="I18" i="125"/>
  <c r="H18" i="125"/>
  <c r="G18" i="125"/>
  <c r="F18" i="125"/>
  <c r="E18" i="125"/>
  <c r="D18" i="125"/>
  <c r="C18" i="125"/>
  <c r="AL17" i="125"/>
  <c r="AK17" i="125"/>
  <c r="AJ17" i="125"/>
  <c r="AI17" i="125"/>
  <c r="AH17" i="125"/>
  <c r="AG17" i="125"/>
  <c r="AF17" i="125"/>
  <c r="AE17" i="125"/>
  <c r="AD17" i="125"/>
  <c r="AC17" i="125"/>
  <c r="AB17" i="125"/>
  <c r="AA17" i="125"/>
  <c r="Z17" i="125"/>
  <c r="Y17" i="125"/>
  <c r="X17" i="125"/>
  <c r="W17" i="125"/>
  <c r="V17" i="125"/>
  <c r="U17" i="125"/>
  <c r="T17" i="125"/>
  <c r="S17" i="125"/>
  <c r="R17" i="125"/>
  <c r="Q17" i="125"/>
  <c r="P17" i="125"/>
  <c r="O17" i="125"/>
  <c r="N17" i="125"/>
  <c r="M17" i="125"/>
  <c r="L17" i="125"/>
  <c r="K17" i="125"/>
  <c r="J17" i="125"/>
  <c r="I17" i="125"/>
  <c r="H17" i="125"/>
  <c r="G17" i="125"/>
  <c r="F17" i="125"/>
  <c r="E17" i="125"/>
  <c r="D17" i="125"/>
  <c r="C17" i="125"/>
  <c r="AL16" i="125"/>
  <c r="AK16" i="125"/>
  <c r="AJ16" i="125"/>
  <c r="AI16" i="125"/>
  <c r="AH16" i="125"/>
  <c r="AG16" i="125"/>
  <c r="AF16" i="125"/>
  <c r="AE16" i="125"/>
  <c r="AD16" i="125"/>
  <c r="AC16" i="125"/>
  <c r="AB16" i="125"/>
  <c r="AA16" i="125"/>
  <c r="Z16" i="125"/>
  <c r="Y16" i="125"/>
  <c r="X16" i="125"/>
  <c r="W16" i="125"/>
  <c r="V16" i="125"/>
  <c r="U16" i="125"/>
  <c r="T16" i="125"/>
  <c r="S16" i="125"/>
  <c r="R16" i="125"/>
  <c r="Q16" i="125"/>
  <c r="P16" i="125"/>
  <c r="O16" i="125"/>
  <c r="N16" i="125"/>
  <c r="M16" i="125"/>
  <c r="L16" i="125"/>
  <c r="K16" i="125"/>
  <c r="J16" i="125"/>
  <c r="I16" i="125"/>
  <c r="H16" i="125"/>
  <c r="G16" i="125"/>
  <c r="F16" i="125"/>
  <c r="E16" i="125"/>
  <c r="D16" i="125"/>
  <c r="C16" i="125"/>
  <c r="AL15" i="125"/>
  <c r="AK15" i="125"/>
  <c r="AJ15" i="125"/>
  <c r="AI15" i="125"/>
  <c r="AH15" i="125"/>
  <c r="AG15" i="125"/>
  <c r="AF15" i="125"/>
  <c r="AE15" i="125"/>
  <c r="AD15" i="125"/>
  <c r="AC15" i="125"/>
  <c r="AB15" i="125"/>
  <c r="AA15" i="125"/>
  <c r="Z15" i="125"/>
  <c r="Y15" i="125"/>
  <c r="X15" i="125"/>
  <c r="W15" i="125"/>
  <c r="V15" i="125"/>
  <c r="U15" i="125"/>
  <c r="T15" i="125"/>
  <c r="S15" i="125"/>
  <c r="R15" i="125"/>
  <c r="Q15" i="125"/>
  <c r="P15" i="125"/>
  <c r="O15" i="125"/>
  <c r="N15" i="125"/>
  <c r="M15" i="125"/>
  <c r="L15" i="125"/>
  <c r="K15" i="125"/>
  <c r="J15" i="125"/>
  <c r="I15" i="125"/>
  <c r="H15" i="125"/>
  <c r="G15" i="125"/>
  <c r="F15" i="125"/>
  <c r="E15" i="125"/>
  <c r="D15" i="125"/>
  <c r="C15" i="125"/>
  <c r="AL14" i="125"/>
  <c r="AK14" i="125"/>
  <c r="AJ14" i="125"/>
  <c r="AI14" i="125"/>
  <c r="AH14" i="125"/>
  <c r="AG14" i="125"/>
  <c r="AF14" i="125"/>
  <c r="AE14" i="125"/>
  <c r="AD14" i="125"/>
  <c r="AC14" i="125"/>
  <c r="AB14" i="125"/>
  <c r="AA14" i="125"/>
  <c r="Z14" i="125"/>
  <c r="Y14" i="125"/>
  <c r="X14" i="125"/>
  <c r="W14" i="125"/>
  <c r="V14" i="125"/>
  <c r="U14" i="125"/>
  <c r="T14" i="125"/>
  <c r="S14" i="125"/>
  <c r="R14" i="125"/>
  <c r="Q14" i="125"/>
  <c r="P14" i="125"/>
  <c r="O14" i="125"/>
  <c r="N14" i="125"/>
  <c r="M14" i="125"/>
  <c r="L14" i="125"/>
  <c r="K14" i="125"/>
  <c r="J14" i="125"/>
  <c r="I14" i="125"/>
  <c r="H14" i="125"/>
  <c r="G14" i="125"/>
  <c r="F14" i="125"/>
  <c r="E14" i="125"/>
  <c r="D14" i="125"/>
  <c r="C14" i="125"/>
  <c r="AL13" i="125"/>
  <c r="AK13" i="125"/>
  <c r="AJ13" i="125"/>
  <c r="AI13" i="125"/>
  <c r="AH13" i="125"/>
  <c r="AG13" i="125"/>
  <c r="AF13" i="125"/>
  <c r="AE13" i="125"/>
  <c r="AD13" i="125"/>
  <c r="AC13" i="125"/>
  <c r="AB13" i="125"/>
  <c r="AA13" i="125"/>
  <c r="Z13" i="125"/>
  <c r="Y13" i="125"/>
  <c r="X13" i="125"/>
  <c r="W13" i="125"/>
  <c r="V13" i="125"/>
  <c r="U13" i="125"/>
  <c r="T13" i="125"/>
  <c r="S13" i="125"/>
  <c r="R13" i="125"/>
  <c r="Q13" i="125"/>
  <c r="P13" i="125"/>
  <c r="O13" i="125"/>
  <c r="N13" i="125"/>
  <c r="M13" i="125"/>
  <c r="L13" i="125"/>
  <c r="K13" i="125"/>
  <c r="J13" i="125"/>
  <c r="I13" i="125"/>
  <c r="H13" i="125"/>
  <c r="G13" i="125"/>
  <c r="F13" i="125"/>
  <c r="E13" i="125"/>
  <c r="D13" i="125"/>
  <c r="C13" i="125"/>
  <c r="AL12" i="125"/>
  <c r="AK12" i="125"/>
  <c r="AJ12" i="125"/>
  <c r="AI12" i="125"/>
  <c r="AH12" i="125"/>
  <c r="AG12" i="125"/>
  <c r="AF12" i="125"/>
  <c r="AE12" i="125"/>
  <c r="AD12" i="125"/>
  <c r="AC12" i="125"/>
  <c r="AB12" i="125"/>
  <c r="AA12" i="125"/>
  <c r="Z12" i="125"/>
  <c r="Y12" i="125"/>
  <c r="X12" i="125"/>
  <c r="W12" i="125"/>
  <c r="V12" i="125"/>
  <c r="U12" i="125"/>
  <c r="T12" i="125"/>
  <c r="S12" i="125"/>
  <c r="R12" i="125"/>
  <c r="Q12" i="125"/>
  <c r="P12" i="125"/>
  <c r="O12" i="125"/>
  <c r="N12" i="125"/>
  <c r="M12" i="125"/>
  <c r="L12" i="125"/>
  <c r="K12" i="125"/>
  <c r="J12" i="125"/>
  <c r="I12" i="125"/>
  <c r="H12" i="125"/>
  <c r="G12" i="125"/>
  <c r="F12" i="125"/>
  <c r="E12" i="125"/>
  <c r="D12" i="125"/>
  <c r="C12" i="125"/>
  <c r="AL11" i="125"/>
  <c r="AK11" i="125"/>
  <c r="AJ11" i="125"/>
  <c r="AI11" i="125"/>
  <c r="AH11" i="125"/>
  <c r="AG11" i="125"/>
  <c r="AF11" i="125"/>
  <c r="AE11" i="125"/>
  <c r="AD11" i="125"/>
  <c r="AC11" i="125"/>
  <c r="AB11" i="125"/>
  <c r="AA11" i="125"/>
  <c r="Z11" i="125"/>
  <c r="Y11" i="125"/>
  <c r="X11" i="125"/>
  <c r="W11" i="125"/>
  <c r="V11" i="125"/>
  <c r="U11" i="125"/>
  <c r="T11" i="125"/>
  <c r="S11" i="125"/>
  <c r="R11" i="125"/>
  <c r="Q11" i="125"/>
  <c r="P11" i="125"/>
  <c r="O11" i="125"/>
  <c r="N11" i="125"/>
  <c r="M11" i="125"/>
  <c r="L11" i="125"/>
  <c r="K11" i="125"/>
  <c r="J11" i="125"/>
  <c r="I11" i="125"/>
  <c r="H11" i="125"/>
  <c r="G11" i="125"/>
  <c r="F11" i="125"/>
  <c r="E11" i="125"/>
  <c r="D11" i="125"/>
  <c r="C11" i="125"/>
  <c r="AL10" i="125"/>
  <c r="AK10" i="125"/>
  <c r="AJ10" i="125"/>
  <c r="AI10" i="125"/>
  <c r="AH10" i="125"/>
  <c r="AG10" i="125"/>
  <c r="AF10" i="125"/>
  <c r="AE10" i="125"/>
  <c r="AD10" i="125"/>
  <c r="AC10" i="125"/>
  <c r="AB10" i="125"/>
  <c r="AA10" i="125"/>
  <c r="Z10" i="125"/>
  <c r="Y10" i="125"/>
  <c r="X10" i="125"/>
  <c r="W10" i="125"/>
  <c r="V10" i="125"/>
  <c r="U10" i="125"/>
  <c r="T10" i="125"/>
  <c r="S10" i="125"/>
  <c r="R10" i="125"/>
  <c r="Q10" i="125"/>
  <c r="P10" i="125"/>
  <c r="O10" i="125"/>
  <c r="N10" i="125"/>
  <c r="M10" i="125"/>
  <c r="L10" i="125"/>
  <c r="K10" i="125"/>
  <c r="J10" i="125"/>
  <c r="I10" i="125"/>
  <c r="H10" i="125"/>
  <c r="G10" i="125"/>
  <c r="F10" i="125"/>
  <c r="E10" i="125"/>
  <c r="D10" i="125"/>
  <c r="C10" i="125"/>
  <c r="AL9" i="125"/>
  <c r="AK9" i="125"/>
  <c r="AJ9" i="125"/>
  <c r="AI9" i="125"/>
  <c r="AH9" i="125"/>
  <c r="AG9" i="125"/>
  <c r="AF9" i="125"/>
  <c r="AE9" i="125"/>
  <c r="AD9" i="125"/>
  <c r="AC9" i="125"/>
  <c r="AB9" i="125"/>
  <c r="AA9" i="125"/>
  <c r="Z9" i="125"/>
  <c r="Y9" i="125"/>
  <c r="X9" i="125"/>
  <c r="W9" i="125"/>
  <c r="V9" i="125"/>
  <c r="U9" i="125"/>
  <c r="T9" i="125"/>
  <c r="S9" i="125"/>
  <c r="R9" i="125"/>
  <c r="Q9" i="125"/>
  <c r="P9" i="125"/>
  <c r="O9" i="125"/>
  <c r="N9" i="125"/>
  <c r="M9" i="125"/>
  <c r="L9" i="125"/>
  <c r="K9" i="125"/>
  <c r="J9" i="125"/>
  <c r="I9" i="125"/>
  <c r="H9" i="125"/>
  <c r="G9" i="125"/>
  <c r="F9" i="125"/>
  <c r="E9" i="125"/>
  <c r="D9" i="125"/>
  <c r="C9" i="125"/>
  <c r="AL8" i="125"/>
  <c r="AK8" i="125"/>
  <c r="AJ8" i="125"/>
  <c r="AI8" i="125"/>
  <c r="AH8" i="125"/>
  <c r="AG8" i="125"/>
  <c r="AF8" i="125"/>
  <c r="AE8" i="125"/>
  <c r="AD8" i="125"/>
  <c r="AC8" i="125"/>
  <c r="AB8" i="125"/>
  <c r="AA8" i="125"/>
  <c r="Z8" i="125"/>
  <c r="Y8" i="125"/>
  <c r="X8" i="125"/>
  <c r="W8" i="125"/>
  <c r="V8" i="125"/>
  <c r="U8" i="125"/>
  <c r="T8" i="125"/>
  <c r="S8" i="125"/>
  <c r="R8" i="125"/>
  <c r="Q8" i="125"/>
  <c r="P8" i="125"/>
  <c r="O8" i="125"/>
  <c r="N8" i="125"/>
  <c r="M8" i="125"/>
  <c r="L8" i="125"/>
  <c r="K8" i="125"/>
  <c r="J8" i="125"/>
  <c r="I8" i="125"/>
  <c r="H8" i="125"/>
  <c r="G8" i="125"/>
  <c r="F8" i="125"/>
  <c r="E8" i="125"/>
  <c r="D8" i="125"/>
  <c r="C8" i="125"/>
  <c r="AL7" i="125"/>
  <c r="AK7" i="125"/>
  <c r="AJ7" i="125"/>
  <c r="AI7" i="125"/>
  <c r="AH7" i="125"/>
  <c r="AG7" i="125"/>
  <c r="AF7" i="125"/>
  <c r="AE7" i="125"/>
  <c r="AD7" i="125"/>
  <c r="AC7" i="125"/>
  <c r="AB7" i="125"/>
  <c r="AA7" i="125"/>
  <c r="Z7" i="125"/>
  <c r="Y7" i="125"/>
  <c r="X7" i="125"/>
  <c r="W7" i="125"/>
  <c r="V7" i="125"/>
  <c r="U7" i="125"/>
  <c r="T7" i="125"/>
  <c r="S7" i="125"/>
  <c r="R7" i="125"/>
  <c r="Q7" i="125"/>
  <c r="P7" i="125"/>
  <c r="O7" i="125"/>
  <c r="N7" i="125"/>
  <c r="M7" i="125"/>
  <c r="L7" i="125"/>
  <c r="K7" i="125"/>
  <c r="J7" i="125"/>
  <c r="I7" i="125"/>
  <c r="H7" i="125"/>
  <c r="G7" i="125"/>
  <c r="F7" i="125"/>
  <c r="E7" i="125"/>
  <c r="D7" i="125"/>
  <c r="C7" i="125"/>
  <c r="AL6" i="125"/>
  <c r="AK6" i="125"/>
  <c r="AJ6" i="125"/>
  <c r="AI6" i="125"/>
  <c r="AH6" i="125"/>
  <c r="AG6" i="125"/>
  <c r="AF6" i="125"/>
  <c r="AE6" i="125"/>
  <c r="AD6" i="125"/>
  <c r="AC6" i="125"/>
  <c r="AB6" i="125"/>
  <c r="AA6" i="125"/>
  <c r="Z6" i="125"/>
  <c r="Y6" i="125"/>
  <c r="X6" i="125"/>
  <c r="W6" i="125"/>
  <c r="V6" i="125"/>
  <c r="U6" i="125"/>
  <c r="T6" i="125"/>
  <c r="S6" i="125"/>
  <c r="R6" i="125"/>
  <c r="Q6" i="125"/>
  <c r="P6" i="125"/>
  <c r="O6" i="125"/>
  <c r="N6" i="125"/>
  <c r="M6" i="125"/>
  <c r="L6" i="125"/>
  <c r="K6" i="125"/>
  <c r="J6" i="125"/>
  <c r="I6" i="125"/>
  <c r="H6" i="125"/>
  <c r="G6" i="125"/>
  <c r="F6" i="125"/>
  <c r="E6" i="125"/>
  <c r="D6" i="125"/>
  <c r="C6" i="125"/>
  <c r="AL5" i="125"/>
  <c r="AK5" i="125"/>
  <c r="AJ5" i="125"/>
  <c r="AI5" i="125"/>
  <c r="AH5" i="125"/>
  <c r="AG5" i="125"/>
  <c r="AF5" i="125"/>
  <c r="AE5" i="125"/>
  <c r="AD5" i="125"/>
  <c r="AC5" i="125"/>
  <c r="AB5" i="125"/>
  <c r="AA5" i="125"/>
  <c r="Z5" i="125"/>
  <c r="Y5" i="125"/>
  <c r="X5" i="125"/>
  <c r="W5" i="125"/>
  <c r="V5" i="125"/>
  <c r="U5" i="125"/>
  <c r="T5" i="125"/>
  <c r="S5" i="125"/>
  <c r="R5" i="125"/>
  <c r="Q5" i="125"/>
  <c r="P5" i="125"/>
  <c r="O5" i="125"/>
  <c r="N5" i="125"/>
  <c r="M5" i="125"/>
  <c r="L5" i="125"/>
  <c r="K5" i="125"/>
  <c r="J5" i="125"/>
  <c r="I5" i="125"/>
  <c r="H5" i="125"/>
  <c r="G5" i="125"/>
  <c r="F5" i="125"/>
  <c r="E5" i="125"/>
  <c r="D5" i="125"/>
  <c r="C5" i="125"/>
  <c r="AL4" i="125"/>
  <c r="AK4" i="125"/>
  <c r="AJ4" i="125"/>
  <c r="AI4" i="125"/>
  <c r="AH4" i="125"/>
  <c r="AG4" i="125"/>
  <c r="AF4" i="125"/>
  <c r="AE4" i="125"/>
  <c r="AD4" i="125"/>
  <c r="AC4" i="125"/>
  <c r="AB4" i="125"/>
  <c r="AA4" i="125"/>
  <c r="Z4" i="125"/>
  <c r="Y4" i="125"/>
  <c r="X4" i="125"/>
  <c r="W4" i="125"/>
  <c r="V4" i="125"/>
  <c r="U4" i="125"/>
  <c r="T4" i="125"/>
  <c r="S4" i="125"/>
  <c r="R4" i="125"/>
  <c r="Q4" i="125"/>
  <c r="P4" i="125"/>
  <c r="O4" i="125"/>
  <c r="N4" i="125"/>
  <c r="M4" i="125"/>
  <c r="L4" i="125"/>
  <c r="K4" i="125"/>
  <c r="J4" i="125"/>
  <c r="I4" i="125"/>
  <c r="H4" i="125"/>
  <c r="G4" i="125"/>
  <c r="F4" i="125"/>
  <c r="E4" i="125"/>
  <c r="D4" i="125"/>
  <c r="C4" i="125"/>
  <c r="B28" i="121" l="1"/>
  <c r="B29" i="121"/>
  <c r="B30" i="121"/>
  <c r="B30" i="123" l="1"/>
  <c r="AT29" i="125"/>
  <c r="G29" i="123" s="1"/>
  <c r="B54" i="125"/>
  <c r="B53" i="125"/>
  <c r="B52" i="125"/>
  <c r="B51" i="125"/>
  <c r="B50" i="125"/>
  <c r="B49" i="125"/>
  <c r="B48" i="125"/>
  <c r="B47" i="125"/>
  <c r="B46" i="125"/>
  <c r="B45" i="125"/>
  <c r="B44" i="125"/>
  <c r="B43" i="125"/>
  <c r="B42" i="125"/>
  <c r="B41" i="125"/>
  <c r="B40" i="125"/>
  <c r="B39" i="125"/>
  <c r="B38" i="125"/>
  <c r="B37" i="125"/>
  <c r="B36" i="125"/>
  <c r="B35" i="125"/>
  <c r="B34" i="125"/>
  <c r="B33" i="125"/>
  <c r="B32" i="125"/>
  <c r="B31" i="125"/>
  <c r="B30" i="125"/>
  <c r="B29" i="125"/>
  <c r="B28" i="125"/>
  <c r="B27" i="125"/>
  <c r="B26" i="125"/>
  <c r="B25" i="125"/>
  <c r="B24" i="125"/>
  <c r="B23" i="125"/>
  <c r="B22" i="125"/>
  <c r="B21" i="125"/>
  <c r="B20" i="125"/>
  <c r="B19" i="125"/>
  <c r="B18" i="125"/>
  <c r="B17" i="125"/>
  <c r="B16" i="125"/>
  <c r="B15" i="125"/>
  <c r="B14" i="125"/>
  <c r="B13" i="125"/>
  <c r="B12" i="125"/>
  <c r="B11" i="125"/>
  <c r="B10" i="125"/>
  <c r="B9" i="125"/>
  <c r="B8" i="125"/>
  <c r="B7" i="125"/>
  <c r="B6" i="125"/>
  <c r="B5" i="125"/>
  <c r="B4" i="125"/>
  <c r="N2" i="125"/>
  <c r="T2" i="125" s="1"/>
  <c r="Z2" i="125" s="1"/>
  <c r="AF2" i="125" s="1"/>
  <c r="AL2" i="125" s="1"/>
  <c r="M2" i="125"/>
  <c r="S2" i="125" s="1"/>
  <c r="Y2" i="125" s="1"/>
  <c r="AE2" i="125" s="1"/>
  <c r="AK2" i="125" s="1"/>
  <c r="L2" i="125"/>
  <c r="R2" i="125" s="1"/>
  <c r="X2" i="125" s="1"/>
  <c r="AD2" i="125" s="1"/>
  <c r="AJ2" i="125" s="1"/>
  <c r="K2" i="125"/>
  <c r="Q2" i="125" s="1"/>
  <c r="W2" i="125" s="1"/>
  <c r="AC2" i="125" s="1"/>
  <c r="AI2" i="125" s="1"/>
  <c r="J2" i="125"/>
  <c r="P2" i="125" s="1"/>
  <c r="V2" i="125" s="1"/>
  <c r="AB2" i="125" s="1"/>
  <c r="AH2" i="125" s="1"/>
  <c r="I2" i="125"/>
  <c r="O2" i="125" s="1"/>
  <c r="U2" i="125" s="1"/>
  <c r="AA2" i="125" s="1"/>
  <c r="AG2" i="125" s="1"/>
  <c r="AP4" i="125" l="1"/>
  <c r="C4" i="123" s="1"/>
  <c r="AT5" i="125"/>
  <c r="G5" i="123" s="1"/>
  <c r="AT6" i="125"/>
  <c r="G6" i="123" s="1"/>
  <c r="AT7" i="125"/>
  <c r="G7" i="123" s="1"/>
  <c r="AT8" i="125"/>
  <c r="G8" i="123" s="1"/>
  <c r="AQ4" i="125"/>
  <c r="D4" i="123" s="1"/>
  <c r="AS4" i="125"/>
  <c r="F4" i="123" s="1"/>
  <c r="AU4" i="125"/>
  <c r="H4" i="123" s="1"/>
  <c r="AQ5" i="125"/>
  <c r="D5" i="123" s="1"/>
  <c r="AS5" i="125"/>
  <c r="F5" i="123" s="1"/>
  <c r="AU5" i="125"/>
  <c r="H5" i="123" s="1"/>
  <c r="AQ6" i="125"/>
  <c r="D6" i="123" s="1"/>
  <c r="AS6" i="125"/>
  <c r="F6" i="123" s="1"/>
  <c r="AU6" i="125"/>
  <c r="H6" i="123" s="1"/>
  <c r="AQ7" i="125"/>
  <c r="D7" i="123" s="1"/>
  <c r="AS7" i="125"/>
  <c r="F7" i="123" s="1"/>
  <c r="AU7" i="125"/>
  <c r="H7" i="123" s="1"/>
  <c r="AQ8" i="125"/>
  <c r="D8" i="123" s="1"/>
  <c r="AS8" i="125"/>
  <c r="F8" i="123" s="1"/>
  <c r="AU8" i="125"/>
  <c r="H8" i="123" s="1"/>
  <c r="AQ29" i="125"/>
  <c r="D29" i="123" s="1"/>
  <c r="AS29" i="125"/>
  <c r="F29" i="123" s="1"/>
  <c r="AU29" i="125"/>
  <c r="H29" i="123" s="1"/>
  <c r="AU28" i="125"/>
  <c r="AR4" i="125"/>
  <c r="E4" i="123" s="1"/>
  <c r="AT4" i="125"/>
  <c r="G4" i="123" s="1"/>
  <c r="AP5" i="125"/>
  <c r="C5" i="123" s="1"/>
  <c r="AR5" i="125"/>
  <c r="E5" i="123" s="1"/>
  <c r="AP6" i="125"/>
  <c r="C6" i="123" s="1"/>
  <c r="AR6" i="125"/>
  <c r="E6" i="123" s="1"/>
  <c r="AP7" i="125"/>
  <c r="C7" i="123" s="1"/>
  <c r="AR7" i="125"/>
  <c r="E7" i="123" s="1"/>
  <c r="AP8" i="125"/>
  <c r="C8" i="123" s="1"/>
  <c r="AR8" i="125"/>
  <c r="E8" i="123" s="1"/>
  <c r="AP29" i="125"/>
  <c r="C29" i="123" s="1"/>
  <c r="AR29" i="125"/>
  <c r="E29" i="123" s="1"/>
  <c r="H28" i="123"/>
  <c r="AP28" i="125"/>
  <c r="AR28" i="125"/>
  <c r="AT28" i="125"/>
  <c r="AQ28" i="125"/>
  <c r="AS28" i="125"/>
  <c r="C28" i="121"/>
  <c r="E28" i="121"/>
  <c r="G28" i="121"/>
  <c r="I28" i="121"/>
  <c r="K28" i="121"/>
  <c r="M28" i="121"/>
  <c r="O28" i="121"/>
  <c r="Q28" i="121"/>
  <c r="S28" i="121"/>
  <c r="U28" i="121"/>
  <c r="W28" i="121"/>
  <c r="Y28" i="121"/>
  <c r="AA28" i="121"/>
  <c r="AC28" i="121"/>
  <c r="AE28" i="121"/>
  <c r="AG28" i="121"/>
  <c r="AI28" i="121"/>
  <c r="AK28" i="121"/>
  <c r="C29" i="121"/>
  <c r="E29" i="121"/>
  <c r="G29" i="121"/>
  <c r="I29" i="121"/>
  <c r="K29" i="121"/>
  <c r="M29" i="121"/>
  <c r="O29" i="121"/>
  <c r="Q29" i="121"/>
  <c r="S29" i="121"/>
  <c r="U29" i="121"/>
  <c r="W29" i="121"/>
  <c r="Y29" i="121"/>
  <c r="AA29" i="121"/>
  <c r="AC29" i="121"/>
  <c r="AE29" i="121"/>
  <c r="AG29" i="121"/>
  <c r="AI29" i="121"/>
  <c r="AK29" i="121"/>
  <c r="C30" i="121"/>
  <c r="E30" i="121"/>
  <c r="G30" i="121"/>
  <c r="I30" i="121"/>
  <c r="K30" i="121"/>
  <c r="M30" i="121"/>
  <c r="O30" i="121"/>
  <c r="P30" i="121"/>
  <c r="Q30" i="121"/>
  <c r="R30" i="121"/>
  <c r="S30" i="121"/>
  <c r="T30" i="121"/>
  <c r="U30" i="121"/>
  <c r="W30" i="121"/>
  <c r="Y30" i="121"/>
  <c r="AA30" i="121"/>
  <c r="AC30" i="121"/>
  <c r="AE30" i="121"/>
  <c r="AG30" i="121"/>
  <c r="AI30" i="121"/>
  <c r="AK30" i="121"/>
  <c r="B31" i="121"/>
  <c r="C31" i="121"/>
  <c r="E31" i="121"/>
  <c r="G31" i="121"/>
  <c r="I31" i="121"/>
  <c r="K31" i="121"/>
  <c r="M31" i="121"/>
  <c r="O31" i="121"/>
  <c r="Q31" i="121"/>
  <c r="S31" i="121"/>
  <c r="U31" i="121"/>
  <c r="W31" i="121"/>
  <c r="Y31" i="121"/>
  <c r="AA31" i="121"/>
  <c r="AC31" i="121"/>
  <c r="AE31" i="121"/>
  <c r="AG31" i="121"/>
  <c r="AI31" i="121"/>
  <c r="AK31" i="121"/>
  <c r="D28" i="123" l="1"/>
  <c r="E28" i="123"/>
  <c r="F28" i="123"/>
  <c r="G28" i="123"/>
  <c r="C28" i="123"/>
  <c r="B4" i="123"/>
  <c r="H54" i="123"/>
  <c r="G54" i="123"/>
  <c r="F54" i="123"/>
  <c r="E54" i="123"/>
  <c r="D54" i="123"/>
  <c r="C54" i="123"/>
  <c r="B54" i="123"/>
  <c r="H53" i="123"/>
  <c r="G53" i="123"/>
  <c r="F53" i="123"/>
  <c r="E53" i="123"/>
  <c r="D53" i="123"/>
  <c r="C53" i="123"/>
  <c r="B53" i="123"/>
  <c r="H52" i="123"/>
  <c r="G52" i="123"/>
  <c r="F52" i="123"/>
  <c r="E52" i="123"/>
  <c r="D52" i="123"/>
  <c r="C52" i="123"/>
  <c r="B52" i="123"/>
  <c r="H51" i="123"/>
  <c r="G51" i="123"/>
  <c r="F51" i="123"/>
  <c r="E51" i="123"/>
  <c r="D51" i="123"/>
  <c r="C51" i="123"/>
  <c r="B51" i="123"/>
  <c r="H50" i="123"/>
  <c r="G50" i="123"/>
  <c r="F50" i="123"/>
  <c r="E50" i="123"/>
  <c r="D50" i="123"/>
  <c r="C50" i="123"/>
  <c r="B50" i="123"/>
  <c r="H49" i="123"/>
  <c r="G49" i="123"/>
  <c r="F49" i="123"/>
  <c r="E49" i="123"/>
  <c r="D49" i="123"/>
  <c r="C49" i="123"/>
  <c r="B49" i="123"/>
  <c r="H48" i="123"/>
  <c r="G48" i="123"/>
  <c r="F48" i="123"/>
  <c r="E48" i="123"/>
  <c r="D48" i="123"/>
  <c r="C48" i="123"/>
  <c r="B48" i="123"/>
  <c r="H47" i="123"/>
  <c r="G47" i="123"/>
  <c r="F47" i="123"/>
  <c r="E47" i="123"/>
  <c r="D47" i="123"/>
  <c r="C47" i="123"/>
  <c r="B47" i="123"/>
  <c r="H46" i="123"/>
  <c r="G46" i="123"/>
  <c r="F46" i="123"/>
  <c r="E46" i="123"/>
  <c r="D46" i="123"/>
  <c r="C46" i="123"/>
  <c r="B46" i="123"/>
  <c r="H45" i="123"/>
  <c r="G45" i="123"/>
  <c r="F45" i="123"/>
  <c r="E45" i="123"/>
  <c r="D45" i="123"/>
  <c r="C45" i="123"/>
  <c r="B45" i="123"/>
  <c r="H44" i="123"/>
  <c r="G44" i="123"/>
  <c r="F44" i="123"/>
  <c r="E44" i="123"/>
  <c r="D44" i="123"/>
  <c r="C44" i="123"/>
  <c r="B44" i="123"/>
  <c r="H43" i="123"/>
  <c r="G43" i="123"/>
  <c r="F43" i="123"/>
  <c r="E43" i="123"/>
  <c r="D43" i="123"/>
  <c r="C43" i="123"/>
  <c r="B43" i="123"/>
  <c r="H42" i="123"/>
  <c r="G42" i="123"/>
  <c r="F42" i="123"/>
  <c r="E42" i="123"/>
  <c r="D42" i="123"/>
  <c r="C42" i="123"/>
  <c r="B42" i="123"/>
  <c r="H41" i="123"/>
  <c r="G41" i="123"/>
  <c r="F41" i="123"/>
  <c r="E41" i="123"/>
  <c r="D41" i="123"/>
  <c r="C41" i="123"/>
  <c r="B41" i="123"/>
  <c r="H40" i="123"/>
  <c r="G40" i="123"/>
  <c r="F40" i="123"/>
  <c r="E40" i="123"/>
  <c r="D40" i="123"/>
  <c r="C40" i="123"/>
  <c r="B40" i="123"/>
  <c r="H39" i="123"/>
  <c r="G39" i="123"/>
  <c r="F39" i="123"/>
  <c r="E39" i="123"/>
  <c r="D39" i="123"/>
  <c r="C39" i="123"/>
  <c r="B39" i="123"/>
  <c r="H38" i="123"/>
  <c r="G38" i="123"/>
  <c r="F38" i="123"/>
  <c r="E38" i="123"/>
  <c r="D38" i="123"/>
  <c r="C38" i="123"/>
  <c r="B38" i="123"/>
  <c r="H37" i="123"/>
  <c r="G37" i="123"/>
  <c r="F37" i="123"/>
  <c r="E37" i="123"/>
  <c r="D37" i="123"/>
  <c r="C37" i="123"/>
  <c r="B37" i="123"/>
  <c r="H36" i="123"/>
  <c r="G36" i="123"/>
  <c r="F36" i="123"/>
  <c r="E36" i="123"/>
  <c r="D36" i="123"/>
  <c r="C36" i="123"/>
  <c r="B36" i="123"/>
  <c r="H35" i="123"/>
  <c r="G35" i="123"/>
  <c r="F35" i="123"/>
  <c r="E35" i="123"/>
  <c r="D35" i="123"/>
  <c r="C35" i="123"/>
  <c r="B35" i="123"/>
  <c r="H34" i="123"/>
  <c r="G34" i="123"/>
  <c r="F34" i="123"/>
  <c r="E34" i="123"/>
  <c r="D34" i="123"/>
  <c r="C34" i="123"/>
  <c r="B34" i="123"/>
  <c r="H33" i="123"/>
  <c r="G33" i="123"/>
  <c r="F33" i="123"/>
  <c r="E33" i="123"/>
  <c r="D33" i="123"/>
  <c r="C33" i="123"/>
  <c r="B33" i="123"/>
  <c r="H32" i="123"/>
  <c r="G32" i="123"/>
  <c r="F32" i="123"/>
  <c r="E32" i="123"/>
  <c r="D32" i="123"/>
  <c r="C32" i="123"/>
  <c r="B32" i="123"/>
  <c r="B31" i="123"/>
  <c r="B29" i="123"/>
  <c r="B28" i="123"/>
  <c r="B27" i="123"/>
  <c r="B26" i="123"/>
  <c r="B25" i="123"/>
  <c r="B24" i="123"/>
  <c r="B23" i="123"/>
  <c r="B22" i="123"/>
  <c r="B21" i="123"/>
  <c r="B20" i="123"/>
  <c r="B19" i="123"/>
  <c r="B18" i="123"/>
  <c r="B17" i="123"/>
  <c r="B16" i="123"/>
  <c r="B15" i="123"/>
  <c r="B14" i="123"/>
  <c r="B13" i="123"/>
  <c r="B12" i="123"/>
  <c r="B11" i="123"/>
  <c r="B10" i="123"/>
  <c r="B9" i="123"/>
  <c r="B8" i="123"/>
  <c r="B7" i="123"/>
  <c r="B6" i="123"/>
  <c r="B5" i="123"/>
  <c r="D2" i="123"/>
  <c r="E2" i="123" s="1"/>
  <c r="F2" i="123" s="1"/>
  <c r="G2" i="123" s="1"/>
  <c r="H2" i="123" s="1"/>
  <c r="M54" i="109" l="1"/>
  <c r="M53" i="109"/>
  <c r="M52" i="109"/>
  <c r="M51" i="109"/>
  <c r="M50" i="109"/>
  <c r="M49" i="109"/>
  <c r="M48" i="109"/>
  <c r="M47" i="109"/>
  <c r="M46" i="109"/>
  <c r="M45" i="109"/>
  <c r="M44" i="109"/>
  <c r="M43" i="109"/>
  <c r="M42" i="109"/>
  <c r="M41" i="109"/>
  <c r="M40" i="109"/>
  <c r="M39" i="109"/>
  <c r="M38" i="109"/>
  <c r="M37" i="109"/>
  <c r="M36" i="109"/>
  <c r="M35" i="109"/>
  <c r="M34" i="109"/>
  <c r="M33" i="109"/>
  <c r="M32" i="109"/>
  <c r="M31" i="109"/>
  <c r="M30" i="109"/>
  <c r="M29" i="109"/>
  <c r="M28" i="109"/>
  <c r="M27" i="109"/>
  <c r="M26" i="109"/>
  <c r="M25" i="109"/>
  <c r="M24" i="109"/>
  <c r="M23" i="109"/>
  <c r="M22" i="109"/>
  <c r="M21" i="109"/>
  <c r="M20" i="109"/>
  <c r="M19" i="109"/>
  <c r="M18" i="109"/>
  <c r="M17" i="109"/>
  <c r="M16" i="109"/>
  <c r="M15" i="109"/>
  <c r="M14" i="109"/>
  <c r="M13" i="109"/>
  <c r="M12" i="109"/>
  <c r="M11" i="109"/>
  <c r="M10" i="109"/>
  <c r="M9" i="109"/>
  <c r="M8" i="109"/>
  <c r="M7" i="109"/>
  <c r="M6" i="109"/>
  <c r="M5" i="109"/>
  <c r="M4" i="109"/>
  <c r="T30" i="122" l="1"/>
  <c r="S30" i="122"/>
  <c r="R30" i="122"/>
  <c r="Q30" i="122"/>
  <c r="P30" i="122"/>
  <c r="O30" i="122"/>
  <c r="AI20" i="122"/>
  <c r="AG20" i="122"/>
  <c r="AE19" i="122"/>
  <c r="AC19" i="122"/>
  <c r="AA19" i="122"/>
  <c r="AK18" i="122"/>
  <c r="AI18" i="122"/>
  <c r="AG18" i="122"/>
  <c r="AK17" i="122"/>
  <c r="AI17" i="122"/>
  <c r="AA17" i="122"/>
  <c r="AK16" i="122"/>
  <c r="AI16" i="122"/>
  <c r="AG16" i="122"/>
  <c r="Y16" i="122"/>
  <c r="X16" i="122"/>
  <c r="W16" i="122"/>
  <c r="R16" i="122"/>
  <c r="Q16" i="122"/>
  <c r="I16" i="122"/>
  <c r="AH15" i="122"/>
  <c r="AG15" i="122"/>
  <c r="AD15" i="122"/>
  <c r="AC15" i="122"/>
  <c r="X15" i="122"/>
  <c r="W15" i="122"/>
  <c r="T15" i="122"/>
  <c r="S15" i="122"/>
  <c r="R15" i="122"/>
  <c r="Q15" i="122"/>
  <c r="L15" i="122"/>
  <c r="K15" i="122"/>
  <c r="AL14" i="122"/>
  <c r="AK14" i="122"/>
  <c r="AI14" i="122"/>
  <c r="AG14" i="122"/>
  <c r="O14" i="122"/>
  <c r="M14" i="122"/>
  <c r="J14" i="122"/>
  <c r="I14" i="122"/>
  <c r="AK13" i="122"/>
  <c r="AI13" i="122"/>
  <c r="AG13" i="122"/>
  <c r="AE13" i="122"/>
  <c r="AB13" i="122"/>
  <c r="AA13" i="122"/>
  <c r="R13" i="122"/>
  <c r="Q13" i="122"/>
  <c r="O13" i="122"/>
  <c r="E13" i="122"/>
  <c r="G12" i="122"/>
  <c r="E12" i="122"/>
  <c r="C12" i="122"/>
  <c r="U11" i="122"/>
  <c r="K11" i="122"/>
  <c r="AC10" i="122"/>
  <c r="Y10" i="122"/>
  <c r="W10" i="122"/>
  <c r="T10" i="122"/>
  <c r="S10" i="122"/>
  <c r="R10" i="122"/>
  <c r="Q10" i="122"/>
  <c r="P10" i="122"/>
  <c r="O10" i="122"/>
  <c r="G10" i="122"/>
  <c r="AC9" i="122"/>
  <c r="AA9" i="122"/>
  <c r="U9" i="122"/>
  <c r="AK8" i="122"/>
  <c r="AG8" i="122"/>
  <c r="B5" i="122"/>
  <c r="B54" i="122"/>
  <c r="B53" i="122"/>
  <c r="B52" i="122"/>
  <c r="B51" i="122"/>
  <c r="B50" i="122"/>
  <c r="B49" i="122"/>
  <c r="B48" i="122"/>
  <c r="B47" i="122"/>
  <c r="B46" i="122"/>
  <c r="B45" i="122"/>
  <c r="B44" i="122"/>
  <c r="B43" i="122"/>
  <c r="B42" i="122"/>
  <c r="B41" i="122"/>
  <c r="B40" i="122"/>
  <c r="B39" i="122"/>
  <c r="B38" i="122"/>
  <c r="B37" i="122"/>
  <c r="B36" i="122"/>
  <c r="B35" i="122"/>
  <c r="B34" i="122"/>
  <c r="B33" i="122"/>
  <c r="B32" i="122"/>
  <c r="B31" i="122"/>
  <c r="B30" i="122"/>
  <c r="B29" i="122"/>
  <c r="B28" i="122"/>
  <c r="B27" i="122"/>
  <c r="B26" i="122"/>
  <c r="B25" i="122"/>
  <c r="B24" i="122"/>
  <c r="B23" i="122"/>
  <c r="B22" i="122"/>
  <c r="B21" i="122"/>
  <c r="B20" i="122"/>
  <c r="B19" i="122"/>
  <c r="B18" i="122"/>
  <c r="B17" i="122"/>
  <c r="B16" i="122"/>
  <c r="B15" i="122"/>
  <c r="B14" i="122"/>
  <c r="B13" i="122"/>
  <c r="B12" i="122"/>
  <c r="B11" i="122"/>
  <c r="B10" i="122"/>
  <c r="B9" i="122"/>
  <c r="B8" i="122"/>
  <c r="B7" i="122"/>
  <c r="B6" i="122"/>
  <c r="B4" i="122"/>
  <c r="N2" i="122"/>
  <c r="T2" i="122" s="1"/>
  <c r="Z2" i="122" s="1"/>
  <c r="AF2" i="122" s="1"/>
  <c r="AL2" i="122" s="1"/>
  <c r="M2" i="122"/>
  <c r="S2" i="122" s="1"/>
  <c r="Y2" i="122" s="1"/>
  <c r="AE2" i="122" s="1"/>
  <c r="AK2" i="122" s="1"/>
  <c r="L2" i="122"/>
  <c r="R2" i="122" s="1"/>
  <c r="X2" i="122" s="1"/>
  <c r="AD2" i="122" s="1"/>
  <c r="AJ2" i="122" s="1"/>
  <c r="K2" i="122"/>
  <c r="Q2" i="122" s="1"/>
  <c r="W2" i="122" s="1"/>
  <c r="AC2" i="122" s="1"/>
  <c r="AI2" i="122" s="1"/>
  <c r="J2" i="122"/>
  <c r="P2" i="122" s="1"/>
  <c r="V2" i="122" s="1"/>
  <c r="AB2" i="122" s="1"/>
  <c r="AH2" i="122" s="1"/>
  <c r="I2" i="122"/>
  <c r="O2" i="122" s="1"/>
  <c r="U2" i="122" s="1"/>
  <c r="AA2" i="122" s="1"/>
  <c r="AG2" i="122" s="1"/>
  <c r="C4" i="109" l="1"/>
  <c r="AK54" i="121" l="1"/>
  <c r="AI54" i="121"/>
  <c r="AG54" i="121"/>
  <c r="AE54" i="121"/>
  <c r="AC54" i="121"/>
  <c r="AA54" i="121"/>
  <c r="Y54" i="121"/>
  <c r="W54" i="121"/>
  <c r="U54" i="121"/>
  <c r="S54" i="121"/>
  <c r="Q54" i="121"/>
  <c r="O54" i="121"/>
  <c r="M54" i="121"/>
  <c r="K54" i="121"/>
  <c r="I54" i="121"/>
  <c r="G54" i="121"/>
  <c r="E54" i="121"/>
  <c r="C54" i="121"/>
  <c r="AK53" i="121"/>
  <c r="AI53" i="121"/>
  <c r="AG53" i="121"/>
  <c r="AE53" i="121"/>
  <c r="AC53" i="121"/>
  <c r="AA53" i="121"/>
  <c r="Y53" i="121"/>
  <c r="W53" i="121"/>
  <c r="U53" i="121"/>
  <c r="S53" i="121"/>
  <c r="Q53" i="121"/>
  <c r="O53" i="121"/>
  <c r="M53" i="121"/>
  <c r="K53" i="121"/>
  <c r="I53" i="121"/>
  <c r="G53" i="121"/>
  <c r="E53" i="121"/>
  <c r="C53" i="121"/>
  <c r="AK52" i="121"/>
  <c r="AI52" i="121"/>
  <c r="AG52" i="121"/>
  <c r="AE52" i="121"/>
  <c r="AC52" i="121"/>
  <c r="AA52" i="121"/>
  <c r="Y52" i="121"/>
  <c r="W52" i="121"/>
  <c r="U52" i="121"/>
  <c r="S52" i="121"/>
  <c r="Q52" i="121"/>
  <c r="O52" i="121"/>
  <c r="M52" i="121"/>
  <c r="K52" i="121"/>
  <c r="I52" i="121"/>
  <c r="G52" i="121"/>
  <c r="E52" i="121"/>
  <c r="C52" i="121"/>
  <c r="AK51" i="121"/>
  <c r="AI51" i="121"/>
  <c r="AG51" i="121"/>
  <c r="AE51" i="121"/>
  <c r="AC51" i="121"/>
  <c r="AA51" i="121"/>
  <c r="Y51" i="121"/>
  <c r="W51" i="121"/>
  <c r="U51" i="121"/>
  <c r="S51" i="121"/>
  <c r="Q51" i="121"/>
  <c r="O51" i="121"/>
  <c r="M51" i="121"/>
  <c r="K51" i="121"/>
  <c r="I51" i="121"/>
  <c r="G51" i="121"/>
  <c r="E51" i="121"/>
  <c r="C51" i="121"/>
  <c r="AK50" i="121"/>
  <c r="AI50" i="121"/>
  <c r="AG50" i="121"/>
  <c r="AE50" i="121"/>
  <c r="AC50" i="121"/>
  <c r="AA50" i="121"/>
  <c r="Y50" i="121"/>
  <c r="W50" i="121"/>
  <c r="U50" i="121"/>
  <c r="S50" i="121"/>
  <c r="Q50" i="121"/>
  <c r="O50" i="121"/>
  <c r="M50" i="121"/>
  <c r="K50" i="121"/>
  <c r="I50" i="121"/>
  <c r="G50" i="121"/>
  <c r="E50" i="121"/>
  <c r="C50" i="121"/>
  <c r="AK49" i="121"/>
  <c r="AI49" i="121"/>
  <c r="AG49" i="121"/>
  <c r="AE49" i="121"/>
  <c r="AC49" i="121"/>
  <c r="AA49" i="121"/>
  <c r="Y49" i="121"/>
  <c r="W49" i="121"/>
  <c r="U49" i="121"/>
  <c r="S49" i="121"/>
  <c r="Q49" i="121"/>
  <c r="O49" i="121"/>
  <c r="M49" i="121"/>
  <c r="K49" i="121"/>
  <c r="I49" i="121"/>
  <c r="G49" i="121"/>
  <c r="E49" i="121"/>
  <c r="C49" i="121"/>
  <c r="AK48" i="121"/>
  <c r="AI48" i="121"/>
  <c r="AG48" i="121"/>
  <c r="AE48" i="121"/>
  <c r="AC48" i="121"/>
  <c r="AA48" i="121"/>
  <c r="Y48" i="121"/>
  <c r="W48" i="121"/>
  <c r="U48" i="121"/>
  <c r="S48" i="121"/>
  <c r="Q48" i="121"/>
  <c r="O48" i="121"/>
  <c r="M48" i="121"/>
  <c r="K48" i="121"/>
  <c r="I48" i="121"/>
  <c r="G48" i="121"/>
  <c r="E48" i="121"/>
  <c r="C48" i="121"/>
  <c r="AK47" i="121"/>
  <c r="AI47" i="121"/>
  <c r="AG47" i="121"/>
  <c r="AE47" i="121"/>
  <c r="AC47" i="121"/>
  <c r="AA47" i="121"/>
  <c r="Y47" i="121"/>
  <c r="W47" i="121"/>
  <c r="U47" i="121"/>
  <c r="S47" i="121"/>
  <c r="Q47" i="121"/>
  <c r="O47" i="121"/>
  <c r="M47" i="121"/>
  <c r="K47" i="121"/>
  <c r="I47" i="121"/>
  <c r="G47" i="121"/>
  <c r="E47" i="121"/>
  <c r="C47" i="121"/>
  <c r="AK46" i="121"/>
  <c r="AI46" i="121"/>
  <c r="AG46" i="121"/>
  <c r="AE46" i="121"/>
  <c r="AC46" i="121"/>
  <c r="AA46" i="121"/>
  <c r="Y46" i="121"/>
  <c r="W46" i="121"/>
  <c r="U46" i="121"/>
  <c r="S46" i="121"/>
  <c r="Q46" i="121"/>
  <c r="O46" i="121"/>
  <c r="M46" i="121"/>
  <c r="K46" i="121"/>
  <c r="I46" i="121"/>
  <c r="G46" i="121"/>
  <c r="E46" i="121"/>
  <c r="C46" i="121"/>
  <c r="AK45" i="121"/>
  <c r="AI45" i="121"/>
  <c r="AG45" i="121"/>
  <c r="AE45" i="121"/>
  <c r="AC45" i="121"/>
  <c r="AA45" i="121"/>
  <c r="Y45" i="121"/>
  <c r="W45" i="121"/>
  <c r="U45" i="121"/>
  <c r="S45" i="121"/>
  <c r="Q45" i="121"/>
  <c r="O45" i="121"/>
  <c r="M45" i="121"/>
  <c r="K45" i="121"/>
  <c r="I45" i="121"/>
  <c r="G45" i="121"/>
  <c r="E45" i="121"/>
  <c r="C45" i="121"/>
  <c r="AK44" i="121"/>
  <c r="AI44" i="121"/>
  <c r="AG44" i="121"/>
  <c r="AE44" i="121"/>
  <c r="AC44" i="121"/>
  <c r="AA44" i="121"/>
  <c r="Y44" i="121"/>
  <c r="W44" i="121"/>
  <c r="U44" i="121"/>
  <c r="S44" i="121"/>
  <c r="Q44" i="121"/>
  <c r="O44" i="121"/>
  <c r="M44" i="121"/>
  <c r="K44" i="121"/>
  <c r="I44" i="121"/>
  <c r="G44" i="121"/>
  <c r="E44" i="121"/>
  <c r="C44" i="121"/>
  <c r="AK43" i="121"/>
  <c r="AI43" i="121"/>
  <c r="AG43" i="121"/>
  <c r="AE43" i="121"/>
  <c r="AC43" i="121"/>
  <c r="AA43" i="121"/>
  <c r="Y43" i="121"/>
  <c r="W43" i="121"/>
  <c r="U43" i="121"/>
  <c r="S43" i="121"/>
  <c r="Q43" i="121"/>
  <c r="O43" i="121"/>
  <c r="M43" i="121"/>
  <c r="K43" i="121"/>
  <c r="I43" i="121"/>
  <c r="G43" i="121"/>
  <c r="E43" i="121"/>
  <c r="C43" i="121"/>
  <c r="AK42" i="121"/>
  <c r="AI42" i="121"/>
  <c r="AG42" i="121"/>
  <c r="AE42" i="121"/>
  <c r="AC42" i="121"/>
  <c r="AA42" i="121"/>
  <c r="Y42" i="121"/>
  <c r="W42" i="121"/>
  <c r="U42" i="121"/>
  <c r="S42" i="121"/>
  <c r="Q42" i="121"/>
  <c r="O42" i="121"/>
  <c r="M42" i="121"/>
  <c r="K42" i="121"/>
  <c r="I42" i="121"/>
  <c r="G42" i="121"/>
  <c r="E42" i="121"/>
  <c r="C42" i="121"/>
  <c r="AK41" i="121"/>
  <c r="AI41" i="121"/>
  <c r="AG41" i="121"/>
  <c r="AE41" i="121"/>
  <c r="AC41" i="121"/>
  <c r="AA41" i="121"/>
  <c r="Y41" i="121"/>
  <c r="W41" i="121"/>
  <c r="U41" i="121"/>
  <c r="S41" i="121"/>
  <c r="Q41" i="121"/>
  <c r="O41" i="121"/>
  <c r="M41" i="121"/>
  <c r="K41" i="121"/>
  <c r="I41" i="121"/>
  <c r="G41" i="121"/>
  <c r="E41" i="121"/>
  <c r="C41" i="121"/>
  <c r="AK40" i="121"/>
  <c r="AI40" i="121"/>
  <c r="AG40" i="121"/>
  <c r="AE40" i="121"/>
  <c r="AC40" i="121"/>
  <c r="AA40" i="121"/>
  <c r="Y40" i="121"/>
  <c r="W40" i="121"/>
  <c r="U40" i="121"/>
  <c r="S40" i="121"/>
  <c r="Q40" i="121"/>
  <c r="O40" i="121"/>
  <c r="M40" i="121"/>
  <c r="K40" i="121"/>
  <c r="I40" i="121"/>
  <c r="G40" i="121"/>
  <c r="E40" i="121"/>
  <c r="C40" i="121"/>
  <c r="AK39" i="121"/>
  <c r="AI39" i="121"/>
  <c r="AG39" i="121"/>
  <c r="AE39" i="121"/>
  <c r="AC39" i="121"/>
  <c r="AA39" i="121"/>
  <c r="Y39" i="121"/>
  <c r="W39" i="121"/>
  <c r="U39" i="121"/>
  <c r="S39" i="121"/>
  <c r="Q39" i="121"/>
  <c r="O39" i="121"/>
  <c r="M39" i="121"/>
  <c r="K39" i="121"/>
  <c r="I39" i="121"/>
  <c r="G39" i="121"/>
  <c r="E39" i="121"/>
  <c r="C39" i="121"/>
  <c r="AK38" i="121"/>
  <c r="AI38" i="121"/>
  <c r="AG38" i="121"/>
  <c r="AE38" i="121"/>
  <c r="AC38" i="121"/>
  <c r="AA38" i="121"/>
  <c r="Y38" i="121"/>
  <c r="W38" i="121"/>
  <c r="U38" i="121"/>
  <c r="S38" i="121"/>
  <c r="Q38" i="121"/>
  <c r="O38" i="121"/>
  <c r="M38" i="121"/>
  <c r="K38" i="121"/>
  <c r="I38" i="121"/>
  <c r="G38" i="121"/>
  <c r="E38" i="121"/>
  <c r="C38" i="121"/>
  <c r="AK37" i="121"/>
  <c r="AI37" i="121"/>
  <c r="AG37" i="121"/>
  <c r="AE37" i="121"/>
  <c r="AC37" i="121"/>
  <c r="AA37" i="121"/>
  <c r="Y37" i="121"/>
  <c r="W37" i="121"/>
  <c r="U37" i="121"/>
  <c r="S37" i="121"/>
  <c r="Q37" i="121"/>
  <c r="O37" i="121"/>
  <c r="M37" i="121"/>
  <c r="K37" i="121"/>
  <c r="I37" i="121"/>
  <c r="G37" i="121"/>
  <c r="E37" i="121"/>
  <c r="C37" i="121"/>
  <c r="AK36" i="121"/>
  <c r="AI36" i="121"/>
  <c r="AG36" i="121"/>
  <c r="AE36" i="121"/>
  <c r="AC36" i="121"/>
  <c r="AA36" i="121"/>
  <c r="Y36" i="121"/>
  <c r="W36" i="121"/>
  <c r="U36" i="121"/>
  <c r="S36" i="121"/>
  <c r="Q36" i="121"/>
  <c r="O36" i="121"/>
  <c r="M36" i="121"/>
  <c r="K36" i="121"/>
  <c r="I36" i="121"/>
  <c r="G36" i="121"/>
  <c r="E36" i="121"/>
  <c r="C36" i="121"/>
  <c r="AK35" i="121"/>
  <c r="AI35" i="121"/>
  <c r="AG35" i="121"/>
  <c r="AE35" i="121"/>
  <c r="AC35" i="121"/>
  <c r="AA35" i="121"/>
  <c r="Y35" i="121"/>
  <c r="W35" i="121"/>
  <c r="U35" i="121"/>
  <c r="S35" i="121"/>
  <c r="Q35" i="121"/>
  <c r="O35" i="121"/>
  <c r="M35" i="121"/>
  <c r="K35" i="121"/>
  <c r="I35" i="121"/>
  <c r="G35" i="121"/>
  <c r="E35" i="121"/>
  <c r="C35" i="121"/>
  <c r="AK34" i="121"/>
  <c r="AI34" i="121"/>
  <c r="AG34" i="121"/>
  <c r="AE34" i="121"/>
  <c r="AC34" i="121"/>
  <c r="AA34" i="121"/>
  <c r="Y34" i="121"/>
  <c r="W34" i="121"/>
  <c r="U34" i="121"/>
  <c r="S34" i="121"/>
  <c r="Q34" i="121"/>
  <c r="O34" i="121"/>
  <c r="M34" i="121"/>
  <c r="K34" i="121"/>
  <c r="I34" i="121"/>
  <c r="G34" i="121"/>
  <c r="E34" i="121"/>
  <c r="C34" i="121"/>
  <c r="AK33" i="121"/>
  <c r="AI33" i="121"/>
  <c r="AG33" i="121"/>
  <c r="AE33" i="121"/>
  <c r="AC33" i="121"/>
  <c r="AA33" i="121"/>
  <c r="Y33" i="121"/>
  <c r="W33" i="121"/>
  <c r="U33" i="121"/>
  <c r="S33" i="121"/>
  <c r="Q33" i="121"/>
  <c r="O33" i="121"/>
  <c r="M33" i="121"/>
  <c r="K33" i="121"/>
  <c r="I33" i="121"/>
  <c r="G33" i="121"/>
  <c r="E33" i="121"/>
  <c r="C33" i="121"/>
  <c r="AK32" i="121"/>
  <c r="AI32" i="121"/>
  <c r="AG32" i="121"/>
  <c r="AE32" i="121"/>
  <c r="AC32" i="121"/>
  <c r="AA32" i="121"/>
  <c r="Y32" i="121"/>
  <c r="W32" i="121"/>
  <c r="U32" i="121"/>
  <c r="S32" i="121"/>
  <c r="Q32" i="121"/>
  <c r="O32" i="121"/>
  <c r="M32" i="121"/>
  <c r="K32" i="121"/>
  <c r="I32" i="121"/>
  <c r="G32" i="121"/>
  <c r="E32" i="121"/>
  <c r="C32" i="121"/>
  <c r="AK27" i="121"/>
  <c r="AI27" i="121"/>
  <c r="AG27" i="121"/>
  <c r="AE27" i="121"/>
  <c r="AC27" i="121"/>
  <c r="AA27" i="121"/>
  <c r="Y27" i="121"/>
  <c r="W27" i="121"/>
  <c r="U27" i="121"/>
  <c r="S27" i="121"/>
  <c r="Q27" i="121"/>
  <c r="O27" i="121"/>
  <c r="M27" i="121"/>
  <c r="K27" i="121"/>
  <c r="I27" i="121"/>
  <c r="G27" i="121"/>
  <c r="E27" i="121"/>
  <c r="C27" i="121"/>
  <c r="AK26" i="121"/>
  <c r="AI26" i="121"/>
  <c r="AG26" i="121"/>
  <c r="AE26" i="121"/>
  <c r="AC26" i="121"/>
  <c r="AA26" i="121"/>
  <c r="Y26" i="121"/>
  <c r="W26" i="121"/>
  <c r="U26" i="121"/>
  <c r="S26" i="121"/>
  <c r="Q26" i="121"/>
  <c r="O26" i="121"/>
  <c r="M26" i="121"/>
  <c r="K26" i="121"/>
  <c r="I26" i="121"/>
  <c r="G26" i="121"/>
  <c r="E26" i="121"/>
  <c r="C26" i="121"/>
  <c r="AK25" i="121"/>
  <c r="AI25" i="121"/>
  <c r="AG25" i="121"/>
  <c r="AE25" i="121"/>
  <c r="AC25" i="121"/>
  <c r="AA25" i="121"/>
  <c r="Y25" i="121"/>
  <c r="W25" i="121"/>
  <c r="U25" i="121"/>
  <c r="S25" i="121"/>
  <c r="Q25" i="121"/>
  <c r="O25" i="121"/>
  <c r="M25" i="121"/>
  <c r="K25" i="121"/>
  <c r="I25" i="121"/>
  <c r="G25" i="121"/>
  <c r="E25" i="121"/>
  <c r="C25" i="121"/>
  <c r="AK24" i="121"/>
  <c r="AI24" i="121"/>
  <c r="AG24" i="121"/>
  <c r="AE24" i="121"/>
  <c r="AC24" i="121"/>
  <c r="AA24" i="121"/>
  <c r="Y24" i="121"/>
  <c r="W24" i="121"/>
  <c r="U24" i="121"/>
  <c r="S24" i="121"/>
  <c r="Q24" i="121"/>
  <c r="O24" i="121"/>
  <c r="M24" i="121"/>
  <c r="K24" i="121"/>
  <c r="I24" i="121"/>
  <c r="G24" i="121"/>
  <c r="E24" i="121"/>
  <c r="C24" i="121"/>
  <c r="AK23" i="121"/>
  <c r="AI23" i="121"/>
  <c r="AG23" i="121"/>
  <c r="AE23" i="121"/>
  <c r="AC23" i="121"/>
  <c r="AB23" i="121"/>
  <c r="AA23" i="121"/>
  <c r="Y23" i="121"/>
  <c r="W23" i="121"/>
  <c r="U23" i="121"/>
  <c r="S23" i="121"/>
  <c r="R23" i="121"/>
  <c r="Q23" i="121"/>
  <c r="O23" i="121"/>
  <c r="M23" i="121"/>
  <c r="K23" i="121"/>
  <c r="I23" i="121"/>
  <c r="G23" i="121"/>
  <c r="E23" i="121"/>
  <c r="C23" i="121"/>
  <c r="AL22" i="121"/>
  <c r="AK22" i="121"/>
  <c r="AI22" i="121"/>
  <c r="AG22" i="121"/>
  <c r="AE22" i="121"/>
  <c r="AC22" i="121"/>
  <c r="AA22" i="121"/>
  <c r="Y22" i="121"/>
  <c r="W22" i="121"/>
  <c r="U22" i="121"/>
  <c r="S22" i="121"/>
  <c r="Q22" i="121"/>
  <c r="O22" i="121"/>
  <c r="M22" i="121"/>
  <c r="K22" i="121"/>
  <c r="J22" i="121"/>
  <c r="I22" i="121"/>
  <c r="G22" i="121"/>
  <c r="E22" i="121"/>
  <c r="C22" i="121"/>
  <c r="AK21" i="121"/>
  <c r="AI21" i="121"/>
  <c r="AG21" i="121"/>
  <c r="AE21" i="121"/>
  <c r="AC21" i="121"/>
  <c r="AA21" i="121"/>
  <c r="Y21" i="121"/>
  <c r="W21" i="121"/>
  <c r="U21" i="121"/>
  <c r="S21" i="121"/>
  <c r="Q21" i="121"/>
  <c r="O21" i="121"/>
  <c r="M21" i="121"/>
  <c r="K21" i="121"/>
  <c r="I21" i="121"/>
  <c r="G21" i="121"/>
  <c r="E21" i="121"/>
  <c r="C21" i="121"/>
  <c r="AK20" i="121"/>
  <c r="AI20" i="121"/>
  <c r="AG20" i="121"/>
  <c r="AE20" i="121"/>
  <c r="AC20" i="121"/>
  <c r="AA20" i="121"/>
  <c r="Y20" i="121"/>
  <c r="W20" i="121"/>
  <c r="U20" i="121"/>
  <c r="S20" i="121"/>
  <c r="Q20" i="121"/>
  <c r="O20" i="121"/>
  <c r="M20" i="121"/>
  <c r="K20" i="121"/>
  <c r="I20" i="121"/>
  <c r="G20" i="121"/>
  <c r="E20" i="121"/>
  <c r="C20" i="121"/>
  <c r="AK19" i="121"/>
  <c r="AI19" i="121"/>
  <c r="AG19" i="121"/>
  <c r="AE19" i="121"/>
  <c r="AC19" i="121"/>
  <c r="AA19" i="121"/>
  <c r="Y19" i="121"/>
  <c r="W19" i="121"/>
  <c r="U19" i="121"/>
  <c r="S19" i="121"/>
  <c r="Q19" i="121"/>
  <c r="O19" i="121"/>
  <c r="M19" i="121"/>
  <c r="K19" i="121"/>
  <c r="I19" i="121"/>
  <c r="G19" i="121"/>
  <c r="E19" i="121"/>
  <c r="C19" i="121"/>
  <c r="AK18" i="121"/>
  <c r="AI18" i="121"/>
  <c r="AG18" i="121"/>
  <c r="AE18" i="121"/>
  <c r="AC18" i="121"/>
  <c r="AA18" i="121"/>
  <c r="Y18" i="121"/>
  <c r="W18" i="121"/>
  <c r="U18" i="121"/>
  <c r="S18" i="121"/>
  <c r="Q18" i="121"/>
  <c r="O18" i="121"/>
  <c r="M18" i="121"/>
  <c r="K18" i="121"/>
  <c r="I18" i="121"/>
  <c r="G18" i="121"/>
  <c r="E18" i="121"/>
  <c r="C18" i="121"/>
  <c r="AK17" i="121"/>
  <c r="AI17" i="121"/>
  <c r="AH17" i="121"/>
  <c r="AG17" i="121"/>
  <c r="AE17" i="121"/>
  <c r="AD17" i="121"/>
  <c r="AC17" i="121"/>
  <c r="AA17" i="121"/>
  <c r="Y17" i="121"/>
  <c r="W17" i="121"/>
  <c r="U17" i="121"/>
  <c r="S17" i="121"/>
  <c r="Q17" i="121"/>
  <c r="O17" i="121"/>
  <c r="M17" i="121"/>
  <c r="K17" i="121"/>
  <c r="I17" i="121"/>
  <c r="G17" i="121"/>
  <c r="E17" i="121"/>
  <c r="C17" i="121"/>
  <c r="AK16" i="121"/>
  <c r="AI16" i="121"/>
  <c r="AG16" i="121"/>
  <c r="AE16" i="121"/>
  <c r="AC16" i="121"/>
  <c r="AA16" i="121"/>
  <c r="Y16" i="121"/>
  <c r="X16" i="121"/>
  <c r="W16" i="121"/>
  <c r="U16" i="121"/>
  <c r="T16" i="121"/>
  <c r="S16" i="121"/>
  <c r="R16" i="121"/>
  <c r="Q16" i="121"/>
  <c r="O16" i="121"/>
  <c r="M16" i="121"/>
  <c r="L16" i="121"/>
  <c r="K16" i="121"/>
  <c r="I16" i="121"/>
  <c r="G16" i="121"/>
  <c r="E16" i="121"/>
  <c r="C16" i="121"/>
  <c r="AK15" i="121"/>
  <c r="AI15" i="121"/>
  <c r="AH15" i="121"/>
  <c r="AG15" i="121"/>
  <c r="AE15" i="121"/>
  <c r="AD15" i="121"/>
  <c r="AC15" i="121"/>
  <c r="AA15" i="121"/>
  <c r="Y15" i="121"/>
  <c r="X15" i="121"/>
  <c r="W15" i="121"/>
  <c r="U15" i="121"/>
  <c r="T15" i="121"/>
  <c r="S15" i="121"/>
  <c r="R15" i="121"/>
  <c r="Q15" i="121"/>
  <c r="O15" i="121"/>
  <c r="M15" i="121"/>
  <c r="L15" i="121"/>
  <c r="K15" i="121"/>
  <c r="I15" i="121"/>
  <c r="G15" i="121"/>
  <c r="E15" i="121"/>
  <c r="C15" i="121"/>
  <c r="AL14" i="121"/>
  <c r="AK14" i="121"/>
  <c r="AI14" i="121"/>
  <c r="AG14" i="121"/>
  <c r="AE14" i="121"/>
  <c r="AC14" i="121"/>
  <c r="AA14" i="121"/>
  <c r="Y14" i="121"/>
  <c r="W14" i="121"/>
  <c r="U14" i="121"/>
  <c r="S14" i="121"/>
  <c r="Q14" i="121"/>
  <c r="O14" i="121"/>
  <c r="M14" i="121"/>
  <c r="K14" i="121"/>
  <c r="J14" i="121"/>
  <c r="I14" i="121"/>
  <c r="G14" i="121"/>
  <c r="E14" i="121"/>
  <c r="C14" i="121"/>
  <c r="AK13" i="121"/>
  <c r="AI13" i="121"/>
  <c r="AG13" i="121"/>
  <c r="AE13" i="121"/>
  <c r="AC13" i="121"/>
  <c r="AB13" i="121"/>
  <c r="AA13" i="121"/>
  <c r="Y13" i="121"/>
  <c r="W13" i="121"/>
  <c r="U13" i="121"/>
  <c r="S13" i="121"/>
  <c r="R13" i="121"/>
  <c r="Q13" i="121"/>
  <c r="O13" i="121"/>
  <c r="M13" i="121"/>
  <c r="K13" i="121"/>
  <c r="I13" i="121"/>
  <c r="G13" i="121"/>
  <c r="F13" i="121"/>
  <c r="E13" i="121"/>
  <c r="D13" i="121"/>
  <c r="C13" i="121"/>
  <c r="AK12" i="121"/>
  <c r="AI12" i="121"/>
  <c r="AG12" i="121"/>
  <c r="AE12" i="121"/>
  <c r="AC12" i="121"/>
  <c r="AA12" i="121"/>
  <c r="Y12" i="121"/>
  <c r="W12" i="121"/>
  <c r="U12" i="121"/>
  <c r="S12" i="121"/>
  <c r="Q12" i="121"/>
  <c r="O12" i="121"/>
  <c r="M12" i="121"/>
  <c r="K12" i="121"/>
  <c r="I12" i="121"/>
  <c r="G12" i="121"/>
  <c r="E12" i="121"/>
  <c r="C12" i="121"/>
  <c r="AK11" i="121"/>
  <c r="AI11" i="121"/>
  <c r="AG11" i="121"/>
  <c r="AE11" i="121"/>
  <c r="AC11" i="121"/>
  <c r="AA11" i="121"/>
  <c r="Y11" i="121"/>
  <c r="W11" i="121"/>
  <c r="U11" i="121"/>
  <c r="S11" i="121"/>
  <c r="Q11" i="121"/>
  <c r="O11" i="121"/>
  <c r="M11" i="121"/>
  <c r="K11" i="121"/>
  <c r="I11" i="121"/>
  <c r="G11" i="121"/>
  <c r="E11" i="121"/>
  <c r="C11" i="121"/>
  <c r="AK10" i="121"/>
  <c r="AI10" i="121"/>
  <c r="AG10" i="121"/>
  <c r="AE10" i="121"/>
  <c r="AC10" i="121"/>
  <c r="AA10" i="121"/>
  <c r="Y10" i="121"/>
  <c r="W10" i="121"/>
  <c r="U10" i="121"/>
  <c r="T10" i="121"/>
  <c r="S10" i="121"/>
  <c r="R10" i="121"/>
  <c r="Q10" i="121"/>
  <c r="P10" i="121"/>
  <c r="O10" i="121"/>
  <c r="M10" i="121"/>
  <c r="K10" i="121"/>
  <c r="I10" i="121"/>
  <c r="G10" i="121"/>
  <c r="E10" i="121"/>
  <c r="C10" i="121"/>
  <c r="AK9" i="121"/>
  <c r="AI9" i="121"/>
  <c r="AG9" i="121"/>
  <c r="AE9" i="121"/>
  <c r="AC9" i="121"/>
  <c r="AA9" i="121"/>
  <c r="Y9" i="121"/>
  <c r="W9" i="121"/>
  <c r="U9" i="121"/>
  <c r="S9" i="121"/>
  <c r="Q9" i="121"/>
  <c r="O9" i="121"/>
  <c r="M9" i="121"/>
  <c r="K9" i="121"/>
  <c r="I9" i="121"/>
  <c r="G9" i="121"/>
  <c r="E9" i="121"/>
  <c r="C9" i="121"/>
  <c r="AK8" i="121"/>
  <c r="AI8" i="121"/>
  <c r="AG8" i="121"/>
  <c r="AE8" i="121"/>
  <c r="AC8" i="121"/>
  <c r="AA8" i="121"/>
  <c r="Y8" i="121"/>
  <c r="W8" i="121"/>
  <c r="U8" i="121"/>
  <c r="S8" i="121"/>
  <c r="Q8" i="121"/>
  <c r="O8" i="121"/>
  <c r="M8" i="121"/>
  <c r="K8" i="121"/>
  <c r="I8" i="121"/>
  <c r="G8" i="121"/>
  <c r="E8" i="121"/>
  <c r="C8" i="121"/>
  <c r="AK7" i="121"/>
  <c r="AI7" i="121"/>
  <c r="AG7" i="121"/>
  <c r="AE7" i="121"/>
  <c r="AC7" i="121"/>
  <c r="AA7" i="121"/>
  <c r="Y7" i="121"/>
  <c r="W7" i="121"/>
  <c r="U7" i="121"/>
  <c r="S7" i="121"/>
  <c r="Q7" i="121"/>
  <c r="O7" i="121"/>
  <c r="M7" i="121"/>
  <c r="K7" i="121"/>
  <c r="I7" i="121"/>
  <c r="G7" i="121"/>
  <c r="E7" i="121"/>
  <c r="C7" i="121"/>
  <c r="AK6" i="121"/>
  <c r="AI6" i="121"/>
  <c r="AG6" i="121"/>
  <c r="AE6" i="121"/>
  <c r="AC6" i="121"/>
  <c r="AA6" i="121"/>
  <c r="Y6" i="121"/>
  <c r="W6" i="121"/>
  <c r="U6" i="121"/>
  <c r="S6" i="121"/>
  <c r="Q6" i="121"/>
  <c r="O6" i="121"/>
  <c r="M6" i="121"/>
  <c r="K6" i="121"/>
  <c r="I6" i="121"/>
  <c r="G6" i="121"/>
  <c r="E6" i="121"/>
  <c r="C6" i="121"/>
  <c r="AK5" i="121"/>
  <c r="AI5" i="121"/>
  <c r="AG5" i="121"/>
  <c r="AE5" i="121"/>
  <c r="AC5" i="121"/>
  <c r="AA5" i="121"/>
  <c r="Y5" i="121"/>
  <c r="W5" i="121"/>
  <c r="U5" i="121"/>
  <c r="S5" i="121"/>
  <c r="Q5" i="121"/>
  <c r="O5" i="121"/>
  <c r="M5" i="121"/>
  <c r="K5" i="121"/>
  <c r="I5" i="121"/>
  <c r="G5" i="121"/>
  <c r="F5" i="121"/>
  <c r="E5" i="121"/>
  <c r="D5" i="121"/>
  <c r="C5" i="121"/>
  <c r="AK4" i="121"/>
  <c r="AI4" i="121"/>
  <c r="AG4" i="121"/>
  <c r="AE4" i="121"/>
  <c r="AC4" i="121"/>
  <c r="AA4" i="121"/>
  <c r="Y4" i="121"/>
  <c r="W4" i="121"/>
  <c r="U4" i="121"/>
  <c r="S4" i="121"/>
  <c r="Q4" i="121"/>
  <c r="O4" i="121"/>
  <c r="M4" i="121"/>
  <c r="K4" i="121"/>
  <c r="I4" i="121"/>
  <c r="G4" i="121"/>
  <c r="E4" i="121"/>
  <c r="C4" i="121"/>
  <c r="B54" i="121"/>
  <c r="B53" i="121"/>
  <c r="B52" i="121"/>
  <c r="B51" i="121"/>
  <c r="B50" i="121"/>
  <c r="B49" i="121"/>
  <c r="B48" i="121"/>
  <c r="B47" i="121"/>
  <c r="B46" i="121"/>
  <c r="B45" i="121"/>
  <c r="B44" i="121"/>
  <c r="B43" i="121"/>
  <c r="B42" i="121"/>
  <c r="B41" i="121"/>
  <c r="B40" i="121"/>
  <c r="B39" i="121"/>
  <c r="B38" i="121"/>
  <c r="B37" i="121"/>
  <c r="B36" i="121"/>
  <c r="B35" i="121"/>
  <c r="B34" i="121"/>
  <c r="B33" i="121"/>
  <c r="B32" i="121"/>
  <c r="B27" i="121"/>
  <c r="B26" i="121"/>
  <c r="B25" i="121"/>
  <c r="B24" i="121"/>
  <c r="B23" i="121"/>
  <c r="B22" i="121"/>
  <c r="B21" i="121"/>
  <c r="B20" i="121"/>
  <c r="B19" i="121"/>
  <c r="B18" i="121"/>
  <c r="B17" i="121"/>
  <c r="B16" i="121"/>
  <c r="B15" i="121"/>
  <c r="B14" i="121"/>
  <c r="B13" i="121"/>
  <c r="B12" i="121"/>
  <c r="B11" i="121"/>
  <c r="B10" i="121"/>
  <c r="B9" i="121"/>
  <c r="B8" i="121"/>
  <c r="B7" i="121"/>
  <c r="B6" i="121"/>
  <c r="B5" i="121"/>
  <c r="B4" i="121"/>
  <c r="N2" i="121"/>
  <c r="T2" i="121" s="1"/>
  <c r="Z2" i="121" s="1"/>
  <c r="AF2" i="121" s="1"/>
  <c r="AL2" i="121" s="1"/>
  <c r="M2" i="121"/>
  <c r="S2" i="121" s="1"/>
  <c r="Y2" i="121" s="1"/>
  <c r="AE2" i="121" s="1"/>
  <c r="AK2" i="121" s="1"/>
  <c r="L2" i="121"/>
  <c r="R2" i="121" s="1"/>
  <c r="X2" i="121" s="1"/>
  <c r="AD2" i="121" s="1"/>
  <c r="AJ2" i="121" s="1"/>
  <c r="K2" i="121"/>
  <c r="Q2" i="121" s="1"/>
  <c r="W2" i="121" s="1"/>
  <c r="AC2" i="121" s="1"/>
  <c r="AI2" i="121" s="1"/>
  <c r="J2" i="121"/>
  <c r="P2" i="121" s="1"/>
  <c r="V2" i="121" s="1"/>
  <c r="AB2" i="121" s="1"/>
  <c r="AH2" i="121" s="1"/>
  <c r="I2" i="121"/>
  <c r="O2" i="121" s="1"/>
  <c r="U2" i="121" s="1"/>
  <c r="AA2" i="121" s="1"/>
  <c r="AG2" i="121" s="1"/>
  <c r="AK54" i="102" l="1"/>
  <c r="AK54" i="122" s="1"/>
  <c r="AI54" i="102"/>
  <c r="AI54" i="122" s="1"/>
  <c r="AG54" i="102"/>
  <c r="AG54" i="122" s="1"/>
  <c r="AE54" i="102"/>
  <c r="AE54" i="122" s="1"/>
  <c r="AC54" i="102"/>
  <c r="AC54" i="122" s="1"/>
  <c r="AA54" i="102"/>
  <c r="AA54" i="122" s="1"/>
  <c r="Y54" i="102"/>
  <c r="Y54" i="122" s="1"/>
  <c r="W54" i="102"/>
  <c r="W54" i="122" s="1"/>
  <c r="U54" i="102"/>
  <c r="U54" i="122" s="1"/>
  <c r="S54" i="102"/>
  <c r="S54" i="122" s="1"/>
  <c r="Q54" i="102"/>
  <c r="Q54" i="122" s="1"/>
  <c r="O54" i="102"/>
  <c r="O54" i="122" s="1"/>
  <c r="M54" i="102"/>
  <c r="M54" i="122" s="1"/>
  <c r="K54" i="102"/>
  <c r="K54" i="122" s="1"/>
  <c r="I54" i="102"/>
  <c r="I54" i="122" s="1"/>
  <c r="G54" i="102"/>
  <c r="G54" i="122" s="1"/>
  <c r="E54" i="102"/>
  <c r="E54" i="122" s="1"/>
  <c r="C54" i="102"/>
  <c r="C54" i="122" s="1"/>
  <c r="AK53" i="102"/>
  <c r="AK53" i="122" s="1"/>
  <c r="AI53" i="102"/>
  <c r="AI53" i="122" s="1"/>
  <c r="AG53" i="102"/>
  <c r="AG53" i="122" s="1"/>
  <c r="AE53" i="102"/>
  <c r="AE53" i="122" s="1"/>
  <c r="AC53" i="102"/>
  <c r="AC53" i="122" s="1"/>
  <c r="AA53" i="102"/>
  <c r="AA53" i="122" s="1"/>
  <c r="Y53" i="102"/>
  <c r="Y53" i="122" s="1"/>
  <c r="W53" i="102"/>
  <c r="W53" i="122" s="1"/>
  <c r="U53" i="102"/>
  <c r="U53" i="122" s="1"/>
  <c r="S53" i="102"/>
  <c r="S53" i="122" s="1"/>
  <c r="Q53" i="102"/>
  <c r="Q53" i="122" s="1"/>
  <c r="O53" i="102"/>
  <c r="O53" i="122" s="1"/>
  <c r="M53" i="102"/>
  <c r="M53" i="122" s="1"/>
  <c r="K53" i="102"/>
  <c r="K53" i="122" s="1"/>
  <c r="I53" i="102"/>
  <c r="I53" i="122" s="1"/>
  <c r="G53" i="102"/>
  <c r="G53" i="122" s="1"/>
  <c r="E53" i="102"/>
  <c r="E53" i="122" s="1"/>
  <c r="C53" i="102"/>
  <c r="C53" i="122" s="1"/>
  <c r="AK52" i="102"/>
  <c r="AK52" i="122" s="1"/>
  <c r="AI52" i="102"/>
  <c r="AI52" i="122" s="1"/>
  <c r="AG52" i="102"/>
  <c r="AG52" i="122" s="1"/>
  <c r="AE52" i="102"/>
  <c r="AE52" i="122" s="1"/>
  <c r="AC52" i="102"/>
  <c r="AC52" i="122" s="1"/>
  <c r="AA52" i="102"/>
  <c r="AA52" i="122" s="1"/>
  <c r="Y52" i="102"/>
  <c r="Y52" i="122" s="1"/>
  <c r="W52" i="102"/>
  <c r="W52" i="122" s="1"/>
  <c r="U52" i="102"/>
  <c r="U52" i="122" s="1"/>
  <c r="S52" i="102"/>
  <c r="S52" i="122" s="1"/>
  <c r="Q52" i="102"/>
  <c r="Q52" i="122" s="1"/>
  <c r="O52" i="102"/>
  <c r="O52" i="122" s="1"/>
  <c r="M52" i="102"/>
  <c r="M52" i="122" s="1"/>
  <c r="K52" i="102"/>
  <c r="K52" i="122" s="1"/>
  <c r="I52" i="102"/>
  <c r="I52" i="122" s="1"/>
  <c r="G52" i="102"/>
  <c r="G52" i="122" s="1"/>
  <c r="E52" i="102"/>
  <c r="E52" i="122" s="1"/>
  <c r="C52" i="102"/>
  <c r="C52" i="122" s="1"/>
  <c r="AK51" i="102"/>
  <c r="AK51" i="122" s="1"/>
  <c r="AI51" i="102"/>
  <c r="AI51" i="122" s="1"/>
  <c r="AG51" i="102"/>
  <c r="AG51" i="122" s="1"/>
  <c r="AE51" i="102"/>
  <c r="AE51" i="122" s="1"/>
  <c r="AC51" i="102"/>
  <c r="AC51" i="122" s="1"/>
  <c r="AA51" i="102"/>
  <c r="AA51" i="122" s="1"/>
  <c r="Y51" i="102"/>
  <c r="Y51" i="122" s="1"/>
  <c r="W51" i="102"/>
  <c r="W51" i="122" s="1"/>
  <c r="U51" i="102"/>
  <c r="U51" i="122" s="1"/>
  <c r="S51" i="102"/>
  <c r="S51" i="122" s="1"/>
  <c r="Q51" i="102"/>
  <c r="Q51" i="122" s="1"/>
  <c r="O51" i="102"/>
  <c r="O51" i="122" s="1"/>
  <c r="M51" i="102"/>
  <c r="M51" i="122" s="1"/>
  <c r="K51" i="102"/>
  <c r="K51" i="122" s="1"/>
  <c r="I51" i="102"/>
  <c r="I51" i="122" s="1"/>
  <c r="G51" i="102"/>
  <c r="G51" i="122" s="1"/>
  <c r="E51" i="102"/>
  <c r="E51" i="122" s="1"/>
  <c r="C51" i="102"/>
  <c r="C51" i="122" s="1"/>
  <c r="AK50" i="102"/>
  <c r="AK50" i="122" s="1"/>
  <c r="AI50" i="102"/>
  <c r="AI50" i="122" s="1"/>
  <c r="AG50" i="102"/>
  <c r="AG50" i="122" s="1"/>
  <c r="AE50" i="102"/>
  <c r="AE50" i="122" s="1"/>
  <c r="AC50" i="102"/>
  <c r="AC50" i="122" s="1"/>
  <c r="AA50" i="102"/>
  <c r="AA50" i="122" s="1"/>
  <c r="Y50" i="102"/>
  <c r="Y50" i="122" s="1"/>
  <c r="W50" i="102"/>
  <c r="W50" i="122" s="1"/>
  <c r="U50" i="102"/>
  <c r="U50" i="122" s="1"/>
  <c r="S50" i="102"/>
  <c r="S50" i="122" s="1"/>
  <c r="Q50" i="102"/>
  <c r="Q50" i="122" s="1"/>
  <c r="O50" i="102"/>
  <c r="O50" i="122" s="1"/>
  <c r="M50" i="102"/>
  <c r="M50" i="122" s="1"/>
  <c r="K50" i="102"/>
  <c r="K50" i="122" s="1"/>
  <c r="I50" i="102"/>
  <c r="I50" i="122" s="1"/>
  <c r="G50" i="102"/>
  <c r="G50" i="122" s="1"/>
  <c r="E50" i="102"/>
  <c r="E50" i="122" s="1"/>
  <c r="C50" i="102"/>
  <c r="C50" i="122" s="1"/>
  <c r="AK49" i="102"/>
  <c r="AK49" i="122" s="1"/>
  <c r="AI49" i="102"/>
  <c r="AI49" i="122" s="1"/>
  <c r="AG49" i="102"/>
  <c r="AG49" i="122" s="1"/>
  <c r="AE49" i="102"/>
  <c r="AE49" i="122" s="1"/>
  <c r="AC49" i="102"/>
  <c r="AC49" i="122" s="1"/>
  <c r="AA49" i="102"/>
  <c r="AA49" i="122" s="1"/>
  <c r="Y49" i="102"/>
  <c r="Y49" i="122" s="1"/>
  <c r="W49" i="102"/>
  <c r="W49" i="122" s="1"/>
  <c r="U49" i="102"/>
  <c r="U49" i="122" s="1"/>
  <c r="S49" i="102"/>
  <c r="S49" i="122" s="1"/>
  <c r="Q49" i="102"/>
  <c r="Q49" i="122" s="1"/>
  <c r="O49" i="102"/>
  <c r="O49" i="122" s="1"/>
  <c r="M49" i="102"/>
  <c r="M49" i="122" s="1"/>
  <c r="K49" i="102"/>
  <c r="K49" i="122" s="1"/>
  <c r="I49" i="102"/>
  <c r="I49" i="122" s="1"/>
  <c r="G49" i="102"/>
  <c r="G49" i="122" s="1"/>
  <c r="E49" i="102"/>
  <c r="E49" i="122" s="1"/>
  <c r="C49" i="102"/>
  <c r="C49" i="122" s="1"/>
  <c r="AK48" i="102"/>
  <c r="AK48" i="122" s="1"/>
  <c r="AI48" i="102"/>
  <c r="AI48" i="122" s="1"/>
  <c r="AG48" i="102"/>
  <c r="AG48" i="122" s="1"/>
  <c r="AE48" i="102"/>
  <c r="AE48" i="122" s="1"/>
  <c r="AC48" i="102"/>
  <c r="AC48" i="122" s="1"/>
  <c r="AA48" i="102"/>
  <c r="AA48" i="122" s="1"/>
  <c r="Y48" i="102"/>
  <c r="Y48" i="122" s="1"/>
  <c r="W48" i="102"/>
  <c r="W48" i="122" s="1"/>
  <c r="U48" i="102"/>
  <c r="U48" i="122" s="1"/>
  <c r="S48" i="102"/>
  <c r="S48" i="122" s="1"/>
  <c r="Q48" i="102"/>
  <c r="Q48" i="122" s="1"/>
  <c r="O48" i="102"/>
  <c r="O48" i="122" s="1"/>
  <c r="M48" i="102"/>
  <c r="M48" i="122" s="1"/>
  <c r="K48" i="102"/>
  <c r="K48" i="122" s="1"/>
  <c r="I48" i="102"/>
  <c r="I48" i="122" s="1"/>
  <c r="G48" i="102"/>
  <c r="G48" i="122" s="1"/>
  <c r="E48" i="102"/>
  <c r="E48" i="122" s="1"/>
  <c r="C48" i="102"/>
  <c r="C48" i="122" s="1"/>
  <c r="AK47" i="102"/>
  <c r="AK47" i="122" s="1"/>
  <c r="AI47" i="102"/>
  <c r="AI47" i="122" s="1"/>
  <c r="AG47" i="102"/>
  <c r="AG47" i="122" s="1"/>
  <c r="AE47" i="102"/>
  <c r="AE47" i="122" s="1"/>
  <c r="AC47" i="102"/>
  <c r="AC47" i="122" s="1"/>
  <c r="AA47" i="102"/>
  <c r="AA47" i="122" s="1"/>
  <c r="Y47" i="102"/>
  <c r="Y47" i="122" s="1"/>
  <c r="W47" i="102"/>
  <c r="W47" i="122" s="1"/>
  <c r="U47" i="102"/>
  <c r="U47" i="122" s="1"/>
  <c r="S47" i="102"/>
  <c r="S47" i="122" s="1"/>
  <c r="Q47" i="102"/>
  <c r="Q47" i="122" s="1"/>
  <c r="O47" i="102"/>
  <c r="O47" i="122" s="1"/>
  <c r="M47" i="102"/>
  <c r="M47" i="122" s="1"/>
  <c r="K47" i="102"/>
  <c r="K47" i="122" s="1"/>
  <c r="I47" i="102"/>
  <c r="I47" i="122" s="1"/>
  <c r="G47" i="102"/>
  <c r="G47" i="122" s="1"/>
  <c r="E47" i="102"/>
  <c r="E47" i="122" s="1"/>
  <c r="C47" i="102"/>
  <c r="C47" i="122" s="1"/>
  <c r="AK46" i="102"/>
  <c r="AK46" i="122" s="1"/>
  <c r="AI46" i="102"/>
  <c r="AI46" i="122" s="1"/>
  <c r="AG46" i="102"/>
  <c r="AG46" i="122" s="1"/>
  <c r="AE46" i="102"/>
  <c r="AE46" i="122" s="1"/>
  <c r="AC46" i="102"/>
  <c r="AC46" i="122" s="1"/>
  <c r="AA46" i="102"/>
  <c r="AA46" i="122" s="1"/>
  <c r="Y46" i="102"/>
  <c r="Y46" i="122" s="1"/>
  <c r="W46" i="102"/>
  <c r="W46" i="122" s="1"/>
  <c r="U46" i="102"/>
  <c r="U46" i="122" s="1"/>
  <c r="S46" i="102"/>
  <c r="S46" i="122" s="1"/>
  <c r="Q46" i="102"/>
  <c r="Q46" i="122" s="1"/>
  <c r="O46" i="102"/>
  <c r="O46" i="122" s="1"/>
  <c r="M46" i="102"/>
  <c r="M46" i="122" s="1"/>
  <c r="K46" i="102"/>
  <c r="K46" i="122" s="1"/>
  <c r="I46" i="102"/>
  <c r="I46" i="122" s="1"/>
  <c r="G46" i="102"/>
  <c r="G46" i="122" s="1"/>
  <c r="E46" i="102"/>
  <c r="E46" i="122" s="1"/>
  <c r="C46" i="102"/>
  <c r="C46" i="122" s="1"/>
  <c r="AK45" i="102"/>
  <c r="AK45" i="122" s="1"/>
  <c r="AI45" i="102"/>
  <c r="AI45" i="122" s="1"/>
  <c r="AG45" i="102"/>
  <c r="AG45" i="122" s="1"/>
  <c r="AE45" i="102"/>
  <c r="AE45" i="122" s="1"/>
  <c r="AC45" i="102"/>
  <c r="AC45" i="122" s="1"/>
  <c r="AA45" i="102"/>
  <c r="AA45" i="122" s="1"/>
  <c r="Y45" i="102"/>
  <c r="Y45" i="122" s="1"/>
  <c r="W45" i="102"/>
  <c r="W45" i="122" s="1"/>
  <c r="U45" i="102"/>
  <c r="U45" i="122" s="1"/>
  <c r="S45" i="102"/>
  <c r="S45" i="122" s="1"/>
  <c r="Q45" i="102"/>
  <c r="Q45" i="122" s="1"/>
  <c r="O45" i="102"/>
  <c r="O45" i="122" s="1"/>
  <c r="M45" i="102"/>
  <c r="M45" i="122" s="1"/>
  <c r="K45" i="102"/>
  <c r="K45" i="122" s="1"/>
  <c r="I45" i="102"/>
  <c r="I45" i="122" s="1"/>
  <c r="G45" i="102"/>
  <c r="G45" i="122" s="1"/>
  <c r="E45" i="102"/>
  <c r="E45" i="122" s="1"/>
  <c r="C45" i="102"/>
  <c r="C45" i="122" s="1"/>
  <c r="AK44" i="102"/>
  <c r="AK44" i="122" s="1"/>
  <c r="AI44" i="102"/>
  <c r="AI44" i="122" s="1"/>
  <c r="AG44" i="102"/>
  <c r="AG44" i="122" s="1"/>
  <c r="AE44" i="102"/>
  <c r="AE44" i="122" s="1"/>
  <c r="AC44" i="102"/>
  <c r="AC44" i="122" s="1"/>
  <c r="AA44" i="102"/>
  <c r="AA44" i="122" s="1"/>
  <c r="Y44" i="102"/>
  <c r="Y44" i="122" s="1"/>
  <c r="W44" i="102"/>
  <c r="W44" i="122" s="1"/>
  <c r="U44" i="102"/>
  <c r="U44" i="122" s="1"/>
  <c r="S44" i="102"/>
  <c r="S44" i="122" s="1"/>
  <c r="Q44" i="102"/>
  <c r="Q44" i="122" s="1"/>
  <c r="O44" i="102"/>
  <c r="O44" i="122" s="1"/>
  <c r="M44" i="102"/>
  <c r="M44" i="122" s="1"/>
  <c r="K44" i="102"/>
  <c r="K44" i="122" s="1"/>
  <c r="I44" i="102"/>
  <c r="I44" i="122" s="1"/>
  <c r="G44" i="102"/>
  <c r="G44" i="122" s="1"/>
  <c r="E44" i="102"/>
  <c r="E44" i="122" s="1"/>
  <c r="C44" i="102"/>
  <c r="C44" i="122" s="1"/>
  <c r="AK43" i="102"/>
  <c r="AK43" i="122" s="1"/>
  <c r="AI43" i="102"/>
  <c r="AI43" i="122" s="1"/>
  <c r="AG43" i="102"/>
  <c r="AG43" i="122" s="1"/>
  <c r="AE43" i="102"/>
  <c r="AE43" i="122" s="1"/>
  <c r="AC43" i="102"/>
  <c r="AC43" i="122" s="1"/>
  <c r="AA43" i="102"/>
  <c r="AA43" i="122" s="1"/>
  <c r="Y43" i="102"/>
  <c r="Y43" i="122" s="1"/>
  <c r="W43" i="102"/>
  <c r="W43" i="122" s="1"/>
  <c r="U43" i="102"/>
  <c r="U43" i="122" s="1"/>
  <c r="S43" i="102"/>
  <c r="S43" i="122" s="1"/>
  <c r="Q43" i="102"/>
  <c r="Q43" i="122" s="1"/>
  <c r="O43" i="102"/>
  <c r="O43" i="122" s="1"/>
  <c r="M43" i="102"/>
  <c r="M43" i="122" s="1"/>
  <c r="K43" i="102"/>
  <c r="K43" i="122" s="1"/>
  <c r="I43" i="102"/>
  <c r="I43" i="122" s="1"/>
  <c r="G43" i="102"/>
  <c r="G43" i="122" s="1"/>
  <c r="E43" i="102"/>
  <c r="E43" i="122" s="1"/>
  <c r="C43" i="102"/>
  <c r="C43" i="122" s="1"/>
  <c r="AK42" i="102"/>
  <c r="AK42" i="122" s="1"/>
  <c r="AI42" i="102"/>
  <c r="AI42" i="122" s="1"/>
  <c r="AG42" i="102"/>
  <c r="AG42" i="122" s="1"/>
  <c r="AE42" i="102"/>
  <c r="AE42" i="122" s="1"/>
  <c r="AC42" i="102"/>
  <c r="AC42" i="122" s="1"/>
  <c r="AA42" i="102"/>
  <c r="AA42" i="122" s="1"/>
  <c r="Y42" i="102"/>
  <c r="Y42" i="122" s="1"/>
  <c r="W42" i="102"/>
  <c r="W42" i="122" s="1"/>
  <c r="U42" i="102"/>
  <c r="U42" i="122" s="1"/>
  <c r="S42" i="102"/>
  <c r="S42" i="122" s="1"/>
  <c r="Q42" i="102"/>
  <c r="Q42" i="122" s="1"/>
  <c r="O42" i="102"/>
  <c r="O42" i="122" s="1"/>
  <c r="M42" i="102"/>
  <c r="M42" i="122" s="1"/>
  <c r="K42" i="102"/>
  <c r="K42" i="122" s="1"/>
  <c r="I42" i="102"/>
  <c r="I42" i="122" s="1"/>
  <c r="G42" i="102"/>
  <c r="G42" i="122" s="1"/>
  <c r="E42" i="102"/>
  <c r="E42" i="122" s="1"/>
  <c r="C42" i="102"/>
  <c r="C42" i="122" s="1"/>
  <c r="AK41" i="102"/>
  <c r="AK41" i="122" s="1"/>
  <c r="AI41" i="102"/>
  <c r="AI41" i="122" s="1"/>
  <c r="AG41" i="102"/>
  <c r="AG41" i="122" s="1"/>
  <c r="AE41" i="102"/>
  <c r="AE41" i="122" s="1"/>
  <c r="AC41" i="102"/>
  <c r="AC41" i="122" s="1"/>
  <c r="AA41" i="102"/>
  <c r="AA41" i="122" s="1"/>
  <c r="Y41" i="102"/>
  <c r="Y41" i="122" s="1"/>
  <c r="W41" i="102"/>
  <c r="W41" i="122" s="1"/>
  <c r="U41" i="102"/>
  <c r="U41" i="122" s="1"/>
  <c r="S41" i="102"/>
  <c r="S41" i="122" s="1"/>
  <c r="Q41" i="102"/>
  <c r="Q41" i="122" s="1"/>
  <c r="O41" i="102"/>
  <c r="O41" i="122" s="1"/>
  <c r="M41" i="102"/>
  <c r="M41" i="122" s="1"/>
  <c r="K41" i="102"/>
  <c r="K41" i="122" s="1"/>
  <c r="I41" i="102"/>
  <c r="I41" i="122" s="1"/>
  <c r="G41" i="102"/>
  <c r="G41" i="122" s="1"/>
  <c r="E41" i="102"/>
  <c r="E41" i="122" s="1"/>
  <c r="C41" i="102"/>
  <c r="C41" i="122" s="1"/>
  <c r="AK40" i="102"/>
  <c r="AK40" i="122" s="1"/>
  <c r="AI40" i="102"/>
  <c r="AI40" i="122" s="1"/>
  <c r="AG40" i="102"/>
  <c r="AG40" i="122" s="1"/>
  <c r="AE40" i="102"/>
  <c r="AE40" i="122" s="1"/>
  <c r="AC40" i="102"/>
  <c r="AC40" i="122" s="1"/>
  <c r="AA40" i="102"/>
  <c r="AA40" i="122" s="1"/>
  <c r="Y40" i="102"/>
  <c r="Y40" i="122" s="1"/>
  <c r="W40" i="102"/>
  <c r="W40" i="122" s="1"/>
  <c r="U40" i="102"/>
  <c r="U40" i="122" s="1"/>
  <c r="S40" i="102"/>
  <c r="S40" i="122" s="1"/>
  <c r="Q40" i="102"/>
  <c r="Q40" i="122" s="1"/>
  <c r="O40" i="102"/>
  <c r="O40" i="122" s="1"/>
  <c r="M40" i="102"/>
  <c r="M40" i="122" s="1"/>
  <c r="K40" i="102"/>
  <c r="K40" i="122" s="1"/>
  <c r="I40" i="102"/>
  <c r="I40" i="122" s="1"/>
  <c r="G40" i="122"/>
  <c r="E40" i="122"/>
  <c r="C40" i="122"/>
  <c r="AK39" i="102"/>
  <c r="AK39" i="122" s="1"/>
  <c r="AI39" i="102"/>
  <c r="AI39" i="122" s="1"/>
  <c r="AG39" i="102"/>
  <c r="AG39" i="122" s="1"/>
  <c r="AE39" i="102"/>
  <c r="AE39" i="122" s="1"/>
  <c r="AC39" i="102"/>
  <c r="AC39" i="122" s="1"/>
  <c r="AA39" i="102"/>
  <c r="AA39" i="122" s="1"/>
  <c r="Y39" i="102"/>
  <c r="Y39" i="122" s="1"/>
  <c r="W39" i="102"/>
  <c r="W39" i="122" s="1"/>
  <c r="U39" i="102"/>
  <c r="U39" i="122" s="1"/>
  <c r="S39" i="102"/>
  <c r="S39" i="122" s="1"/>
  <c r="Q39" i="102"/>
  <c r="Q39" i="122" s="1"/>
  <c r="O39" i="102"/>
  <c r="O39" i="122" s="1"/>
  <c r="M39" i="102"/>
  <c r="M39" i="122" s="1"/>
  <c r="K39" i="102"/>
  <c r="K39" i="122" s="1"/>
  <c r="I39" i="102"/>
  <c r="I39" i="122" s="1"/>
  <c r="G39" i="122"/>
  <c r="E39" i="122"/>
  <c r="C39" i="122"/>
  <c r="AK38" i="102"/>
  <c r="AK38" i="122" s="1"/>
  <c r="AI38" i="102"/>
  <c r="AI38" i="122" s="1"/>
  <c r="AG38" i="102"/>
  <c r="AG38" i="122" s="1"/>
  <c r="AE38" i="102"/>
  <c r="AE38" i="122" s="1"/>
  <c r="AC38" i="102"/>
  <c r="AC38" i="122" s="1"/>
  <c r="AA38" i="102"/>
  <c r="AA38" i="122" s="1"/>
  <c r="Y38" i="102"/>
  <c r="Y38" i="122" s="1"/>
  <c r="W38" i="102"/>
  <c r="W38" i="122" s="1"/>
  <c r="U38" i="102"/>
  <c r="U38" i="122" s="1"/>
  <c r="S38" i="102"/>
  <c r="S38" i="122" s="1"/>
  <c r="Q38" i="102"/>
  <c r="Q38" i="122" s="1"/>
  <c r="O38" i="102"/>
  <c r="O38" i="122" s="1"/>
  <c r="M38" i="102"/>
  <c r="M38" i="122" s="1"/>
  <c r="K38" i="102"/>
  <c r="K38" i="122" s="1"/>
  <c r="I38" i="102"/>
  <c r="I38" i="122" s="1"/>
  <c r="G38" i="102"/>
  <c r="G38" i="122" s="1"/>
  <c r="E38" i="102"/>
  <c r="E38" i="122" s="1"/>
  <c r="C38" i="102"/>
  <c r="C38" i="122" s="1"/>
  <c r="AK37" i="102"/>
  <c r="AK37" i="122" s="1"/>
  <c r="AI37" i="102"/>
  <c r="AI37" i="122" s="1"/>
  <c r="AG37" i="102"/>
  <c r="AG37" i="122" s="1"/>
  <c r="AE37" i="102"/>
  <c r="AE37" i="122" s="1"/>
  <c r="AC37" i="102"/>
  <c r="AC37" i="122" s="1"/>
  <c r="AA37" i="102"/>
  <c r="AA37" i="122" s="1"/>
  <c r="Y37" i="102"/>
  <c r="Y37" i="122" s="1"/>
  <c r="W37" i="102"/>
  <c r="W37" i="122" s="1"/>
  <c r="U37" i="102"/>
  <c r="U37" i="122" s="1"/>
  <c r="S37" i="102"/>
  <c r="S37" i="122" s="1"/>
  <c r="Q37" i="102"/>
  <c r="Q37" i="122" s="1"/>
  <c r="O37" i="102"/>
  <c r="O37" i="122" s="1"/>
  <c r="M37" i="102"/>
  <c r="M37" i="122" s="1"/>
  <c r="K37" i="102"/>
  <c r="K37" i="122" s="1"/>
  <c r="I37" i="102"/>
  <c r="I37" i="122" s="1"/>
  <c r="G37" i="102"/>
  <c r="G37" i="122" s="1"/>
  <c r="E37" i="102"/>
  <c r="E37" i="122" s="1"/>
  <c r="C37" i="102"/>
  <c r="C37" i="122" s="1"/>
  <c r="AK36" i="102"/>
  <c r="AK36" i="122" s="1"/>
  <c r="AI36" i="102"/>
  <c r="AI36" i="122" s="1"/>
  <c r="AG36" i="102"/>
  <c r="AG36" i="122" s="1"/>
  <c r="AE36" i="102"/>
  <c r="AE36" i="122" s="1"/>
  <c r="AC36" i="102"/>
  <c r="AC36" i="122" s="1"/>
  <c r="AA36" i="102"/>
  <c r="AA36" i="122" s="1"/>
  <c r="Y36" i="102"/>
  <c r="Y36" i="122" s="1"/>
  <c r="W36" i="102"/>
  <c r="W36" i="122" s="1"/>
  <c r="U36" i="102"/>
  <c r="U36" i="122" s="1"/>
  <c r="S36" i="102"/>
  <c r="S36" i="122" s="1"/>
  <c r="Q36" i="102"/>
  <c r="Q36" i="122" s="1"/>
  <c r="O36" i="102"/>
  <c r="O36" i="122" s="1"/>
  <c r="M36" i="102"/>
  <c r="M36" i="122" s="1"/>
  <c r="K36" i="102"/>
  <c r="K36" i="122" s="1"/>
  <c r="I36" i="102"/>
  <c r="I36" i="122" s="1"/>
  <c r="G36" i="102"/>
  <c r="G36" i="122" s="1"/>
  <c r="E36" i="102"/>
  <c r="E36" i="122" s="1"/>
  <c r="C36" i="102"/>
  <c r="C36" i="122" s="1"/>
  <c r="AK35" i="102"/>
  <c r="AK35" i="122" s="1"/>
  <c r="AI35" i="102"/>
  <c r="AI35" i="122" s="1"/>
  <c r="AG35" i="102"/>
  <c r="AG35" i="122" s="1"/>
  <c r="AE35" i="102"/>
  <c r="AE35" i="122" s="1"/>
  <c r="AC35" i="102"/>
  <c r="AC35" i="122" s="1"/>
  <c r="AA35" i="102"/>
  <c r="AA35" i="122" s="1"/>
  <c r="Y35" i="102"/>
  <c r="Y35" i="122" s="1"/>
  <c r="W35" i="102"/>
  <c r="W35" i="122" s="1"/>
  <c r="U35" i="102"/>
  <c r="U35" i="122" s="1"/>
  <c r="S35" i="102"/>
  <c r="S35" i="122" s="1"/>
  <c r="Q35" i="102"/>
  <c r="Q35" i="122" s="1"/>
  <c r="O35" i="102"/>
  <c r="O35" i="122" s="1"/>
  <c r="M35" i="102"/>
  <c r="M35" i="122" s="1"/>
  <c r="K35" i="102"/>
  <c r="K35" i="122" s="1"/>
  <c r="I35" i="102"/>
  <c r="I35" i="122" s="1"/>
  <c r="G35" i="102"/>
  <c r="G35" i="122" s="1"/>
  <c r="E35" i="102"/>
  <c r="E35" i="122" s="1"/>
  <c r="C35" i="102"/>
  <c r="C35" i="122" s="1"/>
  <c r="AK34" i="122"/>
  <c r="AI34" i="122"/>
  <c r="AG34" i="122"/>
  <c r="AE34" i="122"/>
  <c r="AC34" i="122"/>
  <c r="AA34" i="122"/>
  <c r="Y34" i="122"/>
  <c r="W34" i="122"/>
  <c r="U34" i="122"/>
  <c r="S34" i="122"/>
  <c r="Q34" i="122"/>
  <c r="O34" i="122"/>
  <c r="M34" i="122"/>
  <c r="K34" i="122"/>
  <c r="I34" i="122"/>
  <c r="G34" i="122"/>
  <c r="E34" i="122"/>
  <c r="C34" i="122"/>
  <c r="AK33" i="122"/>
  <c r="AI33" i="122"/>
  <c r="AG33" i="122"/>
  <c r="AE33" i="122"/>
  <c r="AC33" i="122"/>
  <c r="AA33" i="122"/>
  <c r="Y33" i="122"/>
  <c r="W33" i="122"/>
  <c r="U33" i="122"/>
  <c r="S33" i="122"/>
  <c r="Q33" i="122"/>
  <c r="O33" i="122"/>
  <c r="M33" i="122"/>
  <c r="K33" i="122"/>
  <c r="I33" i="122"/>
  <c r="G33" i="122"/>
  <c r="E33" i="122"/>
  <c r="C33" i="122"/>
  <c r="AK32" i="122"/>
  <c r="AI32" i="122"/>
  <c r="AG32" i="122"/>
  <c r="AE32" i="122"/>
  <c r="AC32" i="122"/>
  <c r="AA32" i="122"/>
  <c r="Y32" i="122"/>
  <c r="W32" i="122"/>
  <c r="U32" i="122"/>
  <c r="S32" i="122"/>
  <c r="Q32" i="122"/>
  <c r="O32" i="122"/>
  <c r="M32" i="122"/>
  <c r="K32" i="122"/>
  <c r="I32" i="122"/>
  <c r="G32" i="122"/>
  <c r="E32" i="122"/>
  <c r="C32" i="122"/>
  <c r="AK31" i="122"/>
  <c r="AI31" i="122"/>
  <c r="AG31" i="122"/>
  <c r="AE31" i="122"/>
  <c r="AC31" i="122"/>
  <c r="AA31" i="122"/>
  <c r="Y31" i="122"/>
  <c r="W31" i="122"/>
  <c r="U31" i="122"/>
  <c r="S31" i="122"/>
  <c r="Q31" i="122"/>
  <c r="O31" i="122"/>
  <c r="M31" i="122"/>
  <c r="K31" i="122"/>
  <c r="I31" i="122"/>
  <c r="G31" i="122"/>
  <c r="E31" i="122"/>
  <c r="C31" i="122"/>
  <c r="AK30" i="122"/>
  <c r="AI30" i="122"/>
  <c r="AG30" i="122"/>
  <c r="AE30" i="122"/>
  <c r="AC30" i="122"/>
  <c r="AA30" i="122"/>
  <c r="Y30" i="122"/>
  <c r="W30" i="122"/>
  <c r="U30" i="122"/>
  <c r="M30" i="122"/>
  <c r="K30" i="122"/>
  <c r="I30" i="122"/>
  <c r="G30" i="122"/>
  <c r="E30" i="122"/>
  <c r="C30" i="122"/>
  <c r="AK29" i="122"/>
  <c r="AI29" i="122"/>
  <c r="AG29" i="122"/>
  <c r="AE29" i="122"/>
  <c r="AC29" i="122"/>
  <c r="AA29" i="122"/>
  <c r="Y29" i="122"/>
  <c r="W29" i="122"/>
  <c r="U29" i="122"/>
  <c r="S29" i="122"/>
  <c r="Q29" i="122"/>
  <c r="O29" i="122"/>
  <c r="M29" i="122"/>
  <c r="K29" i="122"/>
  <c r="I29" i="122"/>
  <c r="G29" i="122"/>
  <c r="E29" i="122"/>
  <c r="C29" i="122"/>
  <c r="AK28" i="122"/>
  <c r="AI28" i="122"/>
  <c r="AG28" i="122"/>
  <c r="AE28" i="122"/>
  <c r="AC28" i="122"/>
  <c r="AA28" i="122"/>
  <c r="Y28" i="122"/>
  <c r="W28" i="122"/>
  <c r="U28" i="122"/>
  <c r="S28" i="122"/>
  <c r="Q28" i="122"/>
  <c r="O28" i="122"/>
  <c r="M28" i="122"/>
  <c r="K28" i="122"/>
  <c r="I28" i="122"/>
  <c r="G28" i="122"/>
  <c r="E28" i="122"/>
  <c r="C28" i="122"/>
  <c r="AK27" i="122"/>
  <c r="AI27" i="122"/>
  <c r="AG27" i="122"/>
  <c r="AE27" i="122"/>
  <c r="AC27" i="122"/>
  <c r="AA27" i="122"/>
  <c r="Y27" i="122"/>
  <c r="W27" i="122"/>
  <c r="U27" i="122"/>
  <c r="S27" i="122"/>
  <c r="Q27" i="122"/>
  <c r="O27" i="122"/>
  <c r="M27" i="122"/>
  <c r="K27" i="122"/>
  <c r="I27" i="122"/>
  <c r="G27" i="122"/>
  <c r="E27" i="122"/>
  <c r="C27" i="122"/>
  <c r="AK26" i="122"/>
  <c r="AI26" i="122"/>
  <c r="AG26" i="122"/>
  <c r="AE26" i="122"/>
  <c r="AC26" i="122"/>
  <c r="AA26" i="122"/>
  <c r="Y26" i="122"/>
  <c r="W26" i="122"/>
  <c r="U26" i="122"/>
  <c r="S26" i="122"/>
  <c r="Q26" i="122"/>
  <c r="O26" i="122"/>
  <c r="M26" i="122"/>
  <c r="K26" i="122"/>
  <c r="I26" i="122"/>
  <c r="G26" i="122"/>
  <c r="E26" i="122"/>
  <c r="C26" i="122"/>
  <c r="AK25" i="122"/>
  <c r="AI25" i="122"/>
  <c r="AG25" i="122"/>
  <c r="AE25" i="122"/>
  <c r="AC25" i="122"/>
  <c r="AA25" i="122"/>
  <c r="Y25" i="122"/>
  <c r="W25" i="122"/>
  <c r="U25" i="122"/>
  <c r="S25" i="122"/>
  <c r="Q25" i="122"/>
  <c r="O25" i="122"/>
  <c r="M25" i="122"/>
  <c r="K25" i="122"/>
  <c r="I25" i="122"/>
  <c r="G25" i="122"/>
  <c r="E25" i="122"/>
  <c r="C25" i="122"/>
  <c r="AK24" i="122"/>
  <c r="AI24" i="122"/>
  <c r="AG24" i="122"/>
  <c r="AE24" i="122"/>
  <c r="AC24" i="122"/>
  <c r="AA24" i="122"/>
  <c r="Y24" i="122"/>
  <c r="W24" i="122"/>
  <c r="U24" i="122"/>
  <c r="S24" i="122"/>
  <c r="Q24" i="122"/>
  <c r="O24" i="122"/>
  <c r="M24" i="122"/>
  <c r="K24" i="122"/>
  <c r="I24" i="122"/>
  <c r="G24" i="122"/>
  <c r="E24" i="122"/>
  <c r="C24" i="122"/>
  <c r="AK23" i="122"/>
  <c r="AI23" i="122"/>
  <c r="AG23" i="122"/>
  <c r="AE23" i="122"/>
  <c r="AC23" i="122"/>
  <c r="AB23" i="122"/>
  <c r="AA23" i="122"/>
  <c r="Y23" i="122"/>
  <c r="W23" i="122"/>
  <c r="U23" i="122"/>
  <c r="S23" i="122"/>
  <c r="R23" i="122"/>
  <c r="Q23" i="122"/>
  <c r="O23" i="122"/>
  <c r="M23" i="122"/>
  <c r="K23" i="122"/>
  <c r="I23" i="122"/>
  <c r="G23" i="122"/>
  <c r="E23" i="122"/>
  <c r="C23" i="122"/>
  <c r="AL22" i="122"/>
  <c r="AK22" i="122"/>
  <c r="AI22" i="122"/>
  <c r="AG22" i="122"/>
  <c r="AE22" i="122"/>
  <c r="AC22" i="122"/>
  <c r="AA22" i="122"/>
  <c r="Y22" i="122"/>
  <c r="W22" i="122"/>
  <c r="U22" i="122"/>
  <c r="S22" i="122"/>
  <c r="Q22" i="122"/>
  <c r="O22" i="122"/>
  <c r="M22" i="122"/>
  <c r="K22" i="122"/>
  <c r="J22" i="122"/>
  <c r="I22" i="122"/>
  <c r="G22" i="122"/>
  <c r="E22" i="122"/>
  <c r="C22" i="122"/>
  <c r="AK21" i="122"/>
  <c r="AI21" i="122"/>
  <c r="AG21" i="122"/>
  <c r="AE21" i="122"/>
  <c r="AC21" i="122"/>
  <c r="AA21" i="122"/>
  <c r="Y21" i="122"/>
  <c r="W21" i="122"/>
  <c r="U21" i="122"/>
  <c r="S21" i="122"/>
  <c r="Q21" i="122"/>
  <c r="O21" i="122"/>
  <c r="M21" i="122"/>
  <c r="K21" i="122"/>
  <c r="I21" i="122"/>
  <c r="G21" i="122"/>
  <c r="E21" i="122"/>
  <c r="C21" i="122"/>
  <c r="AK20" i="122"/>
  <c r="AE20" i="122"/>
  <c r="AC20" i="122"/>
  <c r="AA20" i="122"/>
  <c r="Y20" i="122"/>
  <c r="W20" i="122"/>
  <c r="U20" i="122"/>
  <c r="S20" i="122"/>
  <c r="Q20" i="122"/>
  <c r="O20" i="122"/>
  <c r="M20" i="122"/>
  <c r="K20" i="122"/>
  <c r="I20" i="122"/>
  <c r="G20" i="122"/>
  <c r="E20" i="122"/>
  <c r="C20" i="122"/>
  <c r="AK19" i="122"/>
  <c r="AI19" i="122"/>
  <c r="AG19" i="122"/>
  <c r="Y19" i="122"/>
  <c r="W19" i="122"/>
  <c r="U19" i="122"/>
  <c r="S19" i="122"/>
  <c r="Q19" i="122"/>
  <c r="O19" i="122"/>
  <c r="M19" i="122"/>
  <c r="K19" i="122"/>
  <c r="I19" i="122"/>
  <c r="G19" i="122"/>
  <c r="E19" i="122"/>
  <c r="C19" i="122"/>
  <c r="AE18" i="122"/>
  <c r="AC18" i="122"/>
  <c r="AA18" i="122"/>
  <c r="Y18" i="122"/>
  <c r="W18" i="122"/>
  <c r="U18" i="122"/>
  <c r="S18" i="122"/>
  <c r="Q18" i="122"/>
  <c r="O18" i="122"/>
  <c r="M18" i="122"/>
  <c r="K18" i="122"/>
  <c r="I18" i="122"/>
  <c r="G18" i="122"/>
  <c r="E18" i="122"/>
  <c r="C18" i="122"/>
  <c r="AH17" i="122"/>
  <c r="AG17" i="122"/>
  <c r="AE17" i="122"/>
  <c r="AD17" i="122"/>
  <c r="AC17" i="122"/>
  <c r="Y17" i="122"/>
  <c r="W17" i="122"/>
  <c r="U17" i="122"/>
  <c r="S17" i="122"/>
  <c r="Q17" i="122"/>
  <c r="O17" i="122"/>
  <c r="M17" i="122"/>
  <c r="K17" i="122"/>
  <c r="I17" i="122"/>
  <c r="G17" i="122"/>
  <c r="E17" i="122"/>
  <c r="C17" i="122"/>
  <c r="AE16" i="122"/>
  <c r="AC16" i="122"/>
  <c r="AA16" i="122"/>
  <c r="U16" i="122"/>
  <c r="T16" i="122"/>
  <c r="S16" i="122"/>
  <c r="O16" i="122"/>
  <c r="M16" i="122"/>
  <c r="L16" i="122"/>
  <c r="K16" i="122"/>
  <c r="G16" i="122"/>
  <c r="E16" i="122"/>
  <c r="C16" i="122"/>
  <c r="AK15" i="122"/>
  <c r="AI15" i="122"/>
  <c r="AE15" i="122"/>
  <c r="AA15" i="122"/>
  <c r="Y15" i="122"/>
  <c r="U15" i="122"/>
  <c r="O15" i="122"/>
  <c r="M15" i="122"/>
  <c r="I15" i="122"/>
  <c r="G15" i="122"/>
  <c r="E15" i="122"/>
  <c r="C15" i="122"/>
  <c r="AE14" i="122"/>
  <c r="AC14" i="122"/>
  <c r="AA14" i="122"/>
  <c r="Y14" i="122"/>
  <c r="W14" i="122"/>
  <c r="U14" i="122"/>
  <c r="S14" i="122"/>
  <c r="Q14" i="122"/>
  <c r="K14" i="122"/>
  <c r="G14" i="122"/>
  <c r="E14" i="122"/>
  <c r="C14" i="122"/>
  <c r="AC13" i="122"/>
  <c r="Y13" i="122"/>
  <c r="W13" i="122"/>
  <c r="U13" i="122"/>
  <c r="S13" i="122"/>
  <c r="M13" i="122"/>
  <c r="K13" i="122"/>
  <c r="I13" i="122"/>
  <c r="G13" i="122"/>
  <c r="F13" i="122"/>
  <c r="D13" i="122"/>
  <c r="C13" i="122"/>
  <c r="AK12" i="122"/>
  <c r="AI12" i="122"/>
  <c r="AG12" i="122"/>
  <c r="AE12" i="122"/>
  <c r="AC12" i="122"/>
  <c r="AA12" i="122"/>
  <c r="Y12" i="122"/>
  <c r="W12" i="122"/>
  <c r="U12" i="122"/>
  <c r="S12" i="122"/>
  <c r="Q12" i="122"/>
  <c r="O12" i="122"/>
  <c r="M12" i="122"/>
  <c r="K12" i="122"/>
  <c r="I12" i="122"/>
  <c r="AK11" i="122"/>
  <c r="AI11" i="122"/>
  <c r="AG11" i="122"/>
  <c r="AE11" i="122"/>
  <c r="AC11" i="122"/>
  <c r="AA11" i="122"/>
  <c r="Y11" i="122"/>
  <c r="W11" i="122"/>
  <c r="S11" i="122"/>
  <c r="Q11" i="122"/>
  <c r="O11" i="122"/>
  <c r="M11" i="122"/>
  <c r="I11" i="122"/>
  <c r="G11" i="122"/>
  <c r="E11" i="122"/>
  <c r="C11" i="122"/>
  <c r="AK10" i="122"/>
  <c r="AI10" i="122"/>
  <c r="AG10" i="122"/>
  <c r="AE10" i="122"/>
  <c r="AA10" i="122"/>
  <c r="U10" i="122"/>
  <c r="M10" i="122"/>
  <c r="K10" i="122"/>
  <c r="I10" i="122"/>
  <c r="E10" i="122"/>
  <c r="C10" i="122"/>
  <c r="AK9" i="122"/>
  <c r="AI9" i="122"/>
  <c r="AG9" i="122"/>
  <c r="AE9" i="122"/>
  <c r="Y9" i="122"/>
  <c r="W9" i="122"/>
  <c r="S9" i="122"/>
  <c r="Q9" i="122"/>
  <c r="O9" i="122"/>
  <c r="M9" i="122"/>
  <c r="K9" i="122"/>
  <c r="I9" i="122"/>
  <c r="G9" i="122"/>
  <c r="E9" i="122"/>
  <c r="C9" i="122"/>
  <c r="AI8" i="122"/>
  <c r="AE8" i="122"/>
  <c r="AC8" i="122"/>
  <c r="AA8" i="122"/>
  <c r="Y8" i="122"/>
  <c r="W8" i="122"/>
  <c r="U8" i="122"/>
  <c r="S8" i="122"/>
  <c r="Q8" i="122"/>
  <c r="O8" i="122"/>
  <c r="M8" i="122"/>
  <c r="K8" i="122"/>
  <c r="I8" i="122"/>
  <c r="G8" i="122"/>
  <c r="E8" i="122"/>
  <c r="C8" i="122"/>
  <c r="AK7" i="122"/>
  <c r="AI7" i="122"/>
  <c r="AG7" i="122"/>
  <c r="AE7" i="122"/>
  <c r="AC7" i="122"/>
  <c r="AA7" i="122"/>
  <c r="Y7" i="122"/>
  <c r="W7" i="122"/>
  <c r="U7" i="122"/>
  <c r="S7" i="122"/>
  <c r="Q7" i="122"/>
  <c r="O7" i="122"/>
  <c r="M7" i="122"/>
  <c r="K7" i="122"/>
  <c r="I7" i="122"/>
  <c r="G7" i="122"/>
  <c r="E7" i="122"/>
  <c r="C7" i="122"/>
  <c r="AK6" i="122"/>
  <c r="AI6" i="122"/>
  <c r="AG6" i="122"/>
  <c r="AE6" i="122"/>
  <c r="AC6" i="122"/>
  <c r="AA6" i="122"/>
  <c r="Y6" i="122"/>
  <c r="W6" i="122"/>
  <c r="U6" i="122"/>
  <c r="S6" i="122"/>
  <c r="Q6" i="122"/>
  <c r="O6" i="122"/>
  <c r="M6" i="122"/>
  <c r="K6" i="122"/>
  <c r="I6" i="122"/>
  <c r="G6" i="122"/>
  <c r="E6" i="122"/>
  <c r="C6" i="122"/>
  <c r="AK5" i="122"/>
  <c r="AI5" i="122"/>
  <c r="AG5" i="122"/>
  <c r="AE5" i="122"/>
  <c r="AC5" i="122"/>
  <c r="AA5" i="122"/>
  <c r="Y5" i="122"/>
  <c r="W5" i="122"/>
  <c r="U5" i="122"/>
  <c r="S5" i="122"/>
  <c r="Q5" i="122"/>
  <c r="O5" i="122"/>
  <c r="M5" i="122"/>
  <c r="K5" i="122"/>
  <c r="I5" i="122"/>
  <c r="G5" i="122"/>
  <c r="F5" i="122"/>
  <c r="E5" i="122"/>
  <c r="D5" i="122"/>
  <c r="C5" i="122"/>
  <c r="AK4" i="122"/>
  <c r="AI4" i="122"/>
  <c r="AG4" i="122"/>
  <c r="AE4" i="122"/>
  <c r="AC4" i="122"/>
  <c r="AA4" i="122"/>
  <c r="Y4" i="122"/>
  <c r="W4" i="122"/>
  <c r="U4" i="122"/>
  <c r="S4" i="122"/>
  <c r="Q4" i="122"/>
  <c r="O4" i="122"/>
  <c r="M4" i="122"/>
  <c r="K4" i="122"/>
  <c r="I4" i="122"/>
  <c r="G4" i="122"/>
  <c r="E4" i="122"/>
  <c r="D7" i="121" l="1"/>
  <c r="D7" i="122"/>
  <c r="D11" i="121"/>
  <c r="D11" i="122"/>
  <c r="D14" i="121"/>
  <c r="D14" i="122"/>
  <c r="D16" i="121"/>
  <c r="D16" i="122"/>
  <c r="D18" i="121"/>
  <c r="D18" i="122"/>
  <c r="D20" i="121"/>
  <c r="D20" i="122"/>
  <c r="D22" i="121"/>
  <c r="D22" i="122"/>
  <c r="D24" i="121"/>
  <c r="D24" i="122"/>
  <c r="D26" i="121"/>
  <c r="D26" i="122"/>
  <c r="D28" i="121"/>
  <c r="D28" i="122"/>
  <c r="D30" i="121"/>
  <c r="D30" i="122"/>
  <c r="D32" i="121"/>
  <c r="D32" i="122"/>
  <c r="D34" i="121"/>
  <c r="D34" i="122"/>
  <c r="D36" i="121"/>
  <c r="D36" i="102"/>
  <c r="D36" i="122" s="1"/>
  <c r="D38" i="121"/>
  <c r="D38" i="102"/>
  <c r="D38" i="122" s="1"/>
  <c r="D40" i="121"/>
  <c r="D40" i="122"/>
  <c r="D42" i="121"/>
  <c r="D42" i="102"/>
  <c r="D42" i="122" s="1"/>
  <c r="D44" i="121"/>
  <c r="D44" i="102"/>
  <c r="D44" i="122" s="1"/>
  <c r="D46" i="121"/>
  <c r="D46" i="102"/>
  <c r="D46" i="122" s="1"/>
  <c r="D48" i="121"/>
  <c r="D48" i="102"/>
  <c r="D48" i="122" s="1"/>
  <c r="D50" i="121"/>
  <c r="D50" i="102"/>
  <c r="D50" i="122" s="1"/>
  <c r="D52" i="121"/>
  <c r="D52" i="102"/>
  <c r="D52" i="122" s="1"/>
  <c r="D54" i="121"/>
  <c r="D54" i="102"/>
  <c r="D54" i="122" s="1"/>
  <c r="H4" i="121"/>
  <c r="H4" i="122"/>
  <c r="L4" i="121"/>
  <c r="L4" i="122"/>
  <c r="P4" i="121"/>
  <c r="P4" i="122"/>
  <c r="T4" i="121"/>
  <c r="T4" i="122"/>
  <c r="X4" i="121"/>
  <c r="X4" i="122"/>
  <c r="AB4" i="121"/>
  <c r="AB4" i="122"/>
  <c r="AF4" i="121"/>
  <c r="AF4" i="122"/>
  <c r="AJ4" i="121"/>
  <c r="AJ4" i="122"/>
  <c r="H5" i="121"/>
  <c r="H5" i="122"/>
  <c r="L5" i="121"/>
  <c r="L5" i="122"/>
  <c r="P5" i="121"/>
  <c r="P5" i="122"/>
  <c r="T5" i="121"/>
  <c r="T5" i="122"/>
  <c r="X5" i="121"/>
  <c r="X5" i="122"/>
  <c r="AB5" i="121"/>
  <c r="AB5" i="122"/>
  <c r="AF5" i="121"/>
  <c r="AF5" i="122"/>
  <c r="AJ5" i="121"/>
  <c r="AJ5" i="122"/>
  <c r="F6" i="121"/>
  <c r="F6" i="122"/>
  <c r="J6" i="121"/>
  <c r="J6" i="122"/>
  <c r="N6" i="121"/>
  <c r="N6" i="122"/>
  <c r="R6" i="121"/>
  <c r="R6" i="122"/>
  <c r="V6" i="121"/>
  <c r="V6" i="122"/>
  <c r="Z6" i="121"/>
  <c r="Z6" i="122"/>
  <c r="AD6" i="121"/>
  <c r="AD6" i="122"/>
  <c r="AH6" i="121"/>
  <c r="AH6" i="122"/>
  <c r="AL6" i="121"/>
  <c r="AL6" i="122"/>
  <c r="H7" i="121"/>
  <c r="H7" i="122"/>
  <c r="L7" i="121"/>
  <c r="L7" i="122"/>
  <c r="P7" i="121"/>
  <c r="P7" i="122"/>
  <c r="T7" i="121"/>
  <c r="T7" i="122"/>
  <c r="X7" i="121"/>
  <c r="X7" i="122"/>
  <c r="AB7" i="121"/>
  <c r="AB7" i="122"/>
  <c r="AF7" i="121"/>
  <c r="AF7" i="122"/>
  <c r="AJ7" i="121"/>
  <c r="AJ7" i="122"/>
  <c r="F8" i="121"/>
  <c r="F8" i="122"/>
  <c r="J8" i="121"/>
  <c r="J8" i="122"/>
  <c r="N8" i="121"/>
  <c r="N8" i="122"/>
  <c r="R8" i="122"/>
  <c r="R8" i="121"/>
  <c r="V8" i="121"/>
  <c r="V8" i="122"/>
  <c r="Z8" i="121"/>
  <c r="Z8" i="122"/>
  <c r="AD8" i="121"/>
  <c r="AD8" i="122"/>
  <c r="AH8" i="122"/>
  <c r="AH8" i="121"/>
  <c r="AL8" i="122"/>
  <c r="AL8" i="121"/>
  <c r="H9" i="121"/>
  <c r="H9" i="122"/>
  <c r="L9" i="121"/>
  <c r="L9" i="122"/>
  <c r="P9" i="121"/>
  <c r="P9" i="122"/>
  <c r="T9" i="121"/>
  <c r="T9" i="122"/>
  <c r="AB9" i="122"/>
  <c r="AB9" i="121"/>
  <c r="AF9" i="121"/>
  <c r="AF9" i="122"/>
  <c r="AJ9" i="121"/>
  <c r="AJ9" i="122"/>
  <c r="J10" i="121"/>
  <c r="J10" i="122"/>
  <c r="N10" i="121"/>
  <c r="N10" i="122"/>
  <c r="AB10" i="121"/>
  <c r="AB10" i="122"/>
  <c r="AF10" i="121"/>
  <c r="AF10" i="122"/>
  <c r="AJ10" i="121"/>
  <c r="AJ10" i="122"/>
  <c r="F11" i="121"/>
  <c r="F11" i="122"/>
  <c r="J11" i="121"/>
  <c r="J11" i="122"/>
  <c r="N11" i="121"/>
  <c r="N11" i="122"/>
  <c r="R11" i="121"/>
  <c r="R11" i="122"/>
  <c r="X11" i="121"/>
  <c r="X11" i="122"/>
  <c r="AB11" i="121"/>
  <c r="AB11" i="122"/>
  <c r="AF11" i="121"/>
  <c r="AF11" i="122"/>
  <c r="AJ11" i="121"/>
  <c r="AJ11" i="122"/>
  <c r="J12" i="121"/>
  <c r="J12" i="122"/>
  <c r="N12" i="121"/>
  <c r="N12" i="122"/>
  <c r="R12" i="121"/>
  <c r="R12" i="122"/>
  <c r="AD12" i="121"/>
  <c r="AD12" i="122"/>
  <c r="AH12" i="121"/>
  <c r="AH12" i="122"/>
  <c r="AL12" i="121"/>
  <c r="AL12" i="122"/>
  <c r="J13" i="121"/>
  <c r="J13" i="122"/>
  <c r="N13" i="121"/>
  <c r="N13" i="122"/>
  <c r="T13" i="121"/>
  <c r="T13" i="122"/>
  <c r="X13" i="121"/>
  <c r="X13" i="122"/>
  <c r="AD13" i="121"/>
  <c r="AD13" i="122"/>
  <c r="AH13" i="122"/>
  <c r="AH13" i="121"/>
  <c r="AL13" i="122"/>
  <c r="AL13" i="121"/>
  <c r="H14" i="121"/>
  <c r="H14" i="122"/>
  <c r="N14" i="122"/>
  <c r="N14" i="121"/>
  <c r="R14" i="121"/>
  <c r="R14" i="122"/>
  <c r="V14" i="121"/>
  <c r="V14" i="122"/>
  <c r="Z14" i="121"/>
  <c r="Z14" i="122"/>
  <c r="AD14" i="121"/>
  <c r="AD14" i="122"/>
  <c r="AH14" i="122"/>
  <c r="AH14" i="121"/>
  <c r="H15" i="121"/>
  <c r="H15" i="122"/>
  <c r="N15" i="121"/>
  <c r="N15" i="122"/>
  <c r="V15" i="121"/>
  <c r="V15" i="122"/>
  <c r="AB15" i="121"/>
  <c r="AB15" i="122"/>
  <c r="AJ15" i="121"/>
  <c r="AJ15" i="122"/>
  <c r="F16" i="121"/>
  <c r="F16" i="122"/>
  <c r="J16" i="122"/>
  <c r="J16" i="121"/>
  <c r="P16" i="121"/>
  <c r="P16" i="122"/>
  <c r="Z16" i="122"/>
  <c r="Z16" i="121"/>
  <c r="AD16" i="121"/>
  <c r="AD16" i="122"/>
  <c r="AH16" i="122"/>
  <c r="AH16" i="121"/>
  <c r="AL16" i="122"/>
  <c r="AL16" i="121"/>
  <c r="H17" i="121"/>
  <c r="H17" i="122"/>
  <c r="L17" i="121"/>
  <c r="L17" i="122"/>
  <c r="P17" i="121"/>
  <c r="P17" i="122"/>
  <c r="T17" i="121"/>
  <c r="T17" i="122"/>
  <c r="X17" i="121"/>
  <c r="X17" i="122"/>
  <c r="AB17" i="122"/>
  <c r="AB17" i="121"/>
  <c r="AJ17" i="122"/>
  <c r="AJ17" i="121"/>
  <c r="F18" i="121"/>
  <c r="F18" i="122"/>
  <c r="J18" i="121"/>
  <c r="J18" i="122"/>
  <c r="N18" i="121"/>
  <c r="N18" i="122"/>
  <c r="R18" i="121"/>
  <c r="R18" i="122"/>
  <c r="V18" i="121"/>
  <c r="V18" i="122"/>
  <c r="Z18" i="121"/>
  <c r="Z18" i="122"/>
  <c r="AD18" i="121"/>
  <c r="AD18" i="122"/>
  <c r="AH18" i="122"/>
  <c r="AH18" i="121"/>
  <c r="AL18" i="122"/>
  <c r="AL18" i="121"/>
  <c r="H19" i="121"/>
  <c r="H19" i="122"/>
  <c r="L19" i="121"/>
  <c r="L19" i="122"/>
  <c r="P19" i="121"/>
  <c r="P19" i="122"/>
  <c r="T19" i="121"/>
  <c r="T19" i="122"/>
  <c r="X19" i="121"/>
  <c r="X19" i="122"/>
  <c r="AB19" i="122"/>
  <c r="AB19" i="121"/>
  <c r="AF19" i="122"/>
  <c r="AF19" i="121"/>
  <c r="AJ19" i="121"/>
  <c r="AJ19" i="122"/>
  <c r="F20" i="121"/>
  <c r="F20" i="122"/>
  <c r="J20" i="121"/>
  <c r="J20" i="122"/>
  <c r="N20" i="121"/>
  <c r="N20" i="122"/>
  <c r="R20" i="121"/>
  <c r="R20" i="122"/>
  <c r="V20" i="121"/>
  <c r="V20" i="122"/>
  <c r="Z20" i="121"/>
  <c r="Z20" i="122"/>
  <c r="AD20" i="121"/>
  <c r="AD20" i="122"/>
  <c r="AH20" i="122"/>
  <c r="AH20" i="121"/>
  <c r="AL20" i="121"/>
  <c r="AL20" i="122"/>
  <c r="H21" i="121"/>
  <c r="H21" i="122"/>
  <c r="L21" i="121"/>
  <c r="L21" i="122"/>
  <c r="P21" i="121"/>
  <c r="P21" i="122"/>
  <c r="T21" i="121"/>
  <c r="T21" i="122"/>
  <c r="X21" i="121"/>
  <c r="X21" i="122"/>
  <c r="AB21" i="121"/>
  <c r="AB21" i="122"/>
  <c r="AF21" i="121"/>
  <c r="AF21" i="122"/>
  <c r="AJ21" i="121"/>
  <c r="AJ21" i="122"/>
  <c r="F22" i="121"/>
  <c r="F22" i="122"/>
  <c r="L22" i="121"/>
  <c r="L22" i="122"/>
  <c r="P22" i="121"/>
  <c r="P22" i="122"/>
  <c r="T22" i="121"/>
  <c r="T22" i="122"/>
  <c r="X22" i="121"/>
  <c r="X22" i="122"/>
  <c r="AB22" i="121"/>
  <c r="AB22" i="122"/>
  <c r="AF22" i="121"/>
  <c r="AF22" i="122"/>
  <c r="AJ22" i="121"/>
  <c r="AJ22" i="122"/>
  <c r="H23" i="121"/>
  <c r="H23" i="122"/>
  <c r="L23" i="121"/>
  <c r="L23" i="122"/>
  <c r="P23" i="121"/>
  <c r="P23" i="122"/>
  <c r="V23" i="121"/>
  <c r="V23" i="122"/>
  <c r="Z23" i="121"/>
  <c r="Z23" i="122"/>
  <c r="AF23" i="121"/>
  <c r="AF23" i="122"/>
  <c r="AJ23" i="121"/>
  <c r="AJ23" i="122"/>
  <c r="F24" i="121"/>
  <c r="F24" i="122"/>
  <c r="J24" i="121"/>
  <c r="J24" i="122"/>
  <c r="N24" i="121"/>
  <c r="N24" i="122"/>
  <c r="R24" i="121"/>
  <c r="R24" i="122"/>
  <c r="V24" i="121"/>
  <c r="V24" i="122"/>
  <c r="Z24" i="121"/>
  <c r="Z24" i="122"/>
  <c r="AD24" i="121"/>
  <c r="AD24" i="122"/>
  <c r="AH24" i="121"/>
  <c r="AH24" i="122"/>
  <c r="AL24" i="121"/>
  <c r="AL24" i="122"/>
  <c r="H25" i="121"/>
  <c r="H25" i="122"/>
  <c r="L25" i="121"/>
  <c r="L25" i="122"/>
  <c r="P25" i="121"/>
  <c r="P25" i="122"/>
  <c r="T25" i="121"/>
  <c r="T25" i="122"/>
  <c r="X25" i="121"/>
  <c r="X25" i="122"/>
  <c r="AB25" i="121"/>
  <c r="AB25" i="122"/>
  <c r="AF25" i="121"/>
  <c r="AF25" i="122"/>
  <c r="AJ25" i="121"/>
  <c r="AJ25" i="122"/>
  <c r="F26" i="121"/>
  <c r="F26" i="122"/>
  <c r="J26" i="121"/>
  <c r="J26" i="122"/>
  <c r="N26" i="121"/>
  <c r="N26" i="122"/>
  <c r="R26" i="121"/>
  <c r="R26" i="122"/>
  <c r="V26" i="121"/>
  <c r="V26" i="122"/>
  <c r="Z26" i="121"/>
  <c r="Z26" i="122"/>
  <c r="AD26" i="121"/>
  <c r="AD26" i="122"/>
  <c r="AH26" i="121"/>
  <c r="AH26" i="122"/>
  <c r="AL26" i="121"/>
  <c r="AL26" i="122"/>
  <c r="H27" i="121"/>
  <c r="H27" i="122"/>
  <c r="L27" i="121"/>
  <c r="L27" i="122"/>
  <c r="P27" i="121"/>
  <c r="P27" i="122"/>
  <c r="T27" i="121"/>
  <c r="T27" i="122"/>
  <c r="X27" i="121"/>
  <c r="X27" i="122"/>
  <c r="AB27" i="121"/>
  <c r="AB27" i="122"/>
  <c r="AF27" i="121"/>
  <c r="AF27" i="122"/>
  <c r="AJ27" i="121"/>
  <c r="AJ27" i="122"/>
  <c r="F28" i="121"/>
  <c r="F28" i="122"/>
  <c r="J28" i="121"/>
  <c r="J28" i="122"/>
  <c r="N28" i="121"/>
  <c r="N28" i="122"/>
  <c r="R28" i="121"/>
  <c r="R28" i="122"/>
  <c r="V28" i="121"/>
  <c r="V28" i="122"/>
  <c r="Z28" i="121"/>
  <c r="Z28" i="122"/>
  <c r="AD28" i="121"/>
  <c r="AD28" i="122"/>
  <c r="AH28" i="121"/>
  <c r="AH28" i="122"/>
  <c r="AL28" i="121"/>
  <c r="AL28" i="122"/>
  <c r="H29" i="121"/>
  <c r="H29" i="122"/>
  <c r="L29" i="121"/>
  <c r="L29" i="122"/>
  <c r="P29" i="121"/>
  <c r="P29" i="122"/>
  <c r="T29" i="121"/>
  <c r="T29" i="122"/>
  <c r="X29" i="121"/>
  <c r="X29" i="122"/>
  <c r="AB29" i="121"/>
  <c r="AB29" i="122"/>
  <c r="AF29" i="121"/>
  <c r="AF29" i="122"/>
  <c r="AJ29" i="121"/>
  <c r="AJ29" i="122"/>
  <c r="F30" i="121"/>
  <c r="J30" i="121"/>
  <c r="J30" i="122"/>
  <c r="N30" i="121"/>
  <c r="N30" i="122"/>
  <c r="X30" i="121"/>
  <c r="X30" i="122"/>
  <c r="AB30" i="121"/>
  <c r="AB30" i="122"/>
  <c r="AF30" i="121"/>
  <c r="AF30" i="122"/>
  <c r="AJ30" i="121"/>
  <c r="AJ30" i="122"/>
  <c r="F31" i="121"/>
  <c r="J31" i="121"/>
  <c r="J31" i="122"/>
  <c r="N31" i="121"/>
  <c r="N31" i="122"/>
  <c r="R31" i="121"/>
  <c r="R31" i="122"/>
  <c r="V31" i="121"/>
  <c r="V31" i="122"/>
  <c r="Z31" i="121"/>
  <c r="Z31" i="122"/>
  <c r="AD31" i="121"/>
  <c r="AD31" i="122"/>
  <c r="AH31" i="121"/>
  <c r="AH31" i="122"/>
  <c r="AL31" i="121"/>
  <c r="AL31" i="122"/>
  <c r="H32" i="121"/>
  <c r="H32" i="122"/>
  <c r="L32" i="121"/>
  <c r="L32" i="122"/>
  <c r="P32" i="121"/>
  <c r="P32" i="122"/>
  <c r="T32" i="121"/>
  <c r="T32" i="122"/>
  <c r="X32" i="121"/>
  <c r="X32" i="122"/>
  <c r="AB32" i="121"/>
  <c r="AB32" i="122"/>
  <c r="AF32" i="121"/>
  <c r="AF32" i="122"/>
  <c r="AJ32" i="121"/>
  <c r="AJ32" i="122"/>
  <c r="F33" i="121"/>
  <c r="F33" i="122"/>
  <c r="J33" i="121"/>
  <c r="J33" i="122"/>
  <c r="N33" i="121"/>
  <c r="N33" i="122"/>
  <c r="R33" i="121"/>
  <c r="R33" i="122"/>
  <c r="V33" i="121"/>
  <c r="V33" i="122"/>
  <c r="Z33" i="121"/>
  <c r="Z33" i="122"/>
  <c r="AD33" i="121"/>
  <c r="AD33" i="122"/>
  <c r="AH33" i="121"/>
  <c r="AH33" i="122"/>
  <c r="AL33" i="121"/>
  <c r="AL33" i="122"/>
  <c r="H34" i="121"/>
  <c r="H34" i="122"/>
  <c r="L34" i="121"/>
  <c r="L34" i="122"/>
  <c r="P34" i="121"/>
  <c r="P34" i="122"/>
  <c r="T34" i="121"/>
  <c r="T34" i="122"/>
  <c r="X34" i="121"/>
  <c r="X34" i="122"/>
  <c r="AB34" i="121"/>
  <c r="AB34" i="122"/>
  <c r="AF34" i="121"/>
  <c r="AF34" i="122"/>
  <c r="AJ34" i="121"/>
  <c r="AJ34" i="122"/>
  <c r="F35" i="121"/>
  <c r="F35" i="102"/>
  <c r="F35" i="122" s="1"/>
  <c r="J35" i="121"/>
  <c r="J35" i="102"/>
  <c r="J35" i="122" s="1"/>
  <c r="N35" i="121"/>
  <c r="N35" i="102"/>
  <c r="N35" i="122" s="1"/>
  <c r="R35" i="121"/>
  <c r="R35" i="102"/>
  <c r="R35" i="122" s="1"/>
  <c r="V35" i="121"/>
  <c r="V35" i="102"/>
  <c r="V35" i="122" s="1"/>
  <c r="Z35" i="121"/>
  <c r="Z35" i="102"/>
  <c r="Z35" i="122" s="1"/>
  <c r="AD35" i="121"/>
  <c r="AD35" i="102"/>
  <c r="AD35" i="122" s="1"/>
  <c r="AH35" i="121"/>
  <c r="AH35" i="102"/>
  <c r="AH35" i="122" s="1"/>
  <c r="AL35" i="121"/>
  <c r="AL35" i="102"/>
  <c r="AL35" i="122" s="1"/>
  <c r="H36" i="121"/>
  <c r="H36" i="102"/>
  <c r="H36" i="122" s="1"/>
  <c r="L36" i="121"/>
  <c r="L36" i="102"/>
  <c r="L36" i="122" s="1"/>
  <c r="P36" i="121"/>
  <c r="P36" i="102"/>
  <c r="P36" i="122" s="1"/>
  <c r="T36" i="121"/>
  <c r="T36" i="102"/>
  <c r="T36" i="122" s="1"/>
  <c r="X36" i="121"/>
  <c r="X36" i="102"/>
  <c r="X36" i="122" s="1"/>
  <c r="AB36" i="121"/>
  <c r="AB36" i="102"/>
  <c r="AB36" i="122" s="1"/>
  <c r="AF36" i="121"/>
  <c r="AF36" i="102"/>
  <c r="AF36" i="122" s="1"/>
  <c r="AJ36" i="121"/>
  <c r="AJ36" i="102"/>
  <c r="AJ36" i="122" s="1"/>
  <c r="F37" i="121"/>
  <c r="F37" i="102"/>
  <c r="F37" i="122" s="1"/>
  <c r="J37" i="121"/>
  <c r="J37" i="102"/>
  <c r="J37" i="122" s="1"/>
  <c r="N37" i="121"/>
  <c r="N37" i="102"/>
  <c r="N37" i="122" s="1"/>
  <c r="R37" i="121"/>
  <c r="R37" i="102"/>
  <c r="R37" i="122" s="1"/>
  <c r="V37" i="121"/>
  <c r="V37" i="102"/>
  <c r="V37" i="122" s="1"/>
  <c r="Z37" i="121"/>
  <c r="Z37" i="102"/>
  <c r="Z37" i="122" s="1"/>
  <c r="AD37" i="121"/>
  <c r="AD37" i="102"/>
  <c r="AD37" i="122" s="1"/>
  <c r="AH37" i="121"/>
  <c r="AH37" i="102"/>
  <c r="AH37" i="122" s="1"/>
  <c r="AL37" i="121"/>
  <c r="AL37" i="102"/>
  <c r="AL37" i="122" s="1"/>
  <c r="H38" i="121"/>
  <c r="H38" i="102"/>
  <c r="H38" i="122" s="1"/>
  <c r="L38" i="121"/>
  <c r="L38" i="102"/>
  <c r="L38" i="122" s="1"/>
  <c r="P38" i="121"/>
  <c r="P38" i="102"/>
  <c r="P38" i="122" s="1"/>
  <c r="T38" i="121"/>
  <c r="T38" i="102"/>
  <c r="T38" i="122" s="1"/>
  <c r="X38" i="121"/>
  <c r="X38" i="102"/>
  <c r="X38" i="122" s="1"/>
  <c r="AB38" i="121"/>
  <c r="AB38" i="102"/>
  <c r="AB38" i="122" s="1"/>
  <c r="AF38" i="121"/>
  <c r="AF38" i="102"/>
  <c r="AF38" i="122" s="1"/>
  <c r="AJ38" i="121"/>
  <c r="AJ38" i="102"/>
  <c r="AJ38" i="122" s="1"/>
  <c r="F39" i="121"/>
  <c r="F39" i="122"/>
  <c r="J39" i="121"/>
  <c r="J39" i="102"/>
  <c r="J39" i="122" s="1"/>
  <c r="N39" i="121"/>
  <c r="N39" i="102"/>
  <c r="N39" i="122" s="1"/>
  <c r="R39" i="121"/>
  <c r="R39" i="102"/>
  <c r="R39" i="122" s="1"/>
  <c r="V39" i="121"/>
  <c r="V39" i="102"/>
  <c r="V39" i="122" s="1"/>
  <c r="Z39" i="121"/>
  <c r="Z39" i="102"/>
  <c r="Z39" i="122" s="1"/>
  <c r="AD39" i="121"/>
  <c r="AD39" i="102"/>
  <c r="AD39" i="122" s="1"/>
  <c r="AH39" i="121"/>
  <c r="AH39" i="102"/>
  <c r="AH39" i="122" s="1"/>
  <c r="AL39" i="121"/>
  <c r="AL39" i="102"/>
  <c r="AL39" i="122" s="1"/>
  <c r="H40" i="121"/>
  <c r="H40" i="122"/>
  <c r="L40" i="121"/>
  <c r="L40" i="102"/>
  <c r="L40" i="122" s="1"/>
  <c r="P40" i="121"/>
  <c r="P40" i="102"/>
  <c r="P40" i="122" s="1"/>
  <c r="T40" i="121"/>
  <c r="T40" i="102"/>
  <c r="T40" i="122" s="1"/>
  <c r="X40" i="121"/>
  <c r="X40" i="102"/>
  <c r="X40" i="122" s="1"/>
  <c r="AB40" i="121"/>
  <c r="AB40" i="102"/>
  <c r="AB40" i="122" s="1"/>
  <c r="AF40" i="121"/>
  <c r="AF40" i="102"/>
  <c r="AF40" i="122" s="1"/>
  <c r="AJ40" i="121"/>
  <c r="AJ40" i="102"/>
  <c r="AJ40" i="122" s="1"/>
  <c r="F41" i="121"/>
  <c r="F41" i="102"/>
  <c r="F41" i="122" s="1"/>
  <c r="J41" i="121"/>
  <c r="J41" i="102"/>
  <c r="J41" i="122" s="1"/>
  <c r="N41" i="121"/>
  <c r="N41" i="102"/>
  <c r="N41" i="122" s="1"/>
  <c r="R41" i="121"/>
  <c r="R41" i="102"/>
  <c r="R41" i="122" s="1"/>
  <c r="V41" i="121"/>
  <c r="V41" i="102"/>
  <c r="V41" i="122" s="1"/>
  <c r="Z41" i="121"/>
  <c r="Z41" i="102"/>
  <c r="Z41" i="122" s="1"/>
  <c r="AD41" i="121"/>
  <c r="AD41" i="102"/>
  <c r="AD41" i="122" s="1"/>
  <c r="AH41" i="121"/>
  <c r="AH41" i="102"/>
  <c r="AH41" i="122" s="1"/>
  <c r="AL41" i="121"/>
  <c r="AL41" i="102"/>
  <c r="AL41" i="122" s="1"/>
  <c r="H42" i="121"/>
  <c r="H42" i="102"/>
  <c r="H42" i="122" s="1"/>
  <c r="L42" i="121"/>
  <c r="L42" i="102"/>
  <c r="L42" i="122" s="1"/>
  <c r="P42" i="121"/>
  <c r="P42" i="102"/>
  <c r="P42" i="122" s="1"/>
  <c r="T42" i="121"/>
  <c r="T42" i="102"/>
  <c r="T42" i="122" s="1"/>
  <c r="X42" i="121"/>
  <c r="X42" i="102"/>
  <c r="X42" i="122" s="1"/>
  <c r="AB42" i="121"/>
  <c r="AB42" i="102"/>
  <c r="AB42" i="122" s="1"/>
  <c r="AF42" i="121"/>
  <c r="AF42" i="102"/>
  <c r="AF42" i="122" s="1"/>
  <c r="AJ42" i="121"/>
  <c r="AJ42" i="102"/>
  <c r="AJ42" i="122" s="1"/>
  <c r="F43" i="121"/>
  <c r="F43" i="102"/>
  <c r="F43" i="122" s="1"/>
  <c r="J43" i="121"/>
  <c r="J43" i="102"/>
  <c r="J43" i="122" s="1"/>
  <c r="N43" i="121"/>
  <c r="N43" i="102"/>
  <c r="N43" i="122" s="1"/>
  <c r="R43" i="121"/>
  <c r="R43" i="102"/>
  <c r="R43" i="122" s="1"/>
  <c r="V43" i="121"/>
  <c r="V43" i="102"/>
  <c r="V43" i="122" s="1"/>
  <c r="Z43" i="121"/>
  <c r="Z43" i="102"/>
  <c r="Z43" i="122" s="1"/>
  <c r="AD43" i="121"/>
  <c r="AD43" i="102"/>
  <c r="AD43" i="122" s="1"/>
  <c r="AH43" i="121"/>
  <c r="AH43" i="102"/>
  <c r="AH43" i="122" s="1"/>
  <c r="AL43" i="121"/>
  <c r="AL43" i="102"/>
  <c r="AL43" i="122" s="1"/>
  <c r="H44" i="121"/>
  <c r="H44" i="102"/>
  <c r="H44" i="122" s="1"/>
  <c r="L44" i="121"/>
  <c r="L44" i="102"/>
  <c r="L44" i="122" s="1"/>
  <c r="P44" i="121"/>
  <c r="P44" i="102"/>
  <c r="P44" i="122" s="1"/>
  <c r="T44" i="121"/>
  <c r="T44" i="102"/>
  <c r="T44" i="122" s="1"/>
  <c r="X44" i="121"/>
  <c r="X44" i="102"/>
  <c r="X44" i="122" s="1"/>
  <c r="AB44" i="121"/>
  <c r="AB44" i="102"/>
  <c r="AB44" i="122" s="1"/>
  <c r="AF44" i="121"/>
  <c r="AF44" i="102"/>
  <c r="AF44" i="122" s="1"/>
  <c r="AJ44" i="121"/>
  <c r="AJ44" i="102"/>
  <c r="AJ44" i="122" s="1"/>
  <c r="F45" i="121"/>
  <c r="F45" i="102"/>
  <c r="F45" i="122" s="1"/>
  <c r="J45" i="121"/>
  <c r="J45" i="102"/>
  <c r="J45" i="122" s="1"/>
  <c r="N45" i="121"/>
  <c r="N45" i="102"/>
  <c r="N45" i="122" s="1"/>
  <c r="R45" i="121"/>
  <c r="R45" i="102"/>
  <c r="R45" i="122" s="1"/>
  <c r="V45" i="121"/>
  <c r="V45" i="102"/>
  <c r="V45" i="122" s="1"/>
  <c r="Z45" i="121"/>
  <c r="Z45" i="102"/>
  <c r="Z45" i="122" s="1"/>
  <c r="AD45" i="121"/>
  <c r="AD45" i="102"/>
  <c r="AD45" i="122" s="1"/>
  <c r="AH45" i="121"/>
  <c r="AH45" i="102"/>
  <c r="AH45" i="122" s="1"/>
  <c r="AL45" i="121"/>
  <c r="AL45" i="102"/>
  <c r="AL45" i="122" s="1"/>
  <c r="H46" i="121"/>
  <c r="H46" i="102"/>
  <c r="H46" i="122" s="1"/>
  <c r="L46" i="121"/>
  <c r="L46" i="102"/>
  <c r="L46" i="122" s="1"/>
  <c r="P46" i="121"/>
  <c r="P46" i="102"/>
  <c r="P46" i="122" s="1"/>
  <c r="T46" i="121"/>
  <c r="T46" i="102"/>
  <c r="T46" i="122" s="1"/>
  <c r="X46" i="121"/>
  <c r="X46" i="102"/>
  <c r="X46" i="122" s="1"/>
  <c r="AB46" i="121"/>
  <c r="AB46" i="102"/>
  <c r="AB46" i="122" s="1"/>
  <c r="AF46" i="121"/>
  <c r="AF46" i="102"/>
  <c r="AF46" i="122" s="1"/>
  <c r="AJ46" i="121"/>
  <c r="AJ46" i="102"/>
  <c r="AJ46" i="122" s="1"/>
  <c r="F47" i="121"/>
  <c r="F47" i="102"/>
  <c r="F47" i="122" s="1"/>
  <c r="J47" i="121"/>
  <c r="J47" i="102"/>
  <c r="J47" i="122" s="1"/>
  <c r="N47" i="121"/>
  <c r="N47" i="102"/>
  <c r="N47" i="122" s="1"/>
  <c r="R47" i="121"/>
  <c r="R47" i="102"/>
  <c r="R47" i="122" s="1"/>
  <c r="V47" i="121"/>
  <c r="V47" i="102"/>
  <c r="V47" i="122" s="1"/>
  <c r="Z47" i="121"/>
  <c r="Z47" i="102"/>
  <c r="Z47" i="122" s="1"/>
  <c r="AD47" i="121"/>
  <c r="AD47" i="102"/>
  <c r="AD47" i="122" s="1"/>
  <c r="AH47" i="121"/>
  <c r="AH47" i="102"/>
  <c r="AH47" i="122" s="1"/>
  <c r="AL47" i="121"/>
  <c r="AL47" i="102"/>
  <c r="AL47" i="122" s="1"/>
  <c r="H48" i="121"/>
  <c r="H48" i="102"/>
  <c r="H48" i="122" s="1"/>
  <c r="L48" i="121"/>
  <c r="L48" i="102"/>
  <c r="L48" i="122" s="1"/>
  <c r="P48" i="121"/>
  <c r="P48" i="102"/>
  <c r="P48" i="122" s="1"/>
  <c r="T48" i="121"/>
  <c r="T48" i="102"/>
  <c r="T48" i="122" s="1"/>
  <c r="X48" i="121"/>
  <c r="X48" i="102"/>
  <c r="X48" i="122" s="1"/>
  <c r="AB48" i="121"/>
  <c r="AB48" i="102"/>
  <c r="AB48" i="122" s="1"/>
  <c r="AF48" i="121"/>
  <c r="AF48" i="102"/>
  <c r="AF48" i="122" s="1"/>
  <c r="AJ48" i="121"/>
  <c r="AJ48" i="102"/>
  <c r="AJ48" i="122" s="1"/>
  <c r="F49" i="121"/>
  <c r="F49" i="102"/>
  <c r="F49" i="122" s="1"/>
  <c r="J49" i="121"/>
  <c r="J49" i="102"/>
  <c r="J49" i="122" s="1"/>
  <c r="N49" i="121"/>
  <c r="N49" i="102"/>
  <c r="N49" i="122" s="1"/>
  <c r="R49" i="121"/>
  <c r="R49" i="102"/>
  <c r="R49" i="122" s="1"/>
  <c r="V49" i="121"/>
  <c r="V49" i="102"/>
  <c r="V49" i="122" s="1"/>
  <c r="Z49" i="121"/>
  <c r="Z49" i="102"/>
  <c r="Z49" i="122" s="1"/>
  <c r="AD49" i="121"/>
  <c r="AD49" i="102"/>
  <c r="AD49" i="122" s="1"/>
  <c r="AH49" i="121"/>
  <c r="AH49" i="102"/>
  <c r="AH49" i="122" s="1"/>
  <c r="AL49" i="121"/>
  <c r="AL49" i="102"/>
  <c r="AL49" i="122" s="1"/>
  <c r="H50" i="121"/>
  <c r="H50" i="102"/>
  <c r="H50" i="122" s="1"/>
  <c r="L50" i="121"/>
  <c r="L50" i="102"/>
  <c r="L50" i="122" s="1"/>
  <c r="P50" i="121"/>
  <c r="P50" i="102"/>
  <c r="P50" i="122" s="1"/>
  <c r="T50" i="121"/>
  <c r="T50" i="102"/>
  <c r="T50" i="122" s="1"/>
  <c r="X50" i="121"/>
  <c r="X50" i="102"/>
  <c r="X50" i="122" s="1"/>
  <c r="AB50" i="121"/>
  <c r="AB50" i="102"/>
  <c r="AB50" i="122" s="1"/>
  <c r="AF50" i="121"/>
  <c r="AF50" i="102"/>
  <c r="AF50" i="122" s="1"/>
  <c r="AJ50" i="121"/>
  <c r="AJ50" i="102"/>
  <c r="AJ50" i="122" s="1"/>
  <c r="F51" i="121"/>
  <c r="F51" i="102"/>
  <c r="F51" i="122" s="1"/>
  <c r="J51" i="121"/>
  <c r="J51" i="102"/>
  <c r="J51" i="122" s="1"/>
  <c r="N51" i="121"/>
  <c r="N51" i="102"/>
  <c r="N51" i="122" s="1"/>
  <c r="R51" i="121"/>
  <c r="R51" i="102"/>
  <c r="R51" i="122" s="1"/>
  <c r="V51" i="121"/>
  <c r="V51" i="102"/>
  <c r="V51" i="122" s="1"/>
  <c r="Z51" i="121"/>
  <c r="Z51" i="102"/>
  <c r="Z51" i="122" s="1"/>
  <c r="AD51" i="121"/>
  <c r="AD51" i="102"/>
  <c r="AD51" i="122" s="1"/>
  <c r="AH51" i="121"/>
  <c r="AH51" i="102"/>
  <c r="AH51" i="122" s="1"/>
  <c r="AL51" i="121"/>
  <c r="AL51" i="102"/>
  <c r="AL51" i="122" s="1"/>
  <c r="H52" i="121"/>
  <c r="H52" i="102"/>
  <c r="H52" i="122" s="1"/>
  <c r="L52" i="121"/>
  <c r="L52" i="102"/>
  <c r="L52" i="122" s="1"/>
  <c r="P52" i="121"/>
  <c r="P52" i="102"/>
  <c r="P52" i="122" s="1"/>
  <c r="T52" i="121"/>
  <c r="T52" i="102"/>
  <c r="T52" i="122" s="1"/>
  <c r="X52" i="121"/>
  <c r="X52" i="102"/>
  <c r="X52" i="122" s="1"/>
  <c r="AB52" i="121"/>
  <c r="AB52" i="102"/>
  <c r="AB52" i="122" s="1"/>
  <c r="AF52" i="121"/>
  <c r="AF52" i="102"/>
  <c r="AF52" i="122" s="1"/>
  <c r="AJ52" i="121"/>
  <c r="AJ52" i="102"/>
  <c r="AJ52" i="122" s="1"/>
  <c r="F53" i="121"/>
  <c r="F53" i="102"/>
  <c r="F53" i="122" s="1"/>
  <c r="J53" i="121"/>
  <c r="J53" i="102"/>
  <c r="J53" i="122" s="1"/>
  <c r="N53" i="121"/>
  <c r="N53" i="102"/>
  <c r="N53" i="122" s="1"/>
  <c r="R53" i="121"/>
  <c r="R53" i="102"/>
  <c r="R53" i="122" s="1"/>
  <c r="V53" i="121"/>
  <c r="V53" i="102"/>
  <c r="V53" i="122" s="1"/>
  <c r="Z53" i="121"/>
  <c r="Z53" i="102"/>
  <c r="Z53" i="122" s="1"/>
  <c r="AD53" i="121"/>
  <c r="AD53" i="102"/>
  <c r="AD53" i="122" s="1"/>
  <c r="AH53" i="121"/>
  <c r="AH53" i="102"/>
  <c r="AH53" i="122" s="1"/>
  <c r="AL53" i="121"/>
  <c r="AL53" i="102"/>
  <c r="AL53" i="122" s="1"/>
  <c r="H54" i="121"/>
  <c r="H54" i="102"/>
  <c r="H54" i="122" s="1"/>
  <c r="L54" i="121"/>
  <c r="L54" i="102"/>
  <c r="L54" i="122" s="1"/>
  <c r="P54" i="121"/>
  <c r="P54" i="102"/>
  <c r="P54" i="122" s="1"/>
  <c r="T54" i="121"/>
  <c r="T54" i="102"/>
  <c r="T54" i="122" s="1"/>
  <c r="X54" i="121"/>
  <c r="X54" i="102"/>
  <c r="X54" i="122" s="1"/>
  <c r="AB54" i="121"/>
  <c r="AB54" i="102"/>
  <c r="AB54" i="122" s="1"/>
  <c r="AF54" i="121"/>
  <c r="AF54" i="102"/>
  <c r="AF54" i="122" s="1"/>
  <c r="AJ54" i="121"/>
  <c r="AJ54" i="102"/>
  <c r="AJ54" i="122" s="1"/>
  <c r="V11" i="122"/>
  <c r="V11" i="121"/>
  <c r="D6" i="121"/>
  <c r="D6" i="122"/>
  <c r="D8" i="121"/>
  <c r="D8" i="122"/>
  <c r="D15" i="121"/>
  <c r="D15" i="122"/>
  <c r="D17" i="121"/>
  <c r="D17" i="122"/>
  <c r="D19" i="121"/>
  <c r="D19" i="122"/>
  <c r="D21" i="121"/>
  <c r="D21" i="122"/>
  <c r="D23" i="121"/>
  <c r="D23" i="122"/>
  <c r="D25" i="121"/>
  <c r="D25" i="122"/>
  <c r="D27" i="121"/>
  <c r="D27" i="122"/>
  <c r="D29" i="121"/>
  <c r="D29" i="122"/>
  <c r="D31" i="121"/>
  <c r="D33" i="121"/>
  <c r="D33" i="122"/>
  <c r="D35" i="121"/>
  <c r="D35" i="102"/>
  <c r="D35" i="122" s="1"/>
  <c r="D37" i="121"/>
  <c r="D37" i="102"/>
  <c r="D37" i="122" s="1"/>
  <c r="D39" i="121"/>
  <c r="D39" i="122"/>
  <c r="D41" i="121"/>
  <c r="D41" i="102"/>
  <c r="D41" i="122" s="1"/>
  <c r="D43" i="121"/>
  <c r="D43" i="102"/>
  <c r="D43" i="122" s="1"/>
  <c r="D45" i="121"/>
  <c r="D45" i="102"/>
  <c r="D45" i="122" s="1"/>
  <c r="D47" i="121"/>
  <c r="D47" i="102"/>
  <c r="D47" i="122" s="1"/>
  <c r="D49" i="121"/>
  <c r="D49" i="102"/>
  <c r="D49" i="122" s="1"/>
  <c r="D51" i="121"/>
  <c r="D51" i="102"/>
  <c r="D51" i="122" s="1"/>
  <c r="D53" i="121"/>
  <c r="D53" i="102"/>
  <c r="D53" i="122" s="1"/>
  <c r="F4" i="121"/>
  <c r="F4" i="122"/>
  <c r="J4" i="121"/>
  <c r="J4" i="122"/>
  <c r="N4" i="121"/>
  <c r="N4" i="122"/>
  <c r="R4" i="121"/>
  <c r="R4" i="122"/>
  <c r="V4" i="121"/>
  <c r="V4" i="122"/>
  <c r="Z4" i="121"/>
  <c r="Z4" i="122"/>
  <c r="AD4" i="121"/>
  <c r="AD4" i="122"/>
  <c r="AH4" i="121"/>
  <c r="AH4" i="122"/>
  <c r="AL4" i="121"/>
  <c r="AL4" i="122"/>
  <c r="J5" i="121"/>
  <c r="J5" i="122"/>
  <c r="N5" i="121"/>
  <c r="N5" i="122"/>
  <c r="R5" i="121"/>
  <c r="R5" i="122"/>
  <c r="V5" i="121"/>
  <c r="V5" i="122"/>
  <c r="Z5" i="121"/>
  <c r="Z5" i="122"/>
  <c r="AD5" i="121"/>
  <c r="AD5" i="122"/>
  <c r="AH5" i="121"/>
  <c r="AH5" i="122"/>
  <c r="AL5" i="121"/>
  <c r="AL5" i="122"/>
  <c r="H6" i="121"/>
  <c r="H6" i="122"/>
  <c r="L6" i="121"/>
  <c r="L6" i="122"/>
  <c r="P6" i="121"/>
  <c r="P6" i="122"/>
  <c r="T6" i="121"/>
  <c r="T6" i="122"/>
  <c r="X6" i="121"/>
  <c r="X6" i="122"/>
  <c r="AB6" i="121"/>
  <c r="AB6" i="122"/>
  <c r="AF6" i="121"/>
  <c r="AF6" i="122"/>
  <c r="AJ6" i="121"/>
  <c r="AJ6" i="122"/>
  <c r="F7" i="121"/>
  <c r="F7" i="122"/>
  <c r="J7" i="121"/>
  <c r="J7" i="122"/>
  <c r="N7" i="121"/>
  <c r="N7" i="122"/>
  <c r="R7" i="121"/>
  <c r="R7" i="122"/>
  <c r="V7" i="121"/>
  <c r="V7" i="122"/>
  <c r="Z7" i="121"/>
  <c r="Z7" i="122"/>
  <c r="AD7" i="121"/>
  <c r="AD7" i="122"/>
  <c r="AH7" i="121"/>
  <c r="AH7" i="122"/>
  <c r="AL7" i="121"/>
  <c r="AL7" i="122"/>
  <c r="H8" i="121"/>
  <c r="H8" i="122"/>
  <c r="L8" i="121"/>
  <c r="L8" i="122"/>
  <c r="P8" i="121"/>
  <c r="P8" i="122"/>
  <c r="T8" i="122"/>
  <c r="T8" i="121"/>
  <c r="X8" i="121"/>
  <c r="X8" i="122"/>
  <c r="AB8" i="121"/>
  <c r="AB8" i="122"/>
  <c r="AF8" i="121"/>
  <c r="AF8" i="122"/>
  <c r="AJ8" i="121"/>
  <c r="AJ8" i="122"/>
  <c r="F9" i="121"/>
  <c r="F9" i="122"/>
  <c r="J9" i="121"/>
  <c r="J9" i="122"/>
  <c r="N9" i="121"/>
  <c r="N9" i="122"/>
  <c r="R9" i="121"/>
  <c r="R9" i="122"/>
  <c r="AD9" i="122"/>
  <c r="AD9" i="121"/>
  <c r="AH9" i="121"/>
  <c r="AH9" i="122"/>
  <c r="AL9" i="121"/>
  <c r="AL9" i="122"/>
  <c r="L10" i="121"/>
  <c r="L10" i="122"/>
  <c r="AD10" i="122"/>
  <c r="AD10" i="121"/>
  <c r="AH10" i="121"/>
  <c r="AH10" i="122"/>
  <c r="AL10" i="121"/>
  <c r="AL10" i="122"/>
  <c r="H11" i="121"/>
  <c r="H11" i="122"/>
  <c r="L11" i="122"/>
  <c r="L11" i="121"/>
  <c r="P11" i="121"/>
  <c r="P11" i="122"/>
  <c r="T11" i="121"/>
  <c r="T11" i="122"/>
  <c r="Z11" i="121"/>
  <c r="Z11" i="122"/>
  <c r="AD11" i="121"/>
  <c r="AD11" i="122"/>
  <c r="AH11" i="121"/>
  <c r="AH11" i="122"/>
  <c r="AL11" i="121"/>
  <c r="AL11" i="122"/>
  <c r="L12" i="121"/>
  <c r="L12" i="122"/>
  <c r="P12" i="121"/>
  <c r="P12" i="122"/>
  <c r="T12" i="121"/>
  <c r="T12" i="122"/>
  <c r="AB12" i="121"/>
  <c r="AB12" i="122"/>
  <c r="AF12" i="121"/>
  <c r="AF12" i="122"/>
  <c r="AJ12" i="121"/>
  <c r="AJ12" i="122"/>
  <c r="H13" i="121"/>
  <c r="H13" i="122"/>
  <c r="L13" i="121"/>
  <c r="L13" i="122"/>
  <c r="P13" i="122"/>
  <c r="P13" i="121"/>
  <c r="V13" i="121"/>
  <c r="V13" i="122"/>
  <c r="Z13" i="121"/>
  <c r="Z13" i="122"/>
  <c r="AF13" i="122"/>
  <c r="AF13" i="121"/>
  <c r="AJ13" i="122"/>
  <c r="AJ13" i="121"/>
  <c r="F14" i="121"/>
  <c r="F14" i="122"/>
  <c r="L14" i="121"/>
  <c r="L14" i="122"/>
  <c r="P14" i="122"/>
  <c r="P14" i="121"/>
  <c r="T14" i="121"/>
  <c r="T14" i="122"/>
  <c r="X14" i="121"/>
  <c r="X14" i="122"/>
  <c r="AB14" i="121"/>
  <c r="AB14" i="122"/>
  <c r="AF14" i="121"/>
  <c r="AF14" i="122"/>
  <c r="F15" i="121"/>
  <c r="F15" i="122"/>
  <c r="J15" i="121"/>
  <c r="J15" i="122"/>
  <c r="P15" i="121"/>
  <c r="P15" i="122"/>
  <c r="Z15" i="121"/>
  <c r="Z15" i="122"/>
  <c r="AF15" i="121"/>
  <c r="AF15" i="122"/>
  <c r="AL15" i="121"/>
  <c r="AL15" i="122"/>
  <c r="H16" i="121"/>
  <c r="H16" i="122"/>
  <c r="N16" i="121"/>
  <c r="N16" i="122"/>
  <c r="V16" i="121"/>
  <c r="V16" i="122"/>
  <c r="AB16" i="121"/>
  <c r="AB16" i="122"/>
  <c r="AF16" i="121"/>
  <c r="AF16" i="122"/>
  <c r="AJ16" i="122"/>
  <c r="AJ16" i="121"/>
  <c r="F17" i="121"/>
  <c r="F17" i="122"/>
  <c r="J17" i="121"/>
  <c r="J17" i="122"/>
  <c r="N17" i="121"/>
  <c r="N17" i="122"/>
  <c r="R17" i="121"/>
  <c r="R17" i="122"/>
  <c r="V17" i="121"/>
  <c r="V17" i="122"/>
  <c r="Z17" i="121"/>
  <c r="Z17" i="122"/>
  <c r="AF17" i="121"/>
  <c r="AF17" i="122"/>
  <c r="AL17" i="122"/>
  <c r="AL17" i="121"/>
  <c r="H18" i="121"/>
  <c r="H18" i="122"/>
  <c r="L18" i="121"/>
  <c r="L18" i="122"/>
  <c r="P18" i="121"/>
  <c r="P18" i="122"/>
  <c r="T18" i="121"/>
  <c r="T18" i="122"/>
  <c r="X18" i="121"/>
  <c r="X18" i="122"/>
  <c r="AB18" i="121"/>
  <c r="AB18" i="122"/>
  <c r="AF18" i="121"/>
  <c r="AF18" i="122"/>
  <c r="AJ18" i="122"/>
  <c r="AJ18" i="121"/>
  <c r="F19" i="121"/>
  <c r="F19" i="122"/>
  <c r="J19" i="121"/>
  <c r="J19" i="122"/>
  <c r="N19" i="121"/>
  <c r="N19" i="122"/>
  <c r="R19" i="121"/>
  <c r="R19" i="122"/>
  <c r="V19" i="121"/>
  <c r="V19" i="122"/>
  <c r="Z19" i="121"/>
  <c r="Z19" i="122"/>
  <c r="AD19" i="122"/>
  <c r="AD19" i="121"/>
  <c r="AH19" i="121"/>
  <c r="AH19" i="122"/>
  <c r="AL19" i="121"/>
  <c r="AL19" i="122"/>
  <c r="H20" i="121"/>
  <c r="H20" i="122"/>
  <c r="L20" i="121"/>
  <c r="L20" i="122"/>
  <c r="P20" i="121"/>
  <c r="P20" i="122"/>
  <c r="T20" i="121"/>
  <c r="T20" i="122"/>
  <c r="X20" i="121"/>
  <c r="X20" i="122"/>
  <c r="AB20" i="121"/>
  <c r="AB20" i="122"/>
  <c r="AF20" i="121"/>
  <c r="AF20" i="122"/>
  <c r="AJ20" i="122"/>
  <c r="AJ20" i="121"/>
  <c r="F21" i="121"/>
  <c r="F21" i="122"/>
  <c r="J21" i="121"/>
  <c r="J21" i="122"/>
  <c r="N21" i="121"/>
  <c r="N21" i="122"/>
  <c r="R21" i="121"/>
  <c r="R21" i="122"/>
  <c r="V21" i="121"/>
  <c r="V21" i="122"/>
  <c r="Z21" i="121"/>
  <c r="Z21" i="122"/>
  <c r="AD21" i="121"/>
  <c r="AD21" i="122"/>
  <c r="AH21" i="121"/>
  <c r="AH21" i="122"/>
  <c r="AL21" i="121"/>
  <c r="AL21" i="122"/>
  <c r="H22" i="121"/>
  <c r="H22" i="122"/>
  <c r="N22" i="121"/>
  <c r="N22" i="122"/>
  <c r="R22" i="121"/>
  <c r="R22" i="122"/>
  <c r="V22" i="121"/>
  <c r="V22" i="122"/>
  <c r="Z22" i="121"/>
  <c r="Z22" i="122"/>
  <c r="AD22" i="121"/>
  <c r="AD22" i="122"/>
  <c r="AH22" i="121"/>
  <c r="AH22" i="122"/>
  <c r="F23" i="121"/>
  <c r="F23" i="122"/>
  <c r="J23" i="121"/>
  <c r="J23" i="122"/>
  <c r="N23" i="121"/>
  <c r="N23" i="122"/>
  <c r="T23" i="121"/>
  <c r="T23" i="122"/>
  <c r="X23" i="121"/>
  <c r="X23" i="122"/>
  <c r="AD23" i="121"/>
  <c r="AD23" i="122"/>
  <c r="AH23" i="121"/>
  <c r="AH23" i="122"/>
  <c r="AL23" i="121"/>
  <c r="AL23" i="122"/>
  <c r="H24" i="121"/>
  <c r="H24" i="122"/>
  <c r="L24" i="121"/>
  <c r="L24" i="122"/>
  <c r="P24" i="121"/>
  <c r="P24" i="122"/>
  <c r="T24" i="121"/>
  <c r="T24" i="122"/>
  <c r="X24" i="121"/>
  <c r="X24" i="122"/>
  <c r="AB24" i="121"/>
  <c r="AB24" i="122"/>
  <c r="AF24" i="121"/>
  <c r="AF24" i="122"/>
  <c r="AJ24" i="121"/>
  <c r="AJ24" i="122"/>
  <c r="F25" i="121"/>
  <c r="F25" i="122"/>
  <c r="J25" i="121"/>
  <c r="J25" i="122"/>
  <c r="N25" i="121"/>
  <c r="N25" i="122"/>
  <c r="R25" i="121"/>
  <c r="R25" i="122"/>
  <c r="V25" i="121"/>
  <c r="V25" i="122"/>
  <c r="Z25" i="121"/>
  <c r="Z25" i="122"/>
  <c r="AD25" i="121"/>
  <c r="AD25" i="122"/>
  <c r="AH25" i="121"/>
  <c r="AH25" i="122"/>
  <c r="AL25" i="121"/>
  <c r="AL25" i="122"/>
  <c r="H26" i="121"/>
  <c r="H26" i="122"/>
  <c r="L26" i="121"/>
  <c r="L26" i="122"/>
  <c r="P26" i="121"/>
  <c r="P26" i="122"/>
  <c r="T26" i="121"/>
  <c r="T26" i="122"/>
  <c r="X26" i="121"/>
  <c r="X26" i="122"/>
  <c r="AB26" i="121"/>
  <c r="AB26" i="122"/>
  <c r="AF26" i="121"/>
  <c r="AF26" i="122"/>
  <c r="AJ26" i="121"/>
  <c r="AJ26" i="122"/>
  <c r="F27" i="121"/>
  <c r="F27" i="122"/>
  <c r="J27" i="121"/>
  <c r="J27" i="122"/>
  <c r="N27" i="121"/>
  <c r="N27" i="122"/>
  <c r="R27" i="121"/>
  <c r="R27" i="122"/>
  <c r="V27" i="121"/>
  <c r="V27" i="122"/>
  <c r="Z27" i="121"/>
  <c r="Z27" i="122"/>
  <c r="AD27" i="121"/>
  <c r="AD27" i="122"/>
  <c r="AH27" i="121"/>
  <c r="AH27" i="122"/>
  <c r="AL27" i="121"/>
  <c r="AL27" i="122"/>
  <c r="H28" i="121"/>
  <c r="H28" i="122"/>
  <c r="L28" i="121"/>
  <c r="L28" i="122"/>
  <c r="P28" i="121"/>
  <c r="P28" i="122"/>
  <c r="T28" i="121"/>
  <c r="T28" i="122"/>
  <c r="X28" i="121"/>
  <c r="X28" i="122"/>
  <c r="AB28" i="121"/>
  <c r="AB28" i="122"/>
  <c r="AF28" i="121"/>
  <c r="AF28" i="122"/>
  <c r="AJ28" i="121"/>
  <c r="AJ28" i="122"/>
  <c r="F29" i="121"/>
  <c r="F29" i="122"/>
  <c r="J29" i="121"/>
  <c r="J29" i="122"/>
  <c r="N29" i="121"/>
  <c r="N29" i="122"/>
  <c r="R29" i="121"/>
  <c r="R29" i="122"/>
  <c r="V29" i="121"/>
  <c r="V29" i="122"/>
  <c r="Z29" i="121"/>
  <c r="Z29" i="122"/>
  <c r="AD29" i="121"/>
  <c r="AD29" i="122"/>
  <c r="AH29" i="121"/>
  <c r="AH29" i="122"/>
  <c r="AL29" i="121"/>
  <c r="AL29" i="122"/>
  <c r="H30" i="121"/>
  <c r="L30" i="121"/>
  <c r="L30" i="122"/>
  <c r="V30" i="121"/>
  <c r="V30" i="122"/>
  <c r="Z30" i="121"/>
  <c r="Z30" i="122"/>
  <c r="AD30" i="121"/>
  <c r="AD30" i="122"/>
  <c r="AH30" i="121"/>
  <c r="AH30" i="122"/>
  <c r="AL30" i="121"/>
  <c r="AL30" i="122"/>
  <c r="H31" i="121"/>
  <c r="L31" i="121"/>
  <c r="L31" i="122"/>
  <c r="P31" i="121"/>
  <c r="P31" i="122"/>
  <c r="T31" i="121"/>
  <c r="T31" i="122"/>
  <c r="X31" i="121"/>
  <c r="X31" i="122"/>
  <c r="AB31" i="121"/>
  <c r="AB31" i="122"/>
  <c r="AF31" i="121"/>
  <c r="AF31" i="122"/>
  <c r="AJ31" i="121"/>
  <c r="AJ31" i="122"/>
  <c r="F32" i="121"/>
  <c r="F32" i="122"/>
  <c r="J32" i="121"/>
  <c r="J32" i="122"/>
  <c r="N32" i="121"/>
  <c r="N32" i="122"/>
  <c r="R32" i="121"/>
  <c r="R32" i="122"/>
  <c r="V32" i="121"/>
  <c r="V32" i="122"/>
  <c r="Z32" i="121"/>
  <c r="Z32" i="122"/>
  <c r="AD32" i="121"/>
  <c r="AD32" i="122"/>
  <c r="AH32" i="121"/>
  <c r="AH32" i="122"/>
  <c r="AL32" i="121"/>
  <c r="AL32" i="122"/>
  <c r="H33" i="121"/>
  <c r="H33" i="122"/>
  <c r="L33" i="121"/>
  <c r="L33" i="122"/>
  <c r="P33" i="121"/>
  <c r="P33" i="122"/>
  <c r="T33" i="121"/>
  <c r="T33" i="122"/>
  <c r="X33" i="121"/>
  <c r="X33" i="122"/>
  <c r="AB33" i="121"/>
  <c r="AB33" i="122"/>
  <c r="AF33" i="121"/>
  <c r="AF33" i="122"/>
  <c r="AJ33" i="121"/>
  <c r="AJ33" i="122"/>
  <c r="F34" i="121"/>
  <c r="F34" i="122"/>
  <c r="J34" i="121"/>
  <c r="J34" i="122"/>
  <c r="N34" i="121"/>
  <c r="N34" i="122"/>
  <c r="R34" i="121"/>
  <c r="R34" i="122"/>
  <c r="V34" i="121"/>
  <c r="V34" i="122"/>
  <c r="Z34" i="121"/>
  <c r="Z34" i="122"/>
  <c r="AD34" i="121"/>
  <c r="AD34" i="122"/>
  <c r="AH34" i="121"/>
  <c r="AH34" i="122"/>
  <c r="AL34" i="121"/>
  <c r="AL34" i="122"/>
  <c r="H35" i="121"/>
  <c r="H35" i="102"/>
  <c r="H35" i="122" s="1"/>
  <c r="L35" i="121"/>
  <c r="L35" i="102"/>
  <c r="L35" i="122" s="1"/>
  <c r="P35" i="121"/>
  <c r="P35" i="102"/>
  <c r="P35" i="122" s="1"/>
  <c r="T35" i="121"/>
  <c r="T35" i="102"/>
  <c r="T35" i="122" s="1"/>
  <c r="X35" i="121"/>
  <c r="X35" i="102"/>
  <c r="X35" i="122" s="1"/>
  <c r="AB35" i="121"/>
  <c r="AB35" i="102"/>
  <c r="AB35" i="122" s="1"/>
  <c r="AF35" i="121"/>
  <c r="AF35" i="102"/>
  <c r="AF35" i="122" s="1"/>
  <c r="AJ35" i="121"/>
  <c r="AJ35" i="102"/>
  <c r="AJ35" i="122" s="1"/>
  <c r="F36" i="121"/>
  <c r="F36" i="102"/>
  <c r="F36" i="122" s="1"/>
  <c r="J36" i="121"/>
  <c r="J36" i="102"/>
  <c r="J36" i="122" s="1"/>
  <c r="N36" i="121"/>
  <c r="N36" i="102"/>
  <c r="N36" i="122" s="1"/>
  <c r="R36" i="121"/>
  <c r="R36" i="102"/>
  <c r="R36" i="122" s="1"/>
  <c r="V36" i="121"/>
  <c r="V36" i="102"/>
  <c r="V36" i="122" s="1"/>
  <c r="Z36" i="121"/>
  <c r="Z36" i="102"/>
  <c r="Z36" i="122" s="1"/>
  <c r="AD36" i="121"/>
  <c r="AD36" i="102"/>
  <c r="AD36" i="122" s="1"/>
  <c r="AH36" i="121"/>
  <c r="AH36" i="102"/>
  <c r="AH36" i="122" s="1"/>
  <c r="AL36" i="121"/>
  <c r="AL36" i="102"/>
  <c r="AL36" i="122" s="1"/>
  <c r="H37" i="121"/>
  <c r="H37" i="102"/>
  <c r="H37" i="122" s="1"/>
  <c r="L37" i="121"/>
  <c r="L37" i="102"/>
  <c r="L37" i="122" s="1"/>
  <c r="P37" i="121"/>
  <c r="P37" i="102"/>
  <c r="P37" i="122" s="1"/>
  <c r="T37" i="121"/>
  <c r="T37" i="102"/>
  <c r="T37" i="122" s="1"/>
  <c r="X37" i="121"/>
  <c r="X37" i="102"/>
  <c r="X37" i="122" s="1"/>
  <c r="AB37" i="121"/>
  <c r="AB37" i="102"/>
  <c r="AB37" i="122" s="1"/>
  <c r="AF37" i="121"/>
  <c r="AF37" i="102"/>
  <c r="AF37" i="122" s="1"/>
  <c r="AJ37" i="121"/>
  <c r="AJ37" i="102"/>
  <c r="AJ37" i="122" s="1"/>
  <c r="F38" i="121"/>
  <c r="F38" i="102"/>
  <c r="F38" i="122" s="1"/>
  <c r="J38" i="121"/>
  <c r="J38" i="102"/>
  <c r="J38" i="122" s="1"/>
  <c r="N38" i="121"/>
  <c r="N38" i="102"/>
  <c r="N38" i="122" s="1"/>
  <c r="R38" i="121"/>
  <c r="R38" i="102"/>
  <c r="R38" i="122" s="1"/>
  <c r="V38" i="121"/>
  <c r="V38" i="102"/>
  <c r="V38" i="122" s="1"/>
  <c r="Z38" i="121"/>
  <c r="Z38" i="102"/>
  <c r="Z38" i="122" s="1"/>
  <c r="AD38" i="121"/>
  <c r="AD38" i="102"/>
  <c r="AD38" i="122" s="1"/>
  <c r="AH38" i="121"/>
  <c r="AH38" i="102"/>
  <c r="AH38" i="122" s="1"/>
  <c r="AL38" i="121"/>
  <c r="AL38" i="102"/>
  <c r="AL38" i="122" s="1"/>
  <c r="H39" i="121"/>
  <c r="H39" i="122"/>
  <c r="L39" i="121"/>
  <c r="L39" i="102"/>
  <c r="L39" i="122" s="1"/>
  <c r="P39" i="121"/>
  <c r="P39" i="102"/>
  <c r="P39" i="122" s="1"/>
  <c r="T39" i="121"/>
  <c r="T39" i="102"/>
  <c r="T39" i="122" s="1"/>
  <c r="X39" i="121"/>
  <c r="X39" i="102"/>
  <c r="X39" i="122" s="1"/>
  <c r="AB39" i="121"/>
  <c r="AB39" i="102"/>
  <c r="AB39" i="122" s="1"/>
  <c r="AF39" i="121"/>
  <c r="AF39" i="102"/>
  <c r="AF39" i="122" s="1"/>
  <c r="AJ39" i="121"/>
  <c r="AJ39" i="102"/>
  <c r="AJ39" i="122" s="1"/>
  <c r="F40" i="121"/>
  <c r="F40" i="122"/>
  <c r="J40" i="121"/>
  <c r="J40" i="102"/>
  <c r="J40" i="122" s="1"/>
  <c r="N40" i="121"/>
  <c r="N40" i="102"/>
  <c r="N40" i="122" s="1"/>
  <c r="R40" i="121"/>
  <c r="R40" i="102"/>
  <c r="R40" i="122" s="1"/>
  <c r="V40" i="121"/>
  <c r="V40" i="102"/>
  <c r="V40" i="122" s="1"/>
  <c r="Z40" i="121"/>
  <c r="Z40" i="102"/>
  <c r="Z40" i="122" s="1"/>
  <c r="AD40" i="121"/>
  <c r="AD40" i="102"/>
  <c r="AD40" i="122" s="1"/>
  <c r="AH40" i="121"/>
  <c r="AH40" i="102"/>
  <c r="AH40" i="122" s="1"/>
  <c r="AL40" i="121"/>
  <c r="AL40" i="102"/>
  <c r="AL40" i="122" s="1"/>
  <c r="H41" i="121"/>
  <c r="H41" i="102"/>
  <c r="H41" i="122" s="1"/>
  <c r="L41" i="121"/>
  <c r="L41" i="102"/>
  <c r="L41" i="122" s="1"/>
  <c r="P41" i="121"/>
  <c r="P41" i="102"/>
  <c r="P41" i="122" s="1"/>
  <c r="T41" i="121"/>
  <c r="T41" i="102"/>
  <c r="T41" i="122" s="1"/>
  <c r="X41" i="121"/>
  <c r="X41" i="102"/>
  <c r="X41" i="122" s="1"/>
  <c r="AB41" i="121"/>
  <c r="AB41" i="102"/>
  <c r="AB41" i="122" s="1"/>
  <c r="AF41" i="121"/>
  <c r="AF41" i="102"/>
  <c r="AF41" i="122" s="1"/>
  <c r="AJ41" i="121"/>
  <c r="AJ41" i="102"/>
  <c r="AJ41" i="122" s="1"/>
  <c r="F42" i="121"/>
  <c r="F42" i="102"/>
  <c r="F42" i="122" s="1"/>
  <c r="J42" i="121"/>
  <c r="J42" i="102"/>
  <c r="J42" i="122" s="1"/>
  <c r="N42" i="121"/>
  <c r="N42" i="102"/>
  <c r="N42" i="122" s="1"/>
  <c r="R42" i="121"/>
  <c r="R42" i="102"/>
  <c r="R42" i="122" s="1"/>
  <c r="V42" i="121"/>
  <c r="V42" i="102"/>
  <c r="V42" i="122" s="1"/>
  <c r="Z42" i="121"/>
  <c r="Z42" i="102"/>
  <c r="Z42" i="122" s="1"/>
  <c r="AD42" i="121"/>
  <c r="AD42" i="102"/>
  <c r="AD42" i="122" s="1"/>
  <c r="AH42" i="121"/>
  <c r="AH42" i="102"/>
  <c r="AH42" i="122" s="1"/>
  <c r="AL42" i="121"/>
  <c r="AL42" i="102"/>
  <c r="AL42" i="122" s="1"/>
  <c r="H43" i="121"/>
  <c r="H43" i="102"/>
  <c r="H43" i="122" s="1"/>
  <c r="L43" i="121"/>
  <c r="L43" i="102"/>
  <c r="L43" i="122" s="1"/>
  <c r="P43" i="121"/>
  <c r="P43" i="102"/>
  <c r="P43" i="122" s="1"/>
  <c r="T43" i="121"/>
  <c r="T43" i="102"/>
  <c r="T43" i="122" s="1"/>
  <c r="X43" i="121"/>
  <c r="X43" i="102"/>
  <c r="X43" i="122" s="1"/>
  <c r="AB43" i="121"/>
  <c r="AB43" i="102"/>
  <c r="AB43" i="122" s="1"/>
  <c r="AF43" i="121"/>
  <c r="AF43" i="102"/>
  <c r="AF43" i="122" s="1"/>
  <c r="AJ43" i="121"/>
  <c r="AJ43" i="102"/>
  <c r="AJ43" i="122" s="1"/>
  <c r="F44" i="121"/>
  <c r="F44" i="102"/>
  <c r="F44" i="122" s="1"/>
  <c r="J44" i="121"/>
  <c r="J44" i="102"/>
  <c r="J44" i="122" s="1"/>
  <c r="N44" i="121"/>
  <c r="N44" i="102"/>
  <c r="N44" i="122" s="1"/>
  <c r="R44" i="121"/>
  <c r="R44" i="102"/>
  <c r="R44" i="122" s="1"/>
  <c r="V44" i="121"/>
  <c r="V44" i="102"/>
  <c r="V44" i="122" s="1"/>
  <c r="Z44" i="121"/>
  <c r="Z44" i="102"/>
  <c r="Z44" i="122" s="1"/>
  <c r="AD44" i="121"/>
  <c r="AD44" i="102"/>
  <c r="AD44" i="122" s="1"/>
  <c r="AH44" i="121"/>
  <c r="AH44" i="102"/>
  <c r="AH44" i="122" s="1"/>
  <c r="AL44" i="121"/>
  <c r="AL44" i="102"/>
  <c r="AL44" i="122" s="1"/>
  <c r="H45" i="121"/>
  <c r="H45" i="102"/>
  <c r="H45" i="122" s="1"/>
  <c r="L45" i="121"/>
  <c r="L45" i="102"/>
  <c r="L45" i="122" s="1"/>
  <c r="P45" i="121"/>
  <c r="P45" i="102"/>
  <c r="P45" i="122" s="1"/>
  <c r="T45" i="121"/>
  <c r="T45" i="102"/>
  <c r="T45" i="122" s="1"/>
  <c r="X45" i="121"/>
  <c r="X45" i="102"/>
  <c r="X45" i="122" s="1"/>
  <c r="AB45" i="121"/>
  <c r="AB45" i="102"/>
  <c r="AB45" i="122" s="1"/>
  <c r="AF45" i="121"/>
  <c r="AF45" i="102"/>
  <c r="AF45" i="122" s="1"/>
  <c r="AJ45" i="121"/>
  <c r="AJ45" i="102"/>
  <c r="AJ45" i="122" s="1"/>
  <c r="F46" i="121"/>
  <c r="F46" i="102"/>
  <c r="F46" i="122" s="1"/>
  <c r="J46" i="121"/>
  <c r="J46" i="102"/>
  <c r="J46" i="122" s="1"/>
  <c r="N46" i="121"/>
  <c r="N46" i="102"/>
  <c r="N46" i="122" s="1"/>
  <c r="R46" i="121"/>
  <c r="R46" i="102"/>
  <c r="R46" i="122" s="1"/>
  <c r="V46" i="121"/>
  <c r="V46" i="102"/>
  <c r="V46" i="122" s="1"/>
  <c r="Z46" i="121"/>
  <c r="Z46" i="102"/>
  <c r="Z46" i="122" s="1"/>
  <c r="AD46" i="121"/>
  <c r="AD46" i="102"/>
  <c r="AD46" i="122" s="1"/>
  <c r="AH46" i="121"/>
  <c r="AH46" i="102"/>
  <c r="AH46" i="122" s="1"/>
  <c r="AL46" i="121"/>
  <c r="AL46" i="102"/>
  <c r="AL46" i="122" s="1"/>
  <c r="H47" i="121"/>
  <c r="H47" i="102"/>
  <c r="H47" i="122" s="1"/>
  <c r="L47" i="121"/>
  <c r="L47" i="102"/>
  <c r="L47" i="122" s="1"/>
  <c r="P47" i="121"/>
  <c r="P47" i="102"/>
  <c r="P47" i="122" s="1"/>
  <c r="T47" i="121"/>
  <c r="T47" i="102"/>
  <c r="T47" i="122" s="1"/>
  <c r="X47" i="121"/>
  <c r="X47" i="102"/>
  <c r="X47" i="122" s="1"/>
  <c r="AB47" i="121"/>
  <c r="AB47" i="102"/>
  <c r="AB47" i="122" s="1"/>
  <c r="AF47" i="121"/>
  <c r="AF47" i="102"/>
  <c r="AF47" i="122" s="1"/>
  <c r="AJ47" i="121"/>
  <c r="AJ47" i="102"/>
  <c r="AJ47" i="122" s="1"/>
  <c r="F48" i="121"/>
  <c r="F48" i="102"/>
  <c r="F48" i="122" s="1"/>
  <c r="J48" i="121"/>
  <c r="J48" i="102"/>
  <c r="J48" i="122" s="1"/>
  <c r="N48" i="121"/>
  <c r="N48" i="102"/>
  <c r="N48" i="122" s="1"/>
  <c r="R48" i="121"/>
  <c r="R48" i="102"/>
  <c r="R48" i="122" s="1"/>
  <c r="V48" i="121"/>
  <c r="V48" i="102"/>
  <c r="V48" i="122" s="1"/>
  <c r="Z48" i="121"/>
  <c r="Z48" i="102"/>
  <c r="Z48" i="122" s="1"/>
  <c r="AD48" i="121"/>
  <c r="AD48" i="102"/>
  <c r="AD48" i="122" s="1"/>
  <c r="AH48" i="121"/>
  <c r="AH48" i="102"/>
  <c r="AH48" i="122" s="1"/>
  <c r="AL48" i="121"/>
  <c r="AL48" i="102"/>
  <c r="AL48" i="122" s="1"/>
  <c r="H49" i="121"/>
  <c r="H49" i="102"/>
  <c r="H49" i="122" s="1"/>
  <c r="L49" i="121"/>
  <c r="L49" i="102"/>
  <c r="L49" i="122" s="1"/>
  <c r="P49" i="121"/>
  <c r="P49" i="102"/>
  <c r="P49" i="122" s="1"/>
  <c r="T49" i="121"/>
  <c r="T49" i="102"/>
  <c r="T49" i="122" s="1"/>
  <c r="X49" i="121"/>
  <c r="X49" i="102"/>
  <c r="X49" i="122" s="1"/>
  <c r="AB49" i="121"/>
  <c r="AB49" i="102"/>
  <c r="AB49" i="122" s="1"/>
  <c r="AF49" i="121"/>
  <c r="AF49" i="102"/>
  <c r="AF49" i="122" s="1"/>
  <c r="AJ49" i="121"/>
  <c r="AJ49" i="102"/>
  <c r="AJ49" i="122" s="1"/>
  <c r="F50" i="121"/>
  <c r="F50" i="102"/>
  <c r="F50" i="122" s="1"/>
  <c r="J50" i="121"/>
  <c r="J50" i="102"/>
  <c r="J50" i="122" s="1"/>
  <c r="N50" i="121"/>
  <c r="N50" i="102"/>
  <c r="N50" i="122" s="1"/>
  <c r="R50" i="121"/>
  <c r="R50" i="102"/>
  <c r="R50" i="122" s="1"/>
  <c r="V50" i="121"/>
  <c r="V50" i="102"/>
  <c r="V50" i="122" s="1"/>
  <c r="Z50" i="121"/>
  <c r="Z50" i="102"/>
  <c r="Z50" i="122" s="1"/>
  <c r="AD50" i="121"/>
  <c r="AD50" i="102"/>
  <c r="AD50" i="122" s="1"/>
  <c r="AH50" i="121"/>
  <c r="AH50" i="102"/>
  <c r="AH50" i="122" s="1"/>
  <c r="AL50" i="121"/>
  <c r="AL50" i="102"/>
  <c r="AL50" i="122" s="1"/>
  <c r="H51" i="121"/>
  <c r="H51" i="102"/>
  <c r="H51" i="122" s="1"/>
  <c r="L51" i="121"/>
  <c r="L51" i="102"/>
  <c r="L51" i="122" s="1"/>
  <c r="P51" i="121"/>
  <c r="P51" i="102"/>
  <c r="P51" i="122" s="1"/>
  <c r="T51" i="121"/>
  <c r="T51" i="102"/>
  <c r="T51" i="122" s="1"/>
  <c r="X51" i="121"/>
  <c r="X51" i="102"/>
  <c r="X51" i="122" s="1"/>
  <c r="AB51" i="121"/>
  <c r="AB51" i="102"/>
  <c r="AB51" i="122" s="1"/>
  <c r="AF51" i="121"/>
  <c r="AF51" i="102"/>
  <c r="AF51" i="122" s="1"/>
  <c r="AJ51" i="121"/>
  <c r="AJ51" i="102"/>
  <c r="AJ51" i="122" s="1"/>
  <c r="F52" i="121"/>
  <c r="F52" i="102"/>
  <c r="F52" i="122" s="1"/>
  <c r="J52" i="121"/>
  <c r="J52" i="102"/>
  <c r="J52" i="122" s="1"/>
  <c r="N52" i="121"/>
  <c r="N52" i="102"/>
  <c r="N52" i="122" s="1"/>
  <c r="R52" i="121"/>
  <c r="R52" i="102"/>
  <c r="R52" i="122" s="1"/>
  <c r="V52" i="121"/>
  <c r="V52" i="102"/>
  <c r="V52" i="122" s="1"/>
  <c r="Z52" i="121"/>
  <c r="Z52" i="102"/>
  <c r="Z52" i="122" s="1"/>
  <c r="AD52" i="121"/>
  <c r="AD52" i="102"/>
  <c r="AD52" i="122" s="1"/>
  <c r="AH52" i="121"/>
  <c r="AH52" i="102"/>
  <c r="AH52" i="122" s="1"/>
  <c r="AL52" i="121"/>
  <c r="AL52" i="102"/>
  <c r="AL52" i="122" s="1"/>
  <c r="H53" i="121"/>
  <c r="H53" i="102"/>
  <c r="H53" i="122" s="1"/>
  <c r="L53" i="121"/>
  <c r="L53" i="102"/>
  <c r="L53" i="122" s="1"/>
  <c r="P53" i="121"/>
  <c r="P53" i="102"/>
  <c r="P53" i="122" s="1"/>
  <c r="T53" i="121"/>
  <c r="T53" i="102"/>
  <c r="T53" i="122" s="1"/>
  <c r="X53" i="121"/>
  <c r="X53" i="102"/>
  <c r="X53" i="122" s="1"/>
  <c r="AB53" i="121"/>
  <c r="AB53" i="102"/>
  <c r="AB53" i="122" s="1"/>
  <c r="AF53" i="121"/>
  <c r="AF53" i="102"/>
  <c r="AF53" i="122" s="1"/>
  <c r="AJ53" i="121"/>
  <c r="AJ53" i="102"/>
  <c r="AJ53" i="122" s="1"/>
  <c r="F54" i="121"/>
  <c r="F54" i="102"/>
  <c r="F54" i="122" s="1"/>
  <c r="J54" i="121"/>
  <c r="J54" i="102"/>
  <c r="J54" i="122" s="1"/>
  <c r="N54" i="121"/>
  <c r="N54" i="102"/>
  <c r="N54" i="122" s="1"/>
  <c r="R54" i="121"/>
  <c r="R54" i="102"/>
  <c r="R54" i="122" s="1"/>
  <c r="V54" i="121"/>
  <c r="V54" i="102"/>
  <c r="V54" i="122" s="1"/>
  <c r="Z54" i="121"/>
  <c r="Z54" i="102"/>
  <c r="Z54" i="122" s="1"/>
  <c r="AD54" i="121"/>
  <c r="AD54" i="102"/>
  <c r="AD54" i="122" s="1"/>
  <c r="AH54" i="121"/>
  <c r="AH54" i="102"/>
  <c r="AH54" i="122" s="1"/>
  <c r="AL54" i="121"/>
  <c r="AL54" i="102"/>
  <c r="AL54" i="122" s="1"/>
  <c r="AJ14" i="122"/>
  <c r="AJ14" i="121"/>
  <c r="F10" i="121"/>
  <c r="F10" i="122"/>
  <c r="F31" i="122"/>
  <c r="D10" i="121"/>
  <c r="D10" i="122"/>
  <c r="D31" i="122"/>
  <c r="H10" i="122"/>
  <c r="H10" i="121"/>
  <c r="H31" i="122"/>
  <c r="H30" i="122"/>
  <c r="F30" i="122"/>
  <c r="H12" i="122"/>
  <c r="H12" i="121"/>
  <c r="F12" i="122"/>
  <c r="F12" i="121"/>
  <c r="V10" i="121"/>
  <c r="V10" i="122"/>
  <c r="Z10" i="122"/>
  <c r="Z10" i="121"/>
  <c r="X10" i="122"/>
  <c r="X10" i="121"/>
  <c r="X9" i="121"/>
  <c r="X9" i="122"/>
  <c r="X12" i="121"/>
  <c r="X12" i="122"/>
  <c r="V9" i="122"/>
  <c r="V9" i="121"/>
  <c r="Z9" i="121"/>
  <c r="Z9" i="122"/>
  <c r="V12" i="121"/>
  <c r="V12" i="122"/>
  <c r="Z12" i="121"/>
  <c r="Z12" i="122"/>
  <c r="D9" i="121"/>
  <c r="D9" i="122"/>
  <c r="D12" i="122"/>
  <c r="D12" i="121"/>
  <c r="AT9" i="125" l="1"/>
  <c r="G9" i="123" s="1"/>
  <c r="AT12" i="125"/>
  <c r="G12" i="123" s="1"/>
  <c r="AS10" i="125"/>
  <c r="F10" i="123" s="1"/>
  <c r="AT51" i="125"/>
  <c r="AR51" i="125"/>
  <c r="AP51" i="125"/>
  <c r="AU51" i="125"/>
  <c r="AS51" i="125"/>
  <c r="AQ51" i="125"/>
  <c r="AT47" i="125"/>
  <c r="AR47" i="125"/>
  <c r="AP47" i="125"/>
  <c r="AU47" i="125"/>
  <c r="AS47" i="125"/>
  <c r="AQ47" i="125"/>
  <c r="AT43" i="125"/>
  <c r="AR43" i="125"/>
  <c r="AP43" i="125"/>
  <c r="AU43" i="125"/>
  <c r="AS43" i="125"/>
  <c r="AQ43" i="125"/>
  <c r="AT39" i="125"/>
  <c r="AR39" i="125"/>
  <c r="AP39" i="125"/>
  <c r="AU39" i="125"/>
  <c r="AS39" i="125"/>
  <c r="AQ39" i="125"/>
  <c r="AT35" i="125"/>
  <c r="AS35" i="125"/>
  <c r="AR35" i="125"/>
  <c r="AQ35" i="125"/>
  <c r="AU35" i="125"/>
  <c r="AP35" i="125"/>
  <c r="AQ27" i="125"/>
  <c r="D27" i="123" s="1"/>
  <c r="AU27" i="125"/>
  <c r="H27" i="123" s="1"/>
  <c r="AR27" i="125"/>
  <c r="E27" i="123" s="1"/>
  <c r="AT27" i="125"/>
  <c r="G27" i="123" s="1"/>
  <c r="AS27" i="125"/>
  <c r="F27" i="123" s="1"/>
  <c r="AP27" i="125"/>
  <c r="C27" i="123" s="1"/>
  <c r="AQ23" i="125"/>
  <c r="D23" i="123" s="1"/>
  <c r="AU23" i="125"/>
  <c r="H23" i="123" s="1"/>
  <c r="AR23" i="125"/>
  <c r="E23" i="123" s="1"/>
  <c r="AT23" i="125"/>
  <c r="G23" i="123" s="1"/>
  <c r="AS23" i="125"/>
  <c r="F23" i="123" s="1"/>
  <c r="AP23" i="125"/>
  <c r="C23" i="123" s="1"/>
  <c r="AQ19" i="125"/>
  <c r="D19" i="123" s="1"/>
  <c r="AU19" i="125"/>
  <c r="H19" i="123" s="1"/>
  <c r="AR19" i="125"/>
  <c r="E19" i="123" s="1"/>
  <c r="AT19" i="125"/>
  <c r="G19" i="123" s="1"/>
  <c r="AS19" i="125"/>
  <c r="F19" i="123" s="1"/>
  <c r="AP19" i="125"/>
  <c r="C19" i="123" s="1"/>
  <c r="AQ15" i="125"/>
  <c r="D15" i="123" s="1"/>
  <c r="AU15" i="125"/>
  <c r="H15" i="123" s="1"/>
  <c r="AR15" i="125"/>
  <c r="E15" i="123" s="1"/>
  <c r="AT15" i="125"/>
  <c r="G15" i="123" s="1"/>
  <c r="AS15" i="125"/>
  <c r="F15" i="123" s="1"/>
  <c r="AP15" i="125"/>
  <c r="C15" i="123" s="1"/>
  <c r="AT52" i="125"/>
  <c r="AR52" i="125"/>
  <c r="AP52" i="125"/>
  <c r="AU52" i="125"/>
  <c r="AS52" i="125"/>
  <c r="AQ52" i="125"/>
  <c r="AT48" i="125"/>
  <c r="AR48" i="125"/>
  <c r="AP48" i="125"/>
  <c r="AU48" i="125"/>
  <c r="AS48" i="125"/>
  <c r="AQ48" i="125"/>
  <c r="AT44" i="125"/>
  <c r="AR44" i="125"/>
  <c r="AP44" i="125"/>
  <c r="AU44" i="125"/>
  <c r="AS44" i="125"/>
  <c r="AQ44" i="125"/>
  <c r="AT40" i="125"/>
  <c r="AR40" i="125"/>
  <c r="AP40" i="125"/>
  <c r="AU40" i="125"/>
  <c r="AS40" i="125"/>
  <c r="AQ40" i="125"/>
  <c r="AT36" i="125"/>
  <c r="AR36" i="125"/>
  <c r="AP36" i="125"/>
  <c r="AU36" i="125"/>
  <c r="AS36" i="125"/>
  <c r="AQ36" i="125"/>
  <c r="AQ32" i="125"/>
  <c r="AU32" i="125"/>
  <c r="AR32" i="125"/>
  <c r="AT32" i="125"/>
  <c r="AS32" i="125"/>
  <c r="AP32" i="125"/>
  <c r="AT26" i="125"/>
  <c r="G26" i="123" s="1"/>
  <c r="AS26" i="125"/>
  <c r="F26" i="123" s="1"/>
  <c r="AR26" i="125"/>
  <c r="E26" i="123" s="1"/>
  <c r="AQ26" i="125"/>
  <c r="D26" i="123" s="1"/>
  <c r="AU26" i="125"/>
  <c r="H26" i="123" s="1"/>
  <c r="AP26" i="125"/>
  <c r="C26" i="123" s="1"/>
  <c r="AT22" i="125"/>
  <c r="G22" i="123" s="1"/>
  <c r="AS22" i="125"/>
  <c r="F22" i="123" s="1"/>
  <c r="AR22" i="125"/>
  <c r="E22" i="123" s="1"/>
  <c r="AQ22" i="125"/>
  <c r="D22" i="123" s="1"/>
  <c r="AU22" i="125"/>
  <c r="H22" i="123" s="1"/>
  <c r="AP22" i="125"/>
  <c r="C22" i="123" s="1"/>
  <c r="AT18" i="125"/>
  <c r="G18" i="123" s="1"/>
  <c r="AS18" i="125"/>
  <c r="F18" i="123" s="1"/>
  <c r="AR18" i="125"/>
  <c r="E18" i="123" s="1"/>
  <c r="AQ18" i="125"/>
  <c r="D18" i="123" s="1"/>
  <c r="AU18" i="125"/>
  <c r="H18" i="123" s="1"/>
  <c r="AP18" i="125"/>
  <c r="C18" i="123" s="1"/>
  <c r="AT14" i="125"/>
  <c r="G14" i="123" s="1"/>
  <c r="AS14" i="125"/>
  <c r="F14" i="123" s="1"/>
  <c r="AR14" i="125"/>
  <c r="E14" i="123" s="1"/>
  <c r="AQ14" i="125"/>
  <c r="D14" i="123" s="1"/>
  <c r="AU14" i="125"/>
  <c r="H14" i="123" s="1"/>
  <c r="AP14" i="125"/>
  <c r="C14" i="123" s="1"/>
  <c r="AP10" i="125"/>
  <c r="C10" i="123" s="1"/>
  <c r="AQ10" i="125"/>
  <c r="D10" i="123" s="1"/>
  <c r="AR10" i="125"/>
  <c r="E10" i="123" s="1"/>
  <c r="AP12" i="125"/>
  <c r="C12" i="123" s="1"/>
  <c r="AQ12" i="125"/>
  <c r="D12" i="123" s="1"/>
  <c r="AS12" i="125"/>
  <c r="F12" i="123" s="1"/>
  <c r="AP9" i="125"/>
  <c r="AR9" i="125"/>
  <c r="AQ9" i="125"/>
  <c r="AQ13" i="125"/>
  <c r="D13" i="123" s="1"/>
  <c r="AU13" i="125"/>
  <c r="H13" i="123" s="1"/>
  <c r="AR13" i="125"/>
  <c r="E13" i="123" s="1"/>
  <c r="AT13" i="125"/>
  <c r="G13" i="123" s="1"/>
  <c r="AS13" i="125"/>
  <c r="F13" i="123" s="1"/>
  <c r="AP13" i="125"/>
  <c r="C13" i="123" s="1"/>
  <c r="AU53" i="125"/>
  <c r="AT53" i="125"/>
  <c r="AR53" i="125"/>
  <c r="AP53" i="125"/>
  <c r="AS53" i="125"/>
  <c r="AQ53" i="125"/>
  <c r="AT49" i="125"/>
  <c r="AR49" i="125"/>
  <c r="AP49" i="125"/>
  <c r="AU49" i="125"/>
  <c r="AS49" i="125"/>
  <c r="AQ49" i="125"/>
  <c r="AT45" i="125"/>
  <c r="AR45" i="125"/>
  <c r="AP45" i="125"/>
  <c r="AU45" i="125"/>
  <c r="AS45" i="125"/>
  <c r="AQ45" i="125"/>
  <c r="AT41" i="125"/>
  <c r="AR41" i="125"/>
  <c r="AP41" i="125"/>
  <c r="AU41" i="125"/>
  <c r="AS41" i="125"/>
  <c r="AQ41" i="125"/>
  <c r="AT37" i="125"/>
  <c r="AR37" i="125"/>
  <c r="AP37" i="125"/>
  <c r="AU37" i="125"/>
  <c r="AS37" i="125"/>
  <c r="AQ37" i="125"/>
  <c r="AT33" i="125"/>
  <c r="AS33" i="125"/>
  <c r="AR33" i="125"/>
  <c r="AQ33" i="125"/>
  <c r="AU33" i="125"/>
  <c r="AP33" i="125"/>
  <c r="AT31" i="125"/>
  <c r="AS31" i="125"/>
  <c r="AR31" i="125"/>
  <c r="AQ31" i="125"/>
  <c r="AU31" i="125"/>
  <c r="AP31" i="125"/>
  <c r="AQ25" i="125"/>
  <c r="D25" i="123" s="1"/>
  <c r="AU25" i="125"/>
  <c r="H25" i="123" s="1"/>
  <c r="AR25" i="125"/>
  <c r="E25" i="123" s="1"/>
  <c r="AT25" i="125"/>
  <c r="G25" i="123" s="1"/>
  <c r="AS25" i="125"/>
  <c r="F25" i="123" s="1"/>
  <c r="AP25" i="125"/>
  <c r="C25" i="123" s="1"/>
  <c r="AQ21" i="125"/>
  <c r="D21" i="123" s="1"/>
  <c r="AU21" i="125"/>
  <c r="H21" i="123" s="1"/>
  <c r="AR21" i="125"/>
  <c r="E21" i="123" s="1"/>
  <c r="AT21" i="125"/>
  <c r="G21" i="123" s="1"/>
  <c r="AS21" i="125"/>
  <c r="F21" i="123" s="1"/>
  <c r="AP21" i="125"/>
  <c r="C21" i="123" s="1"/>
  <c r="AQ17" i="125"/>
  <c r="D17" i="123" s="1"/>
  <c r="AU17" i="125"/>
  <c r="H17" i="123" s="1"/>
  <c r="AR17" i="125"/>
  <c r="E17" i="123" s="1"/>
  <c r="AT17" i="125"/>
  <c r="G17" i="123" s="1"/>
  <c r="AS17" i="125"/>
  <c r="F17" i="123" s="1"/>
  <c r="AP17" i="125"/>
  <c r="C17" i="123" s="1"/>
  <c r="AU54" i="125"/>
  <c r="AS54" i="125"/>
  <c r="AQ54" i="125"/>
  <c r="AT54" i="125"/>
  <c r="AR54" i="125"/>
  <c r="AP54" i="125"/>
  <c r="AT50" i="125"/>
  <c r="AR50" i="125"/>
  <c r="AP50" i="125"/>
  <c r="AU50" i="125"/>
  <c r="AS50" i="125"/>
  <c r="AQ50" i="125"/>
  <c r="AT46" i="125"/>
  <c r="AR46" i="125"/>
  <c r="AP46" i="125"/>
  <c r="AU46" i="125"/>
  <c r="AS46" i="125"/>
  <c r="AQ46" i="125"/>
  <c r="AT42" i="125"/>
  <c r="AR42" i="125"/>
  <c r="AP42" i="125"/>
  <c r="AU42" i="125"/>
  <c r="AS42" i="125"/>
  <c r="AQ42" i="125"/>
  <c r="AT38" i="125"/>
  <c r="AR38" i="125"/>
  <c r="AP38" i="125"/>
  <c r="AU38" i="125"/>
  <c r="AS38" i="125"/>
  <c r="AQ38" i="125"/>
  <c r="AQ34" i="125"/>
  <c r="AU34" i="125"/>
  <c r="AR34" i="125"/>
  <c r="AT34" i="125"/>
  <c r="AS34" i="125"/>
  <c r="AP34" i="125"/>
  <c r="AT30" i="125"/>
  <c r="G30" i="123" s="1"/>
  <c r="AQ30" i="125"/>
  <c r="D30" i="123" s="1"/>
  <c r="AU30" i="125"/>
  <c r="H30" i="123" s="1"/>
  <c r="AR30" i="125"/>
  <c r="E30" i="123" s="1"/>
  <c r="AS30" i="125"/>
  <c r="F30" i="123" s="1"/>
  <c r="AP30" i="125"/>
  <c r="C30" i="123" s="1"/>
  <c r="AT24" i="125"/>
  <c r="G24" i="123" s="1"/>
  <c r="AS24" i="125"/>
  <c r="F24" i="123" s="1"/>
  <c r="AR24" i="125"/>
  <c r="E24" i="123" s="1"/>
  <c r="AQ24" i="125"/>
  <c r="D24" i="123" s="1"/>
  <c r="AU24" i="125"/>
  <c r="H24" i="123" s="1"/>
  <c r="AP24" i="125"/>
  <c r="C24" i="123" s="1"/>
  <c r="AT20" i="125"/>
  <c r="G20" i="123" s="1"/>
  <c r="AS20" i="125"/>
  <c r="F20" i="123" s="1"/>
  <c r="AR20" i="125"/>
  <c r="E20" i="123" s="1"/>
  <c r="AQ20" i="125"/>
  <c r="D20" i="123" s="1"/>
  <c r="AU20" i="125"/>
  <c r="H20" i="123" s="1"/>
  <c r="AP20" i="125"/>
  <c r="C20" i="123" s="1"/>
  <c r="AT16" i="125"/>
  <c r="G16" i="123" s="1"/>
  <c r="AS16" i="125"/>
  <c r="F16" i="123" s="1"/>
  <c r="AR16" i="125"/>
  <c r="E16" i="123" s="1"/>
  <c r="AQ16" i="125"/>
  <c r="D16" i="123" s="1"/>
  <c r="AU16" i="125"/>
  <c r="H16" i="123" s="1"/>
  <c r="AP16" i="125"/>
  <c r="C16" i="123" s="1"/>
  <c r="AQ11" i="125"/>
  <c r="D11" i="123" s="1"/>
  <c r="AU11" i="125"/>
  <c r="H11" i="123" s="1"/>
  <c r="AR11" i="125"/>
  <c r="E11" i="123" s="1"/>
  <c r="AT11" i="125"/>
  <c r="G11" i="123" s="1"/>
  <c r="AS11" i="125"/>
  <c r="F11" i="123" s="1"/>
  <c r="AP11" i="125"/>
  <c r="C11" i="123" s="1"/>
  <c r="AU10" i="125"/>
  <c r="H10" i="123" s="1"/>
  <c r="AT10" i="125"/>
  <c r="G10" i="123" s="1"/>
  <c r="AU12" i="125"/>
  <c r="H12" i="123" s="1"/>
  <c r="AR12" i="125"/>
  <c r="E12" i="123" s="1"/>
  <c r="AS9" i="125"/>
  <c r="AU9" i="125"/>
  <c r="F9" i="123" l="1"/>
  <c r="F55" i="123"/>
  <c r="E9" i="123"/>
  <c r="E55" i="123"/>
  <c r="G55" i="123"/>
  <c r="H9" i="123"/>
  <c r="H55" i="123"/>
  <c r="D9" i="123"/>
  <c r="D55" i="123"/>
  <c r="C9" i="123"/>
  <c r="C55" i="123"/>
  <c r="BB2328" i="30" l="1"/>
  <c r="DO1" i="102" l="1"/>
  <c r="CS2" i="102"/>
  <c r="AQ1" i="102" l="1"/>
  <c r="Q5" i="109"/>
  <c r="C3" i="109" s="1"/>
  <c r="A9" i="111" l="1"/>
  <c r="A8" i="111"/>
  <c r="A7" i="111"/>
  <c r="A6" i="111"/>
  <c r="Q5" i="111"/>
  <c r="B2" i="111" s="1"/>
  <c r="A5" i="111"/>
  <c r="A4" i="111"/>
  <c r="B23" i="110"/>
  <c r="A23" i="110"/>
  <c r="B22" i="110"/>
  <c r="A22" i="110"/>
  <c r="B21" i="110"/>
  <c r="A21" i="110"/>
  <c r="B20" i="110"/>
  <c r="A20" i="110"/>
  <c r="B19" i="110"/>
  <c r="A19" i="110"/>
  <c r="B18" i="110"/>
  <c r="A18" i="110"/>
  <c r="B17" i="110"/>
  <c r="A17" i="110"/>
  <c r="B16" i="110"/>
  <c r="A16" i="110"/>
  <c r="B15" i="110"/>
  <c r="A15" i="110"/>
  <c r="B14" i="110"/>
  <c r="A14" i="110"/>
  <c r="B13" i="110"/>
  <c r="A13" i="110"/>
  <c r="B12" i="110"/>
  <c r="A12" i="110"/>
  <c r="B11" i="110"/>
  <c r="A11" i="110"/>
  <c r="B10" i="110"/>
  <c r="A10" i="110"/>
  <c r="B9" i="110"/>
  <c r="A9" i="110"/>
  <c r="B8" i="110"/>
  <c r="A8" i="110"/>
  <c r="B7" i="110"/>
  <c r="A7" i="110"/>
  <c r="B6" i="110"/>
  <c r="A6" i="110"/>
  <c r="B5" i="110"/>
  <c r="A5" i="110"/>
  <c r="B4" i="110"/>
  <c r="A4" i="110"/>
  <c r="N2" i="110"/>
  <c r="T2" i="110" s="1"/>
  <c r="Z2" i="110" s="1"/>
  <c r="AF2" i="110" s="1"/>
  <c r="AL2" i="110" s="1"/>
  <c r="M2" i="110"/>
  <c r="S2" i="110" s="1"/>
  <c r="Y2" i="110" s="1"/>
  <c r="AE2" i="110" s="1"/>
  <c r="AK2" i="110" s="1"/>
  <c r="L2" i="110"/>
  <c r="R2" i="110" s="1"/>
  <c r="X2" i="110" s="1"/>
  <c r="AD2" i="110" s="1"/>
  <c r="AJ2" i="110" s="1"/>
  <c r="K2" i="110"/>
  <c r="Q2" i="110" s="1"/>
  <c r="W2" i="110" s="1"/>
  <c r="AC2" i="110" s="1"/>
  <c r="AI2" i="110" s="1"/>
  <c r="J2" i="110"/>
  <c r="P2" i="110" s="1"/>
  <c r="V2" i="110" s="1"/>
  <c r="AB2" i="110" s="1"/>
  <c r="AH2" i="110" s="1"/>
  <c r="I2" i="110"/>
  <c r="O2" i="110" s="1"/>
  <c r="U2" i="110" s="1"/>
  <c r="AA2" i="110" s="1"/>
  <c r="AG2" i="110" s="1"/>
  <c r="A12" i="109"/>
  <c r="A11" i="109"/>
  <c r="A10" i="109"/>
  <c r="A9" i="109"/>
  <c r="A8" i="109"/>
  <c r="A7" i="109"/>
  <c r="R6" i="107"/>
  <c r="C3" i="107" s="1"/>
  <c r="B23" i="108"/>
  <c r="A23" i="108"/>
  <c r="B22" i="108"/>
  <c r="A22" i="108"/>
  <c r="B21" i="108"/>
  <c r="A21" i="108"/>
  <c r="B20" i="108"/>
  <c r="A20" i="108"/>
  <c r="B19" i="108"/>
  <c r="A19" i="108"/>
  <c r="B18" i="108"/>
  <c r="A18" i="108"/>
  <c r="B17" i="108"/>
  <c r="A17" i="108"/>
  <c r="B16" i="108"/>
  <c r="A16" i="108"/>
  <c r="B15" i="108"/>
  <c r="A15" i="108"/>
  <c r="B14" i="108"/>
  <c r="A14" i="108"/>
  <c r="B13" i="108"/>
  <c r="A13" i="108"/>
  <c r="B12" i="108"/>
  <c r="A12" i="108"/>
  <c r="B11" i="108"/>
  <c r="A11" i="108"/>
  <c r="B10" i="108"/>
  <c r="A10" i="108"/>
  <c r="B9" i="108"/>
  <c r="A9" i="108"/>
  <c r="B8" i="108"/>
  <c r="A8" i="108"/>
  <c r="B7" i="108"/>
  <c r="A7" i="108"/>
  <c r="B6" i="108"/>
  <c r="A6" i="108"/>
  <c r="B5" i="108"/>
  <c r="A5" i="108"/>
  <c r="B4" i="108"/>
  <c r="A4" i="108"/>
  <c r="N2" i="108"/>
  <c r="T2" i="108" s="1"/>
  <c r="Z2" i="108" s="1"/>
  <c r="AF2" i="108" s="1"/>
  <c r="AL2" i="108" s="1"/>
  <c r="M2" i="108"/>
  <c r="S2" i="108" s="1"/>
  <c r="Y2" i="108" s="1"/>
  <c r="AE2" i="108" s="1"/>
  <c r="AK2" i="108" s="1"/>
  <c r="L2" i="108"/>
  <c r="R2" i="108" s="1"/>
  <c r="X2" i="108" s="1"/>
  <c r="AD2" i="108" s="1"/>
  <c r="AJ2" i="108" s="1"/>
  <c r="K2" i="108"/>
  <c r="Q2" i="108" s="1"/>
  <c r="W2" i="108" s="1"/>
  <c r="AC2" i="108" s="1"/>
  <c r="AI2" i="108" s="1"/>
  <c r="J2" i="108"/>
  <c r="P2" i="108" s="1"/>
  <c r="V2" i="108" s="1"/>
  <c r="AB2" i="108" s="1"/>
  <c r="AH2" i="108" s="1"/>
  <c r="I2" i="108"/>
  <c r="O2" i="108" s="1"/>
  <c r="U2" i="108" s="1"/>
  <c r="AA2" i="108" s="1"/>
  <c r="AG2" i="108" s="1"/>
  <c r="I12" i="109" l="1"/>
  <c r="G12" i="109"/>
  <c r="E12" i="109"/>
  <c r="H12" i="109"/>
  <c r="F12" i="109"/>
  <c r="D12" i="109"/>
  <c r="AL13" i="108"/>
  <c r="AJ13" i="108"/>
  <c r="AH13" i="108"/>
  <c r="AF13" i="108"/>
  <c r="AD13" i="108"/>
  <c r="AB13" i="108"/>
  <c r="Z13" i="108"/>
  <c r="X13" i="108"/>
  <c r="V13" i="108"/>
  <c r="T13" i="108"/>
  <c r="R13" i="108"/>
  <c r="P13" i="108"/>
  <c r="N13" i="108"/>
  <c r="L13" i="108"/>
  <c r="J13" i="108"/>
  <c r="H13" i="108"/>
  <c r="F13" i="108"/>
  <c r="D13" i="108"/>
  <c r="AK13" i="108"/>
  <c r="AI13" i="108"/>
  <c r="AG13" i="108"/>
  <c r="AE13" i="108"/>
  <c r="AC13" i="108"/>
  <c r="AA13" i="108"/>
  <c r="Y13" i="108"/>
  <c r="W13" i="108"/>
  <c r="U13" i="108"/>
  <c r="S13" i="108"/>
  <c r="Q13" i="108"/>
  <c r="O13" i="108"/>
  <c r="M13" i="108"/>
  <c r="K13" i="108"/>
  <c r="I13" i="108"/>
  <c r="G13" i="108"/>
  <c r="E13" i="108"/>
  <c r="C13" i="108"/>
  <c r="AL14" i="108"/>
  <c r="AJ14" i="108"/>
  <c r="AH14" i="108"/>
  <c r="AF14" i="108"/>
  <c r="AD14" i="108"/>
  <c r="AB14" i="108"/>
  <c r="Z14" i="108"/>
  <c r="X14" i="108"/>
  <c r="V14" i="108"/>
  <c r="T14" i="108"/>
  <c r="R14" i="108"/>
  <c r="P14" i="108"/>
  <c r="N14" i="108"/>
  <c r="L14" i="108"/>
  <c r="J14" i="108"/>
  <c r="H14" i="108"/>
  <c r="F14" i="108"/>
  <c r="D14" i="108"/>
  <c r="AK14" i="108"/>
  <c r="AI14" i="108"/>
  <c r="AG14" i="108"/>
  <c r="AE14" i="108"/>
  <c r="AC14" i="108"/>
  <c r="AA14" i="108"/>
  <c r="Y14" i="108"/>
  <c r="W14" i="108"/>
  <c r="U14" i="108"/>
  <c r="S14" i="108"/>
  <c r="Q14" i="108"/>
  <c r="O14" i="108"/>
  <c r="M14" i="108"/>
  <c r="K14" i="108"/>
  <c r="I14" i="108"/>
  <c r="G14" i="108"/>
  <c r="E14" i="108"/>
  <c r="C14" i="108"/>
  <c r="AL15" i="108"/>
  <c r="AJ15" i="108"/>
  <c r="AH15" i="108"/>
  <c r="AF15" i="108"/>
  <c r="AD15" i="108"/>
  <c r="AB15" i="108"/>
  <c r="Z15" i="108"/>
  <c r="X15" i="108"/>
  <c r="V15" i="108"/>
  <c r="T15" i="108"/>
  <c r="R15" i="108"/>
  <c r="P15" i="108"/>
  <c r="N15" i="108"/>
  <c r="L15" i="108"/>
  <c r="J15" i="108"/>
  <c r="H15" i="108"/>
  <c r="F15" i="108"/>
  <c r="D15" i="108"/>
  <c r="AK15" i="108"/>
  <c r="AI15" i="108"/>
  <c r="AG15" i="108"/>
  <c r="AE15" i="108"/>
  <c r="AC15" i="108"/>
  <c r="AA15" i="108"/>
  <c r="Y15" i="108"/>
  <c r="W15" i="108"/>
  <c r="U15" i="108"/>
  <c r="S15" i="108"/>
  <c r="Q15" i="108"/>
  <c r="O15" i="108"/>
  <c r="M15" i="108"/>
  <c r="K15" i="108"/>
  <c r="I15" i="108"/>
  <c r="G15" i="108"/>
  <c r="E15" i="108"/>
  <c r="C15" i="108"/>
  <c r="AL16" i="108"/>
  <c r="AJ16" i="108"/>
  <c r="AH16" i="108"/>
  <c r="AF16" i="108"/>
  <c r="AD16" i="108"/>
  <c r="AB16" i="108"/>
  <c r="Z16" i="108"/>
  <c r="X16" i="108"/>
  <c r="V16" i="108"/>
  <c r="T16" i="108"/>
  <c r="R16" i="108"/>
  <c r="P16" i="108"/>
  <c r="N16" i="108"/>
  <c r="L16" i="108"/>
  <c r="J16" i="108"/>
  <c r="H16" i="108"/>
  <c r="F16" i="108"/>
  <c r="D16" i="108"/>
  <c r="AK16" i="108"/>
  <c r="AG16" i="108"/>
  <c r="AC16" i="108"/>
  <c r="Y16" i="108"/>
  <c r="U16" i="108"/>
  <c r="Q16" i="108"/>
  <c r="M16" i="108"/>
  <c r="I16" i="108"/>
  <c r="E16" i="108"/>
  <c r="AI16" i="108"/>
  <c r="AE16" i="108"/>
  <c r="AA16" i="108"/>
  <c r="W16" i="108"/>
  <c r="S16" i="108"/>
  <c r="O16" i="108"/>
  <c r="K16" i="108"/>
  <c r="G16" i="108"/>
  <c r="C16" i="108"/>
  <c r="AK17" i="108"/>
  <c r="AI17" i="108"/>
  <c r="AG17" i="108"/>
  <c r="AE17" i="108"/>
  <c r="AC17" i="108"/>
  <c r="AA17" i="108"/>
  <c r="Y17" i="108"/>
  <c r="W17" i="108"/>
  <c r="U17" i="108"/>
  <c r="S17" i="108"/>
  <c r="Q17" i="108"/>
  <c r="O17" i="108"/>
  <c r="M17" i="108"/>
  <c r="K17" i="108"/>
  <c r="I17" i="108"/>
  <c r="G17" i="108"/>
  <c r="E17" i="108"/>
  <c r="C17" i="108"/>
  <c r="AL17" i="108"/>
  <c r="AJ17" i="108"/>
  <c r="AH17" i="108"/>
  <c r="AF17" i="108"/>
  <c r="AD17" i="108"/>
  <c r="AB17" i="108"/>
  <c r="Z17" i="108"/>
  <c r="X17" i="108"/>
  <c r="V17" i="108"/>
  <c r="T17" i="108"/>
  <c r="R17" i="108"/>
  <c r="P17" i="108"/>
  <c r="N17" i="108"/>
  <c r="L17" i="108"/>
  <c r="J17" i="108"/>
  <c r="H17" i="108"/>
  <c r="F17" i="108"/>
  <c r="D17" i="108"/>
  <c r="AK18" i="108"/>
  <c r="AI18" i="108"/>
  <c r="AG18" i="108"/>
  <c r="AE18" i="108"/>
  <c r="AC18" i="108"/>
  <c r="AA18" i="108"/>
  <c r="Y18" i="108"/>
  <c r="W18" i="108"/>
  <c r="U18" i="108"/>
  <c r="S18" i="108"/>
  <c r="Q18" i="108"/>
  <c r="O18" i="108"/>
  <c r="M18" i="108"/>
  <c r="K18" i="108"/>
  <c r="I18" i="108"/>
  <c r="G18" i="108"/>
  <c r="E18" i="108"/>
  <c r="C18" i="108"/>
  <c r="AL18" i="108"/>
  <c r="AJ18" i="108"/>
  <c r="AH18" i="108"/>
  <c r="AF18" i="108"/>
  <c r="AD18" i="108"/>
  <c r="AB18" i="108"/>
  <c r="Z18" i="108"/>
  <c r="X18" i="108"/>
  <c r="V18" i="108"/>
  <c r="T18" i="108"/>
  <c r="R18" i="108"/>
  <c r="P18" i="108"/>
  <c r="N18" i="108"/>
  <c r="L18" i="108"/>
  <c r="J18" i="108"/>
  <c r="H18" i="108"/>
  <c r="F18" i="108"/>
  <c r="D18" i="108"/>
  <c r="AK19" i="108"/>
  <c r="AI19" i="108"/>
  <c r="AG19" i="108"/>
  <c r="AE19" i="108"/>
  <c r="AC19" i="108"/>
  <c r="AA19" i="108"/>
  <c r="Y19" i="108"/>
  <c r="W19" i="108"/>
  <c r="U19" i="108"/>
  <c r="S19" i="108"/>
  <c r="Q19" i="108"/>
  <c r="O19" i="108"/>
  <c r="AJ19" i="108"/>
  <c r="AF19" i="108"/>
  <c r="AB19" i="108"/>
  <c r="X19" i="108"/>
  <c r="T19" i="108"/>
  <c r="P19" i="108"/>
  <c r="M19" i="108"/>
  <c r="K19" i="108"/>
  <c r="I19" i="108"/>
  <c r="G19" i="108"/>
  <c r="E19" i="108"/>
  <c r="C19" i="108"/>
  <c r="AL19" i="108"/>
  <c r="AH19" i="108"/>
  <c r="AD19" i="108"/>
  <c r="Z19" i="108"/>
  <c r="V19" i="108"/>
  <c r="R19" i="108"/>
  <c r="N19" i="108"/>
  <c r="L19" i="108"/>
  <c r="J19" i="108"/>
  <c r="H19" i="108"/>
  <c r="F19" i="108"/>
  <c r="D19" i="108"/>
  <c r="AK20" i="108"/>
  <c r="AI20" i="108"/>
  <c r="AG20" i="108"/>
  <c r="AE20" i="108"/>
  <c r="AC20" i="108"/>
  <c r="AA20" i="108"/>
  <c r="Y20" i="108"/>
  <c r="W20" i="108"/>
  <c r="U20" i="108"/>
  <c r="S20" i="108"/>
  <c r="Q20" i="108"/>
  <c r="O20" i="108"/>
  <c r="M20" i="108"/>
  <c r="K20" i="108"/>
  <c r="I20" i="108"/>
  <c r="G20" i="108"/>
  <c r="E20" i="108"/>
  <c r="C20" i="108"/>
  <c r="AJ20" i="108"/>
  <c r="AF20" i="108"/>
  <c r="AB20" i="108"/>
  <c r="X20" i="108"/>
  <c r="T20" i="108"/>
  <c r="P20" i="108"/>
  <c r="L20" i="108"/>
  <c r="H20" i="108"/>
  <c r="D20" i="108"/>
  <c r="AL20" i="108"/>
  <c r="AH20" i="108"/>
  <c r="AD20" i="108"/>
  <c r="Z20" i="108"/>
  <c r="V20" i="108"/>
  <c r="R20" i="108"/>
  <c r="N20" i="108"/>
  <c r="J20" i="108"/>
  <c r="F20" i="108"/>
  <c r="AK21" i="108"/>
  <c r="AI21" i="108"/>
  <c r="AG21" i="108"/>
  <c r="AE21" i="108"/>
  <c r="AC21" i="108"/>
  <c r="AA21" i="108"/>
  <c r="Y21" i="108"/>
  <c r="W21" i="108"/>
  <c r="U21" i="108"/>
  <c r="S21" i="108"/>
  <c r="Q21" i="108"/>
  <c r="O21" i="108"/>
  <c r="M21" i="108"/>
  <c r="K21" i="108"/>
  <c r="I21" i="108"/>
  <c r="G21" i="108"/>
  <c r="E21" i="108"/>
  <c r="C21" i="108"/>
  <c r="AJ21" i="108"/>
  <c r="AF21" i="108"/>
  <c r="AB21" i="108"/>
  <c r="X21" i="108"/>
  <c r="T21" i="108"/>
  <c r="P21" i="108"/>
  <c r="L21" i="108"/>
  <c r="H21" i="108"/>
  <c r="D21" i="108"/>
  <c r="AL21" i="108"/>
  <c r="AH21" i="108"/>
  <c r="AD21" i="108"/>
  <c r="Z21" i="108"/>
  <c r="V21" i="108"/>
  <c r="R21" i="108"/>
  <c r="N21" i="108"/>
  <c r="J21" i="108"/>
  <c r="F21" i="108"/>
  <c r="AK22" i="108"/>
  <c r="AI22" i="108"/>
  <c r="AG22" i="108"/>
  <c r="AE22" i="108"/>
  <c r="AC22" i="108"/>
  <c r="AA22" i="108"/>
  <c r="Y22" i="108"/>
  <c r="W22" i="108"/>
  <c r="U22" i="108"/>
  <c r="S22" i="108"/>
  <c r="Q22" i="108"/>
  <c r="O22" i="108"/>
  <c r="M22" i="108"/>
  <c r="K22" i="108"/>
  <c r="I22" i="108"/>
  <c r="G22" i="108"/>
  <c r="E22" i="108"/>
  <c r="C22" i="108"/>
  <c r="AL22" i="108"/>
  <c r="AJ22" i="108"/>
  <c r="AH22" i="108"/>
  <c r="AF22" i="108"/>
  <c r="AD22" i="108"/>
  <c r="AB22" i="108"/>
  <c r="Z22" i="108"/>
  <c r="X22" i="108"/>
  <c r="V22" i="108"/>
  <c r="T22" i="108"/>
  <c r="R22" i="108"/>
  <c r="P22" i="108"/>
  <c r="N22" i="108"/>
  <c r="L22" i="108"/>
  <c r="J22" i="108"/>
  <c r="H22" i="108"/>
  <c r="D22" i="108"/>
  <c r="F22" i="108"/>
  <c r="AK23" i="108"/>
  <c r="AI23" i="108"/>
  <c r="AG23" i="108"/>
  <c r="AE23" i="108"/>
  <c r="AC23" i="108"/>
  <c r="AA23" i="108"/>
  <c r="Y23" i="108"/>
  <c r="W23" i="108"/>
  <c r="U23" i="108"/>
  <c r="S23" i="108"/>
  <c r="Q23" i="108"/>
  <c r="O23" i="108"/>
  <c r="M23" i="108"/>
  <c r="K23" i="108"/>
  <c r="I23" i="108"/>
  <c r="G23" i="108"/>
  <c r="E23" i="108"/>
  <c r="C23" i="108"/>
  <c r="AL23" i="108"/>
  <c r="AJ23" i="108"/>
  <c r="AH23" i="108"/>
  <c r="AF23" i="108"/>
  <c r="AD23" i="108"/>
  <c r="AB23" i="108"/>
  <c r="Z23" i="108"/>
  <c r="X23" i="108"/>
  <c r="V23" i="108"/>
  <c r="T23" i="108"/>
  <c r="R23" i="108"/>
  <c r="P23" i="108"/>
  <c r="N23" i="108"/>
  <c r="L23" i="108"/>
  <c r="J23" i="108"/>
  <c r="H23" i="108"/>
  <c r="F23" i="108"/>
  <c r="D23" i="108"/>
  <c r="H11" i="109"/>
  <c r="F11" i="109"/>
  <c r="D11" i="109"/>
  <c r="H10" i="109"/>
  <c r="F10" i="109"/>
  <c r="D10" i="109"/>
  <c r="H9" i="109"/>
  <c r="F9" i="109"/>
  <c r="D9" i="109"/>
  <c r="H8" i="109"/>
  <c r="F8" i="109"/>
  <c r="D8" i="109"/>
  <c r="H7" i="109"/>
  <c r="F7" i="109"/>
  <c r="D7" i="109"/>
  <c r="A10" i="107"/>
  <c r="A9" i="107"/>
  <c r="A8" i="107"/>
  <c r="A7" i="107"/>
  <c r="A6" i="107"/>
  <c r="A5" i="107"/>
  <c r="AR1" i="102"/>
  <c r="AS1" i="102" s="1"/>
  <c r="AT1" i="102" s="1"/>
  <c r="AU1" i="102" s="1"/>
  <c r="AV1" i="102" s="1"/>
  <c r="AW1" i="102" s="1"/>
  <c r="AX1" i="102" s="1"/>
  <c r="AY1" i="102" s="1"/>
  <c r="AZ1" i="102" s="1"/>
  <c r="BA1" i="102" s="1"/>
  <c r="BB1" i="102" s="1"/>
  <c r="BC1" i="102" s="1"/>
  <c r="B23" i="106"/>
  <c r="A23" i="106"/>
  <c r="B22" i="106"/>
  <c r="A22" i="106"/>
  <c r="B21" i="106"/>
  <c r="A21" i="106"/>
  <c r="B20" i="106"/>
  <c r="A20" i="106"/>
  <c r="B19" i="106"/>
  <c r="A19" i="106"/>
  <c r="B18" i="106"/>
  <c r="A18" i="106"/>
  <c r="B17" i="106"/>
  <c r="A17" i="106"/>
  <c r="B16" i="106"/>
  <c r="A16" i="106"/>
  <c r="B15" i="106"/>
  <c r="A15" i="106"/>
  <c r="B14" i="106"/>
  <c r="A14" i="106"/>
  <c r="B13" i="106"/>
  <c r="A13" i="106"/>
  <c r="B12" i="106"/>
  <c r="A12" i="106"/>
  <c r="B11" i="106"/>
  <c r="A11" i="106"/>
  <c r="B10" i="106"/>
  <c r="A10" i="106"/>
  <c r="B9" i="106"/>
  <c r="A9" i="106"/>
  <c r="B8" i="106"/>
  <c r="A8" i="106"/>
  <c r="B7" i="106"/>
  <c r="A7" i="106"/>
  <c r="B6" i="106"/>
  <c r="A6" i="106"/>
  <c r="B5" i="106"/>
  <c r="A5" i="106"/>
  <c r="B4" i="106"/>
  <c r="A4" i="106"/>
  <c r="N2" i="106"/>
  <c r="T2" i="106" s="1"/>
  <c r="Z2" i="106" s="1"/>
  <c r="AF2" i="106" s="1"/>
  <c r="AL2" i="106" s="1"/>
  <c r="M2" i="106"/>
  <c r="S2" i="106" s="1"/>
  <c r="Y2" i="106" s="1"/>
  <c r="AE2" i="106" s="1"/>
  <c r="AK2" i="106" s="1"/>
  <c r="L2" i="106"/>
  <c r="R2" i="106" s="1"/>
  <c r="X2" i="106" s="1"/>
  <c r="AD2" i="106" s="1"/>
  <c r="AJ2" i="106" s="1"/>
  <c r="K2" i="106"/>
  <c r="Q2" i="106" s="1"/>
  <c r="W2" i="106" s="1"/>
  <c r="AC2" i="106" s="1"/>
  <c r="AI2" i="106" s="1"/>
  <c r="J2" i="106"/>
  <c r="P2" i="106" s="1"/>
  <c r="V2" i="106" s="1"/>
  <c r="AB2" i="106" s="1"/>
  <c r="AH2" i="106" s="1"/>
  <c r="I2" i="106"/>
  <c r="O2" i="106" s="1"/>
  <c r="U2" i="106" s="1"/>
  <c r="AA2" i="106" s="1"/>
  <c r="AG2" i="106" s="1"/>
  <c r="B4" i="95"/>
  <c r="B5" i="95"/>
  <c r="B6" i="95"/>
  <c r="B7" i="95"/>
  <c r="B8" i="95"/>
  <c r="B9" i="95"/>
  <c r="B10" i="95"/>
  <c r="B11" i="95"/>
  <c r="B12" i="95"/>
  <c r="B13" i="95"/>
  <c r="B14" i="95"/>
  <c r="B15" i="95"/>
  <c r="B16" i="95"/>
  <c r="B17" i="95"/>
  <c r="B18" i="95"/>
  <c r="B19" i="95"/>
  <c r="B20" i="95"/>
  <c r="B21" i="95"/>
  <c r="B22" i="95"/>
  <c r="B3" i="95"/>
  <c r="BE43" i="102"/>
  <c r="BE79" i="102" s="1"/>
  <c r="BE115" i="102" s="1"/>
  <c r="BE151" i="102" s="1"/>
  <c r="BE187" i="102" s="1"/>
  <c r="BE223" i="102" s="1"/>
  <c r="BE259" i="102" s="1"/>
  <c r="BE295" i="102" s="1"/>
  <c r="BE331" i="102" s="1"/>
  <c r="BE367" i="102" s="1"/>
  <c r="BE403" i="102" s="1"/>
  <c r="BE439" i="102" s="1"/>
  <c r="BE475" i="102" s="1"/>
  <c r="BE511" i="102" s="1"/>
  <c r="BE547" i="102" s="1"/>
  <c r="BE583" i="102" s="1"/>
  <c r="BE619" i="102" s="1"/>
  <c r="BE655" i="102" s="1"/>
  <c r="BE691" i="102" s="1"/>
  <c r="BE727" i="102" s="1"/>
  <c r="BE763" i="102" s="1"/>
  <c r="BE799" i="102" s="1"/>
  <c r="BE835" i="102" s="1"/>
  <c r="BE871" i="102" s="1"/>
  <c r="BE907" i="102" s="1"/>
  <c r="BE943" i="102" s="1"/>
  <c r="BE979" i="102" s="1"/>
  <c r="BE1015" i="102" s="1"/>
  <c r="BE1051" i="102" s="1"/>
  <c r="BE1087" i="102" s="1"/>
  <c r="BE1123" i="102" s="1"/>
  <c r="BE1159" i="102" s="1"/>
  <c r="BE1195" i="102" s="1"/>
  <c r="BE1231" i="102" s="1"/>
  <c r="BE1267" i="102" s="1"/>
  <c r="BE1303" i="102" s="1"/>
  <c r="BE1339" i="102" s="1"/>
  <c r="BE1375" i="102" s="1"/>
  <c r="BE1411" i="102" s="1"/>
  <c r="BE1447" i="102" s="1"/>
  <c r="BE1483" i="102" s="1"/>
  <c r="BE1519" i="102" s="1"/>
  <c r="BE1555" i="102" s="1"/>
  <c r="BE1591" i="102" s="1"/>
  <c r="BE1627" i="102" s="1"/>
  <c r="BE1663" i="102" s="1"/>
  <c r="BE1699" i="102" s="1"/>
  <c r="BE1735" i="102" s="1"/>
  <c r="BE1771" i="102" s="1"/>
  <c r="BE1807" i="102" s="1"/>
  <c r="BE42" i="102"/>
  <c r="BE78" i="102" s="1"/>
  <c r="BE114" i="102" s="1"/>
  <c r="BE150" i="102" s="1"/>
  <c r="BE186" i="102" s="1"/>
  <c r="BE222" i="102" s="1"/>
  <c r="BE258" i="102" s="1"/>
  <c r="BE294" i="102" s="1"/>
  <c r="BE330" i="102" s="1"/>
  <c r="BE366" i="102" s="1"/>
  <c r="BE402" i="102" s="1"/>
  <c r="BE438" i="102" s="1"/>
  <c r="BE474" i="102" s="1"/>
  <c r="BE510" i="102" s="1"/>
  <c r="BE546" i="102" s="1"/>
  <c r="BE582" i="102" s="1"/>
  <c r="BE618" i="102" s="1"/>
  <c r="BE654" i="102" s="1"/>
  <c r="BE690" i="102" s="1"/>
  <c r="BE726" i="102" s="1"/>
  <c r="BE762" i="102" s="1"/>
  <c r="BE798" i="102" s="1"/>
  <c r="BE834" i="102" s="1"/>
  <c r="BE870" i="102" s="1"/>
  <c r="BE906" i="102" s="1"/>
  <c r="BE942" i="102" s="1"/>
  <c r="BE978" i="102" s="1"/>
  <c r="BE1014" i="102" s="1"/>
  <c r="BE1050" i="102" s="1"/>
  <c r="BE1086" i="102" s="1"/>
  <c r="BE1122" i="102" s="1"/>
  <c r="BE1158" i="102" s="1"/>
  <c r="BE1194" i="102" s="1"/>
  <c r="BE1230" i="102" s="1"/>
  <c r="BE1266" i="102" s="1"/>
  <c r="BE1302" i="102" s="1"/>
  <c r="BE1338" i="102" s="1"/>
  <c r="BE1374" i="102" s="1"/>
  <c r="BE1410" i="102" s="1"/>
  <c r="BE1446" i="102" s="1"/>
  <c r="BE1482" i="102" s="1"/>
  <c r="BE1518" i="102" s="1"/>
  <c r="BE1554" i="102" s="1"/>
  <c r="BE1590" i="102" s="1"/>
  <c r="BE1626" i="102" s="1"/>
  <c r="BE1662" i="102" s="1"/>
  <c r="BE1698" i="102" s="1"/>
  <c r="BE1734" i="102" s="1"/>
  <c r="BE1770" i="102" s="1"/>
  <c r="BE1806" i="102" s="1"/>
  <c r="BE41" i="102"/>
  <c r="BE77" i="102" s="1"/>
  <c r="BE113" i="102" s="1"/>
  <c r="BE149" i="102" s="1"/>
  <c r="BE185" i="102" s="1"/>
  <c r="BE221" i="102" s="1"/>
  <c r="BE257" i="102" s="1"/>
  <c r="BE293" i="102" s="1"/>
  <c r="BE329" i="102" s="1"/>
  <c r="BE365" i="102" s="1"/>
  <c r="BE401" i="102" s="1"/>
  <c r="BE437" i="102" s="1"/>
  <c r="BE473" i="102" s="1"/>
  <c r="BE509" i="102" s="1"/>
  <c r="BE545" i="102" s="1"/>
  <c r="BE581" i="102" s="1"/>
  <c r="BE617" i="102" s="1"/>
  <c r="BE653" i="102" s="1"/>
  <c r="BE689" i="102" s="1"/>
  <c r="BE725" i="102" s="1"/>
  <c r="BE761" i="102" s="1"/>
  <c r="BE797" i="102" s="1"/>
  <c r="BE833" i="102" s="1"/>
  <c r="BE869" i="102" s="1"/>
  <c r="BE905" i="102" s="1"/>
  <c r="BE941" i="102" s="1"/>
  <c r="BE977" i="102" s="1"/>
  <c r="BE1013" i="102" s="1"/>
  <c r="BE1049" i="102" s="1"/>
  <c r="BE1085" i="102" s="1"/>
  <c r="BE1121" i="102" s="1"/>
  <c r="BE1157" i="102" s="1"/>
  <c r="BE1193" i="102" s="1"/>
  <c r="BE1229" i="102" s="1"/>
  <c r="BE1265" i="102" s="1"/>
  <c r="BE1301" i="102" s="1"/>
  <c r="BE1337" i="102" s="1"/>
  <c r="BE1373" i="102" s="1"/>
  <c r="BE1409" i="102" s="1"/>
  <c r="BE1445" i="102" s="1"/>
  <c r="BE1481" i="102" s="1"/>
  <c r="BE1517" i="102" s="1"/>
  <c r="BE1553" i="102" s="1"/>
  <c r="BE1589" i="102" s="1"/>
  <c r="BE1625" i="102" s="1"/>
  <c r="BE1661" i="102" s="1"/>
  <c r="BE1697" i="102" s="1"/>
  <c r="BE1733" i="102" s="1"/>
  <c r="BE1769" i="102" s="1"/>
  <c r="BE1805" i="102" s="1"/>
  <c r="BE40" i="102"/>
  <c r="BE76" i="102" s="1"/>
  <c r="BE112" i="102" s="1"/>
  <c r="BE148" i="102" s="1"/>
  <c r="BE184" i="102" s="1"/>
  <c r="BE220" i="102" s="1"/>
  <c r="BE256" i="102" s="1"/>
  <c r="BE292" i="102" s="1"/>
  <c r="BE328" i="102" s="1"/>
  <c r="BE364" i="102" s="1"/>
  <c r="BE400" i="102" s="1"/>
  <c r="BE436" i="102" s="1"/>
  <c r="BE472" i="102" s="1"/>
  <c r="BE508" i="102" s="1"/>
  <c r="BE544" i="102" s="1"/>
  <c r="BE580" i="102" s="1"/>
  <c r="BE616" i="102" s="1"/>
  <c r="BE652" i="102" s="1"/>
  <c r="BE688" i="102" s="1"/>
  <c r="BE724" i="102" s="1"/>
  <c r="BE760" i="102" s="1"/>
  <c r="BE796" i="102" s="1"/>
  <c r="BE832" i="102" s="1"/>
  <c r="BE868" i="102" s="1"/>
  <c r="BE904" i="102" s="1"/>
  <c r="BE940" i="102" s="1"/>
  <c r="BE976" i="102" s="1"/>
  <c r="BE1012" i="102" s="1"/>
  <c r="BE1048" i="102" s="1"/>
  <c r="BE1084" i="102" s="1"/>
  <c r="BE1120" i="102" s="1"/>
  <c r="BE1156" i="102" s="1"/>
  <c r="BE1192" i="102" s="1"/>
  <c r="BE1228" i="102" s="1"/>
  <c r="BE1264" i="102" s="1"/>
  <c r="BE1300" i="102" s="1"/>
  <c r="BE1336" i="102" s="1"/>
  <c r="BE1372" i="102" s="1"/>
  <c r="BE1408" i="102" s="1"/>
  <c r="BE1444" i="102" s="1"/>
  <c r="BE1480" i="102" s="1"/>
  <c r="BE1516" i="102" s="1"/>
  <c r="BE1552" i="102" s="1"/>
  <c r="BE1588" i="102" s="1"/>
  <c r="BE1624" i="102" s="1"/>
  <c r="BE1660" i="102" s="1"/>
  <c r="BE1696" i="102" s="1"/>
  <c r="BE1732" i="102" s="1"/>
  <c r="BE1768" i="102" s="1"/>
  <c r="BE1804" i="102" s="1"/>
  <c r="BE39" i="102"/>
  <c r="BE75" i="102" s="1"/>
  <c r="BE111" i="102" s="1"/>
  <c r="BE147" i="102" s="1"/>
  <c r="BE183" i="102" s="1"/>
  <c r="BE219" i="102" s="1"/>
  <c r="BE255" i="102" s="1"/>
  <c r="BE291" i="102" s="1"/>
  <c r="BE327" i="102" s="1"/>
  <c r="BE363" i="102" s="1"/>
  <c r="BE399" i="102" s="1"/>
  <c r="BE435" i="102" s="1"/>
  <c r="BE471" i="102" s="1"/>
  <c r="BE507" i="102" s="1"/>
  <c r="BE543" i="102" s="1"/>
  <c r="BE579" i="102" s="1"/>
  <c r="BE615" i="102" s="1"/>
  <c r="BE651" i="102" s="1"/>
  <c r="BE687" i="102" s="1"/>
  <c r="BE723" i="102" s="1"/>
  <c r="BE759" i="102" s="1"/>
  <c r="BE795" i="102" s="1"/>
  <c r="BE831" i="102" s="1"/>
  <c r="BE867" i="102" s="1"/>
  <c r="BE903" i="102" s="1"/>
  <c r="BE939" i="102" s="1"/>
  <c r="BE975" i="102" s="1"/>
  <c r="BE1011" i="102" s="1"/>
  <c r="BE1047" i="102" s="1"/>
  <c r="BE1083" i="102" s="1"/>
  <c r="BE1119" i="102" s="1"/>
  <c r="BE1155" i="102" s="1"/>
  <c r="BE1191" i="102" s="1"/>
  <c r="BE1227" i="102" s="1"/>
  <c r="BE1263" i="102" s="1"/>
  <c r="BE1299" i="102" s="1"/>
  <c r="BE1335" i="102" s="1"/>
  <c r="BE1371" i="102" s="1"/>
  <c r="BE1407" i="102" s="1"/>
  <c r="BE1443" i="102" s="1"/>
  <c r="BE1479" i="102" s="1"/>
  <c r="BE1515" i="102" s="1"/>
  <c r="BE1551" i="102" s="1"/>
  <c r="BE1587" i="102" s="1"/>
  <c r="BE1623" i="102" s="1"/>
  <c r="BE1659" i="102" s="1"/>
  <c r="BE1695" i="102" s="1"/>
  <c r="BE1731" i="102" s="1"/>
  <c r="BE1767" i="102" s="1"/>
  <c r="BE1803" i="102" s="1"/>
  <c r="BE38" i="102"/>
  <c r="BE74" i="102" s="1"/>
  <c r="BE110" i="102" s="1"/>
  <c r="BE146" i="102" s="1"/>
  <c r="BE182" i="102" s="1"/>
  <c r="BE218" i="102" s="1"/>
  <c r="BE254" i="102" s="1"/>
  <c r="BE290" i="102" s="1"/>
  <c r="BE326" i="102" s="1"/>
  <c r="BE362" i="102" s="1"/>
  <c r="BE398" i="102" s="1"/>
  <c r="BE434" i="102" s="1"/>
  <c r="BE470" i="102" s="1"/>
  <c r="BE506" i="102" s="1"/>
  <c r="BE542" i="102" s="1"/>
  <c r="BE578" i="102" s="1"/>
  <c r="BE614" i="102" s="1"/>
  <c r="BE650" i="102" s="1"/>
  <c r="BE686" i="102" s="1"/>
  <c r="BE722" i="102" s="1"/>
  <c r="BE758" i="102" s="1"/>
  <c r="BE794" i="102" s="1"/>
  <c r="BE830" i="102" s="1"/>
  <c r="BE866" i="102" s="1"/>
  <c r="BE902" i="102" s="1"/>
  <c r="BE938" i="102" s="1"/>
  <c r="BE974" i="102" s="1"/>
  <c r="BE1010" i="102" s="1"/>
  <c r="BE1046" i="102" s="1"/>
  <c r="BE1082" i="102" s="1"/>
  <c r="BE1118" i="102" s="1"/>
  <c r="BE1154" i="102" s="1"/>
  <c r="BE1190" i="102" s="1"/>
  <c r="BE1226" i="102" s="1"/>
  <c r="BE1262" i="102" s="1"/>
  <c r="BE1298" i="102" s="1"/>
  <c r="BE1334" i="102" s="1"/>
  <c r="BE1370" i="102" s="1"/>
  <c r="BE1406" i="102" s="1"/>
  <c r="BE1442" i="102" s="1"/>
  <c r="BE1478" i="102" s="1"/>
  <c r="BE1514" i="102" s="1"/>
  <c r="BE1550" i="102" s="1"/>
  <c r="BE1586" i="102" s="1"/>
  <c r="BE1622" i="102" s="1"/>
  <c r="BE1658" i="102" s="1"/>
  <c r="BE1694" i="102" s="1"/>
  <c r="BE1730" i="102" s="1"/>
  <c r="BE1766" i="102" s="1"/>
  <c r="BE1802" i="102" s="1"/>
  <c r="BE9" i="102"/>
  <c r="BE45" i="102" s="1"/>
  <c r="BE81" i="102" s="1"/>
  <c r="BE117" i="102" s="1"/>
  <c r="BE153" i="102" s="1"/>
  <c r="BE189" i="102" s="1"/>
  <c r="BE225" i="102" s="1"/>
  <c r="BE261" i="102" s="1"/>
  <c r="BE297" i="102" s="1"/>
  <c r="BE333" i="102" s="1"/>
  <c r="BE369" i="102" s="1"/>
  <c r="BE405" i="102" s="1"/>
  <c r="BE441" i="102" s="1"/>
  <c r="BE477" i="102" s="1"/>
  <c r="BE513" i="102" s="1"/>
  <c r="BE549" i="102" s="1"/>
  <c r="BE585" i="102" s="1"/>
  <c r="BE621" i="102" s="1"/>
  <c r="BE657" i="102" s="1"/>
  <c r="BE693" i="102" s="1"/>
  <c r="BE729" i="102" s="1"/>
  <c r="BE765" i="102" s="1"/>
  <c r="BE801" i="102" s="1"/>
  <c r="BE837" i="102" s="1"/>
  <c r="BE873" i="102" s="1"/>
  <c r="BE909" i="102" s="1"/>
  <c r="BE945" i="102" s="1"/>
  <c r="BE981" i="102" s="1"/>
  <c r="BE1017" i="102" s="1"/>
  <c r="BE1053" i="102" s="1"/>
  <c r="BE1089" i="102" s="1"/>
  <c r="BE1125" i="102" s="1"/>
  <c r="BE1161" i="102" s="1"/>
  <c r="BE1197" i="102" s="1"/>
  <c r="BE1233" i="102" s="1"/>
  <c r="BE1269" i="102" s="1"/>
  <c r="BE1305" i="102" s="1"/>
  <c r="BE1341" i="102" s="1"/>
  <c r="BE1377" i="102" s="1"/>
  <c r="BE1413" i="102" s="1"/>
  <c r="BE1449" i="102" s="1"/>
  <c r="BE1485" i="102" s="1"/>
  <c r="BE1521" i="102" s="1"/>
  <c r="BE1557" i="102" s="1"/>
  <c r="BE1593" i="102" s="1"/>
  <c r="BE1629" i="102" s="1"/>
  <c r="BE1665" i="102" s="1"/>
  <c r="BE1701" i="102" s="1"/>
  <c r="BE1737" i="102" s="1"/>
  <c r="BE1773" i="102" s="1"/>
  <c r="BE1809" i="102" s="1"/>
  <c r="BE10" i="102"/>
  <c r="BE46" i="102" s="1"/>
  <c r="BE82" i="102" s="1"/>
  <c r="BE118" i="102" s="1"/>
  <c r="BE154" i="102" s="1"/>
  <c r="BE190" i="102" s="1"/>
  <c r="BE226" i="102" s="1"/>
  <c r="BE262" i="102" s="1"/>
  <c r="BE298" i="102" s="1"/>
  <c r="BE334" i="102" s="1"/>
  <c r="BE370" i="102" s="1"/>
  <c r="BE406" i="102" s="1"/>
  <c r="BE442" i="102" s="1"/>
  <c r="BE478" i="102" s="1"/>
  <c r="BE514" i="102" s="1"/>
  <c r="BE550" i="102" s="1"/>
  <c r="BE586" i="102" s="1"/>
  <c r="BE622" i="102" s="1"/>
  <c r="BE658" i="102" s="1"/>
  <c r="BE694" i="102" s="1"/>
  <c r="BE730" i="102" s="1"/>
  <c r="BE766" i="102" s="1"/>
  <c r="BE802" i="102" s="1"/>
  <c r="BE838" i="102" s="1"/>
  <c r="BE874" i="102" s="1"/>
  <c r="BE910" i="102" s="1"/>
  <c r="BE946" i="102" s="1"/>
  <c r="BE982" i="102" s="1"/>
  <c r="BE1018" i="102" s="1"/>
  <c r="BE1054" i="102" s="1"/>
  <c r="BE1090" i="102" s="1"/>
  <c r="BE1126" i="102" s="1"/>
  <c r="BE1162" i="102" s="1"/>
  <c r="BE1198" i="102" s="1"/>
  <c r="BE1234" i="102" s="1"/>
  <c r="BE1270" i="102" s="1"/>
  <c r="BE1306" i="102" s="1"/>
  <c r="BE1342" i="102" s="1"/>
  <c r="BE1378" i="102" s="1"/>
  <c r="BE1414" i="102" s="1"/>
  <c r="BE1450" i="102" s="1"/>
  <c r="BE1486" i="102" s="1"/>
  <c r="BE1522" i="102" s="1"/>
  <c r="BE1558" i="102" s="1"/>
  <c r="BE1594" i="102" s="1"/>
  <c r="BE1630" i="102" s="1"/>
  <c r="BE1666" i="102" s="1"/>
  <c r="BE1702" i="102" s="1"/>
  <c r="BE1738" i="102" s="1"/>
  <c r="BE1774" i="102" s="1"/>
  <c r="BE1810" i="102" s="1"/>
  <c r="BE11" i="102"/>
  <c r="BE47" i="102" s="1"/>
  <c r="BE83" i="102" s="1"/>
  <c r="BE119" i="102" s="1"/>
  <c r="BE155" i="102" s="1"/>
  <c r="BE191" i="102" s="1"/>
  <c r="BE227" i="102" s="1"/>
  <c r="BE263" i="102" s="1"/>
  <c r="BE299" i="102" s="1"/>
  <c r="BE335" i="102" s="1"/>
  <c r="BE371" i="102" s="1"/>
  <c r="BE407" i="102" s="1"/>
  <c r="BE443" i="102" s="1"/>
  <c r="BE479" i="102" s="1"/>
  <c r="BE515" i="102" s="1"/>
  <c r="BE551" i="102" s="1"/>
  <c r="BE587" i="102" s="1"/>
  <c r="BE623" i="102" s="1"/>
  <c r="BE659" i="102" s="1"/>
  <c r="BE695" i="102" s="1"/>
  <c r="BE731" i="102" s="1"/>
  <c r="BE767" i="102" s="1"/>
  <c r="BE803" i="102" s="1"/>
  <c r="BE839" i="102" s="1"/>
  <c r="BE875" i="102" s="1"/>
  <c r="BE911" i="102" s="1"/>
  <c r="BE947" i="102" s="1"/>
  <c r="BE983" i="102" s="1"/>
  <c r="BE1019" i="102" s="1"/>
  <c r="BE1055" i="102" s="1"/>
  <c r="BE1091" i="102" s="1"/>
  <c r="BE1127" i="102" s="1"/>
  <c r="BE1163" i="102" s="1"/>
  <c r="BE1199" i="102" s="1"/>
  <c r="BE1235" i="102" s="1"/>
  <c r="BE1271" i="102" s="1"/>
  <c r="BE1307" i="102" s="1"/>
  <c r="BE1343" i="102" s="1"/>
  <c r="BE1379" i="102" s="1"/>
  <c r="BE1415" i="102" s="1"/>
  <c r="BE1451" i="102" s="1"/>
  <c r="BE1487" i="102" s="1"/>
  <c r="BE1523" i="102" s="1"/>
  <c r="BE1559" i="102" s="1"/>
  <c r="BE1595" i="102" s="1"/>
  <c r="BE1631" i="102" s="1"/>
  <c r="BE1667" i="102" s="1"/>
  <c r="BE1703" i="102" s="1"/>
  <c r="BE1739" i="102" s="1"/>
  <c r="BE1775" i="102" s="1"/>
  <c r="BE1811" i="102" s="1"/>
  <c r="BE12" i="102"/>
  <c r="BE48" i="102" s="1"/>
  <c r="BE84" i="102" s="1"/>
  <c r="BE120" i="102" s="1"/>
  <c r="BE156" i="102" s="1"/>
  <c r="BE192" i="102" s="1"/>
  <c r="BE228" i="102" s="1"/>
  <c r="BE264" i="102" s="1"/>
  <c r="BE300" i="102" s="1"/>
  <c r="BE336" i="102" s="1"/>
  <c r="BE372" i="102" s="1"/>
  <c r="BE408" i="102" s="1"/>
  <c r="BE444" i="102" s="1"/>
  <c r="BE480" i="102" s="1"/>
  <c r="BE516" i="102" s="1"/>
  <c r="BE552" i="102" s="1"/>
  <c r="BE588" i="102" s="1"/>
  <c r="BE624" i="102" s="1"/>
  <c r="BE660" i="102" s="1"/>
  <c r="BE696" i="102" s="1"/>
  <c r="BE732" i="102" s="1"/>
  <c r="BE768" i="102" s="1"/>
  <c r="BE804" i="102" s="1"/>
  <c r="BE840" i="102" s="1"/>
  <c r="BE876" i="102" s="1"/>
  <c r="BE912" i="102" s="1"/>
  <c r="BE948" i="102" s="1"/>
  <c r="BE984" i="102" s="1"/>
  <c r="BE1020" i="102" s="1"/>
  <c r="BE1056" i="102" s="1"/>
  <c r="BE1092" i="102" s="1"/>
  <c r="BE1128" i="102" s="1"/>
  <c r="BE1164" i="102" s="1"/>
  <c r="BE1200" i="102" s="1"/>
  <c r="BE1236" i="102" s="1"/>
  <c r="BE1272" i="102" s="1"/>
  <c r="BE1308" i="102" s="1"/>
  <c r="BE1344" i="102" s="1"/>
  <c r="BE1380" i="102" s="1"/>
  <c r="BE1416" i="102" s="1"/>
  <c r="BE1452" i="102" s="1"/>
  <c r="BE1488" i="102" s="1"/>
  <c r="BE1524" i="102" s="1"/>
  <c r="BE1560" i="102" s="1"/>
  <c r="BE1596" i="102" s="1"/>
  <c r="BE1632" i="102" s="1"/>
  <c r="BE1668" i="102" s="1"/>
  <c r="BE1704" i="102" s="1"/>
  <c r="BE1740" i="102" s="1"/>
  <c r="BE1776" i="102" s="1"/>
  <c r="BE1812" i="102" s="1"/>
  <c r="BE13" i="102"/>
  <c r="BE49" i="102" s="1"/>
  <c r="BE85" i="102" s="1"/>
  <c r="BE121" i="102" s="1"/>
  <c r="BE157" i="102" s="1"/>
  <c r="BE193" i="102" s="1"/>
  <c r="BE229" i="102" s="1"/>
  <c r="BE265" i="102" s="1"/>
  <c r="BE301" i="102" s="1"/>
  <c r="BE337" i="102" s="1"/>
  <c r="BE373" i="102" s="1"/>
  <c r="BE409" i="102" s="1"/>
  <c r="BE445" i="102" s="1"/>
  <c r="BE481" i="102" s="1"/>
  <c r="BE517" i="102" s="1"/>
  <c r="BE553" i="102" s="1"/>
  <c r="BE589" i="102" s="1"/>
  <c r="BE625" i="102" s="1"/>
  <c r="BE661" i="102" s="1"/>
  <c r="BE697" i="102" s="1"/>
  <c r="BE733" i="102" s="1"/>
  <c r="BE769" i="102" s="1"/>
  <c r="BE805" i="102" s="1"/>
  <c r="BE841" i="102" s="1"/>
  <c r="BE877" i="102" s="1"/>
  <c r="BE913" i="102" s="1"/>
  <c r="BE949" i="102" s="1"/>
  <c r="BE985" i="102" s="1"/>
  <c r="BE1021" i="102" s="1"/>
  <c r="BE1057" i="102" s="1"/>
  <c r="BE1093" i="102" s="1"/>
  <c r="BE1129" i="102" s="1"/>
  <c r="BE1165" i="102" s="1"/>
  <c r="BE1201" i="102" s="1"/>
  <c r="BE1237" i="102" s="1"/>
  <c r="BE1273" i="102" s="1"/>
  <c r="BE1309" i="102" s="1"/>
  <c r="BE1345" i="102" s="1"/>
  <c r="BE1381" i="102" s="1"/>
  <c r="BE1417" i="102" s="1"/>
  <c r="BE1453" i="102" s="1"/>
  <c r="BE1489" i="102" s="1"/>
  <c r="BE1525" i="102" s="1"/>
  <c r="BE1561" i="102" s="1"/>
  <c r="BE1597" i="102" s="1"/>
  <c r="BE1633" i="102" s="1"/>
  <c r="BE1669" i="102" s="1"/>
  <c r="BE1705" i="102" s="1"/>
  <c r="BE1741" i="102" s="1"/>
  <c r="BE1777" i="102" s="1"/>
  <c r="BE1813" i="102" s="1"/>
  <c r="BE15" i="102"/>
  <c r="BE51" i="102" s="1"/>
  <c r="BE87" i="102" s="1"/>
  <c r="BE123" i="102" s="1"/>
  <c r="BE159" i="102" s="1"/>
  <c r="BE195" i="102" s="1"/>
  <c r="BE231" i="102" s="1"/>
  <c r="BE267" i="102" s="1"/>
  <c r="BE303" i="102" s="1"/>
  <c r="BE339" i="102" s="1"/>
  <c r="BE375" i="102" s="1"/>
  <c r="BE411" i="102" s="1"/>
  <c r="BE447" i="102" s="1"/>
  <c r="BE483" i="102" s="1"/>
  <c r="BE519" i="102" s="1"/>
  <c r="BE555" i="102" s="1"/>
  <c r="BE591" i="102" s="1"/>
  <c r="BE627" i="102" s="1"/>
  <c r="BE663" i="102" s="1"/>
  <c r="BE699" i="102" s="1"/>
  <c r="BE735" i="102" s="1"/>
  <c r="BE771" i="102" s="1"/>
  <c r="BE807" i="102" s="1"/>
  <c r="BE843" i="102" s="1"/>
  <c r="BE879" i="102" s="1"/>
  <c r="BE915" i="102" s="1"/>
  <c r="BE951" i="102" s="1"/>
  <c r="BE987" i="102" s="1"/>
  <c r="BE1023" i="102" s="1"/>
  <c r="BE1059" i="102" s="1"/>
  <c r="BE1095" i="102" s="1"/>
  <c r="BE1131" i="102" s="1"/>
  <c r="BE1167" i="102" s="1"/>
  <c r="BE1203" i="102" s="1"/>
  <c r="BE1239" i="102" s="1"/>
  <c r="BE1275" i="102" s="1"/>
  <c r="BE1311" i="102" s="1"/>
  <c r="BE1347" i="102" s="1"/>
  <c r="BE1383" i="102" s="1"/>
  <c r="BE1419" i="102" s="1"/>
  <c r="BE1455" i="102" s="1"/>
  <c r="BE1491" i="102" s="1"/>
  <c r="BE1527" i="102" s="1"/>
  <c r="BE1563" i="102" s="1"/>
  <c r="BE1599" i="102" s="1"/>
  <c r="BE1635" i="102" s="1"/>
  <c r="BE1671" i="102" s="1"/>
  <c r="BE1707" i="102" s="1"/>
  <c r="BE1743" i="102" s="1"/>
  <c r="BE1779" i="102" s="1"/>
  <c r="BE1815" i="102" s="1"/>
  <c r="BE16" i="102"/>
  <c r="BE52" i="102" s="1"/>
  <c r="BE88" i="102" s="1"/>
  <c r="BE124" i="102" s="1"/>
  <c r="BE160" i="102" s="1"/>
  <c r="BE196" i="102" s="1"/>
  <c r="BE232" i="102" s="1"/>
  <c r="BE268" i="102" s="1"/>
  <c r="BE304" i="102" s="1"/>
  <c r="BE340" i="102" s="1"/>
  <c r="BE376" i="102" s="1"/>
  <c r="BE412" i="102" s="1"/>
  <c r="BE448" i="102" s="1"/>
  <c r="BE484" i="102" s="1"/>
  <c r="BE520" i="102" s="1"/>
  <c r="BE556" i="102" s="1"/>
  <c r="BE592" i="102" s="1"/>
  <c r="BE628" i="102" s="1"/>
  <c r="BE664" i="102" s="1"/>
  <c r="BE700" i="102" s="1"/>
  <c r="BE736" i="102" s="1"/>
  <c r="BE772" i="102" s="1"/>
  <c r="BE808" i="102" s="1"/>
  <c r="BE844" i="102" s="1"/>
  <c r="BE880" i="102" s="1"/>
  <c r="BE916" i="102" s="1"/>
  <c r="BE952" i="102" s="1"/>
  <c r="BE988" i="102" s="1"/>
  <c r="BE1024" i="102" s="1"/>
  <c r="BE1060" i="102" s="1"/>
  <c r="BE1096" i="102" s="1"/>
  <c r="BE1132" i="102" s="1"/>
  <c r="BE1168" i="102" s="1"/>
  <c r="BE1204" i="102" s="1"/>
  <c r="BE1240" i="102" s="1"/>
  <c r="BE1276" i="102" s="1"/>
  <c r="BE1312" i="102" s="1"/>
  <c r="BE1348" i="102" s="1"/>
  <c r="BE1384" i="102" s="1"/>
  <c r="BE1420" i="102" s="1"/>
  <c r="BE1456" i="102" s="1"/>
  <c r="BE1492" i="102" s="1"/>
  <c r="BE1528" i="102" s="1"/>
  <c r="BE1564" i="102" s="1"/>
  <c r="BE1600" i="102" s="1"/>
  <c r="BE1636" i="102" s="1"/>
  <c r="BE1672" i="102" s="1"/>
  <c r="BE1708" i="102" s="1"/>
  <c r="BE1744" i="102" s="1"/>
  <c r="BE1780" i="102" s="1"/>
  <c r="BE1816" i="102" s="1"/>
  <c r="BE17" i="102"/>
  <c r="BE53" i="102" s="1"/>
  <c r="BE89" i="102" s="1"/>
  <c r="BE125" i="102" s="1"/>
  <c r="BE161" i="102" s="1"/>
  <c r="BE197" i="102" s="1"/>
  <c r="BE233" i="102" s="1"/>
  <c r="BE269" i="102" s="1"/>
  <c r="BE305" i="102" s="1"/>
  <c r="BE341" i="102" s="1"/>
  <c r="BE377" i="102" s="1"/>
  <c r="BE413" i="102" s="1"/>
  <c r="BE449" i="102" s="1"/>
  <c r="BE485" i="102" s="1"/>
  <c r="BE521" i="102" s="1"/>
  <c r="BE557" i="102" s="1"/>
  <c r="BE593" i="102" s="1"/>
  <c r="BE629" i="102" s="1"/>
  <c r="BE665" i="102" s="1"/>
  <c r="BE701" i="102" s="1"/>
  <c r="BE737" i="102" s="1"/>
  <c r="BE773" i="102" s="1"/>
  <c r="BE809" i="102" s="1"/>
  <c r="BE845" i="102" s="1"/>
  <c r="BE881" i="102" s="1"/>
  <c r="BE917" i="102" s="1"/>
  <c r="BE953" i="102" s="1"/>
  <c r="BE989" i="102" s="1"/>
  <c r="BE1025" i="102" s="1"/>
  <c r="BE1061" i="102" s="1"/>
  <c r="BE1097" i="102" s="1"/>
  <c r="BE1133" i="102" s="1"/>
  <c r="BE1169" i="102" s="1"/>
  <c r="BE1205" i="102" s="1"/>
  <c r="BE1241" i="102" s="1"/>
  <c r="BE1277" i="102" s="1"/>
  <c r="BE1313" i="102" s="1"/>
  <c r="BE1349" i="102" s="1"/>
  <c r="BE1385" i="102" s="1"/>
  <c r="BE1421" i="102" s="1"/>
  <c r="BE1457" i="102" s="1"/>
  <c r="BE1493" i="102" s="1"/>
  <c r="BE1529" i="102" s="1"/>
  <c r="BE1565" i="102" s="1"/>
  <c r="BE1601" i="102" s="1"/>
  <c r="BE1637" i="102" s="1"/>
  <c r="BE1673" i="102" s="1"/>
  <c r="BE1709" i="102" s="1"/>
  <c r="BE1745" i="102" s="1"/>
  <c r="BE1781" i="102" s="1"/>
  <c r="BE1817" i="102" s="1"/>
  <c r="BE18" i="102"/>
  <c r="BE54" i="102" s="1"/>
  <c r="BE90" i="102" s="1"/>
  <c r="BE126" i="102" s="1"/>
  <c r="BE162" i="102" s="1"/>
  <c r="BE198" i="102" s="1"/>
  <c r="BE234" i="102" s="1"/>
  <c r="BE270" i="102" s="1"/>
  <c r="BE306" i="102" s="1"/>
  <c r="BE342" i="102" s="1"/>
  <c r="BE378" i="102" s="1"/>
  <c r="BE414" i="102" s="1"/>
  <c r="BE450" i="102" s="1"/>
  <c r="BE486" i="102" s="1"/>
  <c r="BE522" i="102" s="1"/>
  <c r="BE558" i="102" s="1"/>
  <c r="BE594" i="102" s="1"/>
  <c r="BE630" i="102" s="1"/>
  <c r="BE666" i="102" s="1"/>
  <c r="BE702" i="102" s="1"/>
  <c r="BE738" i="102" s="1"/>
  <c r="BE774" i="102" s="1"/>
  <c r="BE810" i="102" s="1"/>
  <c r="BE846" i="102" s="1"/>
  <c r="BE882" i="102" s="1"/>
  <c r="BE918" i="102" s="1"/>
  <c r="BE954" i="102" s="1"/>
  <c r="BE990" i="102" s="1"/>
  <c r="BE1026" i="102" s="1"/>
  <c r="BE1062" i="102" s="1"/>
  <c r="BE1098" i="102" s="1"/>
  <c r="BE1134" i="102" s="1"/>
  <c r="BE1170" i="102" s="1"/>
  <c r="BE1206" i="102" s="1"/>
  <c r="BE1242" i="102" s="1"/>
  <c r="BE1278" i="102" s="1"/>
  <c r="BE1314" i="102" s="1"/>
  <c r="BE1350" i="102" s="1"/>
  <c r="BE1386" i="102" s="1"/>
  <c r="BE1422" i="102" s="1"/>
  <c r="BE1458" i="102" s="1"/>
  <c r="BE1494" i="102" s="1"/>
  <c r="BE1530" i="102" s="1"/>
  <c r="BE1566" i="102" s="1"/>
  <c r="BE1602" i="102" s="1"/>
  <c r="BE1638" i="102" s="1"/>
  <c r="BE1674" i="102" s="1"/>
  <c r="BE1710" i="102" s="1"/>
  <c r="BE1746" i="102" s="1"/>
  <c r="BE1782" i="102" s="1"/>
  <c r="BE1818" i="102" s="1"/>
  <c r="BE19" i="102"/>
  <c r="BE55" i="102" s="1"/>
  <c r="BE91" i="102" s="1"/>
  <c r="BE127" i="102" s="1"/>
  <c r="BE163" i="102" s="1"/>
  <c r="BE199" i="102" s="1"/>
  <c r="BE235" i="102" s="1"/>
  <c r="BE271" i="102" s="1"/>
  <c r="BE307" i="102" s="1"/>
  <c r="BE343" i="102" s="1"/>
  <c r="BE379" i="102" s="1"/>
  <c r="BE415" i="102" s="1"/>
  <c r="BE451" i="102" s="1"/>
  <c r="BE487" i="102" s="1"/>
  <c r="BE523" i="102" s="1"/>
  <c r="BE559" i="102" s="1"/>
  <c r="BE595" i="102" s="1"/>
  <c r="BE631" i="102" s="1"/>
  <c r="BE667" i="102" s="1"/>
  <c r="BE703" i="102" s="1"/>
  <c r="BE739" i="102" s="1"/>
  <c r="BE775" i="102" s="1"/>
  <c r="BE811" i="102" s="1"/>
  <c r="BE847" i="102" s="1"/>
  <c r="BE883" i="102" s="1"/>
  <c r="BE919" i="102" s="1"/>
  <c r="BE955" i="102" s="1"/>
  <c r="BE991" i="102" s="1"/>
  <c r="BE1027" i="102" s="1"/>
  <c r="BE1063" i="102" s="1"/>
  <c r="BE1099" i="102" s="1"/>
  <c r="BE1135" i="102" s="1"/>
  <c r="BE1171" i="102" s="1"/>
  <c r="BE1207" i="102" s="1"/>
  <c r="BE1243" i="102" s="1"/>
  <c r="BE1279" i="102" s="1"/>
  <c r="BE1315" i="102" s="1"/>
  <c r="BE1351" i="102" s="1"/>
  <c r="BE1387" i="102" s="1"/>
  <c r="BE1423" i="102" s="1"/>
  <c r="BE1459" i="102" s="1"/>
  <c r="BE1495" i="102" s="1"/>
  <c r="BE1531" i="102" s="1"/>
  <c r="BE1567" i="102" s="1"/>
  <c r="BE1603" i="102" s="1"/>
  <c r="BE1639" i="102" s="1"/>
  <c r="BE1675" i="102" s="1"/>
  <c r="BE1711" i="102" s="1"/>
  <c r="BE1747" i="102" s="1"/>
  <c r="BE1783" i="102" s="1"/>
  <c r="BE1819" i="102" s="1"/>
  <c r="BE21" i="102"/>
  <c r="BE57" i="102" s="1"/>
  <c r="BE93" i="102" s="1"/>
  <c r="BE129" i="102" s="1"/>
  <c r="BE165" i="102" s="1"/>
  <c r="BE201" i="102" s="1"/>
  <c r="BE237" i="102" s="1"/>
  <c r="BE273" i="102" s="1"/>
  <c r="BE309" i="102" s="1"/>
  <c r="BE345" i="102" s="1"/>
  <c r="BE381" i="102" s="1"/>
  <c r="BE417" i="102" s="1"/>
  <c r="BE453" i="102" s="1"/>
  <c r="BE489" i="102" s="1"/>
  <c r="BE525" i="102" s="1"/>
  <c r="BE561" i="102" s="1"/>
  <c r="BE597" i="102" s="1"/>
  <c r="BE633" i="102" s="1"/>
  <c r="BE669" i="102" s="1"/>
  <c r="BE705" i="102" s="1"/>
  <c r="BE741" i="102" s="1"/>
  <c r="BE777" i="102" s="1"/>
  <c r="BE813" i="102" s="1"/>
  <c r="BE849" i="102" s="1"/>
  <c r="BE885" i="102" s="1"/>
  <c r="BE921" i="102" s="1"/>
  <c r="BE957" i="102" s="1"/>
  <c r="BE993" i="102" s="1"/>
  <c r="BE1029" i="102" s="1"/>
  <c r="BE1065" i="102" s="1"/>
  <c r="BE1101" i="102" s="1"/>
  <c r="BE1137" i="102" s="1"/>
  <c r="BE1173" i="102" s="1"/>
  <c r="BE1209" i="102" s="1"/>
  <c r="BE1245" i="102" s="1"/>
  <c r="BE1281" i="102" s="1"/>
  <c r="BE1317" i="102" s="1"/>
  <c r="BE1353" i="102" s="1"/>
  <c r="BE1389" i="102" s="1"/>
  <c r="BE1425" i="102" s="1"/>
  <c r="BE1461" i="102" s="1"/>
  <c r="BE1497" i="102" s="1"/>
  <c r="BE1533" i="102" s="1"/>
  <c r="BE1569" i="102" s="1"/>
  <c r="BE1605" i="102" s="1"/>
  <c r="BE1641" i="102" s="1"/>
  <c r="BE1677" i="102" s="1"/>
  <c r="BE1713" i="102" s="1"/>
  <c r="BE1749" i="102" s="1"/>
  <c r="BE1785" i="102" s="1"/>
  <c r="BE1821" i="102" s="1"/>
  <c r="BE22" i="102"/>
  <c r="BE58" i="102" s="1"/>
  <c r="BE94" i="102" s="1"/>
  <c r="BE130" i="102" s="1"/>
  <c r="BE166" i="102" s="1"/>
  <c r="BE202" i="102" s="1"/>
  <c r="BE238" i="102" s="1"/>
  <c r="BE274" i="102" s="1"/>
  <c r="BE310" i="102" s="1"/>
  <c r="BE346" i="102" s="1"/>
  <c r="BE382" i="102" s="1"/>
  <c r="BE418" i="102" s="1"/>
  <c r="BE454" i="102" s="1"/>
  <c r="BE490" i="102" s="1"/>
  <c r="BE526" i="102" s="1"/>
  <c r="BE562" i="102" s="1"/>
  <c r="BE598" i="102" s="1"/>
  <c r="BE634" i="102" s="1"/>
  <c r="BE670" i="102" s="1"/>
  <c r="BE706" i="102" s="1"/>
  <c r="BE742" i="102" s="1"/>
  <c r="BE778" i="102" s="1"/>
  <c r="BE814" i="102" s="1"/>
  <c r="BE850" i="102" s="1"/>
  <c r="BE886" i="102" s="1"/>
  <c r="BE922" i="102" s="1"/>
  <c r="BE958" i="102" s="1"/>
  <c r="BE994" i="102" s="1"/>
  <c r="BE1030" i="102" s="1"/>
  <c r="BE1066" i="102" s="1"/>
  <c r="BE1102" i="102" s="1"/>
  <c r="BE1138" i="102" s="1"/>
  <c r="BE1174" i="102" s="1"/>
  <c r="BE1210" i="102" s="1"/>
  <c r="BE1246" i="102" s="1"/>
  <c r="BE1282" i="102" s="1"/>
  <c r="BE1318" i="102" s="1"/>
  <c r="BE1354" i="102" s="1"/>
  <c r="BE1390" i="102" s="1"/>
  <c r="BE1426" i="102" s="1"/>
  <c r="BE1462" i="102" s="1"/>
  <c r="BE1498" i="102" s="1"/>
  <c r="BE1534" i="102" s="1"/>
  <c r="BE1570" i="102" s="1"/>
  <c r="BE1606" i="102" s="1"/>
  <c r="BE1642" i="102" s="1"/>
  <c r="BE1678" i="102" s="1"/>
  <c r="BE1714" i="102" s="1"/>
  <c r="BE1750" i="102" s="1"/>
  <c r="BE1786" i="102" s="1"/>
  <c r="BE1822" i="102" s="1"/>
  <c r="BE23" i="102"/>
  <c r="BE59" i="102" s="1"/>
  <c r="BE95" i="102" s="1"/>
  <c r="BE131" i="102" s="1"/>
  <c r="BE167" i="102" s="1"/>
  <c r="BE203" i="102" s="1"/>
  <c r="BE239" i="102" s="1"/>
  <c r="BE275" i="102" s="1"/>
  <c r="BE311" i="102" s="1"/>
  <c r="BE347" i="102" s="1"/>
  <c r="BE383" i="102" s="1"/>
  <c r="BE419" i="102" s="1"/>
  <c r="BE455" i="102" s="1"/>
  <c r="BE491" i="102" s="1"/>
  <c r="BE527" i="102" s="1"/>
  <c r="BE563" i="102" s="1"/>
  <c r="BE599" i="102" s="1"/>
  <c r="BE635" i="102" s="1"/>
  <c r="BE671" i="102" s="1"/>
  <c r="BE707" i="102" s="1"/>
  <c r="BE743" i="102" s="1"/>
  <c r="BE779" i="102" s="1"/>
  <c r="BE815" i="102" s="1"/>
  <c r="BE851" i="102" s="1"/>
  <c r="BE887" i="102" s="1"/>
  <c r="BE923" i="102" s="1"/>
  <c r="BE959" i="102" s="1"/>
  <c r="BE995" i="102" s="1"/>
  <c r="BE1031" i="102" s="1"/>
  <c r="BE1067" i="102" s="1"/>
  <c r="BE1103" i="102" s="1"/>
  <c r="BE1139" i="102" s="1"/>
  <c r="BE1175" i="102" s="1"/>
  <c r="BE1211" i="102" s="1"/>
  <c r="BE1247" i="102" s="1"/>
  <c r="BE1283" i="102" s="1"/>
  <c r="BE1319" i="102" s="1"/>
  <c r="BE1355" i="102" s="1"/>
  <c r="BE1391" i="102" s="1"/>
  <c r="BE1427" i="102" s="1"/>
  <c r="BE1463" i="102" s="1"/>
  <c r="BE1499" i="102" s="1"/>
  <c r="BE1535" i="102" s="1"/>
  <c r="BE1571" i="102" s="1"/>
  <c r="BE1607" i="102" s="1"/>
  <c r="BE1643" i="102" s="1"/>
  <c r="BE1679" i="102" s="1"/>
  <c r="BE1715" i="102" s="1"/>
  <c r="BE1751" i="102" s="1"/>
  <c r="BE1787" i="102" s="1"/>
  <c r="BE1823" i="102" s="1"/>
  <c r="BE24" i="102"/>
  <c r="BE60" i="102" s="1"/>
  <c r="BE96" i="102" s="1"/>
  <c r="BE132" i="102" s="1"/>
  <c r="BE168" i="102" s="1"/>
  <c r="BE204" i="102" s="1"/>
  <c r="BE240" i="102" s="1"/>
  <c r="BE276" i="102" s="1"/>
  <c r="BE312" i="102" s="1"/>
  <c r="BE348" i="102" s="1"/>
  <c r="BE384" i="102" s="1"/>
  <c r="BE420" i="102" s="1"/>
  <c r="BE456" i="102" s="1"/>
  <c r="BE492" i="102" s="1"/>
  <c r="BE528" i="102" s="1"/>
  <c r="BE564" i="102" s="1"/>
  <c r="BE600" i="102" s="1"/>
  <c r="BE636" i="102" s="1"/>
  <c r="BE672" i="102" s="1"/>
  <c r="BE708" i="102" s="1"/>
  <c r="BE744" i="102" s="1"/>
  <c r="BE780" i="102" s="1"/>
  <c r="BE816" i="102" s="1"/>
  <c r="BE852" i="102" s="1"/>
  <c r="BE888" i="102" s="1"/>
  <c r="BE924" i="102" s="1"/>
  <c r="BE960" i="102" s="1"/>
  <c r="BE996" i="102" s="1"/>
  <c r="BE1032" i="102" s="1"/>
  <c r="BE1068" i="102" s="1"/>
  <c r="BE1104" i="102" s="1"/>
  <c r="BE1140" i="102" s="1"/>
  <c r="BE1176" i="102" s="1"/>
  <c r="BE1212" i="102" s="1"/>
  <c r="BE1248" i="102" s="1"/>
  <c r="BE1284" i="102" s="1"/>
  <c r="BE1320" i="102" s="1"/>
  <c r="BE1356" i="102" s="1"/>
  <c r="BE1392" i="102" s="1"/>
  <c r="BE1428" i="102" s="1"/>
  <c r="BE1464" i="102" s="1"/>
  <c r="BE1500" i="102" s="1"/>
  <c r="BE1536" i="102" s="1"/>
  <c r="BE1572" i="102" s="1"/>
  <c r="BE1608" i="102" s="1"/>
  <c r="BE1644" i="102" s="1"/>
  <c r="BE1680" i="102" s="1"/>
  <c r="BE1716" i="102" s="1"/>
  <c r="BE1752" i="102" s="1"/>
  <c r="BE1788" i="102" s="1"/>
  <c r="BE1824" i="102" s="1"/>
  <c r="BE25" i="102"/>
  <c r="BE61" i="102" s="1"/>
  <c r="BE97" i="102" s="1"/>
  <c r="BE133" i="102" s="1"/>
  <c r="BE169" i="102" s="1"/>
  <c r="BE205" i="102" s="1"/>
  <c r="BE241" i="102" s="1"/>
  <c r="BE277" i="102" s="1"/>
  <c r="BE313" i="102" s="1"/>
  <c r="BE349" i="102" s="1"/>
  <c r="BE385" i="102" s="1"/>
  <c r="BE421" i="102" s="1"/>
  <c r="BE457" i="102" s="1"/>
  <c r="BE493" i="102" s="1"/>
  <c r="BE529" i="102" s="1"/>
  <c r="BE565" i="102" s="1"/>
  <c r="BE601" i="102" s="1"/>
  <c r="BE637" i="102" s="1"/>
  <c r="BE673" i="102" s="1"/>
  <c r="BE709" i="102" s="1"/>
  <c r="BE745" i="102" s="1"/>
  <c r="BE781" i="102" s="1"/>
  <c r="BE817" i="102" s="1"/>
  <c r="BE853" i="102" s="1"/>
  <c r="BE889" i="102" s="1"/>
  <c r="BE925" i="102" s="1"/>
  <c r="BE961" i="102" s="1"/>
  <c r="BE997" i="102" s="1"/>
  <c r="BE1033" i="102" s="1"/>
  <c r="BE1069" i="102" s="1"/>
  <c r="BE1105" i="102" s="1"/>
  <c r="BE1141" i="102" s="1"/>
  <c r="BE1177" i="102" s="1"/>
  <c r="BE1213" i="102" s="1"/>
  <c r="BE1249" i="102" s="1"/>
  <c r="BE1285" i="102" s="1"/>
  <c r="BE1321" i="102" s="1"/>
  <c r="BE1357" i="102" s="1"/>
  <c r="BE1393" i="102" s="1"/>
  <c r="BE1429" i="102" s="1"/>
  <c r="BE1465" i="102" s="1"/>
  <c r="BE1501" i="102" s="1"/>
  <c r="BE1537" i="102" s="1"/>
  <c r="BE1573" i="102" s="1"/>
  <c r="BE1609" i="102" s="1"/>
  <c r="BE1645" i="102" s="1"/>
  <c r="BE1681" i="102" s="1"/>
  <c r="BE1717" i="102" s="1"/>
  <c r="BE1753" i="102" s="1"/>
  <c r="BE1789" i="102" s="1"/>
  <c r="BE1825" i="102" s="1"/>
  <c r="BE27" i="102"/>
  <c r="BE63" i="102" s="1"/>
  <c r="BE99" i="102" s="1"/>
  <c r="BE135" i="102" s="1"/>
  <c r="BE171" i="102" s="1"/>
  <c r="BE207" i="102" s="1"/>
  <c r="BE243" i="102" s="1"/>
  <c r="BE279" i="102" s="1"/>
  <c r="BE315" i="102" s="1"/>
  <c r="BE351" i="102" s="1"/>
  <c r="BE387" i="102" s="1"/>
  <c r="BE423" i="102" s="1"/>
  <c r="BE459" i="102" s="1"/>
  <c r="BE495" i="102" s="1"/>
  <c r="BE531" i="102" s="1"/>
  <c r="BE567" i="102" s="1"/>
  <c r="BE603" i="102" s="1"/>
  <c r="BE639" i="102" s="1"/>
  <c r="BE675" i="102" s="1"/>
  <c r="BE711" i="102" s="1"/>
  <c r="BE747" i="102" s="1"/>
  <c r="BE783" i="102" s="1"/>
  <c r="BE819" i="102" s="1"/>
  <c r="BE855" i="102" s="1"/>
  <c r="BE891" i="102" s="1"/>
  <c r="BE927" i="102" s="1"/>
  <c r="BE963" i="102" s="1"/>
  <c r="BE999" i="102" s="1"/>
  <c r="BE1035" i="102" s="1"/>
  <c r="BE1071" i="102" s="1"/>
  <c r="BE1107" i="102" s="1"/>
  <c r="BE1143" i="102" s="1"/>
  <c r="BE1179" i="102" s="1"/>
  <c r="BE1215" i="102" s="1"/>
  <c r="BE1251" i="102" s="1"/>
  <c r="BE1287" i="102" s="1"/>
  <c r="BE1323" i="102" s="1"/>
  <c r="BE1359" i="102" s="1"/>
  <c r="BE1395" i="102" s="1"/>
  <c r="BE1431" i="102" s="1"/>
  <c r="BE1467" i="102" s="1"/>
  <c r="BE1503" i="102" s="1"/>
  <c r="BE1539" i="102" s="1"/>
  <c r="BE1575" i="102" s="1"/>
  <c r="BE1611" i="102" s="1"/>
  <c r="BE1647" i="102" s="1"/>
  <c r="BE1683" i="102" s="1"/>
  <c r="BE1719" i="102" s="1"/>
  <c r="BE1755" i="102" s="1"/>
  <c r="BE1791" i="102" s="1"/>
  <c r="BE1827" i="102" s="1"/>
  <c r="BE28" i="102"/>
  <c r="BE64" i="102" s="1"/>
  <c r="BE100" i="102" s="1"/>
  <c r="BE136" i="102" s="1"/>
  <c r="BE172" i="102" s="1"/>
  <c r="BE208" i="102" s="1"/>
  <c r="BE244" i="102" s="1"/>
  <c r="BE280" i="102" s="1"/>
  <c r="BE316" i="102" s="1"/>
  <c r="BE352" i="102" s="1"/>
  <c r="BE388" i="102" s="1"/>
  <c r="BE424" i="102" s="1"/>
  <c r="BE460" i="102" s="1"/>
  <c r="BE496" i="102" s="1"/>
  <c r="BE532" i="102" s="1"/>
  <c r="BE568" i="102" s="1"/>
  <c r="BE604" i="102" s="1"/>
  <c r="BE640" i="102" s="1"/>
  <c r="BE676" i="102" s="1"/>
  <c r="BE712" i="102" s="1"/>
  <c r="BE748" i="102" s="1"/>
  <c r="BE784" i="102" s="1"/>
  <c r="BE820" i="102" s="1"/>
  <c r="BE856" i="102" s="1"/>
  <c r="BE892" i="102" s="1"/>
  <c r="BE928" i="102" s="1"/>
  <c r="BE964" i="102" s="1"/>
  <c r="BE1000" i="102" s="1"/>
  <c r="BE1036" i="102" s="1"/>
  <c r="BE1072" i="102" s="1"/>
  <c r="BE1108" i="102" s="1"/>
  <c r="BE1144" i="102" s="1"/>
  <c r="BE1180" i="102" s="1"/>
  <c r="BE1216" i="102" s="1"/>
  <c r="BE1252" i="102" s="1"/>
  <c r="BE1288" i="102" s="1"/>
  <c r="BE1324" i="102" s="1"/>
  <c r="BE1360" i="102" s="1"/>
  <c r="BE1396" i="102" s="1"/>
  <c r="BE1432" i="102" s="1"/>
  <c r="BE1468" i="102" s="1"/>
  <c r="BE1504" i="102" s="1"/>
  <c r="BE1540" i="102" s="1"/>
  <c r="BE1576" i="102" s="1"/>
  <c r="BE1612" i="102" s="1"/>
  <c r="BE1648" i="102" s="1"/>
  <c r="BE1684" i="102" s="1"/>
  <c r="BE1720" i="102" s="1"/>
  <c r="BE1756" i="102" s="1"/>
  <c r="BE1792" i="102" s="1"/>
  <c r="BE1828" i="102" s="1"/>
  <c r="BE29" i="102"/>
  <c r="BE65" i="102" s="1"/>
  <c r="BE101" i="102" s="1"/>
  <c r="BE137" i="102" s="1"/>
  <c r="BE173" i="102" s="1"/>
  <c r="BE209" i="102" s="1"/>
  <c r="BE245" i="102" s="1"/>
  <c r="BE281" i="102" s="1"/>
  <c r="BE317" i="102" s="1"/>
  <c r="BE353" i="102" s="1"/>
  <c r="BE389" i="102" s="1"/>
  <c r="BE425" i="102" s="1"/>
  <c r="BE461" i="102" s="1"/>
  <c r="BE497" i="102" s="1"/>
  <c r="BE533" i="102" s="1"/>
  <c r="BE569" i="102" s="1"/>
  <c r="BE605" i="102" s="1"/>
  <c r="BE641" i="102" s="1"/>
  <c r="BE677" i="102" s="1"/>
  <c r="BE713" i="102" s="1"/>
  <c r="BE749" i="102" s="1"/>
  <c r="BE785" i="102" s="1"/>
  <c r="BE821" i="102" s="1"/>
  <c r="BE857" i="102" s="1"/>
  <c r="BE893" i="102" s="1"/>
  <c r="BE929" i="102" s="1"/>
  <c r="BE965" i="102" s="1"/>
  <c r="BE1001" i="102" s="1"/>
  <c r="BE1037" i="102" s="1"/>
  <c r="BE1073" i="102" s="1"/>
  <c r="BE1109" i="102" s="1"/>
  <c r="BE1145" i="102" s="1"/>
  <c r="BE1181" i="102" s="1"/>
  <c r="BE1217" i="102" s="1"/>
  <c r="BE1253" i="102" s="1"/>
  <c r="BE1289" i="102" s="1"/>
  <c r="BE1325" i="102" s="1"/>
  <c r="BE1361" i="102" s="1"/>
  <c r="BE1397" i="102" s="1"/>
  <c r="BE1433" i="102" s="1"/>
  <c r="BE1469" i="102" s="1"/>
  <c r="BE1505" i="102" s="1"/>
  <c r="BE1541" i="102" s="1"/>
  <c r="BE1577" i="102" s="1"/>
  <c r="BE1613" i="102" s="1"/>
  <c r="BE1649" i="102" s="1"/>
  <c r="BE1685" i="102" s="1"/>
  <c r="BE1721" i="102" s="1"/>
  <c r="BE1757" i="102" s="1"/>
  <c r="BE1793" i="102" s="1"/>
  <c r="BE1829" i="102" s="1"/>
  <c r="BE30" i="102"/>
  <c r="BE66" i="102" s="1"/>
  <c r="BE102" i="102" s="1"/>
  <c r="BE138" i="102" s="1"/>
  <c r="BE174" i="102" s="1"/>
  <c r="BE210" i="102" s="1"/>
  <c r="BE246" i="102" s="1"/>
  <c r="BE282" i="102" s="1"/>
  <c r="BE318" i="102" s="1"/>
  <c r="BE354" i="102" s="1"/>
  <c r="BE390" i="102" s="1"/>
  <c r="BE426" i="102" s="1"/>
  <c r="BE462" i="102" s="1"/>
  <c r="BE498" i="102" s="1"/>
  <c r="BE534" i="102" s="1"/>
  <c r="BE570" i="102" s="1"/>
  <c r="BE606" i="102" s="1"/>
  <c r="BE642" i="102" s="1"/>
  <c r="BE678" i="102" s="1"/>
  <c r="BE714" i="102" s="1"/>
  <c r="BE750" i="102" s="1"/>
  <c r="BE786" i="102" s="1"/>
  <c r="BE822" i="102" s="1"/>
  <c r="BE858" i="102" s="1"/>
  <c r="BE894" i="102" s="1"/>
  <c r="BE930" i="102" s="1"/>
  <c r="BE966" i="102" s="1"/>
  <c r="BE1002" i="102" s="1"/>
  <c r="BE1038" i="102" s="1"/>
  <c r="BE1074" i="102" s="1"/>
  <c r="BE1110" i="102" s="1"/>
  <c r="BE1146" i="102" s="1"/>
  <c r="BE1182" i="102" s="1"/>
  <c r="BE1218" i="102" s="1"/>
  <c r="BE1254" i="102" s="1"/>
  <c r="BE1290" i="102" s="1"/>
  <c r="BE1326" i="102" s="1"/>
  <c r="BE1362" i="102" s="1"/>
  <c r="BE1398" i="102" s="1"/>
  <c r="BE1434" i="102" s="1"/>
  <c r="BE1470" i="102" s="1"/>
  <c r="BE1506" i="102" s="1"/>
  <c r="BE1542" i="102" s="1"/>
  <c r="BE1578" i="102" s="1"/>
  <c r="BE1614" i="102" s="1"/>
  <c r="BE1650" i="102" s="1"/>
  <c r="BE1686" i="102" s="1"/>
  <c r="BE1722" i="102" s="1"/>
  <c r="BE1758" i="102" s="1"/>
  <c r="BE1794" i="102" s="1"/>
  <c r="BE1830" i="102" s="1"/>
  <c r="BE31" i="102"/>
  <c r="BE67" i="102" s="1"/>
  <c r="BE103" i="102" s="1"/>
  <c r="BE139" i="102" s="1"/>
  <c r="BE175" i="102" s="1"/>
  <c r="BE211" i="102" s="1"/>
  <c r="BE247" i="102" s="1"/>
  <c r="BE283" i="102" s="1"/>
  <c r="BE319" i="102" s="1"/>
  <c r="BE355" i="102" s="1"/>
  <c r="BE391" i="102" s="1"/>
  <c r="BE427" i="102" s="1"/>
  <c r="BE463" i="102" s="1"/>
  <c r="BE499" i="102" s="1"/>
  <c r="BE535" i="102" s="1"/>
  <c r="BE571" i="102" s="1"/>
  <c r="BE607" i="102" s="1"/>
  <c r="BE643" i="102" s="1"/>
  <c r="BE679" i="102" s="1"/>
  <c r="BE715" i="102" s="1"/>
  <c r="BE751" i="102" s="1"/>
  <c r="BE787" i="102" s="1"/>
  <c r="BE823" i="102" s="1"/>
  <c r="BE859" i="102" s="1"/>
  <c r="BE895" i="102" s="1"/>
  <c r="BE931" i="102" s="1"/>
  <c r="BE967" i="102" s="1"/>
  <c r="BE1003" i="102" s="1"/>
  <c r="BE1039" i="102" s="1"/>
  <c r="BE1075" i="102" s="1"/>
  <c r="BE1111" i="102" s="1"/>
  <c r="BE1147" i="102" s="1"/>
  <c r="BE1183" i="102" s="1"/>
  <c r="BE1219" i="102" s="1"/>
  <c r="BE1255" i="102" s="1"/>
  <c r="BE1291" i="102" s="1"/>
  <c r="BE1327" i="102" s="1"/>
  <c r="BE1363" i="102" s="1"/>
  <c r="BE1399" i="102" s="1"/>
  <c r="BE1435" i="102" s="1"/>
  <c r="BE1471" i="102" s="1"/>
  <c r="BE1507" i="102" s="1"/>
  <c r="BE1543" i="102" s="1"/>
  <c r="BE1579" i="102" s="1"/>
  <c r="BE1615" i="102" s="1"/>
  <c r="BE1651" i="102" s="1"/>
  <c r="BE1687" i="102" s="1"/>
  <c r="BE1723" i="102" s="1"/>
  <c r="BE1759" i="102" s="1"/>
  <c r="BE1795" i="102" s="1"/>
  <c r="BE1831" i="102" s="1"/>
  <c r="BE33" i="102"/>
  <c r="BE69" i="102" s="1"/>
  <c r="BE105" i="102" s="1"/>
  <c r="BE141" i="102" s="1"/>
  <c r="BE177" i="102" s="1"/>
  <c r="BE213" i="102" s="1"/>
  <c r="BE249" i="102" s="1"/>
  <c r="BE285" i="102" s="1"/>
  <c r="BE321" i="102" s="1"/>
  <c r="BE357" i="102" s="1"/>
  <c r="BE393" i="102" s="1"/>
  <c r="BE429" i="102" s="1"/>
  <c r="BE465" i="102" s="1"/>
  <c r="BE501" i="102" s="1"/>
  <c r="BE537" i="102" s="1"/>
  <c r="BE573" i="102" s="1"/>
  <c r="BE609" i="102" s="1"/>
  <c r="BE645" i="102" s="1"/>
  <c r="BE681" i="102" s="1"/>
  <c r="BE717" i="102" s="1"/>
  <c r="BE753" i="102" s="1"/>
  <c r="BE789" i="102" s="1"/>
  <c r="BE825" i="102" s="1"/>
  <c r="BE861" i="102" s="1"/>
  <c r="BE897" i="102" s="1"/>
  <c r="BE933" i="102" s="1"/>
  <c r="BE969" i="102" s="1"/>
  <c r="BE1005" i="102" s="1"/>
  <c r="BE1041" i="102" s="1"/>
  <c r="BE1077" i="102" s="1"/>
  <c r="BE1113" i="102" s="1"/>
  <c r="BE1149" i="102" s="1"/>
  <c r="BE1185" i="102" s="1"/>
  <c r="BE1221" i="102" s="1"/>
  <c r="BE1257" i="102" s="1"/>
  <c r="BE1293" i="102" s="1"/>
  <c r="BE1329" i="102" s="1"/>
  <c r="BE1365" i="102" s="1"/>
  <c r="BE1401" i="102" s="1"/>
  <c r="BE1437" i="102" s="1"/>
  <c r="BE1473" i="102" s="1"/>
  <c r="BE1509" i="102" s="1"/>
  <c r="BE1545" i="102" s="1"/>
  <c r="BE1581" i="102" s="1"/>
  <c r="BE1617" i="102" s="1"/>
  <c r="BE1653" i="102" s="1"/>
  <c r="BE1689" i="102" s="1"/>
  <c r="BE1725" i="102" s="1"/>
  <c r="BE1761" i="102" s="1"/>
  <c r="BE1797" i="102" s="1"/>
  <c r="BE1833" i="102" s="1"/>
  <c r="BE34" i="102"/>
  <c r="BE70" i="102" s="1"/>
  <c r="BE106" i="102" s="1"/>
  <c r="BE142" i="102" s="1"/>
  <c r="BE178" i="102" s="1"/>
  <c r="BE214" i="102" s="1"/>
  <c r="BE250" i="102" s="1"/>
  <c r="BE286" i="102" s="1"/>
  <c r="BE322" i="102" s="1"/>
  <c r="BE358" i="102" s="1"/>
  <c r="BE394" i="102" s="1"/>
  <c r="BE430" i="102" s="1"/>
  <c r="BE466" i="102" s="1"/>
  <c r="BE502" i="102" s="1"/>
  <c r="BE538" i="102" s="1"/>
  <c r="BE574" i="102" s="1"/>
  <c r="BE610" i="102" s="1"/>
  <c r="BE646" i="102" s="1"/>
  <c r="BE682" i="102" s="1"/>
  <c r="BE718" i="102" s="1"/>
  <c r="BE754" i="102" s="1"/>
  <c r="BE790" i="102" s="1"/>
  <c r="BE826" i="102" s="1"/>
  <c r="BE862" i="102" s="1"/>
  <c r="BE898" i="102" s="1"/>
  <c r="BE934" i="102" s="1"/>
  <c r="BE970" i="102" s="1"/>
  <c r="BE1006" i="102" s="1"/>
  <c r="BE1042" i="102" s="1"/>
  <c r="BE1078" i="102" s="1"/>
  <c r="BE1114" i="102" s="1"/>
  <c r="BE1150" i="102" s="1"/>
  <c r="BE1186" i="102" s="1"/>
  <c r="BE1222" i="102" s="1"/>
  <c r="BE1258" i="102" s="1"/>
  <c r="BE1294" i="102" s="1"/>
  <c r="BE1330" i="102" s="1"/>
  <c r="BE1366" i="102" s="1"/>
  <c r="BE1402" i="102" s="1"/>
  <c r="BE1438" i="102" s="1"/>
  <c r="BE1474" i="102" s="1"/>
  <c r="BE1510" i="102" s="1"/>
  <c r="BE1546" i="102" s="1"/>
  <c r="BE1582" i="102" s="1"/>
  <c r="BE1618" i="102" s="1"/>
  <c r="BE1654" i="102" s="1"/>
  <c r="BE1690" i="102" s="1"/>
  <c r="BE1726" i="102" s="1"/>
  <c r="BE1762" i="102" s="1"/>
  <c r="BE1798" i="102" s="1"/>
  <c r="BE1834" i="102" s="1"/>
  <c r="BE35" i="102"/>
  <c r="BE71" i="102" s="1"/>
  <c r="BE107" i="102" s="1"/>
  <c r="BE143" i="102" s="1"/>
  <c r="BE179" i="102" s="1"/>
  <c r="BE215" i="102" s="1"/>
  <c r="BE251" i="102" s="1"/>
  <c r="BE287" i="102" s="1"/>
  <c r="BE323" i="102" s="1"/>
  <c r="BE359" i="102" s="1"/>
  <c r="BE395" i="102" s="1"/>
  <c r="BE431" i="102" s="1"/>
  <c r="BE467" i="102" s="1"/>
  <c r="BE503" i="102" s="1"/>
  <c r="BE539" i="102" s="1"/>
  <c r="BE575" i="102" s="1"/>
  <c r="BE611" i="102" s="1"/>
  <c r="BE647" i="102" s="1"/>
  <c r="BE683" i="102" s="1"/>
  <c r="BE719" i="102" s="1"/>
  <c r="BE755" i="102" s="1"/>
  <c r="BE791" i="102" s="1"/>
  <c r="BE827" i="102" s="1"/>
  <c r="BE863" i="102" s="1"/>
  <c r="BE899" i="102" s="1"/>
  <c r="BE935" i="102" s="1"/>
  <c r="BE971" i="102" s="1"/>
  <c r="BE1007" i="102" s="1"/>
  <c r="BE1043" i="102" s="1"/>
  <c r="BE1079" i="102" s="1"/>
  <c r="BE1115" i="102" s="1"/>
  <c r="BE1151" i="102" s="1"/>
  <c r="BE1187" i="102" s="1"/>
  <c r="BE1223" i="102" s="1"/>
  <c r="BE1259" i="102" s="1"/>
  <c r="BE1295" i="102" s="1"/>
  <c r="BE1331" i="102" s="1"/>
  <c r="BE1367" i="102" s="1"/>
  <c r="BE1403" i="102" s="1"/>
  <c r="BE1439" i="102" s="1"/>
  <c r="BE1475" i="102" s="1"/>
  <c r="BE1511" i="102" s="1"/>
  <c r="BE1547" i="102" s="1"/>
  <c r="BE1583" i="102" s="1"/>
  <c r="BE1619" i="102" s="1"/>
  <c r="BE1655" i="102" s="1"/>
  <c r="BE1691" i="102" s="1"/>
  <c r="BE1727" i="102" s="1"/>
  <c r="BE1763" i="102" s="1"/>
  <c r="BE1799" i="102" s="1"/>
  <c r="BE1835" i="102" s="1"/>
  <c r="BE36" i="102"/>
  <c r="BE72" i="102" s="1"/>
  <c r="BE108" i="102" s="1"/>
  <c r="BE144" i="102" s="1"/>
  <c r="BE180" i="102" s="1"/>
  <c r="BE216" i="102" s="1"/>
  <c r="BE252" i="102" s="1"/>
  <c r="BE288" i="102" s="1"/>
  <c r="BE324" i="102" s="1"/>
  <c r="BE360" i="102" s="1"/>
  <c r="BE396" i="102" s="1"/>
  <c r="BE432" i="102" s="1"/>
  <c r="BE468" i="102" s="1"/>
  <c r="BE504" i="102" s="1"/>
  <c r="BE540" i="102" s="1"/>
  <c r="BE576" i="102" s="1"/>
  <c r="BE612" i="102" s="1"/>
  <c r="BE648" i="102" s="1"/>
  <c r="BE684" i="102" s="1"/>
  <c r="BE720" i="102" s="1"/>
  <c r="BE756" i="102" s="1"/>
  <c r="BE792" i="102" s="1"/>
  <c r="BE828" i="102" s="1"/>
  <c r="BE864" i="102" s="1"/>
  <c r="BE900" i="102" s="1"/>
  <c r="BE936" i="102" s="1"/>
  <c r="BE972" i="102" s="1"/>
  <c r="BE1008" i="102" s="1"/>
  <c r="BE1044" i="102" s="1"/>
  <c r="BE1080" i="102" s="1"/>
  <c r="BE1116" i="102" s="1"/>
  <c r="BE1152" i="102" s="1"/>
  <c r="BE1188" i="102" s="1"/>
  <c r="BE1224" i="102" s="1"/>
  <c r="BE1260" i="102" s="1"/>
  <c r="BE1296" i="102" s="1"/>
  <c r="BE1332" i="102" s="1"/>
  <c r="BE1368" i="102" s="1"/>
  <c r="BE1404" i="102" s="1"/>
  <c r="BE1440" i="102" s="1"/>
  <c r="BE1476" i="102" s="1"/>
  <c r="BE1512" i="102" s="1"/>
  <c r="BE1548" i="102" s="1"/>
  <c r="BE1584" i="102" s="1"/>
  <c r="BE1620" i="102" s="1"/>
  <c r="BE1656" i="102" s="1"/>
  <c r="BE1692" i="102" s="1"/>
  <c r="BE1728" i="102" s="1"/>
  <c r="BE1764" i="102" s="1"/>
  <c r="BE1800" i="102" s="1"/>
  <c r="BE1836" i="102" s="1"/>
  <c r="BE37" i="102"/>
  <c r="BE73" i="102" s="1"/>
  <c r="BE109" i="102" s="1"/>
  <c r="BE145" i="102" s="1"/>
  <c r="BE181" i="102" s="1"/>
  <c r="BE217" i="102" s="1"/>
  <c r="BE253" i="102" s="1"/>
  <c r="BE289" i="102" s="1"/>
  <c r="BE325" i="102" s="1"/>
  <c r="BE361" i="102" s="1"/>
  <c r="BE397" i="102" s="1"/>
  <c r="BE433" i="102" s="1"/>
  <c r="BE469" i="102" s="1"/>
  <c r="BE505" i="102" s="1"/>
  <c r="BE541" i="102" s="1"/>
  <c r="BE577" i="102" s="1"/>
  <c r="BE613" i="102" s="1"/>
  <c r="BE649" i="102" s="1"/>
  <c r="BE685" i="102" s="1"/>
  <c r="BE721" i="102" s="1"/>
  <c r="BE757" i="102" s="1"/>
  <c r="BE793" i="102" s="1"/>
  <c r="BE829" i="102" s="1"/>
  <c r="BE865" i="102" s="1"/>
  <c r="BE901" i="102" s="1"/>
  <c r="BE937" i="102" s="1"/>
  <c r="BE973" i="102" s="1"/>
  <c r="BE1009" i="102" s="1"/>
  <c r="BE1045" i="102" s="1"/>
  <c r="BE1081" i="102" s="1"/>
  <c r="BE1117" i="102" s="1"/>
  <c r="BE1153" i="102" s="1"/>
  <c r="BE1189" i="102" s="1"/>
  <c r="BE1225" i="102" s="1"/>
  <c r="BE1261" i="102" s="1"/>
  <c r="BE1297" i="102" s="1"/>
  <c r="BE1333" i="102" s="1"/>
  <c r="BE1369" i="102" s="1"/>
  <c r="BE1405" i="102" s="1"/>
  <c r="BE1441" i="102" s="1"/>
  <c r="BE1477" i="102" s="1"/>
  <c r="BE1513" i="102" s="1"/>
  <c r="BE1549" i="102" s="1"/>
  <c r="BE1585" i="102" s="1"/>
  <c r="BE1621" i="102" s="1"/>
  <c r="BE1657" i="102" s="1"/>
  <c r="BE1693" i="102" s="1"/>
  <c r="BE1729" i="102" s="1"/>
  <c r="BE1765" i="102" s="1"/>
  <c r="BE1801" i="102" s="1"/>
  <c r="BE1837" i="102" s="1"/>
  <c r="BE8" i="102"/>
  <c r="BE44" i="102" s="1"/>
  <c r="BE80" i="102" s="1"/>
  <c r="BE116" i="102" s="1"/>
  <c r="BE152" i="102" s="1"/>
  <c r="BE188" i="102" s="1"/>
  <c r="BE224" i="102" s="1"/>
  <c r="BE260" i="102" s="1"/>
  <c r="BE296" i="102" s="1"/>
  <c r="BE332" i="102" s="1"/>
  <c r="BE368" i="102" s="1"/>
  <c r="BE404" i="102" s="1"/>
  <c r="BE440" i="102" s="1"/>
  <c r="BE476" i="102" s="1"/>
  <c r="BE512" i="102" s="1"/>
  <c r="BE548" i="102" s="1"/>
  <c r="BE584" i="102" s="1"/>
  <c r="BE620" i="102" s="1"/>
  <c r="BE656" i="102" s="1"/>
  <c r="BE692" i="102" s="1"/>
  <c r="BE728" i="102" s="1"/>
  <c r="BE764" i="102" s="1"/>
  <c r="BE800" i="102" s="1"/>
  <c r="BE836" i="102" s="1"/>
  <c r="BE872" i="102" s="1"/>
  <c r="BE908" i="102" s="1"/>
  <c r="BE944" i="102" s="1"/>
  <c r="BE980" i="102" s="1"/>
  <c r="BE1016" i="102" s="1"/>
  <c r="BE1052" i="102" s="1"/>
  <c r="BE1088" i="102" s="1"/>
  <c r="BE1124" i="102" s="1"/>
  <c r="BE1160" i="102" s="1"/>
  <c r="BE1196" i="102" s="1"/>
  <c r="BE1232" i="102" s="1"/>
  <c r="BE1268" i="102" s="1"/>
  <c r="BE1304" i="102" s="1"/>
  <c r="BE1340" i="102" s="1"/>
  <c r="BE1376" i="102" s="1"/>
  <c r="BE1412" i="102" s="1"/>
  <c r="BE1448" i="102" s="1"/>
  <c r="BE1484" i="102" s="1"/>
  <c r="BE1520" i="102" s="1"/>
  <c r="BE1556" i="102" s="1"/>
  <c r="BE1592" i="102" s="1"/>
  <c r="BE1628" i="102" s="1"/>
  <c r="BE1664" i="102" s="1"/>
  <c r="BE1700" i="102" s="1"/>
  <c r="BE1736" i="102" s="1"/>
  <c r="BE1772" i="102" s="1"/>
  <c r="BE1808" i="102" s="1"/>
  <c r="BE14" i="102" l="1"/>
  <c r="C4" i="122"/>
  <c r="BI2" i="102"/>
  <c r="AO2" i="102" s="1"/>
  <c r="BE50" i="102" l="1"/>
  <c r="BE86" i="102" s="1"/>
  <c r="BE122" i="102" s="1"/>
  <c r="BE158" i="102" s="1"/>
  <c r="BE194" i="102" s="1"/>
  <c r="BE230" i="102" s="1"/>
  <c r="BE266" i="102" s="1"/>
  <c r="BE302" i="102" s="1"/>
  <c r="BE338" i="102" s="1"/>
  <c r="BE374" i="102" s="1"/>
  <c r="BE410" i="102" s="1"/>
  <c r="BE446" i="102" s="1"/>
  <c r="BE482" i="102" s="1"/>
  <c r="BE518" i="102" s="1"/>
  <c r="BE554" i="102" s="1"/>
  <c r="BE590" i="102" s="1"/>
  <c r="BE626" i="102" s="1"/>
  <c r="BE662" i="102" s="1"/>
  <c r="BE698" i="102" s="1"/>
  <c r="BE734" i="102" s="1"/>
  <c r="BE770" i="102" s="1"/>
  <c r="BE806" i="102" s="1"/>
  <c r="BE842" i="102" s="1"/>
  <c r="BE878" i="102" s="1"/>
  <c r="BE914" i="102" s="1"/>
  <c r="BE950" i="102" s="1"/>
  <c r="BE986" i="102" s="1"/>
  <c r="BE1022" i="102" s="1"/>
  <c r="BE1058" i="102" s="1"/>
  <c r="BE1094" i="102" s="1"/>
  <c r="BE1130" i="102" s="1"/>
  <c r="BE1166" i="102" s="1"/>
  <c r="BE1202" i="102" s="1"/>
  <c r="BE1238" i="102" s="1"/>
  <c r="BE1274" i="102" s="1"/>
  <c r="BE1310" i="102" s="1"/>
  <c r="BE1346" i="102" s="1"/>
  <c r="BE1382" i="102" s="1"/>
  <c r="BE1418" i="102" s="1"/>
  <c r="BE1454" i="102" s="1"/>
  <c r="BE1490" i="102" s="1"/>
  <c r="BE1526" i="102" s="1"/>
  <c r="BE1562" i="102" s="1"/>
  <c r="BE1598" i="102" s="1"/>
  <c r="BE1634" i="102" s="1"/>
  <c r="BE1670" i="102" s="1"/>
  <c r="BE1706" i="102" s="1"/>
  <c r="BE1742" i="102" s="1"/>
  <c r="BE1778" i="102" s="1"/>
  <c r="BE1814" i="102" s="1"/>
  <c r="BE20" i="102"/>
  <c r="BH2" i="102"/>
  <c r="C13" i="106" s="1"/>
  <c r="C23" i="106" l="1"/>
  <c r="C22" i="106"/>
  <c r="C21" i="106"/>
  <c r="C20" i="106"/>
  <c r="C19" i="106"/>
  <c r="C18" i="106"/>
  <c r="C17" i="106"/>
  <c r="C16" i="106"/>
  <c r="C15" i="106"/>
  <c r="C14" i="106"/>
  <c r="C23" i="110"/>
  <c r="C22" i="110"/>
  <c r="C21" i="110"/>
  <c r="C20" i="110"/>
  <c r="C19" i="110"/>
  <c r="C18" i="110"/>
  <c r="C17" i="110"/>
  <c r="C16" i="110"/>
  <c r="C15" i="110"/>
  <c r="C14" i="110"/>
  <c r="C13" i="110"/>
  <c r="AN2" i="102"/>
  <c r="BE56" i="102"/>
  <c r="BE92" i="102" s="1"/>
  <c r="BE128" i="102" s="1"/>
  <c r="BE164" i="102" s="1"/>
  <c r="BE200" i="102" s="1"/>
  <c r="BE236" i="102" s="1"/>
  <c r="BE272" i="102" s="1"/>
  <c r="BE308" i="102" s="1"/>
  <c r="BE344" i="102" s="1"/>
  <c r="BE380" i="102" s="1"/>
  <c r="BE416" i="102" s="1"/>
  <c r="BE452" i="102" s="1"/>
  <c r="BE488" i="102" s="1"/>
  <c r="BE524" i="102" s="1"/>
  <c r="BE560" i="102" s="1"/>
  <c r="BE596" i="102" s="1"/>
  <c r="BE632" i="102" s="1"/>
  <c r="BE668" i="102" s="1"/>
  <c r="BE704" i="102" s="1"/>
  <c r="BE740" i="102" s="1"/>
  <c r="BE776" i="102" s="1"/>
  <c r="BE812" i="102" s="1"/>
  <c r="BE848" i="102" s="1"/>
  <c r="BE884" i="102" s="1"/>
  <c r="BE920" i="102" s="1"/>
  <c r="BE956" i="102" s="1"/>
  <c r="BE992" i="102" s="1"/>
  <c r="BE1028" i="102" s="1"/>
  <c r="BE1064" i="102" s="1"/>
  <c r="BE1100" i="102" s="1"/>
  <c r="BE1136" i="102" s="1"/>
  <c r="BE1172" i="102" s="1"/>
  <c r="BE1208" i="102" s="1"/>
  <c r="BE1244" i="102" s="1"/>
  <c r="BE1280" i="102" s="1"/>
  <c r="BE1316" i="102" s="1"/>
  <c r="BE1352" i="102" s="1"/>
  <c r="BE1388" i="102" s="1"/>
  <c r="BE1424" i="102" s="1"/>
  <c r="BE1460" i="102" s="1"/>
  <c r="BE1496" i="102" s="1"/>
  <c r="BE1532" i="102" s="1"/>
  <c r="BE1568" i="102" s="1"/>
  <c r="BE1604" i="102" s="1"/>
  <c r="BE1640" i="102" s="1"/>
  <c r="BE1676" i="102" s="1"/>
  <c r="BE1712" i="102" s="1"/>
  <c r="BE1748" i="102" s="1"/>
  <c r="BE1784" i="102" s="1"/>
  <c r="BE1820" i="102" s="1"/>
  <c r="BE26" i="102"/>
  <c r="BE62" i="102" l="1"/>
  <c r="BE98" i="102" s="1"/>
  <c r="BE134" i="102" s="1"/>
  <c r="BE170" i="102" s="1"/>
  <c r="BE206" i="102" s="1"/>
  <c r="BE242" i="102" s="1"/>
  <c r="BE278" i="102" s="1"/>
  <c r="BE314" i="102" s="1"/>
  <c r="BE350" i="102" s="1"/>
  <c r="BE386" i="102" s="1"/>
  <c r="BE422" i="102" s="1"/>
  <c r="BE458" i="102" s="1"/>
  <c r="BE494" i="102" s="1"/>
  <c r="BE530" i="102" s="1"/>
  <c r="BE566" i="102" s="1"/>
  <c r="BE602" i="102" s="1"/>
  <c r="BE638" i="102" s="1"/>
  <c r="BE674" i="102" s="1"/>
  <c r="BE710" i="102" s="1"/>
  <c r="BE746" i="102" s="1"/>
  <c r="BE782" i="102" s="1"/>
  <c r="BE818" i="102" s="1"/>
  <c r="BE854" i="102" s="1"/>
  <c r="BE890" i="102" s="1"/>
  <c r="BE926" i="102" s="1"/>
  <c r="BE962" i="102" s="1"/>
  <c r="BE998" i="102" s="1"/>
  <c r="BE1034" i="102" s="1"/>
  <c r="BE1070" i="102" s="1"/>
  <c r="BE1106" i="102" s="1"/>
  <c r="BE1142" i="102" s="1"/>
  <c r="BE1178" i="102" s="1"/>
  <c r="BE1214" i="102" s="1"/>
  <c r="BE1250" i="102" s="1"/>
  <c r="BE1286" i="102" s="1"/>
  <c r="BE1322" i="102" s="1"/>
  <c r="BE1358" i="102" s="1"/>
  <c r="BE1394" i="102" s="1"/>
  <c r="BE1430" i="102" s="1"/>
  <c r="BE1466" i="102" s="1"/>
  <c r="BE1502" i="102" s="1"/>
  <c r="BE1538" i="102" s="1"/>
  <c r="BE1574" i="102" s="1"/>
  <c r="BE1610" i="102" s="1"/>
  <c r="BE1646" i="102" s="1"/>
  <c r="BE1682" i="102" s="1"/>
  <c r="BE1718" i="102" s="1"/>
  <c r="BE1754" i="102" s="1"/>
  <c r="BE1790" i="102" s="1"/>
  <c r="BE1826" i="102" s="1"/>
  <c r="BE32" i="102"/>
  <c r="BE68" i="102" s="1"/>
  <c r="BE104" i="102" s="1"/>
  <c r="BE140" i="102" s="1"/>
  <c r="BE176" i="102" s="1"/>
  <c r="BE212" i="102" s="1"/>
  <c r="BE248" i="102" s="1"/>
  <c r="BE284" i="102" s="1"/>
  <c r="BE320" i="102" s="1"/>
  <c r="BE356" i="102" s="1"/>
  <c r="BE392" i="102" s="1"/>
  <c r="BE428" i="102" s="1"/>
  <c r="BE464" i="102" s="1"/>
  <c r="BE500" i="102" s="1"/>
  <c r="BE536" i="102" s="1"/>
  <c r="BE572" i="102" s="1"/>
  <c r="BE608" i="102" s="1"/>
  <c r="BE644" i="102" s="1"/>
  <c r="BE680" i="102" s="1"/>
  <c r="BE716" i="102" s="1"/>
  <c r="BE752" i="102" s="1"/>
  <c r="BE788" i="102" s="1"/>
  <c r="BE824" i="102" s="1"/>
  <c r="BE860" i="102" s="1"/>
  <c r="BE896" i="102" s="1"/>
  <c r="BE932" i="102" s="1"/>
  <c r="BE968" i="102" s="1"/>
  <c r="BE1004" i="102" s="1"/>
  <c r="BE1040" i="102" s="1"/>
  <c r="BE1076" i="102" s="1"/>
  <c r="BE1112" i="102" s="1"/>
  <c r="BE1148" i="102" s="1"/>
  <c r="BE1184" i="102" s="1"/>
  <c r="BE1220" i="102" s="1"/>
  <c r="BE1256" i="102" s="1"/>
  <c r="BE1292" i="102" s="1"/>
  <c r="BE1328" i="102" s="1"/>
  <c r="BE1364" i="102" s="1"/>
  <c r="BE1400" i="102" s="1"/>
  <c r="BE1436" i="102" s="1"/>
  <c r="BE1472" i="102" s="1"/>
  <c r="BE1508" i="102" s="1"/>
  <c r="BE1544" i="102" s="1"/>
  <c r="BE1580" i="102" s="1"/>
  <c r="BE1616" i="102" s="1"/>
  <c r="BE1652" i="102" s="1"/>
  <c r="BE1688" i="102" s="1"/>
  <c r="BE1724" i="102" s="1"/>
  <c r="BE1760" i="102" s="1"/>
  <c r="BE1796" i="102" s="1"/>
  <c r="BE1832" i="102" s="1"/>
  <c r="BI36" i="102" l="1"/>
  <c r="AO36" i="102" s="1"/>
  <c r="BH36" i="102"/>
  <c r="BI34" i="102"/>
  <c r="AO34" i="102" s="1"/>
  <c r="BH34" i="102"/>
  <c r="BI32" i="102"/>
  <c r="AO32" i="102" s="1"/>
  <c r="BH32" i="102"/>
  <c r="BI30" i="102"/>
  <c r="AO30" i="102" s="1"/>
  <c r="BH30" i="102"/>
  <c r="BI28" i="102"/>
  <c r="AO28" i="102" s="1"/>
  <c r="BH28" i="102"/>
  <c r="BI26" i="102"/>
  <c r="AO26" i="102" s="1"/>
  <c r="BH26" i="102"/>
  <c r="BI24" i="102"/>
  <c r="AO24" i="102" s="1"/>
  <c r="BH24" i="102"/>
  <c r="BI22" i="102"/>
  <c r="AO22" i="102" s="1"/>
  <c r="BH22" i="102"/>
  <c r="BI20" i="102"/>
  <c r="AO20" i="102" s="1"/>
  <c r="BH20" i="102"/>
  <c r="BI18" i="102"/>
  <c r="AO18" i="102" s="1"/>
  <c r="BH18" i="102"/>
  <c r="BI16" i="102"/>
  <c r="AO16" i="102" s="1"/>
  <c r="BH16" i="102"/>
  <c r="BI14" i="102"/>
  <c r="AO14" i="102" s="1"/>
  <c r="BH14" i="102"/>
  <c r="BI12" i="102"/>
  <c r="AO12" i="102" s="1"/>
  <c r="BH12" i="102"/>
  <c r="BI10" i="102"/>
  <c r="AO10" i="102" s="1"/>
  <c r="BH10" i="102"/>
  <c r="BI8" i="102"/>
  <c r="AO8" i="102" s="1"/>
  <c r="BH8" i="102"/>
  <c r="BI6" i="102"/>
  <c r="AO6" i="102" s="1"/>
  <c r="BH6" i="102"/>
  <c r="BI4" i="102"/>
  <c r="AO4" i="102" s="1"/>
  <c r="BH4" i="102"/>
  <c r="I11" i="109"/>
  <c r="G11" i="109"/>
  <c r="E11" i="109"/>
  <c r="I10" i="109"/>
  <c r="G10" i="109"/>
  <c r="E10" i="109"/>
  <c r="I9" i="109"/>
  <c r="G9" i="109"/>
  <c r="E9" i="109"/>
  <c r="I8" i="109"/>
  <c r="G8" i="109"/>
  <c r="E8" i="109"/>
  <c r="I7" i="109"/>
  <c r="G7" i="109"/>
  <c r="E7" i="109"/>
  <c r="BH37" i="102"/>
  <c r="BH33" i="102"/>
  <c r="BH29" i="102"/>
  <c r="BH21" i="102"/>
  <c r="BH17" i="102"/>
  <c r="BH13" i="102"/>
  <c r="BH9" i="102"/>
  <c r="BH5" i="102"/>
  <c r="B5" i="101"/>
  <c r="B6" i="101"/>
  <c r="B7" i="101"/>
  <c r="B8" i="101"/>
  <c r="B9" i="101"/>
  <c r="B10" i="101"/>
  <c r="B11" i="101"/>
  <c r="B12" i="101"/>
  <c r="B13" i="101"/>
  <c r="B14" i="101"/>
  <c r="B15" i="101"/>
  <c r="B16" i="101"/>
  <c r="B17" i="101"/>
  <c r="B18" i="101"/>
  <c r="B19" i="101"/>
  <c r="B20" i="101"/>
  <c r="B21" i="101"/>
  <c r="B22" i="101"/>
  <c r="B23" i="101"/>
  <c r="B24" i="101"/>
  <c r="B25" i="101"/>
  <c r="B26" i="101"/>
  <c r="B27" i="101"/>
  <c r="B28" i="101"/>
  <c r="B29" i="101"/>
  <c r="B30" i="101"/>
  <c r="B31" i="101"/>
  <c r="B32" i="101"/>
  <c r="B33" i="101"/>
  <c r="B34" i="101"/>
  <c r="B35" i="101"/>
  <c r="B36" i="101"/>
  <c r="B37" i="101"/>
  <c r="B38" i="101"/>
  <c r="B39" i="101"/>
  <c r="B40" i="101"/>
  <c r="B41" i="101"/>
  <c r="B42" i="101"/>
  <c r="B43" i="101"/>
  <c r="B44" i="101"/>
  <c r="B45" i="101"/>
  <c r="B46" i="101"/>
  <c r="B47" i="101"/>
  <c r="B48" i="101"/>
  <c r="B49" i="101"/>
  <c r="B50" i="101"/>
  <c r="B51" i="101"/>
  <c r="B52" i="101"/>
  <c r="B53" i="101"/>
  <c r="B54" i="101"/>
  <c r="B4" i="101"/>
  <c r="B5" i="102"/>
  <c r="B6" i="102"/>
  <c r="B7" i="102"/>
  <c r="B8" i="102"/>
  <c r="B9" i="102"/>
  <c r="B10" i="102"/>
  <c r="B11" i="102"/>
  <c r="B12" i="102"/>
  <c r="B13" i="102"/>
  <c r="B14" i="102"/>
  <c r="B15" i="102"/>
  <c r="B16" i="102"/>
  <c r="B17" i="102"/>
  <c r="B18" i="102"/>
  <c r="B19" i="102"/>
  <c r="B20" i="102"/>
  <c r="B21" i="102"/>
  <c r="B22" i="102"/>
  <c r="B23" i="102"/>
  <c r="B24" i="102"/>
  <c r="B25" i="102"/>
  <c r="B26" i="102"/>
  <c r="B27" i="102"/>
  <c r="B28" i="102"/>
  <c r="B29" i="102"/>
  <c r="B30" i="102"/>
  <c r="B31" i="102"/>
  <c r="B32" i="102"/>
  <c r="B33" i="102"/>
  <c r="B34" i="102"/>
  <c r="B35" i="102"/>
  <c r="B36" i="102"/>
  <c r="B37" i="102"/>
  <c r="B38" i="102"/>
  <c r="B39" i="102"/>
  <c r="B40" i="102"/>
  <c r="B41" i="102"/>
  <c r="B42" i="102"/>
  <c r="B43" i="102"/>
  <c r="B44" i="102"/>
  <c r="B45" i="102"/>
  <c r="B46" i="102"/>
  <c r="B47" i="102"/>
  <c r="B48" i="102"/>
  <c r="B49" i="102"/>
  <c r="B50" i="102"/>
  <c r="B51" i="102"/>
  <c r="B52" i="102"/>
  <c r="B53" i="102"/>
  <c r="B54" i="102"/>
  <c r="B4" i="102"/>
  <c r="BI7" i="102" l="1"/>
  <c r="AO7" i="102" s="1"/>
  <c r="BH7" i="102"/>
  <c r="BI11" i="102"/>
  <c r="AO11" i="102" s="1"/>
  <c r="BH11" i="102"/>
  <c r="BI15" i="102"/>
  <c r="AO15" i="102" s="1"/>
  <c r="BH15" i="102"/>
  <c r="BI19" i="102"/>
  <c r="AO19" i="102" s="1"/>
  <c r="BH19" i="102"/>
  <c r="BI23" i="102"/>
  <c r="AO23" i="102" s="1"/>
  <c r="BH23" i="102"/>
  <c r="BI27" i="102"/>
  <c r="AO27" i="102" s="1"/>
  <c r="BH27" i="102"/>
  <c r="BI31" i="102"/>
  <c r="AO31" i="102" s="1"/>
  <c r="BH31" i="102"/>
  <c r="BI35" i="102"/>
  <c r="AO35" i="102" s="1"/>
  <c r="BH35" i="102"/>
  <c r="BI9" i="102"/>
  <c r="AO9" i="102" s="1"/>
  <c r="BI17" i="102"/>
  <c r="AO17" i="102" s="1"/>
  <c r="BI29" i="102"/>
  <c r="AO29" i="102" s="1"/>
  <c r="BI37" i="102"/>
  <c r="AO37" i="102" s="1"/>
  <c r="BI25" i="102"/>
  <c r="AO25" i="102" s="1"/>
  <c r="BH25" i="102"/>
  <c r="BI5" i="102"/>
  <c r="AO5" i="102" s="1"/>
  <c r="BI13" i="102"/>
  <c r="AO13" i="102" s="1"/>
  <c r="BI21" i="102"/>
  <c r="AO21" i="102" s="1"/>
  <c r="BI33" i="102"/>
  <c r="AO33" i="102" s="1"/>
  <c r="AN8" i="102"/>
  <c r="AN10" i="102"/>
  <c r="AN16" i="102"/>
  <c r="AN18" i="102"/>
  <c r="AN24" i="102"/>
  <c r="AN28" i="102"/>
  <c r="AN29" i="102"/>
  <c r="AN30" i="102"/>
  <c r="AN36" i="102"/>
  <c r="AN37" i="102"/>
  <c r="AN4" i="102"/>
  <c r="AN6" i="102"/>
  <c r="AN12" i="102"/>
  <c r="AN14" i="102"/>
  <c r="AN20" i="102"/>
  <c r="AN22" i="102"/>
  <c r="AN26" i="102"/>
  <c r="AN32" i="102"/>
  <c r="AN34" i="102"/>
  <c r="DM1" i="102"/>
  <c r="DN1" i="102"/>
  <c r="CV1" i="102"/>
  <c r="CW1" i="102"/>
  <c r="CX1" i="102"/>
  <c r="CY1" i="102"/>
  <c r="CZ1" i="102"/>
  <c r="DA1" i="102"/>
  <c r="DB1" i="102"/>
  <c r="DC1" i="102"/>
  <c r="DD1" i="102"/>
  <c r="DE1" i="102"/>
  <c r="DF1" i="102"/>
  <c r="DG1" i="102"/>
  <c r="DH1" i="102"/>
  <c r="DI1" i="102"/>
  <c r="DJ1" i="102"/>
  <c r="DK1" i="102"/>
  <c r="DL1" i="102"/>
  <c r="CU1" i="102"/>
  <c r="I55" i="127" l="1"/>
  <c r="G55" i="127"/>
  <c r="E55" i="127"/>
  <c r="C55" i="127"/>
  <c r="I54" i="127"/>
  <c r="G54" i="127"/>
  <c r="E54" i="127"/>
  <c r="C54" i="127"/>
  <c r="I53" i="127"/>
  <c r="G53" i="127"/>
  <c r="E53" i="127"/>
  <c r="C53" i="127"/>
  <c r="I52" i="127"/>
  <c r="G52" i="127"/>
  <c r="E52" i="127"/>
  <c r="C52" i="127"/>
  <c r="I51" i="127"/>
  <c r="G51" i="127"/>
  <c r="E51" i="127"/>
  <c r="C51" i="127"/>
  <c r="I50" i="127"/>
  <c r="G50" i="127"/>
  <c r="E50" i="127"/>
  <c r="C50" i="127"/>
  <c r="I49" i="127"/>
  <c r="G49" i="127"/>
  <c r="E49" i="127"/>
  <c r="C49" i="127"/>
  <c r="I48" i="127"/>
  <c r="G48" i="127"/>
  <c r="E48" i="127"/>
  <c r="C48" i="127"/>
  <c r="I47" i="127"/>
  <c r="G47" i="127"/>
  <c r="E47" i="127"/>
  <c r="C47" i="127"/>
  <c r="I46" i="127"/>
  <c r="G46" i="127"/>
  <c r="E46" i="127"/>
  <c r="C46" i="127"/>
  <c r="I45" i="127"/>
  <c r="G45" i="127"/>
  <c r="E45" i="127"/>
  <c r="C45" i="127"/>
  <c r="I44" i="127"/>
  <c r="G44" i="127"/>
  <c r="E44" i="127"/>
  <c r="C44" i="127"/>
  <c r="I43" i="127"/>
  <c r="G43" i="127"/>
  <c r="E43" i="127"/>
  <c r="C43" i="127"/>
  <c r="I42" i="127"/>
  <c r="G42" i="127"/>
  <c r="E42" i="127"/>
  <c r="C42" i="127"/>
  <c r="I41" i="127"/>
  <c r="G41" i="127"/>
  <c r="E41" i="127"/>
  <c r="C41" i="127"/>
  <c r="I40" i="127"/>
  <c r="G40" i="127"/>
  <c r="E40" i="127"/>
  <c r="C40" i="127"/>
  <c r="I39" i="127"/>
  <c r="G39" i="127"/>
  <c r="E39" i="127"/>
  <c r="C39" i="127"/>
  <c r="I38" i="127"/>
  <c r="G38" i="127"/>
  <c r="E38" i="127"/>
  <c r="C38" i="127"/>
  <c r="I37" i="127"/>
  <c r="G37" i="127"/>
  <c r="E37" i="127"/>
  <c r="C37" i="127"/>
  <c r="I36" i="127"/>
  <c r="G36" i="127"/>
  <c r="E36" i="127"/>
  <c r="C36" i="127"/>
  <c r="I35" i="127"/>
  <c r="G35" i="127"/>
  <c r="E35" i="127"/>
  <c r="C35" i="127"/>
  <c r="I34" i="127"/>
  <c r="G34" i="127"/>
  <c r="E34" i="127"/>
  <c r="C34" i="127"/>
  <c r="I33" i="127"/>
  <c r="G33" i="127"/>
  <c r="E33" i="127"/>
  <c r="C33" i="127"/>
  <c r="I32" i="127"/>
  <c r="G32" i="127"/>
  <c r="E32" i="127"/>
  <c r="I31" i="127"/>
  <c r="G31" i="127"/>
  <c r="E31" i="127"/>
  <c r="I30" i="127"/>
  <c r="G30" i="127"/>
  <c r="E30" i="127"/>
  <c r="I29" i="127"/>
  <c r="G29" i="127"/>
  <c r="E29" i="127"/>
  <c r="I28" i="127"/>
  <c r="G28" i="127"/>
  <c r="E28" i="127"/>
  <c r="I27" i="127"/>
  <c r="G27" i="127"/>
  <c r="E27" i="127"/>
  <c r="I26" i="127"/>
  <c r="G26" i="127"/>
  <c r="E26" i="127"/>
  <c r="I25" i="127"/>
  <c r="G25" i="127"/>
  <c r="E25" i="127"/>
  <c r="I24" i="127"/>
  <c r="G24" i="127"/>
  <c r="E24" i="127"/>
  <c r="I23" i="127"/>
  <c r="G23" i="127"/>
  <c r="I22" i="127"/>
  <c r="G22" i="127"/>
  <c r="I21" i="127"/>
  <c r="G21" i="127"/>
  <c r="I20" i="127"/>
  <c r="G20" i="127"/>
  <c r="I19" i="127"/>
  <c r="G19" i="127"/>
  <c r="I18" i="127"/>
  <c r="G18" i="127"/>
  <c r="I15" i="127"/>
  <c r="I14" i="127"/>
  <c r="I13" i="127"/>
  <c r="I12" i="127"/>
  <c r="I11" i="127"/>
  <c r="I10" i="127"/>
  <c r="G10" i="127"/>
  <c r="I9" i="127"/>
  <c r="G9" i="127"/>
  <c r="I8" i="127"/>
  <c r="G8" i="127"/>
  <c r="E8" i="127"/>
  <c r="I7" i="127"/>
  <c r="G7" i="127"/>
  <c r="E7" i="127"/>
  <c r="I6" i="127"/>
  <c r="G6" i="127"/>
  <c r="E6" i="127"/>
  <c r="I5" i="127"/>
  <c r="G5" i="127"/>
  <c r="E5" i="127"/>
  <c r="C5" i="127"/>
  <c r="AN15" i="102"/>
  <c r="AN11" i="102"/>
  <c r="AN7" i="102"/>
  <c r="AN23" i="102"/>
  <c r="AN13" i="102"/>
  <c r="AN17" i="102"/>
  <c r="AN19" i="102"/>
  <c r="AN21" i="102"/>
  <c r="AN5" i="102"/>
  <c r="AN9" i="102"/>
  <c r="AN33" i="102"/>
  <c r="AN35" i="102"/>
  <c r="AN25" i="102"/>
  <c r="AN31" i="102"/>
  <c r="AN27" i="102"/>
  <c r="BZ2" i="102"/>
  <c r="CA2" i="102"/>
  <c r="CB2" i="102"/>
  <c r="CC2" i="102"/>
  <c r="CD2" i="102"/>
  <c r="CE2" i="102"/>
  <c r="CF2" i="102"/>
  <c r="CG2" i="102"/>
  <c r="CH2" i="102"/>
  <c r="CI2" i="102"/>
  <c r="CJ2" i="102"/>
  <c r="CK2" i="102"/>
  <c r="CL2" i="102"/>
  <c r="CM2" i="102"/>
  <c r="CN2" i="102"/>
  <c r="CO2" i="102"/>
  <c r="CP2" i="102"/>
  <c r="CQ2" i="102"/>
  <c r="CR2" i="102"/>
  <c r="BY2" i="102"/>
  <c r="BD2" i="102" a="1"/>
  <c r="BD2" i="102" s="1"/>
  <c r="BF39" i="102"/>
  <c r="BG39" i="102"/>
  <c r="BF40" i="102"/>
  <c r="BG40" i="102"/>
  <c r="BF41" i="102"/>
  <c r="BG41" i="102"/>
  <c r="BF42" i="102"/>
  <c r="BG42" i="102"/>
  <c r="BF43" i="102"/>
  <c r="BG43" i="102"/>
  <c r="BF44" i="102"/>
  <c r="BG44" i="102"/>
  <c r="BF45" i="102"/>
  <c r="BG45" i="102"/>
  <c r="BF46" i="102"/>
  <c r="BG46" i="102"/>
  <c r="BF47" i="102"/>
  <c r="BG47" i="102"/>
  <c r="BF48" i="102"/>
  <c r="BG48" i="102"/>
  <c r="BF49" i="102"/>
  <c r="BG49" i="102"/>
  <c r="BF50" i="102"/>
  <c r="BG50" i="102"/>
  <c r="BF51" i="102"/>
  <c r="BG51" i="102"/>
  <c r="BF52" i="102"/>
  <c r="BG52" i="102"/>
  <c r="BF53" i="102"/>
  <c r="BG53" i="102"/>
  <c r="BF54" i="102"/>
  <c r="BG54" i="102"/>
  <c r="BF55" i="102"/>
  <c r="BG55" i="102"/>
  <c r="BF56" i="102"/>
  <c r="BG56" i="102"/>
  <c r="BF57" i="102"/>
  <c r="BG57" i="102"/>
  <c r="BF58" i="102"/>
  <c r="BG58" i="102"/>
  <c r="BF59" i="102"/>
  <c r="BG59" i="102"/>
  <c r="BF60" i="102"/>
  <c r="BG60" i="102"/>
  <c r="BF61" i="102"/>
  <c r="BG61" i="102"/>
  <c r="BF62" i="102"/>
  <c r="BG62" i="102"/>
  <c r="BF63" i="102"/>
  <c r="BG63" i="102"/>
  <c r="BF64" i="102"/>
  <c r="BG64" i="102"/>
  <c r="BF65" i="102"/>
  <c r="BG65" i="102"/>
  <c r="BF66" i="102"/>
  <c r="BG66" i="102"/>
  <c r="BF67" i="102"/>
  <c r="BG67" i="102"/>
  <c r="BF68" i="102"/>
  <c r="BG68" i="102"/>
  <c r="BF69" i="102"/>
  <c r="BG69" i="102"/>
  <c r="BF70" i="102"/>
  <c r="BG70" i="102"/>
  <c r="BF71" i="102"/>
  <c r="BG71" i="102"/>
  <c r="BF72" i="102"/>
  <c r="BG72" i="102"/>
  <c r="BF73" i="102"/>
  <c r="BG73" i="102"/>
  <c r="BF75" i="102"/>
  <c r="BG75" i="102"/>
  <c r="BF76" i="102"/>
  <c r="BG76" i="102"/>
  <c r="BF77" i="102"/>
  <c r="BG77" i="102"/>
  <c r="BF78" i="102"/>
  <c r="BG78" i="102"/>
  <c r="BF79" i="102"/>
  <c r="BG79" i="102"/>
  <c r="BF80" i="102"/>
  <c r="BG80" i="102"/>
  <c r="BF81" i="102"/>
  <c r="BG81" i="102"/>
  <c r="BF82" i="102"/>
  <c r="BG82" i="102"/>
  <c r="BF83" i="102"/>
  <c r="BG83" i="102"/>
  <c r="BF84" i="102"/>
  <c r="BG84" i="102"/>
  <c r="BF85" i="102"/>
  <c r="BG85" i="102"/>
  <c r="BF86" i="102"/>
  <c r="BG86" i="102"/>
  <c r="BF87" i="102"/>
  <c r="BG87" i="102"/>
  <c r="BF88" i="102"/>
  <c r="BG88" i="102"/>
  <c r="BF89" i="102"/>
  <c r="BG89" i="102"/>
  <c r="BF90" i="102"/>
  <c r="BG90" i="102"/>
  <c r="BF91" i="102"/>
  <c r="BG91" i="102"/>
  <c r="BF92" i="102"/>
  <c r="BG92" i="102"/>
  <c r="BF93" i="102"/>
  <c r="BG93" i="102"/>
  <c r="BF94" i="102"/>
  <c r="BG94" i="102"/>
  <c r="BF95" i="102"/>
  <c r="BG95" i="102"/>
  <c r="BF96" i="102"/>
  <c r="BG96" i="102"/>
  <c r="BF97" i="102"/>
  <c r="BG97" i="102"/>
  <c r="BF98" i="102"/>
  <c r="BG98" i="102"/>
  <c r="BF99" i="102"/>
  <c r="BG99" i="102"/>
  <c r="BF100" i="102"/>
  <c r="BG100" i="102"/>
  <c r="BF101" i="102"/>
  <c r="BG101" i="102"/>
  <c r="BF102" i="102"/>
  <c r="BG102" i="102"/>
  <c r="BF103" i="102"/>
  <c r="BG103" i="102"/>
  <c r="BF104" i="102"/>
  <c r="BG104" i="102"/>
  <c r="BF105" i="102"/>
  <c r="BG105" i="102"/>
  <c r="BF106" i="102"/>
  <c r="BG106" i="102"/>
  <c r="BF107" i="102"/>
  <c r="BG107" i="102"/>
  <c r="BF108" i="102"/>
  <c r="BG108" i="102"/>
  <c r="BF109" i="102"/>
  <c r="BG109" i="102"/>
  <c r="BF111" i="102"/>
  <c r="BG111" i="102"/>
  <c r="BF112" i="102"/>
  <c r="BG112" i="102"/>
  <c r="BF113" i="102"/>
  <c r="BG113" i="102"/>
  <c r="BF114" i="102"/>
  <c r="BG114" i="102"/>
  <c r="BF115" i="102"/>
  <c r="BG115" i="102"/>
  <c r="BF116" i="102"/>
  <c r="BG116" i="102"/>
  <c r="BF117" i="102"/>
  <c r="BG117" i="102"/>
  <c r="BF118" i="102"/>
  <c r="BG118" i="102"/>
  <c r="BF119" i="102"/>
  <c r="BG119" i="102"/>
  <c r="BF120" i="102"/>
  <c r="BG120" i="102"/>
  <c r="BF121" i="102"/>
  <c r="BG121" i="102"/>
  <c r="BF122" i="102"/>
  <c r="BG122" i="102"/>
  <c r="BF123" i="102"/>
  <c r="BG123" i="102"/>
  <c r="BF124" i="102"/>
  <c r="BG124" i="102"/>
  <c r="BF125" i="102"/>
  <c r="BG125" i="102"/>
  <c r="BF126" i="102"/>
  <c r="BG126" i="102"/>
  <c r="BF127" i="102"/>
  <c r="BG127" i="102"/>
  <c r="BF128" i="102"/>
  <c r="BG128" i="102"/>
  <c r="BF129" i="102"/>
  <c r="BG129" i="102"/>
  <c r="BF130" i="102"/>
  <c r="BG130" i="102"/>
  <c r="BF131" i="102"/>
  <c r="BG131" i="102"/>
  <c r="BF132" i="102"/>
  <c r="BG132" i="102"/>
  <c r="BF133" i="102"/>
  <c r="BG133" i="102"/>
  <c r="BF134" i="102"/>
  <c r="BG134" i="102"/>
  <c r="BF135" i="102"/>
  <c r="BG135" i="102"/>
  <c r="BF136" i="102"/>
  <c r="BG136" i="102"/>
  <c r="BF137" i="102"/>
  <c r="BG137" i="102"/>
  <c r="BF138" i="102"/>
  <c r="BG138" i="102"/>
  <c r="BF139" i="102"/>
  <c r="BG139" i="102"/>
  <c r="BF140" i="102"/>
  <c r="BG140" i="102"/>
  <c r="BF141" i="102"/>
  <c r="BG141" i="102"/>
  <c r="BF142" i="102"/>
  <c r="BG142" i="102"/>
  <c r="BF143" i="102"/>
  <c r="BG143" i="102"/>
  <c r="BF144" i="102"/>
  <c r="BG144" i="102"/>
  <c r="BF145" i="102"/>
  <c r="BG145" i="102"/>
  <c r="BF147" i="102"/>
  <c r="BG147" i="102"/>
  <c r="BF148" i="102"/>
  <c r="BG148" i="102"/>
  <c r="BF149" i="102"/>
  <c r="BG149" i="102"/>
  <c r="BF150" i="102"/>
  <c r="BG150" i="102"/>
  <c r="BF151" i="102"/>
  <c r="BG151" i="102"/>
  <c r="BF152" i="102"/>
  <c r="BG152" i="102"/>
  <c r="BF153" i="102"/>
  <c r="BG153" i="102"/>
  <c r="BF154" i="102"/>
  <c r="BG154" i="102"/>
  <c r="BF155" i="102"/>
  <c r="BG155" i="102"/>
  <c r="BF156" i="102"/>
  <c r="BG156" i="102"/>
  <c r="BF157" i="102"/>
  <c r="BG157" i="102"/>
  <c r="BF158" i="102"/>
  <c r="BG158" i="102"/>
  <c r="BF159" i="102"/>
  <c r="BG159" i="102"/>
  <c r="BF160" i="102"/>
  <c r="BG160" i="102"/>
  <c r="BF161" i="102"/>
  <c r="BG161" i="102"/>
  <c r="BF162" i="102"/>
  <c r="BG162" i="102"/>
  <c r="BF163" i="102"/>
  <c r="BG163" i="102"/>
  <c r="BF164" i="102"/>
  <c r="BG164" i="102"/>
  <c r="BF165" i="102"/>
  <c r="BG165" i="102"/>
  <c r="BF166" i="102"/>
  <c r="BG166" i="102"/>
  <c r="BF167" i="102"/>
  <c r="BG167" i="102"/>
  <c r="BF168" i="102"/>
  <c r="BG168" i="102"/>
  <c r="BF169" i="102"/>
  <c r="BG169" i="102"/>
  <c r="BF170" i="102"/>
  <c r="BG170" i="102"/>
  <c r="BF171" i="102"/>
  <c r="BG171" i="102"/>
  <c r="BF172" i="102"/>
  <c r="BG172" i="102"/>
  <c r="BF173" i="102"/>
  <c r="BG173" i="102"/>
  <c r="BF174" i="102"/>
  <c r="BG174" i="102"/>
  <c r="BF175" i="102"/>
  <c r="BG175" i="102"/>
  <c r="BF176" i="102"/>
  <c r="BG176" i="102"/>
  <c r="BF177" i="102"/>
  <c r="BG177" i="102"/>
  <c r="BF178" i="102"/>
  <c r="BG178" i="102"/>
  <c r="BF179" i="102"/>
  <c r="BG179" i="102"/>
  <c r="BF180" i="102"/>
  <c r="BG180" i="102"/>
  <c r="BF181" i="102"/>
  <c r="BG181" i="102"/>
  <c r="BF183" i="102"/>
  <c r="BG183" i="102"/>
  <c r="BF184" i="102"/>
  <c r="BG184" i="102"/>
  <c r="BF185" i="102"/>
  <c r="BG185" i="102"/>
  <c r="BF186" i="102"/>
  <c r="BG186" i="102"/>
  <c r="BF187" i="102"/>
  <c r="BG187" i="102"/>
  <c r="BF188" i="102"/>
  <c r="BG188" i="102"/>
  <c r="BF189" i="102"/>
  <c r="BG189" i="102"/>
  <c r="BF190" i="102"/>
  <c r="BG190" i="102"/>
  <c r="BF191" i="102"/>
  <c r="BG191" i="102"/>
  <c r="BF192" i="102"/>
  <c r="BG192" i="102"/>
  <c r="BF193" i="102"/>
  <c r="BG193" i="102"/>
  <c r="BF194" i="102"/>
  <c r="BG194" i="102"/>
  <c r="BF195" i="102"/>
  <c r="BG195" i="102"/>
  <c r="BF196" i="102"/>
  <c r="BG196" i="102"/>
  <c r="BF197" i="102"/>
  <c r="BG197" i="102"/>
  <c r="BF198" i="102"/>
  <c r="BG198" i="102"/>
  <c r="BF199" i="102"/>
  <c r="BG199" i="102"/>
  <c r="BF200" i="102"/>
  <c r="BG200" i="102"/>
  <c r="BF201" i="102"/>
  <c r="BG201" i="102"/>
  <c r="BF202" i="102"/>
  <c r="BG202" i="102"/>
  <c r="BF203" i="102"/>
  <c r="BG203" i="102"/>
  <c r="BF204" i="102"/>
  <c r="BG204" i="102"/>
  <c r="BG240" i="102" s="1"/>
  <c r="BG276" i="102" s="1"/>
  <c r="BG312" i="102" s="1"/>
  <c r="BG348" i="102" s="1"/>
  <c r="BG384" i="102" s="1"/>
  <c r="BG420" i="102" s="1"/>
  <c r="BG456" i="102" s="1"/>
  <c r="BG492" i="102" s="1"/>
  <c r="BG528" i="102" s="1"/>
  <c r="BG564" i="102" s="1"/>
  <c r="BG600" i="102" s="1"/>
  <c r="BG636" i="102" s="1"/>
  <c r="BG672" i="102" s="1"/>
  <c r="BG708" i="102" s="1"/>
  <c r="BG744" i="102" s="1"/>
  <c r="BG780" i="102" s="1"/>
  <c r="BG816" i="102" s="1"/>
  <c r="BG852" i="102" s="1"/>
  <c r="BG888" i="102" s="1"/>
  <c r="BG924" i="102" s="1"/>
  <c r="BG960" i="102" s="1"/>
  <c r="BF205" i="102"/>
  <c r="BG205" i="102"/>
  <c r="BG241" i="102" s="1"/>
  <c r="BG277" i="102" s="1"/>
  <c r="BG313" i="102" s="1"/>
  <c r="BG349" i="102" s="1"/>
  <c r="BG385" i="102" s="1"/>
  <c r="BG421" i="102" s="1"/>
  <c r="BG457" i="102" s="1"/>
  <c r="BG493" i="102" s="1"/>
  <c r="BG529" i="102" s="1"/>
  <c r="BG565" i="102" s="1"/>
  <c r="BG601" i="102" s="1"/>
  <c r="BG637" i="102" s="1"/>
  <c r="BG673" i="102" s="1"/>
  <c r="BG709" i="102" s="1"/>
  <c r="BG745" i="102" s="1"/>
  <c r="BF206" i="102"/>
  <c r="BG206" i="102"/>
  <c r="BG242" i="102" s="1"/>
  <c r="BF207" i="102"/>
  <c r="BG207" i="102"/>
  <c r="BG243" i="102" s="1"/>
  <c r="BG279" i="102" s="1"/>
  <c r="BG315" i="102" s="1"/>
  <c r="BG351" i="102" s="1"/>
  <c r="BG387" i="102" s="1"/>
  <c r="BG423" i="102" s="1"/>
  <c r="BF208" i="102"/>
  <c r="BG208" i="102"/>
  <c r="BG244" i="102" s="1"/>
  <c r="BG280" i="102" s="1"/>
  <c r="BG316" i="102" s="1"/>
  <c r="BG352" i="102" s="1"/>
  <c r="BG388" i="102" s="1"/>
  <c r="BG424" i="102" s="1"/>
  <c r="BG460" i="102" s="1"/>
  <c r="BG496" i="102" s="1"/>
  <c r="BG532" i="102" s="1"/>
  <c r="BG568" i="102" s="1"/>
  <c r="BG604" i="102" s="1"/>
  <c r="BG640" i="102" s="1"/>
  <c r="BG676" i="102" s="1"/>
  <c r="BG712" i="102" s="1"/>
  <c r="BG748" i="102" s="1"/>
  <c r="BG784" i="102" s="1"/>
  <c r="BG820" i="102" s="1"/>
  <c r="BG856" i="102" s="1"/>
  <c r="BG892" i="102" s="1"/>
  <c r="BG928" i="102" s="1"/>
  <c r="BF209" i="102"/>
  <c r="BG209" i="102"/>
  <c r="BG245" i="102" s="1"/>
  <c r="BG281" i="102" s="1"/>
  <c r="BG317" i="102" s="1"/>
  <c r="BG353" i="102" s="1"/>
  <c r="BG389" i="102" s="1"/>
  <c r="BG425" i="102" s="1"/>
  <c r="BF210" i="102"/>
  <c r="BG210" i="102"/>
  <c r="BG246" i="102" s="1"/>
  <c r="BF211" i="102"/>
  <c r="BG211" i="102"/>
  <c r="BG247" i="102" s="1"/>
  <c r="BG283" i="102" s="1"/>
  <c r="BG319" i="102" s="1"/>
  <c r="BG355" i="102" s="1"/>
  <c r="BG391" i="102" s="1"/>
  <c r="BG427" i="102" s="1"/>
  <c r="BG463" i="102" s="1"/>
  <c r="BG499" i="102" s="1"/>
  <c r="BG535" i="102" s="1"/>
  <c r="BG571" i="102" s="1"/>
  <c r="BG607" i="102" s="1"/>
  <c r="BG643" i="102" s="1"/>
  <c r="BG679" i="102" s="1"/>
  <c r="BG715" i="102" s="1"/>
  <c r="BG751" i="102" s="1"/>
  <c r="BF212" i="102"/>
  <c r="BG212" i="102"/>
  <c r="BG248" i="102" s="1"/>
  <c r="BG284" i="102" s="1"/>
  <c r="BG320" i="102" s="1"/>
  <c r="BG356" i="102" s="1"/>
  <c r="BG392" i="102" s="1"/>
  <c r="BG428" i="102" s="1"/>
  <c r="BG464" i="102" s="1"/>
  <c r="BG500" i="102" s="1"/>
  <c r="BG536" i="102" s="1"/>
  <c r="BG572" i="102" s="1"/>
  <c r="BG608" i="102" s="1"/>
  <c r="BG644" i="102" s="1"/>
  <c r="BG680" i="102" s="1"/>
  <c r="BG716" i="102" s="1"/>
  <c r="BG752" i="102" s="1"/>
  <c r="BG788" i="102" s="1"/>
  <c r="BG824" i="102" s="1"/>
  <c r="BG860" i="102" s="1"/>
  <c r="BG896" i="102" s="1"/>
  <c r="BG932" i="102" s="1"/>
  <c r="BF213" i="102"/>
  <c r="BG213" i="102"/>
  <c r="BG249" i="102" s="1"/>
  <c r="BG285" i="102" s="1"/>
  <c r="BG321" i="102" s="1"/>
  <c r="BG357" i="102" s="1"/>
  <c r="BG393" i="102" s="1"/>
  <c r="BG429" i="102" s="1"/>
  <c r="BG465" i="102" s="1"/>
  <c r="BG501" i="102" s="1"/>
  <c r="BG537" i="102" s="1"/>
  <c r="BG573" i="102" s="1"/>
  <c r="BG609" i="102" s="1"/>
  <c r="BG645" i="102" s="1"/>
  <c r="BG681" i="102" s="1"/>
  <c r="BG717" i="102" s="1"/>
  <c r="BG753" i="102" s="1"/>
  <c r="BF214" i="102"/>
  <c r="BG214" i="102"/>
  <c r="BG250" i="102" s="1"/>
  <c r="BF215" i="102"/>
  <c r="BG215" i="102"/>
  <c r="BG251" i="102" s="1"/>
  <c r="BG287" i="102" s="1"/>
  <c r="BG323" i="102" s="1"/>
  <c r="BG359" i="102" s="1"/>
  <c r="BG395" i="102" s="1"/>
  <c r="BG431" i="102" s="1"/>
  <c r="BG467" i="102" s="1"/>
  <c r="BG503" i="102" s="1"/>
  <c r="BG539" i="102" s="1"/>
  <c r="BG575" i="102" s="1"/>
  <c r="BG611" i="102" s="1"/>
  <c r="BG647" i="102" s="1"/>
  <c r="BG683" i="102" s="1"/>
  <c r="BG719" i="102" s="1"/>
  <c r="BG755" i="102" s="1"/>
  <c r="BF216" i="102"/>
  <c r="BG216" i="102"/>
  <c r="BG252" i="102" s="1"/>
  <c r="BG288" i="102" s="1"/>
  <c r="BG324" i="102" s="1"/>
  <c r="BG360" i="102" s="1"/>
  <c r="BG396" i="102" s="1"/>
  <c r="BG432" i="102" s="1"/>
  <c r="BG468" i="102" s="1"/>
  <c r="BG504" i="102" s="1"/>
  <c r="BG540" i="102" s="1"/>
  <c r="BG576" i="102" s="1"/>
  <c r="BG612" i="102" s="1"/>
  <c r="BG648" i="102" s="1"/>
  <c r="BG684" i="102" s="1"/>
  <c r="BG720" i="102" s="1"/>
  <c r="BG756" i="102" s="1"/>
  <c r="BG792" i="102" s="1"/>
  <c r="BG828" i="102" s="1"/>
  <c r="BG864" i="102" s="1"/>
  <c r="BG900" i="102" s="1"/>
  <c r="BG936" i="102" s="1"/>
  <c r="BF217" i="102"/>
  <c r="BG217" i="102"/>
  <c r="BG253" i="102" s="1"/>
  <c r="BG289" i="102" s="1"/>
  <c r="BG325" i="102" s="1"/>
  <c r="BF219" i="102"/>
  <c r="BG219" i="102"/>
  <c r="BG255" i="102" s="1"/>
  <c r="BF220" i="102"/>
  <c r="BG220" i="102"/>
  <c r="BG256" i="102" s="1"/>
  <c r="BG292" i="102" s="1"/>
  <c r="BG328" i="102" s="1"/>
  <c r="BG364" i="102" s="1"/>
  <c r="BG400" i="102" s="1"/>
  <c r="BG436" i="102" s="1"/>
  <c r="BG472" i="102" s="1"/>
  <c r="BG508" i="102" s="1"/>
  <c r="BG544" i="102" s="1"/>
  <c r="BG580" i="102" s="1"/>
  <c r="BG616" i="102" s="1"/>
  <c r="BG652" i="102" s="1"/>
  <c r="BG688" i="102" s="1"/>
  <c r="BG724" i="102" s="1"/>
  <c r="BG760" i="102" s="1"/>
  <c r="BG796" i="102" s="1"/>
  <c r="BG832" i="102" s="1"/>
  <c r="BG868" i="102" s="1"/>
  <c r="BG904" i="102" s="1"/>
  <c r="BG940" i="102" s="1"/>
  <c r="BF221" i="102"/>
  <c r="BG221" i="102"/>
  <c r="BG257" i="102" s="1"/>
  <c r="BG293" i="102" s="1"/>
  <c r="BG329" i="102" s="1"/>
  <c r="BG365" i="102" s="1"/>
  <c r="BG401" i="102" s="1"/>
  <c r="BG437" i="102" s="1"/>
  <c r="BG473" i="102" s="1"/>
  <c r="BG509" i="102" s="1"/>
  <c r="BG545" i="102" s="1"/>
  <c r="BG581" i="102" s="1"/>
  <c r="BG617" i="102" s="1"/>
  <c r="BG653" i="102" s="1"/>
  <c r="BG689" i="102" s="1"/>
  <c r="BG725" i="102" s="1"/>
  <c r="BF222" i="102"/>
  <c r="BG222" i="102"/>
  <c r="BG258" i="102" s="1"/>
  <c r="BG294" i="102" s="1"/>
  <c r="BG330" i="102" s="1"/>
  <c r="BG366" i="102" s="1"/>
  <c r="BG402" i="102" s="1"/>
  <c r="BG438" i="102" s="1"/>
  <c r="BG474" i="102" s="1"/>
  <c r="BG510" i="102" s="1"/>
  <c r="BG546" i="102" s="1"/>
  <c r="BG582" i="102" s="1"/>
  <c r="BG618" i="102" s="1"/>
  <c r="BG654" i="102" s="1"/>
  <c r="BG690" i="102" s="1"/>
  <c r="BG726" i="102" s="1"/>
  <c r="BG762" i="102" s="1"/>
  <c r="BG798" i="102" s="1"/>
  <c r="BG834" i="102" s="1"/>
  <c r="BG870" i="102" s="1"/>
  <c r="BG906" i="102" s="1"/>
  <c r="BG942" i="102" s="1"/>
  <c r="BF223" i="102"/>
  <c r="BG223" i="102"/>
  <c r="BG259" i="102" s="1"/>
  <c r="BF224" i="102"/>
  <c r="BG224" i="102"/>
  <c r="BG260" i="102" s="1"/>
  <c r="BG296" i="102" s="1"/>
  <c r="BF225" i="102"/>
  <c r="BG225" i="102"/>
  <c r="BG261" i="102" s="1"/>
  <c r="BG297" i="102" s="1"/>
  <c r="BG333" i="102" s="1"/>
  <c r="BG369" i="102" s="1"/>
  <c r="BG405" i="102" s="1"/>
  <c r="BG441" i="102" s="1"/>
  <c r="BG477" i="102" s="1"/>
  <c r="BG513" i="102" s="1"/>
  <c r="BG549" i="102" s="1"/>
  <c r="BG585" i="102" s="1"/>
  <c r="BG621" i="102" s="1"/>
  <c r="BG657" i="102" s="1"/>
  <c r="BG693" i="102" s="1"/>
  <c r="BG729" i="102" s="1"/>
  <c r="BF226" i="102"/>
  <c r="BG226" i="102"/>
  <c r="BG262" i="102" s="1"/>
  <c r="BG298" i="102" s="1"/>
  <c r="BG334" i="102" s="1"/>
  <c r="BG370" i="102" s="1"/>
  <c r="BG406" i="102" s="1"/>
  <c r="BG442" i="102" s="1"/>
  <c r="BG478" i="102" s="1"/>
  <c r="BG514" i="102" s="1"/>
  <c r="BG550" i="102" s="1"/>
  <c r="BG586" i="102" s="1"/>
  <c r="BG622" i="102" s="1"/>
  <c r="BG658" i="102" s="1"/>
  <c r="BG694" i="102" s="1"/>
  <c r="BG730" i="102" s="1"/>
  <c r="BG766" i="102" s="1"/>
  <c r="BG802" i="102" s="1"/>
  <c r="BG838" i="102" s="1"/>
  <c r="BG874" i="102" s="1"/>
  <c r="BG910" i="102" s="1"/>
  <c r="BG946" i="102" s="1"/>
  <c r="BF227" i="102"/>
  <c r="BG227" i="102"/>
  <c r="BG263" i="102" s="1"/>
  <c r="BF228" i="102"/>
  <c r="BG228" i="102"/>
  <c r="BG264" i="102" s="1"/>
  <c r="BG300" i="102" s="1"/>
  <c r="BF229" i="102"/>
  <c r="BG229" i="102"/>
  <c r="BG265" i="102" s="1"/>
  <c r="BG301" i="102" s="1"/>
  <c r="BG337" i="102" s="1"/>
  <c r="BG373" i="102" s="1"/>
  <c r="BG409" i="102" s="1"/>
  <c r="BG445" i="102" s="1"/>
  <c r="BG481" i="102" s="1"/>
  <c r="BG517" i="102" s="1"/>
  <c r="BG553" i="102" s="1"/>
  <c r="BG589" i="102" s="1"/>
  <c r="BG625" i="102" s="1"/>
  <c r="BG661" i="102" s="1"/>
  <c r="BG697" i="102" s="1"/>
  <c r="BG733" i="102" s="1"/>
  <c r="BF230" i="102"/>
  <c r="BG230" i="102"/>
  <c r="BG266" i="102" s="1"/>
  <c r="BG302" i="102" s="1"/>
  <c r="BG338" i="102" s="1"/>
  <c r="BG374" i="102" s="1"/>
  <c r="BG410" i="102" s="1"/>
  <c r="BG446" i="102" s="1"/>
  <c r="BG482" i="102" s="1"/>
  <c r="BG518" i="102" s="1"/>
  <c r="BG554" i="102" s="1"/>
  <c r="BG590" i="102" s="1"/>
  <c r="BG626" i="102" s="1"/>
  <c r="BG662" i="102" s="1"/>
  <c r="BG698" i="102" s="1"/>
  <c r="BG734" i="102" s="1"/>
  <c r="BG770" i="102" s="1"/>
  <c r="BG806" i="102" s="1"/>
  <c r="BG842" i="102" s="1"/>
  <c r="BG878" i="102" s="1"/>
  <c r="BG914" i="102" s="1"/>
  <c r="BG950" i="102" s="1"/>
  <c r="BF231" i="102"/>
  <c r="BG231" i="102"/>
  <c r="BG267" i="102" s="1"/>
  <c r="BF232" i="102"/>
  <c r="BG232" i="102"/>
  <c r="BG268" i="102" s="1"/>
  <c r="BG304" i="102" s="1"/>
  <c r="BF233" i="102"/>
  <c r="BG233" i="102"/>
  <c r="BG269" i="102" s="1"/>
  <c r="BG305" i="102" s="1"/>
  <c r="BG341" i="102" s="1"/>
  <c r="BG377" i="102" s="1"/>
  <c r="BG413" i="102" s="1"/>
  <c r="BG449" i="102" s="1"/>
  <c r="BG485" i="102" s="1"/>
  <c r="BG521" i="102" s="1"/>
  <c r="BG557" i="102" s="1"/>
  <c r="BG593" i="102" s="1"/>
  <c r="BG629" i="102" s="1"/>
  <c r="BG665" i="102" s="1"/>
  <c r="BG701" i="102" s="1"/>
  <c r="BG737" i="102" s="1"/>
  <c r="BF234" i="102"/>
  <c r="BG234" i="102"/>
  <c r="BG270" i="102" s="1"/>
  <c r="BG306" i="102" s="1"/>
  <c r="BG342" i="102" s="1"/>
  <c r="BG378" i="102" s="1"/>
  <c r="BG414" i="102" s="1"/>
  <c r="BG450" i="102" s="1"/>
  <c r="BG486" i="102" s="1"/>
  <c r="BG522" i="102" s="1"/>
  <c r="BG558" i="102" s="1"/>
  <c r="BG594" i="102" s="1"/>
  <c r="BG630" i="102" s="1"/>
  <c r="BG666" i="102" s="1"/>
  <c r="BG702" i="102" s="1"/>
  <c r="BG738" i="102" s="1"/>
  <c r="BG774" i="102" s="1"/>
  <c r="BG810" i="102" s="1"/>
  <c r="BG846" i="102" s="1"/>
  <c r="BG882" i="102" s="1"/>
  <c r="BG918" i="102" s="1"/>
  <c r="BG954" i="102" s="1"/>
  <c r="BF235" i="102"/>
  <c r="BG235" i="102"/>
  <c r="BG271" i="102" s="1"/>
  <c r="BF236" i="102"/>
  <c r="BG236" i="102"/>
  <c r="BG272" i="102" s="1"/>
  <c r="BG308" i="102" s="1"/>
  <c r="BG344" i="102" s="1"/>
  <c r="BG380" i="102" s="1"/>
  <c r="BG416" i="102" s="1"/>
  <c r="BG452" i="102" s="1"/>
  <c r="BG488" i="102" s="1"/>
  <c r="BG524" i="102" s="1"/>
  <c r="BG560" i="102" s="1"/>
  <c r="BG596" i="102" s="1"/>
  <c r="BG632" i="102" s="1"/>
  <c r="BG668" i="102" s="1"/>
  <c r="BG704" i="102" s="1"/>
  <c r="BG740" i="102" s="1"/>
  <c r="BG776" i="102" s="1"/>
  <c r="BG812" i="102" s="1"/>
  <c r="BG848" i="102" s="1"/>
  <c r="BG884" i="102" s="1"/>
  <c r="BG920" i="102" s="1"/>
  <c r="BG956" i="102" s="1"/>
  <c r="BF237" i="102"/>
  <c r="BG237" i="102"/>
  <c r="BG273" i="102" s="1"/>
  <c r="BG309" i="102" s="1"/>
  <c r="BG345" i="102" s="1"/>
  <c r="BG381" i="102" s="1"/>
  <c r="BG417" i="102" s="1"/>
  <c r="BG453" i="102" s="1"/>
  <c r="BG489" i="102" s="1"/>
  <c r="BG525" i="102" s="1"/>
  <c r="BG561" i="102" s="1"/>
  <c r="BG597" i="102" s="1"/>
  <c r="BG633" i="102" s="1"/>
  <c r="BG669" i="102" s="1"/>
  <c r="BG705" i="102" s="1"/>
  <c r="BG741" i="102" s="1"/>
  <c r="BF238" i="102"/>
  <c r="BG238" i="102"/>
  <c r="BG274" i="102" s="1"/>
  <c r="BG310" i="102" s="1"/>
  <c r="BF239" i="102"/>
  <c r="BG239" i="102"/>
  <c r="BG275" i="102" s="1"/>
  <c r="BF240" i="102"/>
  <c r="BF244" i="102"/>
  <c r="BF248" i="102"/>
  <c r="BF252" i="102"/>
  <c r="BF257" i="102"/>
  <c r="BF261" i="102"/>
  <c r="BF265" i="102"/>
  <c r="BF269" i="102"/>
  <c r="BF273" i="102"/>
  <c r="BG278" i="102"/>
  <c r="BG314" i="102" s="1"/>
  <c r="BG350" i="102" s="1"/>
  <c r="BG386" i="102" s="1"/>
  <c r="BG422" i="102" s="1"/>
  <c r="BG458" i="102" s="1"/>
  <c r="BG494" i="102" s="1"/>
  <c r="BG530" i="102" s="1"/>
  <c r="BG282" i="102"/>
  <c r="BG318" i="102" s="1"/>
  <c r="BG354" i="102" s="1"/>
  <c r="BG390" i="102" s="1"/>
  <c r="BG426" i="102" s="1"/>
  <c r="BG462" i="102" s="1"/>
  <c r="BG498" i="102" s="1"/>
  <c r="BG534" i="102" s="1"/>
  <c r="BG286" i="102"/>
  <c r="BG322" i="102" s="1"/>
  <c r="BG358" i="102" s="1"/>
  <c r="BG394" i="102" s="1"/>
  <c r="BG430" i="102" s="1"/>
  <c r="BG466" i="102" s="1"/>
  <c r="BG502" i="102" s="1"/>
  <c r="BG538" i="102" s="1"/>
  <c r="BG291" i="102"/>
  <c r="BG327" i="102" s="1"/>
  <c r="BG363" i="102" s="1"/>
  <c r="BG399" i="102" s="1"/>
  <c r="BG435" i="102" s="1"/>
  <c r="BG471" i="102" s="1"/>
  <c r="BG507" i="102" s="1"/>
  <c r="BG543" i="102" s="1"/>
  <c r="BG579" i="102" s="1"/>
  <c r="BG615" i="102" s="1"/>
  <c r="BG651" i="102" s="1"/>
  <c r="BG687" i="102" s="1"/>
  <c r="BG723" i="102" s="1"/>
  <c r="BG295" i="102"/>
  <c r="BG331" i="102" s="1"/>
  <c r="BG367" i="102" s="1"/>
  <c r="BG403" i="102" s="1"/>
  <c r="BG439" i="102" s="1"/>
  <c r="BG475" i="102" s="1"/>
  <c r="BG511" i="102" s="1"/>
  <c r="BG547" i="102" s="1"/>
  <c r="BG583" i="102" s="1"/>
  <c r="BG619" i="102" s="1"/>
  <c r="BG655" i="102" s="1"/>
  <c r="BG691" i="102" s="1"/>
  <c r="BG727" i="102" s="1"/>
  <c r="BG299" i="102"/>
  <c r="BG335" i="102" s="1"/>
  <c r="BG371" i="102" s="1"/>
  <c r="BG407" i="102" s="1"/>
  <c r="BG443" i="102" s="1"/>
  <c r="BG479" i="102" s="1"/>
  <c r="BG515" i="102" s="1"/>
  <c r="BG551" i="102" s="1"/>
  <c r="BG587" i="102" s="1"/>
  <c r="BG623" i="102" s="1"/>
  <c r="BG659" i="102" s="1"/>
  <c r="BG695" i="102" s="1"/>
  <c r="BG731" i="102" s="1"/>
  <c r="BG303" i="102"/>
  <c r="BG339" i="102" s="1"/>
  <c r="BG375" i="102" s="1"/>
  <c r="BG411" i="102" s="1"/>
  <c r="BG447" i="102" s="1"/>
  <c r="BG483" i="102" s="1"/>
  <c r="BG519" i="102" s="1"/>
  <c r="BG555" i="102" s="1"/>
  <c r="BG591" i="102" s="1"/>
  <c r="BG627" i="102" s="1"/>
  <c r="BG663" i="102" s="1"/>
  <c r="BG699" i="102" s="1"/>
  <c r="BG735" i="102" s="1"/>
  <c r="BG307" i="102"/>
  <c r="BG311" i="102"/>
  <c r="BG347" i="102" s="1"/>
  <c r="BG383" i="102" s="1"/>
  <c r="BG419" i="102" s="1"/>
  <c r="BG455" i="102" s="1"/>
  <c r="BG491" i="102" s="1"/>
  <c r="BG527" i="102" s="1"/>
  <c r="BG563" i="102" s="1"/>
  <c r="BG599" i="102" s="1"/>
  <c r="BG332" i="102"/>
  <c r="BG368" i="102" s="1"/>
  <c r="BG404" i="102" s="1"/>
  <c r="BG440" i="102" s="1"/>
  <c r="BG476" i="102" s="1"/>
  <c r="BG512" i="102" s="1"/>
  <c r="BG548" i="102" s="1"/>
  <c r="BG584" i="102" s="1"/>
  <c r="BG620" i="102" s="1"/>
  <c r="BG656" i="102" s="1"/>
  <c r="BG692" i="102" s="1"/>
  <c r="BG728" i="102" s="1"/>
  <c r="BG764" i="102" s="1"/>
  <c r="BG800" i="102" s="1"/>
  <c r="BG836" i="102" s="1"/>
  <c r="BG872" i="102" s="1"/>
  <c r="BG908" i="102" s="1"/>
  <c r="BG944" i="102" s="1"/>
  <c r="BG336" i="102"/>
  <c r="BG372" i="102" s="1"/>
  <c r="BG408" i="102" s="1"/>
  <c r="BG444" i="102" s="1"/>
  <c r="BG480" i="102" s="1"/>
  <c r="BG516" i="102" s="1"/>
  <c r="BG552" i="102" s="1"/>
  <c r="BG588" i="102" s="1"/>
  <c r="BG624" i="102" s="1"/>
  <c r="BG660" i="102" s="1"/>
  <c r="BG696" i="102" s="1"/>
  <c r="BG732" i="102" s="1"/>
  <c r="BG768" i="102" s="1"/>
  <c r="BG804" i="102" s="1"/>
  <c r="BG840" i="102" s="1"/>
  <c r="BG876" i="102" s="1"/>
  <c r="BG912" i="102" s="1"/>
  <c r="BG948" i="102" s="1"/>
  <c r="BG340" i="102"/>
  <c r="BG376" i="102" s="1"/>
  <c r="BG412" i="102" s="1"/>
  <c r="BG448" i="102" s="1"/>
  <c r="BG484" i="102" s="1"/>
  <c r="BG520" i="102" s="1"/>
  <c r="BG556" i="102" s="1"/>
  <c r="BG592" i="102" s="1"/>
  <c r="BG628" i="102" s="1"/>
  <c r="BG664" i="102" s="1"/>
  <c r="BG700" i="102" s="1"/>
  <c r="BG736" i="102" s="1"/>
  <c r="BG772" i="102" s="1"/>
  <c r="BG808" i="102" s="1"/>
  <c r="BG844" i="102" s="1"/>
  <c r="BG880" i="102" s="1"/>
  <c r="BG916" i="102" s="1"/>
  <c r="BG952" i="102" s="1"/>
  <c r="BG343" i="102"/>
  <c r="BG379" i="102" s="1"/>
  <c r="BG415" i="102" s="1"/>
  <c r="BG451" i="102" s="1"/>
  <c r="BG487" i="102" s="1"/>
  <c r="BG523" i="102" s="1"/>
  <c r="BG559" i="102" s="1"/>
  <c r="BG595" i="102" s="1"/>
  <c r="BG631" i="102" s="1"/>
  <c r="BG667" i="102" s="1"/>
  <c r="BG703" i="102" s="1"/>
  <c r="BG739" i="102" s="1"/>
  <c r="BG346" i="102"/>
  <c r="BG382" i="102" s="1"/>
  <c r="BG418" i="102" s="1"/>
  <c r="BG454" i="102" s="1"/>
  <c r="BG490" i="102" s="1"/>
  <c r="BG526" i="102" s="1"/>
  <c r="BG562" i="102" s="1"/>
  <c r="BG598" i="102" s="1"/>
  <c r="BG634" i="102" s="1"/>
  <c r="BG670" i="102" s="1"/>
  <c r="BG706" i="102" s="1"/>
  <c r="BG742" i="102" s="1"/>
  <c r="BG778" i="102" s="1"/>
  <c r="BG814" i="102" s="1"/>
  <c r="BG850" i="102" s="1"/>
  <c r="BG886" i="102" s="1"/>
  <c r="BG922" i="102" s="1"/>
  <c r="BG958" i="102" s="1"/>
  <c r="BG361" i="102"/>
  <c r="BG397" i="102" s="1"/>
  <c r="BG433" i="102" s="1"/>
  <c r="BG469" i="102" s="1"/>
  <c r="BG505" i="102" s="1"/>
  <c r="BG541" i="102" s="1"/>
  <c r="BG577" i="102" s="1"/>
  <c r="BG613" i="102" s="1"/>
  <c r="BG459" i="102"/>
  <c r="BG495" i="102" s="1"/>
  <c r="BG461" i="102"/>
  <c r="BG497" i="102" s="1"/>
  <c r="BG531" i="102"/>
  <c r="BG567" i="102" s="1"/>
  <c r="BG603" i="102" s="1"/>
  <c r="BG639" i="102" s="1"/>
  <c r="BG675" i="102" s="1"/>
  <c r="BG711" i="102" s="1"/>
  <c r="BG747" i="102" s="1"/>
  <c r="BG533" i="102"/>
  <c r="BG569" i="102" s="1"/>
  <c r="BG605" i="102" s="1"/>
  <c r="BG641" i="102" s="1"/>
  <c r="BG677" i="102" s="1"/>
  <c r="BG713" i="102" s="1"/>
  <c r="BG749" i="102" s="1"/>
  <c r="BG566" i="102"/>
  <c r="BG602" i="102" s="1"/>
  <c r="BG638" i="102" s="1"/>
  <c r="BG674" i="102" s="1"/>
  <c r="BG710" i="102" s="1"/>
  <c r="BG746" i="102" s="1"/>
  <c r="BG782" i="102" s="1"/>
  <c r="BG818" i="102" s="1"/>
  <c r="BG854" i="102" s="1"/>
  <c r="BG890" i="102" s="1"/>
  <c r="BG926" i="102" s="1"/>
  <c r="BG962" i="102" s="1"/>
  <c r="BG570" i="102"/>
  <c r="BG574" i="102"/>
  <c r="BG610" i="102" s="1"/>
  <c r="BG646" i="102" s="1"/>
  <c r="BG682" i="102" s="1"/>
  <c r="BG718" i="102" s="1"/>
  <c r="BG754" i="102" s="1"/>
  <c r="BG790" i="102" s="1"/>
  <c r="BG826" i="102" s="1"/>
  <c r="BG862" i="102" s="1"/>
  <c r="BG898" i="102" s="1"/>
  <c r="BG934" i="102" s="1"/>
  <c r="BG606" i="102"/>
  <c r="BG642" i="102" s="1"/>
  <c r="BG678" i="102" s="1"/>
  <c r="BG714" i="102" s="1"/>
  <c r="BG750" i="102" s="1"/>
  <c r="BG786" i="102" s="1"/>
  <c r="BG822" i="102" s="1"/>
  <c r="BG858" i="102" s="1"/>
  <c r="BG894" i="102" s="1"/>
  <c r="BG930" i="102" s="1"/>
  <c r="BG635" i="102"/>
  <c r="BG671" i="102" s="1"/>
  <c r="BG707" i="102" s="1"/>
  <c r="BG743" i="102" s="1"/>
  <c r="BG649" i="102"/>
  <c r="BG685" i="102" s="1"/>
  <c r="BG721" i="102" s="1"/>
  <c r="BG757" i="102" s="1"/>
  <c r="BG38" i="102"/>
  <c r="BF38" i="102"/>
  <c r="N2" i="102"/>
  <c r="T2" i="102" s="1"/>
  <c r="Z2" i="102" s="1"/>
  <c r="AF2" i="102" s="1"/>
  <c r="AL2" i="102" s="1"/>
  <c r="M2" i="102"/>
  <c r="S2" i="102" s="1"/>
  <c r="Y2" i="102" s="1"/>
  <c r="AE2" i="102" s="1"/>
  <c r="AK2" i="102" s="1"/>
  <c r="L2" i="102"/>
  <c r="R2" i="102" s="1"/>
  <c r="X2" i="102" s="1"/>
  <c r="AD2" i="102" s="1"/>
  <c r="AJ2" i="102" s="1"/>
  <c r="K2" i="102"/>
  <c r="Q2" i="102" s="1"/>
  <c r="W2" i="102" s="1"/>
  <c r="AC2" i="102" s="1"/>
  <c r="AI2" i="102" s="1"/>
  <c r="J2" i="102"/>
  <c r="P2" i="102" s="1"/>
  <c r="V2" i="102" s="1"/>
  <c r="AB2" i="102" s="1"/>
  <c r="AH2" i="102" s="1"/>
  <c r="I2" i="102"/>
  <c r="O2" i="102" s="1"/>
  <c r="U2" i="102" s="1"/>
  <c r="AA2" i="102" s="1"/>
  <c r="AG2" i="102" s="1"/>
  <c r="D4" i="121" l="1"/>
  <c r="D4" i="122"/>
  <c r="BF309" i="102"/>
  <c r="BF301" i="102"/>
  <c r="BF293" i="102"/>
  <c r="BF284" i="102"/>
  <c r="BF276" i="102"/>
  <c r="BF275" i="102"/>
  <c r="BF274" i="102"/>
  <c r="BF272" i="102"/>
  <c r="BF271" i="102"/>
  <c r="BF270" i="102"/>
  <c r="BF268" i="102"/>
  <c r="BF267" i="102"/>
  <c r="BF266" i="102"/>
  <c r="BF264" i="102"/>
  <c r="BF263" i="102"/>
  <c r="BF262" i="102"/>
  <c r="BF260" i="102"/>
  <c r="BF259" i="102"/>
  <c r="BF258" i="102"/>
  <c r="BF256" i="102"/>
  <c r="BF255" i="102"/>
  <c r="BF253" i="102"/>
  <c r="BF251" i="102"/>
  <c r="BF250" i="102"/>
  <c r="BF249" i="102"/>
  <c r="BF247" i="102"/>
  <c r="BF246" i="102"/>
  <c r="BF245" i="102"/>
  <c r="BF243" i="102"/>
  <c r="BF242" i="102"/>
  <c r="BF241" i="102"/>
  <c r="BI3" i="102"/>
  <c r="AO3" i="102" s="1"/>
  <c r="BH3" i="102"/>
  <c r="BF305" i="102"/>
  <c r="BF297" i="102"/>
  <c r="BF288" i="102"/>
  <c r="BF280" i="102"/>
  <c r="BD33" i="102"/>
  <c r="BD69" i="102" s="1"/>
  <c r="BD105" i="102" s="1"/>
  <c r="BD141" i="102" s="1"/>
  <c r="BD177" i="102" s="1"/>
  <c r="BD213" i="102" s="1"/>
  <c r="BD249" i="102" s="1"/>
  <c r="BD285" i="102" s="1"/>
  <c r="BD321" i="102" s="1"/>
  <c r="BD357" i="102" s="1"/>
  <c r="BD393" i="102" s="1"/>
  <c r="BD429" i="102" s="1"/>
  <c r="BD465" i="102" s="1"/>
  <c r="BD501" i="102" s="1"/>
  <c r="BD537" i="102" s="1"/>
  <c r="BD573" i="102" s="1"/>
  <c r="BD609" i="102" s="1"/>
  <c r="BD645" i="102" s="1"/>
  <c r="BD681" i="102" s="1"/>
  <c r="BD717" i="102" s="1"/>
  <c r="BD753" i="102" s="1"/>
  <c r="BD789" i="102" s="1"/>
  <c r="BD825" i="102" s="1"/>
  <c r="BD861" i="102" s="1"/>
  <c r="BD897" i="102" s="1"/>
  <c r="BD933" i="102" s="1"/>
  <c r="BD969" i="102" s="1"/>
  <c r="BD1005" i="102" s="1"/>
  <c r="BD1041" i="102" s="1"/>
  <c r="BD1077" i="102" s="1"/>
  <c r="BD1113" i="102" s="1"/>
  <c r="BD1149" i="102" s="1"/>
  <c r="BD1185" i="102" s="1"/>
  <c r="BD1221" i="102" s="1"/>
  <c r="BD1257" i="102" s="1"/>
  <c r="BD1293" i="102" s="1"/>
  <c r="BD1329" i="102" s="1"/>
  <c r="BD1365" i="102" s="1"/>
  <c r="BD1401" i="102" s="1"/>
  <c r="BD1437" i="102" s="1"/>
  <c r="BD1473" i="102" s="1"/>
  <c r="BD1509" i="102" s="1"/>
  <c r="BD1545" i="102" s="1"/>
  <c r="BD1581" i="102" s="1"/>
  <c r="BD1617" i="102" s="1"/>
  <c r="BD1653" i="102" s="1"/>
  <c r="BD1689" i="102" s="1"/>
  <c r="BD1725" i="102" s="1"/>
  <c r="BD1761" i="102" s="1"/>
  <c r="BD1797" i="102" s="1"/>
  <c r="BD1833" i="102" s="1"/>
  <c r="BD17" i="102"/>
  <c r="BD53" i="102" s="1"/>
  <c r="BD89" i="102" s="1"/>
  <c r="BD125" i="102" s="1"/>
  <c r="BD161" i="102" s="1"/>
  <c r="BD197" i="102" s="1"/>
  <c r="BD233" i="102" s="1"/>
  <c r="BD269" i="102" s="1"/>
  <c r="BD305" i="102" s="1"/>
  <c r="BD341" i="102" s="1"/>
  <c r="BD377" i="102" s="1"/>
  <c r="BD413" i="102" s="1"/>
  <c r="BD449" i="102" s="1"/>
  <c r="BD485" i="102" s="1"/>
  <c r="BD521" i="102" s="1"/>
  <c r="BD557" i="102" s="1"/>
  <c r="BD593" i="102" s="1"/>
  <c r="BD629" i="102" s="1"/>
  <c r="BD665" i="102" s="1"/>
  <c r="BD701" i="102" s="1"/>
  <c r="BD737" i="102" s="1"/>
  <c r="BD773" i="102" s="1"/>
  <c r="BD809" i="102" s="1"/>
  <c r="BD845" i="102" s="1"/>
  <c r="BD881" i="102" s="1"/>
  <c r="BD917" i="102" s="1"/>
  <c r="BD953" i="102" s="1"/>
  <c r="BD989" i="102" s="1"/>
  <c r="BD1025" i="102" s="1"/>
  <c r="BD1061" i="102" s="1"/>
  <c r="BD1097" i="102" s="1"/>
  <c r="BD1133" i="102" s="1"/>
  <c r="BD1169" i="102" s="1"/>
  <c r="BD1205" i="102" s="1"/>
  <c r="BD1241" i="102" s="1"/>
  <c r="BD1277" i="102" s="1"/>
  <c r="BD1313" i="102" s="1"/>
  <c r="BD1349" i="102" s="1"/>
  <c r="BD1385" i="102" s="1"/>
  <c r="BD1421" i="102" s="1"/>
  <c r="BD1457" i="102" s="1"/>
  <c r="BD1493" i="102" s="1"/>
  <c r="BD1529" i="102" s="1"/>
  <c r="BD1565" i="102" s="1"/>
  <c r="BD1601" i="102" s="1"/>
  <c r="BD1637" i="102" s="1"/>
  <c r="BD1673" i="102" s="1"/>
  <c r="BD1709" i="102" s="1"/>
  <c r="BD1745" i="102" s="1"/>
  <c r="BD1781" i="102" s="1"/>
  <c r="BD1817" i="102" s="1"/>
  <c r="BH309" i="102"/>
  <c r="BI309" i="102"/>
  <c r="BH305" i="102"/>
  <c r="BI305" i="102"/>
  <c r="BH297" i="102"/>
  <c r="BI297" i="102"/>
  <c r="BH293" i="102"/>
  <c r="BI293" i="102"/>
  <c r="BI280" i="102"/>
  <c r="BH280" i="102"/>
  <c r="BI275" i="102"/>
  <c r="BH275" i="102"/>
  <c r="BI273" i="102"/>
  <c r="AO273" i="102" s="1"/>
  <c r="BH273" i="102"/>
  <c r="BH270" i="102"/>
  <c r="BI270" i="102"/>
  <c r="BI268" i="102"/>
  <c r="BH268" i="102"/>
  <c r="BH265" i="102"/>
  <c r="BI265" i="102"/>
  <c r="AO265" i="102" s="1"/>
  <c r="BH263" i="102"/>
  <c r="BI263" i="102"/>
  <c r="BI260" i="102"/>
  <c r="BH260" i="102"/>
  <c r="BH257" i="102"/>
  <c r="BI257" i="102"/>
  <c r="AO257" i="102" s="1"/>
  <c r="BH253" i="102"/>
  <c r="BI253" i="102"/>
  <c r="BH251" i="102"/>
  <c r="BI251" i="102"/>
  <c r="BH250" i="102"/>
  <c r="BI250" i="102"/>
  <c r="BH248" i="102"/>
  <c r="BI248" i="102"/>
  <c r="AO248" i="102" s="1"/>
  <c r="BH246" i="102"/>
  <c r="BI246" i="102"/>
  <c r="BH243" i="102"/>
  <c r="BI243" i="102"/>
  <c r="BH240" i="102"/>
  <c r="BI240" i="102"/>
  <c r="AO240" i="102" s="1"/>
  <c r="BH238" i="102"/>
  <c r="BI238" i="102"/>
  <c r="AO238" i="102" s="1"/>
  <c r="BH235" i="102"/>
  <c r="BI235" i="102"/>
  <c r="AO235" i="102" s="1"/>
  <c r="BH233" i="102"/>
  <c r="BI233" i="102"/>
  <c r="AO233" i="102" s="1"/>
  <c r="BH232" i="102"/>
  <c r="BI232" i="102"/>
  <c r="AO232" i="102" s="1"/>
  <c r="BH230" i="102"/>
  <c r="BI230" i="102"/>
  <c r="AO230" i="102" s="1"/>
  <c r="BH228" i="102"/>
  <c r="BI228" i="102"/>
  <c r="AO228" i="102" s="1"/>
  <c r="BH226" i="102"/>
  <c r="BI226" i="102"/>
  <c r="AO226" i="102" s="1"/>
  <c r="BH224" i="102"/>
  <c r="BI224" i="102"/>
  <c r="AO224" i="102" s="1"/>
  <c r="BH222" i="102"/>
  <c r="BI222" i="102"/>
  <c r="AO222" i="102" s="1"/>
  <c r="BH220" i="102"/>
  <c r="BI220" i="102"/>
  <c r="AO220" i="102" s="1"/>
  <c r="BH217" i="102"/>
  <c r="BI217" i="102"/>
  <c r="AO217" i="102" s="1"/>
  <c r="BH215" i="102"/>
  <c r="BI215" i="102"/>
  <c r="AO215" i="102" s="1"/>
  <c r="BH214" i="102"/>
  <c r="BI214" i="102"/>
  <c r="AO214" i="102" s="1"/>
  <c r="BH213" i="102"/>
  <c r="BI213" i="102"/>
  <c r="AO213" i="102" s="1"/>
  <c r="BH211" i="102"/>
  <c r="BI211" i="102"/>
  <c r="AO211" i="102" s="1"/>
  <c r="BH209" i="102"/>
  <c r="BI209" i="102"/>
  <c r="AO209" i="102" s="1"/>
  <c r="BH207" i="102"/>
  <c r="BI207" i="102"/>
  <c r="AO207" i="102" s="1"/>
  <c r="BH205" i="102"/>
  <c r="BI205" i="102"/>
  <c r="AO205" i="102" s="1"/>
  <c r="BH203" i="102"/>
  <c r="BI203" i="102"/>
  <c r="AO203" i="102" s="1"/>
  <c r="BH201" i="102"/>
  <c r="BI201" i="102"/>
  <c r="AO201" i="102" s="1"/>
  <c r="BH199" i="102"/>
  <c r="BI199" i="102"/>
  <c r="AO199" i="102" s="1"/>
  <c r="BH197" i="102"/>
  <c r="BI197" i="102"/>
  <c r="AO197" i="102" s="1"/>
  <c r="BH195" i="102"/>
  <c r="BI195" i="102"/>
  <c r="AO195" i="102" s="1"/>
  <c r="BH194" i="102"/>
  <c r="BI194" i="102"/>
  <c r="AO194" i="102" s="1"/>
  <c r="BH192" i="102"/>
  <c r="BI192" i="102"/>
  <c r="AO192" i="102" s="1"/>
  <c r="BH191" i="102"/>
  <c r="BI191" i="102"/>
  <c r="AO191" i="102" s="1"/>
  <c r="BH189" i="102"/>
  <c r="BI189" i="102"/>
  <c r="AO189" i="102" s="1"/>
  <c r="BH186" i="102"/>
  <c r="BI186" i="102"/>
  <c r="AO186" i="102" s="1"/>
  <c r="BH184" i="102"/>
  <c r="BI184" i="102"/>
  <c r="AO184" i="102" s="1"/>
  <c r="BH183" i="102"/>
  <c r="BI183" i="102"/>
  <c r="AO183" i="102" s="1"/>
  <c r="BH180" i="102"/>
  <c r="BI180" i="102"/>
  <c r="AO180" i="102" s="1"/>
  <c r="BH178" i="102"/>
  <c r="BI178" i="102"/>
  <c r="AO178" i="102" s="1"/>
  <c r="BH177" i="102"/>
  <c r="BI177" i="102"/>
  <c r="AO177" i="102" s="1"/>
  <c r="BH175" i="102"/>
  <c r="BI175" i="102"/>
  <c r="AO175" i="102" s="1"/>
  <c r="BH173" i="102"/>
  <c r="BI173" i="102"/>
  <c r="AO173" i="102" s="1"/>
  <c r="BH171" i="102"/>
  <c r="BI171" i="102"/>
  <c r="AO171" i="102" s="1"/>
  <c r="BH169" i="102"/>
  <c r="BI169" i="102"/>
  <c r="AO169" i="102" s="1"/>
  <c r="BH167" i="102"/>
  <c r="BI167" i="102"/>
  <c r="AO167" i="102" s="1"/>
  <c r="BH165" i="102"/>
  <c r="BI165" i="102"/>
  <c r="AO165" i="102" s="1"/>
  <c r="BH164" i="102"/>
  <c r="BI164" i="102"/>
  <c r="AO164" i="102" s="1"/>
  <c r="BH162" i="102"/>
  <c r="BI162" i="102"/>
  <c r="AO162" i="102" s="1"/>
  <c r="BH160" i="102"/>
  <c r="BI160" i="102"/>
  <c r="AO160" i="102" s="1"/>
  <c r="BH158" i="102"/>
  <c r="BI158" i="102"/>
  <c r="AO158" i="102" s="1"/>
  <c r="BH156" i="102"/>
  <c r="BI156" i="102"/>
  <c r="AO156" i="102" s="1"/>
  <c r="BH154" i="102"/>
  <c r="BI154" i="102"/>
  <c r="AO154" i="102" s="1"/>
  <c r="BH152" i="102"/>
  <c r="BI152" i="102"/>
  <c r="AO152" i="102" s="1"/>
  <c r="BH150" i="102"/>
  <c r="BI150" i="102"/>
  <c r="AO150" i="102" s="1"/>
  <c r="BH147" i="102"/>
  <c r="BI147" i="102"/>
  <c r="AO147" i="102" s="1"/>
  <c r="BH144" i="102"/>
  <c r="BI144" i="102"/>
  <c r="AO144" i="102" s="1"/>
  <c r="BH143" i="102"/>
  <c r="BI143" i="102"/>
  <c r="AO143" i="102" s="1"/>
  <c r="BH140" i="102"/>
  <c r="BI140" i="102"/>
  <c r="AO140" i="102" s="1"/>
  <c r="BH138" i="102"/>
  <c r="BI138" i="102"/>
  <c r="AO138" i="102" s="1"/>
  <c r="BH137" i="102"/>
  <c r="BI137" i="102"/>
  <c r="AO137" i="102" s="1"/>
  <c r="BH135" i="102"/>
  <c r="BI135" i="102"/>
  <c r="AO135" i="102" s="1"/>
  <c r="BH133" i="102"/>
  <c r="BI133" i="102"/>
  <c r="AO133" i="102" s="1"/>
  <c r="BH131" i="102"/>
  <c r="BI131" i="102"/>
  <c r="AO131" i="102" s="1"/>
  <c r="BH130" i="102"/>
  <c r="BI130" i="102"/>
  <c r="AO130" i="102" s="1"/>
  <c r="BH129" i="102"/>
  <c r="BI129" i="102"/>
  <c r="AO129" i="102" s="1"/>
  <c r="BH127" i="102"/>
  <c r="BI127" i="102"/>
  <c r="AO127" i="102" s="1"/>
  <c r="BH125" i="102"/>
  <c r="BI125" i="102"/>
  <c r="AO125" i="102" s="1"/>
  <c r="BH123" i="102"/>
  <c r="BI123" i="102"/>
  <c r="AO123" i="102" s="1"/>
  <c r="BH121" i="102"/>
  <c r="BI121" i="102"/>
  <c r="AO121" i="102" s="1"/>
  <c r="BH119" i="102"/>
  <c r="BI119" i="102"/>
  <c r="AO119" i="102" s="1"/>
  <c r="BH117" i="102"/>
  <c r="BI117" i="102"/>
  <c r="AO117" i="102" s="1"/>
  <c r="BH115" i="102"/>
  <c r="BI115" i="102"/>
  <c r="AO115" i="102" s="1"/>
  <c r="BH113" i="102"/>
  <c r="BI113" i="102"/>
  <c r="AO113" i="102" s="1"/>
  <c r="BH111" i="102"/>
  <c r="BI111" i="102"/>
  <c r="AO111" i="102" s="1"/>
  <c r="BH108" i="102"/>
  <c r="BI108" i="102"/>
  <c r="AO108" i="102" s="1"/>
  <c r="BH105" i="102"/>
  <c r="BI105" i="102"/>
  <c r="AO105" i="102" s="1"/>
  <c r="BH102" i="102"/>
  <c r="BI102" i="102"/>
  <c r="AO102" i="102" s="1"/>
  <c r="BH100" i="102"/>
  <c r="BI100" i="102"/>
  <c r="AO100" i="102" s="1"/>
  <c r="BH99" i="102"/>
  <c r="BI99" i="102"/>
  <c r="AO99" i="102" s="1"/>
  <c r="BH97" i="102"/>
  <c r="BI97" i="102"/>
  <c r="AO97" i="102" s="1"/>
  <c r="BH94" i="102"/>
  <c r="BI94" i="102"/>
  <c r="AO94" i="102" s="1"/>
  <c r="BH92" i="102"/>
  <c r="BI92" i="102"/>
  <c r="AO92" i="102" s="1"/>
  <c r="BH91" i="102"/>
  <c r="BI91" i="102"/>
  <c r="AO91" i="102" s="1"/>
  <c r="BH89" i="102"/>
  <c r="BI89" i="102"/>
  <c r="AO89" i="102" s="1"/>
  <c r="BH87" i="102"/>
  <c r="BI87" i="102"/>
  <c r="AO87" i="102" s="1"/>
  <c r="BH85" i="102"/>
  <c r="BI85" i="102"/>
  <c r="AO85" i="102" s="1"/>
  <c r="BH83" i="102"/>
  <c r="BI83" i="102"/>
  <c r="AO83" i="102" s="1"/>
  <c r="BH81" i="102"/>
  <c r="BI81" i="102"/>
  <c r="AO81" i="102" s="1"/>
  <c r="BH79" i="102"/>
  <c r="BI79" i="102"/>
  <c r="AO79" i="102" s="1"/>
  <c r="BH77" i="102"/>
  <c r="BI77" i="102"/>
  <c r="AO77" i="102" s="1"/>
  <c r="BH75" i="102"/>
  <c r="BI75" i="102"/>
  <c r="AO75" i="102" s="1"/>
  <c r="BH73" i="102"/>
  <c r="BI73" i="102"/>
  <c r="AO73" i="102" s="1"/>
  <c r="BH71" i="102"/>
  <c r="BI71" i="102"/>
  <c r="AO71" i="102" s="1"/>
  <c r="BH69" i="102"/>
  <c r="BI69" i="102"/>
  <c r="AO69" i="102" s="1"/>
  <c r="BH68" i="102"/>
  <c r="BI68" i="102"/>
  <c r="AO68" i="102" s="1"/>
  <c r="BH67" i="102"/>
  <c r="BI67" i="102"/>
  <c r="AO67" i="102" s="1"/>
  <c r="BH66" i="102"/>
  <c r="BI66" i="102"/>
  <c r="AO66" i="102" s="1"/>
  <c r="BH65" i="102"/>
  <c r="BI65" i="102"/>
  <c r="AO65" i="102" s="1"/>
  <c r="BH64" i="102"/>
  <c r="BI64" i="102"/>
  <c r="AO64" i="102" s="1"/>
  <c r="BH63" i="102"/>
  <c r="BI63" i="102"/>
  <c r="AO63" i="102" s="1"/>
  <c r="BH62" i="102"/>
  <c r="BI62" i="102"/>
  <c r="AO62" i="102" s="1"/>
  <c r="BH61" i="102"/>
  <c r="BI61" i="102"/>
  <c r="AO61" i="102" s="1"/>
  <c r="BH60" i="102"/>
  <c r="BI60" i="102"/>
  <c r="AO60" i="102" s="1"/>
  <c r="BH59" i="102"/>
  <c r="BI59" i="102"/>
  <c r="AO59" i="102" s="1"/>
  <c r="BH58" i="102"/>
  <c r="BI58" i="102"/>
  <c r="AO58" i="102" s="1"/>
  <c r="BH57" i="102"/>
  <c r="BI57" i="102"/>
  <c r="AO57" i="102" s="1"/>
  <c r="BH56" i="102"/>
  <c r="BI56" i="102"/>
  <c r="AO56" i="102" s="1"/>
  <c r="BH55" i="102"/>
  <c r="BI55" i="102"/>
  <c r="AO55" i="102" s="1"/>
  <c r="BH54" i="102"/>
  <c r="BI54" i="102"/>
  <c r="AO54" i="102" s="1"/>
  <c r="BH53" i="102"/>
  <c r="BI53" i="102"/>
  <c r="AO53" i="102" s="1"/>
  <c r="BH52" i="102"/>
  <c r="BI52" i="102"/>
  <c r="AO52" i="102" s="1"/>
  <c r="BH51" i="102"/>
  <c r="BI51" i="102"/>
  <c r="AO51" i="102" s="1"/>
  <c r="BH50" i="102"/>
  <c r="BI50" i="102"/>
  <c r="AO50" i="102" s="1"/>
  <c r="BH49" i="102"/>
  <c r="BI49" i="102"/>
  <c r="AO49" i="102" s="1"/>
  <c r="BH48" i="102"/>
  <c r="BI48" i="102"/>
  <c r="AO48" i="102" s="1"/>
  <c r="BH47" i="102"/>
  <c r="BI47" i="102"/>
  <c r="AO47" i="102" s="1"/>
  <c r="BH46" i="102"/>
  <c r="BI46" i="102"/>
  <c r="AO46" i="102" s="1"/>
  <c r="BH45" i="102"/>
  <c r="BI45" i="102"/>
  <c r="AO45" i="102" s="1"/>
  <c r="BH44" i="102"/>
  <c r="BI44" i="102"/>
  <c r="AO44" i="102" s="1"/>
  <c r="BH43" i="102"/>
  <c r="BI43" i="102"/>
  <c r="AO43" i="102" s="1"/>
  <c r="BH42" i="102"/>
  <c r="BI42" i="102"/>
  <c r="AO42" i="102" s="1"/>
  <c r="BH41" i="102"/>
  <c r="BI41" i="102"/>
  <c r="AO41" i="102" s="1"/>
  <c r="BH40" i="102"/>
  <c r="BI40" i="102"/>
  <c r="AO40" i="102" s="1"/>
  <c r="BG74" i="102"/>
  <c r="BG110" i="102" s="1"/>
  <c r="BG146" i="102" s="1"/>
  <c r="BG182" i="102" s="1"/>
  <c r="BG218" i="102" s="1"/>
  <c r="BG254" i="102" s="1"/>
  <c r="BG290" i="102" s="1"/>
  <c r="BG326" i="102" s="1"/>
  <c r="BG362" i="102" s="1"/>
  <c r="BG398" i="102" s="1"/>
  <c r="BG434" i="102" s="1"/>
  <c r="BG470" i="102" s="1"/>
  <c r="BG506" i="102" s="1"/>
  <c r="BG542" i="102" s="1"/>
  <c r="BG578" i="102" s="1"/>
  <c r="BG614" i="102" s="1"/>
  <c r="BG650" i="102" s="1"/>
  <c r="BG686" i="102" s="1"/>
  <c r="BG722" i="102" s="1"/>
  <c r="BG758" i="102" s="1"/>
  <c r="BG794" i="102" s="1"/>
  <c r="BG830" i="102" s="1"/>
  <c r="BG866" i="102" s="1"/>
  <c r="BG902" i="102" s="1"/>
  <c r="BG938" i="102" s="1"/>
  <c r="BG974" i="102" s="1"/>
  <c r="BH301" i="102"/>
  <c r="BI301" i="102"/>
  <c r="BI288" i="102"/>
  <c r="BH288" i="102"/>
  <c r="BI284" i="102"/>
  <c r="BH284" i="102"/>
  <c r="BI276" i="102"/>
  <c r="BH276" i="102"/>
  <c r="BI274" i="102"/>
  <c r="BH274" i="102"/>
  <c r="BI272" i="102"/>
  <c r="BH272" i="102"/>
  <c r="BH271" i="102"/>
  <c r="BI271" i="102"/>
  <c r="BH269" i="102"/>
  <c r="BI269" i="102"/>
  <c r="AO269" i="102" s="1"/>
  <c r="BH267" i="102"/>
  <c r="BI267" i="102"/>
  <c r="BH266" i="102"/>
  <c r="BI266" i="102"/>
  <c r="BI264" i="102"/>
  <c r="BH264" i="102"/>
  <c r="BH262" i="102"/>
  <c r="BI262" i="102"/>
  <c r="BH261" i="102"/>
  <c r="BI261" i="102"/>
  <c r="AO261" i="102" s="1"/>
  <c r="BH259" i="102"/>
  <c r="BI259" i="102"/>
  <c r="BH258" i="102"/>
  <c r="BI258" i="102"/>
  <c r="BI256" i="102"/>
  <c r="BH256" i="102"/>
  <c r="BH255" i="102"/>
  <c r="BI255" i="102"/>
  <c r="BH252" i="102"/>
  <c r="BI252" i="102"/>
  <c r="AO252" i="102" s="1"/>
  <c r="BH249" i="102"/>
  <c r="BI249" i="102"/>
  <c r="BH247" i="102"/>
  <c r="BI247" i="102"/>
  <c r="BH245" i="102"/>
  <c r="BI245" i="102"/>
  <c r="BH244" i="102"/>
  <c r="BI244" i="102"/>
  <c r="AO244" i="102" s="1"/>
  <c r="BH242" i="102"/>
  <c r="BI242" i="102"/>
  <c r="BH241" i="102"/>
  <c r="BI241" i="102"/>
  <c r="BH239" i="102"/>
  <c r="BI239" i="102"/>
  <c r="AO239" i="102" s="1"/>
  <c r="BH237" i="102"/>
  <c r="BI237" i="102"/>
  <c r="AO237" i="102" s="1"/>
  <c r="BH236" i="102"/>
  <c r="BI236" i="102"/>
  <c r="AO236" i="102" s="1"/>
  <c r="BH234" i="102"/>
  <c r="BI234" i="102"/>
  <c r="AO234" i="102" s="1"/>
  <c r="BH231" i="102"/>
  <c r="BI231" i="102"/>
  <c r="AO231" i="102" s="1"/>
  <c r="BH229" i="102"/>
  <c r="BI229" i="102"/>
  <c r="AO229" i="102" s="1"/>
  <c r="BH227" i="102"/>
  <c r="BI227" i="102"/>
  <c r="AO227" i="102" s="1"/>
  <c r="BH225" i="102"/>
  <c r="BI225" i="102"/>
  <c r="AO225" i="102" s="1"/>
  <c r="BH223" i="102"/>
  <c r="BI223" i="102"/>
  <c r="AO223" i="102" s="1"/>
  <c r="BH221" i="102"/>
  <c r="BI221" i="102"/>
  <c r="AO221" i="102" s="1"/>
  <c r="BH219" i="102"/>
  <c r="BI219" i="102"/>
  <c r="AO219" i="102" s="1"/>
  <c r="BH216" i="102"/>
  <c r="BI216" i="102"/>
  <c r="AO216" i="102" s="1"/>
  <c r="BH212" i="102"/>
  <c r="BI212" i="102"/>
  <c r="AO212" i="102" s="1"/>
  <c r="BH210" i="102"/>
  <c r="BI210" i="102"/>
  <c r="AO210" i="102" s="1"/>
  <c r="BH208" i="102"/>
  <c r="BI208" i="102"/>
  <c r="AO208" i="102" s="1"/>
  <c r="BH206" i="102"/>
  <c r="BI206" i="102"/>
  <c r="AO206" i="102" s="1"/>
  <c r="BH204" i="102"/>
  <c r="BI204" i="102"/>
  <c r="AO204" i="102" s="1"/>
  <c r="BH202" i="102"/>
  <c r="BI202" i="102"/>
  <c r="AO202" i="102" s="1"/>
  <c r="BH200" i="102"/>
  <c r="BI200" i="102"/>
  <c r="AO200" i="102" s="1"/>
  <c r="BH198" i="102"/>
  <c r="BI198" i="102"/>
  <c r="AO198" i="102" s="1"/>
  <c r="BH196" i="102"/>
  <c r="BI196" i="102"/>
  <c r="AO196" i="102" s="1"/>
  <c r="BH193" i="102"/>
  <c r="BI193" i="102"/>
  <c r="AO193" i="102" s="1"/>
  <c r="BH190" i="102"/>
  <c r="BI190" i="102"/>
  <c r="AO190" i="102" s="1"/>
  <c r="BH188" i="102"/>
  <c r="BI188" i="102"/>
  <c r="AO188" i="102" s="1"/>
  <c r="BH187" i="102"/>
  <c r="BI187" i="102"/>
  <c r="AO187" i="102" s="1"/>
  <c r="BH185" i="102"/>
  <c r="BI185" i="102"/>
  <c r="AO185" i="102" s="1"/>
  <c r="BH181" i="102"/>
  <c r="BI181" i="102"/>
  <c r="AO181" i="102" s="1"/>
  <c r="BH179" i="102"/>
  <c r="BI179" i="102"/>
  <c r="AO179" i="102" s="1"/>
  <c r="BH176" i="102"/>
  <c r="BI176" i="102"/>
  <c r="AO176" i="102" s="1"/>
  <c r="BH174" i="102"/>
  <c r="BI174" i="102"/>
  <c r="AO174" i="102" s="1"/>
  <c r="BH172" i="102"/>
  <c r="BI172" i="102"/>
  <c r="AO172" i="102" s="1"/>
  <c r="BH170" i="102"/>
  <c r="BI170" i="102"/>
  <c r="AO170" i="102" s="1"/>
  <c r="BH168" i="102"/>
  <c r="BI168" i="102"/>
  <c r="AO168" i="102" s="1"/>
  <c r="BH166" i="102"/>
  <c r="BI166" i="102"/>
  <c r="AO166" i="102" s="1"/>
  <c r="BH163" i="102"/>
  <c r="BI163" i="102"/>
  <c r="AO163" i="102" s="1"/>
  <c r="BH161" i="102"/>
  <c r="BI161" i="102"/>
  <c r="AO161" i="102" s="1"/>
  <c r="BH159" i="102"/>
  <c r="BI159" i="102"/>
  <c r="AO159" i="102" s="1"/>
  <c r="BH157" i="102"/>
  <c r="BI157" i="102"/>
  <c r="AO157" i="102" s="1"/>
  <c r="BH155" i="102"/>
  <c r="BI155" i="102"/>
  <c r="AO155" i="102" s="1"/>
  <c r="BH153" i="102"/>
  <c r="BI153" i="102"/>
  <c r="AO153" i="102" s="1"/>
  <c r="BH151" i="102"/>
  <c r="BI151" i="102"/>
  <c r="AO151" i="102" s="1"/>
  <c r="BH149" i="102"/>
  <c r="BI149" i="102"/>
  <c r="AO149" i="102" s="1"/>
  <c r="BH148" i="102"/>
  <c r="BI148" i="102"/>
  <c r="AO148" i="102" s="1"/>
  <c r="BH145" i="102"/>
  <c r="BI145" i="102"/>
  <c r="AO145" i="102" s="1"/>
  <c r="BH142" i="102"/>
  <c r="BI142" i="102"/>
  <c r="AO142" i="102" s="1"/>
  <c r="BH141" i="102"/>
  <c r="BI141" i="102"/>
  <c r="AO141" i="102" s="1"/>
  <c r="BH139" i="102"/>
  <c r="BI139" i="102"/>
  <c r="AO139" i="102" s="1"/>
  <c r="BH136" i="102"/>
  <c r="BI136" i="102"/>
  <c r="AO136" i="102" s="1"/>
  <c r="BH134" i="102"/>
  <c r="BI134" i="102"/>
  <c r="AO134" i="102" s="1"/>
  <c r="BH132" i="102"/>
  <c r="BI132" i="102"/>
  <c r="AO132" i="102" s="1"/>
  <c r="BH128" i="102"/>
  <c r="BI128" i="102"/>
  <c r="AO128" i="102" s="1"/>
  <c r="BH126" i="102"/>
  <c r="BI126" i="102"/>
  <c r="AO126" i="102" s="1"/>
  <c r="BH124" i="102"/>
  <c r="BI124" i="102"/>
  <c r="AO124" i="102" s="1"/>
  <c r="BH122" i="102"/>
  <c r="BI122" i="102"/>
  <c r="AO122" i="102" s="1"/>
  <c r="BH120" i="102"/>
  <c r="BI120" i="102"/>
  <c r="AO120" i="102" s="1"/>
  <c r="BH118" i="102"/>
  <c r="BI118" i="102"/>
  <c r="AO118" i="102" s="1"/>
  <c r="BH116" i="102"/>
  <c r="BI116" i="102"/>
  <c r="AO116" i="102" s="1"/>
  <c r="BH114" i="102"/>
  <c r="BI114" i="102"/>
  <c r="AO114" i="102" s="1"/>
  <c r="BH112" i="102"/>
  <c r="BI112" i="102"/>
  <c r="AO112" i="102" s="1"/>
  <c r="BH109" i="102"/>
  <c r="BI109" i="102"/>
  <c r="AO109" i="102" s="1"/>
  <c r="BH107" i="102"/>
  <c r="BI107" i="102"/>
  <c r="AO107" i="102" s="1"/>
  <c r="BH106" i="102"/>
  <c r="BI106" i="102"/>
  <c r="AO106" i="102" s="1"/>
  <c r="BH104" i="102"/>
  <c r="BI104" i="102"/>
  <c r="AO104" i="102" s="1"/>
  <c r="BH103" i="102"/>
  <c r="BI103" i="102"/>
  <c r="AO103" i="102" s="1"/>
  <c r="BH101" i="102"/>
  <c r="BI101" i="102"/>
  <c r="AO101" i="102" s="1"/>
  <c r="BH98" i="102"/>
  <c r="BI98" i="102"/>
  <c r="AO98" i="102" s="1"/>
  <c r="BH96" i="102"/>
  <c r="BI96" i="102"/>
  <c r="AO96" i="102" s="1"/>
  <c r="BH95" i="102"/>
  <c r="BI95" i="102"/>
  <c r="AO95" i="102" s="1"/>
  <c r="BH93" i="102"/>
  <c r="BI93" i="102"/>
  <c r="AO93" i="102" s="1"/>
  <c r="BH90" i="102"/>
  <c r="BI90" i="102"/>
  <c r="AO90" i="102" s="1"/>
  <c r="BH88" i="102"/>
  <c r="BI88" i="102"/>
  <c r="AO88" i="102" s="1"/>
  <c r="BH86" i="102"/>
  <c r="BI86" i="102"/>
  <c r="AO86" i="102" s="1"/>
  <c r="BH84" i="102"/>
  <c r="BI84" i="102"/>
  <c r="AO84" i="102" s="1"/>
  <c r="BH82" i="102"/>
  <c r="BI82" i="102"/>
  <c r="AO82" i="102" s="1"/>
  <c r="BH80" i="102"/>
  <c r="BI80" i="102"/>
  <c r="AO80" i="102" s="1"/>
  <c r="BH78" i="102"/>
  <c r="BI78" i="102"/>
  <c r="AO78" i="102" s="1"/>
  <c r="BH76" i="102"/>
  <c r="BI76" i="102"/>
  <c r="AO76" i="102" s="1"/>
  <c r="BH72" i="102"/>
  <c r="BI72" i="102"/>
  <c r="AO72" i="102" s="1"/>
  <c r="BH70" i="102"/>
  <c r="BI70" i="102"/>
  <c r="AO70" i="102" s="1"/>
  <c r="BH39" i="102"/>
  <c r="BI39" i="102"/>
  <c r="AO39" i="102" s="1"/>
  <c r="BH38" i="102"/>
  <c r="BI38" i="102"/>
  <c r="AO38" i="102" s="1"/>
  <c r="BD38" i="102"/>
  <c r="BD74" i="102" s="1"/>
  <c r="BD110" i="102" s="1"/>
  <c r="BD146" i="102" s="1"/>
  <c r="BD182" i="102" s="1"/>
  <c r="BD218" i="102" s="1"/>
  <c r="BD254" i="102" s="1"/>
  <c r="BD290" i="102" s="1"/>
  <c r="BD326" i="102" s="1"/>
  <c r="BD362" i="102" s="1"/>
  <c r="BD398" i="102" s="1"/>
  <c r="BD434" i="102" s="1"/>
  <c r="BD470" i="102" s="1"/>
  <c r="BD506" i="102" s="1"/>
  <c r="BD542" i="102" s="1"/>
  <c r="BD578" i="102" s="1"/>
  <c r="BD614" i="102" s="1"/>
  <c r="BD650" i="102" s="1"/>
  <c r="BD686" i="102" s="1"/>
  <c r="BD722" i="102" s="1"/>
  <c r="BD758" i="102" s="1"/>
  <c r="BD794" i="102" s="1"/>
  <c r="BD830" i="102" s="1"/>
  <c r="BD866" i="102" s="1"/>
  <c r="BD902" i="102" s="1"/>
  <c r="BD938" i="102" s="1"/>
  <c r="BD974" i="102" s="1"/>
  <c r="BD1010" i="102" s="1"/>
  <c r="BD1046" i="102" s="1"/>
  <c r="BD1082" i="102" s="1"/>
  <c r="BD1118" i="102" s="1"/>
  <c r="BD1154" i="102" s="1"/>
  <c r="BD1190" i="102" s="1"/>
  <c r="BD1226" i="102" s="1"/>
  <c r="BD1262" i="102" s="1"/>
  <c r="BD1298" i="102" s="1"/>
  <c r="BD1334" i="102" s="1"/>
  <c r="BD1370" i="102" s="1"/>
  <c r="BD1406" i="102" s="1"/>
  <c r="BD1442" i="102" s="1"/>
  <c r="BD1478" i="102" s="1"/>
  <c r="BD1514" i="102" s="1"/>
  <c r="BD1550" i="102" s="1"/>
  <c r="BD1586" i="102" s="1"/>
  <c r="BD1622" i="102" s="1"/>
  <c r="BD1658" i="102" s="1"/>
  <c r="BD1694" i="102" s="1"/>
  <c r="BD1730" i="102" s="1"/>
  <c r="BD1766" i="102" s="1"/>
  <c r="BD1802" i="102" s="1"/>
  <c r="BG972" i="102"/>
  <c r="BG791" i="102"/>
  <c r="BG968" i="102"/>
  <c r="BG787" i="102"/>
  <c r="BG785" i="102"/>
  <c r="BG998" i="102"/>
  <c r="BG781" i="102"/>
  <c r="BG779" i="102"/>
  <c r="BG992" i="102"/>
  <c r="BG775" i="102"/>
  <c r="BG773" i="102"/>
  <c r="BG986" i="102"/>
  <c r="BG769" i="102"/>
  <c r="BG982" i="102"/>
  <c r="BG765" i="102"/>
  <c r="BG976" i="102"/>
  <c r="BG793" i="102"/>
  <c r="BG970" i="102"/>
  <c r="BG789" i="102"/>
  <c r="BG966" i="102"/>
  <c r="BG964" i="102"/>
  <c r="BG783" i="102"/>
  <c r="BG996" i="102"/>
  <c r="BG994" i="102"/>
  <c r="BG777" i="102"/>
  <c r="BG990" i="102"/>
  <c r="BG988" i="102"/>
  <c r="BG771" i="102"/>
  <c r="BG984" i="102"/>
  <c r="BG767" i="102"/>
  <c r="BG980" i="102"/>
  <c r="BG763" i="102"/>
  <c r="BG978" i="102"/>
  <c r="BG761" i="102"/>
  <c r="BG759" i="102"/>
  <c r="BD25" i="102"/>
  <c r="BD61" i="102" s="1"/>
  <c r="BD97" i="102" s="1"/>
  <c r="BD133" i="102" s="1"/>
  <c r="BD169" i="102" s="1"/>
  <c r="BD205" i="102" s="1"/>
  <c r="BD241" i="102" s="1"/>
  <c r="BD277" i="102" s="1"/>
  <c r="BD313" i="102" s="1"/>
  <c r="BD349" i="102" s="1"/>
  <c r="BD385" i="102" s="1"/>
  <c r="BD421" i="102" s="1"/>
  <c r="BD457" i="102" s="1"/>
  <c r="BD493" i="102" s="1"/>
  <c r="BD529" i="102" s="1"/>
  <c r="BD565" i="102" s="1"/>
  <c r="BD601" i="102" s="1"/>
  <c r="BD637" i="102" s="1"/>
  <c r="BD673" i="102" s="1"/>
  <c r="BD709" i="102" s="1"/>
  <c r="BD745" i="102" s="1"/>
  <c r="BD781" i="102" s="1"/>
  <c r="BD817" i="102" s="1"/>
  <c r="BD853" i="102" s="1"/>
  <c r="BD889" i="102" s="1"/>
  <c r="BD925" i="102" s="1"/>
  <c r="BD961" i="102" s="1"/>
  <c r="BD997" i="102" s="1"/>
  <c r="BD1033" i="102" s="1"/>
  <c r="BD1069" i="102" s="1"/>
  <c r="BD1105" i="102" s="1"/>
  <c r="BD1141" i="102" s="1"/>
  <c r="BD1177" i="102" s="1"/>
  <c r="BD1213" i="102" s="1"/>
  <c r="BD1249" i="102" s="1"/>
  <c r="BD1285" i="102" s="1"/>
  <c r="BD1321" i="102" s="1"/>
  <c r="BD1357" i="102" s="1"/>
  <c r="BD1393" i="102" s="1"/>
  <c r="BD1429" i="102" s="1"/>
  <c r="BD1465" i="102" s="1"/>
  <c r="BD1501" i="102" s="1"/>
  <c r="BD1537" i="102" s="1"/>
  <c r="BD1573" i="102" s="1"/>
  <c r="BD1609" i="102" s="1"/>
  <c r="BD1645" i="102" s="1"/>
  <c r="BD1681" i="102" s="1"/>
  <c r="BD1717" i="102" s="1"/>
  <c r="BD1753" i="102" s="1"/>
  <c r="BD1789" i="102" s="1"/>
  <c r="BD1825" i="102" s="1"/>
  <c r="BD9" i="102"/>
  <c r="BD45" i="102" s="1"/>
  <c r="BD81" i="102" s="1"/>
  <c r="BD117" i="102" s="1"/>
  <c r="BD153" i="102" s="1"/>
  <c r="BD189" i="102" s="1"/>
  <c r="BD225" i="102" s="1"/>
  <c r="BD261" i="102" s="1"/>
  <c r="BD297" i="102" s="1"/>
  <c r="BD333" i="102" s="1"/>
  <c r="BD369" i="102" s="1"/>
  <c r="BD405" i="102" s="1"/>
  <c r="BD441" i="102" s="1"/>
  <c r="BD477" i="102" s="1"/>
  <c r="BD513" i="102" s="1"/>
  <c r="BD549" i="102" s="1"/>
  <c r="BD585" i="102" s="1"/>
  <c r="BD621" i="102" s="1"/>
  <c r="BD657" i="102" s="1"/>
  <c r="BD693" i="102" s="1"/>
  <c r="BD729" i="102" s="1"/>
  <c r="BD765" i="102" s="1"/>
  <c r="BD801" i="102" s="1"/>
  <c r="BD837" i="102" s="1"/>
  <c r="BD873" i="102" s="1"/>
  <c r="BD909" i="102" s="1"/>
  <c r="BD945" i="102" s="1"/>
  <c r="BD981" i="102" s="1"/>
  <c r="BD1017" i="102" s="1"/>
  <c r="BD1053" i="102" s="1"/>
  <c r="BD1089" i="102" s="1"/>
  <c r="BD1125" i="102" s="1"/>
  <c r="BD1161" i="102" s="1"/>
  <c r="BD1197" i="102" s="1"/>
  <c r="BD1233" i="102" s="1"/>
  <c r="BD1269" i="102" s="1"/>
  <c r="BD1305" i="102" s="1"/>
  <c r="BD1341" i="102" s="1"/>
  <c r="BD1377" i="102" s="1"/>
  <c r="BD1413" i="102" s="1"/>
  <c r="BD1449" i="102" s="1"/>
  <c r="BD1485" i="102" s="1"/>
  <c r="BD1521" i="102" s="1"/>
  <c r="BD1557" i="102" s="1"/>
  <c r="BD1593" i="102" s="1"/>
  <c r="BD1629" i="102" s="1"/>
  <c r="BD1665" i="102" s="1"/>
  <c r="BD1701" i="102" s="1"/>
  <c r="BD1737" i="102" s="1"/>
  <c r="BD1773" i="102" s="1"/>
  <c r="BD1809" i="102" s="1"/>
  <c r="BD37" i="102"/>
  <c r="BD73" i="102" s="1"/>
  <c r="BD109" i="102" s="1"/>
  <c r="BD145" i="102" s="1"/>
  <c r="BD181" i="102" s="1"/>
  <c r="BD217" i="102" s="1"/>
  <c r="BD253" i="102" s="1"/>
  <c r="BD289" i="102" s="1"/>
  <c r="BD325" i="102" s="1"/>
  <c r="BD361" i="102" s="1"/>
  <c r="BD397" i="102" s="1"/>
  <c r="BD433" i="102" s="1"/>
  <c r="BD469" i="102" s="1"/>
  <c r="BD505" i="102" s="1"/>
  <c r="BD541" i="102" s="1"/>
  <c r="BD577" i="102" s="1"/>
  <c r="BD613" i="102" s="1"/>
  <c r="BD649" i="102" s="1"/>
  <c r="BD685" i="102" s="1"/>
  <c r="BD721" i="102" s="1"/>
  <c r="BD757" i="102" s="1"/>
  <c r="BD793" i="102" s="1"/>
  <c r="BD829" i="102" s="1"/>
  <c r="BD865" i="102" s="1"/>
  <c r="BD901" i="102" s="1"/>
  <c r="BD937" i="102" s="1"/>
  <c r="BD973" i="102" s="1"/>
  <c r="BD1009" i="102" s="1"/>
  <c r="BD1045" i="102" s="1"/>
  <c r="BD1081" i="102" s="1"/>
  <c r="BD1117" i="102" s="1"/>
  <c r="BD1153" i="102" s="1"/>
  <c r="BD1189" i="102" s="1"/>
  <c r="BD1225" i="102" s="1"/>
  <c r="BD1261" i="102" s="1"/>
  <c r="BD1297" i="102" s="1"/>
  <c r="BD1333" i="102" s="1"/>
  <c r="BD1369" i="102" s="1"/>
  <c r="BD1405" i="102" s="1"/>
  <c r="BD1441" i="102" s="1"/>
  <c r="BD1477" i="102" s="1"/>
  <c r="BD1513" i="102" s="1"/>
  <c r="BD1549" i="102" s="1"/>
  <c r="BD1585" i="102" s="1"/>
  <c r="BD1621" i="102" s="1"/>
  <c r="BD1657" i="102" s="1"/>
  <c r="BD1693" i="102" s="1"/>
  <c r="BD1729" i="102" s="1"/>
  <c r="BD1765" i="102" s="1"/>
  <c r="BD1801" i="102" s="1"/>
  <c r="BD1837" i="102" s="1"/>
  <c r="BD29" i="102"/>
  <c r="BD65" i="102" s="1"/>
  <c r="BD101" i="102" s="1"/>
  <c r="BD137" i="102" s="1"/>
  <c r="BD173" i="102" s="1"/>
  <c r="BD209" i="102" s="1"/>
  <c r="BD245" i="102" s="1"/>
  <c r="BD281" i="102" s="1"/>
  <c r="BD317" i="102" s="1"/>
  <c r="BD353" i="102" s="1"/>
  <c r="BD389" i="102" s="1"/>
  <c r="BD425" i="102" s="1"/>
  <c r="BD461" i="102" s="1"/>
  <c r="BD497" i="102" s="1"/>
  <c r="BD533" i="102" s="1"/>
  <c r="BD569" i="102" s="1"/>
  <c r="BD605" i="102" s="1"/>
  <c r="BD641" i="102" s="1"/>
  <c r="BD677" i="102" s="1"/>
  <c r="BD713" i="102" s="1"/>
  <c r="BD749" i="102" s="1"/>
  <c r="BD785" i="102" s="1"/>
  <c r="BD821" i="102" s="1"/>
  <c r="BD857" i="102" s="1"/>
  <c r="BD893" i="102" s="1"/>
  <c r="BD929" i="102" s="1"/>
  <c r="BD965" i="102" s="1"/>
  <c r="BD1001" i="102" s="1"/>
  <c r="BD1037" i="102" s="1"/>
  <c r="BD1073" i="102" s="1"/>
  <c r="BD1109" i="102" s="1"/>
  <c r="BD1145" i="102" s="1"/>
  <c r="BD1181" i="102" s="1"/>
  <c r="BD1217" i="102" s="1"/>
  <c r="BD1253" i="102" s="1"/>
  <c r="BD1289" i="102" s="1"/>
  <c r="BD1325" i="102" s="1"/>
  <c r="BD1361" i="102" s="1"/>
  <c r="BD1397" i="102" s="1"/>
  <c r="BD1433" i="102" s="1"/>
  <c r="BD1469" i="102" s="1"/>
  <c r="BD1505" i="102" s="1"/>
  <c r="BD1541" i="102" s="1"/>
  <c r="BD1577" i="102" s="1"/>
  <c r="BD1613" i="102" s="1"/>
  <c r="BD1649" i="102" s="1"/>
  <c r="BD1685" i="102" s="1"/>
  <c r="BD1721" i="102" s="1"/>
  <c r="BD1757" i="102" s="1"/>
  <c r="BD1793" i="102" s="1"/>
  <c r="BD1829" i="102" s="1"/>
  <c r="BD21" i="102"/>
  <c r="BD57" i="102" s="1"/>
  <c r="BD93" i="102" s="1"/>
  <c r="BD129" i="102" s="1"/>
  <c r="BD165" i="102" s="1"/>
  <c r="BD201" i="102" s="1"/>
  <c r="BD237" i="102" s="1"/>
  <c r="BD273" i="102" s="1"/>
  <c r="BD309" i="102" s="1"/>
  <c r="BD345" i="102" s="1"/>
  <c r="BD381" i="102" s="1"/>
  <c r="BD417" i="102" s="1"/>
  <c r="BD453" i="102" s="1"/>
  <c r="BD489" i="102" s="1"/>
  <c r="BD525" i="102" s="1"/>
  <c r="BD561" i="102" s="1"/>
  <c r="BD597" i="102" s="1"/>
  <c r="BD633" i="102" s="1"/>
  <c r="BD669" i="102" s="1"/>
  <c r="BD705" i="102" s="1"/>
  <c r="BD741" i="102" s="1"/>
  <c r="BD777" i="102" s="1"/>
  <c r="BD813" i="102" s="1"/>
  <c r="BD849" i="102" s="1"/>
  <c r="BD885" i="102" s="1"/>
  <c r="BD921" i="102" s="1"/>
  <c r="BD957" i="102" s="1"/>
  <c r="BD993" i="102" s="1"/>
  <c r="BD1029" i="102" s="1"/>
  <c r="BD1065" i="102" s="1"/>
  <c r="BD1101" i="102" s="1"/>
  <c r="BD1137" i="102" s="1"/>
  <c r="BD1173" i="102" s="1"/>
  <c r="BD1209" i="102" s="1"/>
  <c r="BD1245" i="102" s="1"/>
  <c r="BD1281" i="102" s="1"/>
  <c r="BD1317" i="102" s="1"/>
  <c r="BD1353" i="102" s="1"/>
  <c r="BD1389" i="102" s="1"/>
  <c r="BD1425" i="102" s="1"/>
  <c r="BD1461" i="102" s="1"/>
  <c r="BD1497" i="102" s="1"/>
  <c r="BD1533" i="102" s="1"/>
  <c r="BD1569" i="102" s="1"/>
  <c r="BD1605" i="102" s="1"/>
  <c r="BD1641" i="102" s="1"/>
  <c r="BD1677" i="102" s="1"/>
  <c r="BD1713" i="102" s="1"/>
  <c r="BD1749" i="102" s="1"/>
  <c r="BD1785" i="102" s="1"/>
  <c r="BD1821" i="102" s="1"/>
  <c r="BD13" i="102"/>
  <c r="BD49" i="102" s="1"/>
  <c r="BD85" i="102" s="1"/>
  <c r="BD121" i="102" s="1"/>
  <c r="BD157" i="102" s="1"/>
  <c r="BD193" i="102" s="1"/>
  <c r="BD229" i="102" s="1"/>
  <c r="BD265" i="102" s="1"/>
  <c r="BD301" i="102" s="1"/>
  <c r="BD337" i="102" s="1"/>
  <c r="BD373" i="102" s="1"/>
  <c r="BD409" i="102" s="1"/>
  <c r="BD445" i="102" s="1"/>
  <c r="BD481" i="102" s="1"/>
  <c r="BD517" i="102" s="1"/>
  <c r="BD553" i="102" s="1"/>
  <c r="BD589" i="102" s="1"/>
  <c r="BD625" i="102" s="1"/>
  <c r="BD661" i="102" s="1"/>
  <c r="BD697" i="102" s="1"/>
  <c r="BD733" i="102" s="1"/>
  <c r="BD769" i="102" s="1"/>
  <c r="BD805" i="102" s="1"/>
  <c r="BD841" i="102" s="1"/>
  <c r="BD877" i="102" s="1"/>
  <c r="BD913" i="102" s="1"/>
  <c r="BD949" i="102" s="1"/>
  <c r="BD985" i="102" s="1"/>
  <c r="BD1021" i="102" s="1"/>
  <c r="BD1057" i="102" s="1"/>
  <c r="BD1093" i="102" s="1"/>
  <c r="BD1129" i="102" s="1"/>
  <c r="BD1165" i="102" s="1"/>
  <c r="BD1201" i="102" s="1"/>
  <c r="BD1237" i="102" s="1"/>
  <c r="BD1273" i="102" s="1"/>
  <c r="BD1309" i="102" s="1"/>
  <c r="BD1345" i="102" s="1"/>
  <c r="BD1381" i="102" s="1"/>
  <c r="BD1417" i="102" s="1"/>
  <c r="BD1453" i="102" s="1"/>
  <c r="BD1489" i="102" s="1"/>
  <c r="BD1525" i="102" s="1"/>
  <c r="BD1561" i="102" s="1"/>
  <c r="BD1597" i="102" s="1"/>
  <c r="BD1633" i="102" s="1"/>
  <c r="BD1669" i="102" s="1"/>
  <c r="BD1705" i="102" s="1"/>
  <c r="BD1741" i="102" s="1"/>
  <c r="BD1777" i="102" s="1"/>
  <c r="BD1813" i="102" s="1"/>
  <c r="BD5" i="102"/>
  <c r="BD41" i="102" s="1"/>
  <c r="BD77" i="102" s="1"/>
  <c r="BD113" i="102" s="1"/>
  <c r="BD149" i="102" s="1"/>
  <c r="BD185" i="102" s="1"/>
  <c r="BD221" i="102" s="1"/>
  <c r="BD257" i="102" s="1"/>
  <c r="BD293" i="102" s="1"/>
  <c r="BD329" i="102" s="1"/>
  <c r="BD365" i="102" s="1"/>
  <c r="BD401" i="102" s="1"/>
  <c r="BD437" i="102" s="1"/>
  <c r="BD473" i="102" s="1"/>
  <c r="BD509" i="102" s="1"/>
  <c r="BD545" i="102" s="1"/>
  <c r="BD581" i="102" s="1"/>
  <c r="BD617" i="102" s="1"/>
  <c r="BD653" i="102" s="1"/>
  <c r="BD689" i="102" s="1"/>
  <c r="BD725" i="102" s="1"/>
  <c r="BD761" i="102" s="1"/>
  <c r="BD797" i="102" s="1"/>
  <c r="BD833" i="102" s="1"/>
  <c r="BD869" i="102" s="1"/>
  <c r="BD905" i="102" s="1"/>
  <c r="BD941" i="102" s="1"/>
  <c r="BD977" i="102" s="1"/>
  <c r="BD1013" i="102" s="1"/>
  <c r="BD1049" i="102" s="1"/>
  <c r="BD1085" i="102" s="1"/>
  <c r="BD1121" i="102" s="1"/>
  <c r="BD1157" i="102" s="1"/>
  <c r="BD1193" i="102" s="1"/>
  <c r="BD1229" i="102" s="1"/>
  <c r="BD1265" i="102" s="1"/>
  <c r="BD1301" i="102" s="1"/>
  <c r="BD1337" i="102" s="1"/>
  <c r="BD1373" i="102" s="1"/>
  <c r="BD1409" i="102" s="1"/>
  <c r="BD1445" i="102" s="1"/>
  <c r="BD1481" i="102" s="1"/>
  <c r="BD1517" i="102" s="1"/>
  <c r="BD1553" i="102" s="1"/>
  <c r="BD1589" i="102" s="1"/>
  <c r="BD1625" i="102" s="1"/>
  <c r="BD1661" i="102" s="1"/>
  <c r="BD1697" i="102" s="1"/>
  <c r="BD1733" i="102" s="1"/>
  <c r="BD1769" i="102" s="1"/>
  <c r="BD1805" i="102" s="1"/>
  <c r="BF74" i="102"/>
  <c r="BD35" i="102"/>
  <c r="BD71" i="102" s="1"/>
  <c r="BD107" i="102" s="1"/>
  <c r="BD143" i="102" s="1"/>
  <c r="BD179" i="102" s="1"/>
  <c r="BD215" i="102" s="1"/>
  <c r="BD251" i="102" s="1"/>
  <c r="BD287" i="102" s="1"/>
  <c r="BD323" i="102" s="1"/>
  <c r="BD359" i="102" s="1"/>
  <c r="BD395" i="102" s="1"/>
  <c r="BD431" i="102" s="1"/>
  <c r="BD467" i="102" s="1"/>
  <c r="BD503" i="102" s="1"/>
  <c r="BD539" i="102" s="1"/>
  <c r="BD575" i="102" s="1"/>
  <c r="BD611" i="102" s="1"/>
  <c r="BD647" i="102" s="1"/>
  <c r="BD683" i="102" s="1"/>
  <c r="BD719" i="102" s="1"/>
  <c r="BD755" i="102" s="1"/>
  <c r="BD791" i="102" s="1"/>
  <c r="BD827" i="102" s="1"/>
  <c r="BD863" i="102" s="1"/>
  <c r="BD899" i="102" s="1"/>
  <c r="BD935" i="102" s="1"/>
  <c r="BD971" i="102" s="1"/>
  <c r="BD1007" i="102" s="1"/>
  <c r="BD1043" i="102" s="1"/>
  <c r="BD1079" i="102" s="1"/>
  <c r="BD1115" i="102" s="1"/>
  <c r="BD1151" i="102" s="1"/>
  <c r="BD1187" i="102" s="1"/>
  <c r="BD1223" i="102" s="1"/>
  <c r="BD1259" i="102" s="1"/>
  <c r="BD1295" i="102" s="1"/>
  <c r="BD1331" i="102" s="1"/>
  <c r="BD1367" i="102" s="1"/>
  <c r="BD1403" i="102" s="1"/>
  <c r="BD1439" i="102" s="1"/>
  <c r="BD1475" i="102" s="1"/>
  <c r="BD1511" i="102" s="1"/>
  <c r="BD1547" i="102" s="1"/>
  <c r="BD1583" i="102" s="1"/>
  <c r="BD1619" i="102" s="1"/>
  <c r="BD1655" i="102" s="1"/>
  <c r="BD1691" i="102" s="1"/>
  <c r="BD1727" i="102" s="1"/>
  <c r="BD1763" i="102" s="1"/>
  <c r="BD1799" i="102" s="1"/>
  <c r="BD1835" i="102" s="1"/>
  <c r="BD31" i="102"/>
  <c r="BD67" i="102" s="1"/>
  <c r="BD103" i="102" s="1"/>
  <c r="BD139" i="102" s="1"/>
  <c r="BD175" i="102" s="1"/>
  <c r="BD211" i="102" s="1"/>
  <c r="BD247" i="102" s="1"/>
  <c r="BD283" i="102" s="1"/>
  <c r="BD319" i="102" s="1"/>
  <c r="BD355" i="102" s="1"/>
  <c r="BD391" i="102" s="1"/>
  <c r="BD427" i="102" s="1"/>
  <c r="BD463" i="102" s="1"/>
  <c r="BD499" i="102" s="1"/>
  <c r="BD535" i="102" s="1"/>
  <c r="BD571" i="102" s="1"/>
  <c r="BD607" i="102" s="1"/>
  <c r="BD643" i="102" s="1"/>
  <c r="BD679" i="102" s="1"/>
  <c r="BD715" i="102" s="1"/>
  <c r="BD751" i="102" s="1"/>
  <c r="BD787" i="102" s="1"/>
  <c r="BD823" i="102" s="1"/>
  <c r="BD859" i="102" s="1"/>
  <c r="BD895" i="102" s="1"/>
  <c r="BD931" i="102" s="1"/>
  <c r="BD967" i="102" s="1"/>
  <c r="BD1003" i="102" s="1"/>
  <c r="BD1039" i="102" s="1"/>
  <c r="BD1075" i="102" s="1"/>
  <c r="BD1111" i="102" s="1"/>
  <c r="BD1147" i="102" s="1"/>
  <c r="BD1183" i="102" s="1"/>
  <c r="BD1219" i="102" s="1"/>
  <c r="BD1255" i="102" s="1"/>
  <c r="BD1291" i="102" s="1"/>
  <c r="BD1327" i="102" s="1"/>
  <c r="BD1363" i="102" s="1"/>
  <c r="BD1399" i="102" s="1"/>
  <c r="BD1435" i="102" s="1"/>
  <c r="BD1471" i="102" s="1"/>
  <c r="BD1507" i="102" s="1"/>
  <c r="BD1543" i="102" s="1"/>
  <c r="BD1579" i="102" s="1"/>
  <c r="BD1615" i="102" s="1"/>
  <c r="BD1651" i="102" s="1"/>
  <c r="BD1687" i="102" s="1"/>
  <c r="BD1723" i="102" s="1"/>
  <c r="BD1759" i="102" s="1"/>
  <c r="BD1795" i="102" s="1"/>
  <c r="BD1831" i="102" s="1"/>
  <c r="BD27" i="102"/>
  <c r="BD63" i="102" s="1"/>
  <c r="BD99" i="102" s="1"/>
  <c r="BD135" i="102" s="1"/>
  <c r="BD171" i="102" s="1"/>
  <c r="BD207" i="102" s="1"/>
  <c r="BD243" i="102" s="1"/>
  <c r="BD279" i="102" s="1"/>
  <c r="BD315" i="102" s="1"/>
  <c r="BD351" i="102" s="1"/>
  <c r="BD387" i="102" s="1"/>
  <c r="BD423" i="102" s="1"/>
  <c r="BD459" i="102" s="1"/>
  <c r="BD495" i="102" s="1"/>
  <c r="BD531" i="102" s="1"/>
  <c r="BD567" i="102" s="1"/>
  <c r="BD603" i="102" s="1"/>
  <c r="BD639" i="102" s="1"/>
  <c r="BD675" i="102" s="1"/>
  <c r="BD711" i="102" s="1"/>
  <c r="BD747" i="102" s="1"/>
  <c r="BD783" i="102" s="1"/>
  <c r="BD819" i="102" s="1"/>
  <c r="BD855" i="102" s="1"/>
  <c r="BD891" i="102" s="1"/>
  <c r="BD927" i="102" s="1"/>
  <c r="BD963" i="102" s="1"/>
  <c r="BD999" i="102" s="1"/>
  <c r="BD1035" i="102" s="1"/>
  <c r="BD1071" i="102" s="1"/>
  <c r="BD1107" i="102" s="1"/>
  <c r="BD1143" i="102" s="1"/>
  <c r="BD1179" i="102" s="1"/>
  <c r="BD1215" i="102" s="1"/>
  <c r="BD1251" i="102" s="1"/>
  <c r="BD1287" i="102" s="1"/>
  <c r="BD1323" i="102" s="1"/>
  <c r="BD1359" i="102" s="1"/>
  <c r="BD1395" i="102" s="1"/>
  <c r="BD1431" i="102" s="1"/>
  <c r="BD1467" i="102" s="1"/>
  <c r="BD1503" i="102" s="1"/>
  <c r="BD1539" i="102" s="1"/>
  <c r="BD1575" i="102" s="1"/>
  <c r="BD1611" i="102" s="1"/>
  <c r="BD1647" i="102" s="1"/>
  <c r="BD1683" i="102" s="1"/>
  <c r="BD1719" i="102" s="1"/>
  <c r="BD1755" i="102" s="1"/>
  <c r="BD1791" i="102" s="1"/>
  <c r="BD1827" i="102" s="1"/>
  <c r="BD23" i="102"/>
  <c r="BD59" i="102" s="1"/>
  <c r="BD95" i="102" s="1"/>
  <c r="BD131" i="102" s="1"/>
  <c r="BD167" i="102" s="1"/>
  <c r="BD203" i="102" s="1"/>
  <c r="BD239" i="102" s="1"/>
  <c r="BD275" i="102" s="1"/>
  <c r="BD311" i="102" s="1"/>
  <c r="BD347" i="102" s="1"/>
  <c r="BD383" i="102" s="1"/>
  <c r="BD419" i="102" s="1"/>
  <c r="BD455" i="102" s="1"/>
  <c r="BD491" i="102" s="1"/>
  <c r="BD527" i="102" s="1"/>
  <c r="BD563" i="102" s="1"/>
  <c r="BD599" i="102" s="1"/>
  <c r="BD635" i="102" s="1"/>
  <c r="BD671" i="102" s="1"/>
  <c r="BD707" i="102" s="1"/>
  <c r="BD743" i="102" s="1"/>
  <c r="BD779" i="102" s="1"/>
  <c r="BD815" i="102" s="1"/>
  <c r="BD851" i="102" s="1"/>
  <c r="BD887" i="102" s="1"/>
  <c r="BD923" i="102" s="1"/>
  <c r="BD959" i="102" s="1"/>
  <c r="BD995" i="102" s="1"/>
  <c r="BD1031" i="102" s="1"/>
  <c r="BD1067" i="102" s="1"/>
  <c r="BD1103" i="102" s="1"/>
  <c r="BD1139" i="102" s="1"/>
  <c r="BD1175" i="102" s="1"/>
  <c r="BD1211" i="102" s="1"/>
  <c r="BD1247" i="102" s="1"/>
  <c r="BD1283" i="102" s="1"/>
  <c r="BD1319" i="102" s="1"/>
  <c r="BD1355" i="102" s="1"/>
  <c r="BD1391" i="102" s="1"/>
  <c r="BD1427" i="102" s="1"/>
  <c r="BD1463" i="102" s="1"/>
  <c r="BD1499" i="102" s="1"/>
  <c r="BD1535" i="102" s="1"/>
  <c r="BD1571" i="102" s="1"/>
  <c r="BD1607" i="102" s="1"/>
  <c r="BD1643" i="102" s="1"/>
  <c r="BD1679" i="102" s="1"/>
  <c r="BD1715" i="102" s="1"/>
  <c r="BD1751" i="102" s="1"/>
  <c r="BD1787" i="102" s="1"/>
  <c r="BD1823" i="102" s="1"/>
  <c r="BD19" i="102"/>
  <c r="BD55" i="102" s="1"/>
  <c r="BD91" i="102" s="1"/>
  <c r="BD127" i="102" s="1"/>
  <c r="BD163" i="102" s="1"/>
  <c r="BD199" i="102" s="1"/>
  <c r="BD235" i="102" s="1"/>
  <c r="BD271" i="102" s="1"/>
  <c r="BD307" i="102" s="1"/>
  <c r="BD343" i="102" s="1"/>
  <c r="BD379" i="102" s="1"/>
  <c r="BD415" i="102" s="1"/>
  <c r="BD451" i="102" s="1"/>
  <c r="BD487" i="102" s="1"/>
  <c r="BD523" i="102" s="1"/>
  <c r="BD559" i="102" s="1"/>
  <c r="BD595" i="102" s="1"/>
  <c r="BD631" i="102" s="1"/>
  <c r="BD667" i="102" s="1"/>
  <c r="BD703" i="102" s="1"/>
  <c r="BD739" i="102" s="1"/>
  <c r="BD775" i="102" s="1"/>
  <c r="BD811" i="102" s="1"/>
  <c r="BD847" i="102" s="1"/>
  <c r="BD883" i="102" s="1"/>
  <c r="BD919" i="102" s="1"/>
  <c r="BD955" i="102" s="1"/>
  <c r="BD991" i="102" s="1"/>
  <c r="BD1027" i="102" s="1"/>
  <c r="BD1063" i="102" s="1"/>
  <c r="BD1099" i="102" s="1"/>
  <c r="BD1135" i="102" s="1"/>
  <c r="BD1171" i="102" s="1"/>
  <c r="BD1207" i="102" s="1"/>
  <c r="BD1243" i="102" s="1"/>
  <c r="BD1279" i="102" s="1"/>
  <c r="BD1315" i="102" s="1"/>
  <c r="BD1351" i="102" s="1"/>
  <c r="BD1387" i="102" s="1"/>
  <c r="BD1423" i="102" s="1"/>
  <c r="BD1459" i="102" s="1"/>
  <c r="BD1495" i="102" s="1"/>
  <c r="BD1531" i="102" s="1"/>
  <c r="BD1567" i="102" s="1"/>
  <c r="BD1603" i="102" s="1"/>
  <c r="BD1639" i="102" s="1"/>
  <c r="BD1675" i="102" s="1"/>
  <c r="BD1711" i="102" s="1"/>
  <c r="BD1747" i="102" s="1"/>
  <c r="BD1783" i="102" s="1"/>
  <c r="BD1819" i="102" s="1"/>
  <c r="BD15" i="102"/>
  <c r="BD51" i="102" s="1"/>
  <c r="BD87" i="102" s="1"/>
  <c r="BD123" i="102" s="1"/>
  <c r="BD159" i="102" s="1"/>
  <c r="BD195" i="102" s="1"/>
  <c r="BD231" i="102" s="1"/>
  <c r="BD267" i="102" s="1"/>
  <c r="BD303" i="102" s="1"/>
  <c r="BD339" i="102" s="1"/>
  <c r="BD375" i="102" s="1"/>
  <c r="BD411" i="102" s="1"/>
  <c r="BD447" i="102" s="1"/>
  <c r="BD483" i="102" s="1"/>
  <c r="BD519" i="102" s="1"/>
  <c r="BD555" i="102" s="1"/>
  <c r="BD591" i="102" s="1"/>
  <c r="BD627" i="102" s="1"/>
  <c r="BD663" i="102" s="1"/>
  <c r="BD699" i="102" s="1"/>
  <c r="BD735" i="102" s="1"/>
  <c r="BD771" i="102" s="1"/>
  <c r="BD807" i="102" s="1"/>
  <c r="BD843" i="102" s="1"/>
  <c r="BD879" i="102" s="1"/>
  <c r="BD915" i="102" s="1"/>
  <c r="BD951" i="102" s="1"/>
  <c r="BD987" i="102" s="1"/>
  <c r="BD1023" i="102" s="1"/>
  <c r="BD1059" i="102" s="1"/>
  <c r="BD1095" i="102" s="1"/>
  <c r="BD1131" i="102" s="1"/>
  <c r="BD1167" i="102" s="1"/>
  <c r="BD1203" i="102" s="1"/>
  <c r="BD1239" i="102" s="1"/>
  <c r="BD1275" i="102" s="1"/>
  <c r="BD1311" i="102" s="1"/>
  <c r="BD1347" i="102" s="1"/>
  <c r="BD1383" i="102" s="1"/>
  <c r="BD1419" i="102" s="1"/>
  <c r="BD1455" i="102" s="1"/>
  <c r="BD1491" i="102" s="1"/>
  <c r="BD1527" i="102" s="1"/>
  <c r="BD1563" i="102" s="1"/>
  <c r="BD1599" i="102" s="1"/>
  <c r="BD1635" i="102" s="1"/>
  <c r="BD1671" i="102" s="1"/>
  <c r="BD1707" i="102" s="1"/>
  <c r="BD1743" i="102" s="1"/>
  <c r="BD1779" i="102" s="1"/>
  <c r="BD1815" i="102" s="1"/>
  <c r="BD11" i="102"/>
  <c r="BD47" i="102" s="1"/>
  <c r="BD83" i="102" s="1"/>
  <c r="BD119" i="102" s="1"/>
  <c r="BD155" i="102" s="1"/>
  <c r="BD191" i="102" s="1"/>
  <c r="BD227" i="102" s="1"/>
  <c r="BD263" i="102" s="1"/>
  <c r="BD299" i="102" s="1"/>
  <c r="BD335" i="102" s="1"/>
  <c r="BD371" i="102" s="1"/>
  <c r="BD407" i="102" s="1"/>
  <c r="BD443" i="102" s="1"/>
  <c r="BD479" i="102" s="1"/>
  <c r="BD515" i="102" s="1"/>
  <c r="BD551" i="102" s="1"/>
  <c r="BD587" i="102" s="1"/>
  <c r="BD623" i="102" s="1"/>
  <c r="BD659" i="102" s="1"/>
  <c r="BD695" i="102" s="1"/>
  <c r="BD731" i="102" s="1"/>
  <c r="BD767" i="102" s="1"/>
  <c r="BD803" i="102" s="1"/>
  <c r="BD839" i="102" s="1"/>
  <c r="BD875" i="102" s="1"/>
  <c r="BD911" i="102" s="1"/>
  <c r="BD947" i="102" s="1"/>
  <c r="BD983" i="102" s="1"/>
  <c r="BD1019" i="102" s="1"/>
  <c r="BD1055" i="102" s="1"/>
  <c r="BD1091" i="102" s="1"/>
  <c r="BD1127" i="102" s="1"/>
  <c r="BD1163" i="102" s="1"/>
  <c r="BD1199" i="102" s="1"/>
  <c r="BD1235" i="102" s="1"/>
  <c r="BD1271" i="102" s="1"/>
  <c r="BD1307" i="102" s="1"/>
  <c r="BD1343" i="102" s="1"/>
  <c r="BD1379" i="102" s="1"/>
  <c r="BD1415" i="102" s="1"/>
  <c r="BD1451" i="102" s="1"/>
  <c r="BD1487" i="102" s="1"/>
  <c r="BD1523" i="102" s="1"/>
  <c r="BD1559" i="102" s="1"/>
  <c r="BD1595" i="102" s="1"/>
  <c r="BD1631" i="102" s="1"/>
  <c r="BD1667" i="102" s="1"/>
  <c r="BD1703" i="102" s="1"/>
  <c r="BD1739" i="102" s="1"/>
  <c r="BD1775" i="102" s="1"/>
  <c r="BD1811" i="102" s="1"/>
  <c r="BD7" i="102"/>
  <c r="BD43" i="102" s="1"/>
  <c r="BD79" i="102" s="1"/>
  <c r="BD115" i="102" s="1"/>
  <c r="BD151" i="102" s="1"/>
  <c r="BD187" i="102" s="1"/>
  <c r="BD223" i="102" s="1"/>
  <c r="BD259" i="102" s="1"/>
  <c r="BD295" i="102" s="1"/>
  <c r="BD331" i="102" s="1"/>
  <c r="BD367" i="102" s="1"/>
  <c r="BD403" i="102" s="1"/>
  <c r="BD439" i="102" s="1"/>
  <c r="BD475" i="102" s="1"/>
  <c r="BD511" i="102" s="1"/>
  <c r="BD547" i="102" s="1"/>
  <c r="BD583" i="102" s="1"/>
  <c r="BD619" i="102" s="1"/>
  <c r="BD655" i="102" s="1"/>
  <c r="BD691" i="102" s="1"/>
  <c r="BD727" i="102" s="1"/>
  <c r="BD763" i="102" s="1"/>
  <c r="BD799" i="102" s="1"/>
  <c r="BD835" i="102" s="1"/>
  <c r="BD871" i="102" s="1"/>
  <c r="BD907" i="102" s="1"/>
  <c r="BD943" i="102" s="1"/>
  <c r="BD979" i="102" s="1"/>
  <c r="BD1015" i="102" s="1"/>
  <c r="BD1051" i="102" s="1"/>
  <c r="BD1087" i="102" s="1"/>
  <c r="BD1123" i="102" s="1"/>
  <c r="BD1159" i="102" s="1"/>
  <c r="BD1195" i="102" s="1"/>
  <c r="BD1231" i="102" s="1"/>
  <c r="BD1267" i="102" s="1"/>
  <c r="BD1303" i="102" s="1"/>
  <c r="BD1339" i="102" s="1"/>
  <c r="BD1375" i="102" s="1"/>
  <c r="BD1411" i="102" s="1"/>
  <c r="BD1447" i="102" s="1"/>
  <c r="BD1483" i="102" s="1"/>
  <c r="BD1519" i="102" s="1"/>
  <c r="BD1555" i="102" s="1"/>
  <c r="BD1591" i="102" s="1"/>
  <c r="BD1627" i="102" s="1"/>
  <c r="BD1663" i="102" s="1"/>
  <c r="BD1699" i="102" s="1"/>
  <c r="BD1735" i="102" s="1"/>
  <c r="BD1771" i="102" s="1"/>
  <c r="BD1807" i="102" s="1"/>
  <c r="BD3" i="102"/>
  <c r="BD39" i="102" s="1"/>
  <c r="BD75" i="102" s="1"/>
  <c r="BD111" i="102" s="1"/>
  <c r="BD147" i="102" s="1"/>
  <c r="BD183" i="102" s="1"/>
  <c r="BD219" i="102" s="1"/>
  <c r="BD255" i="102" s="1"/>
  <c r="BD291" i="102" s="1"/>
  <c r="BD327" i="102" s="1"/>
  <c r="BD363" i="102" s="1"/>
  <c r="BD399" i="102" s="1"/>
  <c r="BD435" i="102" s="1"/>
  <c r="BD471" i="102" s="1"/>
  <c r="BD507" i="102" s="1"/>
  <c r="BD543" i="102" s="1"/>
  <c r="BD579" i="102" s="1"/>
  <c r="BD615" i="102" s="1"/>
  <c r="BD651" i="102" s="1"/>
  <c r="BD687" i="102" s="1"/>
  <c r="BD723" i="102" s="1"/>
  <c r="BD759" i="102" s="1"/>
  <c r="BD795" i="102" s="1"/>
  <c r="BD831" i="102" s="1"/>
  <c r="BD867" i="102" s="1"/>
  <c r="BD903" i="102" s="1"/>
  <c r="BD939" i="102" s="1"/>
  <c r="BD975" i="102" s="1"/>
  <c r="BD1011" i="102" s="1"/>
  <c r="BD1047" i="102" s="1"/>
  <c r="BD1083" i="102" s="1"/>
  <c r="BD1119" i="102" s="1"/>
  <c r="BD1155" i="102" s="1"/>
  <c r="BD1191" i="102" s="1"/>
  <c r="BD1227" i="102" s="1"/>
  <c r="BD1263" i="102" s="1"/>
  <c r="BD1299" i="102" s="1"/>
  <c r="BD1335" i="102" s="1"/>
  <c r="BD1371" i="102" s="1"/>
  <c r="BD1407" i="102" s="1"/>
  <c r="BD1443" i="102" s="1"/>
  <c r="BD1479" i="102" s="1"/>
  <c r="BD1515" i="102" s="1"/>
  <c r="BD1551" i="102" s="1"/>
  <c r="BD1587" i="102" s="1"/>
  <c r="BD1623" i="102" s="1"/>
  <c r="BD1659" i="102" s="1"/>
  <c r="BD1695" i="102" s="1"/>
  <c r="BD1731" i="102" s="1"/>
  <c r="BD1767" i="102" s="1"/>
  <c r="BD1803" i="102" s="1"/>
  <c r="BD36" i="102"/>
  <c r="BD72" i="102" s="1"/>
  <c r="BD108" i="102" s="1"/>
  <c r="BD144" i="102" s="1"/>
  <c r="BD180" i="102" s="1"/>
  <c r="BD216" i="102" s="1"/>
  <c r="BD252" i="102" s="1"/>
  <c r="BD288" i="102" s="1"/>
  <c r="BD324" i="102" s="1"/>
  <c r="BD360" i="102" s="1"/>
  <c r="BD396" i="102" s="1"/>
  <c r="BD432" i="102" s="1"/>
  <c r="BD468" i="102" s="1"/>
  <c r="BD504" i="102" s="1"/>
  <c r="BD540" i="102" s="1"/>
  <c r="BD576" i="102" s="1"/>
  <c r="BD612" i="102" s="1"/>
  <c r="BD648" i="102" s="1"/>
  <c r="BD684" i="102" s="1"/>
  <c r="BD720" i="102" s="1"/>
  <c r="BD756" i="102" s="1"/>
  <c r="BD792" i="102" s="1"/>
  <c r="BD828" i="102" s="1"/>
  <c r="BD864" i="102" s="1"/>
  <c r="BD900" i="102" s="1"/>
  <c r="BD936" i="102" s="1"/>
  <c r="BD972" i="102" s="1"/>
  <c r="BD1008" i="102" s="1"/>
  <c r="BD1044" i="102" s="1"/>
  <c r="BD1080" i="102" s="1"/>
  <c r="BD1116" i="102" s="1"/>
  <c r="BD1152" i="102" s="1"/>
  <c r="BD1188" i="102" s="1"/>
  <c r="BD1224" i="102" s="1"/>
  <c r="BD1260" i="102" s="1"/>
  <c r="BD1296" i="102" s="1"/>
  <c r="BD1332" i="102" s="1"/>
  <c r="BD1368" i="102" s="1"/>
  <c r="BD1404" i="102" s="1"/>
  <c r="BD1440" i="102" s="1"/>
  <c r="BD1476" i="102" s="1"/>
  <c r="BD1512" i="102" s="1"/>
  <c r="BD1548" i="102" s="1"/>
  <c r="BD1584" i="102" s="1"/>
  <c r="BD1620" i="102" s="1"/>
  <c r="BD1656" i="102" s="1"/>
  <c r="BD1692" i="102" s="1"/>
  <c r="BD1728" i="102" s="1"/>
  <c r="BD1764" i="102" s="1"/>
  <c r="BD1800" i="102" s="1"/>
  <c r="BD1836" i="102" s="1"/>
  <c r="BD34" i="102"/>
  <c r="BD70" i="102" s="1"/>
  <c r="BD106" i="102" s="1"/>
  <c r="BD142" i="102" s="1"/>
  <c r="BD178" i="102" s="1"/>
  <c r="BD214" i="102" s="1"/>
  <c r="BD250" i="102" s="1"/>
  <c r="BD286" i="102" s="1"/>
  <c r="BD322" i="102" s="1"/>
  <c r="BD358" i="102" s="1"/>
  <c r="BD394" i="102" s="1"/>
  <c r="BD430" i="102" s="1"/>
  <c r="BD466" i="102" s="1"/>
  <c r="BD502" i="102" s="1"/>
  <c r="BD538" i="102" s="1"/>
  <c r="BD574" i="102" s="1"/>
  <c r="BD610" i="102" s="1"/>
  <c r="BD646" i="102" s="1"/>
  <c r="BD682" i="102" s="1"/>
  <c r="BD718" i="102" s="1"/>
  <c r="BD754" i="102" s="1"/>
  <c r="BD790" i="102" s="1"/>
  <c r="BD826" i="102" s="1"/>
  <c r="BD862" i="102" s="1"/>
  <c r="BD898" i="102" s="1"/>
  <c r="BD934" i="102" s="1"/>
  <c r="BD970" i="102" s="1"/>
  <c r="BD1006" i="102" s="1"/>
  <c r="BD1042" i="102" s="1"/>
  <c r="BD1078" i="102" s="1"/>
  <c r="BD1114" i="102" s="1"/>
  <c r="BD1150" i="102" s="1"/>
  <c r="BD1186" i="102" s="1"/>
  <c r="BD1222" i="102" s="1"/>
  <c r="BD1258" i="102" s="1"/>
  <c r="BD1294" i="102" s="1"/>
  <c r="BD1330" i="102" s="1"/>
  <c r="BD1366" i="102" s="1"/>
  <c r="BD1402" i="102" s="1"/>
  <c r="BD1438" i="102" s="1"/>
  <c r="BD1474" i="102" s="1"/>
  <c r="BD1510" i="102" s="1"/>
  <c r="BD1546" i="102" s="1"/>
  <c r="BD1582" i="102" s="1"/>
  <c r="BD1618" i="102" s="1"/>
  <c r="BD1654" i="102" s="1"/>
  <c r="BD1690" i="102" s="1"/>
  <c r="BD1726" i="102" s="1"/>
  <c r="BD1762" i="102" s="1"/>
  <c r="BD1798" i="102" s="1"/>
  <c r="BD1834" i="102" s="1"/>
  <c r="BD32" i="102"/>
  <c r="BD68" i="102" s="1"/>
  <c r="BD104" i="102" s="1"/>
  <c r="BD140" i="102" s="1"/>
  <c r="BD176" i="102" s="1"/>
  <c r="BD212" i="102" s="1"/>
  <c r="BD248" i="102" s="1"/>
  <c r="BD284" i="102" s="1"/>
  <c r="BD320" i="102" s="1"/>
  <c r="BD356" i="102" s="1"/>
  <c r="BD392" i="102" s="1"/>
  <c r="BD428" i="102" s="1"/>
  <c r="BD464" i="102" s="1"/>
  <c r="BD500" i="102" s="1"/>
  <c r="BD536" i="102" s="1"/>
  <c r="BD572" i="102" s="1"/>
  <c r="BD608" i="102" s="1"/>
  <c r="BD644" i="102" s="1"/>
  <c r="BD680" i="102" s="1"/>
  <c r="BD716" i="102" s="1"/>
  <c r="BD752" i="102" s="1"/>
  <c r="BD788" i="102" s="1"/>
  <c r="BD824" i="102" s="1"/>
  <c r="BD860" i="102" s="1"/>
  <c r="BD896" i="102" s="1"/>
  <c r="BD932" i="102" s="1"/>
  <c r="BD968" i="102" s="1"/>
  <c r="BD1004" i="102" s="1"/>
  <c r="BD1040" i="102" s="1"/>
  <c r="BD1076" i="102" s="1"/>
  <c r="BD1112" i="102" s="1"/>
  <c r="BD1148" i="102" s="1"/>
  <c r="BD1184" i="102" s="1"/>
  <c r="BD1220" i="102" s="1"/>
  <c r="BD1256" i="102" s="1"/>
  <c r="BD1292" i="102" s="1"/>
  <c r="BD1328" i="102" s="1"/>
  <c r="BD1364" i="102" s="1"/>
  <c r="BD1400" i="102" s="1"/>
  <c r="BD1436" i="102" s="1"/>
  <c r="BD1472" i="102" s="1"/>
  <c r="BD1508" i="102" s="1"/>
  <c r="BD1544" i="102" s="1"/>
  <c r="BD1580" i="102" s="1"/>
  <c r="BD1616" i="102" s="1"/>
  <c r="BD1652" i="102" s="1"/>
  <c r="BD1688" i="102" s="1"/>
  <c r="BD1724" i="102" s="1"/>
  <c r="BD1760" i="102" s="1"/>
  <c r="BD1796" i="102" s="1"/>
  <c r="BD1832" i="102" s="1"/>
  <c r="BD30" i="102"/>
  <c r="BD66" i="102" s="1"/>
  <c r="BD102" i="102" s="1"/>
  <c r="BD138" i="102" s="1"/>
  <c r="BD174" i="102" s="1"/>
  <c r="BD210" i="102" s="1"/>
  <c r="BD246" i="102" s="1"/>
  <c r="BD282" i="102" s="1"/>
  <c r="BD318" i="102" s="1"/>
  <c r="BD354" i="102" s="1"/>
  <c r="BD390" i="102" s="1"/>
  <c r="BD426" i="102" s="1"/>
  <c r="BD462" i="102" s="1"/>
  <c r="BD498" i="102" s="1"/>
  <c r="BD534" i="102" s="1"/>
  <c r="BD570" i="102" s="1"/>
  <c r="BD606" i="102" s="1"/>
  <c r="BD642" i="102" s="1"/>
  <c r="BD678" i="102" s="1"/>
  <c r="BD714" i="102" s="1"/>
  <c r="BD750" i="102" s="1"/>
  <c r="BD786" i="102" s="1"/>
  <c r="BD822" i="102" s="1"/>
  <c r="BD858" i="102" s="1"/>
  <c r="BD894" i="102" s="1"/>
  <c r="BD930" i="102" s="1"/>
  <c r="BD966" i="102" s="1"/>
  <c r="BD1002" i="102" s="1"/>
  <c r="BD1038" i="102" s="1"/>
  <c r="BD1074" i="102" s="1"/>
  <c r="BD1110" i="102" s="1"/>
  <c r="BD1146" i="102" s="1"/>
  <c r="BD1182" i="102" s="1"/>
  <c r="BD1218" i="102" s="1"/>
  <c r="BD1254" i="102" s="1"/>
  <c r="BD1290" i="102" s="1"/>
  <c r="BD1326" i="102" s="1"/>
  <c r="BD1362" i="102" s="1"/>
  <c r="BD1398" i="102" s="1"/>
  <c r="BD1434" i="102" s="1"/>
  <c r="BD1470" i="102" s="1"/>
  <c r="BD1506" i="102" s="1"/>
  <c r="BD1542" i="102" s="1"/>
  <c r="BD1578" i="102" s="1"/>
  <c r="BD1614" i="102" s="1"/>
  <c r="BD1650" i="102" s="1"/>
  <c r="BD1686" i="102" s="1"/>
  <c r="BD1722" i="102" s="1"/>
  <c r="BD1758" i="102" s="1"/>
  <c r="BD1794" i="102" s="1"/>
  <c r="BD1830" i="102" s="1"/>
  <c r="BD28" i="102"/>
  <c r="BD64" i="102" s="1"/>
  <c r="BD100" i="102" s="1"/>
  <c r="BD136" i="102" s="1"/>
  <c r="BD172" i="102" s="1"/>
  <c r="BD208" i="102" s="1"/>
  <c r="BD244" i="102" s="1"/>
  <c r="BD280" i="102" s="1"/>
  <c r="BD316" i="102" s="1"/>
  <c r="BD352" i="102" s="1"/>
  <c r="BD388" i="102" s="1"/>
  <c r="BD424" i="102" s="1"/>
  <c r="BD460" i="102" s="1"/>
  <c r="BD496" i="102" s="1"/>
  <c r="BD532" i="102" s="1"/>
  <c r="BD568" i="102" s="1"/>
  <c r="BD604" i="102" s="1"/>
  <c r="BD640" i="102" s="1"/>
  <c r="BD676" i="102" s="1"/>
  <c r="BD712" i="102" s="1"/>
  <c r="BD748" i="102" s="1"/>
  <c r="BD784" i="102" s="1"/>
  <c r="BD820" i="102" s="1"/>
  <c r="BD856" i="102" s="1"/>
  <c r="BD892" i="102" s="1"/>
  <c r="BD928" i="102" s="1"/>
  <c r="BD964" i="102" s="1"/>
  <c r="BD1000" i="102" s="1"/>
  <c r="BD1036" i="102" s="1"/>
  <c r="BD1072" i="102" s="1"/>
  <c r="BD1108" i="102" s="1"/>
  <c r="BD1144" i="102" s="1"/>
  <c r="BD1180" i="102" s="1"/>
  <c r="BD1216" i="102" s="1"/>
  <c r="BD1252" i="102" s="1"/>
  <c r="BD1288" i="102" s="1"/>
  <c r="BD1324" i="102" s="1"/>
  <c r="BD1360" i="102" s="1"/>
  <c r="BD1396" i="102" s="1"/>
  <c r="BD1432" i="102" s="1"/>
  <c r="BD1468" i="102" s="1"/>
  <c r="BD1504" i="102" s="1"/>
  <c r="BD1540" i="102" s="1"/>
  <c r="BD1576" i="102" s="1"/>
  <c r="BD1612" i="102" s="1"/>
  <c r="BD1648" i="102" s="1"/>
  <c r="BD1684" i="102" s="1"/>
  <c r="BD1720" i="102" s="1"/>
  <c r="BD1756" i="102" s="1"/>
  <c r="BD1792" i="102" s="1"/>
  <c r="BD1828" i="102" s="1"/>
  <c r="BD26" i="102"/>
  <c r="BD62" i="102" s="1"/>
  <c r="BD98" i="102" s="1"/>
  <c r="BD134" i="102" s="1"/>
  <c r="BD170" i="102" s="1"/>
  <c r="BD206" i="102" s="1"/>
  <c r="BD242" i="102" s="1"/>
  <c r="BD278" i="102" s="1"/>
  <c r="BD314" i="102" s="1"/>
  <c r="BD350" i="102" s="1"/>
  <c r="BD386" i="102" s="1"/>
  <c r="BD422" i="102" s="1"/>
  <c r="BD458" i="102" s="1"/>
  <c r="BD494" i="102" s="1"/>
  <c r="BD530" i="102" s="1"/>
  <c r="BD566" i="102" s="1"/>
  <c r="BD602" i="102" s="1"/>
  <c r="BD638" i="102" s="1"/>
  <c r="BD674" i="102" s="1"/>
  <c r="BD710" i="102" s="1"/>
  <c r="BD746" i="102" s="1"/>
  <c r="BD782" i="102" s="1"/>
  <c r="BD818" i="102" s="1"/>
  <c r="BD854" i="102" s="1"/>
  <c r="BD890" i="102" s="1"/>
  <c r="BD926" i="102" s="1"/>
  <c r="BD962" i="102" s="1"/>
  <c r="BD998" i="102" s="1"/>
  <c r="BD1034" i="102" s="1"/>
  <c r="BD1070" i="102" s="1"/>
  <c r="BD1106" i="102" s="1"/>
  <c r="BD1142" i="102" s="1"/>
  <c r="BD1178" i="102" s="1"/>
  <c r="BD1214" i="102" s="1"/>
  <c r="BD1250" i="102" s="1"/>
  <c r="BD1286" i="102" s="1"/>
  <c r="BD1322" i="102" s="1"/>
  <c r="BD1358" i="102" s="1"/>
  <c r="BD1394" i="102" s="1"/>
  <c r="BD1430" i="102" s="1"/>
  <c r="BD1466" i="102" s="1"/>
  <c r="BD1502" i="102" s="1"/>
  <c r="BD1538" i="102" s="1"/>
  <c r="BD1574" i="102" s="1"/>
  <c r="BD1610" i="102" s="1"/>
  <c r="BD1646" i="102" s="1"/>
  <c r="BD1682" i="102" s="1"/>
  <c r="BD1718" i="102" s="1"/>
  <c r="BD1754" i="102" s="1"/>
  <c r="BD1790" i="102" s="1"/>
  <c r="BD1826" i="102" s="1"/>
  <c r="BD24" i="102"/>
  <c r="BD60" i="102" s="1"/>
  <c r="BD96" i="102" s="1"/>
  <c r="BD132" i="102" s="1"/>
  <c r="BD168" i="102" s="1"/>
  <c r="BD204" i="102" s="1"/>
  <c r="BD240" i="102" s="1"/>
  <c r="BD276" i="102" s="1"/>
  <c r="BD312" i="102" s="1"/>
  <c r="BD348" i="102" s="1"/>
  <c r="BD384" i="102" s="1"/>
  <c r="BD420" i="102" s="1"/>
  <c r="BD456" i="102" s="1"/>
  <c r="BD492" i="102" s="1"/>
  <c r="BD528" i="102" s="1"/>
  <c r="BD564" i="102" s="1"/>
  <c r="BD600" i="102" s="1"/>
  <c r="BD636" i="102" s="1"/>
  <c r="BD672" i="102" s="1"/>
  <c r="BD708" i="102" s="1"/>
  <c r="BD744" i="102" s="1"/>
  <c r="BD780" i="102" s="1"/>
  <c r="BD816" i="102" s="1"/>
  <c r="BD852" i="102" s="1"/>
  <c r="BD888" i="102" s="1"/>
  <c r="BD924" i="102" s="1"/>
  <c r="BD960" i="102" s="1"/>
  <c r="BD996" i="102" s="1"/>
  <c r="BD1032" i="102" s="1"/>
  <c r="BD1068" i="102" s="1"/>
  <c r="BD1104" i="102" s="1"/>
  <c r="BD1140" i="102" s="1"/>
  <c r="BD1176" i="102" s="1"/>
  <c r="BD1212" i="102" s="1"/>
  <c r="BD1248" i="102" s="1"/>
  <c r="BD1284" i="102" s="1"/>
  <c r="BD1320" i="102" s="1"/>
  <c r="BD1356" i="102" s="1"/>
  <c r="BD1392" i="102" s="1"/>
  <c r="BD1428" i="102" s="1"/>
  <c r="BD1464" i="102" s="1"/>
  <c r="BD1500" i="102" s="1"/>
  <c r="BD1536" i="102" s="1"/>
  <c r="BD1572" i="102" s="1"/>
  <c r="BD1608" i="102" s="1"/>
  <c r="BD1644" i="102" s="1"/>
  <c r="BD1680" i="102" s="1"/>
  <c r="BD1716" i="102" s="1"/>
  <c r="BD1752" i="102" s="1"/>
  <c r="BD1788" i="102" s="1"/>
  <c r="BD1824" i="102" s="1"/>
  <c r="BD22" i="102"/>
  <c r="BD58" i="102" s="1"/>
  <c r="BD94" i="102" s="1"/>
  <c r="BD130" i="102" s="1"/>
  <c r="BD166" i="102" s="1"/>
  <c r="BD202" i="102" s="1"/>
  <c r="BD238" i="102" s="1"/>
  <c r="BD274" i="102" s="1"/>
  <c r="BD310" i="102" s="1"/>
  <c r="BD346" i="102" s="1"/>
  <c r="BD382" i="102" s="1"/>
  <c r="BD418" i="102" s="1"/>
  <c r="BD454" i="102" s="1"/>
  <c r="BD490" i="102" s="1"/>
  <c r="BD526" i="102" s="1"/>
  <c r="BD562" i="102" s="1"/>
  <c r="BD598" i="102" s="1"/>
  <c r="BD634" i="102" s="1"/>
  <c r="BD670" i="102" s="1"/>
  <c r="BD706" i="102" s="1"/>
  <c r="BD742" i="102" s="1"/>
  <c r="BD778" i="102" s="1"/>
  <c r="BD814" i="102" s="1"/>
  <c r="BD850" i="102" s="1"/>
  <c r="BD886" i="102" s="1"/>
  <c r="BD922" i="102" s="1"/>
  <c r="BD958" i="102" s="1"/>
  <c r="BD994" i="102" s="1"/>
  <c r="BD1030" i="102" s="1"/>
  <c r="BD1066" i="102" s="1"/>
  <c r="BD1102" i="102" s="1"/>
  <c r="BD1138" i="102" s="1"/>
  <c r="BD1174" i="102" s="1"/>
  <c r="BD1210" i="102" s="1"/>
  <c r="BD1246" i="102" s="1"/>
  <c r="BD1282" i="102" s="1"/>
  <c r="BD1318" i="102" s="1"/>
  <c r="BD1354" i="102" s="1"/>
  <c r="BD1390" i="102" s="1"/>
  <c r="BD1426" i="102" s="1"/>
  <c r="BD1462" i="102" s="1"/>
  <c r="BD1498" i="102" s="1"/>
  <c r="BD1534" i="102" s="1"/>
  <c r="BD1570" i="102" s="1"/>
  <c r="BD1606" i="102" s="1"/>
  <c r="BD1642" i="102" s="1"/>
  <c r="BD1678" i="102" s="1"/>
  <c r="BD1714" i="102" s="1"/>
  <c r="BD1750" i="102" s="1"/>
  <c r="BD1786" i="102" s="1"/>
  <c r="BD1822" i="102" s="1"/>
  <c r="BD20" i="102"/>
  <c r="BD56" i="102" s="1"/>
  <c r="BD92" i="102" s="1"/>
  <c r="BD128" i="102" s="1"/>
  <c r="BD164" i="102" s="1"/>
  <c r="BD200" i="102" s="1"/>
  <c r="BD236" i="102" s="1"/>
  <c r="BD272" i="102" s="1"/>
  <c r="BD308" i="102" s="1"/>
  <c r="BD344" i="102" s="1"/>
  <c r="BD380" i="102" s="1"/>
  <c r="BD416" i="102" s="1"/>
  <c r="BD452" i="102" s="1"/>
  <c r="BD488" i="102" s="1"/>
  <c r="BD524" i="102" s="1"/>
  <c r="BD560" i="102" s="1"/>
  <c r="BD596" i="102" s="1"/>
  <c r="BD632" i="102" s="1"/>
  <c r="BD668" i="102" s="1"/>
  <c r="BD704" i="102" s="1"/>
  <c r="BD740" i="102" s="1"/>
  <c r="BD776" i="102" s="1"/>
  <c r="BD812" i="102" s="1"/>
  <c r="BD848" i="102" s="1"/>
  <c r="BD884" i="102" s="1"/>
  <c r="BD920" i="102" s="1"/>
  <c r="BD956" i="102" s="1"/>
  <c r="BD992" i="102" s="1"/>
  <c r="BD1028" i="102" s="1"/>
  <c r="BD1064" i="102" s="1"/>
  <c r="BD1100" i="102" s="1"/>
  <c r="BD1136" i="102" s="1"/>
  <c r="BD1172" i="102" s="1"/>
  <c r="BD1208" i="102" s="1"/>
  <c r="BD1244" i="102" s="1"/>
  <c r="BD1280" i="102" s="1"/>
  <c r="BD1316" i="102" s="1"/>
  <c r="BD1352" i="102" s="1"/>
  <c r="BD1388" i="102" s="1"/>
  <c r="BD1424" i="102" s="1"/>
  <c r="BD1460" i="102" s="1"/>
  <c r="BD1496" i="102" s="1"/>
  <c r="BD1532" i="102" s="1"/>
  <c r="BD1568" i="102" s="1"/>
  <c r="BD1604" i="102" s="1"/>
  <c r="BD1640" i="102" s="1"/>
  <c r="BD1676" i="102" s="1"/>
  <c r="BD1712" i="102" s="1"/>
  <c r="BD1748" i="102" s="1"/>
  <c r="BD1784" i="102" s="1"/>
  <c r="BD1820" i="102" s="1"/>
  <c r="BD18" i="102"/>
  <c r="BD54" i="102" s="1"/>
  <c r="BD90" i="102" s="1"/>
  <c r="BD126" i="102" s="1"/>
  <c r="BD162" i="102" s="1"/>
  <c r="BD198" i="102" s="1"/>
  <c r="BD234" i="102" s="1"/>
  <c r="BD270" i="102" s="1"/>
  <c r="BD306" i="102" s="1"/>
  <c r="BD342" i="102" s="1"/>
  <c r="BD378" i="102" s="1"/>
  <c r="BD414" i="102" s="1"/>
  <c r="BD450" i="102" s="1"/>
  <c r="BD486" i="102" s="1"/>
  <c r="BD522" i="102" s="1"/>
  <c r="BD558" i="102" s="1"/>
  <c r="BD594" i="102" s="1"/>
  <c r="BD630" i="102" s="1"/>
  <c r="BD666" i="102" s="1"/>
  <c r="BD702" i="102" s="1"/>
  <c r="BD738" i="102" s="1"/>
  <c r="BD774" i="102" s="1"/>
  <c r="BD810" i="102" s="1"/>
  <c r="BD846" i="102" s="1"/>
  <c r="BD882" i="102" s="1"/>
  <c r="BD918" i="102" s="1"/>
  <c r="BD954" i="102" s="1"/>
  <c r="BD990" i="102" s="1"/>
  <c r="BD1026" i="102" s="1"/>
  <c r="BD1062" i="102" s="1"/>
  <c r="BD1098" i="102" s="1"/>
  <c r="BD1134" i="102" s="1"/>
  <c r="BD1170" i="102" s="1"/>
  <c r="BD1206" i="102" s="1"/>
  <c r="BD1242" i="102" s="1"/>
  <c r="BD1278" i="102" s="1"/>
  <c r="BD1314" i="102" s="1"/>
  <c r="BD1350" i="102" s="1"/>
  <c r="BD1386" i="102" s="1"/>
  <c r="BD1422" i="102" s="1"/>
  <c r="BD1458" i="102" s="1"/>
  <c r="BD1494" i="102" s="1"/>
  <c r="BD1530" i="102" s="1"/>
  <c r="BD1566" i="102" s="1"/>
  <c r="BD1602" i="102" s="1"/>
  <c r="BD1638" i="102" s="1"/>
  <c r="BD1674" i="102" s="1"/>
  <c r="BD1710" i="102" s="1"/>
  <c r="BD1746" i="102" s="1"/>
  <c r="BD1782" i="102" s="1"/>
  <c r="BD1818" i="102" s="1"/>
  <c r="BD16" i="102"/>
  <c r="BD52" i="102" s="1"/>
  <c r="BD88" i="102" s="1"/>
  <c r="BD124" i="102" s="1"/>
  <c r="BD160" i="102" s="1"/>
  <c r="BD196" i="102" s="1"/>
  <c r="BD232" i="102" s="1"/>
  <c r="BD268" i="102" s="1"/>
  <c r="BD304" i="102" s="1"/>
  <c r="BD340" i="102" s="1"/>
  <c r="BD376" i="102" s="1"/>
  <c r="BD412" i="102" s="1"/>
  <c r="BD448" i="102" s="1"/>
  <c r="BD484" i="102" s="1"/>
  <c r="BD520" i="102" s="1"/>
  <c r="BD556" i="102" s="1"/>
  <c r="BD592" i="102" s="1"/>
  <c r="BD628" i="102" s="1"/>
  <c r="BD664" i="102" s="1"/>
  <c r="BD700" i="102" s="1"/>
  <c r="BD736" i="102" s="1"/>
  <c r="BD772" i="102" s="1"/>
  <c r="BD808" i="102" s="1"/>
  <c r="BD844" i="102" s="1"/>
  <c r="BD880" i="102" s="1"/>
  <c r="BD916" i="102" s="1"/>
  <c r="BD952" i="102" s="1"/>
  <c r="BD988" i="102" s="1"/>
  <c r="BD1024" i="102" s="1"/>
  <c r="BD1060" i="102" s="1"/>
  <c r="BD1096" i="102" s="1"/>
  <c r="BD1132" i="102" s="1"/>
  <c r="BD1168" i="102" s="1"/>
  <c r="BD1204" i="102" s="1"/>
  <c r="BD1240" i="102" s="1"/>
  <c r="BD1276" i="102" s="1"/>
  <c r="BD1312" i="102" s="1"/>
  <c r="BD1348" i="102" s="1"/>
  <c r="BD1384" i="102" s="1"/>
  <c r="BD1420" i="102" s="1"/>
  <c r="BD1456" i="102" s="1"/>
  <c r="BD1492" i="102" s="1"/>
  <c r="BD1528" i="102" s="1"/>
  <c r="BD1564" i="102" s="1"/>
  <c r="BD1600" i="102" s="1"/>
  <c r="BD1636" i="102" s="1"/>
  <c r="BD1672" i="102" s="1"/>
  <c r="BD1708" i="102" s="1"/>
  <c r="BD1744" i="102" s="1"/>
  <c r="BD1780" i="102" s="1"/>
  <c r="BD1816" i="102" s="1"/>
  <c r="BD14" i="102"/>
  <c r="BD50" i="102" s="1"/>
  <c r="BD86" i="102" s="1"/>
  <c r="BD122" i="102" s="1"/>
  <c r="BD158" i="102" s="1"/>
  <c r="BD194" i="102" s="1"/>
  <c r="BD230" i="102" s="1"/>
  <c r="BD266" i="102" s="1"/>
  <c r="BD302" i="102" s="1"/>
  <c r="BD338" i="102" s="1"/>
  <c r="BD374" i="102" s="1"/>
  <c r="BD410" i="102" s="1"/>
  <c r="BD446" i="102" s="1"/>
  <c r="BD482" i="102" s="1"/>
  <c r="BD518" i="102" s="1"/>
  <c r="BD554" i="102" s="1"/>
  <c r="BD590" i="102" s="1"/>
  <c r="BD626" i="102" s="1"/>
  <c r="BD662" i="102" s="1"/>
  <c r="BD698" i="102" s="1"/>
  <c r="BD734" i="102" s="1"/>
  <c r="BD770" i="102" s="1"/>
  <c r="BD806" i="102" s="1"/>
  <c r="BD842" i="102" s="1"/>
  <c r="BD878" i="102" s="1"/>
  <c r="BD914" i="102" s="1"/>
  <c r="BD950" i="102" s="1"/>
  <c r="BD986" i="102" s="1"/>
  <c r="BD1022" i="102" s="1"/>
  <c r="BD1058" i="102" s="1"/>
  <c r="BD1094" i="102" s="1"/>
  <c r="BD1130" i="102" s="1"/>
  <c r="BD1166" i="102" s="1"/>
  <c r="BD1202" i="102" s="1"/>
  <c r="BD1238" i="102" s="1"/>
  <c r="BD1274" i="102" s="1"/>
  <c r="BD1310" i="102" s="1"/>
  <c r="BD1346" i="102" s="1"/>
  <c r="BD1382" i="102" s="1"/>
  <c r="BD1418" i="102" s="1"/>
  <c r="BD1454" i="102" s="1"/>
  <c r="BD1490" i="102" s="1"/>
  <c r="BD1526" i="102" s="1"/>
  <c r="BD1562" i="102" s="1"/>
  <c r="BD1598" i="102" s="1"/>
  <c r="BD1634" i="102" s="1"/>
  <c r="BD1670" i="102" s="1"/>
  <c r="BD1706" i="102" s="1"/>
  <c r="BD1742" i="102" s="1"/>
  <c r="BD1778" i="102" s="1"/>
  <c r="BD1814" i="102" s="1"/>
  <c r="BD12" i="102"/>
  <c r="BD48" i="102" s="1"/>
  <c r="BD84" i="102" s="1"/>
  <c r="BD120" i="102" s="1"/>
  <c r="BD156" i="102" s="1"/>
  <c r="BD192" i="102" s="1"/>
  <c r="BD228" i="102" s="1"/>
  <c r="BD264" i="102" s="1"/>
  <c r="BD300" i="102" s="1"/>
  <c r="BD336" i="102" s="1"/>
  <c r="BD372" i="102" s="1"/>
  <c r="BD408" i="102" s="1"/>
  <c r="BD444" i="102" s="1"/>
  <c r="BD480" i="102" s="1"/>
  <c r="BD516" i="102" s="1"/>
  <c r="BD552" i="102" s="1"/>
  <c r="BD588" i="102" s="1"/>
  <c r="BD624" i="102" s="1"/>
  <c r="BD660" i="102" s="1"/>
  <c r="BD696" i="102" s="1"/>
  <c r="BD732" i="102" s="1"/>
  <c r="BD768" i="102" s="1"/>
  <c r="BD804" i="102" s="1"/>
  <c r="BD840" i="102" s="1"/>
  <c r="BD876" i="102" s="1"/>
  <c r="BD912" i="102" s="1"/>
  <c r="BD948" i="102" s="1"/>
  <c r="BD984" i="102" s="1"/>
  <c r="BD1020" i="102" s="1"/>
  <c r="BD1056" i="102" s="1"/>
  <c r="BD1092" i="102" s="1"/>
  <c r="BD1128" i="102" s="1"/>
  <c r="BD1164" i="102" s="1"/>
  <c r="BD1200" i="102" s="1"/>
  <c r="BD1236" i="102" s="1"/>
  <c r="BD1272" i="102" s="1"/>
  <c r="BD1308" i="102" s="1"/>
  <c r="BD1344" i="102" s="1"/>
  <c r="BD1380" i="102" s="1"/>
  <c r="BD1416" i="102" s="1"/>
  <c r="BD1452" i="102" s="1"/>
  <c r="BD1488" i="102" s="1"/>
  <c r="BD1524" i="102" s="1"/>
  <c r="BD1560" i="102" s="1"/>
  <c r="BD1596" i="102" s="1"/>
  <c r="BD1632" i="102" s="1"/>
  <c r="BD1668" i="102" s="1"/>
  <c r="BD1704" i="102" s="1"/>
  <c r="BD1740" i="102" s="1"/>
  <c r="BD1776" i="102" s="1"/>
  <c r="BD1812" i="102" s="1"/>
  <c r="BD10" i="102"/>
  <c r="BD46" i="102" s="1"/>
  <c r="BD82" i="102" s="1"/>
  <c r="BD118" i="102" s="1"/>
  <c r="BD154" i="102" s="1"/>
  <c r="BD190" i="102" s="1"/>
  <c r="BD226" i="102" s="1"/>
  <c r="BD262" i="102" s="1"/>
  <c r="BD298" i="102" s="1"/>
  <c r="BD334" i="102" s="1"/>
  <c r="BD370" i="102" s="1"/>
  <c r="BD406" i="102" s="1"/>
  <c r="BD442" i="102" s="1"/>
  <c r="BD478" i="102" s="1"/>
  <c r="BD514" i="102" s="1"/>
  <c r="BD550" i="102" s="1"/>
  <c r="BD586" i="102" s="1"/>
  <c r="BD622" i="102" s="1"/>
  <c r="BD658" i="102" s="1"/>
  <c r="BD694" i="102" s="1"/>
  <c r="BD730" i="102" s="1"/>
  <c r="BD766" i="102" s="1"/>
  <c r="BD802" i="102" s="1"/>
  <c r="BD838" i="102" s="1"/>
  <c r="BD874" i="102" s="1"/>
  <c r="BD910" i="102" s="1"/>
  <c r="BD946" i="102" s="1"/>
  <c r="BD982" i="102" s="1"/>
  <c r="BD1018" i="102" s="1"/>
  <c r="BD1054" i="102" s="1"/>
  <c r="BD1090" i="102" s="1"/>
  <c r="BD1126" i="102" s="1"/>
  <c r="BD1162" i="102" s="1"/>
  <c r="BD1198" i="102" s="1"/>
  <c r="BD1234" i="102" s="1"/>
  <c r="BD1270" i="102" s="1"/>
  <c r="BD1306" i="102" s="1"/>
  <c r="BD1342" i="102" s="1"/>
  <c r="BD1378" i="102" s="1"/>
  <c r="BD1414" i="102" s="1"/>
  <c r="BD1450" i="102" s="1"/>
  <c r="BD1486" i="102" s="1"/>
  <c r="BD1522" i="102" s="1"/>
  <c r="BD1558" i="102" s="1"/>
  <c r="BD1594" i="102" s="1"/>
  <c r="BD1630" i="102" s="1"/>
  <c r="BD1666" i="102" s="1"/>
  <c r="BD1702" i="102" s="1"/>
  <c r="BD1738" i="102" s="1"/>
  <c r="BD1774" i="102" s="1"/>
  <c r="BD1810" i="102" s="1"/>
  <c r="BD8" i="102"/>
  <c r="BD44" i="102" s="1"/>
  <c r="BD80" i="102" s="1"/>
  <c r="BD116" i="102" s="1"/>
  <c r="BD152" i="102" s="1"/>
  <c r="BD188" i="102" s="1"/>
  <c r="BD224" i="102" s="1"/>
  <c r="BD260" i="102" s="1"/>
  <c r="BD296" i="102" s="1"/>
  <c r="BD332" i="102" s="1"/>
  <c r="BD368" i="102" s="1"/>
  <c r="BD404" i="102" s="1"/>
  <c r="BD440" i="102" s="1"/>
  <c r="BD476" i="102" s="1"/>
  <c r="BD512" i="102" s="1"/>
  <c r="BD548" i="102" s="1"/>
  <c r="BD584" i="102" s="1"/>
  <c r="BD620" i="102" s="1"/>
  <c r="BD656" i="102" s="1"/>
  <c r="BD692" i="102" s="1"/>
  <c r="BD728" i="102" s="1"/>
  <c r="BD764" i="102" s="1"/>
  <c r="BD800" i="102" s="1"/>
  <c r="BD836" i="102" s="1"/>
  <c r="BD872" i="102" s="1"/>
  <c r="BD908" i="102" s="1"/>
  <c r="BD944" i="102" s="1"/>
  <c r="BD980" i="102" s="1"/>
  <c r="BD1016" i="102" s="1"/>
  <c r="BD1052" i="102" s="1"/>
  <c r="BD1088" i="102" s="1"/>
  <c r="BD1124" i="102" s="1"/>
  <c r="BD1160" i="102" s="1"/>
  <c r="BD1196" i="102" s="1"/>
  <c r="BD1232" i="102" s="1"/>
  <c r="BD1268" i="102" s="1"/>
  <c r="BD1304" i="102" s="1"/>
  <c r="BD1340" i="102" s="1"/>
  <c r="BD1376" i="102" s="1"/>
  <c r="BD1412" i="102" s="1"/>
  <c r="BD1448" i="102" s="1"/>
  <c r="BD1484" i="102" s="1"/>
  <c r="BD1520" i="102" s="1"/>
  <c r="BD1556" i="102" s="1"/>
  <c r="BD1592" i="102" s="1"/>
  <c r="BD1628" i="102" s="1"/>
  <c r="BD1664" i="102" s="1"/>
  <c r="BD1700" i="102" s="1"/>
  <c r="BD1736" i="102" s="1"/>
  <c r="BD1772" i="102" s="1"/>
  <c r="BD1808" i="102" s="1"/>
  <c r="BD6" i="102"/>
  <c r="BD42" i="102" s="1"/>
  <c r="BD78" i="102" s="1"/>
  <c r="BD114" i="102" s="1"/>
  <c r="BD150" i="102" s="1"/>
  <c r="BD186" i="102" s="1"/>
  <c r="BD222" i="102" s="1"/>
  <c r="BD258" i="102" s="1"/>
  <c r="BD294" i="102" s="1"/>
  <c r="BD330" i="102" s="1"/>
  <c r="BD366" i="102" s="1"/>
  <c r="BD402" i="102" s="1"/>
  <c r="BD438" i="102" s="1"/>
  <c r="BD474" i="102" s="1"/>
  <c r="BD510" i="102" s="1"/>
  <c r="BD546" i="102" s="1"/>
  <c r="BD582" i="102" s="1"/>
  <c r="BD618" i="102" s="1"/>
  <c r="BD654" i="102" s="1"/>
  <c r="BD690" i="102" s="1"/>
  <c r="BD726" i="102" s="1"/>
  <c r="BD762" i="102" s="1"/>
  <c r="BD798" i="102" s="1"/>
  <c r="BD834" i="102" s="1"/>
  <c r="BD870" i="102" s="1"/>
  <c r="BD906" i="102" s="1"/>
  <c r="BD942" i="102" s="1"/>
  <c r="BD978" i="102" s="1"/>
  <c r="BD1014" i="102" s="1"/>
  <c r="BD1050" i="102" s="1"/>
  <c r="BD1086" i="102" s="1"/>
  <c r="BD1122" i="102" s="1"/>
  <c r="BD1158" i="102" s="1"/>
  <c r="BD1194" i="102" s="1"/>
  <c r="BD1230" i="102" s="1"/>
  <c r="BD1266" i="102" s="1"/>
  <c r="BD1302" i="102" s="1"/>
  <c r="BD1338" i="102" s="1"/>
  <c r="BD1374" i="102" s="1"/>
  <c r="BD1410" i="102" s="1"/>
  <c r="BD1446" i="102" s="1"/>
  <c r="BD1482" i="102" s="1"/>
  <c r="BD1518" i="102" s="1"/>
  <c r="BD1554" i="102" s="1"/>
  <c r="BD1590" i="102" s="1"/>
  <c r="BD1626" i="102" s="1"/>
  <c r="BD1662" i="102" s="1"/>
  <c r="BD1698" i="102" s="1"/>
  <c r="BD1734" i="102" s="1"/>
  <c r="BD1770" i="102" s="1"/>
  <c r="BD1806" i="102" s="1"/>
  <c r="BD4" i="102"/>
  <c r="BD40" i="102" s="1"/>
  <c r="BD76" i="102" s="1"/>
  <c r="BD112" i="102" s="1"/>
  <c r="BD148" i="102" s="1"/>
  <c r="BD184" i="102" s="1"/>
  <c r="BD220" i="102" s="1"/>
  <c r="BD256" i="102" s="1"/>
  <c r="BD292" i="102" s="1"/>
  <c r="BD328" i="102" s="1"/>
  <c r="BD364" i="102" s="1"/>
  <c r="BD400" i="102" s="1"/>
  <c r="BD436" i="102" s="1"/>
  <c r="BD472" i="102" s="1"/>
  <c r="BD508" i="102" s="1"/>
  <c r="BD544" i="102" s="1"/>
  <c r="BD580" i="102" s="1"/>
  <c r="BD616" i="102" s="1"/>
  <c r="BD652" i="102" s="1"/>
  <c r="BD688" i="102" s="1"/>
  <c r="BD724" i="102" s="1"/>
  <c r="BD760" i="102" s="1"/>
  <c r="BD796" i="102" s="1"/>
  <c r="BD832" i="102" s="1"/>
  <c r="BD868" i="102" s="1"/>
  <c r="BD904" i="102" s="1"/>
  <c r="BD940" i="102" s="1"/>
  <c r="BD976" i="102" s="1"/>
  <c r="BD1012" i="102" s="1"/>
  <c r="BD1048" i="102" s="1"/>
  <c r="BD1084" i="102" s="1"/>
  <c r="BD1120" i="102" s="1"/>
  <c r="BD1156" i="102" s="1"/>
  <c r="BD1192" i="102" s="1"/>
  <c r="BD1228" i="102" s="1"/>
  <c r="BD1264" i="102" s="1"/>
  <c r="BD1300" i="102" s="1"/>
  <c r="BD1336" i="102" s="1"/>
  <c r="BD1372" i="102" s="1"/>
  <c r="BD1408" i="102" s="1"/>
  <c r="BD1444" i="102" s="1"/>
  <c r="BD1480" i="102" s="1"/>
  <c r="BD1516" i="102" s="1"/>
  <c r="BD1552" i="102" s="1"/>
  <c r="BD1588" i="102" s="1"/>
  <c r="BD1624" i="102" s="1"/>
  <c r="BD1660" i="102" s="1"/>
  <c r="BD1696" i="102" s="1"/>
  <c r="BD1732" i="102" s="1"/>
  <c r="BD1768" i="102" s="1"/>
  <c r="BD1804" i="102" s="1"/>
  <c r="I2" i="101"/>
  <c r="J2" i="101"/>
  <c r="K2" i="101"/>
  <c r="L2" i="101"/>
  <c r="M2" i="101"/>
  <c r="S2" i="101" s="1"/>
  <c r="Y2" i="101" s="1"/>
  <c r="AE2" i="101" s="1"/>
  <c r="N2" i="101"/>
  <c r="T2" i="101" s="1"/>
  <c r="Z2" i="101" s="1"/>
  <c r="AF2" i="101" s="1"/>
  <c r="AL2" i="101" s="1"/>
  <c r="O2" i="101"/>
  <c r="U2" i="101" s="1"/>
  <c r="AA2" i="101" s="1"/>
  <c r="AG2" i="101" s="1"/>
  <c r="P2" i="101"/>
  <c r="V2" i="101" s="1"/>
  <c r="AB2" i="101" s="1"/>
  <c r="AH2" i="101" s="1"/>
  <c r="Q2" i="101"/>
  <c r="W2" i="101" s="1"/>
  <c r="AC2" i="101" s="1"/>
  <c r="AI2" i="101" s="1"/>
  <c r="R2" i="101"/>
  <c r="X2" i="101" s="1"/>
  <c r="AD2" i="101" s="1"/>
  <c r="AJ2" i="101" s="1"/>
  <c r="F4" i="106" l="1"/>
  <c r="E13" i="106"/>
  <c r="I13" i="106"/>
  <c r="M13" i="106"/>
  <c r="Q13" i="106"/>
  <c r="D13" i="106"/>
  <c r="H13" i="106"/>
  <c r="L13" i="106"/>
  <c r="P13" i="106"/>
  <c r="S13" i="106"/>
  <c r="W13" i="106"/>
  <c r="E4" i="106"/>
  <c r="D4" i="106"/>
  <c r="G13" i="106"/>
  <c r="K13" i="106"/>
  <c r="O13" i="106"/>
  <c r="F13" i="106"/>
  <c r="J13" i="106"/>
  <c r="N13" i="106"/>
  <c r="R13" i="106"/>
  <c r="U13" i="106"/>
  <c r="AA13" i="106"/>
  <c r="AE13" i="106"/>
  <c r="AI13" i="106"/>
  <c r="G14" i="106"/>
  <c r="K14" i="106"/>
  <c r="O14" i="106"/>
  <c r="S14" i="106"/>
  <c r="W14" i="106"/>
  <c r="AA14" i="106"/>
  <c r="AE14" i="106"/>
  <c r="AI14" i="106"/>
  <c r="G15" i="106"/>
  <c r="K15" i="106"/>
  <c r="O15" i="106"/>
  <c r="S15" i="106"/>
  <c r="W15" i="106"/>
  <c r="AA15" i="106"/>
  <c r="AE15" i="106"/>
  <c r="AI15" i="106"/>
  <c r="G16" i="106"/>
  <c r="K16" i="106"/>
  <c r="O16" i="106"/>
  <c r="S16" i="106"/>
  <c r="W16" i="106"/>
  <c r="AA16" i="106"/>
  <c r="AE16" i="106"/>
  <c r="AI16" i="106"/>
  <c r="G17" i="106"/>
  <c r="K17" i="106"/>
  <c r="O17" i="106"/>
  <c r="S17" i="106"/>
  <c r="W17" i="106"/>
  <c r="AA17" i="106"/>
  <c r="AE17" i="106"/>
  <c r="AI17" i="106"/>
  <c r="G18" i="106"/>
  <c r="K18" i="106"/>
  <c r="O18" i="106"/>
  <c r="S18" i="106"/>
  <c r="W18" i="106"/>
  <c r="AA18" i="106"/>
  <c r="AE18" i="106"/>
  <c r="AI18" i="106"/>
  <c r="G19" i="106"/>
  <c r="K19" i="106"/>
  <c r="O19" i="106"/>
  <c r="S19" i="106"/>
  <c r="W19" i="106"/>
  <c r="AA19" i="106"/>
  <c r="AE19" i="106"/>
  <c r="AI19" i="106"/>
  <c r="G20" i="106"/>
  <c r="K20" i="106"/>
  <c r="O20" i="106"/>
  <c r="S20" i="106"/>
  <c r="W20" i="106"/>
  <c r="AA20" i="106"/>
  <c r="AE20" i="106"/>
  <c r="AI20" i="106"/>
  <c r="G21" i="106"/>
  <c r="K21" i="106"/>
  <c r="O21" i="106"/>
  <c r="S21" i="106"/>
  <c r="W21" i="106"/>
  <c r="AA21" i="106"/>
  <c r="AE21" i="106"/>
  <c r="AI21" i="106"/>
  <c r="G22" i="106"/>
  <c r="K22" i="106"/>
  <c r="O22" i="106"/>
  <c r="S22" i="106"/>
  <c r="W22" i="106"/>
  <c r="AA22" i="106"/>
  <c r="AE22" i="106"/>
  <c r="T13" i="106"/>
  <c r="X13" i="106"/>
  <c r="AB13" i="106"/>
  <c r="AF13" i="106"/>
  <c r="AJ13" i="106"/>
  <c r="D14" i="106"/>
  <c r="H14" i="106"/>
  <c r="L14" i="106"/>
  <c r="P14" i="106"/>
  <c r="T14" i="106"/>
  <c r="X14" i="106"/>
  <c r="AB14" i="106"/>
  <c r="AF14" i="106"/>
  <c r="AJ14" i="106"/>
  <c r="D15" i="106"/>
  <c r="H15" i="106"/>
  <c r="L15" i="106"/>
  <c r="P15" i="106"/>
  <c r="T15" i="106"/>
  <c r="X15" i="106"/>
  <c r="AB15" i="106"/>
  <c r="AF15" i="106"/>
  <c r="AJ15" i="106"/>
  <c r="D16" i="106"/>
  <c r="H16" i="106"/>
  <c r="L16" i="106"/>
  <c r="P16" i="106"/>
  <c r="T16" i="106"/>
  <c r="X16" i="106"/>
  <c r="AB16" i="106"/>
  <c r="AF16" i="106"/>
  <c r="AJ16" i="106"/>
  <c r="D17" i="106"/>
  <c r="H17" i="106"/>
  <c r="L17" i="106"/>
  <c r="P17" i="106"/>
  <c r="T17" i="106"/>
  <c r="X17" i="106"/>
  <c r="AB17" i="106"/>
  <c r="AF17" i="106"/>
  <c r="AJ17" i="106"/>
  <c r="D18" i="106"/>
  <c r="H18" i="106"/>
  <c r="L18" i="106"/>
  <c r="P18" i="106"/>
  <c r="T18" i="106"/>
  <c r="X18" i="106"/>
  <c r="AB18" i="106"/>
  <c r="AF18" i="106"/>
  <c r="AJ18" i="106"/>
  <c r="D19" i="106"/>
  <c r="H19" i="106"/>
  <c r="L19" i="106"/>
  <c r="P19" i="106"/>
  <c r="T19" i="106"/>
  <c r="X19" i="106"/>
  <c r="AB19" i="106"/>
  <c r="AF19" i="106"/>
  <c r="AJ19" i="106"/>
  <c r="D20" i="106"/>
  <c r="H20" i="106"/>
  <c r="L20" i="106"/>
  <c r="P20" i="106"/>
  <c r="T20" i="106"/>
  <c r="X20" i="106"/>
  <c r="AB20" i="106"/>
  <c r="AF20" i="106"/>
  <c r="AJ20" i="106"/>
  <c r="D21" i="106"/>
  <c r="H21" i="106"/>
  <c r="L21" i="106"/>
  <c r="P21" i="106"/>
  <c r="T21" i="106"/>
  <c r="X21" i="106"/>
  <c r="AB21" i="106"/>
  <c r="AF21" i="106"/>
  <c r="AJ21" i="106"/>
  <c r="D22" i="106"/>
  <c r="H22" i="106"/>
  <c r="L22" i="106"/>
  <c r="P22" i="106"/>
  <c r="T22" i="106"/>
  <c r="X22" i="106"/>
  <c r="AB22" i="106"/>
  <c r="AF22" i="106"/>
  <c r="AJ22" i="106"/>
  <c r="D23" i="106"/>
  <c r="H23" i="106"/>
  <c r="L23" i="106"/>
  <c r="P23" i="106"/>
  <c r="T23" i="106"/>
  <c r="X23" i="106"/>
  <c r="AB23" i="106"/>
  <c r="AF23" i="106"/>
  <c r="AJ23" i="106"/>
  <c r="AI22" i="106"/>
  <c r="G23" i="106"/>
  <c r="K23" i="106"/>
  <c r="O23" i="106"/>
  <c r="S23" i="106"/>
  <c r="W23" i="106"/>
  <c r="AA23" i="106"/>
  <c r="AE23" i="106"/>
  <c r="AI23" i="106"/>
  <c r="Y13" i="106"/>
  <c r="AC13" i="106"/>
  <c r="AG13" i="106"/>
  <c r="AK13" i="106"/>
  <c r="E14" i="106"/>
  <c r="I14" i="106"/>
  <c r="M14" i="106"/>
  <c r="Q14" i="106"/>
  <c r="U14" i="106"/>
  <c r="Y14" i="106"/>
  <c r="AC14" i="106"/>
  <c r="AG14" i="106"/>
  <c r="AK14" i="106"/>
  <c r="E15" i="106"/>
  <c r="I15" i="106"/>
  <c r="M15" i="106"/>
  <c r="Q15" i="106"/>
  <c r="U15" i="106"/>
  <c r="Y15" i="106"/>
  <c r="AC15" i="106"/>
  <c r="AG15" i="106"/>
  <c r="AK15" i="106"/>
  <c r="E16" i="106"/>
  <c r="I16" i="106"/>
  <c r="M16" i="106"/>
  <c r="Q16" i="106"/>
  <c r="U16" i="106"/>
  <c r="Y16" i="106"/>
  <c r="AC16" i="106"/>
  <c r="AG16" i="106"/>
  <c r="AK16" i="106"/>
  <c r="E17" i="106"/>
  <c r="I17" i="106"/>
  <c r="M17" i="106"/>
  <c r="Q17" i="106"/>
  <c r="U17" i="106"/>
  <c r="Y17" i="106"/>
  <c r="AC17" i="106"/>
  <c r="AG17" i="106"/>
  <c r="AK17" i="106"/>
  <c r="E18" i="106"/>
  <c r="I18" i="106"/>
  <c r="M18" i="106"/>
  <c r="Q18" i="106"/>
  <c r="U18" i="106"/>
  <c r="Y18" i="106"/>
  <c r="AC18" i="106"/>
  <c r="AG18" i="106"/>
  <c r="AK18" i="106"/>
  <c r="E19" i="106"/>
  <c r="I19" i="106"/>
  <c r="M19" i="106"/>
  <c r="Q19" i="106"/>
  <c r="U19" i="106"/>
  <c r="Y19" i="106"/>
  <c r="AC19" i="106"/>
  <c r="AG19" i="106"/>
  <c r="AK19" i="106"/>
  <c r="E20" i="106"/>
  <c r="I20" i="106"/>
  <c r="M20" i="106"/>
  <c r="Q20" i="106"/>
  <c r="U20" i="106"/>
  <c r="Y20" i="106"/>
  <c r="AC20" i="106"/>
  <c r="AG20" i="106"/>
  <c r="AK20" i="106"/>
  <c r="E21" i="106"/>
  <c r="I21" i="106"/>
  <c r="M21" i="106"/>
  <c r="Q21" i="106"/>
  <c r="U21" i="106"/>
  <c r="Y21" i="106"/>
  <c r="AC21" i="106"/>
  <c r="AG21" i="106"/>
  <c r="AK21" i="106"/>
  <c r="E22" i="106"/>
  <c r="I22" i="106"/>
  <c r="M22" i="106"/>
  <c r="Q22" i="106"/>
  <c r="U22" i="106"/>
  <c r="Y22" i="106"/>
  <c r="AC22" i="106"/>
  <c r="AG22" i="106"/>
  <c r="V13" i="106"/>
  <c r="Z13" i="106"/>
  <c r="AD13" i="106"/>
  <c r="AH13" i="106"/>
  <c r="AL13" i="106"/>
  <c r="F14" i="106"/>
  <c r="J14" i="106"/>
  <c r="N14" i="106"/>
  <c r="R14" i="106"/>
  <c r="V14" i="106"/>
  <c r="Z14" i="106"/>
  <c r="AD14" i="106"/>
  <c r="AH14" i="106"/>
  <c r="AL14" i="106"/>
  <c r="F15" i="106"/>
  <c r="J15" i="106"/>
  <c r="N15" i="106"/>
  <c r="R15" i="106"/>
  <c r="V15" i="106"/>
  <c r="Z15" i="106"/>
  <c r="AD15" i="106"/>
  <c r="AH15" i="106"/>
  <c r="AL15" i="106"/>
  <c r="F16" i="106"/>
  <c r="J16" i="106"/>
  <c r="N16" i="106"/>
  <c r="R16" i="106"/>
  <c r="V16" i="106"/>
  <c r="Z16" i="106"/>
  <c r="AD16" i="106"/>
  <c r="AH16" i="106"/>
  <c r="AL16" i="106"/>
  <c r="F17" i="106"/>
  <c r="J17" i="106"/>
  <c r="N17" i="106"/>
  <c r="R17" i="106"/>
  <c r="V17" i="106"/>
  <c r="Z17" i="106"/>
  <c r="AD17" i="106"/>
  <c r="AH17" i="106"/>
  <c r="AL17" i="106"/>
  <c r="F18" i="106"/>
  <c r="J18" i="106"/>
  <c r="N18" i="106"/>
  <c r="R18" i="106"/>
  <c r="V18" i="106"/>
  <c r="Z18" i="106"/>
  <c r="AD18" i="106"/>
  <c r="AH18" i="106"/>
  <c r="AL18" i="106"/>
  <c r="F19" i="106"/>
  <c r="J19" i="106"/>
  <c r="N19" i="106"/>
  <c r="R19" i="106"/>
  <c r="V19" i="106"/>
  <c r="Z19" i="106"/>
  <c r="AD19" i="106"/>
  <c r="AH19" i="106"/>
  <c r="AL19" i="106"/>
  <c r="F20" i="106"/>
  <c r="J20" i="106"/>
  <c r="N20" i="106"/>
  <c r="R20" i="106"/>
  <c r="V20" i="106"/>
  <c r="Z20" i="106"/>
  <c r="AD20" i="106"/>
  <c r="AH20" i="106"/>
  <c r="AL20" i="106"/>
  <c r="F21" i="106"/>
  <c r="J21" i="106"/>
  <c r="N21" i="106"/>
  <c r="R21" i="106"/>
  <c r="V21" i="106"/>
  <c r="Z21" i="106"/>
  <c r="AD21" i="106"/>
  <c r="AH21" i="106"/>
  <c r="AL21" i="106"/>
  <c r="F22" i="106"/>
  <c r="J22" i="106"/>
  <c r="N22" i="106"/>
  <c r="R22" i="106"/>
  <c r="V22" i="106"/>
  <c r="Z22" i="106"/>
  <c r="AD22" i="106"/>
  <c r="AH22" i="106"/>
  <c r="AL22" i="106"/>
  <c r="F23" i="106"/>
  <c r="J23" i="106"/>
  <c r="N23" i="106"/>
  <c r="R23" i="106"/>
  <c r="V23" i="106"/>
  <c r="Z23" i="106"/>
  <c r="AD23" i="106"/>
  <c r="AH23" i="106"/>
  <c r="AL23" i="106"/>
  <c r="AK22" i="106"/>
  <c r="E23" i="106"/>
  <c r="I23" i="106"/>
  <c r="M23" i="106"/>
  <c r="Q23" i="106"/>
  <c r="U23" i="106"/>
  <c r="Y23" i="106"/>
  <c r="AC23" i="106"/>
  <c r="AG23" i="106"/>
  <c r="AK23" i="106"/>
  <c r="D23" i="110"/>
  <c r="D16" i="110"/>
  <c r="D20" i="110"/>
  <c r="D14" i="110"/>
  <c r="D18" i="110"/>
  <c r="D22" i="110"/>
  <c r="AN3" i="102"/>
  <c r="D13" i="110"/>
  <c r="D15" i="110"/>
  <c r="D17" i="110"/>
  <c r="D19" i="110"/>
  <c r="D21" i="110"/>
  <c r="BF316" i="102"/>
  <c r="AO280" i="102"/>
  <c r="BF324" i="102"/>
  <c r="AO288" i="102"/>
  <c r="BF333" i="102"/>
  <c r="AO297" i="102"/>
  <c r="BF341" i="102"/>
  <c r="AO305" i="102"/>
  <c r="E23" i="110"/>
  <c r="E21" i="110"/>
  <c r="E19" i="110"/>
  <c r="E17" i="110"/>
  <c r="E15" i="110"/>
  <c r="E13" i="110"/>
  <c r="F22" i="110"/>
  <c r="F20" i="110"/>
  <c r="F18" i="110"/>
  <c r="F16" i="110"/>
  <c r="F14" i="110"/>
  <c r="G23" i="110"/>
  <c r="G21" i="110"/>
  <c r="G19" i="110"/>
  <c r="G17" i="110"/>
  <c r="G15" i="110"/>
  <c r="G13" i="110"/>
  <c r="H22" i="110"/>
  <c r="H20" i="110"/>
  <c r="H18" i="110"/>
  <c r="H16" i="110"/>
  <c r="H14" i="110"/>
  <c r="M23" i="110"/>
  <c r="M21" i="110"/>
  <c r="M19" i="110"/>
  <c r="M17" i="110"/>
  <c r="M15" i="110"/>
  <c r="M13" i="110"/>
  <c r="N22" i="110"/>
  <c r="N20" i="110"/>
  <c r="N18" i="110"/>
  <c r="N16" i="110"/>
  <c r="N14" i="110"/>
  <c r="O23" i="110"/>
  <c r="O21" i="110"/>
  <c r="O19" i="110"/>
  <c r="O17" i="110"/>
  <c r="O15" i="110"/>
  <c r="O13" i="110"/>
  <c r="P22" i="110"/>
  <c r="P20" i="110"/>
  <c r="P18" i="110"/>
  <c r="P16" i="110"/>
  <c r="P14" i="110"/>
  <c r="U23" i="110"/>
  <c r="U21" i="110"/>
  <c r="U19" i="110"/>
  <c r="U17" i="110"/>
  <c r="U15" i="110"/>
  <c r="U13" i="110"/>
  <c r="V22" i="110"/>
  <c r="V20" i="110"/>
  <c r="V18" i="110"/>
  <c r="V16" i="110"/>
  <c r="V14" i="110"/>
  <c r="W23" i="110"/>
  <c r="W21" i="110"/>
  <c r="W19" i="110"/>
  <c r="W17" i="110"/>
  <c r="W15" i="110"/>
  <c r="W13" i="110"/>
  <c r="X22" i="110"/>
  <c r="X20" i="110"/>
  <c r="X18" i="110"/>
  <c r="X16" i="110"/>
  <c r="X14" i="110"/>
  <c r="AA23" i="110"/>
  <c r="AA21" i="110"/>
  <c r="AA19" i="110"/>
  <c r="AA17" i="110"/>
  <c r="AA15" i="110"/>
  <c r="AA13" i="110"/>
  <c r="AB22" i="110"/>
  <c r="AB20" i="110"/>
  <c r="AB18" i="110"/>
  <c r="AB16" i="110"/>
  <c r="AB14" i="110"/>
  <c r="AG23" i="110"/>
  <c r="AG21" i="110"/>
  <c r="AG19" i="110"/>
  <c r="AG17" i="110"/>
  <c r="AG15" i="110"/>
  <c r="AG13" i="110"/>
  <c r="AH22" i="110"/>
  <c r="AH20" i="110"/>
  <c r="AH18" i="110"/>
  <c r="AH16" i="110"/>
  <c r="AH14" i="110"/>
  <c r="AI23" i="110"/>
  <c r="AI21" i="110"/>
  <c r="AI19" i="110"/>
  <c r="AI17" i="110"/>
  <c r="AI15" i="110"/>
  <c r="AI13" i="110"/>
  <c r="AJ22" i="110"/>
  <c r="AJ20" i="110"/>
  <c r="AJ18" i="110"/>
  <c r="AJ16" i="110"/>
  <c r="AJ14" i="110"/>
  <c r="I23" i="110"/>
  <c r="I21" i="110"/>
  <c r="I19" i="110"/>
  <c r="I17" i="110"/>
  <c r="I15" i="110"/>
  <c r="I13" i="110"/>
  <c r="J22" i="110"/>
  <c r="J20" i="110"/>
  <c r="J18" i="110"/>
  <c r="J16" i="110"/>
  <c r="J14" i="110"/>
  <c r="K23" i="110"/>
  <c r="K21" i="110"/>
  <c r="K19" i="110"/>
  <c r="K17" i="110"/>
  <c r="K15" i="110"/>
  <c r="K13" i="110"/>
  <c r="L22" i="110"/>
  <c r="L20" i="110"/>
  <c r="L18" i="110"/>
  <c r="L16" i="110"/>
  <c r="L14" i="110"/>
  <c r="Q23" i="110"/>
  <c r="Q21" i="110"/>
  <c r="Q19" i="110"/>
  <c r="Q17" i="110"/>
  <c r="Q15" i="110"/>
  <c r="Q13" i="110"/>
  <c r="R22" i="110"/>
  <c r="R20" i="110"/>
  <c r="R18" i="110"/>
  <c r="R16" i="110"/>
  <c r="R14" i="110"/>
  <c r="S23" i="110"/>
  <c r="S21" i="110"/>
  <c r="S19" i="110"/>
  <c r="S17" i="110"/>
  <c r="S15" i="110"/>
  <c r="S13" i="110"/>
  <c r="T22" i="110"/>
  <c r="T20" i="110"/>
  <c r="T18" i="110"/>
  <c r="T16" i="110"/>
  <c r="T14" i="110"/>
  <c r="AC23" i="110"/>
  <c r="AC21" i="110"/>
  <c r="AC19" i="110"/>
  <c r="AC17" i="110"/>
  <c r="AC15" i="110"/>
  <c r="AC13" i="110"/>
  <c r="AD22" i="110"/>
  <c r="AD20" i="110"/>
  <c r="AD18" i="110"/>
  <c r="AD16" i="110"/>
  <c r="AD14" i="110"/>
  <c r="AE23" i="110"/>
  <c r="AE21" i="110"/>
  <c r="AE19" i="110"/>
  <c r="AE17" i="110"/>
  <c r="AE15" i="110"/>
  <c r="AE13" i="110"/>
  <c r="AF22" i="110"/>
  <c r="AF20" i="110"/>
  <c r="AF18" i="110"/>
  <c r="AF16" i="110"/>
  <c r="AF14" i="110"/>
  <c r="AK23" i="110"/>
  <c r="AK21" i="110"/>
  <c r="AK19" i="110"/>
  <c r="AK17" i="110"/>
  <c r="AK15" i="110"/>
  <c r="AK13" i="110"/>
  <c r="AL22" i="110"/>
  <c r="AL20" i="110"/>
  <c r="AL18" i="110"/>
  <c r="AL16" i="110"/>
  <c r="AL14" i="110"/>
  <c r="E22" i="110"/>
  <c r="E20" i="110"/>
  <c r="E18" i="110"/>
  <c r="E16" i="110"/>
  <c r="E14" i="110"/>
  <c r="F23" i="110"/>
  <c r="F21" i="110"/>
  <c r="F19" i="110"/>
  <c r="F17" i="110"/>
  <c r="F15" i="110"/>
  <c r="F13" i="110"/>
  <c r="G22" i="110"/>
  <c r="G20" i="110"/>
  <c r="G18" i="110"/>
  <c r="G16" i="110"/>
  <c r="G14" i="110"/>
  <c r="H23" i="110"/>
  <c r="H21" i="110"/>
  <c r="H19" i="110"/>
  <c r="H17" i="110"/>
  <c r="H15" i="110"/>
  <c r="H13" i="110"/>
  <c r="M22" i="110"/>
  <c r="M20" i="110"/>
  <c r="M18" i="110"/>
  <c r="M16" i="110"/>
  <c r="M14" i="110"/>
  <c r="N23" i="110"/>
  <c r="N21" i="110"/>
  <c r="N19" i="110"/>
  <c r="N17" i="110"/>
  <c r="N15" i="110"/>
  <c r="N13" i="110"/>
  <c r="O22" i="110"/>
  <c r="O20" i="110"/>
  <c r="O18" i="110"/>
  <c r="O16" i="110"/>
  <c r="O14" i="110"/>
  <c r="P23" i="110"/>
  <c r="P21" i="110"/>
  <c r="P19" i="110"/>
  <c r="P17" i="110"/>
  <c r="P15" i="110"/>
  <c r="P13" i="110"/>
  <c r="U22" i="110"/>
  <c r="U20" i="110"/>
  <c r="U18" i="110"/>
  <c r="U16" i="110"/>
  <c r="U14" i="110"/>
  <c r="V23" i="110"/>
  <c r="V21" i="110"/>
  <c r="V19" i="110"/>
  <c r="V17" i="110"/>
  <c r="V15" i="110"/>
  <c r="V13" i="110"/>
  <c r="W22" i="110"/>
  <c r="W20" i="110"/>
  <c r="W18" i="110"/>
  <c r="W16" i="110"/>
  <c r="W14" i="110"/>
  <c r="X23" i="110"/>
  <c r="X21" i="110"/>
  <c r="X19" i="110"/>
  <c r="X17" i="110"/>
  <c r="X15" i="110"/>
  <c r="X13" i="110"/>
  <c r="AA22" i="110"/>
  <c r="AA20" i="110"/>
  <c r="AA18" i="110"/>
  <c r="AA16" i="110"/>
  <c r="AA14" i="110"/>
  <c r="AB23" i="110"/>
  <c r="AB21" i="110"/>
  <c r="AB19" i="110"/>
  <c r="AB17" i="110"/>
  <c r="AB15" i="110"/>
  <c r="AB13" i="110"/>
  <c r="AG22" i="110"/>
  <c r="AG20" i="110"/>
  <c r="AG18" i="110"/>
  <c r="AG16" i="110"/>
  <c r="AG14" i="110"/>
  <c r="AH23" i="110"/>
  <c r="AH21" i="110"/>
  <c r="AH19" i="110"/>
  <c r="AH17" i="110"/>
  <c r="AH15" i="110"/>
  <c r="AH13" i="110"/>
  <c r="AI22" i="110"/>
  <c r="AI20" i="110"/>
  <c r="AI18" i="110"/>
  <c r="AI16" i="110"/>
  <c r="AI14" i="110"/>
  <c r="AJ23" i="110"/>
  <c r="AJ21" i="110"/>
  <c r="AJ19" i="110"/>
  <c r="AJ17" i="110"/>
  <c r="AJ15" i="110"/>
  <c r="AJ13" i="110"/>
  <c r="I22" i="110"/>
  <c r="I20" i="110"/>
  <c r="I18" i="110"/>
  <c r="I16" i="110"/>
  <c r="I14" i="110"/>
  <c r="J23" i="110"/>
  <c r="J21" i="110"/>
  <c r="J19" i="110"/>
  <c r="J17" i="110"/>
  <c r="J15" i="110"/>
  <c r="J13" i="110"/>
  <c r="K22" i="110"/>
  <c r="K20" i="110"/>
  <c r="K18" i="110"/>
  <c r="K16" i="110"/>
  <c r="K14" i="110"/>
  <c r="L23" i="110"/>
  <c r="L21" i="110"/>
  <c r="L19" i="110"/>
  <c r="L17" i="110"/>
  <c r="L15" i="110"/>
  <c r="L13" i="110"/>
  <c r="Q22" i="110"/>
  <c r="Q20" i="110"/>
  <c r="Q18" i="110"/>
  <c r="Q16" i="110"/>
  <c r="Q14" i="110"/>
  <c r="R23" i="110"/>
  <c r="R21" i="110"/>
  <c r="R19" i="110"/>
  <c r="R17" i="110"/>
  <c r="R15" i="110"/>
  <c r="R13" i="110"/>
  <c r="S22" i="110"/>
  <c r="S20" i="110"/>
  <c r="S18" i="110"/>
  <c r="S16" i="110"/>
  <c r="S14" i="110"/>
  <c r="T23" i="110"/>
  <c r="T21" i="110"/>
  <c r="T19" i="110"/>
  <c r="T17" i="110"/>
  <c r="T15" i="110"/>
  <c r="T13" i="110"/>
  <c r="AC22" i="110"/>
  <c r="AC20" i="110"/>
  <c r="AC18" i="110"/>
  <c r="AC16" i="110"/>
  <c r="AC14" i="110"/>
  <c r="AD23" i="110"/>
  <c r="AD21" i="110"/>
  <c r="AD19" i="110"/>
  <c r="AD17" i="110"/>
  <c r="AD15" i="110"/>
  <c r="AD13" i="110"/>
  <c r="AE22" i="110"/>
  <c r="AE20" i="110"/>
  <c r="AE18" i="110"/>
  <c r="AE16" i="110"/>
  <c r="AE14" i="110"/>
  <c r="AF23" i="110"/>
  <c r="AF21" i="110"/>
  <c r="AF19" i="110"/>
  <c r="AF17" i="110"/>
  <c r="AF15" i="110"/>
  <c r="AF13" i="110"/>
  <c r="AK22" i="110"/>
  <c r="AK20" i="110"/>
  <c r="AK18" i="110"/>
  <c r="AK16" i="110"/>
  <c r="AK14" i="110"/>
  <c r="AL23" i="110"/>
  <c r="AL21" i="110"/>
  <c r="AL19" i="110"/>
  <c r="AL17" i="110"/>
  <c r="AL15" i="110"/>
  <c r="AL13" i="110"/>
  <c r="BF277" i="102"/>
  <c r="AO241" i="102"/>
  <c r="BF278" i="102"/>
  <c r="AO242" i="102"/>
  <c r="BF279" i="102"/>
  <c r="AO243" i="102"/>
  <c r="BF285" i="102"/>
  <c r="AO249" i="102"/>
  <c r="BF286" i="102"/>
  <c r="AO250" i="102"/>
  <c r="BF287" i="102"/>
  <c r="AO251" i="102"/>
  <c r="BF294" i="102"/>
  <c r="AO258" i="102"/>
  <c r="BF295" i="102"/>
  <c r="AO259" i="102"/>
  <c r="BF296" i="102"/>
  <c r="AO260" i="102"/>
  <c r="BF302" i="102"/>
  <c r="AO266" i="102"/>
  <c r="BF303" i="102"/>
  <c r="AO267" i="102"/>
  <c r="BF304" i="102"/>
  <c r="AO268" i="102"/>
  <c r="BF310" i="102"/>
  <c r="AO274" i="102"/>
  <c r="BF311" i="102"/>
  <c r="AO275" i="102"/>
  <c r="BF312" i="102"/>
  <c r="AO276" i="102"/>
  <c r="AO284" i="102"/>
  <c r="BF320" i="102"/>
  <c r="AO293" i="102"/>
  <c r="BF329" i="102"/>
  <c r="BF337" i="102"/>
  <c r="AO301" i="102"/>
  <c r="AO309" i="102"/>
  <c r="BF345" i="102"/>
  <c r="BF281" i="102"/>
  <c r="AO245" i="102"/>
  <c r="BF282" i="102"/>
  <c r="AO246" i="102"/>
  <c r="BF283" i="102"/>
  <c r="AO247" i="102"/>
  <c r="BF289" i="102"/>
  <c r="AO253" i="102"/>
  <c r="BF291" i="102"/>
  <c r="AO255" i="102"/>
  <c r="BF292" i="102"/>
  <c r="AO256" i="102"/>
  <c r="BF298" i="102"/>
  <c r="AO262" i="102"/>
  <c r="BF299" i="102"/>
  <c r="AO263" i="102"/>
  <c r="BF300" i="102"/>
  <c r="AO264" i="102"/>
  <c r="BF306" i="102"/>
  <c r="AO270" i="102"/>
  <c r="BF307" i="102"/>
  <c r="AO271" i="102"/>
  <c r="BF308" i="102"/>
  <c r="AO272" i="102"/>
  <c r="Y23" i="110"/>
  <c r="Y22" i="110"/>
  <c r="Y21" i="110"/>
  <c r="Y20" i="110"/>
  <c r="Y19" i="110"/>
  <c r="Y18" i="110"/>
  <c r="Y17" i="110"/>
  <c r="Y16" i="110"/>
  <c r="Y15" i="110"/>
  <c r="Y14" i="110"/>
  <c r="Y13" i="110"/>
  <c r="Z23" i="110"/>
  <c r="Z22" i="110"/>
  <c r="Z21" i="110"/>
  <c r="Z20" i="110"/>
  <c r="Z19" i="110"/>
  <c r="Z18" i="110"/>
  <c r="Z17" i="110"/>
  <c r="Z16" i="110"/>
  <c r="Z15" i="110"/>
  <c r="Z14" i="110"/>
  <c r="Z13" i="110"/>
  <c r="AN38" i="102"/>
  <c r="AN39" i="102"/>
  <c r="AN70" i="102"/>
  <c r="AN72" i="102"/>
  <c r="AN76" i="102"/>
  <c r="AN78" i="102"/>
  <c r="AN80" i="102"/>
  <c r="AN82" i="102"/>
  <c r="AN84" i="102"/>
  <c r="AN86" i="102"/>
  <c r="AN88" i="102"/>
  <c r="AN90" i="102"/>
  <c r="AN93" i="102"/>
  <c r="AN95" i="102"/>
  <c r="AN96" i="102"/>
  <c r="AN98" i="102"/>
  <c r="AN101" i="102"/>
  <c r="AN103" i="102"/>
  <c r="AN104" i="102"/>
  <c r="AN106" i="102"/>
  <c r="AN107" i="102"/>
  <c r="AN109" i="102"/>
  <c r="AN112" i="102"/>
  <c r="AN114" i="102"/>
  <c r="AN116" i="102"/>
  <c r="AN118" i="102"/>
  <c r="AN120" i="102"/>
  <c r="AN122" i="102"/>
  <c r="AN124" i="102"/>
  <c r="AN126" i="102"/>
  <c r="AN128" i="102"/>
  <c r="AN132" i="102"/>
  <c r="AN134" i="102"/>
  <c r="AN136" i="102"/>
  <c r="AN139" i="102"/>
  <c r="AN141" i="102"/>
  <c r="AN142" i="102"/>
  <c r="AN145" i="102"/>
  <c r="AN148" i="102"/>
  <c r="AN149" i="102"/>
  <c r="AN151" i="102"/>
  <c r="AN153" i="102"/>
  <c r="AN155" i="102"/>
  <c r="AN157" i="102"/>
  <c r="AN159" i="102"/>
  <c r="AN161" i="102"/>
  <c r="AN163" i="102"/>
  <c r="AN166" i="102"/>
  <c r="AN168" i="102"/>
  <c r="AN170" i="102"/>
  <c r="AN172" i="102"/>
  <c r="AN174" i="102"/>
  <c r="AN176" i="102"/>
  <c r="AN179" i="102"/>
  <c r="AN181" i="102"/>
  <c r="AN185" i="102"/>
  <c r="AN187" i="102"/>
  <c r="AN188" i="102"/>
  <c r="AN190" i="102"/>
  <c r="AN193" i="102"/>
  <c r="AN196" i="102"/>
  <c r="AN198" i="102"/>
  <c r="AN200" i="102"/>
  <c r="AN202" i="102"/>
  <c r="AN204" i="102"/>
  <c r="AN206" i="102"/>
  <c r="AN208" i="102"/>
  <c r="AN210" i="102"/>
  <c r="AN212" i="102"/>
  <c r="AN216" i="102"/>
  <c r="AN219" i="102"/>
  <c r="AN221" i="102"/>
  <c r="AN223" i="102"/>
  <c r="AN225" i="102"/>
  <c r="AN227" i="102"/>
  <c r="AN229" i="102"/>
  <c r="AN231" i="102"/>
  <c r="AN234" i="102"/>
  <c r="AN236" i="102"/>
  <c r="AN237" i="102"/>
  <c r="AN239" i="102"/>
  <c r="AN241" i="102"/>
  <c r="AN242" i="102"/>
  <c r="AN244" i="102"/>
  <c r="AN245" i="102"/>
  <c r="AN247" i="102"/>
  <c r="AN249" i="102"/>
  <c r="AN252" i="102"/>
  <c r="AN255" i="102"/>
  <c r="AN258" i="102"/>
  <c r="AN259" i="102"/>
  <c r="AN261" i="102"/>
  <c r="AN262" i="102"/>
  <c r="AN266" i="102"/>
  <c r="AN267" i="102"/>
  <c r="AN269" i="102"/>
  <c r="AN271" i="102"/>
  <c r="AN301" i="102"/>
  <c r="AN260" i="102"/>
  <c r="AN268" i="102"/>
  <c r="AN273" i="102"/>
  <c r="AN275" i="102"/>
  <c r="AN280" i="102"/>
  <c r="AN256" i="102"/>
  <c r="AN264" i="102"/>
  <c r="AN272" i="102"/>
  <c r="AN274" i="102"/>
  <c r="AN276" i="102"/>
  <c r="AN284" i="102"/>
  <c r="AN288" i="102"/>
  <c r="AN40" i="102"/>
  <c r="AN41" i="102"/>
  <c r="AN42" i="102"/>
  <c r="AN43" i="102"/>
  <c r="AN44" i="102"/>
  <c r="AN45" i="102"/>
  <c r="AN46" i="102"/>
  <c r="AN47" i="102"/>
  <c r="AN48" i="102"/>
  <c r="AN49" i="102"/>
  <c r="AN50" i="102"/>
  <c r="AN51" i="102"/>
  <c r="AN52" i="102"/>
  <c r="AN53" i="102"/>
  <c r="AN54" i="102"/>
  <c r="AN55" i="102"/>
  <c r="AN56" i="102"/>
  <c r="AN57" i="102"/>
  <c r="AN58" i="102"/>
  <c r="AN59" i="102"/>
  <c r="AN60" i="102"/>
  <c r="AN61" i="102"/>
  <c r="AN62" i="102"/>
  <c r="AN63" i="102"/>
  <c r="AN64" i="102"/>
  <c r="AN65" i="102"/>
  <c r="AN66" i="102"/>
  <c r="AN67" i="102"/>
  <c r="AN68" i="102"/>
  <c r="AN69" i="102"/>
  <c r="AN71" i="102"/>
  <c r="AN73" i="102"/>
  <c r="AN75" i="102"/>
  <c r="AN77" i="102"/>
  <c r="AN79" i="102"/>
  <c r="AN81" i="102"/>
  <c r="AN83" i="102"/>
  <c r="AN85" i="102"/>
  <c r="AN87" i="102"/>
  <c r="AN89" i="102"/>
  <c r="AN91" i="102"/>
  <c r="AN92" i="102"/>
  <c r="AN94" i="102"/>
  <c r="AN97" i="102"/>
  <c r="AN99" i="102"/>
  <c r="AN100" i="102"/>
  <c r="AN102" i="102"/>
  <c r="AN105" i="102"/>
  <c r="AN108" i="102"/>
  <c r="AN111" i="102"/>
  <c r="AN113" i="102"/>
  <c r="AN115" i="102"/>
  <c r="AN117" i="102"/>
  <c r="AN119" i="102"/>
  <c r="AN121" i="102"/>
  <c r="AN123" i="102"/>
  <c r="AN125" i="102"/>
  <c r="AN127" i="102"/>
  <c r="AN129" i="102"/>
  <c r="AN130" i="102"/>
  <c r="AN131" i="102"/>
  <c r="AN133" i="102"/>
  <c r="AN135" i="102"/>
  <c r="AN137" i="102"/>
  <c r="AN138" i="102"/>
  <c r="AN140" i="102"/>
  <c r="AN143" i="102"/>
  <c r="AN144" i="102"/>
  <c r="AN147" i="102"/>
  <c r="AN150" i="102"/>
  <c r="AN152" i="102"/>
  <c r="AN154" i="102"/>
  <c r="AN156" i="102"/>
  <c r="AN158" i="102"/>
  <c r="AN160" i="102"/>
  <c r="AN162" i="102"/>
  <c r="AN164" i="102"/>
  <c r="AN165" i="102"/>
  <c r="AN167" i="102"/>
  <c r="AN169" i="102"/>
  <c r="AN171" i="102"/>
  <c r="AN173" i="102"/>
  <c r="AN175" i="102"/>
  <c r="AN177" i="102"/>
  <c r="AN178" i="102"/>
  <c r="AN180" i="102"/>
  <c r="AN183" i="102"/>
  <c r="AN184" i="102"/>
  <c r="AN186" i="102"/>
  <c r="AN189" i="102"/>
  <c r="AN191" i="102"/>
  <c r="AN192" i="102"/>
  <c r="AN194" i="102"/>
  <c r="AN195" i="102"/>
  <c r="AN197" i="102"/>
  <c r="AN199" i="102"/>
  <c r="AN201" i="102"/>
  <c r="AN203" i="102"/>
  <c r="AN205" i="102"/>
  <c r="AN207" i="102"/>
  <c r="AN209" i="102"/>
  <c r="AN211" i="102"/>
  <c r="AN213" i="102"/>
  <c r="AN214" i="102"/>
  <c r="AN215" i="102"/>
  <c r="AN217" i="102"/>
  <c r="AN220" i="102"/>
  <c r="AN222" i="102"/>
  <c r="AN224" i="102"/>
  <c r="AN226" i="102"/>
  <c r="AN228" i="102"/>
  <c r="AN230" i="102"/>
  <c r="AN232" i="102"/>
  <c r="AN233" i="102"/>
  <c r="AN235" i="102"/>
  <c r="AN238" i="102"/>
  <c r="AN240" i="102"/>
  <c r="AN243" i="102"/>
  <c r="AN246" i="102"/>
  <c r="AN248" i="102"/>
  <c r="AN250" i="102"/>
  <c r="AN251" i="102"/>
  <c r="AN253" i="102"/>
  <c r="AN257" i="102"/>
  <c r="AN263" i="102"/>
  <c r="AN265" i="102"/>
  <c r="AN270" i="102"/>
  <c r="AN293" i="102"/>
  <c r="AN297" i="102"/>
  <c r="AN305" i="102"/>
  <c r="AN309" i="102"/>
  <c r="BH74" i="102"/>
  <c r="BI74" i="102"/>
  <c r="AO74" i="102" s="1"/>
  <c r="BG1010" i="102"/>
  <c r="BG795" i="102"/>
  <c r="BG797" i="102"/>
  <c r="BG1014" i="102"/>
  <c r="BG799" i="102"/>
  <c r="BG1016" i="102"/>
  <c r="BG803" i="102"/>
  <c r="BG1020" i="102"/>
  <c r="BG807" i="102"/>
  <c r="BG843" i="102" s="1"/>
  <c r="BG879" i="102" s="1"/>
  <c r="BG915" i="102" s="1"/>
  <c r="BG951" i="102" s="1"/>
  <c r="BG987" i="102" s="1"/>
  <c r="BG1023" i="102" s="1"/>
  <c r="BG1059" i="102" s="1"/>
  <c r="BG1095" i="102" s="1"/>
  <c r="BG1024" i="102"/>
  <c r="BG1026" i="102"/>
  <c r="BG813" i="102"/>
  <c r="BG849" i="102" s="1"/>
  <c r="BG885" i="102" s="1"/>
  <c r="BG921" i="102" s="1"/>
  <c r="BG957" i="102" s="1"/>
  <c r="BG993" i="102" s="1"/>
  <c r="BG1029" i="102" s="1"/>
  <c r="BG1065" i="102" s="1"/>
  <c r="BG1101" i="102" s="1"/>
  <c r="BG1030" i="102"/>
  <c r="BG1032" i="102"/>
  <c r="BG819" i="102"/>
  <c r="BG855" i="102" s="1"/>
  <c r="BG891" i="102" s="1"/>
  <c r="BG927" i="102" s="1"/>
  <c r="BG963" i="102" s="1"/>
  <c r="BG999" i="102" s="1"/>
  <c r="BG1035" i="102" s="1"/>
  <c r="BG1071" i="102" s="1"/>
  <c r="BG1107" i="102" s="1"/>
  <c r="BG1000" i="102"/>
  <c r="BG1002" i="102"/>
  <c r="BG825" i="102"/>
  <c r="BG861" i="102" s="1"/>
  <c r="BG897" i="102" s="1"/>
  <c r="BG933" i="102" s="1"/>
  <c r="BG969" i="102" s="1"/>
  <c r="BG1005" i="102" s="1"/>
  <c r="BG1041" i="102" s="1"/>
  <c r="BG1077" i="102" s="1"/>
  <c r="BG1113" i="102" s="1"/>
  <c r="BG1006" i="102"/>
  <c r="BG829" i="102"/>
  <c r="BG865" i="102" s="1"/>
  <c r="BG901" i="102" s="1"/>
  <c r="BG937" i="102" s="1"/>
  <c r="BG973" i="102" s="1"/>
  <c r="BG1009" i="102" s="1"/>
  <c r="BG1045" i="102" s="1"/>
  <c r="BG1081" i="102" s="1"/>
  <c r="BG1117" i="102" s="1"/>
  <c r="BG1012" i="102"/>
  <c r="BG801" i="102"/>
  <c r="BG1018" i="102"/>
  <c r="BG805" i="102"/>
  <c r="BG1022" i="102"/>
  <c r="BG809" i="102"/>
  <c r="BG845" i="102" s="1"/>
  <c r="BG881" i="102" s="1"/>
  <c r="BG917" i="102" s="1"/>
  <c r="BG953" i="102" s="1"/>
  <c r="BG989" i="102" s="1"/>
  <c r="BG1025" i="102" s="1"/>
  <c r="BG1061" i="102" s="1"/>
  <c r="BG1097" i="102" s="1"/>
  <c r="BG811" i="102"/>
  <c r="BG847" i="102" s="1"/>
  <c r="BG883" i="102" s="1"/>
  <c r="BG919" i="102" s="1"/>
  <c r="BG955" i="102" s="1"/>
  <c r="BG991" i="102" s="1"/>
  <c r="BG1027" i="102" s="1"/>
  <c r="BG1063" i="102" s="1"/>
  <c r="BG1099" i="102" s="1"/>
  <c r="BG1028" i="102"/>
  <c r="BG815" i="102"/>
  <c r="BG851" i="102" s="1"/>
  <c r="BG887" i="102" s="1"/>
  <c r="BG923" i="102" s="1"/>
  <c r="BG959" i="102" s="1"/>
  <c r="BG995" i="102" s="1"/>
  <c r="BG1031" i="102" s="1"/>
  <c r="BG1067" i="102" s="1"/>
  <c r="BG1103" i="102" s="1"/>
  <c r="BG817" i="102"/>
  <c r="BG853" i="102" s="1"/>
  <c r="BG889" i="102" s="1"/>
  <c r="BG925" i="102" s="1"/>
  <c r="BG961" i="102" s="1"/>
  <c r="BG997" i="102" s="1"/>
  <c r="BG1033" i="102" s="1"/>
  <c r="BG1069" i="102" s="1"/>
  <c r="BG1105" i="102" s="1"/>
  <c r="BG1034" i="102"/>
  <c r="BG821" i="102"/>
  <c r="BG857" i="102" s="1"/>
  <c r="BG893" i="102" s="1"/>
  <c r="BG929" i="102" s="1"/>
  <c r="BG965" i="102" s="1"/>
  <c r="BG1001" i="102" s="1"/>
  <c r="BG1037" i="102" s="1"/>
  <c r="BG1073" i="102" s="1"/>
  <c r="BG1109" i="102" s="1"/>
  <c r="BG823" i="102"/>
  <c r="BG859" i="102" s="1"/>
  <c r="BG895" i="102" s="1"/>
  <c r="BG931" i="102" s="1"/>
  <c r="BG967" i="102" s="1"/>
  <c r="BG1003" i="102" s="1"/>
  <c r="BG1039" i="102" s="1"/>
  <c r="BG1075" i="102" s="1"/>
  <c r="BG1111" i="102" s="1"/>
  <c r="BG1004" i="102"/>
  <c r="BG827" i="102"/>
  <c r="BG863" i="102" s="1"/>
  <c r="BG899" i="102" s="1"/>
  <c r="BG935" i="102" s="1"/>
  <c r="BG971" i="102" s="1"/>
  <c r="BG1007" i="102" s="1"/>
  <c r="BG1043" i="102" s="1"/>
  <c r="BG1079" i="102" s="1"/>
  <c r="BG1115" i="102" s="1"/>
  <c r="BG1008" i="102"/>
  <c r="BF110" i="102"/>
  <c r="AK2" i="101"/>
  <c r="Y6" i="106" l="1"/>
  <c r="Z6" i="106"/>
  <c r="AM20" i="110"/>
  <c r="AM17" i="110"/>
  <c r="AM14" i="110"/>
  <c r="AM16" i="110"/>
  <c r="AM18" i="110"/>
  <c r="AM22" i="110"/>
  <c r="AM21" i="110"/>
  <c r="AM13" i="110"/>
  <c r="AM15" i="110"/>
  <c r="AM19" i="110"/>
  <c r="AM23" i="110"/>
  <c r="BF344" i="102"/>
  <c r="BH308" i="102"/>
  <c r="BI308" i="102"/>
  <c r="AO308" i="102" s="1"/>
  <c r="BF343" i="102"/>
  <c r="BI307" i="102"/>
  <c r="AO307" i="102" s="1"/>
  <c r="BH307" i="102"/>
  <c r="BF342" i="102"/>
  <c r="BH306" i="102"/>
  <c r="BI306" i="102"/>
  <c r="AO306" i="102" s="1"/>
  <c r="BF336" i="102"/>
  <c r="BI300" i="102"/>
  <c r="AO300" i="102" s="1"/>
  <c r="BH300" i="102"/>
  <c r="BF335" i="102"/>
  <c r="BI299" i="102"/>
  <c r="AO299" i="102" s="1"/>
  <c r="BH299" i="102"/>
  <c r="BF334" i="102"/>
  <c r="BH298" i="102"/>
  <c r="BI298" i="102"/>
  <c r="AO298" i="102" s="1"/>
  <c r="BF328" i="102"/>
  <c r="BH292" i="102"/>
  <c r="BI292" i="102"/>
  <c r="AO292" i="102" s="1"/>
  <c r="BF327" i="102"/>
  <c r="BI291" i="102"/>
  <c r="AO291" i="102" s="1"/>
  <c r="BH291" i="102"/>
  <c r="BF325" i="102"/>
  <c r="BH289" i="102"/>
  <c r="BI289" i="102"/>
  <c r="AO289" i="102" s="1"/>
  <c r="BF319" i="102"/>
  <c r="BI283" i="102"/>
  <c r="AO283" i="102" s="1"/>
  <c r="BH283" i="102"/>
  <c r="BF318" i="102"/>
  <c r="BH282" i="102"/>
  <c r="BI282" i="102"/>
  <c r="AO282" i="102" s="1"/>
  <c r="BF317" i="102"/>
  <c r="BI281" i="102"/>
  <c r="AO281" i="102" s="1"/>
  <c r="BH281" i="102"/>
  <c r="BF373" i="102"/>
  <c r="BI337" i="102"/>
  <c r="AO337" i="102" s="1"/>
  <c r="BH337" i="102"/>
  <c r="BF348" i="102"/>
  <c r="BI312" i="102"/>
  <c r="AO312" i="102" s="1"/>
  <c r="BH312" i="102"/>
  <c r="BF347" i="102"/>
  <c r="BI311" i="102"/>
  <c r="AO311" i="102" s="1"/>
  <c r="BH311" i="102"/>
  <c r="BF346" i="102"/>
  <c r="BH310" i="102"/>
  <c r="BI310" i="102"/>
  <c r="AO310" i="102" s="1"/>
  <c r="BF340" i="102"/>
  <c r="BH304" i="102"/>
  <c r="BI304" i="102"/>
  <c r="AO304" i="102" s="1"/>
  <c r="BF339" i="102"/>
  <c r="BI303" i="102"/>
  <c r="AO303" i="102" s="1"/>
  <c r="BH303" i="102"/>
  <c r="BF338" i="102"/>
  <c r="BI302" i="102"/>
  <c r="AO302" i="102" s="1"/>
  <c r="BH302" i="102"/>
  <c r="BF332" i="102"/>
  <c r="BH296" i="102"/>
  <c r="BI296" i="102"/>
  <c r="AO296" i="102" s="1"/>
  <c r="BF331" i="102"/>
  <c r="BI295" i="102"/>
  <c r="AO295" i="102" s="1"/>
  <c r="BH295" i="102"/>
  <c r="BF330" i="102"/>
  <c r="BH294" i="102"/>
  <c r="BI294" i="102"/>
  <c r="AO294" i="102" s="1"/>
  <c r="BF323" i="102"/>
  <c r="BI287" i="102"/>
  <c r="AO287" i="102" s="1"/>
  <c r="BH287" i="102"/>
  <c r="BF322" i="102"/>
  <c r="BH286" i="102"/>
  <c r="BI286" i="102"/>
  <c r="AO286" i="102" s="1"/>
  <c r="BF321" i="102"/>
  <c r="BI285" i="102"/>
  <c r="AO285" i="102" s="1"/>
  <c r="BH285" i="102"/>
  <c r="BF315" i="102"/>
  <c r="BI279" i="102"/>
  <c r="AO279" i="102" s="1"/>
  <c r="BH279" i="102"/>
  <c r="BF314" i="102"/>
  <c r="BI278" i="102"/>
  <c r="AO278" i="102" s="1"/>
  <c r="BH278" i="102"/>
  <c r="BF313" i="102"/>
  <c r="BH277" i="102"/>
  <c r="BI277" i="102"/>
  <c r="AO277" i="102" s="1"/>
  <c r="BF377" i="102"/>
  <c r="BH341" i="102"/>
  <c r="BI341" i="102"/>
  <c r="AO341" i="102" s="1"/>
  <c r="BF369" i="102"/>
  <c r="BI333" i="102"/>
  <c r="AO333" i="102" s="1"/>
  <c r="BH333" i="102"/>
  <c r="BF360" i="102"/>
  <c r="BI324" i="102"/>
  <c r="AO324" i="102" s="1"/>
  <c r="BH324" i="102"/>
  <c r="BF352" i="102"/>
  <c r="BI316" i="102"/>
  <c r="AO316" i="102" s="1"/>
  <c r="BH316" i="102"/>
  <c r="BF381" i="102"/>
  <c r="BH345" i="102"/>
  <c r="BI345" i="102"/>
  <c r="AO345" i="102" s="1"/>
  <c r="BF365" i="102"/>
  <c r="BI329" i="102"/>
  <c r="AO329" i="102" s="1"/>
  <c r="BH329" i="102"/>
  <c r="BF356" i="102"/>
  <c r="BI320" i="102"/>
  <c r="AO320" i="102" s="1"/>
  <c r="BH320" i="102"/>
  <c r="AN74" i="102"/>
  <c r="BH110" i="102"/>
  <c r="BI110" i="102"/>
  <c r="AO110" i="102" s="1"/>
  <c r="BG1044" i="102"/>
  <c r="BG1151" i="102"/>
  <c r="BG1040" i="102"/>
  <c r="BG1147" i="102"/>
  <c r="BG1145" i="102"/>
  <c r="BG1070" i="102"/>
  <c r="BG1141" i="102"/>
  <c r="BG1139" i="102"/>
  <c r="BG1064" i="102"/>
  <c r="BG1135" i="102"/>
  <c r="BG1133" i="102"/>
  <c r="BG1058" i="102"/>
  <c r="BG841" i="102"/>
  <c r="BG877" i="102" s="1"/>
  <c r="BG913" i="102" s="1"/>
  <c r="BG949" i="102" s="1"/>
  <c r="BG985" i="102" s="1"/>
  <c r="BG1021" i="102" s="1"/>
  <c r="BG1057" i="102" s="1"/>
  <c r="BG1093" i="102" s="1"/>
  <c r="BG1054" i="102"/>
  <c r="BG837" i="102"/>
  <c r="BG873" i="102" s="1"/>
  <c r="BG909" i="102" s="1"/>
  <c r="BG945" i="102" s="1"/>
  <c r="BG981" i="102" s="1"/>
  <c r="BG1017" i="102" s="1"/>
  <c r="BG1053" i="102" s="1"/>
  <c r="BG1089" i="102" s="1"/>
  <c r="BG1048" i="102"/>
  <c r="BG1153" i="102"/>
  <c r="BG1042" i="102"/>
  <c r="BG1149" i="102"/>
  <c r="BG1038" i="102"/>
  <c r="BG1036" i="102"/>
  <c r="BG1143" i="102"/>
  <c r="BG1068" i="102"/>
  <c r="BG1066" i="102"/>
  <c r="BG1137" i="102"/>
  <c r="BG1062" i="102"/>
  <c r="BG1060" i="102"/>
  <c r="BG1131" i="102"/>
  <c r="BG1056" i="102"/>
  <c r="BG839" i="102"/>
  <c r="BG875" i="102" s="1"/>
  <c r="BG911" i="102" s="1"/>
  <c r="BG947" i="102" s="1"/>
  <c r="BG983" i="102" s="1"/>
  <c r="BG1019" i="102" s="1"/>
  <c r="BG1055" i="102" s="1"/>
  <c r="BG1091" i="102" s="1"/>
  <c r="BG1052" i="102"/>
  <c r="BG835" i="102"/>
  <c r="BG871" i="102" s="1"/>
  <c r="BG907" i="102" s="1"/>
  <c r="BG943" i="102" s="1"/>
  <c r="BG979" i="102" s="1"/>
  <c r="BG1015" i="102" s="1"/>
  <c r="BG1051" i="102" s="1"/>
  <c r="BG1087" i="102" s="1"/>
  <c r="BG1050" i="102"/>
  <c r="BG833" i="102"/>
  <c r="BG869" i="102" s="1"/>
  <c r="BG905" i="102" s="1"/>
  <c r="BG941" i="102" s="1"/>
  <c r="BG977" i="102" s="1"/>
  <c r="BG1013" i="102" s="1"/>
  <c r="BG1049" i="102" s="1"/>
  <c r="BG1085" i="102" s="1"/>
  <c r="BG1121" i="102" s="1"/>
  <c r="BG831" i="102"/>
  <c r="BG867" i="102" s="1"/>
  <c r="BG903" i="102" s="1"/>
  <c r="BG939" i="102" s="1"/>
  <c r="BG975" i="102" s="1"/>
  <c r="BG1011" i="102" s="1"/>
  <c r="BG1047" i="102" s="1"/>
  <c r="BG1083" i="102" s="1"/>
  <c r="BG1119" i="102" s="1"/>
  <c r="BG1046" i="102"/>
  <c r="BF146" i="102"/>
  <c r="G12" i="106" l="1"/>
  <c r="H12" i="106"/>
  <c r="AN278" i="102"/>
  <c r="AN279" i="102"/>
  <c r="AN285" i="102"/>
  <c r="AN307" i="102"/>
  <c r="AN295" i="102"/>
  <c r="AN283" i="102"/>
  <c r="AN345" i="102"/>
  <c r="AN316" i="102"/>
  <c r="AN324" i="102"/>
  <c r="AN333" i="102"/>
  <c r="AN287" i="102"/>
  <c r="AN302" i="102"/>
  <c r="AN303" i="102"/>
  <c r="AN311" i="102"/>
  <c r="AN312" i="102"/>
  <c r="AN337" i="102"/>
  <c r="AN281" i="102"/>
  <c r="AN291" i="102"/>
  <c r="AN299" i="102"/>
  <c r="AN300" i="102"/>
  <c r="BF392" i="102"/>
  <c r="BH356" i="102"/>
  <c r="BI356" i="102"/>
  <c r="AO356" i="102" s="1"/>
  <c r="BF401" i="102"/>
  <c r="BI365" i="102"/>
  <c r="AO365" i="102" s="1"/>
  <c r="BH365" i="102"/>
  <c r="BF417" i="102"/>
  <c r="BI381" i="102"/>
  <c r="AO381" i="102" s="1"/>
  <c r="BH381" i="102"/>
  <c r="BF405" i="102"/>
  <c r="BI369" i="102"/>
  <c r="AO369" i="102" s="1"/>
  <c r="BH369" i="102"/>
  <c r="AN320" i="102"/>
  <c r="AN329" i="102"/>
  <c r="BF388" i="102"/>
  <c r="BH352" i="102"/>
  <c r="BI352" i="102"/>
  <c r="AO352" i="102" s="1"/>
  <c r="BF396" i="102"/>
  <c r="BH360" i="102"/>
  <c r="BI360" i="102"/>
  <c r="AO360" i="102" s="1"/>
  <c r="AN341" i="102"/>
  <c r="BF413" i="102"/>
  <c r="BH377" i="102"/>
  <c r="BI377" i="102"/>
  <c r="AO377" i="102" s="1"/>
  <c r="AN277" i="102"/>
  <c r="BF349" i="102"/>
  <c r="BH313" i="102"/>
  <c r="BI313" i="102"/>
  <c r="AO313" i="102" s="1"/>
  <c r="BF350" i="102"/>
  <c r="BI314" i="102"/>
  <c r="AO314" i="102" s="1"/>
  <c r="BH314" i="102"/>
  <c r="BF351" i="102"/>
  <c r="BH315" i="102"/>
  <c r="BI315" i="102"/>
  <c r="AO315" i="102" s="1"/>
  <c r="BF357" i="102"/>
  <c r="BH321" i="102"/>
  <c r="BI321" i="102"/>
  <c r="AO321" i="102" s="1"/>
  <c r="AN286" i="102"/>
  <c r="BF358" i="102"/>
  <c r="BI322" i="102"/>
  <c r="AO322" i="102" s="1"/>
  <c r="BH322" i="102"/>
  <c r="BF359" i="102"/>
  <c r="BH323" i="102"/>
  <c r="BI323" i="102"/>
  <c r="AO323" i="102" s="1"/>
  <c r="AN294" i="102"/>
  <c r="BF366" i="102"/>
  <c r="BI330" i="102"/>
  <c r="AO330" i="102" s="1"/>
  <c r="BH330" i="102"/>
  <c r="BF367" i="102"/>
  <c r="BI331" i="102"/>
  <c r="AO331" i="102" s="1"/>
  <c r="BH331" i="102"/>
  <c r="AN296" i="102"/>
  <c r="BF368" i="102"/>
  <c r="BI332" i="102"/>
  <c r="AO332" i="102" s="1"/>
  <c r="BH332" i="102"/>
  <c r="BF374" i="102"/>
  <c r="BH338" i="102"/>
  <c r="BI338" i="102"/>
  <c r="AO338" i="102" s="1"/>
  <c r="BF375" i="102"/>
  <c r="BI339" i="102"/>
  <c r="AO339" i="102" s="1"/>
  <c r="BH339" i="102"/>
  <c r="AN304" i="102"/>
  <c r="BF376" i="102"/>
  <c r="BI340" i="102"/>
  <c r="AO340" i="102" s="1"/>
  <c r="BH340" i="102"/>
  <c r="AN310" i="102"/>
  <c r="BF382" i="102"/>
  <c r="BI346" i="102"/>
  <c r="AO346" i="102" s="1"/>
  <c r="BH346" i="102"/>
  <c r="BF383" i="102"/>
  <c r="BH347" i="102"/>
  <c r="BI347" i="102"/>
  <c r="AO347" i="102" s="1"/>
  <c r="BF384" i="102"/>
  <c r="BI348" i="102"/>
  <c r="AO348" i="102" s="1"/>
  <c r="BH348" i="102"/>
  <c r="BF409" i="102"/>
  <c r="BH373" i="102"/>
  <c r="BI373" i="102"/>
  <c r="AO373" i="102" s="1"/>
  <c r="BF353" i="102"/>
  <c r="BH317" i="102"/>
  <c r="BI317" i="102"/>
  <c r="AO317" i="102" s="1"/>
  <c r="AN282" i="102"/>
  <c r="BF354" i="102"/>
  <c r="BI318" i="102"/>
  <c r="AO318" i="102" s="1"/>
  <c r="BH318" i="102"/>
  <c r="BF355" i="102"/>
  <c r="BH319" i="102"/>
  <c r="BI319" i="102"/>
  <c r="AO319" i="102" s="1"/>
  <c r="AN289" i="102"/>
  <c r="BF361" i="102"/>
  <c r="BH325" i="102"/>
  <c r="BI325" i="102"/>
  <c r="AO325" i="102" s="1"/>
  <c r="BF363" i="102"/>
  <c r="BI327" i="102"/>
  <c r="AO327" i="102" s="1"/>
  <c r="BH327" i="102"/>
  <c r="AN292" i="102"/>
  <c r="BF364" i="102"/>
  <c r="BH328" i="102"/>
  <c r="BI328" i="102"/>
  <c r="AO328" i="102" s="1"/>
  <c r="AN298" i="102"/>
  <c r="BF370" i="102"/>
  <c r="BI334" i="102"/>
  <c r="AO334" i="102" s="1"/>
  <c r="BH334" i="102"/>
  <c r="BF371" i="102"/>
  <c r="BH335" i="102"/>
  <c r="BI335" i="102"/>
  <c r="AO335" i="102" s="1"/>
  <c r="BF372" i="102"/>
  <c r="BI336" i="102"/>
  <c r="AO336" i="102" s="1"/>
  <c r="BH336" i="102"/>
  <c r="AN306" i="102"/>
  <c r="BF378" i="102"/>
  <c r="BI342" i="102"/>
  <c r="AO342" i="102" s="1"/>
  <c r="BH342" i="102"/>
  <c r="BF379" i="102"/>
  <c r="BH343" i="102"/>
  <c r="BI343" i="102"/>
  <c r="AO343" i="102" s="1"/>
  <c r="AN308" i="102"/>
  <c r="BF380" i="102"/>
  <c r="BI344" i="102"/>
  <c r="AO344" i="102" s="1"/>
  <c r="BH344" i="102"/>
  <c r="AN110" i="102"/>
  <c r="BH146" i="102"/>
  <c r="BI146" i="102"/>
  <c r="AO146" i="102" s="1"/>
  <c r="BG1082" i="102"/>
  <c r="BG1155" i="102"/>
  <c r="BG1157" i="102"/>
  <c r="BG1086" i="102"/>
  <c r="BG1123" i="102"/>
  <c r="BG1088" i="102"/>
  <c r="BG1124" i="102" s="1"/>
  <c r="BG1160" i="102" s="1"/>
  <c r="BG1196" i="102" s="1"/>
  <c r="BG1232" i="102" s="1"/>
  <c r="BG1268" i="102" s="1"/>
  <c r="BG1304" i="102" s="1"/>
  <c r="BG1340" i="102" s="1"/>
  <c r="BG1376" i="102" s="1"/>
  <c r="BG1412" i="102" s="1"/>
  <c r="BG1448" i="102" s="1"/>
  <c r="BG1484" i="102" s="1"/>
  <c r="BG1520" i="102" s="1"/>
  <c r="BG1556" i="102" s="1"/>
  <c r="BG1592" i="102" s="1"/>
  <c r="BG1628" i="102" s="1"/>
  <c r="BG1664" i="102" s="1"/>
  <c r="BG1700" i="102" s="1"/>
  <c r="BG1736" i="102" s="1"/>
  <c r="BG1772" i="102" s="1"/>
  <c r="BG1808" i="102" s="1"/>
  <c r="BG1127" i="102"/>
  <c r="BG1092" i="102"/>
  <c r="BG1128" i="102" s="1"/>
  <c r="BG1164" i="102" s="1"/>
  <c r="BG1200" i="102" s="1"/>
  <c r="BG1236" i="102" s="1"/>
  <c r="BG1272" i="102" s="1"/>
  <c r="BG1308" i="102" s="1"/>
  <c r="BG1344" i="102" s="1"/>
  <c r="BG1380" i="102" s="1"/>
  <c r="BG1416" i="102" s="1"/>
  <c r="BG1452" i="102" s="1"/>
  <c r="BG1488" i="102" s="1"/>
  <c r="BG1524" i="102" s="1"/>
  <c r="BG1560" i="102" s="1"/>
  <c r="BG1596" i="102" s="1"/>
  <c r="BG1632" i="102" s="1"/>
  <c r="BG1668" i="102" s="1"/>
  <c r="BG1704" i="102" s="1"/>
  <c r="BG1740" i="102" s="1"/>
  <c r="BG1776" i="102" s="1"/>
  <c r="BG1812" i="102" s="1"/>
  <c r="BG1167" i="102"/>
  <c r="BG1096" i="102"/>
  <c r="BG1132" i="102" s="1"/>
  <c r="BG1168" i="102" s="1"/>
  <c r="BG1204" i="102" s="1"/>
  <c r="BG1240" i="102" s="1"/>
  <c r="BG1276" i="102" s="1"/>
  <c r="BG1312" i="102" s="1"/>
  <c r="BG1348" i="102" s="1"/>
  <c r="BG1384" i="102" s="1"/>
  <c r="BG1420" i="102" s="1"/>
  <c r="BG1456" i="102" s="1"/>
  <c r="BG1492" i="102" s="1"/>
  <c r="BG1528" i="102" s="1"/>
  <c r="BG1564" i="102" s="1"/>
  <c r="BG1600" i="102" s="1"/>
  <c r="BG1636" i="102" s="1"/>
  <c r="BG1672" i="102" s="1"/>
  <c r="BG1708" i="102" s="1"/>
  <c r="BG1744" i="102" s="1"/>
  <c r="BG1780" i="102" s="1"/>
  <c r="BG1816" i="102" s="1"/>
  <c r="BG1098" i="102"/>
  <c r="BG1134" i="102" s="1"/>
  <c r="BG1170" i="102" s="1"/>
  <c r="BG1206" i="102" s="1"/>
  <c r="BG1242" i="102" s="1"/>
  <c r="BG1278" i="102" s="1"/>
  <c r="BG1314" i="102" s="1"/>
  <c r="BG1350" i="102" s="1"/>
  <c r="BG1386" i="102" s="1"/>
  <c r="BG1422" i="102" s="1"/>
  <c r="BG1458" i="102" s="1"/>
  <c r="BG1494" i="102" s="1"/>
  <c r="BG1530" i="102" s="1"/>
  <c r="BG1566" i="102" s="1"/>
  <c r="BG1602" i="102" s="1"/>
  <c r="BG1638" i="102" s="1"/>
  <c r="BG1674" i="102" s="1"/>
  <c r="BG1710" i="102" s="1"/>
  <c r="BG1746" i="102" s="1"/>
  <c r="BG1782" i="102" s="1"/>
  <c r="BG1818" i="102" s="1"/>
  <c r="BG1173" i="102"/>
  <c r="BG1102" i="102"/>
  <c r="BG1138" i="102" s="1"/>
  <c r="BG1174" i="102" s="1"/>
  <c r="BG1210" i="102" s="1"/>
  <c r="BG1246" i="102" s="1"/>
  <c r="BG1282" i="102" s="1"/>
  <c r="BG1318" i="102" s="1"/>
  <c r="BG1354" i="102" s="1"/>
  <c r="BG1390" i="102" s="1"/>
  <c r="BG1426" i="102" s="1"/>
  <c r="BG1462" i="102" s="1"/>
  <c r="BG1498" i="102" s="1"/>
  <c r="BG1534" i="102" s="1"/>
  <c r="BG1570" i="102" s="1"/>
  <c r="BG1606" i="102" s="1"/>
  <c r="BG1642" i="102" s="1"/>
  <c r="BG1678" i="102" s="1"/>
  <c r="BG1714" i="102" s="1"/>
  <c r="BG1750" i="102" s="1"/>
  <c r="BG1786" i="102" s="1"/>
  <c r="BG1822" i="102" s="1"/>
  <c r="BG1104" i="102"/>
  <c r="BG1140" i="102" s="1"/>
  <c r="BG1176" i="102" s="1"/>
  <c r="BG1212" i="102" s="1"/>
  <c r="BG1248" i="102" s="1"/>
  <c r="BG1284" i="102" s="1"/>
  <c r="BG1320" i="102" s="1"/>
  <c r="BG1356" i="102" s="1"/>
  <c r="BG1392" i="102" s="1"/>
  <c r="BG1428" i="102" s="1"/>
  <c r="BG1464" i="102" s="1"/>
  <c r="BG1500" i="102" s="1"/>
  <c r="BG1536" i="102" s="1"/>
  <c r="BG1572" i="102" s="1"/>
  <c r="BG1608" i="102" s="1"/>
  <c r="BG1644" i="102" s="1"/>
  <c r="BG1680" i="102" s="1"/>
  <c r="BG1716" i="102" s="1"/>
  <c r="BG1752" i="102" s="1"/>
  <c r="BG1788" i="102" s="1"/>
  <c r="BG1824" i="102" s="1"/>
  <c r="BG1179" i="102"/>
  <c r="BG1072" i="102"/>
  <c r="BG1074" i="102"/>
  <c r="BG1185" i="102"/>
  <c r="BG1078" i="102"/>
  <c r="BG1189" i="102"/>
  <c r="BG1084" i="102"/>
  <c r="BG1125" i="102"/>
  <c r="BG1090" i="102"/>
  <c r="BG1126" i="102" s="1"/>
  <c r="BG1162" i="102" s="1"/>
  <c r="BG1198" i="102" s="1"/>
  <c r="BG1234" i="102" s="1"/>
  <c r="BG1270" i="102" s="1"/>
  <c r="BG1306" i="102" s="1"/>
  <c r="BG1342" i="102" s="1"/>
  <c r="BG1378" i="102" s="1"/>
  <c r="BG1414" i="102" s="1"/>
  <c r="BG1450" i="102" s="1"/>
  <c r="BG1486" i="102" s="1"/>
  <c r="BG1522" i="102" s="1"/>
  <c r="BG1558" i="102" s="1"/>
  <c r="BG1594" i="102" s="1"/>
  <c r="BG1630" i="102" s="1"/>
  <c r="BG1666" i="102" s="1"/>
  <c r="BG1702" i="102" s="1"/>
  <c r="BG1738" i="102" s="1"/>
  <c r="BG1774" i="102" s="1"/>
  <c r="BG1810" i="102" s="1"/>
  <c r="BG1129" i="102"/>
  <c r="BG1094" i="102"/>
  <c r="BG1130" i="102" s="1"/>
  <c r="BG1166" i="102" s="1"/>
  <c r="BG1202" i="102" s="1"/>
  <c r="BG1238" i="102" s="1"/>
  <c r="BG1274" i="102" s="1"/>
  <c r="BG1310" i="102" s="1"/>
  <c r="BG1346" i="102" s="1"/>
  <c r="BG1382" i="102" s="1"/>
  <c r="BG1418" i="102" s="1"/>
  <c r="BG1454" i="102" s="1"/>
  <c r="BG1490" i="102" s="1"/>
  <c r="BG1526" i="102" s="1"/>
  <c r="BG1562" i="102" s="1"/>
  <c r="BG1598" i="102" s="1"/>
  <c r="BG1634" i="102" s="1"/>
  <c r="BG1670" i="102" s="1"/>
  <c r="BG1706" i="102" s="1"/>
  <c r="BG1742" i="102" s="1"/>
  <c r="BG1778" i="102" s="1"/>
  <c r="BG1814" i="102" s="1"/>
  <c r="BG1169" i="102"/>
  <c r="BG1171" i="102"/>
  <c r="BG1100" i="102"/>
  <c r="BG1136" i="102" s="1"/>
  <c r="BG1172" i="102" s="1"/>
  <c r="BG1208" i="102" s="1"/>
  <c r="BG1244" i="102" s="1"/>
  <c r="BG1280" i="102" s="1"/>
  <c r="BG1316" i="102" s="1"/>
  <c r="BG1352" i="102" s="1"/>
  <c r="BG1388" i="102" s="1"/>
  <c r="BG1424" i="102" s="1"/>
  <c r="BG1460" i="102" s="1"/>
  <c r="BG1496" i="102" s="1"/>
  <c r="BG1532" i="102" s="1"/>
  <c r="BG1568" i="102" s="1"/>
  <c r="BG1604" i="102" s="1"/>
  <c r="BG1640" i="102" s="1"/>
  <c r="BG1676" i="102" s="1"/>
  <c r="BG1712" i="102" s="1"/>
  <c r="BG1748" i="102" s="1"/>
  <c r="BG1784" i="102" s="1"/>
  <c r="BG1820" i="102" s="1"/>
  <c r="BG1175" i="102"/>
  <c r="BG1177" i="102"/>
  <c r="BG1106" i="102"/>
  <c r="BG1142" i="102" s="1"/>
  <c r="BG1178" i="102" s="1"/>
  <c r="BG1214" i="102" s="1"/>
  <c r="BG1250" i="102" s="1"/>
  <c r="BG1286" i="102" s="1"/>
  <c r="BG1322" i="102" s="1"/>
  <c r="BG1358" i="102" s="1"/>
  <c r="BG1394" i="102" s="1"/>
  <c r="BG1430" i="102" s="1"/>
  <c r="BG1466" i="102" s="1"/>
  <c r="BG1502" i="102" s="1"/>
  <c r="BG1538" i="102" s="1"/>
  <c r="BG1574" i="102" s="1"/>
  <c r="BG1610" i="102" s="1"/>
  <c r="BG1646" i="102" s="1"/>
  <c r="BG1682" i="102" s="1"/>
  <c r="BG1718" i="102" s="1"/>
  <c r="BG1754" i="102" s="1"/>
  <c r="BG1790" i="102" s="1"/>
  <c r="BG1826" i="102" s="1"/>
  <c r="BG1181" i="102"/>
  <c r="BG1183" i="102"/>
  <c r="BG1076" i="102"/>
  <c r="BG1187" i="102"/>
  <c r="BG1080" i="102"/>
  <c r="BF182" i="102"/>
  <c r="C2" i="27" a="1"/>
  <c r="C2" i="27" s="1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3" i="27"/>
  <c r="C1" i="27" a="1"/>
  <c r="C1" i="27" s="1"/>
  <c r="J49" i="95"/>
  <c r="AK6" i="106" l="1"/>
  <c r="AL6" i="106"/>
  <c r="G6" i="106"/>
  <c r="H6" i="106"/>
  <c r="T6" i="106"/>
  <c r="S6" i="106"/>
  <c r="Q11" i="95"/>
  <c r="AN335" i="102"/>
  <c r="AN325" i="102"/>
  <c r="AN318" i="102"/>
  <c r="AN317" i="102"/>
  <c r="AN377" i="102"/>
  <c r="T1" i="27"/>
  <c r="P1" i="27"/>
  <c r="L1" i="27"/>
  <c r="H1" i="27"/>
  <c r="V1" i="27"/>
  <c r="R1" i="27"/>
  <c r="N1" i="27"/>
  <c r="J1" i="27"/>
  <c r="F1" i="27"/>
  <c r="AN338" i="102"/>
  <c r="AN331" i="102"/>
  <c r="AN330" i="102"/>
  <c r="AN323" i="102"/>
  <c r="AN342" i="102"/>
  <c r="AN373" i="102"/>
  <c r="AN347" i="102"/>
  <c r="AN340" i="102"/>
  <c r="AN314" i="102"/>
  <c r="AN356" i="102"/>
  <c r="BF416" i="102"/>
  <c r="BH380" i="102"/>
  <c r="BI380" i="102"/>
  <c r="AO380" i="102" s="1"/>
  <c r="BF408" i="102"/>
  <c r="BI372" i="102"/>
  <c r="AO372" i="102" s="1"/>
  <c r="BH372" i="102"/>
  <c r="BF407" i="102"/>
  <c r="BH371" i="102"/>
  <c r="BI371" i="102"/>
  <c r="AO371" i="102" s="1"/>
  <c r="BF406" i="102"/>
  <c r="BH370" i="102"/>
  <c r="BI370" i="102"/>
  <c r="AO370" i="102" s="1"/>
  <c r="BF399" i="102"/>
  <c r="BI363" i="102"/>
  <c r="AO363" i="102" s="1"/>
  <c r="BH363" i="102"/>
  <c r="BF397" i="102"/>
  <c r="BH361" i="102"/>
  <c r="BI361" i="102"/>
  <c r="AO361" i="102" s="1"/>
  <c r="BF391" i="102"/>
  <c r="BH355" i="102"/>
  <c r="BI355" i="102"/>
  <c r="AO355" i="102" s="1"/>
  <c r="BF389" i="102"/>
  <c r="BH353" i="102"/>
  <c r="BI353" i="102"/>
  <c r="AO353" i="102" s="1"/>
  <c r="BF445" i="102"/>
  <c r="BI409" i="102"/>
  <c r="AO409" i="102" s="1"/>
  <c r="BH409" i="102"/>
  <c r="BF420" i="102"/>
  <c r="BI384" i="102"/>
  <c r="AO384" i="102" s="1"/>
  <c r="BH384" i="102"/>
  <c r="BF419" i="102"/>
  <c r="BI383" i="102"/>
  <c r="AO383" i="102" s="1"/>
  <c r="BH383" i="102"/>
  <c r="BF418" i="102"/>
  <c r="BH382" i="102"/>
  <c r="BI382" i="102"/>
  <c r="AO382" i="102" s="1"/>
  <c r="BF411" i="102"/>
  <c r="BH375" i="102"/>
  <c r="BI375" i="102"/>
  <c r="AO375" i="102" s="1"/>
  <c r="BF410" i="102"/>
  <c r="BI374" i="102"/>
  <c r="AO374" i="102" s="1"/>
  <c r="BH374" i="102"/>
  <c r="BF404" i="102"/>
  <c r="BH368" i="102"/>
  <c r="BI368" i="102"/>
  <c r="AO368" i="102" s="1"/>
  <c r="BF394" i="102"/>
  <c r="BH358" i="102"/>
  <c r="BI358" i="102"/>
  <c r="AO358" i="102" s="1"/>
  <c r="BF387" i="102"/>
  <c r="BI351" i="102"/>
  <c r="AO351" i="102" s="1"/>
  <c r="BH351" i="102"/>
  <c r="BF449" i="102"/>
  <c r="BH413" i="102"/>
  <c r="BI413" i="102"/>
  <c r="AO413" i="102" s="1"/>
  <c r="BF453" i="102"/>
  <c r="BH417" i="102"/>
  <c r="BI417" i="102"/>
  <c r="AO417" i="102" s="1"/>
  <c r="BF437" i="102"/>
  <c r="BH401" i="102"/>
  <c r="BI401" i="102"/>
  <c r="AO401" i="102" s="1"/>
  <c r="BF428" i="102"/>
  <c r="BI392" i="102"/>
  <c r="AO392" i="102" s="1"/>
  <c r="BH392" i="102"/>
  <c r="AN344" i="102"/>
  <c r="AN343" i="102"/>
  <c r="BF415" i="102"/>
  <c r="BH379" i="102"/>
  <c r="BI379" i="102"/>
  <c r="AO379" i="102" s="1"/>
  <c r="BF414" i="102"/>
  <c r="BI378" i="102"/>
  <c r="AO378" i="102" s="1"/>
  <c r="BH378" i="102"/>
  <c r="AN336" i="102"/>
  <c r="AN334" i="102"/>
  <c r="AN328" i="102"/>
  <c r="BF400" i="102"/>
  <c r="BH364" i="102"/>
  <c r="BI364" i="102"/>
  <c r="AO364" i="102" s="1"/>
  <c r="AN327" i="102"/>
  <c r="AN319" i="102"/>
  <c r="BF390" i="102"/>
  <c r="BI354" i="102"/>
  <c r="AO354" i="102" s="1"/>
  <c r="BH354" i="102"/>
  <c r="AN348" i="102"/>
  <c r="AN346" i="102"/>
  <c r="BF412" i="102"/>
  <c r="BI376" i="102"/>
  <c r="AO376" i="102" s="1"/>
  <c r="BH376" i="102"/>
  <c r="AN339" i="102"/>
  <c r="AN332" i="102"/>
  <c r="BF403" i="102"/>
  <c r="BI367" i="102"/>
  <c r="AO367" i="102" s="1"/>
  <c r="BH367" i="102"/>
  <c r="BF402" i="102"/>
  <c r="BH366" i="102"/>
  <c r="BI366" i="102"/>
  <c r="AO366" i="102" s="1"/>
  <c r="BF395" i="102"/>
  <c r="BI359" i="102"/>
  <c r="AO359" i="102" s="1"/>
  <c r="BH359" i="102"/>
  <c r="AN322" i="102"/>
  <c r="AN321" i="102"/>
  <c r="BF393" i="102"/>
  <c r="BI357" i="102"/>
  <c r="AO357" i="102" s="1"/>
  <c r="BH357" i="102"/>
  <c r="AN315" i="102"/>
  <c r="BF386" i="102"/>
  <c r="BH350" i="102"/>
  <c r="BI350" i="102"/>
  <c r="AO350" i="102" s="1"/>
  <c r="AN313" i="102"/>
  <c r="BF385" i="102"/>
  <c r="BI349" i="102"/>
  <c r="AO349" i="102" s="1"/>
  <c r="BH349" i="102"/>
  <c r="AN360" i="102"/>
  <c r="BF432" i="102"/>
  <c r="BH396" i="102"/>
  <c r="BI396" i="102"/>
  <c r="AO396" i="102" s="1"/>
  <c r="AN352" i="102"/>
  <c r="BF424" i="102"/>
  <c r="BI388" i="102"/>
  <c r="AO388" i="102" s="1"/>
  <c r="BH388" i="102"/>
  <c r="AN369" i="102"/>
  <c r="BF441" i="102"/>
  <c r="BI405" i="102"/>
  <c r="AO405" i="102" s="1"/>
  <c r="BH405" i="102"/>
  <c r="AN381" i="102"/>
  <c r="AN365" i="102"/>
  <c r="D1" i="27"/>
  <c r="AN146" i="102"/>
  <c r="BH182" i="102"/>
  <c r="BI182" i="102"/>
  <c r="AO182" i="102" s="1"/>
  <c r="BG1116" i="102"/>
  <c r="BG1152" i="102" s="1"/>
  <c r="BG1188" i="102" s="1"/>
  <c r="BG1224" i="102" s="1"/>
  <c r="BG1260" i="102" s="1"/>
  <c r="BG1296" i="102" s="1"/>
  <c r="BG1332" i="102" s="1"/>
  <c r="BG1368" i="102" s="1"/>
  <c r="BG1404" i="102" s="1"/>
  <c r="BG1440" i="102" s="1"/>
  <c r="BG1476" i="102" s="1"/>
  <c r="BG1512" i="102" s="1"/>
  <c r="BG1548" i="102" s="1"/>
  <c r="BG1584" i="102" s="1"/>
  <c r="BG1620" i="102" s="1"/>
  <c r="BG1656" i="102" s="1"/>
  <c r="BG1692" i="102" s="1"/>
  <c r="BG1728" i="102" s="1"/>
  <c r="BG1764" i="102" s="1"/>
  <c r="BG1800" i="102" s="1"/>
  <c r="BG1223" i="102"/>
  <c r="BG1112" i="102"/>
  <c r="BG1148" i="102" s="1"/>
  <c r="BG1184" i="102" s="1"/>
  <c r="BG1220" i="102" s="1"/>
  <c r="BG1256" i="102" s="1"/>
  <c r="BG1292" i="102" s="1"/>
  <c r="BG1328" i="102" s="1"/>
  <c r="BG1364" i="102" s="1"/>
  <c r="BG1400" i="102" s="1"/>
  <c r="BG1436" i="102" s="1"/>
  <c r="BG1472" i="102" s="1"/>
  <c r="BG1508" i="102" s="1"/>
  <c r="BG1544" i="102" s="1"/>
  <c r="BG1580" i="102" s="1"/>
  <c r="BG1616" i="102" s="1"/>
  <c r="BG1652" i="102" s="1"/>
  <c r="BG1688" i="102" s="1"/>
  <c r="BG1724" i="102" s="1"/>
  <c r="BG1760" i="102" s="1"/>
  <c r="BG1796" i="102" s="1"/>
  <c r="BG1219" i="102"/>
  <c r="BG1217" i="102"/>
  <c r="BG1213" i="102"/>
  <c r="BG1211" i="102"/>
  <c r="BG1207" i="102"/>
  <c r="BG1205" i="102"/>
  <c r="BG1165" i="102"/>
  <c r="BG1161" i="102"/>
  <c r="BG1120" i="102"/>
  <c r="BG1156" i="102" s="1"/>
  <c r="BG1192" i="102" s="1"/>
  <c r="BG1228" i="102" s="1"/>
  <c r="BG1264" i="102" s="1"/>
  <c r="BG1300" i="102" s="1"/>
  <c r="BG1336" i="102" s="1"/>
  <c r="BG1372" i="102" s="1"/>
  <c r="BG1408" i="102" s="1"/>
  <c r="BG1444" i="102" s="1"/>
  <c r="BG1480" i="102" s="1"/>
  <c r="BG1516" i="102" s="1"/>
  <c r="BG1552" i="102" s="1"/>
  <c r="BG1588" i="102" s="1"/>
  <c r="BG1624" i="102" s="1"/>
  <c r="BG1660" i="102" s="1"/>
  <c r="BG1696" i="102" s="1"/>
  <c r="BG1732" i="102" s="1"/>
  <c r="BG1768" i="102" s="1"/>
  <c r="BG1804" i="102" s="1"/>
  <c r="BG1225" i="102"/>
  <c r="BG1114" i="102"/>
  <c r="BG1150" i="102" s="1"/>
  <c r="BG1186" i="102" s="1"/>
  <c r="BG1222" i="102" s="1"/>
  <c r="BG1258" i="102" s="1"/>
  <c r="BG1294" i="102" s="1"/>
  <c r="BG1330" i="102" s="1"/>
  <c r="BG1366" i="102" s="1"/>
  <c r="BG1402" i="102" s="1"/>
  <c r="BG1438" i="102" s="1"/>
  <c r="BG1474" i="102" s="1"/>
  <c r="BG1510" i="102" s="1"/>
  <c r="BG1546" i="102" s="1"/>
  <c r="BG1582" i="102" s="1"/>
  <c r="BG1618" i="102" s="1"/>
  <c r="BG1654" i="102" s="1"/>
  <c r="BG1690" i="102" s="1"/>
  <c r="BG1726" i="102" s="1"/>
  <c r="BG1762" i="102" s="1"/>
  <c r="BG1798" i="102" s="1"/>
  <c r="BG1221" i="102"/>
  <c r="BG1110" i="102"/>
  <c r="BG1146" i="102" s="1"/>
  <c r="BG1182" i="102" s="1"/>
  <c r="BG1218" i="102" s="1"/>
  <c r="BG1254" i="102" s="1"/>
  <c r="BG1290" i="102" s="1"/>
  <c r="BG1326" i="102" s="1"/>
  <c r="BG1362" i="102" s="1"/>
  <c r="BG1398" i="102" s="1"/>
  <c r="BG1434" i="102" s="1"/>
  <c r="BG1470" i="102" s="1"/>
  <c r="BG1506" i="102" s="1"/>
  <c r="BG1542" i="102" s="1"/>
  <c r="BG1578" i="102" s="1"/>
  <c r="BG1614" i="102" s="1"/>
  <c r="BG1650" i="102" s="1"/>
  <c r="BG1686" i="102" s="1"/>
  <c r="BG1722" i="102" s="1"/>
  <c r="BG1758" i="102" s="1"/>
  <c r="BG1794" i="102" s="1"/>
  <c r="BG1108" i="102"/>
  <c r="BG1144" i="102" s="1"/>
  <c r="BG1180" i="102" s="1"/>
  <c r="BG1216" i="102" s="1"/>
  <c r="BG1252" i="102" s="1"/>
  <c r="BG1288" i="102" s="1"/>
  <c r="BG1324" i="102" s="1"/>
  <c r="BG1360" i="102" s="1"/>
  <c r="BG1396" i="102" s="1"/>
  <c r="BG1432" i="102" s="1"/>
  <c r="BG1468" i="102" s="1"/>
  <c r="BG1504" i="102" s="1"/>
  <c r="BG1540" i="102" s="1"/>
  <c r="BG1576" i="102" s="1"/>
  <c r="BG1612" i="102" s="1"/>
  <c r="BG1648" i="102" s="1"/>
  <c r="BG1684" i="102" s="1"/>
  <c r="BG1720" i="102" s="1"/>
  <c r="BG1756" i="102" s="1"/>
  <c r="BG1792" i="102" s="1"/>
  <c r="BG1828" i="102" s="1"/>
  <c r="BG1215" i="102"/>
  <c r="BG1209" i="102"/>
  <c r="BG1203" i="102"/>
  <c r="BG1163" i="102"/>
  <c r="BG1159" i="102"/>
  <c r="BG1122" i="102"/>
  <c r="BG1158" i="102" s="1"/>
  <c r="BG1194" i="102" s="1"/>
  <c r="BG1230" i="102" s="1"/>
  <c r="BG1266" i="102" s="1"/>
  <c r="BG1302" i="102" s="1"/>
  <c r="BG1338" i="102" s="1"/>
  <c r="BG1374" i="102" s="1"/>
  <c r="BG1410" i="102" s="1"/>
  <c r="BG1446" i="102" s="1"/>
  <c r="BG1482" i="102" s="1"/>
  <c r="BG1518" i="102" s="1"/>
  <c r="BG1554" i="102" s="1"/>
  <c r="BG1590" i="102" s="1"/>
  <c r="BG1626" i="102" s="1"/>
  <c r="BG1662" i="102" s="1"/>
  <c r="BG1698" i="102" s="1"/>
  <c r="BG1734" i="102" s="1"/>
  <c r="BG1770" i="102" s="1"/>
  <c r="BG1806" i="102" s="1"/>
  <c r="BG1193" i="102"/>
  <c r="BG1191" i="102"/>
  <c r="BG1118" i="102"/>
  <c r="BG1154" i="102" s="1"/>
  <c r="BG1190" i="102" s="1"/>
  <c r="BG1226" i="102" s="1"/>
  <c r="BG1262" i="102" s="1"/>
  <c r="BG1298" i="102" s="1"/>
  <c r="BG1334" i="102" s="1"/>
  <c r="BG1370" i="102" s="1"/>
  <c r="BG1406" i="102" s="1"/>
  <c r="BG1442" i="102" s="1"/>
  <c r="BG1478" i="102" s="1"/>
  <c r="BG1514" i="102" s="1"/>
  <c r="BG1550" i="102" s="1"/>
  <c r="BG1586" i="102" s="1"/>
  <c r="BG1622" i="102" s="1"/>
  <c r="BG1658" i="102" s="1"/>
  <c r="BG1694" i="102" s="1"/>
  <c r="BG1730" i="102" s="1"/>
  <c r="BG1766" i="102" s="1"/>
  <c r="BG1802" i="102" s="1"/>
  <c r="BF218" i="102"/>
  <c r="U1" i="27"/>
  <c r="U22" i="27" s="1"/>
  <c r="S1" i="27"/>
  <c r="S21" i="27" s="1"/>
  <c r="Q1" i="27"/>
  <c r="Q22" i="27" s="1"/>
  <c r="O1" i="27"/>
  <c r="O21" i="27" s="1"/>
  <c r="M1" i="27"/>
  <c r="M22" i="27" s="1"/>
  <c r="K1" i="27"/>
  <c r="K21" i="27" s="1"/>
  <c r="I1" i="27"/>
  <c r="I22" i="27" s="1"/>
  <c r="G1" i="27"/>
  <c r="G21" i="27" s="1"/>
  <c r="E1" i="27"/>
  <c r="E21" i="27" s="1"/>
  <c r="V2" i="27"/>
  <c r="T2" i="27"/>
  <c r="R2" i="27"/>
  <c r="P2" i="27"/>
  <c r="N2" i="27"/>
  <c r="L2" i="27"/>
  <c r="J2" i="27"/>
  <c r="H2" i="27"/>
  <c r="F2" i="27"/>
  <c r="D2" i="27"/>
  <c r="U2" i="27"/>
  <c r="S2" i="27"/>
  <c r="Q2" i="27"/>
  <c r="O2" i="27"/>
  <c r="M2" i="27"/>
  <c r="K2" i="27"/>
  <c r="I2" i="27"/>
  <c r="G2" i="27"/>
  <c r="E2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T22" i="27"/>
  <c r="T21" i="27"/>
  <c r="T20" i="27"/>
  <c r="T19" i="27"/>
  <c r="T18" i="27"/>
  <c r="T17" i="27"/>
  <c r="T16" i="27"/>
  <c r="T15" i="27"/>
  <c r="T14" i="27"/>
  <c r="T13" i="27"/>
  <c r="T12" i="27"/>
  <c r="S22" i="27"/>
  <c r="S18" i="27"/>
  <c r="S16" i="27"/>
  <c r="S14" i="27"/>
  <c r="S12" i="27"/>
  <c r="R22" i="27"/>
  <c r="R21" i="27"/>
  <c r="R20" i="27"/>
  <c r="R19" i="27"/>
  <c r="R18" i="27"/>
  <c r="R17" i="27"/>
  <c r="R16" i="27"/>
  <c r="R15" i="27"/>
  <c r="R14" i="27"/>
  <c r="R13" i="27"/>
  <c r="R12" i="27"/>
  <c r="Q21" i="27"/>
  <c r="Q13" i="27"/>
  <c r="P22" i="27"/>
  <c r="P21" i="27"/>
  <c r="P20" i="27"/>
  <c r="P19" i="27"/>
  <c r="P18" i="27"/>
  <c r="P17" i="27"/>
  <c r="P16" i="27"/>
  <c r="P15" i="27"/>
  <c r="P14" i="27"/>
  <c r="P13" i="27"/>
  <c r="P12" i="27"/>
  <c r="O22" i="27"/>
  <c r="O20" i="27"/>
  <c r="O18" i="27"/>
  <c r="O16" i="27"/>
  <c r="O14" i="27"/>
  <c r="O12" i="27"/>
  <c r="N22" i="27"/>
  <c r="N21" i="27"/>
  <c r="N20" i="27"/>
  <c r="N19" i="27"/>
  <c r="N18" i="27"/>
  <c r="N17" i="27"/>
  <c r="N16" i="27"/>
  <c r="N15" i="27"/>
  <c r="N14" i="27"/>
  <c r="N13" i="27"/>
  <c r="N12" i="27"/>
  <c r="M15" i="27"/>
  <c r="L22" i="27"/>
  <c r="L21" i="27"/>
  <c r="L20" i="27"/>
  <c r="L19" i="27"/>
  <c r="L18" i="27"/>
  <c r="L17" i="27"/>
  <c r="L16" i="27"/>
  <c r="L15" i="27"/>
  <c r="L14" i="27"/>
  <c r="L13" i="27"/>
  <c r="L12" i="27"/>
  <c r="K22" i="27"/>
  <c r="K20" i="27"/>
  <c r="K18" i="27"/>
  <c r="K16" i="27"/>
  <c r="K14" i="27"/>
  <c r="K12" i="27"/>
  <c r="J22" i="27"/>
  <c r="J21" i="27"/>
  <c r="J20" i="27"/>
  <c r="J19" i="27"/>
  <c r="J18" i="27"/>
  <c r="J17" i="27"/>
  <c r="J16" i="27"/>
  <c r="J15" i="27"/>
  <c r="J14" i="27"/>
  <c r="J13" i="27"/>
  <c r="J12" i="27"/>
  <c r="I21" i="27"/>
  <c r="I17" i="27"/>
  <c r="I13" i="27"/>
  <c r="H22" i="27"/>
  <c r="H21" i="27"/>
  <c r="H20" i="27"/>
  <c r="H19" i="27"/>
  <c r="H18" i="27"/>
  <c r="H17" i="27"/>
  <c r="H16" i="27"/>
  <c r="H15" i="27"/>
  <c r="H14" i="27"/>
  <c r="H13" i="27"/>
  <c r="H12" i="27"/>
  <c r="G22" i="27"/>
  <c r="G20" i="27"/>
  <c r="G18" i="27"/>
  <c r="G16" i="27"/>
  <c r="G14" i="27"/>
  <c r="G12" i="27"/>
  <c r="F22" i="27"/>
  <c r="F21" i="27"/>
  <c r="F20" i="27"/>
  <c r="F19" i="27"/>
  <c r="F18" i="27"/>
  <c r="F17" i="27"/>
  <c r="F16" i="27"/>
  <c r="F15" i="27"/>
  <c r="F14" i="27"/>
  <c r="F13" i="27"/>
  <c r="F12" i="27"/>
  <c r="E20" i="27"/>
  <c r="E16" i="27"/>
  <c r="E12" i="27"/>
  <c r="D22" i="27"/>
  <c r="D21" i="27"/>
  <c r="D20" i="27"/>
  <c r="D19" i="27"/>
  <c r="D18" i="27"/>
  <c r="D17" i="27"/>
  <c r="D16" i="27"/>
  <c r="D15" i="27"/>
  <c r="D14" i="27"/>
  <c r="D13" i="27"/>
  <c r="D12" i="27"/>
  <c r="C22" i="27"/>
  <c r="C21" i="27"/>
  <c r="C20" i="27"/>
  <c r="C19" i="27"/>
  <c r="C18" i="27"/>
  <c r="C17" i="27"/>
  <c r="C16" i="27"/>
  <c r="C15" i="27"/>
  <c r="C14" i="27"/>
  <c r="C13" i="27"/>
  <c r="C12" i="27"/>
  <c r="V3" i="27"/>
  <c r="V4" i="27"/>
  <c r="V5" i="27"/>
  <c r="V6" i="27"/>
  <c r="V7" i="27"/>
  <c r="V8" i="27"/>
  <c r="V9" i="27"/>
  <c r="M19" i="27" l="1"/>
  <c r="U15" i="27"/>
  <c r="S20" i="27"/>
  <c r="AN378" i="102"/>
  <c r="AN392" i="102"/>
  <c r="AN363" i="102"/>
  <c r="AN372" i="102"/>
  <c r="AN405" i="102"/>
  <c r="AN374" i="102"/>
  <c r="Q17" i="27"/>
  <c r="U19" i="27"/>
  <c r="AN366" i="102"/>
  <c r="AN364" i="102"/>
  <c r="AN383" i="102"/>
  <c r="AN384" i="102"/>
  <c r="AN409" i="102"/>
  <c r="AN351" i="102"/>
  <c r="BF460" i="102"/>
  <c r="BH424" i="102"/>
  <c r="BI424" i="102"/>
  <c r="AO424" i="102" s="1"/>
  <c r="BF421" i="102"/>
  <c r="BI385" i="102"/>
  <c r="AO385" i="102" s="1"/>
  <c r="BH385" i="102"/>
  <c r="BF429" i="102"/>
  <c r="BI393" i="102"/>
  <c r="AO393" i="102" s="1"/>
  <c r="BH393" i="102"/>
  <c r="BF438" i="102"/>
  <c r="BI402" i="102"/>
  <c r="AO402" i="102" s="1"/>
  <c r="BH402" i="102"/>
  <c r="BF439" i="102"/>
  <c r="BI403" i="102"/>
  <c r="AO403" i="102" s="1"/>
  <c r="BH403" i="102"/>
  <c r="BF448" i="102"/>
  <c r="BH412" i="102"/>
  <c r="BI412" i="102"/>
  <c r="AO412" i="102" s="1"/>
  <c r="BF426" i="102"/>
  <c r="BH390" i="102"/>
  <c r="BI390" i="102"/>
  <c r="AO390" i="102" s="1"/>
  <c r="BF436" i="102"/>
  <c r="BI400" i="102"/>
  <c r="AO400" i="102" s="1"/>
  <c r="BH400" i="102"/>
  <c r="BF423" i="102"/>
  <c r="BH387" i="102"/>
  <c r="BI387" i="102"/>
  <c r="AO387" i="102" s="1"/>
  <c r="E14" i="27"/>
  <c r="E18" i="27"/>
  <c r="E22" i="27"/>
  <c r="I15" i="27"/>
  <c r="I19" i="27"/>
  <c r="M13" i="27"/>
  <c r="M17" i="27"/>
  <c r="M21" i="27"/>
  <c r="Q15" i="27"/>
  <c r="Q19" i="27"/>
  <c r="U13" i="27"/>
  <c r="U17" i="27"/>
  <c r="U21" i="27"/>
  <c r="BF477" i="102"/>
  <c r="BH441" i="102"/>
  <c r="BI441" i="102"/>
  <c r="AO441" i="102" s="1"/>
  <c r="AN388" i="102"/>
  <c r="AN396" i="102"/>
  <c r="BF468" i="102"/>
  <c r="BI432" i="102"/>
  <c r="AO432" i="102" s="1"/>
  <c r="BH432" i="102"/>
  <c r="AN349" i="102"/>
  <c r="AN350" i="102"/>
  <c r="BF422" i="102"/>
  <c r="BI386" i="102"/>
  <c r="AO386" i="102" s="1"/>
  <c r="BH386" i="102"/>
  <c r="AN357" i="102"/>
  <c r="AN359" i="102"/>
  <c r="BF431" i="102"/>
  <c r="BI395" i="102"/>
  <c r="AO395" i="102" s="1"/>
  <c r="BH395" i="102"/>
  <c r="AN367" i="102"/>
  <c r="AN376" i="102"/>
  <c r="AN354" i="102"/>
  <c r="BF450" i="102"/>
  <c r="BI414" i="102"/>
  <c r="AO414" i="102" s="1"/>
  <c r="BH414" i="102"/>
  <c r="AN379" i="102"/>
  <c r="BF451" i="102"/>
  <c r="BH415" i="102"/>
  <c r="BI415" i="102"/>
  <c r="AO415" i="102" s="1"/>
  <c r="BF464" i="102"/>
  <c r="BI428" i="102"/>
  <c r="AO428" i="102" s="1"/>
  <c r="BH428" i="102"/>
  <c r="AN401" i="102"/>
  <c r="BF473" i="102"/>
  <c r="BH437" i="102"/>
  <c r="BI437" i="102"/>
  <c r="AO437" i="102" s="1"/>
  <c r="AN417" i="102"/>
  <c r="BF489" i="102"/>
  <c r="BI453" i="102"/>
  <c r="AO453" i="102" s="1"/>
  <c r="BH453" i="102"/>
  <c r="AN413" i="102"/>
  <c r="BF485" i="102"/>
  <c r="BI449" i="102"/>
  <c r="AO449" i="102" s="1"/>
  <c r="BH449" i="102"/>
  <c r="AN358" i="102"/>
  <c r="BF430" i="102"/>
  <c r="BH394" i="102"/>
  <c r="BI394" i="102"/>
  <c r="AO394" i="102" s="1"/>
  <c r="AN368" i="102"/>
  <c r="BF440" i="102"/>
  <c r="BH404" i="102"/>
  <c r="BI404" i="102"/>
  <c r="AO404" i="102" s="1"/>
  <c r="BF446" i="102"/>
  <c r="BI410" i="102"/>
  <c r="AO410" i="102" s="1"/>
  <c r="BH410" i="102"/>
  <c r="AN375" i="102"/>
  <c r="BF447" i="102"/>
  <c r="BI411" i="102"/>
  <c r="AO411" i="102" s="1"/>
  <c r="BH411" i="102"/>
  <c r="AN382" i="102"/>
  <c r="BF454" i="102"/>
  <c r="BH418" i="102"/>
  <c r="BI418" i="102"/>
  <c r="AO418" i="102" s="1"/>
  <c r="BF455" i="102"/>
  <c r="BI419" i="102"/>
  <c r="AO419" i="102" s="1"/>
  <c r="BH419" i="102"/>
  <c r="BF456" i="102"/>
  <c r="BH420" i="102"/>
  <c r="BI420" i="102"/>
  <c r="AO420" i="102" s="1"/>
  <c r="BF481" i="102"/>
  <c r="BI445" i="102"/>
  <c r="AO445" i="102" s="1"/>
  <c r="BH445" i="102"/>
  <c r="AN353" i="102"/>
  <c r="BF425" i="102"/>
  <c r="BI389" i="102"/>
  <c r="AO389" i="102" s="1"/>
  <c r="BH389" i="102"/>
  <c r="AN355" i="102"/>
  <c r="BF427" i="102"/>
  <c r="BI391" i="102"/>
  <c r="AO391" i="102" s="1"/>
  <c r="BH391" i="102"/>
  <c r="AN361" i="102"/>
  <c r="BF433" i="102"/>
  <c r="BH397" i="102"/>
  <c r="BI397" i="102"/>
  <c r="AO397" i="102" s="1"/>
  <c r="BF435" i="102"/>
  <c r="BH399" i="102"/>
  <c r="BI399" i="102"/>
  <c r="AO399" i="102" s="1"/>
  <c r="AN370" i="102"/>
  <c r="BF442" i="102"/>
  <c r="BI406" i="102"/>
  <c r="AO406" i="102" s="1"/>
  <c r="BH406" i="102"/>
  <c r="AN371" i="102"/>
  <c r="BF443" i="102"/>
  <c r="BI407" i="102"/>
  <c r="AO407" i="102" s="1"/>
  <c r="BH407" i="102"/>
  <c r="BF444" i="102"/>
  <c r="BH408" i="102"/>
  <c r="BI408" i="102"/>
  <c r="AO408" i="102" s="1"/>
  <c r="AN380" i="102"/>
  <c r="BF452" i="102"/>
  <c r="BI416" i="102"/>
  <c r="AO416" i="102" s="1"/>
  <c r="BH416" i="102"/>
  <c r="AN182" i="102"/>
  <c r="BH218" i="102"/>
  <c r="BI218" i="102"/>
  <c r="AO218" i="102" s="1"/>
  <c r="E13" i="27"/>
  <c r="E15" i="27"/>
  <c r="E17" i="27"/>
  <c r="E19" i="27"/>
  <c r="I12" i="27"/>
  <c r="I14" i="27"/>
  <c r="I16" i="27"/>
  <c r="I18" i="27"/>
  <c r="I20" i="27"/>
  <c r="M12" i="27"/>
  <c r="M14" i="27"/>
  <c r="M16" i="27"/>
  <c r="M18" i="27"/>
  <c r="M20" i="27"/>
  <c r="Q12" i="27"/>
  <c r="Q14" i="27"/>
  <c r="Q16" i="27"/>
  <c r="Q18" i="27"/>
  <c r="Q20" i="27"/>
  <c r="U12" i="27"/>
  <c r="U14" i="27"/>
  <c r="U16" i="27"/>
  <c r="U18" i="27"/>
  <c r="U20" i="27"/>
  <c r="BG1199" i="102"/>
  <c r="BG1201" i="102"/>
  <c r="BG1247" i="102"/>
  <c r="BG1249" i="102"/>
  <c r="BG1227" i="102"/>
  <c r="BG1229" i="102"/>
  <c r="BG1195" i="102"/>
  <c r="BG1239" i="102"/>
  <c r="BG1245" i="102"/>
  <c r="BG1251" i="102"/>
  <c r="BG1830" i="102"/>
  <c r="BG1257" i="102"/>
  <c r="BG1293" i="102" s="1"/>
  <c r="BG1329" i="102" s="1"/>
  <c r="BG1365" i="102" s="1"/>
  <c r="BG1401" i="102" s="1"/>
  <c r="BG1834" i="102"/>
  <c r="BG1261" i="102"/>
  <c r="BG1297" i="102" s="1"/>
  <c r="BG1333" i="102" s="1"/>
  <c r="BG1369" i="102" s="1"/>
  <c r="BG1405" i="102" s="1"/>
  <c r="BG1197" i="102"/>
  <c r="BG1241" i="102"/>
  <c r="BG1243" i="102"/>
  <c r="BG1253" i="102"/>
  <c r="BG1255" i="102"/>
  <c r="BG1832" i="102"/>
  <c r="BG1259" i="102"/>
  <c r="BG1295" i="102" s="1"/>
  <c r="BG1331" i="102" s="1"/>
  <c r="BG1367" i="102" s="1"/>
  <c r="BG1403" i="102" s="1"/>
  <c r="BG1836" i="102"/>
  <c r="BF254" i="102"/>
  <c r="G13" i="27"/>
  <c r="G15" i="27"/>
  <c r="G17" i="27"/>
  <c r="G19" i="27"/>
  <c r="K13" i="27"/>
  <c r="K15" i="27"/>
  <c r="K17" i="27"/>
  <c r="K19" i="27"/>
  <c r="O13" i="27"/>
  <c r="O15" i="27"/>
  <c r="O17" i="27"/>
  <c r="O19" i="27"/>
  <c r="S13" i="27"/>
  <c r="S15" i="27"/>
  <c r="S17" i="27"/>
  <c r="S19" i="27"/>
  <c r="AN419" i="102" l="1"/>
  <c r="AN410" i="102"/>
  <c r="AN449" i="102"/>
  <c r="AN414" i="102"/>
  <c r="AN441" i="102"/>
  <c r="AN416" i="102"/>
  <c r="AN408" i="102"/>
  <c r="AN406" i="102"/>
  <c r="AN399" i="102"/>
  <c r="AN391" i="102"/>
  <c r="AN397" i="102"/>
  <c r="AN445" i="102"/>
  <c r="AN394" i="102"/>
  <c r="AN415" i="102"/>
  <c r="AN400" i="102"/>
  <c r="AN403" i="102"/>
  <c r="AN402" i="102"/>
  <c r="AN393" i="102"/>
  <c r="AN385" i="102"/>
  <c r="BF488" i="102"/>
  <c r="BH452" i="102"/>
  <c r="BI452" i="102"/>
  <c r="AO452" i="102" s="1"/>
  <c r="AN407" i="102"/>
  <c r="BF478" i="102"/>
  <c r="BI442" i="102"/>
  <c r="AO442" i="102" s="1"/>
  <c r="BH442" i="102"/>
  <c r="BF463" i="102"/>
  <c r="BH427" i="102"/>
  <c r="BI427" i="102"/>
  <c r="AO427" i="102" s="1"/>
  <c r="AN389" i="102"/>
  <c r="BF517" i="102"/>
  <c r="BH481" i="102"/>
  <c r="BI481" i="102"/>
  <c r="AO481" i="102" s="1"/>
  <c r="AN420" i="102"/>
  <c r="BF492" i="102"/>
  <c r="BI456" i="102"/>
  <c r="AO456" i="102" s="1"/>
  <c r="BH456" i="102"/>
  <c r="BF491" i="102"/>
  <c r="BH455" i="102"/>
  <c r="BI455" i="102"/>
  <c r="AO455" i="102" s="1"/>
  <c r="AN418" i="102"/>
  <c r="BF490" i="102"/>
  <c r="BI454" i="102"/>
  <c r="AO454" i="102" s="1"/>
  <c r="BH454" i="102"/>
  <c r="AN411" i="102"/>
  <c r="BF482" i="102"/>
  <c r="BH446" i="102"/>
  <c r="BI446" i="102"/>
  <c r="AO446" i="102" s="1"/>
  <c r="AN404" i="102"/>
  <c r="BF476" i="102"/>
  <c r="BI440" i="102"/>
  <c r="AO440" i="102" s="1"/>
  <c r="BH440" i="102"/>
  <c r="BF521" i="102"/>
  <c r="BH485" i="102"/>
  <c r="BI485" i="102"/>
  <c r="AO485" i="102" s="1"/>
  <c r="AN453" i="102"/>
  <c r="AN437" i="102"/>
  <c r="BF509" i="102"/>
  <c r="BH473" i="102"/>
  <c r="BI473" i="102"/>
  <c r="AO473" i="102" s="1"/>
  <c r="AN428" i="102"/>
  <c r="BF486" i="102"/>
  <c r="BH450" i="102"/>
  <c r="BI450" i="102"/>
  <c r="AO450" i="102" s="1"/>
  <c r="AN395" i="102"/>
  <c r="AN386" i="102"/>
  <c r="AN432" i="102"/>
  <c r="BF480" i="102"/>
  <c r="BH444" i="102"/>
  <c r="BI444" i="102"/>
  <c r="AO444" i="102" s="1"/>
  <c r="BF479" i="102"/>
  <c r="BH443" i="102"/>
  <c r="BI443" i="102"/>
  <c r="AO443" i="102" s="1"/>
  <c r="BF471" i="102"/>
  <c r="BI435" i="102"/>
  <c r="AO435" i="102" s="1"/>
  <c r="BH435" i="102"/>
  <c r="BF469" i="102"/>
  <c r="BH433" i="102"/>
  <c r="BI433" i="102"/>
  <c r="AO433" i="102" s="1"/>
  <c r="BF461" i="102"/>
  <c r="BH425" i="102"/>
  <c r="BI425" i="102"/>
  <c r="AO425" i="102" s="1"/>
  <c r="BF483" i="102"/>
  <c r="BI447" i="102"/>
  <c r="AO447" i="102" s="1"/>
  <c r="BH447" i="102"/>
  <c r="BF466" i="102"/>
  <c r="BH430" i="102"/>
  <c r="BI430" i="102"/>
  <c r="AO430" i="102" s="1"/>
  <c r="BF525" i="102"/>
  <c r="BI489" i="102"/>
  <c r="AO489" i="102" s="1"/>
  <c r="BH489" i="102"/>
  <c r="BF500" i="102"/>
  <c r="BH464" i="102"/>
  <c r="BI464" i="102"/>
  <c r="AO464" i="102" s="1"/>
  <c r="BF487" i="102"/>
  <c r="BI451" i="102"/>
  <c r="AO451" i="102" s="1"/>
  <c r="BH451" i="102"/>
  <c r="BF467" i="102"/>
  <c r="BI431" i="102"/>
  <c r="AO431" i="102" s="1"/>
  <c r="BH431" i="102"/>
  <c r="BF458" i="102"/>
  <c r="BH422" i="102"/>
  <c r="BI422" i="102"/>
  <c r="AO422" i="102" s="1"/>
  <c r="BF504" i="102"/>
  <c r="BI468" i="102"/>
  <c r="AO468" i="102" s="1"/>
  <c r="BH468" i="102"/>
  <c r="BF513" i="102"/>
  <c r="BI477" i="102"/>
  <c r="AO477" i="102" s="1"/>
  <c r="BH477" i="102"/>
  <c r="AN387" i="102"/>
  <c r="BF459" i="102"/>
  <c r="BH423" i="102"/>
  <c r="BI423" i="102"/>
  <c r="AO423" i="102" s="1"/>
  <c r="BF472" i="102"/>
  <c r="BI436" i="102"/>
  <c r="AO436" i="102" s="1"/>
  <c r="BH436" i="102"/>
  <c r="AN390" i="102"/>
  <c r="BF462" i="102"/>
  <c r="BI426" i="102"/>
  <c r="AO426" i="102" s="1"/>
  <c r="BH426" i="102"/>
  <c r="AN412" i="102"/>
  <c r="BF484" i="102"/>
  <c r="BH448" i="102"/>
  <c r="BI448" i="102"/>
  <c r="AO448" i="102" s="1"/>
  <c r="BF475" i="102"/>
  <c r="BH439" i="102"/>
  <c r="BI439" i="102"/>
  <c r="AO439" i="102" s="1"/>
  <c r="BF474" i="102"/>
  <c r="BI438" i="102"/>
  <c r="AO438" i="102" s="1"/>
  <c r="BH438" i="102"/>
  <c r="BF465" i="102"/>
  <c r="BI429" i="102"/>
  <c r="AO429" i="102" s="1"/>
  <c r="BH429" i="102"/>
  <c r="BF457" i="102"/>
  <c r="BI421" i="102"/>
  <c r="AO421" i="102" s="1"/>
  <c r="BH421" i="102"/>
  <c r="AN424" i="102"/>
  <c r="BF496" i="102"/>
  <c r="BI460" i="102"/>
  <c r="AO460" i="102" s="1"/>
  <c r="BH460" i="102"/>
  <c r="AN218" i="102"/>
  <c r="BH254" i="102"/>
  <c r="BI254" i="102"/>
  <c r="AO254" i="102" s="1"/>
  <c r="BG1439" i="102"/>
  <c r="BG1291" i="102"/>
  <c r="BG1327" i="102" s="1"/>
  <c r="BG1363" i="102" s="1"/>
  <c r="BG1399" i="102" s="1"/>
  <c r="BG1289" i="102"/>
  <c r="BG1325" i="102" s="1"/>
  <c r="BG1361" i="102" s="1"/>
  <c r="BG1397" i="102" s="1"/>
  <c r="BG1279" i="102"/>
  <c r="BG1315" i="102" s="1"/>
  <c r="BG1351" i="102" s="1"/>
  <c r="BG1387" i="102" s="1"/>
  <c r="BG1277" i="102"/>
  <c r="BG1313" i="102" s="1"/>
  <c r="BG1349" i="102" s="1"/>
  <c r="BG1385" i="102" s="1"/>
  <c r="BG1233" i="102"/>
  <c r="BG1287" i="102"/>
  <c r="BG1323" i="102" s="1"/>
  <c r="BG1359" i="102" s="1"/>
  <c r="BG1395" i="102" s="1"/>
  <c r="BG1281" i="102"/>
  <c r="BG1317" i="102" s="1"/>
  <c r="BG1353" i="102" s="1"/>
  <c r="BG1389" i="102" s="1"/>
  <c r="BG1275" i="102"/>
  <c r="BG1311" i="102" s="1"/>
  <c r="BG1347" i="102" s="1"/>
  <c r="BG1383" i="102" s="1"/>
  <c r="BG1231" i="102"/>
  <c r="BG1441" i="102"/>
  <c r="BG1437" i="102"/>
  <c r="BG1265" i="102"/>
  <c r="BG1301" i="102" s="1"/>
  <c r="BG1337" i="102" s="1"/>
  <c r="BG1373" i="102" s="1"/>
  <c r="BG1409" i="102" s="1"/>
  <c r="BG1263" i="102"/>
  <c r="BG1299" i="102" s="1"/>
  <c r="BG1335" i="102" s="1"/>
  <c r="BG1371" i="102" s="1"/>
  <c r="BG1407" i="102" s="1"/>
  <c r="BG1285" i="102"/>
  <c r="BG1321" i="102" s="1"/>
  <c r="BG1357" i="102" s="1"/>
  <c r="BG1393" i="102" s="1"/>
  <c r="BG1283" i="102"/>
  <c r="BG1319" i="102" s="1"/>
  <c r="BG1355" i="102" s="1"/>
  <c r="BG1391" i="102" s="1"/>
  <c r="BG1237" i="102"/>
  <c r="BG1235" i="102"/>
  <c r="BF290" i="102"/>
  <c r="AN421" i="102" l="1"/>
  <c r="AN429" i="102"/>
  <c r="AN438" i="102"/>
  <c r="AN422" i="102"/>
  <c r="AN433" i="102"/>
  <c r="AN443" i="102"/>
  <c r="AN485" i="102"/>
  <c r="AN436" i="102"/>
  <c r="AN464" i="102"/>
  <c r="AN430" i="102"/>
  <c r="AN425" i="102"/>
  <c r="AN444" i="102"/>
  <c r="AN473" i="102"/>
  <c r="AN456" i="102"/>
  <c r="AN481" i="102"/>
  <c r="AN442" i="102"/>
  <c r="AN452" i="102"/>
  <c r="BF532" i="102"/>
  <c r="BH496" i="102"/>
  <c r="BI496" i="102"/>
  <c r="AO496" i="102" s="1"/>
  <c r="BF498" i="102"/>
  <c r="BH462" i="102"/>
  <c r="BI462" i="102"/>
  <c r="AO462" i="102" s="1"/>
  <c r="BF549" i="102"/>
  <c r="BH513" i="102"/>
  <c r="BI513" i="102"/>
  <c r="AO513" i="102" s="1"/>
  <c r="BF540" i="102"/>
  <c r="BH504" i="102"/>
  <c r="BI504" i="102"/>
  <c r="AO504" i="102" s="1"/>
  <c r="BF494" i="102"/>
  <c r="BI458" i="102"/>
  <c r="AO458" i="102" s="1"/>
  <c r="BH458" i="102"/>
  <c r="BF503" i="102"/>
  <c r="BI467" i="102"/>
  <c r="AO467" i="102" s="1"/>
  <c r="BH467" i="102"/>
  <c r="BF523" i="102"/>
  <c r="BH487" i="102"/>
  <c r="BI487" i="102"/>
  <c r="AO487" i="102" s="1"/>
  <c r="BF536" i="102"/>
  <c r="BI500" i="102"/>
  <c r="AO500" i="102" s="1"/>
  <c r="BH500" i="102"/>
  <c r="BF561" i="102"/>
  <c r="BH525" i="102"/>
  <c r="BI525" i="102"/>
  <c r="AO525" i="102" s="1"/>
  <c r="BF502" i="102"/>
  <c r="BH466" i="102"/>
  <c r="BI466" i="102"/>
  <c r="AO466" i="102" s="1"/>
  <c r="BF519" i="102"/>
  <c r="BH483" i="102"/>
  <c r="BI483" i="102"/>
  <c r="AO483" i="102" s="1"/>
  <c r="BF497" i="102"/>
  <c r="BH461" i="102"/>
  <c r="BI461" i="102"/>
  <c r="AO461" i="102" s="1"/>
  <c r="BF505" i="102"/>
  <c r="BH469" i="102"/>
  <c r="BI469" i="102"/>
  <c r="AO469" i="102" s="1"/>
  <c r="BF507" i="102"/>
  <c r="BI471" i="102"/>
  <c r="AO471" i="102" s="1"/>
  <c r="BH471" i="102"/>
  <c r="BF515" i="102"/>
  <c r="BH479" i="102"/>
  <c r="BI479" i="102"/>
  <c r="AO479" i="102" s="1"/>
  <c r="BF516" i="102"/>
  <c r="BI480" i="102"/>
  <c r="AO480" i="102" s="1"/>
  <c r="BH480" i="102"/>
  <c r="BF545" i="102"/>
  <c r="BH509" i="102"/>
  <c r="BI509" i="102"/>
  <c r="AO509" i="102" s="1"/>
  <c r="BF557" i="102"/>
  <c r="BH521" i="102"/>
  <c r="BI521" i="102"/>
  <c r="AO521" i="102" s="1"/>
  <c r="BF512" i="102"/>
  <c r="BH476" i="102"/>
  <c r="BI476" i="102"/>
  <c r="AO476" i="102" s="1"/>
  <c r="BF526" i="102"/>
  <c r="BH490" i="102"/>
  <c r="BI490" i="102"/>
  <c r="AO490" i="102" s="1"/>
  <c r="BF553" i="102"/>
  <c r="BI517" i="102"/>
  <c r="AO517" i="102" s="1"/>
  <c r="BH517" i="102"/>
  <c r="BF524" i="102"/>
  <c r="BH488" i="102"/>
  <c r="BI488" i="102"/>
  <c r="AO488" i="102" s="1"/>
  <c r="AN460" i="102"/>
  <c r="BF493" i="102"/>
  <c r="BH457" i="102"/>
  <c r="BI457" i="102"/>
  <c r="AO457" i="102" s="1"/>
  <c r="BF501" i="102"/>
  <c r="BI465" i="102"/>
  <c r="AO465" i="102" s="1"/>
  <c r="BH465" i="102"/>
  <c r="BF510" i="102"/>
  <c r="BH474" i="102"/>
  <c r="BI474" i="102"/>
  <c r="AO474" i="102" s="1"/>
  <c r="AN439" i="102"/>
  <c r="BF511" i="102"/>
  <c r="BI475" i="102"/>
  <c r="AO475" i="102" s="1"/>
  <c r="BH475" i="102"/>
  <c r="AN448" i="102"/>
  <c r="BF520" i="102"/>
  <c r="BI484" i="102"/>
  <c r="AO484" i="102" s="1"/>
  <c r="BH484" i="102"/>
  <c r="AN426" i="102"/>
  <c r="BF508" i="102"/>
  <c r="BI472" i="102"/>
  <c r="AO472" i="102" s="1"/>
  <c r="BH472" i="102"/>
  <c r="AN423" i="102"/>
  <c r="BF495" i="102"/>
  <c r="BH459" i="102"/>
  <c r="BI459" i="102"/>
  <c r="AO459" i="102" s="1"/>
  <c r="AN477" i="102"/>
  <c r="AN468" i="102"/>
  <c r="AN431" i="102"/>
  <c r="AN451" i="102"/>
  <c r="AN489" i="102"/>
  <c r="AN447" i="102"/>
  <c r="AN435" i="102"/>
  <c r="AN450" i="102"/>
  <c r="BF522" i="102"/>
  <c r="BI486" i="102"/>
  <c r="AO486" i="102" s="1"/>
  <c r="BH486" i="102"/>
  <c r="AN440" i="102"/>
  <c r="AN446" i="102"/>
  <c r="BF518" i="102"/>
  <c r="BI482" i="102"/>
  <c r="AO482" i="102" s="1"/>
  <c r="BH482" i="102"/>
  <c r="AN454" i="102"/>
  <c r="AN455" i="102"/>
  <c r="BF527" i="102"/>
  <c r="BI491" i="102"/>
  <c r="AO491" i="102" s="1"/>
  <c r="BH491" i="102"/>
  <c r="BF528" i="102"/>
  <c r="BH492" i="102"/>
  <c r="BI492" i="102"/>
  <c r="AO492" i="102" s="1"/>
  <c r="AN427" i="102"/>
  <c r="BF499" i="102"/>
  <c r="BI463" i="102"/>
  <c r="AO463" i="102" s="1"/>
  <c r="BH463" i="102"/>
  <c r="BF514" i="102"/>
  <c r="BI478" i="102"/>
  <c r="AO478" i="102" s="1"/>
  <c r="BH478" i="102"/>
  <c r="AN254" i="102"/>
  <c r="BH290" i="102"/>
  <c r="BI290" i="102"/>
  <c r="AO290" i="102" s="1"/>
  <c r="BG1271" i="102"/>
  <c r="BG1307" i="102" s="1"/>
  <c r="BG1343" i="102" s="1"/>
  <c r="BG1379" i="102" s="1"/>
  <c r="BG1273" i="102"/>
  <c r="BG1309" i="102" s="1"/>
  <c r="BG1345" i="102" s="1"/>
  <c r="BG1381" i="102" s="1"/>
  <c r="BG1427" i="102"/>
  <c r="BG1429" i="102"/>
  <c r="BG1473" i="102"/>
  <c r="BG1475" i="102"/>
  <c r="BG1443" i="102"/>
  <c r="BG1445" i="102"/>
  <c r="BG1477" i="102"/>
  <c r="BG1267" i="102"/>
  <c r="BG1303" i="102" s="1"/>
  <c r="BG1339" i="102" s="1"/>
  <c r="BG1375" i="102" s="1"/>
  <c r="BG1419" i="102"/>
  <c r="BG1425" i="102"/>
  <c r="BG1431" i="102"/>
  <c r="BG1269" i="102"/>
  <c r="BG1305" i="102" s="1"/>
  <c r="BG1341" i="102" s="1"/>
  <c r="BG1377" i="102" s="1"/>
  <c r="BG1421" i="102"/>
  <c r="BG1423" i="102"/>
  <c r="BG1433" i="102"/>
  <c r="BG1435" i="102"/>
  <c r="BF326" i="102"/>
  <c r="AN513" i="102" l="1"/>
  <c r="AN496" i="102"/>
  <c r="AN476" i="102"/>
  <c r="AN479" i="102"/>
  <c r="AN469" i="102"/>
  <c r="AN483" i="102"/>
  <c r="AN487" i="102"/>
  <c r="AN509" i="102"/>
  <c r="AN525" i="102"/>
  <c r="AN472" i="102"/>
  <c r="AN478" i="102"/>
  <c r="AN463" i="102"/>
  <c r="AN492" i="102"/>
  <c r="AN459" i="102"/>
  <c r="AN475" i="102"/>
  <c r="AN474" i="102"/>
  <c r="AN457" i="102"/>
  <c r="AN488" i="102"/>
  <c r="AN490" i="102"/>
  <c r="AN521" i="102"/>
  <c r="AN461" i="102"/>
  <c r="AN466" i="102"/>
  <c r="AN504" i="102"/>
  <c r="AN462" i="102"/>
  <c r="BF564" i="102"/>
  <c r="BH528" i="102"/>
  <c r="BI528" i="102"/>
  <c r="AO528" i="102" s="1"/>
  <c r="BF563" i="102"/>
  <c r="BI527" i="102"/>
  <c r="AO527" i="102" s="1"/>
  <c r="BH527" i="102"/>
  <c r="BF554" i="102"/>
  <c r="BH518" i="102"/>
  <c r="BI518" i="102"/>
  <c r="AO518" i="102" s="1"/>
  <c r="BF558" i="102"/>
  <c r="BI522" i="102"/>
  <c r="AO522" i="102" s="1"/>
  <c r="BH522" i="102"/>
  <c r="BF531" i="102"/>
  <c r="BH495" i="102"/>
  <c r="BI495" i="102"/>
  <c r="AO495" i="102" s="1"/>
  <c r="BF556" i="102"/>
  <c r="BH520" i="102"/>
  <c r="BI520" i="102"/>
  <c r="AO520" i="102" s="1"/>
  <c r="BF546" i="102"/>
  <c r="BI510" i="102"/>
  <c r="AO510" i="102" s="1"/>
  <c r="BH510" i="102"/>
  <c r="BF537" i="102"/>
  <c r="BI501" i="102"/>
  <c r="AO501" i="102" s="1"/>
  <c r="BH501" i="102"/>
  <c r="BF529" i="102"/>
  <c r="BH493" i="102"/>
  <c r="BI493" i="102"/>
  <c r="AO493" i="102" s="1"/>
  <c r="BF560" i="102"/>
  <c r="BI524" i="102"/>
  <c r="AO524" i="102" s="1"/>
  <c r="BH524" i="102"/>
  <c r="BF589" i="102"/>
  <c r="BH553" i="102"/>
  <c r="BI553" i="102"/>
  <c r="AO553" i="102" s="1"/>
  <c r="BF562" i="102"/>
  <c r="BH526" i="102"/>
  <c r="BI526" i="102"/>
  <c r="AO526" i="102" s="1"/>
  <c r="BF548" i="102"/>
  <c r="BI512" i="102"/>
  <c r="AO512" i="102" s="1"/>
  <c r="BH512" i="102"/>
  <c r="BF593" i="102"/>
  <c r="BH557" i="102"/>
  <c r="BI557" i="102"/>
  <c r="AO557" i="102" s="1"/>
  <c r="BF581" i="102"/>
  <c r="BH545" i="102"/>
  <c r="BI545" i="102"/>
  <c r="AO545" i="102" s="1"/>
  <c r="BF552" i="102"/>
  <c r="BH516" i="102"/>
  <c r="BI516" i="102"/>
  <c r="AO516" i="102" s="1"/>
  <c r="BF551" i="102"/>
  <c r="BI515" i="102"/>
  <c r="AO515" i="102" s="1"/>
  <c r="BH515" i="102"/>
  <c r="BF543" i="102"/>
  <c r="BH507" i="102"/>
  <c r="BI507" i="102"/>
  <c r="AO507" i="102" s="1"/>
  <c r="BF541" i="102"/>
  <c r="BI505" i="102"/>
  <c r="AO505" i="102" s="1"/>
  <c r="BH505" i="102"/>
  <c r="BF533" i="102"/>
  <c r="BI497" i="102"/>
  <c r="AO497" i="102" s="1"/>
  <c r="BH497" i="102"/>
  <c r="BF555" i="102"/>
  <c r="BI519" i="102"/>
  <c r="AO519" i="102" s="1"/>
  <c r="BH519" i="102"/>
  <c r="BF538" i="102"/>
  <c r="BH502" i="102"/>
  <c r="BI502" i="102"/>
  <c r="AO502" i="102" s="1"/>
  <c r="BF597" i="102"/>
  <c r="BH561" i="102"/>
  <c r="BI561" i="102"/>
  <c r="AO561" i="102" s="1"/>
  <c r="BF572" i="102"/>
  <c r="BI536" i="102"/>
  <c r="AO536" i="102" s="1"/>
  <c r="BH536" i="102"/>
  <c r="BF559" i="102"/>
  <c r="BH523" i="102"/>
  <c r="BI523" i="102"/>
  <c r="AO523" i="102" s="1"/>
  <c r="BF539" i="102"/>
  <c r="BI503" i="102"/>
  <c r="AO503" i="102" s="1"/>
  <c r="BH503" i="102"/>
  <c r="BF530" i="102"/>
  <c r="BI494" i="102"/>
  <c r="AO494" i="102" s="1"/>
  <c r="BH494" i="102"/>
  <c r="BF576" i="102"/>
  <c r="BI540" i="102"/>
  <c r="AO540" i="102" s="1"/>
  <c r="BH540" i="102"/>
  <c r="BF585" i="102"/>
  <c r="BI549" i="102"/>
  <c r="AO549" i="102" s="1"/>
  <c r="BH549" i="102"/>
  <c r="BF534" i="102"/>
  <c r="BH498" i="102"/>
  <c r="BI498" i="102"/>
  <c r="AO498" i="102" s="1"/>
  <c r="BF568" i="102"/>
  <c r="BI532" i="102"/>
  <c r="AO532" i="102" s="1"/>
  <c r="BH532" i="102"/>
  <c r="BF550" i="102"/>
  <c r="BI514" i="102"/>
  <c r="AO514" i="102" s="1"/>
  <c r="BH514" i="102"/>
  <c r="BF535" i="102"/>
  <c r="BI499" i="102"/>
  <c r="AO499" i="102" s="1"/>
  <c r="BH499" i="102"/>
  <c r="AN491" i="102"/>
  <c r="AN482" i="102"/>
  <c r="AN486" i="102"/>
  <c r="BF544" i="102"/>
  <c r="BI508" i="102"/>
  <c r="AO508" i="102" s="1"/>
  <c r="BH508" i="102"/>
  <c r="AN484" i="102"/>
  <c r="BF547" i="102"/>
  <c r="BH511" i="102"/>
  <c r="BI511" i="102"/>
  <c r="AO511" i="102" s="1"/>
  <c r="AN465" i="102"/>
  <c r="AN517" i="102"/>
  <c r="AN480" i="102"/>
  <c r="AN471" i="102"/>
  <c r="AN500" i="102"/>
  <c r="AN467" i="102"/>
  <c r="AN458" i="102"/>
  <c r="AN290" i="102"/>
  <c r="BH326" i="102"/>
  <c r="BI326" i="102"/>
  <c r="AO326" i="102" s="1"/>
  <c r="BG1471" i="102"/>
  <c r="BG1469" i="102"/>
  <c r="BG1459" i="102"/>
  <c r="BG1457" i="102"/>
  <c r="BG1413" i="102"/>
  <c r="BG1467" i="102"/>
  <c r="BG1461" i="102"/>
  <c r="BG1455" i="102"/>
  <c r="BG1411" i="102"/>
  <c r="BG1513" i="102"/>
  <c r="BG1481" i="102"/>
  <c r="BG1479" i="102"/>
  <c r="BG1511" i="102"/>
  <c r="BG1509" i="102"/>
  <c r="BG1465" i="102"/>
  <c r="BG1463" i="102"/>
  <c r="BG1417" i="102"/>
  <c r="BG1415" i="102"/>
  <c r="BF362" i="102"/>
  <c r="BF2343" i="30"/>
  <c r="BE2343" i="30"/>
  <c r="BC2333" i="30"/>
  <c r="BB2333" i="30"/>
  <c r="AN520" i="102" l="1"/>
  <c r="AN508" i="102"/>
  <c r="AN523" i="102"/>
  <c r="AN561" i="102"/>
  <c r="AN545" i="102"/>
  <c r="AN511" i="102"/>
  <c r="AN498" i="102"/>
  <c r="AN502" i="102"/>
  <c r="AN507" i="102"/>
  <c r="AN516" i="102"/>
  <c r="AN557" i="102"/>
  <c r="AN526" i="102"/>
  <c r="AN553" i="102"/>
  <c r="AN493" i="102"/>
  <c r="AN495" i="102"/>
  <c r="AN518" i="102"/>
  <c r="AN528" i="102"/>
  <c r="BF580" i="102"/>
  <c r="BI544" i="102"/>
  <c r="AO544" i="102" s="1"/>
  <c r="BH544" i="102"/>
  <c r="AN499" i="102"/>
  <c r="AN514" i="102"/>
  <c r="AN532" i="102"/>
  <c r="AN549" i="102"/>
  <c r="AN540" i="102"/>
  <c r="AN494" i="102"/>
  <c r="AN503" i="102"/>
  <c r="AN536" i="102"/>
  <c r="AN519" i="102"/>
  <c r="AN497" i="102"/>
  <c r="AN505" i="102"/>
  <c r="AN515" i="102"/>
  <c r="AN512" i="102"/>
  <c r="BF598" i="102"/>
  <c r="BI562" i="102"/>
  <c r="AO562" i="102" s="1"/>
  <c r="BH562" i="102"/>
  <c r="AN524" i="102"/>
  <c r="BF596" i="102"/>
  <c r="BI560" i="102"/>
  <c r="AO560" i="102" s="1"/>
  <c r="BH560" i="102"/>
  <c r="AN501" i="102"/>
  <c r="AN510" i="102"/>
  <c r="AN522" i="102"/>
  <c r="AN527" i="102"/>
  <c r="BF600" i="102"/>
  <c r="BI564" i="102"/>
  <c r="AO564" i="102" s="1"/>
  <c r="BH564" i="102"/>
  <c r="BF583" i="102"/>
  <c r="BH547" i="102"/>
  <c r="BI547" i="102"/>
  <c r="AO547" i="102" s="1"/>
  <c r="BF571" i="102"/>
  <c r="BH535" i="102"/>
  <c r="BI535" i="102"/>
  <c r="AO535" i="102" s="1"/>
  <c r="BF586" i="102"/>
  <c r="BH550" i="102"/>
  <c r="BI550" i="102"/>
  <c r="AO550" i="102" s="1"/>
  <c r="BF604" i="102"/>
  <c r="BI568" i="102"/>
  <c r="AO568" i="102" s="1"/>
  <c r="BH568" i="102"/>
  <c r="BF570" i="102"/>
  <c r="BI534" i="102"/>
  <c r="AO534" i="102" s="1"/>
  <c r="BH534" i="102"/>
  <c r="BF621" i="102"/>
  <c r="BI585" i="102"/>
  <c r="AO585" i="102" s="1"/>
  <c r="BH585" i="102"/>
  <c r="BF612" i="102"/>
  <c r="BI576" i="102"/>
  <c r="AO576" i="102" s="1"/>
  <c r="BH576" i="102"/>
  <c r="BF566" i="102"/>
  <c r="BI530" i="102"/>
  <c r="AO530" i="102" s="1"/>
  <c r="BH530" i="102"/>
  <c r="BF575" i="102"/>
  <c r="BH539" i="102"/>
  <c r="BI539" i="102"/>
  <c r="AO539" i="102" s="1"/>
  <c r="BF595" i="102"/>
  <c r="BH559" i="102"/>
  <c r="BI559" i="102"/>
  <c r="AO559" i="102" s="1"/>
  <c r="BF608" i="102"/>
  <c r="BI572" i="102"/>
  <c r="AO572" i="102" s="1"/>
  <c r="BH572" i="102"/>
  <c r="BF633" i="102"/>
  <c r="BH597" i="102"/>
  <c r="BI597" i="102"/>
  <c r="AO597" i="102" s="1"/>
  <c r="BF574" i="102"/>
  <c r="BI538" i="102"/>
  <c r="AO538" i="102" s="1"/>
  <c r="BH538" i="102"/>
  <c r="BF591" i="102"/>
  <c r="BH555" i="102"/>
  <c r="BI555" i="102"/>
  <c r="AO555" i="102" s="1"/>
  <c r="BF569" i="102"/>
  <c r="BH533" i="102"/>
  <c r="BI533" i="102"/>
  <c r="AO533" i="102" s="1"/>
  <c r="BF577" i="102"/>
  <c r="BH541" i="102"/>
  <c r="BI541" i="102"/>
  <c r="AO541" i="102" s="1"/>
  <c r="BF579" i="102"/>
  <c r="BH543" i="102"/>
  <c r="BI543" i="102"/>
  <c r="AO543" i="102" s="1"/>
  <c r="BF587" i="102"/>
  <c r="BI551" i="102"/>
  <c r="AO551" i="102" s="1"/>
  <c r="BH551" i="102"/>
  <c r="BF588" i="102"/>
  <c r="BH552" i="102"/>
  <c r="BI552" i="102"/>
  <c r="AO552" i="102" s="1"/>
  <c r="BF617" i="102"/>
  <c r="BH581" i="102"/>
  <c r="BI581" i="102"/>
  <c r="AO581" i="102" s="1"/>
  <c r="BF629" i="102"/>
  <c r="BH593" i="102"/>
  <c r="BI593" i="102"/>
  <c r="AO593" i="102" s="1"/>
  <c r="BF584" i="102"/>
  <c r="BH548" i="102"/>
  <c r="BI548" i="102"/>
  <c r="AO548" i="102" s="1"/>
  <c r="BF625" i="102"/>
  <c r="BH589" i="102"/>
  <c r="BI589" i="102"/>
  <c r="AO589" i="102" s="1"/>
  <c r="BF565" i="102"/>
  <c r="BH529" i="102"/>
  <c r="BI529" i="102"/>
  <c r="AO529" i="102" s="1"/>
  <c r="BF573" i="102"/>
  <c r="BH537" i="102"/>
  <c r="BI537" i="102"/>
  <c r="AO537" i="102" s="1"/>
  <c r="BF582" i="102"/>
  <c r="BI546" i="102"/>
  <c r="AO546" i="102" s="1"/>
  <c r="BH546" i="102"/>
  <c r="BF592" i="102"/>
  <c r="BI556" i="102"/>
  <c r="AO556" i="102" s="1"/>
  <c r="BH556" i="102"/>
  <c r="BF567" i="102"/>
  <c r="BH531" i="102"/>
  <c r="BI531" i="102"/>
  <c r="AO531" i="102" s="1"/>
  <c r="BF594" i="102"/>
  <c r="BI558" i="102"/>
  <c r="AO558" i="102" s="1"/>
  <c r="BH558" i="102"/>
  <c r="BF590" i="102"/>
  <c r="BI554" i="102"/>
  <c r="AO554" i="102" s="1"/>
  <c r="BH554" i="102"/>
  <c r="BF599" i="102"/>
  <c r="BI563" i="102"/>
  <c r="AO563" i="102" s="1"/>
  <c r="BH563" i="102"/>
  <c r="AN326" i="102"/>
  <c r="BH362" i="102"/>
  <c r="BI362" i="102"/>
  <c r="AO362" i="102" s="1"/>
  <c r="BG1451" i="102"/>
  <c r="BG1453" i="102"/>
  <c r="BG1499" i="102"/>
  <c r="BG1501" i="102"/>
  <c r="BG1545" i="102"/>
  <c r="BG1547" i="102"/>
  <c r="BG1515" i="102"/>
  <c r="BG1517" i="102"/>
  <c r="BG1549" i="102"/>
  <c r="BG1447" i="102"/>
  <c r="BG1491" i="102"/>
  <c r="BG1497" i="102"/>
  <c r="BG1503" i="102"/>
  <c r="BG1449" i="102"/>
  <c r="BG1493" i="102"/>
  <c r="BG1495" i="102"/>
  <c r="BG1505" i="102"/>
  <c r="BG1507" i="102"/>
  <c r="BF398" i="102"/>
  <c r="AN531" i="102" l="1"/>
  <c r="AN529" i="102"/>
  <c r="AN548" i="102"/>
  <c r="AN593" i="102"/>
  <c r="AN552" i="102"/>
  <c r="AN541" i="102"/>
  <c r="AN533" i="102"/>
  <c r="AN539" i="102"/>
  <c r="AN547" i="102"/>
  <c r="AN564" i="102"/>
  <c r="AN559" i="102"/>
  <c r="AN544" i="102"/>
  <c r="AN550" i="102"/>
  <c r="AN535" i="102"/>
  <c r="AN560" i="102"/>
  <c r="AN537" i="102"/>
  <c r="AN589" i="102"/>
  <c r="AN581" i="102"/>
  <c r="AN543" i="102"/>
  <c r="AN555" i="102"/>
  <c r="AN597" i="102"/>
  <c r="BF635" i="102"/>
  <c r="BH599" i="102"/>
  <c r="BI599" i="102"/>
  <c r="AO599" i="102" s="1"/>
  <c r="BF603" i="102"/>
  <c r="BH567" i="102"/>
  <c r="BI567" i="102"/>
  <c r="AO567" i="102" s="1"/>
  <c r="BF609" i="102"/>
  <c r="BH573" i="102"/>
  <c r="BI573" i="102"/>
  <c r="AO573" i="102" s="1"/>
  <c r="BF601" i="102"/>
  <c r="BH565" i="102"/>
  <c r="BI565" i="102"/>
  <c r="AO565" i="102" s="1"/>
  <c r="BF661" i="102"/>
  <c r="BH625" i="102"/>
  <c r="BI625" i="102"/>
  <c r="AO625" i="102" s="1"/>
  <c r="BF665" i="102"/>
  <c r="BH629" i="102"/>
  <c r="BI629" i="102"/>
  <c r="AO629" i="102" s="1"/>
  <c r="BF653" i="102"/>
  <c r="BI617" i="102"/>
  <c r="AO617" i="102" s="1"/>
  <c r="BH617" i="102"/>
  <c r="BF623" i="102"/>
  <c r="BH587" i="102"/>
  <c r="BI587" i="102"/>
  <c r="AO587" i="102" s="1"/>
  <c r="BF615" i="102"/>
  <c r="BH579" i="102"/>
  <c r="BI579" i="102"/>
  <c r="AO579" i="102" s="1"/>
  <c r="BF605" i="102"/>
  <c r="BH569" i="102"/>
  <c r="BI569" i="102"/>
  <c r="AO569" i="102" s="1"/>
  <c r="BF627" i="102"/>
  <c r="BI591" i="102"/>
  <c r="AO591" i="102" s="1"/>
  <c r="BH591" i="102"/>
  <c r="BF610" i="102"/>
  <c r="BI574" i="102"/>
  <c r="AO574" i="102" s="1"/>
  <c r="BH574" i="102"/>
  <c r="BF669" i="102"/>
  <c r="BH633" i="102"/>
  <c r="BI633" i="102"/>
  <c r="AO633" i="102" s="1"/>
  <c r="BF644" i="102"/>
  <c r="BH608" i="102"/>
  <c r="BI608" i="102"/>
  <c r="AO608" i="102" s="1"/>
  <c r="BF631" i="102"/>
  <c r="BH595" i="102"/>
  <c r="BI595" i="102"/>
  <c r="AO595" i="102" s="1"/>
  <c r="BF611" i="102"/>
  <c r="BH575" i="102"/>
  <c r="BI575" i="102"/>
  <c r="AO575" i="102" s="1"/>
  <c r="BF602" i="102"/>
  <c r="BI566" i="102"/>
  <c r="AO566" i="102" s="1"/>
  <c r="BH566" i="102"/>
  <c r="BF648" i="102"/>
  <c r="BH612" i="102"/>
  <c r="BI612" i="102"/>
  <c r="AO612" i="102" s="1"/>
  <c r="BF657" i="102"/>
  <c r="BH621" i="102"/>
  <c r="BI621" i="102"/>
  <c r="AO621" i="102" s="1"/>
  <c r="BF606" i="102"/>
  <c r="BI570" i="102"/>
  <c r="AO570" i="102" s="1"/>
  <c r="BH570" i="102"/>
  <c r="BF640" i="102"/>
  <c r="BH604" i="102"/>
  <c r="BI604" i="102"/>
  <c r="AO604" i="102" s="1"/>
  <c r="BF607" i="102"/>
  <c r="BH571" i="102"/>
  <c r="BI571" i="102"/>
  <c r="AO571" i="102" s="1"/>
  <c r="BF619" i="102"/>
  <c r="BI583" i="102"/>
  <c r="AO583" i="102" s="1"/>
  <c r="BH583" i="102"/>
  <c r="BF636" i="102"/>
  <c r="BI600" i="102"/>
  <c r="AO600" i="102" s="1"/>
  <c r="BH600" i="102"/>
  <c r="BF632" i="102"/>
  <c r="BI596" i="102"/>
  <c r="AO596" i="102" s="1"/>
  <c r="BH596" i="102"/>
  <c r="BF616" i="102"/>
  <c r="BI580" i="102"/>
  <c r="AO580" i="102" s="1"/>
  <c r="BH580" i="102"/>
  <c r="AN563" i="102"/>
  <c r="AN554" i="102"/>
  <c r="BF626" i="102"/>
  <c r="BH590" i="102"/>
  <c r="BI590" i="102"/>
  <c r="AO590" i="102" s="1"/>
  <c r="AN558" i="102"/>
  <c r="BF630" i="102"/>
  <c r="BI594" i="102"/>
  <c r="AO594" i="102" s="1"/>
  <c r="BH594" i="102"/>
  <c r="AN556" i="102"/>
  <c r="BF628" i="102"/>
  <c r="BH592" i="102"/>
  <c r="BI592" i="102"/>
  <c r="AO592" i="102" s="1"/>
  <c r="AN546" i="102"/>
  <c r="BF618" i="102"/>
  <c r="BI582" i="102"/>
  <c r="AO582" i="102" s="1"/>
  <c r="BH582" i="102"/>
  <c r="BF620" i="102"/>
  <c r="BH584" i="102"/>
  <c r="BI584" i="102"/>
  <c r="AO584" i="102" s="1"/>
  <c r="BF624" i="102"/>
  <c r="BI588" i="102"/>
  <c r="AO588" i="102" s="1"/>
  <c r="BH588" i="102"/>
  <c r="AN551" i="102"/>
  <c r="BF613" i="102"/>
  <c r="BI577" i="102"/>
  <c r="AO577" i="102" s="1"/>
  <c r="BH577" i="102"/>
  <c r="AN538" i="102"/>
  <c r="AN572" i="102"/>
  <c r="AN530" i="102"/>
  <c r="AN576" i="102"/>
  <c r="AN585" i="102"/>
  <c r="AN534" i="102"/>
  <c r="AN568" i="102"/>
  <c r="BF622" i="102"/>
  <c r="BH586" i="102"/>
  <c r="BI586" i="102"/>
  <c r="AO586" i="102" s="1"/>
  <c r="AN562" i="102"/>
  <c r="BF634" i="102"/>
  <c r="BI598" i="102"/>
  <c r="AO598" i="102" s="1"/>
  <c r="BH598" i="102"/>
  <c r="AN362" i="102"/>
  <c r="BI398" i="102"/>
  <c r="AO398" i="102" s="1"/>
  <c r="BH398" i="102"/>
  <c r="BG1543" i="102"/>
  <c r="BG1541" i="102"/>
  <c r="BG1531" i="102"/>
  <c r="BG1529" i="102"/>
  <c r="BG1485" i="102"/>
  <c r="BG1539" i="102"/>
  <c r="BG1533" i="102"/>
  <c r="BG1527" i="102"/>
  <c r="BG1483" i="102"/>
  <c r="BG1585" i="102"/>
  <c r="BG1553" i="102"/>
  <c r="BG1551" i="102"/>
  <c r="BG1583" i="102"/>
  <c r="BG1581" i="102"/>
  <c r="BG1537" i="102"/>
  <c r="BG1535" i="102"/>
  <c r="BG1489" i="102"/>
  <c r="BG1487" i="102"/>
  <c r="BF434" i="102"/>
  <c r="B15" i="30"/>
  <c r="AN633" i="102" l="1"/>
  <c r="AN579" i="102"/>
  <c r="AN625" i="102"/>
  <c r="AN573" i="102"/>
  <c r="AN599" i="102"/>
  <c r="AN588" i="102"/>
  <c r="AN582" i="102"/>
  <c r="AN590" i="102"/>
  <c r="AN571" i="102"/>
  <c r="AN612" i="102"/>
  <c r="AN575" i="102"/>
  <c r="AN608" i="102"/>
  <c r="AN592" i="102"/>
  <c r="AN594" i="102"/>
  <c r="AN604" i="102"/>
  <c r="AN621" i="102"/>
  <c r="AN595" i="102"/>
  <c r="AN569" i="102"/>
  <c r="AN587" i="102"/>
  <c r="AN629" i="102"/>
  <c r="AN565" i="102"/>
  <c r="AN567" i="102"/>
  <c r="BF658" i="102"/>
  <c r="BI622" i="102"/>
  <c r="AO622" i="102" s="1"/>
  <c r="BH622" i="102"/>
  <c r="BF660" i="102"/>
  <c r="BI624" i="102"/>
  <c r="AO624" i="102" s="1"/>
  <c r="BH624" i="102"/>
  <c r="BF656" i="102"/>
  <c r="BI620" i="102"/>
  <c r="AO620" i="102" s="1"/>
  <c r="BH620" i="102"/>
  <c r="BF654" i="102"/>
  <c r="BH618" i="102"/>
  <c r="BI618" i="102"/>
  <c r="AO618" i="102" s="1"/>
  <c r="BF666" i="102"/>
  <c r="BI630" i="102"/>
  <c r="AO630" i="102" s="1"/>
  <c r="BH630" i="102"/>
  <c r="BF672" i="102"/>
  <c r="BI636" i="102"/>
  <c r="AO636" i="102" s="1"/>
  <c r="BH636" i="102"/>
  <c r="BF655" i="102"/>
  <c r="BI619" i="102"/>
  <c r="AO619" i="102" s="1"/>
  <c r="BH619" i="102"/>
  <c r="BF643" i="102"/>
  <c r="BH607" i="102"/>
  <c r="BI607" i="102"/>
  <c r="AO607" i="102" s="1"/>
  <c r="BF676" i="102"/>
  <c r="BH640" i="102"/>
  <c r="BI640" i="102"/>
  <c r="AO640" i="102" s="1"/>
  <c r="BF642" i="102"/>
  <c r="BI606" i="102"/>
  <c r="AO606" i="102" s="1"/>
  <c r="BH606" i="102"/>
  <c r="BF693" i="102"/>
  <c r="BH657" i="102"/>
  <c r="BI657" i="102"/>
  <c r="AO657" i="102" s="1"/>
  <c r="BF684" i="102"/>
  <c r="BH648" i="102"/>
  <c r="BI648" i="102"/>
  <c r="AO648" i="102" s="1"/>
  <c r="BF638" i="102"/>
  <c r="BI602" i="102"/>
  <c r="AO602" i="102" s="1"/>
  <c r="BH602" i="102"/>
  <c r="BF647" i="102"/>
  <c r="BH611" i="102"/>
  <c r="BI611" i="102"/>
  <c r="AO611" i="102" s="1"/>
  <c r="BF667" i="102"/>
  <c r="BH631" i="102"/>
  <c r="BI631" i="102"/>
  <c r="AO631" i="102" s="1"/>
  <c r="BF705" i="102"/>
  <c r="BI669" i="102"/>
  <c r="AO669" i="102" s="1"/>
  <c r="BH669" i="102"/>
  <c r="BF646" i="102"/>
  <c r="BI610" i="102"/>
  <c r="AO610" i="102" s="1"/>
  <c r="BH610" i="102"/>
  <c r="BF663" i="102"/>
  <c r="BH627" i="102"/>
  <c r="BI627" i="102"/>
  <c r="AO627" i="102" s="1"/>
  <c r="BF641" i="102"/>
  <c r="BH605" i="102"/>
  <c r="BI605" i="102"/>
  <c r="AO605" i="102" s="1"/>
  <c r="BF651" i="102"/>
  <c r="BH615" i="102"/>
  <c r="BI615" i="102"/>
  <c r="AO615" i="102" s="1"/>
  <c r="BF659" i="102"/>
  <c r="BH623" i="102"/>
  <c r="BI623" i="102"/>
  <c r="AO623" i="102" s="1"/>
  <c r="BF689" i="102"/>
  <c r="BI653" i="102"/>
  <c r="AO653" i="102" s="1"/>
  <c r="BH653" i="102"/>
  <c r="BF701" i="102"/>
  <c r="BI665" i="102"/>
  <c r="AO665" i="102" s="1"/>
  <c r="BH665" i="102"/>
  <c r="BF697" i="102"/>
  <c r="BI661" i="102"/>
  <c r="AO661" i="102" s="1"/>
  <c r="BH661" i="102"/>
  <c r="BF637" i="102"/>
  <c r="BH601" i="102"/>
  <c r="BI601" i="102"/>
  <c r="AO601" i="102" s="1"/>
  <c r="BF645" i="102"/>
  <c r="BI609" i="102"/>
  <c r="AO609" i="102" s="1"/>
  <c r="BH609" i="102"/>
  <c r="BF639" i="102"/>
  <c r="BH603" i="102"/>
  <c r="BI603" i="102"/>
  <c r="AO603" i="102" s="1"/>
  <c r="BF671" i="102"/>
  <c r="BH635" i="102"/>
  <c r="BI635" i="102"/>
  <c r="AO635" i="102" s="1"/>
  <c r="AN598" i="102"/>
  <c r="BF670" i="102"/>
  <c r="BI634" i="102"/>
  <c r="AO634" i="102" s="1"/>
  <c r="BH634" i="102"/>
  <c r="AN586" i="102"/>
  <c r="AN577" i="102"/>
  <c r="BF649" i="102"/>
  <c r="BI613" i="102"/>
  <c r="AO613" i="102" s="1"/>
  <c r="BH613" i="102"/>
  <c r="AN584" i="102"/>
  <c r="BF664" i="102"/>
  <c r="BI628" i="102"/>
  <c r="AO628" i="102" s="1"/>
  <c r="BH628" i="102"/>
  <c r="BF662" i="102"/>
  <c r="BI626" i="102"/>
  <c r="AO626" i="102" s="1"/>
  <c r="BH626" i="102"/>
  <c r="AN580" i="102"/>
  <c r="BF652" i="102"/>
  <c r="BI616" i="102"/>
  <c r="AO616" i="102" s="1"/>
  <c r="BH616" i="102"/>
  <c r="AN596" i="102"/>
  <c r="BF668" i="102"/>
  <c r="BI632" i="102"/>
  <c r="AO632" i="102" s="1"/>
  <c r="BH632" i="102"/>
  <c r="AN600" i="102"/>
  <c r="AN583" i="102"/>
  <c r="AN570" i="102"/>
  <c r="AN566" i="102"/>
  <c r="BF680" i="102"/>
  <c r="BH644" i="102"/>
  <c r="BI644" i="102"/>
  <c r="AO644" i="102" s="1"/>
  <c r="AN574" i="102"/>
  <c r="AN591" i="102"/>
  <c r="AN617" i="102"/>
  <c r="AN398" i="102"/>
  <c r="BH434" i="102"/>
  <c r="BI434" i="102"/>
  <c r="AO434" i="102" s="1"/>
  <c r="BG1523" i="102"/>
  <c r="BG1525" i="102"/>
  <c r="BG1571" i="102"/>
  <c r="BG1573" i="102"/>
  <c r="BG1617" i="102"/>
  <c r="BG1653" i="102" s="1"/>
  <c r="BG1689" i="102" s="1"/>
  <c r="BG1725" i="102" s="1"/>
  <c r="BG1761" i="102" s="1"/>
  <c r="BG1797" i="102" s="1"/>
  <c r="BG1833" i="102" s="1"/>
  <c r="BG1619" i="102"/>
  <c r="BG1655" i="102" s="1"/>
  <c r="BG1691" i="102" s="1"/>
  <c r="BG1727" i="102" s="1"/>
  <c r="BG1763" i="102" s="1"/>
  <c r="BG1799" i="102" s="1"/>
  <c r="BG1835" i="102" s="1"/>
  <c r="BG1587" i="102"/>
  <c r="BG1589" i="102"/>
  <c r="BG1621" i="102"/>
  <c r="BG1657" i="102" s="1"/>
  <c r="BG1693" i="102" s="1"/>
  <c r="BG1729" i="102" s="1"/>
  <c r="BG1765" i="102" s="1"/>
  <c r="BG1801" i="102" s="1"/>
  <c r="BG1837" i="102" s="1"/>
  <c r="BG1519" i="102"/>
  <c r="BG1563" i="102"/>
  <c r="BG1569" i="102"/>
  <c r="BG1575" i="102"/>
  <c r="BG1521" i="102"/>
  <c r="BG1565" i="102"/>
  <c r="BG1567" i="102"/>
  <c r="BG1577" i="102"/>
  <c r="BG1579" i="102"/>
  <c r="BF470" i="102"/>
  <c r="AN661" i="102" l="1"/>
  <c r="AN653" i="102"/>
  <c r="AN669" i="102"/>
  <c r="AN606" i="102"/>
  <c r="AN624" i="102"/>
  <c r="AN665" i="102"/>
  <c r="AN610" i="102"/>
  <c r="AN644" i="102"/>
  <c r="AN602" i="102"/>
  <c r="AN619" i="102"/>
  <c r="AN620" i="102"/>
  <c r="AN622" i="102"/>
  <c r="AN636" i="102"/>
  <c r="AN630" i="102"/>
  <c r="AN616" i="102"/>
  <c r="AN613" i="102"/>
  <c r="AN634" i="102"/>
  <c r="AN609" i="102"/>
  <c r="BF706" i="102"/>
  <c r="BI670" i="102"/>
  <c r="AO670" i="102" s="1"/>
  <c r="BH670" i="102"/>
  <c r="BF675" i="102"/>
  <c r="BI639" i="102"/>
  <c r="AO639" i="102" s="1"/>
  <c r="BH639" i="102"/>
  <c r="BF683" i="102"/>
  <c r="BI647" i="102"/>
  <c r="AO647" i="102" s="1"/>
  <c r="BH647" i="102"/>
  <c r="BF702" i="102"/>
  <c r="BH666" i="102"/>
  <c r="BI666" i="102"/>
  <c r="AO666" i="102" s="1"/>
  <c r="BF690" i="102"/>
  <c r="BH654" i="102"/>
  <c r="BI654" i="102"/>
  <c r="AO654" i="102" s="1"/>
  <c r="BF692" i="102"/>
  <c r="BI656" i="102"/>
  <c r="AO656" i="102" s="1"/>
  <c r="BH656" i="102"/>
  <c r="BF696" i="102"/>
  <c r="BI660" i="102"/>
  <c r="AO660" i="102" s="1"/>
  <c r="BH660" i="102"/>
  <c r="BF694" i="102"/>
  <c r="BI658" i="102"/>
  <c r="AO658" i="102" s="1"/>
  <c r="BH658" i="102"/>
  <c r="BF716" i="102"/>
  <c r="BI680" i="102"/>
  <c r="AO680" i="102" s="1"/>
  <c r="BH680" i="102"/>
  <c r="AN632" i="102"/>
  <c r="BF704" i="102"/>
  <c r="BH668" i="102"/>
  <c r="BI668" i="102"/>
  <c r="AO668" i="102" s="1"/>
  <c r="BF688" i="102"/>
  <c r="BH652" i="102"/>
  <c r="BI652" i="102"/>
  <c r="AO652" i="102" s="1"/>
  <c r="AN626" i="102"/>
  <c r="BF698" i="102"/>
  <c r="BH662" i="102"/>
  <c r="BI662" i="102"/>
  <c r="AO662" i="102" s="1"/>
  <c r="AN628" i="102"/>
  <c r="BF700" i="102"/>
  <c r="BH664" i="102"/>
  <c r="BI664" i="102"/>
  <c r="AO664" i="102" s="1"/>
  <c r="BF685" i="102"/>
  <c r="BH649" i="102"/>
  <c r="BI649" i="102"/>
  <c r="AO649" i="102" s="1"/>
  <c r="AN635" i="102"/>
  <c r="BF707" i="102"/>
  <c r="BH671" i="102"/>
  <c r="BI671" i="102"/>
  <c r="AO671" i="102" s="1"/>
  <c r="AN603" i="102"/>
  <c r="BF681" i="102"/>
  <c r="BI645" i="102"/>
  <c r="AO645" i="102" s="1"/>
  <c r="BH645" i="102"/>
  <c r="AN601" i="102"/>
  <c r="BF673" i="102"/>
  <c r="BH637" i="102"/>
  <c r="BI637" i="102"/>
  <c r="AO637" i="102" s="1"/>
  <c r="BF733" i="102"/>
  <c r="BH697" i="102"/>
  <c r="BI697" i="102"/>
  <c r="AO697" i="102" s="1"/>
  <c r="BF737" i="102"/>
  <c r="BH701" i="102"/>
  <c r="BI701" i="102"/>
  <c r="AO701" i="102" s="1"/>
  <c r="BF725" i="102"/>
  <c r="BH689" i="102"/>
  <c r="BI689" i="102"/>
  <c r="AO689" i="102" s="1"/>
  <c r="AN623" i="102"/>
  <c r="BF695" i="102"/>
  <c r="BH659" i="102"/>
  <c r="BI659" i="102"/>
  <c r="AO659" i="102" s="1"/>
  <c r="AN615" i="102"/>
  <c r="BF687" i="102"/>
  <c r="BI651" i="102"/>
  <c r="AO651" i="102" s="1"/>
  <c r="BH651" i="102"/>
  <c r="AN605" i="102"/>
  <c r="BF677" i="102"/>
  <c r="BI641" i="102"/>
  <c r="AO641" i="102" s="1"/>
  <c r="BH641" i="102"/>
  <c r="AN627" i="102"/>
  <c r="BF699" i="102"/>
  <c r="BI663" i="102"/>
  <c r="AO663" i="102" s="1"/>
  <c r="BH663" i="102"/>
  <c r="BF682" i="102"/>
  <c r="BH646" i="102"/>
  <c r="BI646" i="102"/>
  <c r="AO646" i="102" s="1"/>
  <c r="BF741" i="102"/>
  <c r="BH705" i="102"/>
  <c r="BI705" i="102"/>
  <c r="AO705" i="102" s="1"/>
  <c r="AN631" i="102"/>
  <c r="BF703" i="102"/>
  <c r="BI667" i="102"/>
  <c r="AO667" i="102" s="1"/>
  <c r="BH667" i="102"/>
  <c r="AN611" i="102"/>
  <c r="BF674" i="102"/>
  <c r="BH638" i="102"/>
  <c r="BI638" i="102"/>
  <c r="AO638" i="102" s="1"/>
  <c r="AN648" i="102"/>
  <c r="BF720" i="102"/>
  <c r="BI684" i="102"/>
  <c r="AO684" i="102" s="1"/>
  <c r="BH684" i="102"/>
  <c r="AN657" i="102"/>
  <c r="BF729" i="102"/>
  <c r="BH693" i="102"/>
  <c r="BI693" i="102"/>
  <c r="AO693" i="102" s="1"/>
  <c r="BF678" i="102"/>
  <c r="BH642" i="102"/>
  <c r="BI642" i="102"/>
  <c r="AO642" i="102" s="1"/>
  <c r="AN640" i="102"/>
  <c r="BF712" i="102"/>
  <c r="BI676" i="102"/>
  <c r="AO676" i="102" s="1"/>
  <c r="BH676" i="102"/>
  <c r="AN607" i="102"/>
  <c r="BF679" i="102"/>
  <c r="BI643" i="102"/>
  <c r="AO643" i="102" s="1"/>
  <c r="BH643" i="102"/>
  <c r="BF691" i="102"/>
  <c r="BI655" i="102"/>
  <c r="AO655" i="102" s="1"/>
  <c r="BH655" i="102"/>
  <c r="BF708" i="102"/>
  <c r="BI672" i="102"/>
  <c r="AO672" i="102" s="1"/>
  <c r="BH672" i="102"/>
  <c r="AN618" i="102"/>
  <c r="AN434" i="102"/>
  <c r="BH470" i="102"/>
  <c r="BI470" i="102"/>
  <c r="AO470" i="102" s="1"/>
  <c r="BG1615" i="102"/>
  <c r="BG1651" i="102" s="1"/>
  <c r="BG1687" i="102" s="1"/>
  <c r="BG1723" i="102" s="1"/>
  <c r="BG1759" i="102" s="1"/>
  <c r="BG1795" i="102" s="1"/>
  <c r="BG1831" i="102" s="1"/>
  <c r="BG1603" i="102"/>
  <c r="BG1639" i="102" s="1"/>
  <c r="BG1675" i="102" s="1"/>
  <c r="BG1711" i="102" s="1"/>
  <c r="BG1747" i="102" s="1"/>
  <c r="BG1783" i="102" s="1"/>
  <c r="BG1819" i="102" s="1"/>
  <c r="BG1601" i="102"/>
  <c r="BG1637" i="102" s="1"/>
  <c r="BG1673" i="102" s="1"/>
  <c r="BG1709" i="102" s="1"/>
  <c r="BG1745" i="102" s="1"/>
  <c r="BG1781" i="102" s="1"/>
  <c r="BG1817" i="102" s="1"/>
  <c r="BG1611" i="102"/>
  <c r="BG1647" i="102" s="1"/>
  <c r="BG1683" i="102" s="1"/>
  <c r="BG1719" i="102" s="1"/>
  <c r="BG1755" i="102" s="1"/>
  <c r="BG1791" i="102" s="1"/>
  <c r="BG1827" i="102" s="1"/>
  <c r="BG1605" i="102"/>
  <c r="BG1641" i="102" s="1"/>
  <c r="BG1677" i="102" s="1"/>
  <c r="BG1713" i="102" s="1"/>
  <c r="BG1749" i="102" s="1"/>
  <c r="BG1785" i="102" s="1"/>
  <c r="BG1821" i="102" s="1"/>
  <c r="BG1599" i="102"/>
  <c r="BG1555" i="102"/>
  <c r="BG1613" i="102"/>
  <c r="BG1649" i="102" s="1"/>
  <c r="BG1685" i="102" s="1"/>
  <c r="BG1721" i="102" s="1"/>
  <c r="BG1757" i="102" s="1"/>
  <c r="BG1793" i="102" s="1"/>
  <c r="BG1829" i="102" s="1"/>
  <c r="BG1557" i="102"/>
  <c r="BG1625" i="102"/>
  <c r="BG1661" i="102" s="1"/>
  <c r="BG1697" i="102" s="1"/>
  <c r="BG1733" i="102" s="1"/>
  <c r="BG1769" i="102" s="1"/>
  <c r="BG1805" i="102" s="1"/>
  <c r="BG1623" i="102"/>
  <c r="BG1659" i="102" s="1"/>
  <c r="BG1695" i="102" s="1"/>
  <c r="BG1731" i="102" s="1"/>
  <c r="BG1767" i="102" s="1"/>
  <c r="BG1803" i="102" s="1"/>
  <c r="BG1609" i="102"/>
  <c r="BG1645" i="102" s="1"/>
  <c r="BG1681" i="102" s="1"/>
  <c r="BG1717" i="102" s="1"/>
  <c r="BG1753" i="102" s="1"/>
  <c r="BG1789" i="102" s="1"/>
  <c r="BG1825" i="102" s="1"/>
  <c r="BG1607" i="102"/>
  <c r="BG1643" i="102" s="1"/>
  <c r="BG1679" i="102" s="1"/>
  <c r="BG1715" i="102" s="1"/>
  <c r="BG1751" i="102" s="1"/>
  <c r="BG1787" i="102" s="1"/>
  <c r="BG1823" i="102" s="1"/>
  <c r="BG1561" i="102"/>
  <c r="BG1559" i="102"/>
  <c r="BF506" i="102"/>
  <c r="AN651" i="102" l="1"/>
  <c r="AN659" i="102"/>
  <c r="AN664" i="102"/>
  <c r="AN652" i="102"/>
  <c r="AN680" i="102"/>
  <c r="AN658" i="102"/>
  <c r="AN660" i="102"/>
  <c r="AN656" i="102"/>
  <c r="AN647" i="102"/>
  <c r="AN639" i="102"/>
  <c r="AN670" i="102"/>
  <c r="AN672" i="102"/>
  <c r="AN655" i="102"/>
  <c r="AN643" i="102"/>
  <c r="AN663" i="102"/>
  <c r="AN649" i="102"/>
  <c r="AN668" i="102"/>
  <c r="BF748" i="102"/>
  <c r="BH712" i="102"/>
  <c r="BI712" i="102"/>
  <c r="AO712" i="102" s="1"/>
  <c r="BF765" i="102"/>
  <c r="BI729" i="102"/>
  <c r="AO729" i="102" s="1"/>
  <c r="BH729" i="102"/>
  <c r="BI720" i="102"/>
  <c r="AO720" i="102" s="1"/>
  <c r="BF756" i="102"/>
  <c r="BH720" i="102"/>
  <c r="AN720" i="102" s="1"/>
  <c r="BI703" i="102"/>
  <c r="AO703" i="102" s="1"/>
  <c r="BF739" i="102"/>
  <c r="BH703" i="102"/>
  <c r="AN703" i="102" s="1"/>
  <c r="BF777" i="102"/>
  <c r="BI741" i="102"/>
  <c r="AO741" i="102" s="1"/>
  <c r="BH741" i="102"/>
  <c r="BF713" i="102"/>
  <c r="BH677" i="102"/>
  <c r="BI677" i="102"/>
  <c r="AO677" i="102" s="1"/>
  <c r="BI695" i="102"/>
  <c r="AO695" i="102" s="1"/>
  <c r="BF731" i="102"/>
  <c r="BH695" i="102"/>
  <c r="AN695" i="102" s="1"/>
  <c r="BF761" i="102"/>
  <c r="BI725" i="102"/>
  <c r="AO725" i="102" s="1"/>
  <c r="BH725" i="102"/>
  <c r="BF773" i="102"/>
  <c r="BI737" i="102"/>
  <c r="AO737" i="102" s="1"/>
  <c r="BH737" i="102"/>
  <c r="BF769" i="102"/>
  <c r="BI733" i="102"/>
  <c r="AO733" i="102" s="1"/>
  <c r="BH733" i="102"/>
  <c r="BF717" i="102"/>
  <c r="BH681" i="102"/>
  <c r="BI681" i="102"/>
  <c r="AO681" i="102" s="1"/>
  <c r="BF721" i="102"/>
  <c r="BH685" i="102"/>
  <c r="BI685" i="102"/>
  <c r="AO685" i="102" s="1"/>
  <c r="BF736" i="102"/>
  <c r="BH700" i="102"/>
  <c r="BI700" i="102"/>
  <c r="AO700" i="102" s="1"/>
  <c r="BF724" i="102"/>
  <c r="BH688" i="102"/>
  <c r="BI688" i="102"/>
  <c r="AO688" i="102" s="1"/>
  <c r="BF740" i="102"/>
  <c r="BH704" i="102"/>
  <c r="BI704" i="102"/>
  <c r="AO704" i="102" s="1"/>
  <c r="BF744" i="102"/>
  <c r="BH708" i="102"/>
  <c r="BI708" i="102"/>
  <c r="AO708" i="102" s="1"/>
  <c r="BI691" i="102"/>
  <c r="AO691" i="102" s="1"/>
  <c r="BF727" i="102"/>
  <c r="BH691" i="102"/>
  <c r="AN691" i="102" s="1"/>
  <c r="BF715" i="102"/>
  <c r="BH679" i="102"/>
  <c r="BI679" i="102"/>
  <c r="AO679" i="102" s="1"/>
  <c r="AN676" i="102"/>
  <c r="AN642" i="102"/>
  <c r="BF714" i="102"/>
  <c r="BI678" i="102"/>
  <c r="AO678" i="102" s="1"/>
  <c r="BH678" i="102"/>
  <c r="AN693" i="102"/>
  <c r="AN684" i="102"/>
  <c r="AN638" i="102"/>
  <c r="BF710" i="102"/>
  <c r="BI674" i="102"/>
  <c r="AO674" i="102" s="1"/>
  <c r="BH674" i="102"/>
  <c r="AN667" i="102"/>
  <c r="AN705" i="102"/>
  <c r="AN646" i="102"/>
  <c r="BF718" i="102"/>
  <c r="BI682" i="102"/>
  <c r="AO682" i="102" s="1"/>
  <c r="BH682" i="102"/>
  <c r="BI699" i="102"/>
  <c r="AO699" i="102" s="1"/>
  <c r="BF735" i="102"/>
  <c r="BH699" i="102"/>
  <c r="AN699" i="102" s="1"/>
  <c r="AN641" i="102"/>
  <c r="BI687" i="102"/>
  <c r="AO687" i="102" s="1"/>
  <c r="BF723" i="102"/>
  <c r="BH687" i="102"/>
  <c r="AN687" i="102" s="1"/>
  <c r="AN689" i="102"/>
  <c r="AN701" i="102"/>
  <c r="AN697" i="102"/>
  <c r="AN637" i="102"/>
  <c r="BF709" i="102"/>
  <c r="BH673" i="102"/>
  <c r="BI673" i="102"/>
  <c r="AO673" i="102" s="1"/>
  <c r="AN645" i="102"/>
  <c r="AN671" i="102"/>
  <c r="BI707" i="102"/>
  <c r="AO707" i="102" s="1"/>
  <c r="BF743" i="102"/>
  <c r="BH707" i="102"/>
  <c r="AN707" i="102" s="1"/>
  <c r="AN662" i="102"/>
  <c r="BI698" i="102"/>
  <c r="AO698" i="102" s="1"/>
  <c r="BF734" i="102"/>
  <c r="BH698" i="102"/>
  <c r="AN698" i="102" s="1"/>
  <c r="BI716" i="102"/>
  <c r="AO716" i="102" s="1"/>
  <c r="BF752" i="102"/>
  <c r="BH716" i="102"/>
  <c r="AN716" i="102" s="1"/>
  <c r="BI694" i="102"/>
  <c r="AO694" i="102" s="1"/>
  <c r="BF730" i="102"/>
  <c r="BH694" i="102"/>
  <c r="AN694" i="102" s="1"/>
  <c r="BF732" i="102"/>
  <c r="BH696" i="102"/>
  <c r="BI696" i="102"/>
  <c r="AO696" i="102" s="1"/>
  <c r="BF728" i="102"/>
  <c r="BH692" i="102"/>
  <c r="BI692" i="102"/>
  <c r="AO692" i="102" s="1"/>
  <c r="AN654" i="102"/>
  <c r="BI690" i="102"/>
  <c r="AO690" i="102" s="1"/>
  <c r="BF726" i="102"/>
  <c r="BH690" i="102"/>
  <c r="AN666" i="102"/>
  <c r="BI702" i="102"/>
  <c r="AO702" i="102" s="1"/>
  <c r="BF738" i="102"/>
  <c r="BH702" i="102"/>
  <c r="BF719" i="102"/>
  <c r="BH683" i="102"/>
  <c r="BI683" i="102"/>
  <c r="AO683" i="102" s="1"/>
  <c r="BF711" i="102"/>
  <c r="BH675" i="102"/>
  <c r="BI675" i="102"/>
  <c r="AO675" i="102" s="1"/>
  <c r="BI706" i="102"/>
  <c r="AO706" i="102" s="1"/>
  <c r="BF742" i="102"/>
  <c r="BH706" i="102"/>
  <c r="AN706" i="102" s="1"/>
  <c r="AN470" i="102"/>
  <c r="BH506" i="102"/>
  <c r="BI506" i="102"/>
  <c r="AO506" i="102" s="1"/>
  <c r="BG1591" i="102"/>
  <c r="BG1635" i="102"/>
  <c r="BG1671" i="102" s="1"/>
  <c r="BG1707" i="102" s="1"/>
  <c r="BG1743" i="102" s="1"/>
  <c r="BG1779" i="102" s="1"/>
  <c r="BG1815" i="102" s="1"/>
  <c r="BG1595" i="102"/>
  <c r="BG1597" i="102"/>
  <c r="BG1593" i="102"/>
  <c r="BF542" i="102"/>
  <c r="AN674" i="102" l="1"/>
  <c r="AN702" i="102"/>
  <c r="AN690" i="102"/>
  <c r="AN708" i="102"/>
  <c r="AN704" i="102"/>
  <c r="AN688" i="102"/>
  <c r="AN700" i="102"/>
  <c r="AN685" i="102"/>
  <c r="AN683" i="102"/>
  <c r="AN692" i="102"/>
  <c r="AN696" i="102"/>
  <c r="AN712" i="102"/>
  <c r="AN675" i="102"/>
  <c r="AN679" i="102"/>
  <c r="AN681" i="102"/>
  <c r="AN677" i="102"/>
  <c r="BH742" i="102"/>
  <c r="BF778" i="102"/>
  <c r="BI742" i="102"/>
  <c r="AO742" i="102" s="1"/>
  <c r="BI711" i="102"/>
  <c r="AO711" i="102" s="1"/>
  <c r="BF747" i="102"/>
  <c r="BH711" i="102"/>
  <c r="AN711" i="102" s="1"/>
  <c r="BF755" i="102"/>
  <c r="BH719" i="102"/>
  <c r="BI719" i="102"/>
  <c r="AO719" i="102" s="1"/>
  <c r="BF774" i="102"/>
  <c r="BH738" i="102"/>
  <c r="BI738" i="102"/>
  <c r="AO738" i="102" s="1"/>
  <c r="BF766" i="102"/>
  <c r="BH730" i="102"/>
  <c r="BI730" i="102"/>
  <c r="AO730" i="102" s="1"/>
  <c r="BF788" i="102"/>
  <c r="BH752" i="102"/>
  <c r="BI752" i="102"/>
  <c r="AO752" i="102" s="1"/>
  <c r="BF770" i="102"/>
  <c r="BH734" i="102"/>
  <c r="BI734" i="102"/>
  <c r="AO734" i="102" s="1"/>
  <c r="BF771" i="102"/>
  <c r="BH735" i="102"/>
  <c r="BI735" i="102"/>
  <c r="AO735" i="102" s="1"/>
  <c r="BF754" i="102"/>
  <c r="BH718" i="102"/>
  <c r="BI718" i="102"/>
  <c r="AO718" i="102" s="1"/>
  <c r="BF750" i="102"/>
  <c r="BH714" i="102"/>
  <c r="BI714" i="102"/>
  <c r="AO714" i="102" s="1"/>
  <c r="BF751" i="102"/>
  <c r="BH715" i="102"/>
  <c r="BI715" i="102"/>
  <c r="AO715" i="102" s="1"/>
  <c r="BF763" i="102"/>
  <c r="BH727" i="102"/>
  <c r="BI727" i="102"/>
  <c r="AO727" i="102" s="1"/>
  <c r="BF757" i="102"/>
  <c r="BH721" i="102"/>
  <c r="BI721" i="102"/>
  <c r="AO721" i="102" s="1"/>
  <c r="BI717" i="102"/>
  <c r="AO717" i="102" s="1"/>
  <c r="BF753" i="102"/>
  <c r="BH717" i="102"/>
  <c r="AN717" i="102" s="1"/>
  <c r="BH761" i="102"/>
  <c r="BF797" i="102"/>
  <c r="BI761" i="102"/>
  <c r="AO761" i="102" s="1"/>
  <c r="BF767" i="102"/>
  <c r="BH731" i="102"/>
  <c r="BI731" i="102"/>
  <c r="AO731" i="102" s="1"/>
  <c r="BI713" i="102"/>
  <c r="AO713" i="102" s="1"/>
  <c r="BF749" i="102"/>
  <c r="BH713" i="102"/>
  <c r="AN713" i="102" s="1"/>
  <c r="BF775" i="102"/>
  <c r="BH739" i="102"/>
  <c r="BI739" i="102"/>
  <c r="AO739" i="102" s="1"/>
  <c r="BF792" i="102"/>
  <c r="BH756" i="102"/>
  <c r="BI756" i="102"/>
  <c r="AO756" i="102" s="1"/>
  <c r="BH726" i="102"/>
  <c r="BI726" i="102"/>
  <c r="AO726" i="102" s="1"/>
  <c r="BF762" i="102"/>
  <c r="BF764" i="102"/>
  <c r="BI728" i="102"/>
  <c r="AO728" i="102" s="1"/>
  <c r="BH728" i="102"/>
  <c r="BF768" i="102"/>
  <c r="BI732" i="102"/>
  <c r="AO732" i="102" s="1"/>
  <c r="BH732" i="102"/>
  <c r="BF779" i="102"/>
  <c r="BH743" i="102"/>
  <c r="BI743" i="102"/>
  <c r="AO743" i="102" s="1"/>
  <c r="AN673" i="102"/>
  <c r="BF745" i="102"/>
  <c r="BH709" i="102"/>
  <c r="BI709" i="102"/>
  <c r="AO709" i="102" s="1"/>
  <c r="BF759" i="102"/>
  <c r="BH723" i="102"/>
  <c r="BI723" i="102"/>
  <c r="AO723" i="102" s="1"/>
  <c r="AN682" i="102"/>
  <c r="BI710" i="102"/>
  <c r="AO710" i="102" s="1"/>
  <c r="BF746" i="102"/>
  <c r="BH710" i="102"/>
  <c r="AN710" i="102" s="1"/>
  <c r="AN678" i="102"/>
  <c r="BF780" i="102"/>
  <c r="BI744" i="102"/>
  <c r="AO744" i="102" s="1"/>
  <c r="BH744" i="102"/>
  <c r="BF776" i="102"/>
  <c r="BI740" i="102"/>
  <c r="AO740" i="102" s="1"/>
  <c r="BH740" i="102"/>
  <c r="BF760" i="102"/>
  <c r="BI724" i="102"/>
  <c r="AO724" i="102" s="1"/>
  <c r="BH724" i="102"/>
  <c r="BF772" i="102"/>
  <c r="BI736" i="102"/>
  <c r="AO736" i="102" s="1"/>
  <c r="BH736" i="102"/>
  <c r="AN733" i="102"/>
  <c r="BH769" i="102"/>
  <c r="BI769" i="102"/>
  <c r="AO769" i="102" s="1"/>
  <c r="BF805" i="102"/>
  <c r="AN737" i="102"/>
  <c r="BH773" i="102"/>
  <c r="BI773" i="102"/>
  <c r="AO773" i="102" s="1"/>
  <c r="BF809" i="102"/>
  <c r="AN725" i="102"/>
  <c r="AN741" i="102"/>
  <c r="BH777" i="102"/>
  <c r="BI777" i="102"/>
  <c r="AO777" i="102" s="1"/>
  <c r="BF813" i="102"/>
  <c r="AN729" i="102"/>
  <c r="BH765" i="102"/>
  <c r="BI765" i="102"/>
  <c r="AO765" i="102" s="1"/>
  <c r="BF801" i="102"/>
  <c r="BF784" i="102"/>
  <c r="BI748" i="102"/>
  <c r="AO748" i="102" s="1"/>
  <c r="BH748" i="102"/>
  <c r="AN506" i="102"/>
  <c r="BH542" i="102"/>
  <c r="BI542" i="102"/>
  <c r="AO542" i="102" s="1"/>
  <c r="BG1627" i="102"/>
  <c r="BG1629" i="102"/>
  <c r="BG1665" i="102" s="1"/>
  <c r="BG1701" i="102" s="1"/>
  <c r="BG1737" i="102" s="1"/>
  <c r="BG1773" i="102" s="1"/>
  <c r="BG1809" i="102" s="1"/>
  <c r="BG1633" i="102"/>
  <c r="BG1669" i="102" s="1"/>
  <c r="BG1705" i="102" s="1"/>
  <c r="BG1741" i="102" s="1"/>
  <c r="BG1777" i="102" s="1"/>
  <c r="BG1813" i="102" s="1"/>
  <c r="BG1631" i="102"/>
  <c r="BG1667" i="102" s="1"/>
  <c r="BG1703" i="102" s="1"/>
  <c r="BG1739" i="102" s="1"/>
  <c r="BG1775" i="102" s="1"/>
  <c r="BG1811" i="102" s="1"/>
  <c r="BF578" i="102"/>
  <c r="AN732" i="102" l="1"/>
  <c r="AN728" i="102"/>
  <c r="AN726" i="102"/>
  <c r="AN756" i="102"/>
  <c r="AN739" i="102"/>
  <c r="AN731" i="102"/>
  <c r="AN721" i="102"/>
  <c r="AN727" i="102"/>
  <c r="AN715" i="102"/>
  <c r="AN714" i="102"/>
  <c r="AN718" i="102"/>
  <c r="AN735" i="102"/>
  <c r="AN734" i="102"/>
  <c r="AN769" i="102"/>
  <c r="AN723" i="102"/>
  <c r="AN752" i="102"/>
  <c r="AN730" i="102"/>
  <c r="AN738" i="102"/>
  <c r="AN719" i="102"/>
  <c r="AN748" i="102"/>
  <c r="AN765" i="102"/>
  <c r="AN709" i="102"/>
  <c r="BI801" i="102"/>
  <c r="AO801" i="102" s="1"/>
  <c r="BF837" i="102"/>
  <c r="BH801" i="102"/>
  <c r="BI805" i="102"/>
  <c r="AO805" i="102" s="1"/>
  <c r="BF841" i="102"/>
  <c r="BH805" i="102"/>
  <c r="BI772" i="102"/>
  <c r="AO772" i="102" s="1"/>
  <c r="BF808" i="102"/>
  <c r="BH772" i="102"/>
  <c r="AN772" i="102" s="1"/>
  <c r="BI776" i="102"/>
  <c r="AO776" i="102" s="1"/>
  <c r="BF812" i="102"/>
  <c r="BH776" i="102"/>
  <c r="AN776" i="102" s="1"/>
  <c r="BH759" i="102"/>
  <c r="BI759" i="102"/>
  <c r="AO759" i="102" s="1"/>
  <c r="BF795" i="102"/>
  <c r="BH779" i="102"/>
  <c r="BI779" i="102"/>
  <c r="AO779" i="102" s="1"/>
  <c r="BF815" i="102"/>
  <c r="BI762" i="102"/>
  <c r="AO762" i="102" s="1"/>
  <c r="BH762" i="102"/>
  <c r="BF798" i="102"/>
  <c r="BF785" i="102"/>
  <c r="BH749" i="102"/>
  <c r="BI749" i="102"/>
  <c r="AO749" i="102" s="1"/>
  <c r="BI797" i="102"/>
  <c r="AO797" i="102" s="1"/>
  <c r="BF833" i="102"/>
  <c r="BH797" i="102"/>
  <c r="AN797" i="102" s="1"/>
  <c r="BF789" i="102"/>
  <c r="BH753" i="102"/>
  <c r="BI753" i="102"/>
  <c r="AO753" i="102" s="1"/>
  <c r="BF783" i="102"/>
  <c r="BH747" i="102"/>
  <c r="BI747" i="102"/>
  <c r="AO747" i="102" s="1"/>
  <c r="BF814" i="102"/>
  <c r="BI778" i="102"/>
  <c r="AO778" i="102" s="1"/>
  <c r="BH778" i="102"/>
  <c r="BI784" i="102"/>
  <c r="AO784" i="102" s="1"/>
  <c r="BF820" i="102"/>
  <c r="BH784" i="102"/>
  <c r="AN784" i="102" s="1"/>
  <c r="BI813" i="102"/>
  <c r="AO813" i="102" s="1"/>
  <c r="BF849" i="102"/>
  <c r="BH813" i="102"/>
  <c r="AN813" i="102" s="1"/>
  <c r="AN777" i="102"/>
  <c r="BI809" i="102"/>
  <c r="AO809" i="102" s="1"/>
  <c r="BF845" i="102"/>
  <c r="BH809" i="102"/>
  <c r="AN809" i="102" s="1"/>
  <c r="AN773" i="102"/>
  <c r="AN736" i="102"/>
  <c r="AN724" i="102"/>
  <c r="BH760" i="102"/>
  <c r="BF796" i="102"/>
  <c r="BI760" i="102"/>
  <c r="AO760" i="102" s="1"/>
  <c r="AN740" i="102"/>
  <c r="AN744" i="102"/>
  <c r="BH780" i="102"/>
  <c r="BF816" i="102"/>
  <c r="BI780" i="102"/>
  <c r="AO780" i="102" s="1"/>
  <c r="BH746" i="102"/>
  <c r="BI746" i="102"/>
  <c r="AO746" i="102" s="1"/>
  <c r="BF782" i="102"/>
  <c r="BF781" i="102"/>
  <c r="BI745" i="102"/>
  <c r="AO745" i="102" s="1"/>
  <c r="BH745" i="102"/>
  <c r="AN743" i="102"/>
  <c r="BI768" i="102"/>
  <c r="AO768" i="102" s="1"/>
  <c r="BF804" i="102"/>
  <c r="BH768" i="102"/>
  <c r="AN768" i="102" s="1"/>
  <c r="BI764" i="102"/>
  <c r="AO764" i="102" s="1"/>
  <c r="BF800" i="102"/>
  <c r="BH764" i="102"/>
  <c r="AN764" i="102" s="1"/>
  <c r="BI792" i="102"/>
  <c r="AO792" i="102" s="1"/>
  <c r="BF828" i="102"/>
  <c r="BH792" i="102"/>
  <c r="AN792" i="102" s="1"/>
  <c r="BH775" i="102"/>
  <c r="BI775" i="102"/>
  <c r="AO775" i="102" s="1"/>
  <c r="BF811" i="102"/>
  <c r="BH767" i="102"/>
  <c r="BI767" i="102"/>
  <c r="AO767" i="102" s="1"/>
  <c r="BF803" i="102"/>
  <c r="AN761" i="102"/>
  <c r="BF793" i="102"/>
  <c r="BI757" i="102"/>
  <c r="AO757" i="102" s="1"/>
  <c r="BH757" i="102"/>
  <c r="BH763" i="102"/>
  <c r="BI763" i="102"/>
  <c r="AO763" i="102" s="1"/>
  <c r="BF799" i="102"/>
  <c r="BF787" i="102"/>
  <c r="BI751" i="102"/>
  <c r="AO751" i="102" s="1"/>
  <c r="BH751" i="102"/>
  <c r="BF786" i="102"/>
  <c r="BI750" i="102"/>
  <c r="AO750" i="102" s="1"/>
  <c r="BH750" i="102"/>
  <c r="BF790" i="102"/>
  <c r="BI754" i="102"/>
  <c r="AO754" i="102" s="1"/>
  <c r="BH754" i="102"/>
  <c r="BH771" i="102"/>
  <c r="BI771" i="102"/>
  <c r="AO771" i="102" s="1"/>
  <c r="BF807" i="102"/>
  <c r="BI770" i="102"/>
  <c r="AO770" i="102" s="1"/>
  <c r="BF806" i="102"/>
  <c r="BH770" i="102"/>
  <c r="AN770" i="102" s="1"/>
  <c r="BI788" i="102"/>
  <c r="AO788" i="102" s="1"/>
  <c r="BF824" i="102"/>
  <c r="BH788" i="102"/>
  <c r="AN788" i="102" s="1"/>
  <c r="BI766" i="102"/>
  <c r="AO766" i="102" s="1"/>
  <c r="BF802" i="102"/>
  <c r="BH766" i="102"/>
  <c r="AN766" i="102" s="1"/>
  <c r="BI774" i="102"/>
  <c r="AO774" i="102" s="1"/>
  <c r="BF810" i="102"/>
  <c r="BH774" i="102"/>
  <c r="AN774" i="102" s="1"/>
  <c r="BF791" i="102"/>
  <c r="BI755" i="102"/>
  <c r="AO755" i="102" s="1"/>
  <c r="BH755" i="102"/>
  <c r="AN742" i="102"/>
  <c r="AN542" i="102"/>
  <c r="BH578" i="102"/>
  <c r="BI578" i="102"/>
  <c r="AO578" i="102" s="1"/>
  <c r="BG1663" i="102"/>
  <c r="BF614" i="102"/>
  <c r="G402" i="79"/>
  <c r="G382" i="79"/>
  <c r="G362" i="79"/>
  <c r="G342" i="79"/>
  <c r="G322" i="79"/>
  <c r="G302" i="79"/>
  <c r="G282" i="79"/>
  <c r="G262" i="79"/>
  <c r="G242" i="79"/>
  <c r="G222" i="79"/>
  <c r="G202" i="79"/>
  <c r="G182" i="79"/>
  <c r="G162" i="79"/>
  <c r="G142" i="79"/>
  <c r="G122" i="79"/>
  <c r="G102" i="79"/>
  <c r="G82" i="79"/>
  <c r="G62" i="79"/>
  <c r="G42" i="79"/>
  <c r="G22" i="79"/>
  <c r="G401" i="79"/>
  <c r="G381" i="79"/>
  <c r="G361" i="79"/>
  <c r="G341" i="79"/>
  <c r="G321" i="79"/>
  <c r="G301" i="79"/>
  <c r="G281" i="79"/>
  <c r="G261" i="79"/>
  <c r="G241" i="79"/>
  <c r="G221" i="79"/>
  <c r="G201" i="79"/>
  <c r="G181" i="79"/>
  <c r="G161" i="79"/>
  <c r="G141" i="79"/>
  <c r="G121" i="79"/>
  <c r="G101" i="79"/>
  <c r="G81" i="79"/>
  <c r="G61" i="79"/>
  <c r="G41" i="79"/>
  <c r="G21" i="79"/>
  <c r="G400" i="79"/>
  <c r="G380" i="79"/>
  <c r="G360" i="79"/>
  <c r="G340" i="79"/>
  <c r="G320" i="79"/>
  <c r="G300" i="79"/>
  <c r="G280" i="79"/>
  <c r="G260" i="79"/>
  <c r="G240" i="79"/>
  <c r="G220" i="79"/>
  <c r="G200" i="79"/>
  <c r="G180" i="79"/>
  <c r="G160" i="79"/>
  <c r="G140" i="79"/>
  <c r="G120" i="79"/>
  <c r="G100" i="79"/>
  <c r="G80" i="79"/>
  <c r="G60" i="79"/>
  <c r="G40" i="79"/>
  <c r="G20" i="79"/>
  <c r="G399" i="79"/>
  <c r="G379" i="79"/>
  <c r="G359" i="79"/>
  <c r="G339" i="79"/>
  <c r="G319" i="79"/>
  <c r="G299" i="79"/>
  <c r="G279" i="79"/>
  <c r="G259" i="79"/>
  <c r="G239" i="79"/>
  <c r="G219" i="79"/>
  <c r="G199" i="79"/>
  <c r="G179" i="79"/>
  <c r="G159" i="79"/>
  <c r="G139" i="79"/>
  <c r="G119" i="79"/>
  <c r="G99" i="79"/>
  <c r="G79" i="79"/>
  <c r="G59" i="79"/>
  <c r="G39" i="79"/>
  <c r="G19" i="79"/>
  <c r="G398" i="79"/>
  <c r="G378" i="79"/>
  <c r="G358" i="79"/>
  <c r="G338" i="79"/>
  <c r="G318" i="79"/>
  <c r="G298" i="79"/>
  <c r="G278" i="79"/>
  <c r="G258" i="79"/>
  <c r="G238" i="79"/>
  <c r="G218" i="79"/>
  <c r="G198" i="79"/>
  <c r="G178" i="79"/>
  <c r="G158" i="79"/>
  <c r="G138" i="79"/>
  <c r="G118" i="79"/>
  <c r="G98" i="79"/>
  <c r="G78" i="79"/>
  <c r="G58" i="79"/>
  <c r="G38" i="79"/>
  <c r="G18" i="79"/>
  <c r="G397" i="79"/>
  <c r="G377" i="79"/>
  <c r="G357" i="79"/>
  <c r="G337" i="79"/>
  <c r="G317" i="79"/>
  <c r="G297" i="79"/>
  <c r="G277" i="79"/>
  <c r="G257" i="79"/>
  <c r="G237" i="79"/>
  <c r="G217" i="79"/>
  <c r="G197" i="79"/>
  <c r="G177" i="79"/>
  <c r="G157" i="79"/>
  <c r="G137" i="79"/>
  <c r="G117" i="79"/>
  <c r="G97" i="79"/>
  <c r="G77" i="79"/>
  <c r="G57" i="79"/>
  <c r="G37" i="79"/>
  <c r="G17" i="79"/>
  <c r="G396" i="79"/>
  <c r="G376" i="79"/>
  <c r="G356" i="79"/>
  <c r="G336" i="79"/>
  <c r="G316" i="79"/>
  <c r="G296" i="79"/>
  <c r="G276" i="79"/>
  <c r="G256" i="79"/>
  <c r="G236" i="79"/>
  <c r="G216" i="79"/>
  <c r="G196" i="79"/>
  <c r="G176" i="79"/>
  <c r="G156" i="79"/>
  <c r="G136" i="79"/>
  <c r="G116" i="79"/>
  <c r="G96" i="79"/>
  <c r="G76" i="79"/>
  <c r="G56" i="79"/>
  <c r="G36" i="79"/>
  <c r="G16" i="79"/>
  <c r="G395" i="79"/>
  <c r="G375" i="79"/>
  <c r="G355" i="79"/>
  <c r="G335" i="79"/>
  <c r="G315" i="79"/>
  <c r="G295" i="79"/>
  <c r="G275" i="79"/>
  <c r="G255" i="79"/>
  <c r="G235" i="79"/>
  <c r="G215" i="79"/>
  <c r="G195" i="79"/>
  <c r="G175" i="79"/>
  <c r="G155" i="79"/>
  <c r="G135" i="79"/>
  <c r="G115" i="79"/>
  <c r="G95" i="79"/>
  <c r="G75" i="79"/>
  <c r="G55" i="79"/>
  <c r="G35" i="79"/>
  <c r="G15" i="79"/>
  <c r="G394" i="79"/>
  <c r="G374" i="79"/>
  <c r="G354" i="79"/>
  <c r="G334" i="79"/>
  <c r="G314" i="79"/>
  <c r="G294" i="79"/>
  <c r="G274" i="79"/>
  <c r="G254" i="79"/>
  <c r="G234" i="79"/>
  <c r="G214" i="79"/>
  <c r="G194" i="79"/>
  <c r="G174" i="79"/>
  <c r="G154" i="79"/>
  <c r="G134" i="79"/>
  <c r="G114" i="79"/>
  <c r="G94" i="79"/>
  <c r="G74" i="79"/>
  <c r="G54" i="79"/>
  <c r="G34" i="79"/>
  <c r="G14" i="79"/>
  <c r="G393" i="79"/>
  <c r="G373" i="79"/>
  <c r="G353" i="79"/>
  <c r="G333" i="79"/>
  <c r="G313" i="79"/>
  <c r="G293" i="79"/>
  <c r="G273" i="79"/>
  <c r="G253" i="79"/>
  <c r="G233" i="79"/>
  <c r="G213" i="79"/>
  <c r="G193" i="79"/>
  <c r="G173" i="79"/>
  <c r="G153" i="79"/>
  <c r="G133" i="79"/>
  <c r="G113" i="79"/>
  <c r="G93" i="79"/>
  <c r="G73" i="79"/>
  <c r="G53" i="79"/>
  <c r="G33" i="79"/>
  <c r="G13" i="79"/>
  <c r="G392" i="79"/>
  <c r="G372" i="79"/>
  <c r="G352" i="79"/>
  <c r="G332" i="79"/>
  <c r="G312" i="79"/>
  <c r="G292" i="79"/>
  <c r="G272" i="79"/>
  <c r="G252" i="79"/>
  <c r="G232" i="79"/>
  <c r="G212" i="79"/>
  <c r="G192" i="79"/>
  <c r="G172" i="79"/>
  <c r="G152" i="79"/>
  <c r="G132" i="79"/>
  <c r="G112" i="79"/>
  <c r="G92" i="79"/>
  <c r="G72" i="79"/>
  <c r="G52" i="79"/>
  <c r="G32" i="79"/>
  <c r="G12" i="79"/>
  <c r="G391" i="79"/>
  <c r="G371" i="79"/>
  <c r="G351" i="79"/>
  <c r="G331" i="79"/>
  <c r="G311" i="79"/>
  <c r="G291" i="79"/>
  <c r="G271" i="79"/>
  <c r="G251" i="79"/>
  <c r="G231" i="79"/>
  <c r="G211" i="79"/>
  <c r="G191" i="79"/>
  <c r="G171" i="79"/>
  <c r="G151" i="79"/>
  <c r="G131" i="79"/>
  <c r="G111" i="79"/>
  <c r="G91" i="79"/>
  <c r="G71" i="79"/>
  <c r="G51" i="79"/>
  <c r="G31" i="79"/>
  <c r="G11" i="79"/>
  <c r="G390" i="79"/>
  <c r="G370" i="79"/>
  <c r="G350" i="79"/>
  <c r="G330" i="79"/>
  <c r="G310" i="79"/>
  <c r="G290" i="79"/>
  <c r="G270" i="79"/>
  <c r="G250" i="79"/>
  <c r="G230" i="79"/>
  <c r="G210" i="79"/>
  <c r="G190" i="79"/>
  <c r="G170" i="79"/>
  <c r="G150" i="79"/>
  <c r="G130" i="79"/>
  <c r="G110" i="79"/>
  <c r="G90" i="79"/>
  <c r="G70" i="79"/>
  <c r="G50" i="79"/>
  <c r="G30" i="79"/>
  <c r="G10" i="79"/>
  <c r="G389" i="79"/>
  <c r="G369" i="79"/>
  <c r="G349" i="79"/>
  <c r="G329" i="79"/>
  <c r="G309" i="79"/>
  <c r="G289" i="79"/>
  <c r="G269" i="79"/>
  <c r="G229" i="79"/>
  <c r="G209" i="79"/>
  <c r="G189" i="79"/>
  <c r="G169" i="79"/>
  <c r="G149" i="79"/>
  <c r="G129" i="79"/>
  <c r="G109" i="79"/>
  <c r="G89" i="79"/>
  <c r="G69" i="79"/>
  <c r="G49" i="79"/>
  <c r="G29" i="79"/>
  <c r="G9" i="79"/>
  <c r="G388" i="79"/>
  <c r="G368" i="79"/>
  <c r="G348" i="79"/>
  <c r="G328" i="79"/>
  <c r="G308" i="79"/>
  <c r="G288" i="79"/>
  <c r="G268" i="79"/>
  <c r="G228" i="79"/>
  <c r="G208" i="79"/>
  <c r="G188" i="79"/>
  <c r="G168" i="79"/>
  <c r="G148" i="79"/>
  <c r="G128" i="79"/>
  <c r="G108" i="79"/>
  <c r="G88" i="79"/>
  <c r="G68" i="79"/>
  <c r="G48" i="79"/>
  <c r="G28" i="79"/>
  <c r="G8" i="79"/>
  <c r="G387" i="79"/>
  <c r="G367" i="79"/>
  <c r="G347" i="79"/>
  <c r="G327" i="79"/>
  <c r="G307" i="79"/>
  <c r="G287" i="79"/>
  <c r="G267" i="79"/>
  <c r="G227" i="79"/>
  <c r="G207" i="79"/>
  <c r="G187" i="79"/>
  <c r="G167" i="79"/>
  <c r="G147" i="79"/>
  <c r="G127" i="79"/>
  <c r="G107" i="79"/>
  <c r="G87" i="79"/>
  <c r="G67" i="79"/>
  <c r="G47" i="79"/>
  <c r="G27" i="79"/>
  <c r="G7" i="79"/>
  <c r="G386" i="79"/>
  <c r="G366" i="79"/>
  <c r="G346" i="79"/>
  <c r="G326" i="79"/>
  <c r="G306" i="79"/>
  <c r="G286" i="79"/>
  <c r="G266" i="79"/>
  <c r="G226" i="79"/>
  <c r="G206" i="79"/>
  <c r="G186" i="79"/>
  <c r="G166" i="79"/>
  <c r="G146" i="79"/>
  <c r="G126" i="79"/>
  <c r="G106" i="79"/>
  <c r="G86" i="79"/>
  <c r="G66" i="79"/>
  <c r="G46" i="79"/>
  <c r="G26" i="79"/>
  <c r="G6" i="79"/>
  <c r="G385" i="79"/>
  <c r="G365" i="79"/>
  <c r="G345" i="79"/>
  <c r="G325" i="79"/>
  <c r="G305" i="79"/>
  <c r="G285" i="79"/>
  <c r="G265" i="79"/>
  <c r="G225" i="79"/>
  <c r="G205" i="79"/>
  <c r="G185" i="79"/>
  <c r="G165" i="79"/>
  <c r="G145" i="79"/>
  <c r="G125" i="79"/>
  <c r="G105" i="79"/>
  <c r="G85" i="79"/>
  <c r="G65" i="79"/>
  <c r="G45" i="79"/>
  <c r="G25" i="79"/>
  <c r="G5" i="79"/>
  <c r="G384" i="79"/>
  <c r="G364" i="79"/>
  <c r="G344" i="79"/>
  <c r="G324" i="79"/>
  <c r="G304" i="79"/>
  <c r="G284" i="79"/>
  <c r="G264" i="79"/>
  <c r="G244" i="79"/>
  <c r="G224" i="79"/>
  <c r="G204" i="79"/>
  <c r="G184" i="79"/>
  <c r="G164" i="79"/>
  <c r="G144" i="79"/>
  <c r="G124" i="79"/>
  <c r="G104" i="79"/>
  <c r="G84" i="79"/>
  <c r="G64" i="79"/>
  <c r="G44" i="79"/>
  <c r="G24" i="79"/>
  <c r="G4" i="79"/>
  <c r="G383" i="79"/>
  <c r="G363" i="79"/>
  <c r="G343" i="79"/>
  <c r="G323" i="79"/>
  <c r="G303" i="79"/>
  <c r="G283" i="79"/>
  <c r="G263" i="79"/>
  <c r="G223" i="79"/>
  <c r="G203" i="79"/>
  <c r="G183" i="79"/>
  <c r="G163" i="79"/>
  <c r="G143" i="79"/>
  <c r="G123" i="79"/>
  <c r="G103" i="79"/>
  <c r="G83" i="79"/>
  <c r="G63" i="79"/>
  <c r="G43" i="79"/>
  <c r="G23" i="79"/>
  <c r="G3" i="79"/>
  <c r="G243" i="79"/>
  <c r="G245" i="79"/>
  <c r="G246" i="79"/>
  <c r="G247" i="79"/>
  <c r="G248" i="79"/>
  <c r="G249" i="79"/>
  <c r="BT2406" i="30"/>
  <c r="F402" i="79"/>
  <c r="F382" i="79"/>
  <c r="F362" i="79"/>
  <c r="F342" i="79"/>
  <c r="F322" i="79"/>
  <c r="F302" i="79"/>
  <c r="F282" i="79"/>
  <c r="F262" i="79"/>
  <c r="F242" i="79"/>
  <c r="F222" i="79"/>
  <c r="F202" i="79"/>
  <c r="F182" i="79"/>
  <c r="F162" i="79"/>
  <c r="F142" i="79"/>
  <c r="F122" i="79"/>
  <c r="F102" i="79"/>
  <c r="F82" i="79"/>
  <c r="F62" i="79"/>
  <c r="F42" i="79"/>
  <c r="F22" i="79"/>
  <c r="F401" i="79"/>
  <c r="F381" i="79"/>
  <c r="F361" i="79"/>
  <c r="F341" i="79"/>
  <c r="F321" i="79"/>
  <c r="F301" i="79"/>
  <c r="F281" i="79"/>
  <c r="F261" i="79"/>
  <c r="F241" i="79"/>
  <c r="F221" i="79"/>
  <c r="F201" i="79"/>
  <c r="F181" i="79"/>
  <c r="F161" i="79"/>
  <c r="F141" i="79"/>
  <c r="F121" i="79"/>
  <c r="F101" i="79"/>
  <c r="F81" i="79"/>
  <c r="F61" i="79"/>
  <c r="F41" i="79"/>
  <c r="F21" i="79"/>
  <c r="F400" i="79"/>
  <c r="F380" i="79"/>
  <c r="F360" i="79"/>
  <c r="F340" i="79"/>
  <c r="F320" i="79"/>
  <c r="F300" i="79"/>
  <c r="F280" i="79"/>
  <c r="F260" i="79"/>
  <c r="F240" i="79"/>
  <c r="F220" i="79"/>
  <c r="F200" i="79"/>
  <c r="F180" i="79"/>
  <c r="F160" i="79"/>
  <c r="F140" i="79"/>
  <c r="F120" i="79"/>
  <c r="F100" i="79"/>
  <c r="F80" i="79"/>
  <c r="F60" i="79"/>
  <c r="F40" i="79"/>
  <c r="F20" i="79"/>
  <c r="F399" i="79"/>
  <c r="F379" i="79"/>
  <c r="F359" i="79"/>
  <c r="F339" i="79"/>
  <c r="F319" i="79"/>
  <c r="F299" i="79"/>
  <c r="F279" i="79"/>
  <c r="F259" i="79"/>
  <c r="F239" i="79"/>
  <c r="F219" i="79"/>
  <c r="F199" i="79"/>
  <c r="F179" i="79"/>
  <c r="F159" i="79"/>
  <c r="F139" i="79"/>
  <c r="F119" i="79"/>
  <c r="F99" i="79"/>
  <c r="F79" i="79"/>
  <c r="F59" i="79"/>
  <c r="F39" i="79"/>
  <c r="F19" i="79"/>
  <c r="F398" i="79"/>
  <c r="F378" i="79"/>
  <c r="F358" i="79"/>
  <c r="F338" i="79"/>
  <c r="F318" i="79"/>
  <c r="F298" i="79"/>
  <c r="F278" i="79"/>
  <c r="F258" i="79"/>
  <c r="F238" i="79"/>
  <c r="F218" i="79"/>
  <c r="F198" i="79"/>
  <c r="F178" i="79"/>
  <c r="F158" i="79"/>
  <c r="F138" i="79"/>
  <c r="F118" i="79"/>
  <c r="F98" i="79"/>
  <c r="F78" i="79"/>
  <c r="F58" i="79"/>
  <c r="F38" i="79"/>
  <c r="F18" i="79"/>
  <c r="F397" i="79"/>
  <c r="F377" i="79"/>
  <c r="F357" i="79"/>
  <c r="F337" i="79"/>
  <c r="F317" i="79"/>
  <c r="F297" i="79"/>
  <c r="F277" i="79"/>
  <c r="F257" i="79"/>
  <c r="F237" i="79"/>
  <c r="F217" i="79"/>
  <c r="F197" i="79"/>
  <c r="F177" i="79"/>
  <c r="F157" i="79"/>
  <c r="F137" i="79"/>
  <c r="F117" i="79"/>
  <c r="F97" i="79"/>
  <c r="F77" i="79"/>
  <c r="F57" i="79"/>
  <c r="F37" i="79"/>
  <c r="F17" i="79"/>
  <c r="F396" i="79"/>
  <c r="F376" i="79"/>
  <c r="F356" i="79"/>
  <c r="F336" i="79"/>
  <c r="F316" i="79"/>
  <c r="F296" i="79"/>
  <c r="F276" i="79"/>
  <c r="F256" i="79"/>
  <c r="F236" i="79"/>
  <c r="F216" i="79"/>
  <c r="F196" i="79"/>
  <c r="F176" i="79"/>
  <c r="F156" i="79"/>
  <c r="F136" i="79"/>
  <c r="F116" i="79"/>
  <c r="F96" i="79"/>
  <c r="F76" i="79"/>
  <c r="F56" i="79"/>
  <c r="F36" i="79"/>
  <c r="F16" i="79"/>
  <c r="F395" i="79"/>
  <c r="F375" i="79"/>
  <c r="F355" i="79"/>
  <c r="F335" i="79"/>
  <c r="F315" i="79"/>
  <c r="F295" i="79"/>
  <c r="F275" i="79"/>
  <c r="F255" i="79"/>
  <c r="F235" i="79"/>
  <c r="F215" i="79"/>
  <c r="F195" i="79"/>
  <c r="F175" i="79"/>
  <c r="F155" i="79"/>
  <c r="F135" i="79"/>
  <c r="F115" i="79"/>
  <c r="F95" i="79"/>
  <c r="F75" i="79"/>
  <c r="F55" i="79"/>
  <c r="F35" i="79"/>
  <c r="F15" i="79"/>
  <c r="F394" i="79"/>
  <c r="F374" i="79"/>
  <c r="F354" i="79"/>
  <c r="F334" i="79"/>
  <c r="F314" i="79"/>
  <c r="F294" i="79"/>
  <c r="F274" i="79"/>
  <c r="F254" i="79"/>
  <c r="F234" i="79"/>
  <c r="F214" i="79"/>
  <c r="F194" i="79"/>
  <c r="F174" i="79"/>
  <c r="F154" i="79"/>
  <c r="F134" i="79"/>
  <c r="F114" i="79"/>
  <c r="F94" i="79"/>
  <c r="F74" i="79"/>
  <c r="F54" i="79"/>
  <c r="F34" i="79"/>
  <c r="F14" i="79"/>
  <c r="F393" i="79"/>
  <c r="F373" i="79"/>
  <c r="F353" i="79"/>
  <c r="F333" i="79"/>
  <c r="F313" i="79"/>
  <c r="F293" i="79"/>
  <c r="F273" i="79"/>
  <c r="F253" i="79"/>
  <c r="F233" i="79"/>
  <c r="F213" i="79"/>
  <c r="F193" i="79"/>
  <c r="F173" i="79"/>
  <c r="F153" i="79"/>
  <c r="F133" i="79"/>
  <c r="F113" i="79"/>
  <c r="F93" i="79"/>
  <c r="F73" i="79"/>
  <c r="F53" i="79"/>
  <c r="F33" i="79"/>
  <c r="F13" i="79"/>
  <c r="F392" i="79"/>
  <c r="F372" i="79"/>
  <c r="F352" i="79"/>
  <c r="F332" i="79"/>
  <c r="F312" i="79"/>
  <c r="F292" i="79"/>
  <c r="F272" i="79"/>
  <c r="F252" i="79"/>
  <c r="F232" i="79"/>
  <c r="F212" i="79"/>
  <c r="F192" i="79"/>
  <c r="F172" i="79"/>
  <c r="F152" i="79"/>
  <c r="F132" i="79"/>
  <c r="F112" i="79"/>
  <c r="F92" i="79"/>
  <c r="F72" i="79"/>
  <c r="F52" i="79"/>
  <c r="F32" i="79"/>
  <c r="F12" i="79"/>
  <c r="F391" i="79"/>
  <c r="F371" i="79"/>
  <c r="F351" i="79"/>
  <c r="F331" i="79"/>
  <c r="F311" i="79"/>
  <c r="F291" i="79"/>
  <c r="F271" i="79"/>
  <c r="F251" i="79"/>
  <c r="F231" i="79"/>
  <c r="F211" i="79"/>
  <c r="F191" i="79"/>
  <c r="F171" i="79"/>
  <c r="F151" i="79"/>
  <c r="F131" i="79"/>
  <c r="F111" i="79"/>
  <c r="F91" i="79"/>
  <c r="F71" i="79"/>
  <c r="F51" i="79"/>
  <c r="F31" i="79"/>
  <c r="F11" i="79"/>
  <c r="F390" i="79"/>
  <c r="F370" i="79"/>
  <c r="F350" i="79"/>
  <c r="F330" i="79"/>
  <c r="F310" i="79"/>
  <c r="F290" i="79"/>
  <c r="F270" i="79"/>
  <c r="F250" i="79"/>
  <c r="F230" i="79"/>
  <c r="F210" i="79"/>
  <c r="F190" i="79"/>
  <c r="F170" i="79"/>
  <c r="F150" i="79"/>
  <c r="F130" i="79"/>
  <c r="F110" i="79"/>
  <c r="F90" i="79"/>
  <c r="F70" i="79"/>
  <c r="F50" i="79"/>
  <c r="F30" i="79"/>
  <c r="F10" i="79"/>
  <c r="F389" i="79"/>
  <c r="F369" i="79"/>
  <c r="F349" i="79"/>
  <c r="F329" i="79"/>
  <c r="F309" i="79"/>
  <c r="F289" i="79"/>
  <c r="F269" i="79"/>
  <c r="F249" i="79"/>
  <c r="F229" i="79"/>
  <c r="F209" i="79"/>
  <c r="F189" i="79"/>
  <c r="F169" i="79"/>
  <c r="F149" i="79"/>
  <c r="F129" i="79"/>
  <c r="F109" i="79"/>
  <c r="F89" i="79"/>
  <c r="F69" i="79"/>
  <c r="F49" i="79"/>
  <c r="F29" i="79"/>
  <c r="F9" i="79"/>
  <c r="F388" i="79"/>
  <c r="F368" i="79"/>
  <c r="F348" i="79"/>
  <c r="F328" i="79"/>
  <c r="F308" i="79"/>
  <c r="F288" i="79"/>
  <c r="F268" i="79"/>
  <c r="F248" i="79"/>
  <c r="F228" i="79"/>
  <c r="F208" i="79"/>
  <c r="F188" i="79"/>
  <c r="F168" i="79"/>
  <c r="F148" i="79"/>
  <c r="F128" i="79"/>
  <c r="F108" i="79"/>
  <c r="F88" i="79"/>
  <c r="F68" i="79"/>
  <c r="F48" i="79"/>
  <c r="F28" i="79"/>
  <c r="F8" i="79"/>
  <c r="F387" i="79"/>
  <c r="F367" i="79"/>
  <c r="F347" i="79"/>
  <c r="F327" i="79"/>
  <c r="F307" i="79"/>
  <c r="F287" i="79"/>
  <c r="F267" i="79"/>
  <c r="F247" i="79"/>
  <c r="F227" i="79"/>
  <c r="F207" i="79"/>
  <c r="F187" i="79"/>
  <c r="F167" i="79"/>
  <c r="F147" i="79"/>
  <c r="F127" i="79"/>
  <c r="F107" i="79"/>
  <c r="F87" i="79"/>
  <c r="F67" i="79"/>
  <c r="F47" i="79"/>
  <c r="F27" i="79"/>
  <c r="F7" i="79"/>
  <c r="F386" i="79"/>
  <c r="F366" i="79"/>
  <c r="F346" i="79"/>
  <c r="F326" i="79"/>
  <c r="F306" i="79"/>
  <c r="F286" i="79"/>
  <c r="F266" i="79"/>
  <c r="F246" i="79"/>
  <c r="F226" i="79"/>
  <c r="F206" i="79"/>
  <c r="F186" i="79"/>
  <c r="F166" i="79"/>
  <c r="F146" i="79"/>
  <c r="F126" i="79"/>
  <c r="F106" i="79"/>
  <c r="F86" i="79"/>
  <c r="F66" i="79"/>
  <c r="F46" i="79"/>
  <c r="F26" i="79"/>
  <c r="F6" i="79"/>
  <c r="F385" i="79"/>
  <c r="F365" i="79"/>
  <c r="F345" i="79"/>
  <c r="F325" i="79"/>
  <c r="F305" i="79"/>
  <c r="F285" i="79"/>
  <c r="F265" i="79"/>
  <c r="F245" i="79"/>
  <c r="F225" i="79"/>
  <c r="F205" i="79"/>
  <c r="F185" i="79"/>
  <c r="F165" i="79"/>
  <c r="F145" i="79"/>
  <c r="F125" i="79"/>
  <c r="F105" i="79"/>
  <c r="F85" i="79"/>
  <c r="F65" i="79"/>
  <c r="F45" i="79"/>
  <c r="F25" i="79"/>
  <c r="F5" i="79"/>
  <c r="F384" i="79"/>
  <c r="F364" i="79"/>
  <c r="F344" i="79"/>
  <c r="F324" i="79"/>
  <c r="F304" i="79"/>
  <c r="F284" i="79"/>
  <c r="F264" i="79"/>
  <c r="F244" i="79"/>
  <c r="F224" i="79"/>
  <c r="F204" i="79"/>
  <c r="F184" i="79"/>
  <c r="F164" i="79"/>
  <c r="F144" i="79"/>
  <c r="F124" i="79"/>
  <c r="F104" i="79"/>
  <c r="F84" i="79"/>
  <c r="F64" i="79"/>
  <c r="F44" i="79"/>
  <c r="F24" i="79"/>
  <c r="F4" i="79"/>
  <c r="F383" i="79"/>
  <c r="F363" i="79"/>
  <c r="F343" i="79"/>
  <c r="F323" i="79"/>
  <c r="F303" i="79"/>
  <c r="F283" i="79"/>
  <c r="F263" i="79"/>
  <c r="F243" i="79"/>
  <c r="F223" i="79"/>
  <c r="F203" i="79"/>
  <c r="F183" i="79"/>
  <c r="F163" i="79"/>
  <c r="F143" i="79"/>
  <c r="F123" i="79"/>
  <c r="F103" i="79"/>
  <c r="F83" i="79"/>
  <c r="F63" i="79"/>
  <c r="F43" i="79"/>
  <c r="F23" i="79"/>
  <c r="F3" i="79"/>
  <c r="B42" i="79"/>
  <c r="B62" i="79" s="1"/>
  <c r="B82" i="79" s="1"/>
  <c r="B102" i="79" s="1"/>
  <c r="B122" i="79" s="1"/>
  <c r="B142" i="79" s="1"/>
  <c r="B162" i="79" s="1"/>
  <c r="B182" i="79" s="1"/>
  <c r="B202" i="79" s="1"/>
  <c r="B222" i="79" s="1"/>
  <c r="B242" i="79" s="1"/>
  <c r="B262" i="79" s="1"/>
  <c r="B282" i="79" s="1"/>
  <c r="B302" i="79" s="1"/>
  <c r="B322" i="79" s="1"/>
  <c r="B342" i="79" s="1"/>
  <c r="B362" i="79" s="1"/>
  <c r="B382" i="79" s="1"/>
  <c r="B402" i="79" s="1"/>
  <c r="B41" i="79"/>
  <c r="B61" i="79" s="1"/>
  <c r="B81" i="79" s="1"/>
  <c r="B101" i="79" s="1"/>
  <c r="B121" i="79" s="1"/>
  <c r="B141" i="79" s="1"/>
  <c r="B161" i="79" s="1"/>
  <c r="B181" i="79" s="1"/>
  <c r="B201" i="79" s="1"/>
  <c r="B221" i="79" s="1"/>
  <c r="B241" i="79" s="1"/>
  <c r="B261" i="79" s="1"/>
  <c r="B281" i="79" s="1"/>
  <c r="B301" i="79" s="1"/>
  <c r="B321" i="79" s="1"/>
  <c r="B341" i="79" s="1"/>
  <c r="B361" i="79" s="1"/>
  <c r="B381" i="79" s="1"/>
  <c r="B401" i="79" s="1"/>
  <c r="B40" i="79"/>
  <c r="B60" i="79" s="1"/>
  <c r="B80" i="79" s="1"/>
  <c r="B100" i="79" s="1"/>
  <c r="B120" i="79" s="1"/>
  <c r="B140" i="79" s="1"/>
  <c r="B160" i="79" s="1"/>
  <c r="B180" i="79" s="1"/>
  <c r="B200" i="79" s="1"/>
  <c r="B220" i="79" s="1"/>
  <c r="B240" i="79" s="1"/>
  <c r="B260" i="79" s="1"/>
  <c r="B280" i="79" s="1"/>
  <c r="B300" i="79" s="1"/>
  <c r="B320" i="79" s="1"/>
  <c r="B340" i="79" s="1"/>
  <c r="B360" i="79" s="1"/>
  <c r="B380" i="79" s="1"/>
  <c r="B400" i="79" s="1"/>
  <c r="B39" i="79"/>
  <c r="B59" i="79" s="1"/>
  <c r="B79" i="79" s="1"/>
  <c r="B99" i="79" s="1"/>
  <c r="B119" i="79" s="1"/>
  <c r="B139" i="79" s="1"/>
  <c r="B159" i="79" s="1"/>
  <c r="B179" i="79" s="1"/>
  <c r="B199" i="79" s="1"/>
  <c r="B219" i="79" s="1"/>
  <c r="B239" i="79" s="1"/>
  <c r="B259" i="79" s="1"/>
  <c r="B279" i="79" s="1"/>
  <c r="B299" i="79" s="1"/>
  <c r="B319" i="79" s="1"/>
  <c r="B339" i="79" s="1"/>
  <c r="B359" i="79" s="1"/>
  <c r="B379" i="79" s="1"/>
  <c r="B399" i="79" s="1"/>
  <c r="B38" i="79"/>
  <c r="B58" i="79" s="1"/>
  <c r="B78" i="79" s="1"/>
  <c r="B98" i="79" s="1"/>
  <c r="B118" i="79" s="1"/>
  <c r="B138" i="79" s="1"/>
  <c r="B158" i="79" s="1"/>
  <c r="B178" i="79" s="1"/>
  <c r="B198" i="79" s="1"/>
  <c r="B218" i="79" s="1"/>
  <c r="B238" i="79" s="1"/>
  <c r="B258" i="79" s="1"/>
  <c r="B278" i="79" s="1"/>
  <c r="B298" i="79" s="1"/>
  <c r="B318" i="79" s="1"/>
  <c r="B338" i="79" s="1"/>
  <c r="B358" i="79" s="1"/>
  <c r="B378" i="79" s="1"/>
  <c r="B398" i="79" s="1"/>
  <c r="B37" i="79"/>
  <c r="B57" i="79" s="1"/>
  <c r="B77" i="79" s="1"/>
  <c r="B97" i="79" s="1"/>
  <c r="B117" i="79" s="1"/>
  <c r="B137" i="79" s="1"/>
  <c r="B157" i="79" s="1"/>
  <c r="B177" i="79" s="1"/>
  <c r="B197" i="79" s="1"/>
  <c r="B217" i="79" s="1"/>
  <c r="B237" i="79" s="1"/>
  <c r="B257" i="79" s="1"/>
  <c r="B277" i="79" s="1"/>
  <c r="B297" i="79" s="1"/>
  <c r="B317" i="79" s="1"/>
  <c r="B337" i="79" s="1"/>
  <c r="B357" i="79" s="1"/>
  <c r="B377" i="79" s="1"/>
  <c r="B397" i="79" s="1"/>
  <c r="B36" i="79"/>
  <c r="B56" i="79" s="1"/>
  <c r="B76" i="79" s="1"/>
  <c r="B96" i="79" s="1"/>
  <c r="B116" i="79" s="1"/>
  <c r="B136" i="79" s="1"/>
  <c r="B156" i="79" s="1"/>
  <c r="B176" i="79" s="1"/>
  <c r="B196" i="79" s="1"/>
  <c r="B216" i="79" s="1"/>
  <c r="B236" i="79" s="1"/>
  <c r="B256" i="79" s="1"/>
  <c r="B276" i="79" s="1"/>
  <c r="B296" i="79" s="1"/>
  <c r="B316" i="79" s="1"/>
  <c r="B336" i="79" s="1"/>
  <c r="B356" i="79" s="1"/>
  <c r="B376" i="79" s="1"/>
  <c r="B396" i="79" s="1"/>
  <c r="B35" i="79"/>
  <c r="B55" i="79" s="1"/>
  <c r="B75" i="79" s="1"/>
  <c r="B95" i="79" s="1"/>
  <c r="B115" i="79" s="1"/>
  <c r="B135" i="79" s="1"/>
  <c r="B155" i="79" s="1"/>
  <c r="B175" i="79" s="1"/>
  <c r="B195" i="79" s="1"/>
  <c r="B215" i="79" s="1"/>
  <c r="B235" i="79" s="1"/>
  <c r="B255" i="79" s="1"/>
  <c r="B275" i="79" s="1"/>
  <c r="B295" i="79" s="1"/>
  <c r="B315" i="79" s="1"/>
  <c r="B335" i="79" s="1"/>
  <c r="B355" i="79" s="1"/>
  <c r="B375" i="79" s="1"/>
  <c r="B395" i="79" s="1"/>
  <c r="B34" i="79"/>
  <c r="B54" i="79" s="1"/>
  <c r="B74" i="79" s="1"/>
  <c r="B94" i="79" s="1"/>
  <c r="B114" i="79" s="1"/>
  <c r="B134" i="79" s="1"/>
  <c r="B154" i="79" s="1"/>
  <c r="B174" i="79" s="1"/>
  <c r="B194" i="79" s="1"/>
  <c r="B214" i="79" s="1"/>
  <c r="B234" i="79" s="1"/>
  <c r="B254" i="79" s="1"/>
  <c r="B274" i="79" s="1"/>
  <c r="B294" i="79" s="1"/>
  <c r="B314" i="79" s="1"/>
  <c r="B334" i="79" s="1"/>
  <c r="B354" i="79" s="1"/>
  <c r="B374" i="79" s="1"/>
  <c r="B394" i="79" s="1"/>
  <c r="B33" i="79"/>
  <c r="B53" i="79" s="1"/>
  <c r="B73" i="79" s="1"/>
  <c r="B93" i="79" s="1"/>
  <c r="B113" i="79" s="1"/>
  <c r="B133" i="79" s="1"/>
  <c r="B153" i="79" s="1"/>
  <c r="B173" i="79" s="1"/>
  <c r="B193" i="79" s="1"/>
  <c r="B213" i="79" s="1"/>
  <c r="B233" i="79" s="1"/>
  <c r="B253" i="79" s="1"/>
  <c r="B273" i="79" s="1"/>
  <c r="B293" i="79" s="1"/>
  <c r="B313" i="79" s="1"/>
  <c r="B333" i="79" s="1"/>
  <c r="B353" i="79" s="1"/>
  <c r="B373" i="79" s="1"/>
  <c r="B393" i="79" s="1"/>
  <c r="B32" i="79"/>
  <c r="B52" i="79" s="1"/>
  <c r="B72" i="79" s="1"/>
  <c r="B92" i="79" s="1"/>
  <c r="B112" i="79" s="1"/>
  <c r="B132" i="79" s="1"/>
  <c r="B152" i="79" s="1"/>
  <c r="B172" i="79" s="1"/>
  <c r="B192" i="79" s="1"/>
  <c r="B212" i="79" s="1"/>
  <c r="B232" i="79" s="1"/>
  <c r="B252" i="79" s="1"/>
  <c r="B272" i="79" s="1"/>
  <c r="B292" i="79" s="1"/>
  <c r="B312" i="79" s="1"/>
  <c r="B332" i="79" s="1"/>
  <c r="B352" i="79" s="1"/>
  <c r="B372" i="79" s="1"/>
  <c r="B392" i="79" s="1"/>
  <c r="B31" i="79"/>
  <c r="B51" i="79" s="1"/>
  <c r="B71" i="79" s="1"/>
  <c r="B91" i="79" s="1"/>
  <c r="B111" i="79" s="1"/>
  <c r="B131" i="79" s="1"/>
  <c r="B151" i="79" s="1"/>
  <c r="B171" i="79" s="1"/>
  <c r="B191" i="79" s="1"/>
  <c r="B211" i="79" s="1"/>
  <c r="B231" i="79" s="1"/>
  <c r="B251" i="79" s="1"/>
  <c r="B271" i="79" s="1"/>
  <c r="B291" i="79" s="1"/>
  <c r="B311" i="79" s="1"/>
  <c r="B331" i="79" s="1"/>
  <c r="B351" i="79" s="1"/>
  <c r="B371" i="79" s="1"/>
  <c r="B391" i="79" s="1"/>
  <c r="B30" i="79"/>
  <c r="B50" i="79" s="1"/>
  <c r="B70" i="79" s="1"/>
  <c r="B90" i="79" s="1"/>
  <c r="B110" i="79" s="1"/>
  <c r="B130" i="79" s="1"/>
  <c r="B150" i="79" s="1"/>
  <c r="B170" i="79" s="1"/>
  <c r="B190" i="79" s="1"/>
  <c r="B210" i="79" s="1"/>
  <c r="B230" i="79" s="1"/>
  <c r="B250" i="79" s="1"/>
  <c r="B270" i="79" s="1"/>
  <c r="B290" i="79" s="1"/>
  <c r="B310" i="79" s="1"/>
  <c r="B330" i="79" s="1"/>
  <c r="B350" i="79" s="1"/>
  <c r="B370" i="79" s="1"/>
  <c r="B390" i="79" s="1"/>
  <c r="B29" i="79"/>
  <c r="B49" i="79" s="1"/>
  <c r="B69" i="79" s="1"/>
  <c r="B89" i="79" s="1"/>
  <c r="B109" i="79" s="1"/>
  <c r="B129" i="79" s="1"/>
  <c r="B149" i="79" s="1"/>
  <c r="B169" i="79" s="1"/>
  <c r="B189" i="79" s="1"/>
  <c r="B209" i="79" s="1"/>
  <c r="B229" i="79" s="1"/>
  <c r="B249" i="79" s="1"/>
  <c r="B269" i="79" s="1"/>
  <c r="B289" i="79" s="1"/>
  <c r="B309" i="79" s="1"/>
  <c r="B329" i="79" s="1"/>
  <c r="B349" i="79" s="1"/>
  <c r="B369" i="79" s="1"/>
  <c r="B389" i="79" s="1"/>
  <c r="B28" i="79"/>
  <c r="B48" i="79" s="1"/>
  <c r="B68" i="79" s="1"/>
  <c r="B88" i="79" s="1"/>
  <c r="B108" i="79" s="1"/>
  <c r="B128" i="79" s="1"/>
  <c r="B148" i="79" s="1"/>
  <c r="B168" i="79" s="1"/>
  <c r="B188" i="79" s="1"/>
  <c r="B208" i="79" s="1"/>
  <c r="B228" i="79" s="1"/>
  <c r="B248" i="79" s="1"/>
  <c r="B268" i="79" s="1"/>
  <c r="B288" i="79" s="1"/>
  <c r="B308" i="79" s="1"/>
  <c r="B328" i="79" s="1"/>
  <c r="B348" i="79" s="1"/>
  <c r="B368" i="79" s="1"/>
  <c r="B388" i="79" s="1"/>
  <c r="B27" i="79"/>
  <c r="B47" i="79" s="1"/>
  <c r="B67" i="79" s="1"/>
  <c r="B87" i="79" s="1"/>
  <c r="B107" i="79" s="1"/>
  <c r="B127" i="79" s="1"/>
  <c r="B147" i="79" s="1"/>
  <c r="B167" i="79" s="1"/>
  <c r="B187" i="79" s="1"/>
  <c r="B207" i="79" s="1"/>
  <c r="B227" i="79" s="1"/>
  <c r="B247" i="79" s="1"/>
  <c r="B267" i="79" s="1"/>
  <c r="B287" i="79" s="1"/>
  <c r="B307" i="79" s="1"/>
  <c r="B327" i="79" s="1"/>
  <c r="B347" i="79" s="1"/>
  <c r="B367" i="79" s="1"/>
  <c r="B387" i="79" s="1"/>
  <c r="B26" i="79"/>
  <c r="B46" i="79" s="1"/>
  <c r="B66" i="79" s="1"/>
  <c r="B86" i="79" s="1"/>
  <c r="B106" i="79" s="1"/>
  <c r="B126" i="79" s="1"/>
  <c r="B146" i="79" s="1"/>
  <c r="B166" i="79" s="1"/>
  <c r="B186" i="79" s="1"/>
  <c r="B206" i="79" s="1"/>
  <c r="B226" i="79" s="1"/>
  <c r="B246" i="79" s="1"/>
  <c r="B266" i="79" s="1"/>
  <c r="B286" i="79" s="1"/>
  <c r="B306" i="79" s="1"/>
  <c r="B326" i="79" s="1"/>
  <c r="B346" i="79" s="1"/>
  <c r="B366" i="79" s="1"/>
  <c r="B386" i="79" s="1"/>
  <c r="B25" i="79"/>
  <c r="B45" i="79" s="1"/>
  <c r="B65" i="79" s="1"/>
  <c r="B85" i="79" s="1"/>
  <c r="B105" i="79" s="1"/>
  <c r="B125" i="79" s="1"/>
  <c r="B145" i="79" s="1"/>
  <c r="B165" i="79" s="1"/>
  <c r="B185" i="79" s="1"/>
  <c r="B205" i="79" s="1"/>
  <c r="B225" i="79" s="1"/>
  <c r="B245" i="79" s="1"/>
  <c r="B265" i="79" s="1"/>
  <c r="B285" i="79" s="1"/>
  <c r="B305" i="79" s="1"/>
  <c r="B325" i="79" s="1"/>
  <c r="B345" i="79" s="1"/>
  <c r="B365" i="79" s="1"/>
  <c r="B385" i="79" s="1"/>
  <c r="B24" i="79"/>
  <c r="B44" i="79" s="1"/>
  <c r="B64" i="79" s="1"/>
  <c r="B84" i="79" s="1"/>
  <c r="B104" i="79" s="1"/>
  <c r="B124" i="79" s="1"/>
  <c r="B144" i="79" s="1"/>
  <c r="B164" i="79" s="1"/>
  <c r="B184" i="79" s="1"/>
  <c r="B204" i="79" s="1"/>
  <c r="B224" i="79" s="1"/>
  <c r="B244" i="79" s="1"/>
  <c r="B264" i="79" s="1"/>
  <c r="B284" i="79" s="1"/>
  <c r="B304" i="79" s="1"/>
  <c r="B324" i="79" s="1"/>
  <c r="B344" i="79" s="1"/>
  <c r="B364" i="79" s="1"/>
  <c r="B384" i="79" s="1"/>
  <c r="B23" i="79"/>
  <c r="B43" i="79" s="1"/>
  <c r="B63" i="79" s="1"/>
  <c r="B83" i="79" s="1"/>
  <c r="B103" i="79" s="1"/>
  <c r="B123" i="79" s="1"/>
  <c r="B143" i="79" s="1"/>
  <c r="B163" i="79" s="1"/>
  <c r="B183" i="79" s="1"/>
  <c r="B203" i="79" s="1"/>
  <c r="B223" i="79" s="1"/>
  <c r="B243" i="79" s="1"/>
  <c r="B263" i="79" s="1"/>
  <c r="B283" i="79" s="1"/>
  <c r="B303" i="79" s="1"/>
  <c r="B323" i="79" s="1"/>
  <c r="B343" i="79" s="1"/>
  <c r="B363" i="79" s="1"/>
  <c r="B383" i="79" s="1"/>
  <c r="V22" i="77"/>
  <c r="D402" i="79" s="1"/>
  <c r="U22" i="77"/>
  <c r="D382" i="79" s="1"/>
  <c r="T22" i="77"/>
  <c r="D362" i="79" s="1"/>
  <c r="S22" i="77"/>
  <c r="D342" i="79" s="1"/>
  <c r="R22" i="77"/>
  <c r="D322" i="79" s="1"/>
  <c r="Q22" i="77"/>
  <c r="D302" i="79" s="1"/>
  <c r="P22" i="77"/>
  <c r="D282" i="79" s="1"/>
  <c r="O22" i="77"/>
  <c r="D262" i="79" s="1"/>
  <c r="N22" i="77"/>
  <c r="D242" i="79" s="1"/>
  <c r="M22" i="77"/>
  <c r="D222" i="79" s="1"/>
  <c r="L22" i="77"/>
  <c r="D202" i="79" s="1"/>
  <c r="K22" i="77"/>
  <c r="D182" i="79" s="1"/>
  <c r="J22" i="77"/>
  <c r="D162" i="79" s="1"/>
  <c r="I22" i="77"/>
  <c r="D142" i="79" s="1"/>
  <c r="H22" i="77"/>
  <c r="D122" i="79" s="1"/>
  <c r="G22" i="77"/>
  <c r="D102" i="79" s="1"/>
  <c r="F22" i="77"/>
  <c r="D82" i="79" s="1"/>
  <c r="E22" i="77"/>
  <c r="D62" i="79" s="1"/>
  <c r="D22" i="77"/>
  <c r="D42" i="79" s="1"/>
  <c r="C22" i="77"/>
  <c r="D22" i="79" s="1"/>
  <c r="V21" i="77"/>
  <c r="D401" i="79" s="1"/>
  <c r="U21" i="77"/>
  <c r="D381" i="79" s="1"/>
  <c r="T21" i="77"/>
  <c r="D361" i="79" s="1"/>
  <c r="S21" i="77"/>
  <c r="D341" i="79" s="1"/>
  <c r="R21" i="77"/>
  <c r="D321" i="79" s="1"/>
  <c r="Q21" i="77"/>
  <c r="D301" i="79" s="1"/>
  <c r="P21" i="77"/>
  <c r="D281" i="79" s="1"/>
  <c r="O21" i="77"/>
  <c r="D261" i="79" s="1"/>
  <c r="N21" i="77"/>
  <c r="D241" i="79" s="1"/>
  <c r="M21" i="77"/>
  <c r="D221" i="79" s="1"/>
  <c r="L21" i="77"/>
  <c r="D201" i="79" s="1"/>
  <c r="K21" i="77"/>
  <c r="D181" i="79" s="1"/>
  <c r="J21" i="77"/>
  <c r="D161" i="79" s="1"/>
  <c r="I21" i="77"/>
  <c r="D141" i="79" s="1"/>
  <c r="H21" i="77"/>
  <c r="D121" i="79" s="1"/>
  <c r="G21" i="77"/>
  <c r="D101" i="79" s="1"/>
  <c r="F21" i="77"/>
  <c r="D81" i="79" s="1"/>
  <c r="E21" i="77"/>
  <c r="D61" i="79" s="1"/>
  <c r="D21" i="77"/>
  <c r="D41" i="79" s="1"/>
  <c r="C21" i="77"/>
  <c r="D21" i="79" s="1"/>
  <c r="V20" i="77"/>
  <c r="D400" i="79" s="1"/>
  <c r="U20" i="77"/>
  <c r="D380" i="79" s="1"/>
  <c r="T20" i="77"/>
  <c r="D360" i="79" s="1"/>
  <c r="S20" i="77"/>
  <c r="D340" i="79" s="1"/>
  <c r="R20" i="77"/>
  <c r="D320" i="79" s="1"/>
  <c r="Q20" i="77"/>
  <c r="D300" i="79" s="1"/>
  <c r="P20" i="77"/>
  <c r="D280" i="79" s="1"/>
  <c r="O20" i="77"/>
  <c r="D260" i="79" s="1"/>
  <c r="N20" i="77"/>
  <c r="D240" i="79" s="1"/>
  <c r="M20" i="77"/>
  <c r="D220" i="79" s="1"/>
  <c r="L20" i="77"/>
  <c r="D200" i="79" s="1"/>
  <c r="K20" i="77"/>
  <c r="D180" i="79" s="1"/>
  <c r="J20" i="77"/>
  <c r="D160" i="79" s="1"/>
  <c r="I20" i="77"/>
  <c r="D140" i="79" s="1"/>
  <c r="H20" i="77"/>
  <c r="D120" i="79" s="1"/>
  <c r="G20" i="77"/>
  <c r="D100" i="79" s="1"/>
  <c r="F20" i="77"/>
  <c r="D80" i="79" s="1"/>
  <c r="E20" i="77"/>
  <c r="D60" i="79" s="1"/>
  <c r="D20" i="77"/>
  <c r="D40" i="79" s="1"/>
  <c r="C20" i="77"/>
  <c r="D20" i="79" s="1"/>
  <c r="V19" i="77"/>
  <c r="D399" i="79" s="1"/>
  <c r="U19" i="77"/>
  <c r="D379" i="79" s="1"/>
  <c r="T19" i="77"/>
  <c r="D359" i="79" s="1"/>
  <c r="S19" i="77"/>
  <c r="D339" i="79" s="1"/>
  <c r="R19" i="77"/>
  <c r="D319" i="79" s="1"/>
  <c r="Q19" i="77"/>
  <c r="D299" i="79" s="1"/>
  <c r="P19" i="77"/>
  <c r="D279" i="79" s="1"/>
  <c r="O19" i="77"/>
  <c r="D259" i="79" s="1"/>
  <c r="N19" i="77"/>
  <c r="D239" i="79" s="1"/>
  <c r="M19" i="77"/>
  <c r="D219" i="79" s="1"/>
  <c r="L19" i="77"/>
  <c r="D199" i="79" s="1"/>
  <c r="K19" i="77"/>
  <c r="D179" i="79" s="1"/>
  <c r="J19" i="77"/>
  <c r="D159" i="79" s="1"/>
  <c r="I19" i="77"/>
  <c r="D139" i="79" s="1"/>
  <c r="H19" i="77"/>
  <c r="D119" i="79" s="1"/>
  <c r="G19" i="77"/>
  <c r="D99" i="79" s="1"/>
  <c r="F19" i="77"/>
  <c r="D79" i="79" s="1"/>
  <c r="E19" i="77"/>
  <c r="D59" i="79" s="1"/>
  <c r="D19" i="77"/>
  <c r="D39" i="79" s="1"/>
  <c r="C19" i="77"/>
  <c r="D19" i="79" s="1"/>
  <c r="V18" i="77"/>
  <c r="D398" i="79" s="1"/>
  <c r="U18" i="77"/>
  <c r="D378" i="79" s="1"/>
  <c r="T18" i="77"/>
  <c r="D358" i="79" s="1"/>
  <c r="S18" i="77"/>
  <c r="D338" i="79" s="1"/>
  <c r="R18" i="77"/>
  <c r="D318" i="79" s="1"/>
  <c r="Q18" i="77"/>
  <c r="D298" i="79" s="1"/>
  <c r="P18" i="77"/>
  <c r="D278" i="79" s="1"/>
  <c r="O18" i="77"/>
  <c r="D258" i="79" s="1"/>
  <c r="N18" i="77"/>
  <c r="D238" i="79" s="1"/>
  <c r="M18" i="77"/>
  <c r="D218" i="79" s="1"/>
  <c r="L18" i="77"/>
  <c r="D198" i="79" s="1"/>
  <c r="K18" i="77"/>
  <c r="D178" i="79" s="1"/>
  <c r="J18" i="77"/>
  <c r="D158" i="79" s="1"/>
  <c r="I18" i="77"/>
  <c r="D138" i="79" s="1"/>
  <c r="H18" i="77"/>
  <c r="D118" i="79" s="1"/>
  <c r="G18" i="77"/>
  <c r="D98" i="79" s="1"/>
  <c r="F18" i="77"/>
  <c r="D78" i="79" s="1"/>
  <c r="E18" i="77"/>
  <c r="D58" i="79" s="1"/>
  <c r="D18" i="77"/>
  <c r="D38" i="79" s="1"/>
  <c r="C18" i="77"/>
  <c r="D18" i="79" s="1"/>
  <c r="V17" i="77"/>
  <c r="D397" i="79" s="1"/>
  <c r="U17" i="77"/>
  <c r="D377" i="79" s="1"/>
  <c r="T17" i="77"/>
  <c r="D357" i="79" s="1"/>
  <c r="S17" i="77"/>
  <c r="D337" i="79" s="1"/>
  <c r="R17" i="77"/>
  <c r="D317" i="79" s="1"/>
  <c r="Q17" i="77"/>
  <c r="D297" i="79" s="1"/>
  <c r="P17" i="77"/>
  <c r="D277" i="79" s="1"/>
  <c r="O17" i="77"/>
  <c r="D257" i="79" s="1"/>
  <c r="N17" i="77"/>
  <c r="D237" i="79" s="1"/>
  <c r="M17" i="77"/>
  <c r="D217" i="79" s="1"/>
  <c r="L17" i="77"/>
  <c r="D197" i="79" s="1"/>
  <c r="K17" i="77"/>
  <c r="D177" i="79" s="1"/>
  <c r="J17" i="77"/>
  <c r="D157" i="79" s="1"/>
  <c r="I17" i="77"/>
  <c r="D137" i="79" s="1"/>
  <c r="H17" i="77"/>
  <c r="D117" i="79" s="1"/>
  <c r="G17" i="77"/>
  <c r="D97" i="79" s="1"/>
  <c r="F17" i="77"/>
  <c r="D77" i="79" s="1"/>
  <c r="E17" i="77"/>
  <c r="D57" i="79" s="1"/>
  <c r="D17" i="77"/>
  <c r="D37" i="79" s="1"/>
  <c r="C17" i="77"/>
  <c r="D17" i="79" s="1"/>
  <c r="V16" i="77"/>
  <c r="D396" i="79" s="1"/>
  <c r="U16" i="77"/>
  <c r="D376" i="79" s="1"/>
  <c r="T16" i="77"/>
  <c r="D356" i="79" s="1"/>
  <c r="S16" i="77"/>
  <c r="D336" i="79" s="1"/>
  <c r="R16" i="77"/>
  <c r="D316" i="79" s="1"/>
  <c r="Q16" i="77"/>
  <c r="D296" i="79" s="1"/>
  <c r="P16" i="77"/>
  <c r="D276" i="79" s="1"/>
  <c r="O16" i="77"/>
  <c r="D256" i="79" s="1"/>
  <c r="N16" i="77"/>
  <c r="D236" i="79" s="1"/>
  <c r="M16" i="77"/>
  <c r="D216" i="79" s="1"/>
  <c r="L16" i="77"/>
  <c r="D196" i="79" s="1"/>
  <c r="K16" i="77"/>
  <c r="D176" i="79" s="1"/>
  <c r="J16" i="77"/>
  <c r="D156" i="79" s="1"/>
  <c r="I16" i="77"/>
  <c r="D136" i="79" s="1"/>
  <c r="H16" i="77"/>
  <c r="D116" i="79" s="1"/>
  <c r="G16" i="77"/>
  <c r="D96" i="79" s="1"/>
  <c r="F16" i="77"/>
  <c r="D76" i="79" s="1"/>
  <c r="E16" i="77"/>
  <c r="D56" i="79" s="1"/>
  <c r="D16" i="77"/>
  <c r="D36" i="79" s="1"/>
  <c r="C16" i="77"/>
  <c r="D16" i="79" s="1"/>
  <c r="V15" i="77"/>
  <c r="D395" i="79" s="1"/>
  <c r="U15" i="77"/>
  <c r="D375" i="79" s="1"/>
  <c r="T15" i="77"/>
  <c r="D355" i="79" s="1"/>
  <c r="S15" i="77"/>
  <c r="D335" i="79" s="1"/>
  <c r="R15" i="77"/>
  <c r="D315" i="79" s="1"/>
  <c r="Q15" i="77"/>
  <c r="D295" i="79" s="1"/>
  <c r="P15" i="77"/>
  <c r="D275" i="79" s="1"/>
  <c r="O15" i="77"/>
  <c r="D255" i="79" s="1"/>
  <c r="N15" i="77"/>
  <c r="D235" i="79" s="1"/>
  <c r="M15" i="77"/>
  <c r="D215" i="79" s="1"/>
  <c r="L15" i="77"/>
  <c r="D195" i="79" s="1"/>
  <c r="K15" i="77"/>
  <c r="D175" i="79" s="1"/>
  <c r="J15" i="77"/>
  <c r="D155" i="79" s="1"/>
  <c r="I15" i="77"/>
  <c r="D135" i="79" s="1"/>
  <c r="H15" i="77"/>
  <c r="D115" i="79" s="1"/>
  <c r="G15" i="77"/>
  <c r="D95" i="79" s="1"/>
  <c r="F15" i="77"/>
  <c r="D75" i="79" s="1"/>
  <c r="E15" i="77"/>
  <c r="D55" i="79" s="1"/>
  <c r="D15" i="77"/>
  <c r="D35" i="79" s="1"/>
  <c r="C15" i="77"/>
  <c r="D15" i="79" s="1"/>
  <c r="V14" i="77"/>
  <c r="D394" i="79" s="1"/>
  <c r="U14" i="77"/>
  <c r="D374" i="79" s="1"/>
  <c r="T14" i="77"/>
  <c r="D354" i="79" s="1"/>
  <c r="S14" i="77"/>
  <c r="D334" i="79" s="1"/>
  <c r="R14" i="77"/>
  <c r="D314" i="79" s="1"/>
  <c r="Q14" i="77"/>
  <c r="D294" i="79" s="1"/>
  <c r="P14" i="77"/>
  <c r="D274" i="79" s="1"/>
  <c r="O14" i="77"/>
  <c r="D254" i="79" s="1"/>
  <c r="N14" i="77"/>
  <c r="D234" i="79" s="1"/>
  <c r="M14" i="77"/>
  <c r="D214" i="79" s="1"/>
  <c r="L14" i="77"/>
  <c r="D194" i="79" s="1"/>
  <c r="K14" i="77"/>
  <c r="D174" i="79" s="1"/>
  <c r="J14" i="77"/>
  <c r="D154" i="79" s="1"/>
  <c r="I14" i="77"/>
  <c r="D134" i="79" s="1"/>
  <c r="H14" i="77"/>
  <c r="D114" i="79" s="1"/>
  <c r="G14" i="77"/>
  <c r="D94" i="79" s="1"/>
  <c r="F14" i="77"/>
  <c r="D74" i="79" s="1"/>
  <c r="E14" i="77"/>
  <c r="D54" i="79" s="1"/>
  <c r="D14" i="77"/>
  <c r="D34" i="79" s="1"/>
  <c r="C14" i="77"/>
  <c r="D14" i="79" s="1"/>
  <c r="V13" i="77"/>
  <c r="D393" i="79" s="1"/>
  <c r="U13" i="77"/>
  <c r="D373" i="79" s="1"/>
  <c r="T13" i="77"/>
  <c r="D353" i="79" s="1"/>
  <c r="S13" i="77"/>
  <c r="D333" i="79" s="1"/>
  <c r="R13" i="77"/>
  <c r="D313" i="79" s="1"/>
  <c r="Q13" i="77"/>
  <c r="D293" i="79" s="1"/>
  <c r="P13" i="77"/>
  <c r="D273" i="79" s="1"/>
  <c r="O13" i="77"/>
  <c r="D253" i="79" s="1"/>
  <c r="N13" i="77"/>
  <c r="D233" i="79" s="1"/>
  <c r="M13" i="77"/>
  <c r="D213" i="79" s="1"/>
  <c r="L13" i="77"/>
  <c r="D193" i="79" s="1"/>
  <c r="K13" i="77"/>
  <c r="D173" i="79" s="1"/>
  <c r="J13" i="77"/>
  <c r="D153" i="79" s="1"/>
  <c r="I13" i="77"/>
  <c r="D133" i="79" s="1"/>
  <c r="H13" i="77"/>
  <c r="D113" i="79" s="1"/>
  <c r="G13" i="77"/>
  <c r="D93" i="79" s="1"/>
  <c r="F13" i="77"/>
  <c r="D73" i="79" s="1"/>
  <c r="E13" i="77"/>
  <c r="D53" i="79" s="1"/>
  <c r="D13" i="77"/>
  <c r="D33" i="79" s="1"/>
  <c r="C13" i="77"/>
  <c r="D13" i="79" s="1"/>
  <c r="V12" i="77"/>
  <c r="D392" i="79" s="1"/>
  <c r="U12" i="77"/>
  <c r="D372" i="79" s="1"/>
  <c r="T12" i="77"/>
  <c r="D352" i="79" s="1"/>
  <c r="S12" i="77"/>
  <c r="D332" i="79" s="1"/>
  <c r="R12" i="77"/>
  <c r="D312" i="79" s="1"/>
  <c r="Q12" i="77"/>
  <c r="D292" i="79" s="1"/>
  <c r="P12" i="77"/>
  <c r="D272" i="79" s="1"/>
  <c r="O12" i="77"/>
  <c r="D252" i="79" s="1"/>
  <c r="N12" i="77"/>
  <c r="D232" i="79" s="1"/>
  <c r="M12" i="77"/>
  <c r="D212" i="79" s="1"/>
  <c r="L12" i="77"/>
  <c r="D192" i="79" s="1"/>
  <c r="K12" i="77"/>
  <c r="D172" i="79" s="1"/>
  <c r="J12" i="77"/>
  <c r="D152" i="79" s="1"/>
  <c r="I12" i="77"/>
  <c r="D132" i="79" s="1"/>
  <c r="H12" i="77"/>
  <c r="D112" i="79" s="1"/>
  <c r="G12" i="77"/>
  <c r="D92" i="79" s="1"/>
  <c r="F12" i="77"/>
  <c r="D72" i="79" s="1"/>
  <c r="E12" i="77"/>
  <c r="D52" i="79" s="1"/>
  <c r="D12" i="77"/>
  <c r="D32" i="79" s="1"/>
  <c r="C12" i="77"/>
  <c r="D12" i="79" s="1"/>
  <c r="V11" i="77"/>
  <c r="D391" i="79" s="1"/>
  <c r="V10" i="77"/>
  <c r="D390" i="79" s="1"/>
  <c r="V9" i="77"/>
  <c r="D389" i="79" s="1"/>
  <c r="V8" i="77"/>
  <c r="D388" i="79" s="1"/>
  <c r="V7" i="77"/>
  <c r="D387" i="79" s="1"/>
  <c r="V6" i="77"/>
  <c r="D386" i="79" s="1"/>
  <c r="V5" i="77"/>
  <c r="D385" i="79" s="1"/>
  <c r="V4" i="77"/>
  <c r="D384" i="79" s="1"/>
  <c r="V3" i="77"/>
  <c r="D383" i="79" s="1"/>
  <c r="J49" i="77"/>
  <c r="B22" i="77"/>
  <c r="B21" i="77"/>
  <c r="B20" i="77"/>
  <c r="B19" i="77"/>
  <c r="B18" i="77"/>
  <c r="B17" i="77"/>
  <c r="B16" i="77"/>
  <c r="B15" i="77"/>
  <c r="B14" i="77"/>
  <c r="B13" i="77"/>
  <c r="B12" i="77"/>
  <c r="B11" i="77"/>
  <c r="B10" i="77"/>
  <c r="B9" i="77"/>
  <c r="B8" i="77"/>
  <c r="B7" i="77"/>
  <c r="B6" i="77"/>
  <c r="B5" i="77"/>
  <c r="B4" i="77"/>
  <c r="B3" i="77"/>
  <c r="C402" i="79"/>
  <c r="H402" i="79" s="1"/>
  <c r="I402" i="79" s="1"/>
  <c r="C382" i="79"/>
  <c r="H382" i="79" s="1"/>
  <c r="I382" i="79" s="1"/>
  <c r="C362" i="79"/>
  <c r="H362" i="79" s="1"/>
  <c r="I362" i="79" s="1"/>
  <c r="C342" i="79"/>
  <c r="H342" i="79" s="1"/>
  <c r="I342" i="79" s="1"/>
  <c r="C322" i="79"/>
  <c r="H322" i="79" s="1"/>
  <c r="I322" i="79" s="1"/>
  <c r="C302" i="79"/>
  <c r="H302" i="79" s="1"/>
  <c r="I302" i="79" s="1"/>
  <c r="C282" i="79"/>
  <c r="H282" i="79" s="1"/>
  <c r="I282" i="79" s="1"/>
  <c r="C262" i="79"/>
  <c r="C242" i="79"/>
  <c r="C222" i="79"/>
  <c r="C202" i="79"/>
  <c r="H202" i="79" s="1"/>
  <c r="I202" i="79" s="1"/>
  <c r="C182" i="79"/>
  <c r="H182" i="79" s="1"/>
  <c r="I182" i="79" s="1"/>
  <c r="C162" i="79"/>
  <c r="H162" i="79" s="1"/>
  <c r="I162" i="79" s="1"/>
  <c r="C142" i="79"/>
  <c r="H142" i="79" s="1"/>
  <c r="I142" i="79" s="1"/>
  <c r="C122" i="79"/>
  <c r="H122" i="79" s="1"/>
  <c r="I122" i="79" s="1"/>
  <c r="C102" i="79"/>
  <c r="H102" i="79" s="1"/>
  <c r="I102" i="79" s="1"/>
  <c r="C82" i="79"/>
  <c r="H82" i="79" s="1"/>
  <c r="I82" i="79" s="1"/>
  <c r="C62" i="79"/>
  <c r="H62" i="79" s="1"/>
  <c r="I62" i="79" s="1"/>
  <c r="C42" i="79"/>
  <c r="H42" i="79" s="1"/>
  <c r="I42" i="79" s="1"/>
  <c r="C22" i="79"/>
  <c r="H22" i="79" s="1"/>
  <c r="I22" i="79" s="1"/>
  <c r="C401" i="79"/>
  <c r="H401" i="79" s="1"/>
  <c r="I401" i="79" s="1"/>
  <c r="C381" i="79"/>
  <c r="H381" i="79" s="1"/>
  <c r="I381" i="79" s="1"/>
  <c r="C361" i="79"/>
  <c r="H361" i="79" s="1"/>
  <c r="I361" i="79" s="1"/>
  <c r="C341" i="79"/>
  <c r="H341" i="79" s="1"/>
  <c r="I341" i="79" s="1"/>
  <c r="C321" i="79"/>
  <c r="H321" i="79" s="1"/>
  <c r="I321" i="79" s="1"/>
  <c r="C301" i="79"/>
  <c r="H301" i="79" s="1"/>
  <c r="I301" i="79" s="1"/>
  <c r="C281" i="79"/>
  <c r="H281" i="79" s="1"/>
  <c r="I281" i="79" s="1"/>
  <c r="C261" i="79"/>
  <c r="C241" i="79"/>
  <c r="C221" i="79"/>
  <c r="C201" i="79"/>
  <c r="H201" i="79" s="1"/>
  <c r="I201" i="79" s="1"/>
  <c r="C181" i="79"/>
  <c r="H181" i="79" s="1"/>
  <c r="I181" i="79" s="1"/>
  <c r="C161" i="79"/>
  <c r="H161" i="79" s="1"/>
  <c r="I161" i="79" s="1"/>
  <c r="C141" i="79"/>
  <c r="H141" i="79" s="1"/>
  <c r="I141" i="79" s="1"/>
  <c r="C121" i="79"/>
  <c r="H121" i="79" s="1"/>
  <c r="I121" i="79" s="1"/>
  <c r="C101" i="79"/>
  <c r="H101" i="79" s="1"/>
  <c r="I101" i="79" s="1"/>
  <c r="C81" i="79"/>
  <c r="H81" i="79" s="1"/>
  <c r="I81" i="79" s="1"/>
  <c r="C61" i="79"/>
  <c r="H61" i="79" s="1"/>
  <c r="I61" i="79" s="1"/>
  <c r="C41" i="79"/>
  <c r="H41" i="79" s="1"/>
  <c r="I41" i="79" s="1"/>
  <c r="C21" i="79"/>
  <c r="H21" i="79" s="1"/>
  <c r="I21" i="79" s="1"/>
  <c r="C400" i="79"/>
  <c r="H400" i="79" s="1"/>
  <c r="I400" i="79" s="1"/>
  <c r="C380" i="79"/>
  <c r="H380" i="79" s="1"/>
  <c r="I380" i="79" s="1"/>
  <c r="C360" i="79"/>
  <c r="H360" i="79" s="1"/>
  <c r="I360" i="79" s="1"/>
  <c r="C340" i="79"/>
  <c r="H340" i="79" s="1"/>
  <c r="I340" i="79" s="1"/>
  <c r="C320" i="79"/>
  <c r="H320" i="79" s="1"/>
  <c r="I320" i="79" s="1"/>
  <c r="C300" i="79"/>
  <c r="H300" i="79" s="1"/>
  <c r="I300" i="79" s="1"/>
  <c r="C280" i="79"/>
  <c r="H280" i="79" s="1"/>
  <c r="I280" i="79" s="1"/>
  <c r="C260" i="79"/>
  <c r="C240" i="79"/>
  <c r="C220" i="79"/>
  <c r="C200" i="79"/>
  <c r="H200" i="79" s="1"/>
  <c r="I200" i="79" s="1"/>
  <c r="C180" i="79"/>
  <c r="H180" i="79" s="1"/>
  <c r="I180" i="79" s="1"/>
  <c r="C160" i="79"/>
  <c r="H160" i="79" s="1"/>
  <c r="I160" i="79" s="1"/>
  <c r="C140" i="79"/>
  <c r="H140" i="79" s="1"/>
  <c r="I140" i="79" s="1"/>
  <c r="C120" i="79"/>
  <c r="H120" i="79" s="1"/>
  <c r="I120" i="79" s="1"/>
  <c r="C100" i="79"/>
  <c r="H100" i="79" s="1"/>
  <c r="I100" i="79" s="1"/>
  <c r="C80" i="79"/>
  <c r="H80" i="79" s="1"/>
  <c r="I80" i="79" s="1"/>
  <c r="C60" i="79"/>
  <c r="H60" i="79" s="1"/>
  <c r="I60" i="79" s="1"/>
  <c r="C40" i="79"/>
  <c r="H40" i="79" s="1"/>
  <c r="I40" i="79" s="1"/>
  <c r="C20" i="79"/>
  <c r="H20" i="79" s="1"/>
  <c r="I20" i="79" s="1"/>
  <c r="C399" i="79"/>
  <c r="H399" i="79" s="1"/>
  <c r="I399" i="79" s="1"/>
  <c r="C379" i="79"/>
  <c r="H379" i="79" s="1"/>
  <c r="I379" i="79" s="1"/>
  <c r="C359" i="79"/>
  <c r="H359" i="79" s="1"/>
  <c r="I359" i="79" s="1"/>
  <c r="C339" i="79"/>
  <c r="H339" i="79" s="1"/>
  <c r="I339" i="79" s="1"/>
  <c r="C319" i="79"/>
  <c r="H319" i="79" s="1"/>
  <c r="I319" i="79" s="1"/>
  <c r="C299" i="79"/>
  <c r="H299" i="79" s="1"/>
  <c r="I299" i="79" s="1"/>
  <c r="C279" i="79"/>
  <c r="H279" i="79" s="1"/>
  <c r="I279" i="79" s="1"/>
  <c r="C259" i="79"/>
  <c r="C239" i="79"/>
  <c r="C219" i="79"/>
  <c r="C199" i="79"/>
  <c r="H199" i="79" s="1"/>
  <c r="I199" i="79" s="1"/>
  <c r="C179" i="79"/>
  <c r="H179" i="79" s="1"/>
  <c r="I179" i="79" s="1"/>
  <c r="C159" i="79"/>
  <c r="H159" i="79" s="1"/>
  <c r="I159" i="79" s="1"/>
  <c r="C139" i="79"/>
  <c r="H139" i="79" s="1"/>
  <c r="I139" i="79" s="1"/>
  <c r="C119" i="79"/>
  <c r="H119" i="79" s="1"/>
  <c r="I119" i="79" s="1"/>
  <c r="C99" i="79"/>
  <c r="H99" i="79" s="1"/>
  <c r="I99" i="79" s="1"/>
  <c r="C79" i="79"/>
  <c r="H79" i="79" s="1"/>
  <c r="I79" i="79" s="1"/>
  <c r="C59" i="79"/>
  <c r="H59" i="79" s="1"/>
  <c r="I59" i="79" s="1"/>
  <c r="C39" i="79"/>
  <c r="H39" i="79" s="1"/>
  <c r="I39" i="79" s="1"/>
  <c r="C19" i="79"/>
  <c r="C398" i="79"/>
  <c r="H398" i="79" s="1"/>
  <c r="I398" i="79" s="1"/>
  <c r="C378" i="79"/>
  <c r="H378" i="79" s="1"/>
  <c r="I378" i="79" s="1"/>
  <c r="C358" i="79"/>
  <c r="H358" i="79" s="1"/>
  <c r="I358" i="79" s="1"/>
  <c r="C338" i="79"/>
  <c r="H338" i="79" s="1"/>
  <c r="I338" i="79" s="1"/>
  <c r="C318" i="79"/>
  <c r="H318" i="79" s="1"/>
  <c r="I318" i="79" s="1"/>
  <c r="C298" i="79"/>
  <c r="H298" i="79" s="1"/>
  <c r="I298" i="79" s="1"/>
  <c r="C278" i="79"/>
  <c r="H278" i="79" s="1"/>
  <c r="I278" i="79" s="1"/>
  <c r="C258" i="79"/>
  <c r="C238" i="79"/>
  <c r="C218" i="79"/>
  <c r="C198" i="79"/>
  <c r="H198" i="79" s="1"/>
  <c r="I198" i="79" s="1"/>
  <c r="C178" i="79"/>
  <c r="H178" i="79" s="1"/>
  <c r="I178" i="79" s="1"/>
  <c r="C158" i="79"/>
  <c r="H158" i="79" s="1"/>
  <c r="I158" i="79" s="1"/>
  <c r="C138" i="79"/>
  <c r="H138" i="79" s="1"/>
  <c r="I138" i="79" s="1"/>
  <c r="C118" i="79"/>
  <c r="H118" i="79" s="1"/>
  <c r="I118" i="79" s="1"/>
  <c r="C98" i="79"/>
  <c r="H98" i="79" s="1"/>
  <c r="I98" i="79" s="1"/>
  <c r="C78" i="79"/>
  <c r="H78" i="79" s="1"/>
  <c r="I78" i="79" s="1"/>
  <c r="C58" i="79"/>
  <c r="H58" i="79" s="1"/>
  <c r="I58" i="79" s="1"/>
  <c r="C38" i="79"/>
  <c r="H38" i="79" s="1"/>
  <c r="I38" i="79" s="1"/>
  <c r="C18" i="79"/>
  <c r="H18" i="79" s="1"/>
  <c r="I18" i="79" s="1"/>
  <c r="C397" i="79"/>
  <c r="H397" i="79" s="1"/>
  <c r="I397" i="79" s="1"/>
  <c r="C377" i="79"/>
  <c r="H377" i="79" s="1"/>
  <c r="I377" i="79" s="1"/>
  <c r="C357" i="79"/>
  <c r="H357" i="79" s="1"/>
  <c r="I357" i="79" s="1"/>
  <c r="C337" i="79"/>
  <c r="H337" i="79" s="1"/>
  <c r="I337" i="79" s="1"/>
  <c r="C317" i="79"/>
  <c r="H317" i="79" s="1"/>
  <c r="I317" i="79" s="1"/>
  <c r="C297" i="79"/>
  <c r="H297" i="79" s="1"/>
  <c r="I297" i="79" s="1"/>
  <c r="C277" i="79"/>
  <c r="H277" i="79" s="1"/>
  <c r="I277" i="79" s="1"/>
  <c r="C257" i="79"/>
  <c r="C237" i="79"/>
  <c r="C217" i="79"/>
  <c r="C197" i="79"/>
  <c r="H197" i="79" s="1"/>
  <c r="I197" i="79" s="1"/>
  <c r="C177" i="79"/>
  <c r="H177" i="79" s="1"/>
  <c r="I177" i="79" s="1"/>
  <c r="C157" i="79"/>
  <c r="H157" i="79" s="1"/>
  <c r="I157" i="79" s="1"/>
  <c r="C137" i="79"/>
  <c r="H137" i="79" s="1"/>
  <c r="I137" i="79" s="1"/>
  <c r="C117" i="79"/>
  <c r="H117" i="79" s="1"/>
  <c r="I117" i="79" s="1"/>
  <c r="C97" i="79"/>
  <c r="H97" i="79" s="1"/>
  <c r="I97" i="79" s="1"/>
  <c r="C77" i="79"/>
  <c r="H77" i="79" s="1"/>
  <c r="I77" i="79" s="1"/>
  <c r="C57" i="79"/>
  <c r="H57" i="79" s="1"/>
  <c r="I57" i="79" s="1"/>
  <c r="C37" i="79"/>
  <c r="H37" i="79" s="1"/>
  <c r="I37" i="79" s="1"/>
  <c r="C17" i="79"/>
  <c r="H17" i="79" s="1"/>
  <c r="I17" i="79" s="1"/>
  <c r="C396" i="79"/>
  <c r="H396" i="79" s="1"/>
  <c r="I396" i="79" s="1"/>
  <c r="C376" i="79"/>
  <c r="H376" i="79" s="1"/>
  <c r="I376" i="79" s="1"/>
  <c r="C356" i="79"/>
  <c r="H356" i="79" s="1"/>
  <c r="I356" i="79" s="1"/>
  <c r="C336" i="79"/>
  <c r="H336" i="79" s="1"/>
  <c r="I336" i="79" s="1"/>
  <c r="C316" i="79"/>
  <c r="H316" i="79" s="1"/>
  <c r="I316" i="79" s="1"/>
  <c r="C296" i="79"/>
  <c r="H296" i="79" s="1"/>
  <c r="I296" i="79" s="1"/>
  <c r="C276" i="79"/>
  <c r="H276" i="79" s="1"/>
  <c r="I276" i="79" s="1"/>
  <c r="C256" i="79"/>
  <c r="C236" i="79"/>
  <c r="C216" i="79"/>
  <c r="C196" i="79"/>
  <c r="H196" i="79" s="1"/>
  <c r="I196" i="79" s="1"/>
  <c r="C176" i="79"/>
  <c r="H176" i="79" s="1"/>
  <c r="I176" i="79" s="1"/>
  <c r="C156" i="79"/>
  <c r="H156" i="79" s="1"/>
  <c r="I156" i="79" s="1"/>
  <c r="C136" i="79"/>
  <c r="H136" i="79" s="1"/>
  <c r="I136" i="79" s="1"/>
  <c r="C116" i="79"/>
  <c r="H116" i="79" s="1"/>
  <c r="I116" i="79" s="1"/>
  <c r="C96" i="79"/>
  <c r="H96" i="79" s="1"/>
  <c r="I96" i="79" s="1"/>
  <c r="C76" i="79"/>
  <c r="H76" i="79" s="1"/>
  <c r="I76" i="79" s="1"/>
  <c r="C56" i="79"/>
  <c r="H56" i="79" s="1"/>
  <c r="I56" i="79" s="1"/>
  <c r="C36" i="79"/>
  <c r="H36" i="79" s="1"/>
  <c r="I36" i="79" s="1"/>
  <c r="C16" i="79"/>
  <c r="H16" i="79" s="1"/>
  <c r="I16" i="79" s="1"/>
  <c r="C395" i="79"/>
  <c r="H395" i="79" s="1"/>
  <c r="I395" i="79" s="1"/>
  <c r="C375" i="79"/>
  <c r="H375" i="79" s="1"/>
  <c r="I375" i="79" s="1"/>
  <c r="C355" i="79"/>
  <c r="H355" i="79" s="1"/>
  <c r="I355" i="79" s="1"/>
  <c r="C335" i="79"/>
  <c r="H335" i="79" s="1"/>
  <c r="I335" i="79" s="1"/>
  <c r="C315" i="79"/>
  <c r="H315" i="79" s="1"/>
  <c r="I315" i="79" s="1"/>
  <c r="C295" i="79"/>
  <c r="H295" i="79" s="1"/>
  <c r="I295" i="79" s="1"/>
  <c r="C275" i="79"/>
  <c r="H275" i="79" s="1"/>
  <c r="I275" i="79" s="1"/>
  <c r="C255" i="79"/>
  <c r="C235" i="79"/>
  <c r="C215" i="79"/>
  <c r="C195" i="79"/>
  <c r="H195" i="79" s="1"/>
  <c r="I195" i="79" s="1"/>
  <c r="C175" i="79"/>
  <c r="H175" i="79" s="1"/>
  <c r="I175" i="79" s="1"/>
  <c r="C155" i="79"/>
  <c r="H155" i="79" s="1"/>
  <c r="I155" i="79" s="1"/>
  <c r="C135" i="79"/>
  <c r="H135" i="79" s="1"/>
  <c r="I135" i="79" s="1"/>
  <c r="C115" i="79"/>
  <c r="H115" i="79" s="1"/>
  <c r="I115" i="79" s="1"/>
  <c r="C95" i="79"/>
  <c r="H95" i="79" s="1"/>
  <c r="I95" i="79" s="1"/>
  <c r="C75" i="79"/>
  <c r="H75" i="79" s="1"/>
  <c r="I75" i="79" s="1"/>
  <c r="C55" i="79"/>
  <c r="H55" i="79" s="1"/>
  <c r="I55" i="79" s="1"/>
  <c r="C35" i="79"/>
  <c r="H35" i="79" s="1"/>
  <c r="I35" i="79" s="1"/>
  <c r="C15" i="79"/>
  <c r="C394" i="79"/>
  <c r="H394" i="79" s="1"/>
  <c r="I394" i="79" s="1"/>
  <c r="C374" i="79"/>
  <c r="H374" i="79" s="1"/>
  <c r="I374" i="79" s="1"/>
  <c r="C354" i="79"/>
  <c r="H354" i="79" s="1"/>
  <c r="I354" i="79" s="1"/>
  <c r="C334" i="79"/>
  <c r="H334" i="79" s="1"/>
  <c r="I334" i="79" s="1"/>
  <c r="C314" i="79"/>
  <c r="H314" i="79" s="1"/>
  <c r="I314" i="79" s="1"/>
  <c r="C294" i="79"/>
  <c r="H294" i="79" s="1"/>
  <c r="I294" i="79" s="1"/>
  <c r="C274" i="79"/>
  <c r="C254" i="79"/>
  <c r="C234" i="79"/>
  <c r="C214" i="79"/>
  <c r="C194" i="79"/>
  <c r="H194" i="79" s="1"/>
  <c r="I194" i="79" s="1"/>
  <c r="C174" i="79"/>
  <c r="H174" i="79" s="1"/>
  <c r="I174" i="79" s="1"/>
  <c r="C154" i="79"/>
  <c r="H154" i="79" s="1"/>
  <c r="I154" i="79" s="1"/>
  <c r="C134" i="79"/>
  <c r="H134" i="79" s="1"/>
  <c r="I134" i="79" s="1"/>
  <c r="C114" i="79"/>
  <c r="H114" i="79" s="1"/>
  <c r="I114" i="79" s="1"/>
  <c r="C94" i="79"/>
  <c r="H94" i="79" s="1"/>
  <c r="I94" i="79" s="1"/>
  <c r="C74" i="79"/>
  <c r="H74" i="79" s="1"/>
  <c r="I74" i="79" s="1"/>
  <c r="C54" i="79"/>
  <c r="H54" i="79" s="1"/>
  <c r="I54" i="79" s="1"/>
  <c r="C34" i="79"/>
  <c r="H34" i="79" s="1"/>
  <c r="I34" i="79" s="1"/>
  <c r="C14" i="79"/>
  <c r="H14" i="79" s="1"/>
  <c r="I14" i="79" s="1"/>
  <c r="C393" i="79"/>
  <c r="H393" i="79" s="1"/>
  <c r="I393" i="79" s="1"/>
  <c r="C373" i="79"/>
  <c r="H373" i="79" s="1"/>
  <c r="I373" i="79" s="1"/>
  <c r="C353" i="79"/>
  <c r="H353" i="79" s="1"/>
  <c r="I353" i="79" s="1"/>
  <c r="C333" i="79"/>
  <c r="H333" i="79" s="1"/>
  <c r="I333" i="79" s="1"/>
  <c r="C313" i="79"/>
  <c r="H313" i="79" s="1"/>
  <c r="I313" i="79" s="1"/>
  <c r="C293" i="79"/>
  <c r="H293" i="79" s="1"/>
  <c r="I293" i="79" s="1"/>
  <c r="C273" i="79"/>
  <c r="C253" i="79"/>
  <c r="C233" i="79"/>
  <c r="C213" i="79"/>
  <c r="C193" i="79"/>
  <c r="H193" i="79" s="1"/>
  <c r="I193" i="79" s="1"/>
  <c r="C173" i="79"/>
  <c r="H173" i="79" s="1"/>
  <c r="I173" i="79" s="1"/>
  <c r="C153" i="79"/>
  <c r="H153" i="79" s="1"/>
  <c r="I153" i="79" s="1"/>
  <c r="C133" i="79"/>
  <c r="H133" i="79" s="1"/>
  <c r="I133" i="79" s="1"/>
  <c r="C113" i="79"/>
  <c r="H113" i="79" s="1"/>
  <c r="I113" i="79" s="1"/>
  <c r="C93" i="79"/>
  <c r="H93" i="79" s="1"/>
  <c r="I93" i="79" s="1"/>
  <c r="C73" i="79"/>
  <c r="H73" i="79" s="1"/>
  <c r="I73" i="79" s="1"/>
  <c r="C53" i="79"/>
  <c r="H53" i="79" s="1"/>
  <c r="I53" i="79" s="1"/>
  <c r="C33" i="79"/>
  <c r="H33" i="79" s="1"/>
  <c r="I33" i="79" s="1"/>
  <c r="C13" i="79"/>
  <c r="H13" i="79" s="1"/>
  <c r="I13" i="79" s="1"/>
  <c r="C392" i="79"/>
  <c r="H392" i="79" s="1"/>
  <c r="I392" i="79" s="1"/>
  <c r="C372" i="79"/>
  <c r="H372" i="79" s="1"/>
  <c r="I372" i="79" s="1"/>
  <c r="C352" i="79"/>
  <c r="H352" i="79" s="1"/>
  <c r="I352" i="79" s="1"/>
  <c r="C332" i="79"/>
  <c r="H332" i="79" s="1"/>
  <c r="I332" i="79" s="1"/>
  <c r="C312" i="79"/>
  <c r="H312" i="79" s="1"/>
  <c r="I312" i="79" s="1"/>
  <c r="C292" i="79"/>
  <c r="H292" i="79" s="1"/>
  <c r="I292" i="79" s="1"/>
  <c r="C272" i="79"/>
  <c r="C252" i="79"/>
  <c r="C232" i="79"/>
  <c r="C212" i="79"/>
  <c r="C192" i="79"/>
  <c r="H192" i="79" s="1"/>
  <c r="I192" i="79" s="1"/>
  <c r="C172" i="79"/>
  <c r="H172" i="79" s="1"/>
  <c r="I172" i="79" s="1"/>
  <c r="C152" i="79"/>
  <c r="H152" i="79" s="1"/>
  <c r="I152" i="79" s="1"/>
  <c r="C132" i="79"/>
  <c r="H132" i="79" s="1"/>
  <c r="I132" i="79" s="1"/>
  <c r="C112" i="79"/>
  <c r="H112" i="79" s="1"/>
  <c r="I112" i="79" s="1"/>
  <c r="C92" i="79"/>
  <c r="H92" i="79" s="1"/>
  <c r="I92" i="79" s="1"/>
  <c r="C72" i="79"/>
  <c r="H72" i="79" s="1"/>
  <c r="I72" i="79" s="1"/>
  <c r="C52" i="79"/>
  <c r="H52" i="79" s="1"/>
  <c r="I52" i="79" s="1"/>
  <c r="C32" i="79"/>
  <c r="H32" i="79" s="1"/>
  <c r="I32" i="79" s="1"/>
  <c r="C12" i="79"/>
  <c r="H12" i="79" s="1"/>
  <c r="I12" i="79" s="1"/>
  <c r="C391" i="79"/>
  <c r="H391" i="79" s="1"/>
  <c r="I391" i="79" s="1"/>
  <c r="C390" i="79"/>
  <c r="H390" i="79" s="1"/>
  <c r="I390" i="79" s="1"/>
  <c r="C389" i="79"/>
  <c r="H389" i="79" s="1"/>
  <c r="I389" i="79" s="1"/>
  <c r="C388" i="79"/>
  <c r="H388" i="79" s="1"/>
  <c r="I388" i="79" s="1"/>
  <c r="C387" i="79"/>
  <c r="H387" i="79" s="1"/>
  <c r="I387" i="79" s="1"/>
  <c r="C386" i="79"/>
  <c r="H386" i="79" s="1"/>
  <c r="I386" i="79" s="1"/>
  <c r="C385" i="79"/>
  <c r="H385" i="79" s="1"/>
  <c r="I385" i="79" s="1"/>
  <c r="C384" i="79"/>
  <c r="H384" i="79" s="1"/>
  <c r="I384" i="79" s="1"/>
  <c r="C383" i="79"/>
  <c r="H383" i="79" s="1"/>
  <c r="I383" i="79" s="1"/>
  <c r="J49" i="27"/>
  <c r="L46" i="32"/>
  <c r="M4" i="30"/>
  <c r="AN767" i="102" l="1"/>
  <c r="AN775" i="102"/>
  <c r="AN747" i="102"/>
  <c r="AN753" i="102"/>
  <c r="AN749" i="102"/>
  <c r="AN762" i="102"/>
  <c r="BH810" i="102"/>
  <c r="BI810" i="102"/>
  <c r="AO810" i="102" s="1"/>
  <c r="BF846" i="102"/>
  <c r="BH802" i="102"/>
  <c r="BI802" i="102"/>
  <c r="AO802" i="102" s="1"/>
  <c r="BF838" i="102"/>
  <c r="BI824" i="102"/>
  <c r="AO824" i="102" s="1"/>
  <c r="BH824" i="102"/>
  <c r="BF860" i="102"/>
  <c r="BH806" i="102"/>
  <c r="BI806" i="102"/>
  <c r="AO806" i="102" s="1"/>
  <c r="BF842" i="102"/>
  <c r="BI790" i="102"/>
  <c r="AO790" i="102" s="1"/>
  <c r="BF826" i="102"/>
  <c r="BH790" i="102"/>
  <c r="AN790" i="102" s="1"/>
  <c r="BI786" i="102"/>
  <c r="AO786" i="102" s="1"/>
  <c r="BH786" i="102"/>
  <c r="BF822" i="102"/>
  <c r="BI803" i="102"/>
  <c r="AO803" i="102" s="1"/>
  <c r="BF839" i="102"/>
  <c r="BH803" i="102"/>
  <c r="BI811" i="102"/>
  <c r="AO811" i="102" s="1"/>
  <c r="BF847" i="102"/>
  <c r="BH811" i="102"/>
  <c r="AN811" i="102" s="1"/>
  <c r="BH781" i="102"/>
  <c r="BI781" i="102"/>
  <c r="AO781" i="102" s="1"/>
  <c r="BF817" i="102"/>
  <c r="BI816" i="102"/>
  <c r="AO816" i="102" s="1"/>
  <c r="BH816" i="102"/>
  <c r="BF852" i="102"/>
  <c r="BI796" i="102"/>
  <c r="AO796" i="102" s="1"/>
  <c r="BH796" i="102"/>
  <c r="BF832" i="102"/>
  <c r="BI849" i="102"/>
  <c r="AO849" i="102" s="1"/>
  <c r="BH849" i="102"/>
  <c r="BF885" i="102"/>
  <c r="BI820" i="102"/>
  <c r="AO820" i="102" s="1"/>
  <c r="BH820" i="102"/>
  <c r="BF856" i="102"/>
  <c r="BH833" i="102"/>
  <c r="BF869" i="102"/>
  <c r="BI833" i="102"/>
  <c r="AO833" i="102" s="1"/>
  <c r="BI812" i="102"/>
  <c r="AO812" i="102" s="1"/>
  <c r="BH812" i="102"/>
  <c r="BF848" i="102"/>
  <c r="BI808" i="102"/>
  <c r="AO808" i="102" s="1"/>
  <c r="BH808" i="102"/>
  <c r="BF844" i="102"/>
  <c r="BH841" i="102"/>
  <c r="BF877" i="102"/>
  <c r="BI841" i="102"/>
  <c r="AO841" i="102" s="1"/>
  <c r="BH837" i="102"/>
  <c r="BF873" i="102"/>
  <c r="BI837" i="102"/>
  <c r="AO837" i="102" s="1"/>
  <c r="AN755" i="102"/>
  <c r="BH791" i="102"/>
  <c r="BI791" i="102"/>
  <c r="AO791" i="102" s="1"/>
  <c r="BF827" i="102"/>
  <c r="BI807" i="102"/>
  <c r="AO807" i="102" s="1"/>
  <c r="BF843" i="102"/>
  <c r="BH807" i="102"/>
  <c r="AN807" i="102" s="1"/>
  <c r="AN771" i="102"/>
  <c r="AN754" i="102"/>
  <c r="AN750" i="102"/>
  <c r="AN751" i="102"/>
  <c r="BH787" i="102"/>
  <c r="BI787" i="102"/>
  <c r="AO787" i="102" s="1"/>
  <c r="BF823" i="102"/>
  <c r="BI799" i="102"/>
  <c r="AO799" i="102" s="1"/>
  <c r="BF835" i="102"/>
  <c r="BH799" i="102"/>
  <c r="AN799" i="102" s="1"/>
  <c r="AN763" i="102"/>
  <c r="AN757" i="102"/>
  <c r="BH793" i="102"/>
  <c r="BF829" i="102"/>
  <c r="BI793" i="102"/>
  <c r="AO793" i="102" s="1"/>
  <c r="BI828" i="102"/>
  <c r="AO828" i="102" s="1"/>
  <c r="BH828" i="102"/>
  <c r="BF864" i="102"/>
  <c r="BI800" i="102"/>
  <c r="AO800" i="102" s="1"/>
  <c r="BH800" i="102"/>
  <c r="BF836" i="102"/>
  <c r="BI804" i="102"/>
  <c r="AO804" i="102" s="1"/>
  <c r="BF840" i="102"/>
  <c r="BH804" i="102"/>
  <c r="AN745" i="102"/>
  <c r="BI782" i="102"/>
  <c r="AO782" i="102" s="1"/>
  <c r="BF818" i="102"/>
  <c r="BH782" i="102"/>
  <c r="AN782" i="102" s="1"/>
  <c r="AN746" i="102"/>
  <c r="AN780" i="102"/>
  <c r="AN760" i="102"/>
  <c r="BH845" i="102"/>
  <c r="BF881" i="102"/>
  <c r="BI845" i="102"/>
  <c r="AO845" i="102" s="1"/>
  <c r="AN778" i="102"/>
  <c r="BH814" i="102"/>
  <c r="BI814" i="102"/>
  <c r="AO814" i="102" s="1"/>
  <c r="BF850" i="102"/>
  <c r="BH783" i="102"/>
  <c r="BI783" i="102"/>
  <c r="AO783" i="102" s="1"/>
  <c r="BF819" i="102"/>
  <c r="BH789" i="102"/>
  <c r="BF825" i="102"/>
  <c r="BI789" i="102"/>
  <c r="AO789" i="102" s="1"/>
  <c r="BH785" i="102"/>
  <c r="BF821" i="102"/>
  <c r="BI785" i="102"/>
  <c r="AO785" i="102" s="1"/>
  <c r="BF834" i="102"/>
  <c r="BH798" i="102"/>
  <c r="BI798" i="102"/>
  <c r="AO798" i="102" s="1"/>
  <c r="BI815" i="102"/>
  <c r="AO815" i="102" s="1"/>
  <c r="BF851" i="102"/>
  <c r="BH815" i="102"/>
  <c r="AN815" i="102" s="1"/>
  <c r="AN779" i="102"/>
  <c r="BI795" i="102"/>
  <c r="AO795" i="102" s="1"/>
  <c r="BF831" i="102"/>
  <c r="BH795" i="102"/>
  <c r="AN795" i="102" s="1"/>
  <c r="AN759" i="102"/>
  <c r="AN805" i="102"/>
  <c r="AN801" i="102"/>
  <c r="AN578" i="102"/>
  <c r="BI614" i="102"/>
  <c r="AO614" i="102" s="1"/>
  <c r="BH614" i="102"/>
  <c r="BG1699" i="102"/>
  <c r="BF650" i="102"/>
  <c r="BT2404" i="30"/>
  <c r="E15" i="79"/>
  <c r="H15" i="79"/>
  <c r="I15" i="79" s="1"/>
  <c r="E19" i="79"/>
  <c r="H19" i="79"/>
  <c r="I19" i="79" s="1"/>
  <c r="E232" i="79"/>
  <c r="H232" i="79"/>
  <c r="I232" i="79" s="1"/>
  <c r="E272" i="79"/>
  <c r="H272" i="79"/>
  <c r="I272" i="79" s="1"/>
  <c r="E233" i="79"/>
  <c r="H233" i="79"/>
  <c r="I233" i="79" s="1"/>
  <c r="E273" i="79"/>
  <c r="H273" i="79"/>
  <c r="I273" i="79" s="1"/>
  <c r="E234" i="79"/>
  <c r="H234" i="79"/>
  <c r="I234" i="79" s="1"/>
  <c r="E274" i="79"/>
  <c r="H274" i="79"/>
  <c r="I274" i="79" s="1"/>
  <c r="E235" i="79"/>
  <c r="H235" i="79"/>
  <c r="I235" i="79" s="1"/>
  <c r="E236" i="79"/>
  <c r="H236" i="79"/>
  <c r="I236" i="79" s="1"/>
  <c r="E237" i="79"/>
  <c r="H237" i="79"/>
  <c r="I237" i="79" s="1"/>
  <c r="E238" i="79"/>
  <c r="H238" i="79"/>
  <c r="I238" i="79" s="1"/>
  <c r="E239" i="79"/>
  <c r="H239" i="79"/>
  <c r="I239" i="79" s="1"/>
  <c r="E240" i="79"/>
  <c r="H240" i="79"/>
  <c r="I240" i="79" s="1"/>
  <c r="E241" i="79"/>
  <c r="H241" i="79"/>
  <c r="I241" i="79" s="1"/>
  <c r="E242" i="79"/>
  <c r="H242" i="79"/>
  <c r="I242" i="79" s="1"/>
  <c r="A1" i="78"/>
  <c r="E212" i="79"/>
  <c r="H212" i="79"/>
  <c r="I212" i="79" s="1"/>
  <c r="E252" i="79"/>
  <c r="H252" i="79"/>
  <c r="I252" i="79" s="1"/>
  <c r="E213" i="79"/>
  <c r="H213" i="79"/>
  <c r="I213" i="79" s="1"/>
  <c r="E253" i="79"/>
  <c r="H253" i="79"/>
  <c r="I253" i="79" s="1"/>
  <c r="E214" i="79"/>
  <c r="H214" i="79"/>
  <c r="I214" i="79" s="1"/>
  <c r="E254" i="79"/>
  <c r="H254" i="79"/>
  <c r="I254" i="79" s="1"/>
  <c r="E215" i="79"/>
  <c r="H215" i="79"/>
  <c r="I215" i="79" s="1"/>
  <c r="E255" i="79"/>
  <c r="H255" i="79"/>
  <c r="I255" i="79" s="1"/>
  <c r="E216" i="79"/>
  <c r="H216" i="79"/>
  <c r="I216" i="79" s="1"/>
  <c r="E256" i="79"/>
  <c r="H256" i="79"/>
  <c r="I256" i="79" s="1"/>
  <c r="E217" i="79"/>
  <c r="H217" i="79"/>
  <c r="I217" i="79" s="1"/>
  <c r="E257" i="79"/>
  <c r="H257" i="79"/>
  <c r="I257" i="79" s="1"/>
  <c r="E218" i="79"/>
  <c r="H218" i="79"/>
  <c r="I218" i="79" s="1"/>
  <c r="E258" i="79"/>
  <c r="H258" i="79"/>
  <c r="I258" i="79" s="1"/>
  <c r="E219" i="79"/>
  <c r="H219" i="79"/>
  <c r="I219" i="79" s="1"/>
  <c r="E259" i="79"/>
  <c r="H259" i="79"/>
  <c r="I259" i="79" s="1"/>
  <c r="E220" i="79"/>
  <c r="H220" i="79"/>
  <c r="I220" i="79" s="1"/>
  <c r="E260" i="79"/>
  <c r="H260" i="79"/>
  <c r="I260" i="79" s="1"/>
  <c r="E221" i="79"/>
  <c r="H221" i="79"/>
  <c r="I221" i="79" s="1"/>
  <c r="E261" i="79"/>
  <c r="H261" i="79"/>
  <c r="I261" i="79" s="1"/>
  <c r="E222" i="79"/>
  <c r="H222" i="79"/>
  <c r="I222" i="79" s="1"/>
  <c r="E262" i="79"/>
  <c r="H262" i="79"/>
  <c r="I262" i="79" s="1"/>
  <c r="B1" i="79"/>
  <c r="E14" i="79"/>
  <c r="E18" i="79"/>
  <c r="E22" i="79"/>
  <c r="E12" i="79"/>
  <c r="E13" i="79"/>
  <c r="E16" i="79"/>
  <c r="E17" i="79"/>
  <c r="E20" i="79"/>
  <c r="E21" i="79"/>
  <c r="E32" i="79"/>
  <c r="E33" i="79"/>
  <c r="E34" i="79"/>
  <c r="E35" i="79"/>
  <c r="E36" i="79"/>
  <c r="E37" i="79"/>
  <c r="E38" i="79"/>
  <c r="E39" i="79"/>
  <c r="E40" i="79"/>
  <c r="E41" i="79"/>
  <c r="E42" i="79"/>
  <c r="E52" i="79"/>
  <c r="E53" i="79"/>
  <c r="E54" i="79"/>
  <c r="E55" i="79"/>
  <c r="E56" i="79"/>
  <c r="E57" i="79"/>
  <c r="E58" i="79"/>
  <c r="E59" i="79"/>
  <c r="E60" i="79"/>
  <c r="E61" i="79"/>
  <c r="E62" i="79"/>
  <c r="E72" i="79"/>
  <c r="E73" i="79"/>
  <c r="E74" i="79"/>
  <c r="E75" i="79"/>
  <c r="E76" i="79"/>
  <c r="E77" i="79"/>
  <c r="E78" i="79"/>
  <c r="E79" i="79"/>
  <c r="E80" i="79"/>
  <c r="E81" i="79"/>
  <c r="E82" i="79"/>
  <c r="E92" i="79"/>
  <c r="E93" i="79"/>
  <c r="E94" i="79"/>
  <c r="E95" i="79"/>
  <c r="E96" i="79"/>
  <c r="E97" i="79"/>
  <c r="E98" i="79"/>
  <c r="E99" i="79"/>
  <c r="E100" i="79"/>
  <c r="E101" i="79"/>
  <c r="E102" i="79"/>
  <c r="E112" i="79"/>
  <c r="E113" i="79"/>
  <c r="E114" i="79"/>
  <c r="E115" i="79"/>
  <c r="E116" i="79"/>
  <c r="E117" i="79"/>
  <c r="E118" i="79"/>
  <c r="E119" i="79"/>
  <c r="E120" i="79"/>
  <c r="E121" i="79"/>
  <c r="E122" i="79"/>
  <c r="E132" i="79"/>
  <c r="E133" i="79"/>
  <c r="E134" i="79"/>
  <c r="E135" i="79"/>
  <c r="E136" i="79"/>
  <c r="E137" i="79"/>
  <c r="E138" i="79"/>
  <c r="E139" i="79"/>
  <c r="E140" i="79"/>
  <c r="E141" i="79"/>
  <c r="E142" i="79"/>
  <c r="E152" i="79"/>
  <c r="E153" i="79"/>
  <c r="E154" i="79"/>
  <c r="E155" i="79"/>
  <c r="E156" i="79"/>
  <c r="E157" i="79"/>
  <c r="E158" i="79"/>
  <c r="E159" i="79"/>
  <c r="E160" i="79"/>
  <c r="E161" i="79"/>
  <c r="E162" i="79"/>
  <c r="E172" i="79"/>
  <c r="E173" i="79"/>
  <c r="E174" i="79"/>
  <c r="E175" i="79"/>
  <c r="E176" i="79"/>
  <c r="E177" i="79"/>
  <c r="E178" i="79"/>
  <c r="E179" i="79"/>
  <c r="E180" i="79"/>
  <c r="E181" i="79"/>
  <c r="E182" i="79"/>
  <c r="E192" i="79"/>
  <c r="E193" i="79"/>
  <c r="E194" i="79"/>
  <c r="E195" i="79"/>
  <c r="E196" i="79"/>
  <c r="E197" i="79"/>
  <c r="E198" i="79"/>
  <c r="E199" i="79"/>
  <c r="E200" i="79"/>
  <c r="E201" i="79"/>
  <c r="E202" i="79"/>
  <c r="E276" i="79"/>
  <c r="E278" i="79"/>
  <c r="E280" i="79"/>
  <c r="E282" i="79"/>
  <c r="E292" i="79"/>
  <c r="E294" i="79"/>
  <c r="E296" i="79"/>
  <c r="E298" i="79"/>
  <c r="E300" i="79"/>
  <c r="E302" i="79"/>
  <c r="E312" i="79"/>
  <c r="E314" i="79"/>
  <c r="E316" i="79"/>
  <c r="E318" i="79"/>
  <c r="E320" i="79"/>
  <c r="E322" i="79"/>
  <c r="E332" i="79"/>
  <c r="E334" i="79"/>
  <c r="E336" i="79"/>
  <c r="E338" i="79"/>
  <c r="E340" i="79"/>
  <c r="E342" i="79"/>
  <c r="E352" i="79"/>
  <c r="E354" i="79"/>
  <c r="E356" i="79"/>
  <c r="E358" i="79"/>
  <c r="E360" i="79"/>
  <c r="E362" i="79"/>
  <c r="E372" i="79"/>
  <c r="E374" i="79"/>
  <c r="E376" i="79"/>
  <c r="E378" i="79"/>
  <c r="E380" i="79"/>
  <c r="E382" i="79"/>
  <c r="E384" i="79"/>
  <c r="E386" i="79"/>
  <c r="E388" i="79"/>
  <c r="E390" i="79"/>
  <c r="E392" i="79"/>
  <c r="E394" i="79"/>
  <c r="E396" i="79"/>
  <c r="E398" i="79"/>
  <c r="E400" i="79"/>
  <c r="E402" i="79"/>
  <c r="E275" i="79"/>
  <c r="E277" i="79"/>
  <c r="E279" i="79"/>
  <c r="E281" i="79"/>
  <c r="E293" i="79"/>
  <c r="E295" i="79"/>
  <c r="E297" i="79"/>
  <c r="E299" i="79"/>
  <c r="E301" i="79"/>
  <c r="E313" i="79"/>
  <c r="E315" i="79"/>
  <c r="E317" i="79"/>
  <c r="E319" i="79"/>
  <c r="E321" i="79"/>
  <c r="E333" i="79"/>
  <c r="E335" i="79"/>
  <c r="E337" i="79"/>
  <c r="E339" i="79"/>
  <c r="E341" i="79"/>
  <c r="E353" i="79"/>
  <c r="E355" i="79"/>
  <c r="E357" i="79"/>
  <c r="E359" i="79"/>
  <c r="E361" i="79"/>
  <c r="E373" i="79"/>
  <c r="E375" i="79"/>
  <c r="E377" i="79"/>
  <c r="E379" i="79"/>
  <c r="E381" i="79"/>
  <c r="E383" i="79"/>
  <c r="E385" i="79"/>
  <c r="E387" i="79"/>
  <c r="E389" i="79"/>
  <c r="E391" i="79"/>
  <c r="E393" i="79"/>
  <c r="E395" i="79"/>
  <c r="E397" i="79"/>
  <c r="E399" i="79"/>
  <c r="E401" i="79"/>
  <c r="W5" i="30"/>
  <c r="X5" i="30" s="1"/>
  <c r="W6" i="30"/>
  <c r="W7" i="30"/>
  <c r="W8" i="30"/>
  <c r="X8" i="30" s="1"/>
  <c r="W9" i="30"/>
  <c r="W10" i="30"/>
  <c r="X10" i="30" s="1"/>
  <c r="W11" i="30"/>
  <c r="W12" i="30"/>
  <c r="W13" i="30"/>
  <c r="W14" i="30"/>
  <c r="X14" i="30" s="1"/>
  <c r="W15" i="30"/>
  <c r="X15" i="30" s="1"/>
  <c r="W16" i="30"/>
  <c r="X16" i="30" s="1"/>
  <c r="W17" i="30"/>
  <c r="W18" i="30"/>
  <c r="X18" i="30" s="1"/>
  <c r="W19" i="30"/>
  <c r="X19" i="30" s="1"/>
  <c r="W20" i="30"/>
  <c r="W21" i="30"/>
  <c r="X21" i="30" s="1"/>
  <c r="W22" i="30"/>
  <c r="W23" i="30"/>
  <c r="X23" i="30" s="1"/>
  <c r="W24" i="30"/>
  <c r="W25" i="30"/>
  <c r="X25" i="30" s="1"/>
  <c r="W26" i="30"/>
  <c r="W27" i="30"/>
  <c r="X27" i="30" s="1"/>
  <c r="W28" i="30"/>
  <c r="W29" i="30"/>
  <c r="X29" i="30" s="1"/>
  <c r="W30" i="30"/>
  <c r="X30" i="30" s="1"/>
  <c r="W31" i="30"/>
  <c r="W32" i="30"/>
  <c r="X32" i="30" s="1"/>
  <c r="W33" i="30"/>
  <c r="X33" i="30" s="1"/>
  <c r="W34" i="30"/>
  <c r="W35" i="30"/>
  <c r="X35" i="30" s="1"/>
  <c r="W36" i="30"/>
  <c r="X36" i="30" s="1"/>
  <c r="W37" i="30"/>
  <c r="W38" i="30"/>
  <c r="W39" i="30"/>
  <c r="X39" i="30" s="1"/>
  <c r="W40" i="30"/>
  <c r="W41" i="30"/>
  <c r="X41" i="30" s="1"/>
  <c r="W42" i="30"/>
  <c r="W43" i="30"/>
  <c r="X43" i="30" s="1"/>
  <c r="W44" i="30"/>
  <c r="X44" i="30" s="1"/>
  <c r="W45" i="30"/>
  <c r="W46" i="30"/>
  <c r="X46" i="30" s="1"/>
  <c r="W47" i="30"/>
  <c r="X47" i="30" s="1"/>
  <c r="W48" i="30"/>
  <c r="X48" i="30" s="1"/>
  <c r="W49" i="30"/>
  <c r="X49" i="30" s="1"/>
  <c r="W50" i="30"/>
  <c r="W51" i="30"/>
  <c r="X51" i="30" s="1"/>
  <c r="W52" i="30"/>
  <c r="W53" i="30"/>
  <c r="X53" i="30" s="1"/>
  <c r="W54" i="30"/>
  <c r="W55" i="30"/>
  <c r="X55" i="30" s="1"/>
  <c r="W56" i="30"/>
  <c r="X56" i="30" s="1"/>
  <c r="W57" i="30"/>
  <c r="W58" i="30"/>
  <c r="X58" i="30" s="1"/>
  <c r="W59" i="30"/>
  <c r="W60" i="30"/>
  <c r="W61" i="30"/>
  <c r="W62" i="30"/>
  <c r="X62" i="30" s="1"/>
  <c r="W63" i="30"/>
  <c r="X63" i="30" s="1"/>
  <c r="W64" i="30"/>
  <c r="X64" i="30" s="1"/>
  <c r="W65" i="30"/>
  <c r="W66" i="30"/>
  <c r="X66" i="30" s="1"/>
  <c r="W67" i="30"/>
  <c r="X67" i="30" s="1"/>
  <c r="W68" i="30"/>
  <c r="W69" i="30"/>
  <c r="X69" i="30" s="1"/>
  <c r="W70" i="30"/>
  <c r="W71" i="30"/>
  <c r="X71" i="30" s="1"/>
  <c r="W72" i="30"/>
  <c r="X72" i="30" s="1"/>
  <c r="W73" i="30"/>
  <c r="W74" i="30"/>
  <c r="W75" i="30"/>
  <c r="X75" i="30" s="1"/>
  <c r="W76" i="30"/>
  <c r="W77" i="30"/>
  <c r="W78" i="30"/>
  <c r="X78" i="30" s="1"/>
  <c r="W79" i="30"/>
  <c r="W80" i="30"/>
  <c r="X80" i="30" s="1"/>
  <c r="W81" i="30"/>
  <c r="W82" i="30"/>
  <c r="X82" i="30" s="1"/>
  <c r="W83" i="30"/>
  <c r="W84" i="30"/>
  <c r="W85" i="30"/>
  <c r="X85" i="30" s="1"/>
  <c r="W86" i="30"/>
  <c r="X86" i="30" s="1"/>
  <c r="W87" i="30"/>
  <c r="X87" i="30" s="1"/>
  <c r="W88" i="30"/>
  <c r="W89" i="30"/>
  <c r="X89" i="30" s="1"/>
  <c r="W90" i="30"/>
  <c r="X90" i="30" s="1"/>
  <c r="W91" i="30"/>
  <c r="X91" i="30" s="1"/>
  <c r="W92" i="30"/>
  <c r="X92" i="30" s="1"/>
  <c r="W93" i="30"/>
  <c r="X93" i="30" s="1"/>
  <c r="W94" i="30"/>
  <c r="X94" i="30" s="1"/>
  <c r="W95" i="30"/>
  <c r="W96" i="30"/>
  <c r="W97" i="30"/>
  <c r="X97" i="30" s="1"/>
  <c r="W98" i="30"/>
  <c r="X98" i="30" s="1"/>
  <c r="W99" i="30"/>
  <c r="X99" i="30" s="1"/>
  <c r="W100" i="30"/>
  <c r="X100" i="30" s="1"/>
  <c r="W101" i="30"/>
  <c r="X101" i="30" s="1"/>
  <c r="W102" i="30"/>
  <c r="X102" i="30" s="1"/>
  <c r="W103" i="30"/>
  <c r="X103" i="30" s="1"/>
  <c r="W104" i="30"/>
  <c r="X104" i="30" s="1"/>
  <c r="W105" i="30"/>
  <c r="X105" i="30" s="1"/>
  <c r="W106" i="30"/>
  <c r="X106" i="30" s="1"/>
  <c r="W107" i="30"/>
  <c r="W108" i="30"/>
  <c r="X108" i="30" s="1"/>
  <c r="W109" i="30"/>
  <c r="W110" i="30"/>
  <c r="W111" i="30"/>
  <c r="X111" i="30" s="1"/>
  <c r="W112" i="30"/>
  <c r="W113" i="30"/>
  <c r="X113" i="30" s="1"/>
  <c r="W114" i="30"/>
  <c r="W115" i="30"/>
  <c r="W116" i="30"/>
  <c r="X116" i="30" s="1"/>
  <c r="W117" i="30"/>
  <c r="X117" i="30" s="1"/>
  <c r="W118" i="30"/>
  <c r="W119" i="30"/>
  <c r="X119" i="30" s="1"/>
  <c r="W120" i="30"/>
  <c r="X120" i="30" s="1"/>
  <c r="W121" i="30"/>
  <c r="X121" i="30" s="1"/>
  <c r="W122" i="30"/>
  <c r="X122" i="30" s="1"/>
  <c r="W123" i="30"/>
  <c r="X123" i="30" s="1"/>
  <c r="W124" i="30"/>
  <c r="W125" i="30"/>
  <c r="W126" i="30"/>
  <c r="X126" i="30" s="1"/>
  <c r="W127" i="30"/>
  <c r="X127" i="30" s="1"/>
  <c r="W128" i="30"/>
  <c r="X128" i="30" s="1"/>
  <c r="W129" i="30"/>
  <c r="W130" i="30"/>
  <c r="W131" i="30"/>
  <c r="W132" i="30"/>
  <c r="W133" i="30"/>
  <c r="W134" i="30"/>
  <c r="W135" i="30"/>
  <c r="W136" i="30"/>
  <c r="W137" i="30"/>
  <c r="W138" i="30"/>
  <c r="X138" i="30" s="1"/>
  <c r="W139" i="30"/>
  <c r="W140" i="30"/>
  <c r="X140" i="30" s="1"/>
  <c r="W141" i="30"/>
  <c r="W142" i="30"/>
  <c r="X142" i="30" s="1"/>
  <c r="W143" i="30"/>
  <c r="X143" i="30" s="1"/>
  <c r="W144" i="30"/>
  <c r="W145" i="30"/>
  <c r="W146" i="30"/>
  <c r="W147" i="30"/>
  <c r="W148" i="30"/>
  <c r="X148" i="30" s="1"/>
  <c r="W149" i="30"/>
  <c r="W150" i="30"/>
  <c r="X150" i="30" s="1"/>
  <c r="W151" i="30"/>
  <c r="X151" i="30" s="1"/>
  <c r="W152" i="30"/>
  <c r="X152" i="30" s="1"/>
  <c r="W153" i="30"/>
  <c r="X153" i="30" s="1"/>
  <c r="W154" i="30"/>
  <c r="X154" i="30" s="1"/>
  <c r="W155" i="30"/>
  <c r="X155" i="30" s="1"/>
  <c r="W156" i="30"/>
  <c r="W157" i="30"/>
  <c r="W158" i="30"/>
  <c r="X158" i="30" s="1"/>
  <c r="W159" i="30"/>
  <c r="W160" i="30"/>
  <c r="X160" i="30" s="1"/>
  <c r="W161" i="30"/>
  <c r="X161" i="30" s="1"/>
  <c r="W162" i="30"/>
  <c r="W163" i="30"/>
  <c r="W164" i="30"/>
  <c r="W165" i="30"/>
  <c r="W166" i="30"/>
  <c r="W167" i="30"/>
  <c r="W168" i="30"/>
  <c r="W169" i="30"/>
  <c r="W170" i="30"/>
  <c r="X170" i="30" s="1"/>
  <c r="W171" i="30"/>
  <c r="X171" i="30" s="1"/>
  <c r="W172" i="30"/>
  <c r="W173" i="30"/>
  <c r="W174" i="30"/>
  <c r="X174" i="30" s="1"/>
  <c r="W175" i="30"/>
  <c r="X175" i="30" s="1"/>
  <c r="W176" i="30"/>
  <c r="W177" i="30"/>
  <c r="W178" i="30"/>
  <c r="W179" i="30"/>
  <c r="W180" i="30"/>
  <c r="W181" i="30"/>
  <c r="X181" i="30" s="1"/>
  <c r="W182" i="30"/>
  <c r="W183" i="30"/>
  <c r="W184" i="30"/>
  <c r="X184" i="30" s="1"/>
  <c r="W185" i="30"/>
  <c r="X185" i="30" s="1"/>
  <c r="W186" i="30"/>
  <c r="W187" i="30"/>
  <c r="W188" i="30"/>
  <c r="W189" i="30"/>
  <c r="X189" i="30" s="1"/>
  <c r="W190" i="30"/>
  <c r="W191" i="30"/>
  <c r="X191" i="30" s="1"/>
  <c r="W192" i="30"/>
  <c r="W193" i="30"/>
  <c r="X193" i="30" s="1"/>
  <c r="W194" i="30"/>
  <c r="X194" i="30" s="1"/>
  <c r="W195" i="30"/>
  <c r="X195" i="30" s="1"/>
  <c r="W196" i="30"/>
  <c r="W197" i="30"/>
  <c r="X197" i="30" s="1"/>
  <c r="W198" i="30"/>
  <c r="X198" i="30" s="1"/>
  <c r="W199" i="30"/>
  <c r="W200" i="30"/>
  <c r="X200" i="30" s="1"/>
  <c r="W201" i="30"/>
  <c r="X201" i="30" s="1"/>
  <c r="W202" i="30"/>
  <c r="X202" i="30" s="1"/>
  <c r="W203" i="30"/>
  <c r="X203" i="30" s="1"/>
  <c r="W204" i="30"/>
  <c r="X204" i="30" s="1"/>
  <c r="W205" i="30"/>
  <c r="X205" i="30" s="1"/>
  <c r="W206" i="30"/>
  <c r="X206" i="30" s="1"/>
  <c r="W207" i="30"/>
  <c r="X207" i="30" s="1"/>
  <c r="W208" i="30"/>
  <c r="W209" i="30"/>
  <c r="X209" i="30" s="1"/>
  <c r="W210" i="30"/>
  <c r="X210" i="30" s="1"/>
  <c r="W211" i="30"/>
  <c r="X211" i="30" s="1"/>
  <c r="W212" i="30"/>
  <c r="X212" i="30" s="1"/>
  <c r="W213" i="30"/>
  <c r="X213" i="30" s="1"/>
  <c r="W214" i="30"/>
  <c r="X214" i="30" s="1"/>
  <c r="W215" i="30"/>
  <c r="X215" i="30" s="1"/>
  <c r="W216" i="30"/>
  <c r="X216" i="30" s="1"/>
  <c r="W217" i="30"/>
  <c r="W218" i="30"/>
  <c r="W219" i="30"/>
  <c r="X219" i="30" s="1"/>
  <c r="W220" i="30"/>
  <c r="X220" i="30" s="1"/>
  <c r="W221" i="30"/>
  <c r="W222" i="30"/>
  <c r="W223" i="30"/>
  <c r="W224" i="30"/>
  <c r="X224" i="30" s="1"/>
  <c r="W225" i="30"/>
  <c r="X225" i="30" s="1"/>
  <c r="W226" i="30"/>
  <c r="W227" i="30"/>
  <c r="X227" i="30" s="1"/>
  <c r="W228" i="30"/>
  <c r="X228" i="30" s="1"/>
  <c r="W229" i="30"/>
  <c r="X229" i="30" s="1"/>
  <c r="W230" i="30"/>
  <c r="X230" i="30" s="1"/>
  <c r="W231" i="30"/>
  <c r="X231" i="30" s="1"/>
  <c r="W232" i="30"/>
  <c r="X232" i="30" s="1"/>
  <c r="W233" i="30"/>
  <c r="X233" i="30" s="1"/>
  <c r="W234" i="30"/>
  <c r="X234" i="30" s="1"/>
  <c r="W235" i="30"/>
  <c r="X235" i="30" s="1"/>
  <c r="W236" i="30"/>
  <c r="X236" i="30" s="1"/>
  <c r="W237" i="30"/>
  <c r="X237" i="30" s="1"/>
  <c r="W238" i="30"/>
  <c r="X238" i="30" s="1"/>
  <c r="W239" i="30"/>
  <c r="X239" i="30" s="1"/>
  <c r="W240" i="30"/>
  <c r="X240" i="30" s="1"/>
  <c r="W241" i="30"/>
  <c r="X241" i="30" s="1"/>
  <c r="W242" i="30"/>
  <c r="X242" i="30" s="1"/>
  <c r="W243" i="30"/>
  <c r="X243" i="30" s="1"/>
  <c r="W244" i="30"/>
  <c r="X244" i="30" s="1"/>
  <c r="W245" i="30"/>
  <c r="X245" i="30" s="1"/>
  <c r="W246" i="30"/>
  <c r="X246" i="30" s="1"/>
  <c r="W247" i="30"/>
  <c r="X247" i="30" s="1"/>
  <c r="W248" i="30"/>
  <c r="X248" i="30" s="1"/>
  <c r="W249" i="30"/>
  <c r="X249" i="30" s="1"/>
  <c r="W250" i="30"/>
  <c r="X250" i="30" s="1"/>
  <c r="W251" i="30"/>
  <c r="X251" i="30" s="1"/>
  <c r="W252" i="30"/>
  <c r="X252" i="30" s="1"/>
  <c r="W253" i="30"/>
  <c r="X253" i="30" s="1"/>
  <c r="W254" i="30"/>
  <c r="X254" i="30" s="1"/>
  <c r="W255" i="30"/>
  <c r="X255" i="30" s="1"/>
  <c r="W256" i="30"/>
  <c r="X256" i="30" s="1"/>
  <c r="W257" i="30"/>
  <c r="X257" i="30" s="1"/>
  <c r="W258" i="30"/>
  <c r="X258" i="30" s="1"/>
  <c r="W259" i="30"/>
  <c r="X259" i="30" s="1"/>
  <c r="W260" i="30"/>
  <c r="X260" i="30" s="1"/>
  <c r="W261" i="30"/>
  <c r="X261" i="30" s="1"/>
  <c r="W262" i="30"/>
  <c r="X262" i="30" s="1"/>
  <c r="W263" i="30"/>
  <c r="X263" i="30" s="1"/>
  <c r="W264" i="30"/>
  <c r="X264" i="30" s="1"/>
  <c r="W265" i="30"/>
  <c r="X265" i="30" s="1"/>
  <c r="W266" i="30"/>
  <c r="X266" i="30" s="1"/>
  <c r="W267" i="30"/>
  <c r="X267" i="30" s="1"/>
  <c r="W268" i="30"/>
  <c r="X268" i="30" s="1"/>
  <c r="W269" i="30"/>
  <c r="X269" i="30" s="1"/>
  <c r="W270" i="30"/>
  <c r="X270" i="30" s="1"/>
  <c r="W271" i="30"/>
  <c r="X271" i="30" s="1"/>
  <c r="W272" i="30"/>
  <c r="X272" i="30" s="1"/>
  <c r="W273" i="30"/>
  <c r="X273" i="30" s="1"/>
  <c r="W274" i="30"/>
  <c r="X274" i="30" s="1"/>
  <c r="W275" i="30"/>
  <c r="X275" i="30" s="1"/>
  <c r="W276" i="30"/>
  <c r="X276" i="30" s="1"/>
  <c r="W277" i="30"/>
  <c r="X277" i="30" s="1"/>
  <c r="W278" i="30"/>
  <c r="X278" i="30" s="1"/>
  <c r="W279" i="30"/>
  <c r="X279" i="30" s="1"/>
  <c r="W280" i="30"/>
  <c r="X280" i="30" s="1"/>
  <c r="W281" i="30"/>
  <c r="X281" i="30" s="1"/>
  <c r="W282" i="30"/>
  <c r="X282" i="30" s="1"/>
  <c r="W283" i="30"/>
  <c r="X283" i="30" s="1"/>
  <c r="W284" i="30"/>
  <c r="X284" i="30" s="1"/>
  <c r="W285" i="30"/>
  <c r="X285" i="30" s="1"/>
  <c r="W286" i="30"/>
  <c r="X286" i="30" s="1"/>
  <c r="W287" i="30"/>
  <c r="X287" i="30" s="1"/>
  <c r="W288" i="30"/>
  <c r="X288" i="30" s="1"/>
  <c r="W289" i="30"/>
  <c r="X289" i="30" s="1"/>
  <c r="W290" i="30"/>
  <c r="X290" i="30" s="1"/>
  <c r="W291" i="30"/>
  <c r="X291" i="30" s="1"/>
  <c r="W292" i="30"/>
  <c r="X292" i="30" s="1"/>
  <c r="W293" i="30"/>
  <c r="X293" i="30" s="1"/>
  <c r="W294" i="30"/>
  <c r="X294" i="30" s="1"/>
  <c r="W295" i="30"/>
  <c r="X295" i="30" s="1"/>
  <c r="W296" i="30"/>
  <c r="X296" i="30" s="1"/>
  <c r="W297" i="30"/>
  <c r="X297" i="30" s="1"/>
  <c r="W298" i="30"/>
  <c r="X298" i="30" s="1"/>
  <c r="W299" i="30"/>
  <c r="X299" i="30" s="1"/>
  <c r="W300" i="30"/>
  <c r="X300" i="30" s="1"/>
  <c r="W301" i="30"/>
  <c r="X301" i="30" s="1"/>
  <c r="W302" i="30"/>
  <c r="X302" i="30" s="1"/>
  <c r="W303" i="30"/>
  <c r="X303" i="30" s="1"/>
  <c r="W304" i="30"/>
  <c r="X304" i="30" s="1"/>
  <c r="W305" i="30"/>
  <c r="X305" i="30" s="1"/>
  <c r="W306" i="30"/>
  <c r="X306" i="30" s="1"/>
  <c r="W307" i="30"/>
  <c r="X307" i="30" s="1"/>
  <c r="W308" i="30"/>
  <c r="X308" i="30" s="1"/>
  <c r="W309" i="30"/>
  <c r="X309" i="30" s="1"/>
  <c r="W310" i="30"/>
  <c r="X310" i="30" s="1"/>
  <c r="W311" i="30"/>
  <c r="X311" i="30" s="1"/>
  <c r="W312" i="30"/>
  <c r="X312" i="30" s="1"/>
  <c r="W313" i="30"/>
  <c r="X313" i="30" s="1"/>
  <c r="W314" i="30"/>
  <c r="X314" i="30" s="1"/>
  <c r="W315" i="30"/>
  <c r="X315" i="30" s="1"/>
  <c r="W316" i="30"/>
  <c r="X316" i="30" s="1"/>
  <c r="W317" i="30"/>
  <c r="X317" i="30" s="1"/>
  <c r="W318" i="30"/>
  <c r="X318" i="30" s="1"/>
  <c r="W319" i="30"/>
  <c r="X319" i="30" s="1"/>
  <c r="W320" i="30"/>
  <c r="X320" i="30" s="1"/>
  <c r="W321" i="30"/>
  <c r="X321" i="30" s="1"/>
  <c r="W322" i="30"/>
  <c r="X322" i="30" s="1"/>
  <c r="W323" i="30"/>
  <c r="X323" i="30" s="1"/>
  <c r="W324" i="30"/>
  <c r="X324" i="30" s="1"/>
  <c r="W325" i="30"/>
  <c r="X325" i="30" s="1"/>
  <c r="W326" i="30"/>
  <c r="X326" i="30" s="1"/>
  <c r="W327" i="30"/>
  <c r="X327" i="30" s="1"/>
  <c r="W328" i="30"/>
  <c r="X328" i="30" s="1"/>
  <c r="W329" i="30"/>
  <c r="X329" i="30" s="1"/>
  <c r="W330" i="30"/>
  <c r="X330" i="30" s="1"/>
  <c r="W331" i="30"/>
  <c r="X331" i="30" s="1"/>
  <c r="W332" i="30"/>
  <c r="X332" i="30" s="1"/>
  <c r="W333" i="30"/>
  <c r="X333" i="30" s="1"/>
  <c r="W334" i="30"/>
  <c r="X334" i="30" s="1"/>
  <c r="W335" i="30"/>
  <c r="X335" i="30" s="1"/>
  <c r="W336" i="30"/>
  <c r="X336" i="30" s="1"/>
  <c r="W337" i="30"/>
  <c r="X337" i="30" s="1"/>
  <c r="W338" i="30"/>
  <c r="X338" i="30" s="1"/>
  <c r="W339" i="30"/>
  <c r="X339" i="30" s="1"/>
  <c r="W340" i="30"/>
  <c r="X340" i="30" s="1"/>
  <c r="W341" i="30"/>
  <c r="X341" i="30" s="1"/>
  <c r="W342" i="30"/>
  <c r="X342" i="30" s="1"/>
  <c r="W343" i="30"/>
  <c r="X343" i="30" s="1"/>
  <c r="W344" i="30"/>
  <c r="X344" i="30" s="1"/>
  <c r="W345" i="30"/>
  <c r="X345" i="30" s="1"/>
  <c r="W346" i="30"/>
  <c r="X346" i="30" s="1"/>
  <c r="W347" i="30"/>
  <c r="X347" i="30" s="1"/>
  <c r="W348" i="30"/>
  <c r="X348" i="30" s="1"/>
  <c r="W349" i="30"/>
  <c r="X349" i="30" s="1"/>
  <c r="W350" i="30"/>
  <c r="X350" i="30" s="1"/>
  <c r="W351" i="30"/>
  <c r="X351" i="30" s="1"/>
  <c r="W352" i="30"/>
  <c r="X352" i="30" s="1"/>
  <c r="W353" i="30"/>
  <c r="X353" i="30" s="1"/>
  <c r="W354" i="30"/>
  <c r="X354" i="30" s="1"/>
  <c r="W355" i="30"/>
  <c r="X355" i="30" s="1"/>
  <c r="W356" i="30"/>
  <c r="X356" i="30" s="1"/>
  <c r="W357" i="30"/>
  <c r="X357" i="30" s="1"/>
  <c r="W358" i="30"/>
  <c r="X358" i="30" s="1"/>
  <c r="W359" i="30"/>
  <c r="X359" i="30" s="1"/>
  <c r="W360" i="30"/>
  <c r="X360" i="30" s="1"/>
  <c r="W361" i="30"/>
  <c r="X361" i="30" s="1"/>
  <c r="W362" i="30"/>
  <c r="X362" i="30" s="1"/>
  <c r="W363" i="30"/>
  <c r="X363" i="30" s="1"/>
  <c r="W364" i="30"/>
  <c r="X364" i="30" s="1"/>
  <c r="W365" i="30"/>
  <c r="X365" i="30" s="1"/>
  <c r="W366" i="30"/>
  <c r="X366" i="30" s="1"/>
  <c r="W367" i="30"/>
  <c r="X367" i="30" s="1"/>
  <c r="W368" i="30"/>
  <c r="X368" i="30" s="1"/>
  <c r="W369" i="30"/>
  <c r="X369" i="30" s="1"/>
  <c r="W370" i="30"/>
  <c r="X370" i="30" s="1"/>
  <c r="W371" i="30"/>
  <c r="X371" i="30" s="1"/>
  <c r="W372" i="30"/>
  <c r="X372" i="30" s="1"/>
  <c r="W373" i="30"/>
  <c r="X373" i="30" s="1"/>
  <c r="W374" i="30"/>
  <c r="X374" i="30" s="1"/>
  <c r="W375" i="30"/>
  <c r="X375" i="30" s="1"/>
  <c r="W376" i="30"/>
  <c r="X376" i="30" s="1"/>
  <c r="W377" i="30"/>
  <c r="X377" i="30" s="1"/>
  <c r="W378" i="30"/>
  <c r="X378" i="30" s="1"/>
  <c r="W379" i="30"/>
  <c r="X379" i="30" s="1"/>
  <c r="W380" i="30"/>
  <c r="X380" i="30" s="1"/>
  <c r="W381" i="30"/>
  <c r="X381" i="30" s="1"/>
  <c r="W382" i="30"/>
  <c r="X382" i="30" s="1"/>
  <c r="W383" i="30"/>
  <c r="X383" i="30" s="1"/>
  <c r="W384" i="30"/>
  <c r="X384" i="30" s="1"/>
  <c r="W385" i="30"/>
  <c r="X385" i="30" s="1"/>
  <c r="W386" i="30"/>
  <c r="X386" i="30" s="1"/>
  <c r="W387" i="30"/>
  <c r="X387" i="30" s="1"/>
  <c r="W388" i="30"/>
  <c r="X388" i="30" s="1"/>
  <c r="W389" i="30"/>
  <c r="X389" i="30" s="1"/>
  <c r="W390" i="30"/>
  <c r="X390" i="30" s="1"/>
  <c r="W391" i="30"/>
  <c r="X391" i="30" s="1"/>
  <c r="W392" i="30"/>
  <c r="X392" i="30" s="1"/>
  <c r="W393" i="30"/>
  <c r="X393" i="30" s="1"/>
  <c r="W394" i="30"/>
  <c r="X394" i="30" s="1"/>
  <c r="W395" i="30"/>
  <c r="X395" i="30" s="1"/>
  <c r="W396" i="30"/>
  <c r="X396" i="30" s="1"/>
  <c r="W397" i="30"/>
  <c r="X397" i="30" s="1"/>
  <c r="W398" i="30"/>
  <c r="X398" i="30" s="1"/>
  <c r="W399" i="30"/>
  <c r="X399" i="30" s="1"/>
  <c r="W400" i="30"/>
  <c r="X400" i="30" s="1"/>
  <c r="W401" i="30"/>
  <c r="X401" i="30" s="1"/>
  <c r="W402" i="30"/>
  <c r="X402" i="30" s="1"/>
  <c r="W403" i="30"/>
  <c r="X403" i="30" s="1"/>
  <c r="W404" i="30"/>
  <c r="X404" i="30" s="1"/>
  <c r="W405" i="30"/>
  <c r="X405" i="30" s="1"/>
  <c r="W406" i="30"/>
  <c r="X406" i="30" s="1"/>
  <c r="W407" i="30"/>
  <c r="X407" i="30" s="1"/>
  <c r="W408" i="30"/>
  <c r="X408" i="30" s="1"/>
  <c r="W409" i="30"/>
  <c r="X409" i="30" s="1"/>
  <c r="W410" i="30"/>
  <c r="X410" i="30" s="1"/>
  <c r="W411" i="30"/>
  <c r="X411" i="30" s="1"/>
  <c r="W412" i="30"/>
  <c r="X412" i="30" s="1"/>
  <c r="W413" i="30"/>
  <c r="X413" i="30" s="1"/>
  <c r="W414" i="30"/>
  <c r="X414" i="30" s="1"/>
  <c r="W415" i="30"/>
  <c r="X415" i="30" s="1"/>
  <c r="W416" i="30"/>
  <c r="X416" i="30" s="1"/>
  <c r="W417" i="30"/>
  <c r="X417" i="30" s="1"/>
  <c r="W418" i="30"/>
  <c r="X418" i="30" s="1"/>
  <c r="W419" i="30"/>
  <c r="X419" i="30" s="1"/>
  <c r="W420" i="30"/>
  <c r="X420" i="30" s="1"/>
  <c r="W421" i="30"/>
  <c r="X421" i="30" s="1"/>
  <c r="W422" i="30"/>
  <c r="X422" i="30" s="1"/>
  <c r="W423" i="30"/>
  <c r="X423" i="30" s="1"/>
  <c r="W424" i="30"/>
  <c r="X424" i="30" s="1"/>
  <c r="W425" i="30"/>
  <c r="X425" i="30" s="1"/>
  <c r="W426" i="30"/>
  <c r="X426" i="30" s="1"/>
  <c r="W427" i="30"/>
  <c r="X427" i="30" s="1"/>
  <c r="W428" i="30"/>
  <c r="X428" i="30" s="1"/>
  <c r="W429" i="30"/>
  <c r="X429" i="30" s="1"/>
  <c r="W430" i="30"/>
  <c r="X430" i="30" s="1"/>
  <c r="W431" i="30"/>
  <c r="X431" i="30" s="1"/>
  <c r="W432" i="30"/>
  <c r="X432" i="30" s="1"/>
  <c r="W433" i="30"/>
  <c r="X433" i="30" s="1"/>
  <c r="W434" i="30"/>
  <c r="X434" i="30" s="1"/>
  <c r="W435" i="30"/>
  <c r="X435" i="30" s="1"/>
  <c r="W436" i="30"/>
  <c r="X436" i="30" s="1"/>
  <c r="W437" i="30"/>
  <c r="X437" i="30" s="1"/>
  <c r="W438" i="30"/>
  <c r="X438" i="30" s="1"/>
  <c r="W439" i="30"/>
  <c r="X439" i="30" s="1"/>
  <c r="W440" i="30"/>
  <c r="X440" i="30" s="1"/>
  <c r="W441" i="30"/>
  <c r="X441" i="30" s="1"/>
  <c r="W442" i="30"/>
  <c r="X442" i="30" s="1"/>
  <c r="W443" i="30"/>
  <c r="X443" i="30" s="1"/>
  <c r="W444" i="30"/>
  <c r="X444" i="30" s="1"/>
  <c r="W445" i="30"/>
  <c r="X445" i="30" s="1"/>
  <c r="W446" i="30"/>
  <c r="X446" i="30" s="1"/>
  <c r="W447" i="30"/>
  <c r="X447" i="30" s="1"/>
  <c r="W448" i="30"/>
  <c r="X448" i="30" s="1"/>
  <c r="W449" i="30"/>
  <c r="X449" i="30" s="1"/>
  <c r="W450" i="30"/>
  <c r="X450" i="30" s="1"/>
  <c r="W451" i="30"/>
  <c r="X451" i="30" s="1"/>
  <c r="W452" i="30"/>
  <c r="X452" i="30" s="1"/>
  <c r="W453" i="30"/>
  <c r="X453" i="30" s="1"/>
  <c r="W454" i="30"/>
  <c r="X454" i="30" s="1"/>
  <c r="W455" i="30"/>
  <c r="X455" i="30" s="1"/>
  <c r="W456" i="30"/>
  <c r="X456" i="30" s="1"/>
  <c r="W457" i="30"/>
  <c r="X457" i="30" s="1"/>
  <c r="W458" i="30"/>
  <c r="X458" i="30" s="1"/>
  <c r="W459" i="30"/>
  <c r="X459" i="30" s="1"/>
  <c r="W460" i="30"/>
  <c r="X460" i="30" s="1"/>
  <c r="W461" i="30"/>
  <c r="X461" i="30" s="1"/>
  <c r="W462" i="30"/>
  <c r="X462" i="30" s="1"/>
  <c r="W463" i="30"/>
  <c r="X463" i="30" s="1"/>
  <c r="W464" i="30"/>
  <c r="X464" i="30" s="1"/>
  <c r="W465" i="30"/>
  <c r="X465" i="30" s="1"/>
  <c r="W466" i="30"/>
  <c r="X466" i="30" s="1"/>
  <c r="W467" i="30"/>
  <c r="X467" i="30" s="1"/>
  <c r="W468" i="30"/>
  <c r="X468" i="30" s="1"/>
  <c r="W469" i="30"/>
  <c r="X469" i="30" s="1"/>
  <c r="W470" i="30"/>
  <c r="X470" i="30" s="1"/>
  <c r="W471" i="30"/>
  <c r="X471" i="30" s="1"/>
  <c r="W472" i="30"/>
  <c r="X472" i="30" s="1"/>
  <c r="W473" i="30"/>
  <c r="X473" i="30" s="1"/>
  <c r="W474" i="30"/>
  <c r="X474" i="30" s="1"/>
  <c r="W475" i="30"/>
  <c r="X475" i="30" s="1"/>
  <c r="W476" i="30"/>
  <c r="X476" i="30" s="1"/>
  <c r="W477" i="30"/>
  <c r="X477" i="30" s="1"/>
  <c r="W478" i="30"/>
  <c r="X478" i="30" s="1"/>
  <c r="W479" i="30"/>
  <c r="X479" i="30" s="1"/>
  <c r="W480" i="30"/>
  <c r="X480" i="30" s="1"/>
  <c r="W481" i="30"/>
  <c r="X481" i="30" s="1"/>
  <c r="W482" i="30"/>
  <c r="X482" i="30" s="1"/>
  <c r="W483" i="30"/>
  <c r="X483" i="30" s="1"/>
  <c r="W484" i="30"/>
  <c r="X484" i="30" s="1"/>
  <c r="W485" i="30"/>
  <c r="X485" i="30" s="1"/>
  <c r="W486" i="30"/>
  <c r="X486" i="30" s="1"/>
  <c r="W487" i="30"/>
  <c r="X487" i="30" s="1"/>
  <c r="W488" i="30"/>
  <c r="X488" i="30" s="1"/>
  <c r="W489" i="30"/>
  <c r="X489" i="30" s="1"/>
  <c r="W490" i="30"/>
  <c r="X490" i="30" s="1"/>
  <c r="W491" i="30"/>
  <c r="X491" i="30" s="1"/>
  <c r="W492" i="30"/>
  <c r="X492" i="30" s="1"/>
  <c r="W493" i="30"/>
  <c r="X493" i="30" s="1"/>
  <c r="W494" i="30"/>
  <c r="X494" i="30" s="1"/>
  <c r="W495" i="30"/>
  <c r="X495" i="30" s="1"/>
  <c r="W496" i="30"/>
  <c r="X496" i="30" s="1"/>
  <c r="W497" i="30"/>
  <c r="X497" i="30" s="1"/>
  <c r="W498" i="30"/>
  <c r="X498" i="30" s="1"/>
  <c r="W499" i="30"/>
  <c r="X499" i="30" s="1"/>
  <c r="W500" i="30"/>
  <c r="X500" i="30" s="1"/>
  <c r="W501" i="30"/>
  <c r="X501" i="30" s="1"/>
  <c r="W502" i="30"/>
  <c r="X502" i="30" s="1"/>
  <c r="W503" i="30"/>
  <c r="X503" i="30" s="1"/>
  <c r="W504" i="30"/>
  <c r="X504" i="30" s="1"/>
  <c r="W505" i="30"/>
  <c r="X505" i="30" s="1"/>
  <c r="W506" i="30"/>
  <c r="X506" i="30" s="1"/>
  <c r="W507" i="30"/>
  <c r="X507" i="30" s="1"/>
  <c r="W508" i="30"/>
  <c r="X508" i="30" s="1"/>
  <c r="W509" i="30"/>
  <c r="X509" i="30" s="1"/>
  <c r="W510" i="30"/>
  <c r="X510" i="30" s="1"/>
  <c r="W511" i="30"/>
  <c r="X511" i="30" s="1"/>
  <c r="W512" i="30"/>
  <c r="X512" i="30" s="1"/>
  <c r="W513" i="30"/>
  <c r="X513" i="30" s="1"/>
  <c r="W514" i="30"/>
  <c r="X514" i="30" s="1"/>
  <c r="W515" i="30"/>
  <c r="X515" i="30" s="1"/>
  <c r="W516" i="30"/>
  <c r="X516" i="30" s="1"/>
  <c r="W517" i="30"/>
  <c r="X517" i="30" s="1"/>
  <c r="W518" i="30"/>
  <c r="X518" i="30" s="1"/>
  <c r="W519" i="30"/>
  <c r="X519" i="30" s="1"/>
  <c r="W520" i="30"/>
  <c r="X520" i="30" s="1"/>
  <c r="W521" i="30"/>
  <c r="X521" i="30" s="1"/>
  <c r="W522" i="30"/>
  <c r="X522" i="30" s="1"/>
  <c r="W523" i="30"/>
  <c r="X523" i="30" s="1"/>
  <c r="W524" i="30"/>
  <c r="X524" i="30" s="1"/>
  <c r="W525" i="30"/>
  <c r="X525" i="30" s="1"/>
  <c r="W526" i="30"/>
  <c r="X526" i="30" s="1"/>
  <c r="W527" i="30"/>
  <c r="X527" i="30" s="1"/>
  <c r="W528" i="30"/>
  <c r="X528" i="30" s="1"/>
  <c r="W529" i="30"/>
  <c r="X529" i="30" s="1"/>
  <c r="W530" i="30"/>
  <c r="X530" i="30" s="1"/>
  <c r="W531" i="30"/>
  <c r="X531" i="30" s="1"/>
  <c r="W532" i="30"/>
  <c r="X532" i="30" s="1"/>
  <c r="W533" i="30"/>
  <c r="X533" i="30" s="1"/>
  <c r="W534" i="30"/>
  <c r="X534" i="30" s="1"/>
  <c r="W535" i="30"/>
  <c r="X535" i="30" s="1"/>
  <c r="W536" i="30"/>
  <c r="X536" i="30" s="1"/>
  <c r="W537" i="30"/>
  <c r="X537" i="30" s="1"/>
  <c r="W538" i="30"/>
  <c r="X538" i="30" s="1"/>
  <c r="W539" i="30"/>
  <c r="X539" i="30" s="1"/>
  <c r="W540" i="30"/>
  <c r="X540" i="30" s="1"/>
  <c r="W541" i="30"/>
  <c r="X541" i="30" s="1"/>
  <c r="W542" i="30"/>
  <c r="X542" i="30" s="1"/>
  <c r="W543" i="30"/>
  <c r="X543" i="30" s="1"/>
  <c r="W544" i="30"/>
  <c r="X544" i="30" s="1"/>
  <c r="W545" i="30"/>
  <c r="X545" i="30" s="1"/>
  <c r="W546" i="30"/>
  <c r="X546" i="30" s="1"/>
  <c r="W547" i="30"/>
  <c r="X547" i="30" s="1"/>
  <c r="W548" i="30"/>
  <c r="X548" i="30" s="1"/>
  <c r="W549" i="30"/>
  <c r="X549" i="30" s="1"/>
  <c r="W550" i="30"/>
  <c r="X550" i="30" s="1"/>
  <c r="W551" i="30"/>
  <c r="X551" i="30" s="1"/>
  <c r="W552" i="30"/>
  <c r="X552" i="30" s="1"/>
  <c r="W553" i="30"/>
  <c r="X553" i="30" s="1"/>
  <c r="W554" i="30"/>
  <c r="X554" i="30" s="1"/>
  <c r="W555" i="30"/>
  <c r="X555" i="30" s="1"/>
  <c r="W556" i="30"/>
  <c r="X556" i="30" s="1"/>
  <c r="W557" i="30"/>
  <c r="X557" i="30" s="1"/>
  <c r="W558" i="30"/>
  <c r="X558" i="30" s="1"/>
  <c r="W559" i="30"/>
  <c r="X559" i="30" s="1"/>
  <c r="W560" i="30"/>
  <c r="X560" i="30" s="1"/>
  <c r="W561" i="30"/>
  <c r="X561" i="30" s="1"/>
  <c r="W562" i="30"/>
  <c r="X562" i="30" s="1"/>
  <c r="W563" i="30"/>
  <c r="X563" i="30" s="1"/>
  <c r="W564" i="30"/>
  <c r="X564" i="30" s="1"/>
  <c r="W565" i="30"/>
  <c r="X565" i="30" s="1"/>
  <c r="W566" i="30"/>
  <c r="X566" i="30" s="1"/>
  <c r="W567" i="30"/>
  <c r="X567" i="30" s="1"/>
  <c r="W568" i="30"/>
  <c r="X568" i="30" s="1"/>
  <c r="W569" i="30"/>
  <c r="X569" i="30" s="1"/>
  <c r="W570" i="30"/>
  <c r="X570" i="30" s="1"/>
  <c r="W571" i="30"/>
  <c r="X571" i="30" s="1"/>
  <c r="W572" i="30"/>
  <c r="X572" i="30" s="1"/>
  <c r="W573" i="30"/>
  <c r="X573" i="30" s="1"/>
  <c r="W574" i="30"/>
  <c r="X574" i="30" s="1"/>
  <c r="W575" i="30"/>
  <c r="X575" i="30" s="1"/>
  <c r="W576" i="30"/>
  <c r="X576" i="30" s="1"/>
  <c r="W577" i="30"/>
  <c r="X577" i="30" s="1"/>
  <c r="W578" i="30"/>
  <c r="X578" i="30" s="1"/>
  <c r="W579" i="30"/>
  <c r="X579" i="30" s="1"/>
  <c r="W580" i="30"/>
  <c r="X580" i="30" s="1"/>
  <c r="W581" i="30"/>
  <c r="X581" i="30" s="1"/>
  <c r="W582" i="30"/>
  <c r="X582" i="30" s="1"/>
  <c r="W583" i="30"/>
  <c r="X583" i="30" s="1"/>
  <c r="W584" i="30"/>
  <c r="X584" i="30" s="1"/>
  <c r="W585" i="30"/>
  <c r="X585" i="30" s="1"/>
  <c r="W586" i="30"/>
  <c r="X586" i="30" s="1"/>
  <c r="W587" i="30"/>
  <c r="X587" i="30" s="1"/>
  <c r="W588" i="30"/>
  <c r="X588" i="30" s="1"/>
  <c r="W589" i="30"/>
  <c r="X589" i="30" s="1"/>
  <c r="W590" i="30"/>
  <c r="X590" i="30" s="1"/>
  <c r="W591" i="30"/>
  <c r="X591" i="30" s="1"/>
  <c r="W592" i="30"/>
  <c r="X592" i="30" s="1"/>
  <c r="W593" i="30"/>
  <c r="X593" i="30" s="1"/>
  <c r="W594" i="30"/>
  <c r="X594" i="30" s="1"/>
  <c r="W595" i="30"/>
  <c r="X595" i="30" s="1"/>
  <c r="W596" i="30"/>
  <c r="X596" i="30" s="1"/>
  <c r="W597" i="30"/>
  <c r="X597" i="30" s="1"/>
  <c r="W598" i="30"/>
  <c r="X598" i="30" s="1"/>
  <c r="W599" i="30"/>
  <c r="X599" i="30" s="1"/>
  <c r="W600" i="30"/>
  <c r="X600" i="30" s="1"/>
  <c r="W601" i="30"/>
  <c r="X601" i="30" s="1"/>
  <c r="W602" i="30"/>
  <c r="X602" i="30" s="1"/>
  <c r="W603" i="30"/>
  <c r="X603" i="30" s="1"/>
  <c r="W604" i="30"/>
  <c r="X604" i="30" s="1"/>
  <c r="W605" i="30"/>
  <c r="X605" i="30" s="1"/>
  <c r="W606" i="30"/>
  <c r="X606" i="30" s="1"/>
  <c r="W607" i="30"/>
  <c r="X607" i="30" s="1"/>
  <c r="W608" i="30"/>
  <c r="X608" i="30" s="1"/>
  <c r="W609" i="30"/>
  <c r="X609" i="30" s="1"/>
  <c r="W610" i="30"/>
  <c r="X610" i="30" s="1"/>
  <c r="W611" i="30"/>
  <c r="X611" i="30" s="1"/>
  <c r="W612" i="30"/>
  <c r="X612" i="30" s="1"/>
  <c r="W613" i="30"/>
  <c r="X613" i="30" s="1"/>
  <c r="W614" i="30"/>
  <c r="X614" i="30" s="1"/>
  <c r="W615" i="30"/>
  <c r="X615" i="30" s="1"/>
  <c r="W616" i="30"/>
  <c r="X616" i="30" s="1"/>
  <c r="W617" i="30"/>
  <c r="X617" i="30" s="1"/>
  <c r="W618" i="30"/>
  <c r="X618" i="30" s="1"/>
  <c r="W619" i="30"/>
  <c r="X619" i="30" s="1"/>
  <c r="W620" i="30"/>
  <c r="X620" i="30" s="1"/>
  <c r="W621" i="30"/>
  <c r="X621" i="30" s="1"/>
  <c r="W622" i="30"/>
  <c r="X622" i="30" s="1"/>
  <c r="W623" i="30"/>
  <c r="X623" i="30" s="1"/>
  <c r="W624" i="30"/>
  <c r="X624" i="30" s="1"/>
  <c r="W625" i="30"/>
  <c r="X625" i="30" s="1"/>
  <c r="W626" i="30"/>
  <c r="X626" i="30" s="1"/>
  <c r="W627" i="30"/>
  <c r="X627" i="30" s="1"/>
  <c r="W628" i="30"/>
  <c r="X628" i="30" s="1"/>
  <c r="W629" i="30"/>
  <c r="X629" i="30" s="1"/>
  <c r="W630" i="30"/>
  <c r="X630" i="30" s="1"/>
  <c r="W631" i="30"/>
  <c r="X631" i="30" s="1"/>
  <c r="W632" i="30"/>
  <c r="X632" i="30" s="1"/>
  <c r="W633" i="30"/>
  <c r="X633" i="30" s="1"/>
  <c r="W634" i="30"/>
  <c r="X634" i="30" s="1"/>
  <c r="W635" i="30"/>
  <c r="X635" i="30" s="1"/>
  <c r="W636" i="30"/>
  <c r="X636" i="30" s="1"/>
  <c r="W637" i="30"/>
  <c r="X637" i="30" s="1"/>
  <c r="W638" i="30"/>
  <c r="X638" i="30" s="1"/>
  <c r="W639" i="30"/>
  <c r="X639" i="30" s="1"/>
  <c r="W640" i="30"/>
  <c r="X640" i="30" s="1"/>
  <c r="W641" i="30"/>
  <c r="X641" i="30" s="1"/>
  <c r="W642" i="30"/>
  <c r="X642" i="30" s="1"/>
  <c r="W643" i="30"/>
  <c r="X643" i="30" s="1"/>
  <c r="W644" i="30"/>
  <c r="X644" i="30" s="1"/>
  <c r="W645" i="30"/>
  <c r="X645" i="30" s="1"/>
  <c r="W646" i="30"/>
  <c r="X646" i="30" s="1"/>
  <c r="W647" i="30"/>
  <c r="X647" i="30" s="1"/>
  <c r="W648" i="30"/>
  <c r="X648" i="30" s="1"/>
  <c r="W649" i="30"/>
  <c r="X649" i="30" s="1"/>
  <c r="W650" i="30"/>
  <c r="X650" i="30" s="1"/>
  <c r="W651" i="30"/>
  <c r="X651" i="30" s="1"/>
  <c r="W652" i="30"/>
  <c r="X652" i="30" s="1"/>
  <c r="W653" i="30"/>
  <c r="X653" i="30" s="1"/>
  <c r="W654" i="30"/>
  <c r="X654" i="30" s="1"/>
  <c r="W655" i="30"/>
  <c r="X655" i="30" s="1"/>
  <c r="W656" i="30"/>
  <c r="X656" i="30" s="1"/>
  <c r="W657" i="30"/>
  <c r="X657" i="30" s="1"/>
  <c r="W658" i="30"/>
  <c r="X658" i="30" s="1"/>
  <c r="W659" i="30"/>
  <c r="X659" i="30" s="1"/>
  <c r="W660" i="30"/>
  <c r="X660" i="30" s="1"/>
  <c r="W661" i="30"/>
  <c r="X661" i="30" s="1"/>
  <c r="W662" i="30"/>
  <c r="X662" i="30" s="1"/>
  <c r="W663" i="30"/>
  <c r="X663" i="30" s="1"/>
  <c r="W664" i="30"/>
  <c r="X664" i="30" s="1"/>
  <c r="W665" i="30"/>
  <c r="X665" i="30" s="1"/>
  <c r="W666" i="30"/>
  <c r="X666" i="30" s="1"/>
  <c r="W667" i="30"/>
  <c r="X667" i="30" s="1"/>
  <c r="W668" i="30"/>
  <c r="X668" i="30" s="1"/>
  <c r="W669" i="30"/>
  <c r="X669" i="30" s="1"/>
  <c r="W670" i="30"/>
  <c r="X670" i="30" s="1"/>
  <c r="W671" i="30"/>
  <c r="X671" i="30" s="1"/>
  <c r="W672" i="30"/>
  <c r="X672" i="30" s="1"/>
  <c r="W673" i="30"/>
  <c r="X673" i="30" s="1"/>
  <c r="W674" i="30"/>
  <c r="X674" i="30" s="1"/>
  <c r="W675" i="30"/>
  <c r="X675" i="30" s="1"/>
  <c r="W676" i="30"/>
  <c r="X676" i="30" s="1"/>
  <c r="W677" i="30"/>
  <c r="X677" i="30" s="1"/>
  <c r="W678" i="30"/>
  <c r="X678" i="30" s="1"/>
  <c r="W679" i="30"/>
  <c r="X679" i="30" s="1"/>
  <c r="W680" i="30"/>
  <c r="X680" i="30" s="1"/>
  <c r="W681" i="30"/>
  <c r="X681" i="30" s="1"/>
  <c r="W682" i="30"/>
  <c r="X682" i="30" s="1"/>
  <c r="W683" i="30"/>
  <c r="X683" i="30" s="1"/>
  <c r="W684" i="30"/>
  <c r="X684" i="30" s="1"/>
  <c r="W685" i="30"/>
  <c r="X685" i="30" s="1"/>
  <c r="W686" i="30"/>
  <c r="X686" i="30" s="1"/>
  <c r="W687" i="30"/>
  <c r="X687" i="30" s="1"/>
  <c r="W688" i="30"/>
  <c r="X688" i="30" s="1"/>
  <c r="W689" i="30"/>
  <c r="X689" i="30" s="1"/>
  <c r="W690" i="30"/>
  <c r="X690" i="30" s="1"/>
  <c r="W691" i="30"/>
  <c r="X691" i="30" s="1"/>
  <c r="W692" i="30"/>
  <c r="X692" i="30" s="1"/>
  <c r="W693" i="30"/>
  <c r="X693" i="30" s="1"/>
  <c r="W694" i="30"/>
  <c r="X694" i="30" s="1"/>
  <c r="W695" i="30"/>
  <c r="X695" i="30" s="1"/>
  <c r="W696" i="30"/>
  <c r="X696" i="30" s="1"/>
  <c r="W697" i="30"/>
  <c r="X697" i="30" s="1"/>
  <c r="W698" i="30"/>
  <c r="X698" i="30" s="1"/>
  <c r="W699" i="30"/>
  <c r="X699" i="30" s="1"/>
  <c r="W700" i="30"/>
  <c r="X700" i="30" s="1"/>
  <c r="W701" i="30"/>
  <c r="X701" i="30" s="1"/>
  <c r="W702" i="30"/>
  <c r="X702" i="30" s="1"/>
  <c r="W703" i="30"/>
  <c r="X703" i="30" s="1"/>
  <c r="W704" i="30"/>
  <c r="X704" i="30" s="1"/>
  <c r="W705" i="30"/>
  <c r="X705" i="30" s="1"/>
  <c r="W706" i="30"/>
  <c r="X706" i="30" s="1"/>
  <c r="W707" i="30"/>
  <c r="X707" i="30" s="1"/>
  <c r="W708" i="30"/>
  <c r="X708" i="30" s="1"/>
  <c r="W709" i="30"/>
  <c r="X709" i="30" s="1"/>
  <c r="W710" i="30"/>
  <c r="X710" i="30" s="1"/>
  <c r="W711" i="30"/>
  <c r="X711" i="30" s="1"/>
  <c r="W712" i="30"/>
  <c r="X712" i="30" s="1"/>
  <c r="W713" i="30"/>
  <c r="X713" i="30" s="1"/>
  <c r="W714" i="30"/>
  <c r="X714" i="30" s="1"/>
  <c r="W715" i="30"/>
  <c r="X715" i="30" s="1"/>
  <c r="W716" i="30"/>
  <c r="X716" i="30" s="1"/>
  <c r="W717" i="30"/>
  <c r="X717" i="30" s="1"/>
  <c r="W718" i="30"/>
  <c r="X718" i="30" s="1"/>
  <c r="W719" i="30"/>
  <c r="X719" i="30" s="1"/>
  <c r="W720" i="30"/>
  <c r="X720" i="30" s="1"/>
  <c r="W721" i="30"/>
  <c r="X721" i="30" s="1"/>
  <c r="W722" i="30"/>
  <c r="X722" i="30" s="1"/>
  <c r="W723" i="30"/>
  <c r="X723" i="30" s="1"/>
  <c r="W724" i="30"/>
  <c r="X724" i="30" s="1"/>
  <c r="W725" i="30"/>
  <c r="X725" i="30" s="1"/>
  <c r="W726" i="30"/>
  <c r="X726" i="30" s="1"/>
  <c r="W727" i="30"/>
  <c r="X727" i="30" s="1"/>
  <c r="W728" i="30"/>
  <c r="X728" i="30" s="1"/>
  <c r="W729" i="30"/>
  <c r="X729" i="30" s="1"/>
  <c r="W730" i="30"/>
  <c r="X730" i="30" s="1"/>
  <c r="W731" i="30"/>
  <c r="X731" i="30" s="1"/>
  <c r="W732" i="30"/>
  <c r="X732" i="30" s="1"/>
  <c r="W733" i="30"/>
  <c r="X733" i="30" s="1"/>
  <c r="W734" i="30"/>
  <c r="X734" i="30" s="1"/>
  <c r="W735" i="30"/>
  <c r="X735" i="30" s="1"/>
  <c r="W736" i="30"/>
  <c r="X736" i="30" s="1"/>
  <c r="W737" i="30"/>
  <c r="X737" i="30" s="1"/>
  <c r="W738" i="30"/>
  <c r="X738" i="30" s="1"/>
  <c r="W739" i="30"/>
  <c r="X739" i="30" s="1"/>
  <c r="W740" i="30"/>
  <c r="X740" i="30" s="1"/>
  <c r="W741" i="30"/>
  <c r="X741" i="30" s="1"/>
  <c r="W742" i="30"/>
  <c r="X742" i="30" s="1"/>
  <c r="W743" i="30"/>
  <c r="X743" i="30" s="1"/>
  <c r="W744" i="30"/>
  <c r="X744" i="30" s="1"/>
  <c r="W745" i="30"/>
  <c r="X745" i="30" s="1"/>
  <c r="W746" i="30"/>
  <c r="X746" i="30" s="1"/>
  <c r="W747" i="30"/>
  <c r="X747" i="30" s="1"/>
  <c r="W748" i="30"/>
  <c r="X748" i="30" s="1"/>
  <c r="W749" i="30"/>
  <c r="X749" i="30" s="1"/>
  <c r="W750" i="30"/>
  <c r="X750" i="30" s="1"/>
  <c r="W751" i="30"/>
  <c r="X751" i="30" s="1"/>
  <c r="W752" i="30"/>
  <c r="X752" i="30" s="1"/>
  <c r="W753" i="30"/>
  <c r="X753" i="30" s="1"/>
  <c r="W754" i="30"/>
  <c r="X754" i="30" s="1"/>
  <c r="W755" i="30"/>
  <c r="X755" i="30" s="1"/>
  <c r="W756" i="30"/>
  <c r="X756" i="30" s="1"/>
  <c r="W757" i="30"/>
  <c r="X757" i="30" s="1"/>
  <c r="W758" i="30"/>
  <c r="X758" i="30" s="1"/>
  <c r="W759" i="30"/>
  <c r="X759" i="30" s="1"/>
  <c r="W760" i="30"/>
  <c r="X760" i="30" s="1"/>
  <c r="W761" i="30"/>
  <c r="X761" i="30" s="1"/>
  <c r="W762" i="30"/>
  <c r="X762" i="30" s="1"/>
  <c r="W763" i="30"/>
  <c r="X763" i="30" s="1"/>
  <c r="W764" i="30"/>
  <c r="X764" i="30" s="1"/>
  <c r="W765" i="30"/>
  <c r="X765" i="30" s="1"/>
  <c r="W766" i="30"/>
  <c r="X766" i="30" s="1"/>
  <c r="W767" i="30"/>
  <c r="X767" i="30" s="1"/>
  <c r="W768" i="30"/>
  <c r="X768" i="30" s="1"/>
  <c r="W769" i="30"/>
  <c r="X769" i="30" s="1"/>
  <c r="W770" i="30"/>
  <c r="X770" i="30" s="1"/>
  <c r="W771" i="30"/>
  <c r="X771" i="30" s="1"/>
  <c r="W772" i="30"/>
  <c r="X772" i="30" s="1"/>
  <c r="W773" i="30"/>
  <c r="X773" i="30" s="1"/>
  <c r="W774" i="30"/>
  <c r="X774" i="30" s="1"/>
  <c r="W775" i="30"/>
  <c r="X775" i="30" s="1"/>
  <c r="W776" i="30"/>
  <c r="X776" i="30" s="1"/>
  <c r="W777" i="30"/>
  <c r="X777" i="30" s="1"/>
  <c r="W778" i="30"/>
  <c r="X778" i="30" s="1"/>
  <c r="W779" i="30"/>
  <c r="X779" i="30" s="1"/>
  <c r="W780" i="30"/>
  <c r="X780" i="30" s="1"/>
  <c r="W781" i="30"/>
  <c r="X781" i="30" s="1"/>
  <c r="W782" i="30"/>
  <c r="X782" i="30" s="1"/>
  <c r="W783" i="30"/>
  <c r="X783" i="30" s="1"/>
  <c r="W784" i="30"/>
  <c r="X784" i="30" s="1"/>
  <c r="W785" i="30"/>
  <c r="X785" i="30" s="1"/>
  <c r="W786" i="30"/>
  <c r="X786" i="30" s="1"/>
  <c r="W787" i="30"/>
  <c r="X787" i="30" s="1"/>
  <c r="W788" i="30"/>
  <c r="X788" i="30" s="1"/>
  <c r="W789" i="30"/>
  <c r="X789" i="30" s="1"/>
  <c r="W790" i="30"/>
  <c r="X790" i="30" s="1"/>
  <c r="W791" i="30"/>
  <c r="X791" i="30" s="1"/>
  <c r="W792" i="30"/>
  <c r="X792" i="30" s="1"/>
  <c r="W793" i="30"/>
  <c r="X793" i="30" s="1"/>
  <c r="W794" i="30"/>
  <c r="X794" i="30" s="1"/>
  <c r="W795" i="30"/>
  <c r="X795" i="30" s="1"/>
  <c r="W796" i="30"/>
  <c r="X796" i="30" s="1"/>
  <c r="W797" i="30"/>
  <c r="X797" i="30" s="1"/>
  <c r="W798" i="30"/>
  <c r="X798" i="30" s="1"/>
  <c r="W799" i="30"/>
  <c r="X799" i="30" s="1"/>
  <c r="W800" i="30"/>
  <c r="X800" i="30" s="1"/>
  <c r="W801" i="30"/>
  <c r="X801" i="30" s="1"/>
  <c r="W802" i="30"/>
  <c r="X802" i="30" s="1"/>
  <c r="W803" i="30"/>
  <c r="X803" i="30" s="1"/>
  <c r="W804" i="30"/>
  <c r="X804" i="30" s="1"/>
  <c r="W805" i="30"/>
  <c r="X805" i="30" s="1"/>
  <c r="W806" i="30"/>
  <c r="X806" i="30" s="1"/>
  <c r="W807" i="30"/>
  <c r="X807" i="30" s="1"/>
  <c r="W808" i="30"/>
  <c r="X808" i="30" s="1"/>
  <c r="W809" i="30"/>
  <c r="X809" i="30" s="1"/>
  <c r="W810" i="30"/>
  <c r="X810" i="30" s="1"/>
  <c r="W811" i="30"/>
  <c r="X811" i="30" s="1"/>
  <c r="W812" i="30"/>
  <c r="X812" i="30" s="1"/>
  <c r="W813" i="30"/>
  <c r="X813" i="30" s="1"/>
  <c r="W814" i="30"/>
  <c r="X814" i="30" s="1"/>
  <c r="W815" i="30"/>
  <c r="X815" i="30" s="1"/>
  <c r="W816" i="30"/>
  <c r="X816" i="30" s="1"/>
  <c r="W817" i="30"/>
  <c r="X817" i="30" s="1"/>
  <c r="W818" i="30"/>
  <c r="X818" i="30" s="1"/>
  <c r="W819" i="30"/>
  <c r="X819" i="30" s="1"/>
  <c r="W820" i="30"/>
  <c r="X820" i="30" s="1"/>
  <c r="W821" i="30"/>
  <c r="X821" i="30" s="1"/>
  <c r="W822" i="30"/>
  <c r="X822" i="30" s="1"/>
  <c r="W823" i="30"/>
  <c r="X823" i="30" s="1"/>
  <c r="W824" i="30"/>
  <c r="X824" i="30" s="1"/>
  <c r="W825" i="30"/>
  <c r="X825" i="30" s="1"/>
  <c r="W826" i="30"/>
  <c r="X826" i="30" s="1"/>
  <c r="W827" i="30"/>
  <c r="X827" i="30" s="1"/>
  <c r="W828" i="30"/>
  <c r="X828" i="30" s="1"/>
  <c r="W829" i="30"/>
  <c r="X829" i="30" s="1"/>
  <c r="W830" i="30"/>
  <c r="X830" i="30" s="1"/>
  <c r="W831" i="30"/>
  <c r="X831" i="30" s="1"/>
  <c r="W832" i="30"/>
  <c r="X832" i="30" s="1"/>
  <c r="W833" i="30"/>
  <c r="X833" i="30" s="1"/>
  <c r="W834" i="30"/>
  <c r="X834" i="30" s="1"/>
  <c r="W835" i="30"/>
  <c r="X835" i="30" s="1"/>
  <c r="W836" i="30"/>
  <c r="X836" i="30" s="1"/>
  <c r="W837" i="30"/>
  <c r="X837" i="30" s="1"/>
  <c r="W838" i="30"/>
  <c r="X838" i="30" s="1"/>
  <c r="W839" i="30"/>
  <c r="X839" i="30" s="1"/>
  <c r="W840" i="30"/>
  <c r="X840" i="30" s="1"/>
  <c r="W841" i="30"/>
  <c r="X841" i="30" s="1"/>
  <c r="W842" i="30"/>
  <c r="X842" i="30" s="1"/>
  <c r="W843" i="30"/>
  <c r="X843" i="30" s="1"/>
  <c r="W844" i="30"/>
  <c r="X844" i="30" s="1"/>
  <c r="W845" i="30"/>
  <c r="X845" i="30" s="1"/>
  <c r="W846" i="30"/>
  <c r="X846" i="30" s="1"/>
  <c r="W847" i="30"/>
  <c r="X847" i="30" s="1"/>
  <c r="W848" i="30"/>
  <c r="X848" i="30" s="1"/>
  <c r="W849" i="30"/>
  <c r="X849" i="30" s="1"/>
  <c r="W850" i="30"/>
  <c r="X850" i="30" s="1"/>
  <c r="W851" i="30"/>
  <c r="X851" i="30" s="1"/>
  <c r="W852" i="30"/>
  <c r="X852" i="30" s="1"/>
  <c r="W853" i="30"/>
  <c r="X853" i="30" s="1"/>
  <c r="W854" i="30"/>
  <c r="X854" i="30" s="1"/>
  <c r="W855" i="30"/>
  <c r="X855" i="30" s="1"/>
  <c r="W856" i="30"/>
  <c r="X856" i="30" s="1"/>
  <c r="W857" i="30"/>
  <c r="X857" i="30" s="1"/>
  <c r="W858" i="30"/>
  <c r="X858" i="30" s="1"/>
  <c r="W859" i="30"/>
  <c r="X859" i="30" s="1"/>
  <c r="W860" i="30"/>
  <c r="X860" i="30" s="1"/>
  <c r="W861" i="30"/>
  <c r="X861" i="30" s="1"/>
  <c r="W862" i="30"/>
  <c r="X862" i="30" s="1"/>
  <c r="W863" i="30"/>
  <c r="X863" i="30" s="1"/>
  <c r="W864" i="30"/>
  <c r="X864" i="30" s="1"/>
  <c r="W865" i="30"/>
  <c r="X865" i="30" s="1"/>
  <c r="W866" i="30"/>
  <c r="X866" i="30" s="1"/>
  <c r="W867" i="30"/>
  <c r="X867" i="30" s="1"/>
  <c r="W868" i="30"/>
  <c r="X868" i="30" s="1"/>
  <c r="W869" i="30"/>
  <c r="X869" i="30" s="1"/>
  <c r="W870" i="30"/>
  <c r="X870" i="30" s="1"/>
  <c r="W871" i="30"/>
  <c r="X871" i="30" s="1"/>
  <c r="W872" i="30"/>
  <c r="X872" i="30" s="1"/>
  <c r="W873" i="30"/>
  <c r="X873" i="30" s="1"/>
  <c r="W874" i="30"/>
  <c r="X874" i="30" s="1"/>
  <c r="W875" i="30"/>
  <c r="X875" i="30" s="1"/>
  <c r="W876" i="30"/>
  <c r="X876" i="30" s="1"/>
  <c r="W877" i="30"/>
  <c r="X877" i="30" s="1"/>
  <c r="W878" i="30"/>
  <c r="X878" i="30" s="1"/>
  <c r="W879" i="30"/>
  <c r="X879" i="30" s="1"/>
  <c r="W880" i="30"/>
  <c r="X880" i="30" s="1"/>
  <c r="W881" i="30"/>
  <c r="X881" i="30" s="1"/>
  <c r="W882" i="30"/>
  <c r="X882" i="30" s="1"/>
  <c r="W883" i="30"/>
  <c r="X883" i="30" s="1"/>
  <c r="W884" i="30"/>
  <c r="X884" i="30" s="1"/>
  <c r="W885" i="30"/>
  <c r="X885" i="30" s="1"/>
  <c r="W886" i="30"/>
  <c r="X886" i="30" s="1"/>
  <c r="W887" i="30"/>
  <c r="X887" i="30" s="1"/>
  <c r="W888" i="30"/>
  <c r="X888" i="30" s="1"/>
  <c r="W889" i="30"/>
  <c r="X889" i="30" s="1"/>
  <c r="W890" i="30"/>
  <c r="X890" i="30" s="1"/>
  <c r="W891" i="30"/>
  <c r="X891" i="30" s="1"/>
  <c r="W892" i="30"/>
  <c r="X892" i="30" s="1"/>
  <c r="W893" i="30"/>
  <c r="X893" i="30" s="1"/>
  <c r="W894" i="30"/>
  <c r="X894" i="30" s="1"/>
  <c r="W895" i="30"/>
  <c r="X895" i="30" s="1"/>
  <c r="W896" i="30"/>
  <c r="X896" i="30" s="1"/>
  <c r="W897" i="30"/>
  <c r="X897" i="30" s="1"/>
  <c r="W898" i="30"/>
  <c r="X898" i="30" s="1"/>
  <c r="W899" i="30"/>
  <c r="X899" i="30" s="1"/>
  <c r="W900" i="30"/>
  <c r="X900" i="30" s="1"/>
  <c r="W901" i="30"/>
  <c r="X901" i="30" s="1"/>
  <c r="W902" i="30"/>
  <c r="X902" i="30" s="1"/>
  <c r="W903" i="30"/>
  <c r="X903" i="30" s="1"/>
  <c r="W904" i="30"/>
  <c r="X904" i="30" s="1"/>
  <c r="W905" i="30"/>
  <c r="X905" i="30" s="1"/>
  <c r="W906" i="30"/>
  <c r="X906" i="30" s="1"/>
  <c r="W907" i="30"/>
  <c r="X907" i="30" s="1"/>
  <c r="W908" i="30"/>
  <c r="X908" i="30" s="1"/>
  <c r="W909" i="30"/>
  <c r="X909" i="30" s="1"/>
  <c r="W910" i="30"/>
  <c r="X910" i="30" s="1"/>
  <c r="W911" i="30"/>
  <c r="X911" i="30" s="1"/>
  <c r="W912" i="30"/>
  <c r="X912" i="30" s="1"/>
  <c r="W913" i="30"/>
  <c r="X913" i="30" s="1"/>
  <c r="W914" i="30"/>
  <c r="X914" i="30" s="1"/>
  <c r="W915" i="30"/>
  <c r="X915" i="30" s="1"/>
  <c r="W916" i="30"/>
  <c r="X916" i="30" s="1"/>
  <c r="W917" i="30"/>
  <c r="X917" i="30" s="1"/>
  <c r="W918" i="30"/>
  <c r="X918" i="30" s="1"/>
  <c r="W919" i="30"/>
  <c r="X919" i="30" s="1"/>
  <c r="W920" i="30"/>
  <c r="X920" i="30" s="1"/>
  <c r="W921" i="30"/>
  <c r="X921" i="30" s="1"/>
  <c r="W922" i="30"/>
  <c r="X922" i="30" s="1"/>
  <c r="W923" i="30"/>
  <c r="X923" i="30" s="1"/>
  <c r="W924" i="30"/>
  <c r="X924" i="30" s="1"/>
  <c r="W925" i="30"/>
  <c r="X925" i="30" s="1"/>
  <c r="W926" i="30"/>
  <c r="X926" i="30" s="1"/>
  <c r="W927" i="30"/>
  <c r="X927" i="30" s="1"/>
  <c r="W928" i="30"/>
  <c r="X928" i="30" s="1"/>
  <c r="W929" i="30"/>
  <c r="X929" i="30" s="1"/>
  <c r="W930" i="30"/>
  <c r="X930" i="30" s="1"/>
  <c r="W931" i="30"/>
  <c r="X931" i="30" s="1"/>
  <c r="W932" i="30"/>
  <c r="X932" i="30" s="1"/>
  <c r="W933" i="30"/>
  <c r="X933" i="30" s="1"/>
  <c r="W934" i="30"/>
  <c r="X934" i="30" s="1"/>
  <c r="W935" i="30"/>
  <c r="X935" i="30" s="1"/>
  <c r="W936" i="30"/>
  <c r="X936" i="30" s="1"/>
  <c r="W937" i="30"/>
  <c r="X937" i="30" s="1"/>
  <c r="W938" i="30"/>
  <c r="X938" i="30" s="1"/>
  <c r="W939" i="30"/>
  <c r="X939" i="30" s="1"/>
  <c r="W940" i="30"/>
  <c r="X940" i="30" s="1"/>
  <c r="W941" i="30"/>
  <c r="X941" i="30" s="1"/>
  <c r="W942" i="30"/>
  <c r="X942" i="30" s="1"/>
  <c r="W943" i="30"/>
  <c r="X943" i="30" s="1"/>
  <c r="W944" i="30"/>
  <c r="X944" i="30" s="1"/>
  <c r="W945" i="30"/>
  <c r="X945" i="30" s="1"/>
  <c r="W946" i="30"/>
  <c r="X946" i="30" s="1"/>
  <c r="W947" i="30"/>
  <c r="X947" i="30" s="1"/>
  <c r="W948" i="30"/>
  <c r="X948" i="30" s="1"/>
  <c r="W949" i="30"/>
  <c r="X949" i="30" s="1"/>
  <c r="W950" i="30"/>
  <c r="X950" i="30" s="1"/>
  <c r="W951" i="30"/>
  <c r="X951" i="30" s="1"/>
  <c r="W952" i="30"/>
  <c r="X952" i="30" s="1"/>
  <c r="W953" i="30"/>
  <c r="X953" i="30" s="1"/>
  <c r="W954" i="30"/>
  <c r="X954" i="30" s="1"/>
  <c r="W955" i="30"/>
  <c r="X955" i="30" s="1"/>
  <c r="W956" i="30"/>
  <c r="X956" i="30" s="1"/>
  <c r="W957" i="30"/>
  <c r="X957" i="30" s="1"/>
  <c r="W958" i="30"/>
  <c r="X958" i="30" s="1"/>
  <c r="W959" i="30"/>
  <c r="X959" i="30" s="1"/>
  <c r="W960" i="30"/>
  <c r="X960" i="30" s="1"/>
  <c r="W961" i="30"/>
  <c r="X961" i="30" s="1"/>
  <c r="W962" i="30"/>
  <c r="X962" i="30" s="1"/>
  <c r="W963" i="30"/>
  <c r="X963" i="30" s="1"/>
  <c r="W964" i="30"/>
  <c r="X964" i="30" s="1"/>
  <c r="W965" i="30"/>
  <c r="X965" i="30" s="1"/>
  <c r="W966" i="30"/>
  <c r="X966" i="30" s="1"/>
  <c r="W967" i="30"/>
  <c r="X967" i="30" s="1"/>
  <c r="W968" i="30"/>
  <c r="X968" i="30" s="1"/>
  <c r="W969" i="30"/>
  <c r="X969" i="30" s="1"/>
  <c r="W970" i="30"/>
  <c r="X970" i="30" s="1"/>
  <c r="W971" i="30"/>
  <c r="X971" i="30" s="1"/>
  <c r="W972" i="30"/>
  <c r="X972" i="30" s="1"/>
  <c r="W973" i="30"/>
  <c r="X973" i="30" s="1"/>
  <c r="W974" i="30"/>
  <c r="X974" i="30" s="1"/>
  <c r="W975" i="30"/>
  <c r="X975" i="30" s="1"/>
  <c r="W976" i="30"/>
  <c r="X976" i="30" s="1"/>
  <c r="W977" i="30"/>
  <c r="X977" i="30" s="1"/>
  <c r="W978" i="30"/>
  <c r="X978" i="30" s="1"/>
  <c r="W979" i="30"/>
  <c r="X979" i="30" s="1"/>
  <c r="W980" i="30"/>
  <c r="X980" i="30" s="1"/>
  <c r="W981" i="30"/>
  <c r="X981" i="30" s="1"/>
  <c r="W982" i="30"/>
  <c r="X982" i="30" s="1"/>
  <c r="W983" i="30"/>
  <c r="X983" i="30" s="1"/>
  <c r="W984" i="30"/>
  <c r="X984" i="30" s="1"/>
  <c r="W985" i="30"/>
  <c r="X985" i="30" s="1"/>
  <c r="W986" i="30"/>
  <c r="X986" i="30" s="1"/>
  <c r="W987" i="30"/>
  <c r="X987" i="30" s="1"/>
  <c r="W988" i="30"/>
  <c r="X988" i="30" s="1"/>
  <c r="W989" i="30"/>
  <c r="X989" i="30" s="1"/>
  <c r="W990" i="30"/>
  <c r="X990" i="30" s="1"/>
  <c r="W991" i="30"/>
  <c r="X991" i="30" s="1"/>
  <c r="W992" i="30"/>
  <c r="X992" i="30" s="1"/>
  <c r="W993" i="30"/>
  <c r="X993" i="30" s="1"/>
  <c r="W994" i="30"/>
  <c r="X994" i="30" s="1"/>
  <c r="W995" i="30"/>
  <c r="X995" i="30" s="1"/>
  <c r="W996" i="30"/>
  <c r="X996" i="30" s="1"/>
  <c r="W997" i="30"/>
  <c r="X997" i="30" s="1"/>
  <c r="W998" i="30"/>
  <c r="X998" i="30" s="1"/>
  <c r="W999" i="30"/>
  <c r="X999" i="30" s="1"/>
  <c r="W1000" i="30"/>
  <c r="X1000" i="30" s="1"/>
  <c r="W1001" i="30"/>
  <c r="X1001" i="30" s="1"/>
  <c r="W1002" i="30"/>
  <c r="X1002" i="30" s="1"/>
  <c r="W1003" i="30"/>
  <c r="X1003" i="30" s="1"/>
  <c r="W1004" i="30"/>
  <c r="X1004" i="30" s="1"/>
  <c r="W1005" i="30"/>
  <c r="X1005" i="30" s="1"/>
  <c r="W1006" i="30"/>
  <c r="X1006" i="30" s="1"/>
  <c r="W1007" i="30"/>
  <c r="X1007" i="30" s="1"/>
  <c r="W1008" i="30"/>
  <c r="X1008" i="30" s="1"/>
  <c r="W1009" i="30"/>
  <c r="X1009" i="30" s="1"/>
  <c r="W1010" i="30"/>
  <c r="X1010" i="30" s="1"/>
  <c r="W1011" i="30"/>
  <c r="X1011" i="30" s="1"/>
  <c r="W1012" i="30"/>
  <c r="X1012" i="30" s="1"/>
  <c r="W1013" i="30"/>
  <c r="X1013" i="30" s="1"/>
  <c r="W1014" i="30"/>
  <c r="X1014" i="30" s="1"/>
  <c r="W1015" i="30"/>
  <c r="X1015" i="30" s="1"/>
  <c r="W1016" i="30"/>
  <c r="X1016" i="30" s="1"/>
  <c r="W1017" i="30"/>
  <c r="X1017" i="30" s="1"/>
  <c r="W1018" i="30"/>
  <c r="X1018" i="30" s="1"/>
  <c r="W1019" i="30"/>
  <c r="X1019" i="30" s="1"/>
  <c r="W1020" i="30"/>
  <c r="X1020" i="30" s="1"/>
  <c r="W1021" i="30"/>
  <c r="X1021" i="30" s="1"/>
  <c r="W1022" i="30"/>
  <c r="X1022" i="30" s="1"/>
  <c r="W1023" i="30"/>
  <c r="X1023" i="30" s="1"/>
  <c r="W1024" i="30"/>
  <c r="X1024" i="30" s="1"/>
  <c r="W1025" i="30"/>
  <c r="X1025" i="30" s="1"/>
  <c r="W1026" i="30"/>
  <c r="X1026" i="30" s="1"/>
  <c r="W1027" i="30"/>
  <c r="X1027" i="30" s="1"/>
  <c r="W1028" i="30"/>
  <c r="X1028" i="30" s="1"/>
  <c r="W1029" i="30"/>
  <c r="X1029" i="30" s="1"/>
  <c r="W1030" i="30"/>
  <c r="X1030" i="30" s="1"/>
  <c r="W1031" i="30"/>
  <c r="X1031" i="30" s="1"/>
  <c r="W1032" i="30"/>
  <c r="X1032" i="30" s="1"/>
  <c r="W1033" i="30"/>
  <c r="X1033" i="30" s="1"/>
  <c r="W1034" i="30"/>
  <c r="X1034" i="30" s="1"/>
  <c r="W1035" i="30"/>
  <c r="X1035" i="30" s="1"/>
  <c r="W1036" i="30"/>
  <c r="X1036" i="30" s="1"/>
  <c r="W1037" i="30"/>
  <c r="X1037" i="30" s="1"/>
  <c r="W1038" i="30"/>
  <c r="X1038" i="30" s="1"/>
  <c r="W1039" i="30"/>
  <c r="X1039" i="30" s="1"/>
  <c r="W1040" i="30"/>
  <c r="X1040" i="30" s="1"/>
  <c r="W1041" i="30"/>
  <c r="X1041" i="30" s="1"/>
  <c r="W1042" i="30"/>
  <c r="X1042" i="30" s="1"/>
  <c r="W1043" i="30"/>
  <c r="X1043" i="30" s="1"/>
  <c r="W1044" i="30"/>
  <c r="X1044" i="30" s="1"/>
  <c r="W1045" i="30"/>
  <c r="X1045" i="30" s="1"/>
  <c r="W1046" i="30"/>
  <c r="X1046" i="30" s="1"/>
  <c r="W1047" i="30"/>
  <c r="X1047" i="30" s="1"/>
  <c r="W1048" i="30"/>
  <c r="X1048" i="30" s="1"/>
  <c r="W1049" i="30"/>
  <c r="X1049" i="30" s="1"/>
  <c r="W1050" i="30"/>
  <c r="X1050" i="30" s="1"/>
  <c r="W1051" i="30"/>
  <c r="X1051" i="30" s="1"/>
  <c r="W1052" i="30"/>
  <c r="X1052" i="30" s="1"/>
  <c r="W1053" i="30"/>
  <c r="X1053" i="30" s="1"/>
  <c r="W1054" i="30"/>
  <c r="X1054" i="30" s="1"/>
  <c r="W1055" i="30"/>
  <c r="X1055" i="30" s="1"/>
  <c r="W1056" i="30"/>
  <c r="X1056" i="30" s="1"/>
  <c r="W1057" i="30"/>
  <c r="X1057" i="30" s="1"/>
  <c r="W1058" i="30"/>
  <c r="X1058" i="30" s="1"/>
  <c r="W1059" i="30"/>
  <c r="X1059" i="30" s="1"/>
  <c r="W1060" i="30"/>
  <c r="X1060" i="30" s="1"/>
  <c r="W1061" i="30"/>
  <c r="X1061" i="30" s="1"/>
  <c r="W1062" i="30"/>
  <c r="X1062" i="30" s="1"/>
  <c r="W1063" i="30"/>
  <c r="X1063" i="30" s="1"/>
  <c r="W1064" i="30"/>
  <c r="X1064" i="30" s="1"/>
  <c r="W1065" i="30"/>
  <c r="X1065" i="30" s="1"/>
  <c r="W1066" i="30"/>
  <c r="X1066" i="30" s="1"/>
  <c r="W1067" i="30"/>
  <c r="X1067" i="30" s="1"/>
  <c r="W1068" i="30"/>
  <c r="X1068" i="30" s="1"/>
  <c r="W1069" i="30"/>
  <c r="X1069" i="30" s="1"/>
  <c r="W1070" i="30"/>
  <c r="X1070" i="30" s="1"/>
  <c r="W1071" i="30"/>
  <c r="X1071" i="30" s="1"/>
  <c r="W1072" i="30"/>
  <c r="X1072" i="30" s="1"/>
  <c r="W1073" i="30"/>
  <c r="X1073" i="30" s="1"/>
  <c r="W1074" i="30"/>
  <c r="X1074" i="30" s="1"/>
  <c r="W1075" i="30"/>
  <c r="X1075" i="30" s="1"/>
  <c r="W1076" i="30"/>
  <c r="X1076" i="30" s="1"/>
  <c r="W1077" i="30"/>
  <c r="X1077" i="30" s="1"/>
  <c r="W1078" i="30"/>
  <c r="X1078" i="30" s="1"/>
  <c r="W1079" i="30"/>
  <c r="X1079" i="30" s="1"/>
  <c r="W1080" i="30"/>
  <c r="X1080" i="30" s="1"/>
  <c r="W1081" i="30"/>
  <c r="X1081" i="30" s="1"/>
  <c r="W1082" i="30"/>
  <c r="X1082" i="30" s="1"/>
  <c r="W1083" i="30"/>
  <c r="X1083" i="30" s="1"/>
  <c r="W1084" i="30"/>
  <c r="X1084" i="30" s="1"/>
  <c r="W1085" i="30"/>
  <c r="X1085" i="30" s="1"/>
  <c r="W1086" i="30"/>
  <c r="X1086" i="30" s="1"/>
  <c r="W1087" i="30"/>
  <c r="X1087" i="30" s="1"/>
  <c r="W1088" i="30"/>
  <c r="X1088" i="30" s="1"/>
  <c r="W1089" i="30"/>
  <c r="X1089" i="30" s="1"/>
  <c r="W1090" i="30"/>
  <c r="X1090" i="30" s="1"/>
  <c r="W1091" i="30"/>
  <c r="X1091" i="30" s="1"/>
  <c r="W1092" i="30"/>
  <c r="X1092" i="30" s="1"/>
  <c r="W1093" i="30"/>
  <c r="X1093" i="30" s="1"/>
  <c r="W1094" i="30"/>
  <c r="X1094" i="30" s="1"/>
  <c r="W1095" i="30"/>
  <c r="X1095" i="30" s="1"/>
  <c r="W1096" i="30"/>
  <c r="X1096" i="30" s="1"/>
  <c r="W1097" i="30"/>
  <c r="X1097" i="30" s="1"/>
  <c r="W1098" i="30"/>
  <c r="X1098" i="30" s="1"/>
  <c r="W1099" i="30"/>
  <c r="X1099" i="30" s="1"/>
  <c r="W1100" i="30"/>
  <c r="X1100" i="30" s="1"/>
  <c r="W1101" i="30"/>
  <c r="X1101" i="30" s="1"/>
  <c r="W1102" i="30"/>
  <c r="X1102" i="30" s="1"/>
  <c r="W1103" i="30"/>
  <c r="X1103" i="30" s="1"/>
  <c r="W1104" i="30"/>
  <c r="X1104" i="30" s="1"/>
  <c r="W1105" i="30"/>
  <c r="X1105" i="30" s="1"/>
  <c r="W1106" i="30"/>
  <c r="X1106" i="30" s="1"/>
  <c r="W1107" i="30"/>
  <c r="X1107" i="30" s="1"/>
  <c r="W1108" i="30"/>
  <c r="X1108" i="30" s="1"/>
  <c r="W1109" i="30"/>
  <c r="X1109" i="30" s="1"/>
  <c r="W1110" i="30"/>
  <c r="X1110" i="30" s="1"/>
  <c r="W1111" i="30"/>
  <c r="X1111" i="30" s="1"/>
  <c r="W1112" i="30"/>
  <c r="X1112" i="30" s="1"/>
  <c r="W1113" i="30"/>
  <c r="X1113" i="30" s="1"/>
  <c r="W1114" i="30"/>
  <c r="X1114" i="30" s="1"/>
  <c r="W1115" i="30"/>
  <c r="X1115" i="30" s="1"/>
  <c r="W1116" i="30"/>
  <c r="X1116" i="30" s="1"/>
  <c r="W1117" i="30"/>
  <c r="X1117" i="30" s="1"/>
  <c r="W1118" i="30"/>
  <c r="X1118" i="30" s="1"/>
  <c r="W1119" i="30"/>
  <c r="X1119" i="30" s="1"/>
  <c r="W1120" i="30"/>
  <c r="X1120" i="30" s="1"/>
  <c r="W1121" i="30"/>
  <c r="X1121" i="30" s="1"/>
  <c r="W1122" i="30"/>
  <c r="X1122" i="30" s="1"/>
  <c r="W1123" i="30"/>
  <c r="X1123" i="30" s="1"/>
  <c r="W1124" i="30"/>
  <c r="X1124" i="30" s="1"/>
  <c r="W1125" i="30"/>
  <c r="X1125" i="30" s="1"/>
  <c r="W1126" i="30"/>
  <c r="X1126" i="30" s="1"/>
  <c r="W1127" i="30"/>
  <c r="X1127" i="30" s="1"/>
  <c r="W1128" i="30"/>
  <c r="X1128" i="30" s="1"/>
  <c r="W1129" i="30"/>
  <c r="X1129" i="30" s="1"/>
  <c r="W1130" i="30"/>
  <c r="X1130" i="30" s="1"/>
  <c r="W1131" i="30"/>
  <c r="X1131" i="30" s="1"/>
  <c r="W1132" i="30"/>
  <c r="X1132" i="30" s="1"/>
  <c r="W1133" i="30"/>
  <c r="X1133" i="30" s="1"/>
  <c r="W1134" i="30"/>
  <c r="X1134" i="30" s="1"/>
  <c r="W1135" i="30"/>
  <c r="X1135" i="30" s="1"/>
  <c r="W1136" i="30"/>
  <c r="X1136" i="30" s="1"/>
  <c r="W1137" i="30"/>
  <c r="X1137" i="30" s="1"/>
  <c r="W1138" i="30"/>
  <c r="X1138" i="30" s="1"/>
  <c r="W1139" i="30"/>
  <c r="X1139" i="30" s="1"/>
  <c r="W1140" i="30"/>
  <c r="X1140" i="30" s="1"/>
  <c r="W1141" i="30"/>
  <c r="X1141" i="30" s="1"/>
  <c r="W1142" i="30"/>
  <c r="X1142" i="30" s="1"/>
  <c r="W1143" i="30"/>
  <c r="X1143" i="30" s="1"/>
  <c r="W1144" i="30"/>
  <c r="X1144" i="30" s="1"/>
  <c r="W1145" i="30"/>
  <c r="X1145" i="30" s="1"/>
  <c r="W1146" i="30"/>
  <c r="X1146" i="30" s="1"/>
  <c r="W1147" i="30"/>
  <c r="X1147" i="30" s="1"/>
  <c r="W1148" i="30"/>
  <c r="X1148" i="30" s="1"/>
  <c r="W1149" i="30"/>
  <c r="X1149" i="30" s="1"/>
  <c r="W1150" i="30"/>
  <c r="X1150" i="30" s="1"/>
  <c r="W1151" i="30"/>
  <c r="X1151" i="30" s="1"/>
  <c r="W1152" i="30"/>
  <c r="X1152" i="30" s="1"/>
  <c r="W1153" i="30"/>
  <c r="X1153" i="30" s="1"/>
  <c r="W1154" i="30"/>
  <c r="X1154" i="30" s="1"/>
  <c r="W1155" i="30"/>
  <c r="X1155" i="30" s="1"/>
  <c r="W1156" i="30"/>
  <c r="X1156" i="30" s="1"/>
  <c r="W1157" i="30"/>
  <c r="X1157" i="30" s="1"/>
  <c r="W1158" i="30"/>
  <c r="X1158" i="30" s="1"/>
  <c r="W1159" i="30"/>
  <c r="X1159" i="30" s="1"/>
  <c r="W1160" i="30"/>
  <c r="X1160" i="30" s="1"/>
  <c r="W1161" i="30"/>
  <c r="X1161" i="30" s="1"/>
  <c r="W1162" i="30"/>
  <c r="X1162" i="30" s="1"/>
  <c r="W1163" i="30"/>
  <c r="X1163" i="30" s="1"/>
  <c r="W1164" i="30"/>
  <c r="X1164" i="30" s="1"/>
  <c r="W1165" i="30"/>
  <c r="X1165" i="30" s="1"/>
  <c r="W1166" i="30"/>
  <c r="X1166" i="30" s="1"/>
  <c r="W1167" i="30"/>
  <c r="X1167" i="30" s="1"/>
  <c r="W1168" i="30"/>
  <c r="X1168" i="30" s="1"/>
  <c r="W1169" i="30"/>
  <c r="X1169" i="30" s="1"/>
  <c r="W1170" i="30"/>
  <c r="X1170" i="30" s="1"/>
  <c r="W1171" i="30"/>
  <c r="X1171" i="30" s="1"/>
  <c r="W1172" i="30"/>
  <c r="X1172" i="30" s="1"/>
  <c r="W1173" i="30"/>
  <c r="X1173" i="30" s="1"/>
  <c r="W1174" i="30"/>
  <c r="X1174" i="30" s="1"/>
  <c r="W1175" i="30"/>
  <c r="X1175" i="30" s="1"/>
  <c r="W1176" i="30"/>
  <c r="X1176" i="30" s="1"/>
  <c r="W1177" i="30"/>
  <c r="X1177" i="30" s="1"/>
  <c r="W1178" i="30"/>
  <c r="X1178" i="30" s="1"/>
  <c r="W1179" i="30"/>
  <c r="X1179" i="30" s="1"/>
  <c r="W1180" i="30"/>
  <c r="X1180" i="30" s="1"/>
  <c r="W1181" i="30"/>
  <c r="X1181" i="30" s="1"/>
  <c r="W1182" i="30"/>
  <c r="X1182" i="30" s="1"/>
  <c r="W1183" i="30"/>
  <c r="X1183" i="30" s="1"/>
  <c r="W1184" i="30"/>
  <c r="X1184" i="30" s="1"/>
  <c r="W1185" i="30"/>
  <c r="X1185" i="30" s="1"/>
  <c r="W1186" i="30"/>
  <c r="X1186" i="30" s="1"/>
  <c r="W1187" i="30"/>
  <c r="X1187" i="30" s="1"/>
  <c r="W1188" i="30"/>
  <c r="X1188" i="30" s="1"/>
  <c r="W1189" i="30"/>
  <c r="X1189" i="30" s="1"/>
  <c r="W1190" i="30"/>
  <c r="X1190" i="30" s="1"/>
  <c r="W1191" i="30"/>
  <c r="X1191" i="30" s="1"/>
  <c r="W1192" i="30"/>
  <c r="X1192" i="30" s="1"/>
  <c r="W1193" i="30"/>
  <c r="X1193" i="30" s="1"/>
  <c r="W1194" i="30"/>
  <c r="X1194" i="30" s="1"/>
  <c r="W1195" i="30"/>
  <c r="X1195" i="30" s="1"/>
  <c r="W1196" i="30"/>
  <c r="X1196" i="30" s="1"/>
  <c r="W1197" i="30"/>
  <c r="X1197" i="30" s="1"/>
  <c r="W1198" i="30"/>
  <c r="X1198" i="30" s="1"/>
  <c r="W1199" i="30"/>
  <c r="X1199" i="30" s="1"/>
  <c r="W1200" i="30"/>
  <c r="X1200" i="30" s="1"/>
  <c r="W1201" i="30"/>
  <c r="X1201" i="30" s="1"/>
  <c r="W1202" i="30"/>
  <c r="X1202" i="30" s="1"/>
  <c r="W1203" i="30"/>
  <c r="X1203" i="30" s="1"/>
  <c r="W1204" i="30"/>
  <c r="X1204" i="30" s="1"/>
  <c r="W1205" i="30"/>
  <c r="X1205" i="30" s="1"/>
  <c r="W1206" i="30"/>
  <c r="X1206" i="30" s="1"/>
  <c r="W1207" i="30"/>
  <c r="X1207" i="30" s="1"/>
  <c r="W1208" i="30"/>
  <c r="X1208" i="30" s="1"/>
  <c r="W1209" i="30"/>
  <c r="X1209" i="30" s="1"/>
  <c r="W1210" i="30"/>
  <c r="X1210" i="30" s="1"/>
  <c r="W1211" i="30"/>
  <c r="X1211" i="30" s="1"/>
  <c r="W1212" i="30"/>
  <c r="X1212" i="30" s="1"/>
  <c r="W1213" i="30"/>
  <c r="X1213" i="30" s="1"/>
  <c r="W1214" i="30"/>
  <c r="X1214" i="30" s="1"/>
  <c r="W1215" i="30"/>
  <c r="X1215" i="30" s="1"/>
  <c r="W1216" i="30"/>
  <c r="X1216" i="30" s="1"/>
  <c r="W1217" i="30"/>
  <c r="X1217" i="30" s="1"/>
  <c r="W1218" i="30"/>
  <c r="X1218" i="30" s="1"/>
  <c r="W1219" i="30"/>
  <c r="X1219" i="30" s="1"/>
  <c r="W1220" i="30"/>
  <c r="X1220" i="30" s="1"/>
  <c r="W1221" i="30"/>
  <c r="X1221" i="30" s="1"/>
  <c r="W1222" i="30"/>
  <c r="X1222" i="30" s="1"/>
  <c r="W1223" i="30"/>
  <c r="X1223" i="30" s="1"/>
  <c r="W1224" i="30"/>
  <c r="X1224" i="30" s="1"/>
  <c r="W1225" i="30"/>
  <c r="X1225" i="30" s="1"/>
  <c r="W1226" i="30"/>
  <c r="X1226" i="30" s="1"/>
  <c r="W1227" i="30"/>
  <c r="X1227" i="30" s="1"/>
  <c r="W1228" i="30"/>
  <c r="X1228" i="30" s="1"/>
  <c r="W1229" i="30"/>
  <c r="X1229" i="30" s="1"/>
  <c r="W1230" i="30"/>
  <c r="X1230" i="30" s="1"/>
  <c r="W1231" i="30"/>
  <c r="X1231" i="30" s="1"/>
  <c r="W1232" i="30"/>
  <c r="X1232" i="30" s="1"/>
  <c r="W1233" i="30"/>
  <c r="X1233" i="30" s="1"/>
  <c r="W1234" i="30"/>
  <c r="X1234" i="30" s="1"/>
  <c r="W1235" i="30"/>
  <c r="X1235" i="30" s="1"/>
  <c r="W1236" i="30"/>
  <c r="X1236" i="30" s="1"/>
  <c r="W1237" i="30"/>
  <c r="X1237" i="30" s="1"/>
  <c r="W1238" i="30"/>
  <c r="X1238" i="30" s="1"/>
  <c r="W1239" i="30"/>
  <c r="X1239" i="30" s="1"/>
  <c r="W1240" i="30"/>
  <c r="X1240" i="30" s="1"/>
  <c r="W1241" i="30"/>
  <c r="X1241" i="30" s="1"/>
  <c r="W1242" i="30"/>
  <c r="X1242" i="30" s="1"/>
  <c r="W1243" i="30"/>
  <c r="X1243" i="30" s="1"/>
  <c r="W1244" i="30"/>
  <c r="X1244" i="30" s="1"/>
  <c r="W1245" i="30"/>
  <c r="X1245" i="30" s="1"/>
  <c r="W1246" i="30"/>
  <c r="X1246" i="30" s="1"/>
  <c r="W1247" i="30"/>
  <c r="X1247" i="30" s="1"/>
  <c r="W1248" i="30"/>
  <c r="X1248" i="30" s="1"/>
  <c r="W1249" i="30"/>
  <c r="X1249" i="30" s="1"/>
  <c r="W1250" i="30"/>
  <c r="X1250" i="30" s="1"/>
  <c r="W1251" i="30"/>
  <c r="X1251" i="30" s="1"/>
  <c r="W1252" i="30"/>
  <c r="X1252" i="30" s="1"/>
  <c r="W1253" i="30"/>
  <c r="X1253" i="30" s="1"/>
  <c r="W1254" i="30"/>
  <c r="X1254" i="30" s="1"/>
  <c r="W1255" i="30"/>
  <c r="X1255" i="30" s="1"/>
  <c r="W1256" i="30"/>
  <c r="X1256" i="30" s="1"/>
  <c r="W1257" i="30"/>
  <c r="X1257" i="30" s="1"/>
  <c r="W1258" i="30"/>
  <c r="X1258" i="30" s="1"/>
  <c r="W1259" i="30"/>
  <c r="X1259" i="30" s="1"/>
  <c r="W1260" i="30"/>
  <c r="X1260" i="30" s="1"/>
  <c r="W1261" i="30"/>
  <c r="X1261" i="30" s="1"/>
  <c r="W1262" i="30"/>
  <c r="X1262" i="30" s="1"/>
  <c r="W1263" i="30"/>
  <c r="X1263" i="30" s="1"/>
  <c r="W1264" i="30"/>
  <c r="X1264" i="30" s="1"/>
  <c r="W1265" i="30"/>
  <c r="X1265" i="30" s="1"/>
  <c r="W1266" i="30"/>
  <c r="X1266" i="30" s="1"/>
  <c r="W1267" i="30"/>
  <c r="X1267" i="30" s="1"/>
  <c r="W1268" i="30"/>
  <c r="X1268" i="30" s="1"/>
  <c r="W1269" i="30"/>
  <c r="X1269" i="30" s="1"/>
  <c r="W1270" i="30"/>
  <c r="X1270" i="30" s="1"/>
  <c r="W1271" i="30"/>
  <c r="X1271" i="30" s="1"/>
  <c r="W1272" i="30"/>
  <c r="X1272" i="30" s="1"/>
  <c r="W1273" i="30"/>
  <c r="X1273" i="30" s="1"/>
  <c r="W1274" i="30"/>
  <c r="X1274" i="30" s="1"/>
  <c r="W1275" i="30"/>
  <c r="X1275" i="30" s="1"/>
  <c r="W1276" i="30"/>
  <c r="X1276" i="30" s="1"/>
  <c r="W1277" i="30"/>
  <c r="X1277" i="30" s="1"/>
  <c r="W1278" i="30"/>
  <c r="X1278" i="30" s="1"/>
  <c r="W1279" i="30"/>
  <c r="X1279" i="30" s="1"/>
  <c r="W1280" i="30"/>
  <c r="X1280" i="30" s="1"/>
  <c r="W1281" i="30"/>
  <c r="X1281" i="30" s="1"/>
  <c r="W1282" i="30"/>
  <c r="X1282" i="30" s="1"/>
  <c r="W1283" i="30"/>
  <c r="X1283" i="30" s="1"/>
  <c r="W1284" i="30"/>
  <c r="X1284" i="30" s="1"/>
  <c r="W1285" i="30"/>
  <c r="X1285" i="30" s="1"/>
  <c r="W1286" i="30"/>
  <c r="X1286" i="30" s="1"/>
  <c r="W1287" i="30"/>
  <c r="X1287" i="30" s="1"/>
  <c r="W1288" i="30"/>
  <c r="X1288" i="30" s="1"/>
  <c r="W1289" i="30"/>
  <c r="X1289" i="30" s="1"/>
  <c r="W1290" i="30"/>
  <c r="X1290" i="30" s="1"/>
  <c r="W1291" i="30"/>
  <c r="X1291" i="30" s="1"/>
  <c r="W1292" i="30"/>
  <c r="X1292" i="30" s="1"/>
  <c r="W1293" i="30"/>
  <c r="X1293" i="30" s="1"/>
  <c r="W1294" i="30"/>
  <c r="X1294" i="30" s="1"/>
  <c r="W1295" i="30"/>
  <c r="X1295" i="30" s="1"/>
  <c r="W1296" i="30"/>
  <c r="X1296" i="30" s="1"/>
  <c r="W1297" i="30"/>
  <c r="X1297" i="30" s="1"/>
  <c r="W1298" i="30"/>
  <c r="X1298" i="30" s="1"/>
  <c r="W1299" i="30"/>
  <c r="X1299" i="30" s="1"/>
  <c r="W1300" i="30"/>
  <c r="X1300" i="30" s="1"/>
  <c r="W1301" i="30"/>
  <c r="X1301" i="30" s="1"/>
  <c r="W1302" i="30"/>
  <c r="X1302" i="30" s="1"/>
  <c r="W1303" i="30"/>
  <c r="X1303" i="30" s="1"/>
  <c r="W1304" i="30"/>
  <c r="X1304" i="30" s="1"/>
  <c r="W1305" i="30"/>
  <c r="X1305" i="30" s="1"/>
  <c r="W1306" i="30"/>
  <c r="X1306" i="30" s="1"/>
  <c r="W1307" i="30"/>
  <c r="X1307" i="30" s="1"/>
  <c r="W1308" i="30"/>
  <c r="X1308" i="30" s="1"/>
  <c r="W1309" i="30"/>
  <c r="X1309" i="30" s="1"/>
  <c r="W1310" i="30"/>
  <c r="X1310" i="30" s="1"/>
  <c r="W1311" i="30"/>
  <c r="X1311" i="30" s="1"/>
  <c r="W1312" i="30"/>
  <c r="X1312" i="30" s="1"/>
  <c r="W1313" i="30"/>
  <c r="X1313" i="30" s="1"/>
  <c r="W1314" i="30"/>
  <c r="X1314" i="30" s="1"/>
  <c r="W1315" i="30"/>
  <c r="X1315" i="30" s="1"/>
  <c r="W1316" i="30"/>
  <c r="X1316" i="30" s="1"/>
  <c r="W1317" i="30"/>
  <c r="X1317" i="30" s="1"/>
  <c r="W1318" i="30"/>
  <c r="X1318" i="30" s="1"/>
  <c r="W1319" i="30"/>
  <c r="X1319" i="30" s="1"/>
  <c r="W1320" i="30"/>
  <c r="X1320" i="30" s="1"/>
  <c r="W1321" i="30"/>
  <c r="X1321" i="30" s="1"/>
  <c r="W1322" i="30"/>
  <c r="X1322" i="30" s="1"/>
  <c r="W1323" i="30"/>
  <c r="X1323" i="30" s="1"/>
  <c r="W1324" i="30"/>
  <c r="X1324" i="30" s="1"/>
  <c r="W1325" i="30"/>
  <c r="X1325" i="30" s="1"/>
  <c r="W1326" i="30"/>
  <c r="X1326" i="30" s="1"/>
  <c r="W1327" i="30"/>
  <c r="X1327" i="30" s="1"/>
  <c r="W1328" i="30"/>
  <c r="X1328" i="30" s="1"/>
  <c r="W1329" i="30"/>
  <c r="X1329" i="30" s="1"/>
  <c r="W1330" i="30"/>
  <c r="X1330" i="30" s="1"/>
  <c r="W1331" i="30"/>
  <c r="X1331" i="30" s="1"/>
  <c r="W1332" i="30"/>
  <c r="X1332" i="30" s="1"/>
  <c r="W1333" i="30"/>
  <c r="X1333" i="30" s="1"/>
  <c r="W1334" i="30"/>
  <c r="X1334" i="30" s="1"/>
  <c r="W1335" i="30"/>
  <c r="X1335" i="30" s="1"/>
  <c r="W1336" i="30"/>
  <c r="X1336" i="30" s="1"/>
  <c r="W1337" i="30"/>
  <c r="X1337" i="30" s="1"/>
  <c r="W1338" i="30"/>
  <c r="X1338" i="30" s="1"/>
  <c r="W1339" i="30"/>
  <c r="X1339" i="30" s="1"/>
  <c r="W1340" i="30"/>
  <c r="X1340" i="30" s="1"/>
  <c r="W1341" i="30"/>
  <c r="X1341" i="30" s="1"/>
  <c r="W1342" i="30"/>
  <c r="X1342" i="30" s="1"/>
  <c r="W1343" i="30"/>
  <c r="X1343" i="30" s="1"/>
  <c r="W1344" i="30"/>
  <c r="X1344" i="30" s="1"/>
  <c r="W1345" i="30"/>
  <c r="X1345" i="30" s="1"/>
  <c r="W1346" i="30"/>
  <c r="X1346" i="30" s="1"/>
  <c r="W1347" i="30"/>
  <c r="X1347" i="30" s="1"/>
  <c r="W1348" i="30"/>
  <c r="X1348" i="30" s="1"/>
  <c r="W1349" i="30"/>
  <c r="X1349" i="30" s="1"/>
  <c r="W1350" i="30"/>
  <c r="X1350" i="30" s="1"/>
  <c r="W1351" i="30"/>
  <c r="X1351" i="30" s="1"/>
  <c r="W1352" i="30"/>
  <c r="X1352" i="30" s="1"/>
  <c r="W1353" i="30"/>
  <c r="X1353" i="30" s="1"/>
  <c r="W1354" i="30"/>
  <c r="X1354" i="30" s="1"/>
  <c r="W1355" i="30"/>
  <c r="X1355" i="30" s="1"/>
  <c r="W1356" i="30"/>
  <c r="X1356" i="30" s="1"/>
  <c r="W1357" i="30"/>
  <c r="X1357" i="30" s="1"/>
  <c r="W1358" i="30"/>
  <c r="X1358" i="30" s="1"/>
  <c r="W1359" i="30"/>
  <c r="X1359" i="30" s="1"/>
  <c r="W1360" i="30"/>
  <c r="X1360" i="30" s="1"/>
  <c r="W1361" i="30"/>
  <c r="X1361" i="30" s="1"/>
  <c r="W1362" i="30"/>
  <c r="X1362" i="30" s="1"/>
  <c r="W1363" i="30"/>
  <c r="X1363" i="30" s="1"/>
  <c r="W1364" i="30"/>
  <c r="X1364" i="30" s="1"/>
  <c r="W1365" i="30"/>
  <c r="X1365" i="30" s="1"/>
  <c r="W1366" i="30"/>
  <c r="X1366" i="30" s="1"/>
  <c r="W1367" i="30"/>
  <c r="X1367" i="30" s="1"/>
  <c r="W1368" i="30"/>
  <c r="X1368" i="30" s="1"/>
  <c r="W1369" i="30"/>
  <c r="X1369" i="30" s="1"/>
  <c r="W1370" i="30"/>
  <c r="X1370" i="30" s="1"/>
  <c r="W1371" i="30"/>
  <c r="X1371" i="30" s="1"/>
  <c r="W1372" i="30"/>
  <c r="X1372" i="30" s="1"/>
  <c r="W1373" i="30"/>
  <c r="X1373" i="30" s="1"/>
  <c r="W1374" i="30"/>
  <c r="X1374" i="30" s="1"/>
  <c r="W1375" i="30"/>
  <c r="X1375" i="30" s="1"/>
  <c r="W1376" i="30"/>
  <c r="X1376" i="30" s="1"/>
  <c r="W1377" i="30"/>
  <c r="X1377" i="30" s="1"/>
  <c r="W1378" i="30"/>
  <c r="X1378" i="30" s="1"/>
  <c r="W1379" i="30"/>
  <c r="X1379" i="30" s="1"/>
  <c r="W1380" i="30"/>
  <c r="X1380" i="30" s="1"/>
  <c r="W1381" i="30"/>
  <c r="X1381" i="30" s="1"/>
  <c r="W1382" i="30"/>
  <c r="X1382" i="30" s="1"/>
  <c r="W1383" i="30"/>
  <c r="X1383" i="30" s="1"/>
  <c r="W1384" i="30"/>
  <c r="X1384" i="30" s="1"/>
  <c r="W1385" i="30"/>
  <c r="X1385" i="30" s="1"/>
  <c r="W1386" i="30"/>
  <c r="X1386" i="30" s="1"/>
  <c r="W1387" i="30"/>
  <c r="X1387" i="30" s="1"/>
  <c r="W1388" i="30"/>
  <c r="X1388" i="30" s="1"/>
  <c r="W1389" i="30"/>
  <c r="X1389" i="30" s="1"/>
  <c r="W1390" i="30"/>
  <c r="X1390" i="30" s="1"/>
  <c r="W1391" i="30"/>
  <c r="X1391" i="30" s="1"/>
  <c r="W1392" i="30"/>
  <c r="X1392" i="30" s="1"/>
  <c r="W1393" i="30"/>
  <c r="X1393" i="30" s="1"/>
  <c r="W1394" i="30"/>
  <c r="X1394" i="30" s="1"/>
  <c r="W1395" i="30"/>
  <c r="X1395" i="30" s="1"/>
  <c r="W1396" i="30"/>
  <c r="X1396" i="30" s="1"/>
  <c r="W1397" i="30"/>
  <c r="X1397" i="30" s="1"/>
  <c r="W1398" i="30"/>
  <c r="X1398" i="30" s="1"/>
  <c r="W1399" i="30"/>
  <c r="X1399" i="30" s="1"/>
  <c r="W1400" i="30"/>
  <c r="X1400" i="30" s="1"/>
  <c r="W1401" i="30"/>
  <c r="X1401" i="30" s="1"/>
  <c r="W1402" i="30"/>
  <c r="X1402" i="30" s="1"/>
  <c r="W1403" i="30"/>
  <c r="X1403" i="30" s="1"/>
  <c r="W1404" i="30"/>
  <c r="X1404" i="30" s="1"/>
  <c r="W1405" i="30"/>
  <c r="X1405" i="30" s="1"/>
  <c r="W1406" i="30"/>
  <c r="X1406" i="30" s="1"/>
  <c r="W1407" i="30"/>
  <c r="X1407" i="30" s="1"/>
  <c r="W1408" i="30"/>
  <c r="X1408" i="30" s="1"/>
  <c r="W1409" i="30"/>
  <c r="X1409" i="30" s="1"/>
  <c r="W1410" i="30"/>
  <c r="X1410" i="30" s="1"/>
  <c r="W1411" i="30"/>
  <c r="X1411" i="30" s="1"/>
  <c r="W1412" i="30"/>
  <c r="X1412" i="30" s="1"/>
  <c r="W1413" i="30"/>
  <c r="X1413" i="30" s="1"/>
  <c r="W1414" i="30"/>
  <c r="X1414" i="30" s="1"/>
  <c r="W1415" i="30"/>
  <c r="X1415" i="30" s="1"/>
  <c r="W1416" i="30"/>
  <c r="X1416" i="30" s="1"/>
  <c r="W1417" i="30"/>
  <c r="X1417" i="30" s="1"/>
  <c r="W1418" i="30"/>
  <c r="X1418" i="30" s="1"/>
  <c r="W1419" i="30"/>
  <c r="X1419" i="30" s="1"/>
  <c r="W1420" i="30"/>
  <c r="X1420" i="30" s="1"/>
  <c r="W1421" i="30"/>
  <c r="X1421" i="30" s="1"/>
  <c r="W1422" i="30"/>
  <c r="X1422" i="30" s="1"/>
  <c r="W1423" i="30"/>
  <c r="X1423" i="30" s="1"/>
  <c r="W1424" i="30"/>
  <c r="X1424" i="30" s="1"/>
  <c r="W1425" i="30"/>
  <c r="X1425" i="30" s="1"/>
  <c r="W1426" i="30"/>
  <c r="X1426" i="30" s="1"/>
  <c r="W1427" i="30"/>
  <c r="X1427" i="30" s="1"/>
  <c r="W1428" i="30"/>
  <c r="X1428" i="30" s="1"/>
  <c r="W1429" i="30"/>
  <c r="X1429" i="30" s="1"/>
  <c r="W1430" i="30"/>
  <c r="X1430" i="30" s="1"/>
  <c r="W1431" i="30"/>
  <c r="X1431" i="30" s="1"/>
  <c r="W1432" i="30"/>
  <c r="X1432" i="30" s="1"/>
  <c r="W1433" i="30"/>
  <c r="X1433" i="30" s="1"/>
  <c r="W1434" i="30"/>
  <c r="X1434" i="30" s="1"/>
  <c r="W1435" i="30"/>
  <c r="X1435" i="30" s="1"/>
  <c r="W1436" i="30"/>
  <c r="X1436" i="30" s="1"/>
  <c r="W1437" i="30"/>
  <c r="X1437" i="30" s="1"/>
  <c r="W1438" i="30"/>
  <c r="X1438" i="30" s="1"/>
  <c r="W1439" i="30"/>
  <c r="X1439" i="30" s="1"/>
  <c r="W1440" i="30"/>
  <c r="X1440" i="30" s="1"/>
  <c r="W1441" i="30"/>
  <c r="X1441" i="30" s="1"/>
  <c r="W1442" i="30"/>
  <c r="X1442" i="30" s="1"/>
  <c r="W1443" i="30"/>
  <c r="X1443" i="30" s="1"/>
  <c r="W1444" i="30"/>
  <c r="X1444" i="30" s="1"/>
  <c r="W1445" i="30"/>
  <c r="X1445" i="30" s="1"/>
  <c r="W1446" i="30"/>
  <c r="X1446" i="30" s="1"/>
  <c r="W1447" i="30"/>
  <c r="X1447" i="30" s="1"/>
  <c r="W1448" i="30"/>
  <c r="X1448" i="30" s="1"/>
  <c r="W1449" i="30"/>
  <c r="X1449" i="30" s="1"/>
  <c r="W1450" i="30"/>
  <c r="X1450" i="30" s="1"/>
  <c r="W1451" i="30"/>
  <c r="X1451" i="30" s="1"/>
  <c r="W1452" i="30"/>
  <c r="X1452" i="30" s="1"/>
  <c r="W1453" i="30"/>
  <c r="X1453" i="30" s="1"/>
  <c r="W1454" i="30"/>
  <c r="X1454" i="30" s="1"/>
  <c r="W1455" i="30"/>
  <c r="X1455" i="30" s="1"/>
  <c r="W1456" i="30"/>
  <c r="X1456" i="30" s="1"/>
  <c r="W1457" i="30"/>
  <c r="X1457" i="30" s="1"/>
  <c r="W1458" i="30"/>
  <c r="X1458" i="30" s="1"/>
  <c r="W1459" i="30"/>
  <c r="X1459" i="30" s="1"/>
  <c r="W1460" i="30"/>
  <c r="X1460" i="30" s="1"/>
  <c r="W1461" i="30"/>
  <c r="X1461" i="30" s="1"/>
  <c r="W1462" i="30"/>
  <c r="X1462" i="30" s="1"/>
  <c r="W1463" i="30"/>
  <c r="X1463" i="30" s="1"/>
  <c r="W1464" i="30"/>
  <c r="X1464" i="30" s="1"/>
  <c r="W1465" i="30"/>
  <c r="X1465" i="30" s="1"/>
  <c r="W1466" i="30"/>
  <c r="X1466" i="30" s="1"/>
  <c r="W1467" i="30"/>
  <c r="X1467" i="30" s="1"/>
  <c r="W1468" i="30"/>
  <c r="X1468" i="30" s="1"/>
  <c r="W1469" i="30"/>
  <c r="X1469" i="30" s="1"/>
  <c r="W1470" i="30"/>
  <c r="X1470" i="30" s="1"/>
  <c r="W1471" i="30"/>
  <c r="X1471" i="30" s="1"/>
  <c r="W1472" i="30"/>
  <c r="X1472" i="30" s="1"/>
  <c r="W1473" i="30"/>
  <c r="X1473" i="30" s="1"/>
  <c r="W1474" i="30"/>
  <c r="X1474" i="30" s="1"/>
  <c r="W1475" i="30"/>
  <c r="X1475" i="30" s="1"/>
  <c r="W1476" i="30"/>
  <c r="X1476" i="30" s="1"/>
  <c r="W1477" i="30"/>
  <c r="X1477" i="30" s="1"/>
  <c r="W1478" i="30"/>
  <c r="X1478" i="30" s="1"/>
  <c r="W1479" i="30"/>
  <c r="X1479" i="30" s="1"/>
  <c r="W1480" i="30"/>
  <c r="X1480" i="30" s="1"/>
  <c r="W1481" i="30"/>
  <c r="X1481" i="30" s="1"/>
  <c r="W1482" i="30"/>
  <c r="X1482" i="30" s="1"/>
  <c r="W1483" i="30"/>
  <c r="X1483" i="30" s="1"/>
  <c r="W1484" i="30"/>
  <c r="X1484" i="30" s="1"/>
  <c r="W1485" i="30"/>
  <c r="X1485" i="30" s="1"/>
  <c r="W1486" i="30"/>
  <c r="X1486" i="30" s="1"/>
  <c r="W1487" i="30"/>
  <c r="X1487" i="30" s="1"/>
  <c r="W1488" i="30"/>
  <c r="X1488" i="30" s="1"/>
  <c r="W1489" i="30"/>
  <c r="X1489" i="30" s="1"/>
  <c r="W1490" i="30"/>
  <c r="X1490" i="30" s="1"/>
  <c r="W1491" i="30"/>
  <c r="X1491" i="30" s="1"/>
  <c r="W1492" i="30"/>
  <c r="X1492" i="30" s="1"/>
  <c r="W1493" i="30"/>
  <c r="X1493" i="30" s="1"/>
  <c r="W1494" i="30"/>
  <c r="X1494" i="30" s="1"/>
  <c r="W1495" i="30"/>
  <c r="X1495" i="30" s="1"/>
  <c r="W1496" i="30"/>
  <c r="X1496" i="30" s="1"/>
  <c r="W1497" i="30"/>
  <c r="X1497" i="30" s="1"/>
  <c r="W1498" i="30"/>
  <c r="X1498" i="30" s="1"/>
  <c r="W1499" i="30"/>
  <c r="X1499" i="30" s="1"/>
  <c r="W1500" i="30"/>
  <c r="X1500" i="30" s="1"/>
  <c r="W1501" i="30"/>
  <c r="X1501" i="30" s="1"/>
  <c r="W1502" i="30"/>
  <c r="X1502" i="30" s="1"/>
  <c r="W1503" i="30"/>
  <c r="X1503" i="30" s="1"/>
  <c r="W1504" i="30"/>
  <c r="X1504" i="30" s="1"/>
  <c r="W1505" i="30"/>
  <c r="X1505" i="30" s="1"/>
  <c r="W1506" i="30"/>
  <c r="X1506" i="30" s="1"/>
  <c r="W1507" i="30"/>
  <c r="X1507" i="30" s="1"/>
  <c r="W1508" i="30"/>
  <c r="X1508" i="30" s="1"/>
  <c r="W1509" i="30"/>
  <c r="X1509" i="30" s="1"/>
  <c r="W1510" i="30"/>
  <c r="X1510" i="30" s="1"/>
  <c r="W1511" i="30"/>
  <c r="X1511" i="30" s="1"/>
  <c r="W1512" i="30"/>
  <c r="X1512" i="30" s="1"/>
  <c r="W1513" i="30"/>
  <c r="X1513" i="30" s="1"/>
  <c r="W1514" i="30"/>
  <c r="X1514" i="30" s="1"/>
  <c r="W1515" i="30"/>
  <c r="X1515" i="30" s="1"/>
  <c r="W1516" i="30"/>
  <c r="X1516" i="30" s="1"/>
  <c r="W1517" i="30"/>
  <c r="X1517" i="30" s="1"/>
  <c r="W1518" i="30"/>
  <c r="X1518" i="30" s="1"/>
  <c r="W1519" i="30"/>
  <c r="X1519" i="30" s="1"/>
  <c r="W1520" i="30"/>
  <c r="X1520" i="30" s="1"/>
  <c r="W1521" i="30"/>
  <c r="X1521" i="30" s="1"/>
  <c r="W1522" i="30"/>
  <c r="X1522" i="30" s="1"/>
  <c r="W1523" i="30"/>
  <c r="X1523" i="30" s="1"/>
  <c r="W1524" i="30"/>
  <c r="X1524" i="30" s="1"/>
  <c r="W1525" i="30"/>
  <c r="X1525" i="30" s="1"/>
  <c r="W1526" i="30"/>
  <c r="X1526" i="30" s="1"/>
  <c r="W1527" i="30"/>
  <c r="X1527" i="30" s="1"/>
  <c r="W1528" i="30"/>
  <c r="X1528" i="30" s="1"/>
  <c r="W1529" i="30"/>
  <c r="X1529" i="30" s="1"/>
  <c r="W1530" i="30"/>
  <c r="X1530" i="30" s="1"/>
  <c r="W1531" i="30"/>
  <c r="X1531" i="30" s="1"/>
  <c r="W1532" i="30"/>
  <c r="X1532" i="30" s="1"/>
  <c r="W1533" i="30"/>
  <c r="X1533" i="30" s="1"/>
  <c r="W1534" i="30"/>
  <c r="X1534" i="30" s="1"/>
  <c r="W1535" i="30"/>
  <c r="X1535" i="30" s="1"/>
  <c r="W1536" i="30"/>
  <c r="X1536" i="30" s="1"/>
  <c r="W1537" i="30"/>
  <c r="X1537" i="30" s="1"/>
  <c r="W1538" i="30"/>
  <c r="X1538" i="30" s="1"/>
  <c r="W1539" i="30"/>
  <c r="X1539" i="30" s="1"/>
  <c r="W1540" i="30"/>
  <c r="X1540" i="30" s="1"/>
  <c r="W1541" i="30"/>
  <c r="X1541" i="30" s="1"/>
  <c r="W1542" i="30"/>
  <c r="X1542" i="30" s="1"/>
  <c r="W1543" i="30"/>
  <c r="X1543" i="30" s="1"/>
  <c r="W1544" i="30"/>
  <c r="X1544" i="30" s="1"/>
  <c r="W1545" i="30"/>
  <c r="X1545" i="30" s="1"/>
  <c r="W1546" i="30"/>
  <c r="X1546" i="30" s="1"/>
  <c r="W1547" i="30"/>
  <c r="X1547" i="30" s="1"/>
  <c r="W1548" i="30"/>
  <c r="X1548" i="30" s="1"/>
  <c r="W1549" i="30"/>
  <c r="X1549" i="30" s="1"/>
  <c r="W1550" i="30"/>
  <c r="X1550" i="30" s="1"/>
  <c r="W1551" i="30"/>
  <c r="X1551" i="30" s="1"/>
  <c r="W1552" i="30"/>
  <c r="X1552" i="30" s="1"/>
  <c r="W1553" i="30"/>
  <c r="X1553" i="30" s="1"/>
  <c r="W1554" i="30"/>
  <c r="X1554" i="30" s="1"/>
  <c r="W1555" i="30"/>
  <c r="X1555" i="30" s="1"/>
  <c r="W1556" i="30"/>
  <c r="X1556" i="30" s="1"/>
  <c r="W1557" i="30"/>
  <c r="X1557" i="30" s="1"/>
  <c r="W1558" i="30"/>
  <c r="X1558" i="30" s="1"/>
  <c r="W1559" i="30"/>
  <c r="X1559" i="30" s="1"/>
  <c r="W1560" i="30"/>
  <c r="X1560" i="30" s="1"/>
  <c r="W1561" i="30"/>
  <c r="X1561" i="30" s="1"/>
  <c r="W1562" i="30"/>
  <c r="X1562" i="30" s="1"/>
  <c r="W1563" i="30"/>
  <c r="X1563" i="30" s="1"/>
  <c r="W1564" i="30"/>
  <c r="X1564" i="30" s="1"/>
  <c r="W1565" i="30"/>
  <c r="X1565" i="30" s="1"/>
  <c r="W1566" i="30"/>
  <c r="X1566" i="30" s="1"/>
  <c r="W1567" i="30"/>
  <c r="X1567" i="30" s="1"/>
  <c r="W1568" i="30"/>
  <c r="X1568" i="30" s="1"/>
  <c r="W1569" i="30"/>
  <c r="X1569" i="30" s="1"/>
  <c r="W1570" i="30"/>
  <c r="X1570" i="30" s="1"/>
  <c r="W1571" i="30"/>
  <c r="X1571" i="30" s="1"/>
  <c r="W1572" i="30"/>
  <c r="X1572" i="30" s="1"/>
  <c r="W1573" i="30"/>
  <c r="X1573" i="30" s="1"/>
  <c r="W1574" i="30"/>
  <c r="X1574" i="30" s="1"/>
  <c r="W1575" i="30"/>
  <c r="X1575" i="30" s="1"/>
  <c r="W1576" i="30"/>
  <c r="X1576" i="30" s="1"/>
  <c r="W1577" i="30"/>
  <c r="X1577" i="30" s="1"/>
  <c r="W1578" i="30"/>
  <c r="X1578" i="30" s="1"/>
  <c r="W1579" i="30"/>
  <c r="X1579" i="30" s="1"/>
  <c r="W1580" i="30"/>
  <c r="X1580" i="30" s="1"/>
  <c r="W1581" i="30"/>
  <c r="X1581" i="30" s="1"/>
  <c r="W1582" i="30"/>
  <c r="X1582" i="30" s="1"/>
  <c r="W1583" i="30"/>
  <c r="X1583" i="30" s="1"/>
  <c r="W1584" i="30"/>
  <c r="X1584" i="30" s="1"/>
  <c r="W1585" i="30"/>
  <c r="X1585" i="30" s="1"/>
  <c r="W1586" i="30"/>
  <c r="X1586" i="30" s="1"/>
  <c r="W1587" i="30"/>
  <c r="X1587" i="30" s="1"/>
  <c r="W1588" i="30"/>
  <c r="X1588" i="30" s="1"/>
  <c r="W1589" i="30"/>
  <c r="X1589" i="30" s="1"/>
  <c r="W1590" i="30"/>
  <c r="X1590" i="30" s="1"/>
  <c r="W1591" i="30"/>
  <c r="X1591" i="30" s="1"/>
  <c r="W1592" i="30"/>
  <c r="X1592" i="30" s="1"/>
  <c r="W1593" i="30"/>
  <c r="X1593" i="30" s="1"/>
  <c r="W1594" i="30"/>
  <c r="X1594" i="30" s="1"/>
  <c r="W1595" i="30"/>
  <c r="X1595" i="30" s="1"/>
  <c r="W1596" i="30"/>
  <c r="X1596" i="30" s="1"/>
  <c r="W1597" i="30"/>
  <c r="X1597" i="30" s="1"/>
  <c r="W1598" i="30"/>
  <c r="X1598" i="30" s="1"/>
  <c r="W1599" i="30"/>
  <c r="X1599" i="30" s="1"/>
  <c r="W1600" i="30"/>
  <c r="X1600" i="30" s="1"/>
  <c r="W1601" i="30"/>
  <c r="X1601" i="30" s="1"/>
  <c r="W1602" i="30"/>
  <c r="X1602" i="30" s="1"/>
  <c r="W1603" i="30"/>
  <c r="X1603" i="30" s="1"/>
  <c r="W1604" i="30"/>
  <c r="X1604" i="30" s="1"/>
  <c r="W1605" i="30"/>
  <c r="X1605" i="30" s="1"/>
  <c r="W1606" i="30"/>
  <c r="X1606" i="30" s="1"/>
  <c r="W1607" i="30"/>
  <c r="X1607" i="30" s="1"/>
  <c r="W1608" i="30"/>
  <c r="X1608" i="30" s="1"/>
  <c r="W1609" i="30"/>
  <c r="X1609" i="30" s="1"/>
  <c r="W1610" i="30"/>
  <c r="X1610" i="30" s="1"/>
  <c r="W1611" i="30"/>
  <c r="X1611" i="30" s="1"/>
  <c r="W1612" i="30"/>
  <c r="X1612" i="30" s="1"/>
  <c r="W1613" i="30"/>
  <c r="X1613" i="30" s="1"/>
  <c r="W1614" i="30"/>
  <c r="X1614" i="30" s="1"/>
  <c r="W1615" i="30"/>
  <c r="X1615" i="30" s="1"/>
  <c r="W1616" i="30"/>
  <c r="X1616" i="30" s="1"/>
  <c r="W1617" i="30"/>
  <c r="X1617" i="30" s="1"/>
  <c r="W1618" i="30"/>
  <c r="X1618" i="30" s="1"/>
  <c r="W1619" i="30"/>
  <c r="X1619" i="30" s="1"/>
  <c r="W1620" i="30"/>
  <c r="X1620" i="30" s="1"/>
  <c r="W1621" i="30"/>
  <c r="X1621" i="30" s="1"/>
  <c r="W1622" i="30"/>
  <c r="X1622" i="30" s="1"/>
  <c r="W1623" i="30"/>
  <c r="X1623" i="30" s="1"/>
  <c r="W1624" i="30"/>
  <c r="X1624" i="30" s="1"/>
  <c r="W1625" i="30"/>
  <c r="X1625" i="30" s="1"/>
  <c r="W1626" i="30"/>
  <c r="X1626" i="30" s="1"/>
  <c r="W1627" i="30"/>
  <c r="X1627" i="30" s="1"/>
  <c r="W1628" i="30"/>
  <c r="X1628" i="30" s="1"/>
  <c r="W1629" i="30"/>
  <c r="X1629" i="30" s="1"/>
  <c r="W1630" i="30"/>
  <c r="X1630" i="30" s="1"/>
  <c r="W1631" i="30"/>
  <c r="X1631" i="30" s="1"/>
  <c r="W1632" i="30"/>
  <c r="X1632" i="30" s="1"/>
  <c r="W1633" i="30"/>
  <c r="X1633" i="30" s="1"/>
  <c r="W1634" i="30"/>
  <c r="X1634" i="30" s="1"/>
  <c r="W1635" i="30"/>
  <c r="X1635" i="30" s="1"/>
  <c r="W1636" i="30"/>
  <c r="X1636" i="30" s="1"/>
  <c r="W1637" i="30"/>
  <c r="X1637" i="30" s="1"/>
  <c r="W1638" i="30"/>
  <c r="X1638" i="30" s="1"/>
  <c r="W1639" i="30"/>
  <c r="X1639" i="30" s="1"/>
  <c r="W1640" i="30"/>
  <c r="X1640" i="30" s="1"/>
  <c r="W1641" i="30"/>
  <c r="X1641" i="30" s="1"/>
  <c r="W1642" i="30"/>
  <c r="X1642" i="30" s="1"/>
  <c r="W1643" i="30"/>
  <c r="X1643" i="30" s="1"/>
  <c r="W1644" i="30"/>
  <c r="X1644" i="30" s="1"/>
  <c r="W1645" i="30"/>
  <c r="X1645" i="30" s="1"/>
  <c r="W1646" i="30"/>
  <c r="X1646" i="30" s="1"/>
  <c r="W1647" i="30"/>
  <c r="X1647" i="30" s="1"/>
  <c r="W1648" i="30"/>
  <c r="X1648" i="30" s="1"/>
  <c r="W1649" i="30"/>
  <c r="X1649" i="30" s="1"/>
  <c r="W1650" i="30"/>
  <c r="X1650" i="30" s="1"/>
  <c r="W1651" i="30"/>
  <c r="X1651" i="30" s="1"/>
  <c r="W1652" i="30"/>
  <c r="X1652" i="30" s="1"/>
  <c r="W1653" i="30"/>
  <c r="X1653" i="30" s="1"/>
  <c r="W1654" i="30"/>
  <c r="X1654" i="30" s="1"/>
  <c r="W1655" i="30"/>
  <c r="X1655" i="30" s="1"/>
  <c r="W1656" i="30"/>
  <c r="X1656" i="30" s="1"/>
  <c r="W1657" i="30"/>
  <c r="X1657" i="30" s="1"/>
  <c r="W1658" i="30"/>
  <c r="X1658" i="30" s="1"/>
  <c r="W1659" i="30"/>
  <c r="X1659" i="30" s="1"/>
  <c r="W1660" i="30"/>
  <c r="X1660" i="30" s="1"/>
  <c r="W1661" i="30"/>
  <c r="X1661" i="30" s="1"/>
  <c r="W1662" i="30"/>
  <c r="X1662" i="30" s="1"/>
  <c r="W1663" i="30"/>
  <c r="X1663" i="30" s="1"/>
  <c r="W1664" i="30"/>
  <c r="X1664" i="30" s="1"/>
  <c r="W1665" i="30"/>
  <c r="X1665" i="30" s="1"/>
  <c r="W1666" i="30"/>
  <c r="X1666" i="30" s="1"/>
  <c r="W1667" i="30"/>
  <c r="X1667" i="30" s="1"/>
  <c r="W1668" i="30"/>
  <c r="X1668" i="30" s="1"/>
  <c r="W1669" i="30"/>
  <c r="X1669" i="30" s="1"/>
  <c r="W1670" i="30"/>
  <c r="X1670" i="30" s="1"/>
  <c r="W1671" i="30"/>
  <c r="X1671" i="30" s="1"/>
  <c r="W1672" i="30"/>
  <c r="X1672" i="30" s="1"/>
  <c r="W1673" i="30"/>
  <c r="X1673" i="30" s="1"/>
  <c r="W1674" i="30"/>
  <c r="X1674" i="30" s="1"/>
  <c r="W1675" i="30"/>
  <c r="X1675" i="30" s="1"/>
  <c r="W1676" i="30"/>
  <c r="X1676" i="30" s="1"/>
  <c r="W1677" i="30"/>
  <c r="X1677" i="30" s="1"/>
  <c r="W1678" i="30"/>
  <c r="X1678" i="30" s="1"/>
  <c r="W1679" i="30"/>
  <c r="X1679" i="30" s="1"/>
  <c r="W1680" i="30"/>
  <c r="X1680" i="30" s="1"/>
  <c r="W1681" i="30"/>
  <c r="X1681" i="30" s="1"/>
  <c r="W1682" i="30"/>
  <c r="X1682" i="30" s="1"/>
  <c r="W1683" i="30"/>
  <c r="X1683" i="30" s="1"/>
  <c r="W1684" i="30"/>
  <c r="X1684" i="30" s="1"/>
  <c r="W1685" i="30"/>
  <c r="X1685" i="30" s="1"/>
  <c r="W1686" i="30"/>
  <c r="X1686" i="30" s="1"/>
  <c r="W1687" i="30"/>
  <c r="X1687" i="30" s="1"/>
  <c r="W1688" i="30"/>
  <c r="X1688" i="30" s="1"/>
  <c r="W1689" i="30"/>
  <c r="X1689" i="30" s="1"/>
  <c r="W1690" i="30"/>
  <c r="X1690" i="30" s="1"/>
  <c r="W1691" i="30"/>
  <c r="X1691" i="30" s="1"/>
  <c r="W1692" i="30"/>
  <c r="X1692" i="30" s="1"/>
  <c r="W1693" i="30"/>
  <c r="X1693" i="30" s="1"/>
  <c r="W1694" i="30"/>
  <c r="X1694" i="30" s="1"/>
  <c r="W1695" i="30"/>
  <c r="X1695" i="30" s="1"/>
  <c r="W1696" i="30"/>
  <c r="X1696" i="30" s="1"/>
  <c r="W1697" i="30"/>
  <c r="X1697" i="30" s="1"/>
  <c r="W1698" i="30"/>
  <c r="X1698" i="30" s="1"/>
  <c r="W1699" i="30"/>
  <c r="X1699" i="30" s="1"/>
  <c r="W1700" i="30"/>
  <c r="X1700" i="30" s="1"/>
  <c r="W1701" i="30"/>
  <c r="X1701" i="30" s="1"/>
  <c r="W1702" i="30"/>
  <c r="X1702" i="30" s="1"/>
  <c r="W1703" i="30"/>
  <c r="X1703" i="30" s="1"/>
  <c r="W1704" i="30"/>
  <c r="X1704" i="30" s="1"/>
  <c r="W1705" i="30"/>
  <c r="X1705" i="30" s="1"/>
  <c r="W1706" i="30"/>
  <c r="X1706" i="30" s="1"/>
  <c r="W1707" i="30"/>
  <c r="X1707" i="30" s="1"/>
  <c r="W1708" i="30"/>
  <c r="X1708" i="30" s="1"/>
  <c r="W1709" i="30"/>
  <c r="X1709" i="30" s="1"/>
  <c r="W1710" i="30"/>
  <c r="X1710" i="30" s="1"/>
  <c r="W1711" i="30"/>
  <c r="X1711" i="30" s="1"/>
  <c r="W1712" i="30"/>
  <c r="X1712" i="30" s="1"/>
  <c r="W1713" i="30"/>
  <c r="X1713" i="30" s="1"/>
  <c r="W1714" i="30"/>
  <c r="X1714" i="30" s="1"/>
  <c r="W1715" i="30"/>
  <c r="X1715" i="30" s="1"/>
  <c r="W1716" i="30"/>
  <c r="X1716" i="30" s="1"/>
  <c r="W1717" i="30"/>
  <c r="X1717" i="30" s="1"/>
  <c r="W1718" i="30"/>
  <c r="X1718" i="30" s="1"/>
  <c r="W1719" i="30"/>
  <c r="X1719" i="30" s="1"/>
  <c r="W1720" i="30"/>
  <c r="X1720" i="30" s="1"/>
  <c r="W1721" i="30"/>
  <c r="X1721" i="30" s="1"/>
  <c r="W1722" i="30"/>
  <c r="X1722" i="30" s="1"/>
  <c r="W1723" i="30"/>
  <c r="X1723" i="30" s="1"/>
  <c r="W1724" i="30"/>
  <c r="X1724" i="30" s="1"/>
  <c r="W1725" i="30"/>
  <c r="X1725" i="30" s="1"/>
  <c r="W1726" i="30"/>
  <c r="X1726" i="30" s="1"/>
  <c r="W1727" i="30"/>
  <c r="X1727" i="30" s="1"/>
  <c r="W1728" i="30"/>
  <c r="X1728" i="30" s="1"/>
  <c r="W1729" i="30"/>
  <c r="X1729" i="30" s="1"/>
  <c r="W1730" i="30"/>
  <c r="X1730" i="30" s="1"/>
  <c r="W1731" i="30"/>
  <c r="X1731" i="30" s="1"/>
  <c r="W1732" i="30"/>
  <c r="X1732" i="30" s="1"/>
  <c r="W1733" i="30"/>
  <c r="X1733" i="30" s="1"/>
  <c r="W1734" i="30"/>
  <c r="X1734" i="30" s="1"/>
  <c r="W1735" i="30"/>
  <c r="X1735" i="30" s="1"/>
  <c r="W1736" i="30"/>
  <c r="X1736" i="30" s="1"/>
  <c r="W1737" i="30"/>
  <c r="X1737" i="30" s="1"/>
  <c r="W1738" i="30"/>
  <c r="X1738" i="30" s="1"/>
  <c r="W1739" i="30"/>
  <c r="X1739" i="30" s="1"/>
  <c r="W1740" i="30"/>
  <c r="X1740" i="30" s="1"/>
  <c r="W1741" i="30"/>
  <c r="X1741" i="30" s="1"/>
  <c r="W1742" i="30"/>
  <c r="X1742" i="30" s="1"/>
  <c r="W1743" i="30"/>
  <c r="X1743" i="30" s="1"/>
  <c r="W1744" i="30"/>
  <c r="X1744" i="30" s="1"/>
  <c r="W1745" i="30"/>
  <c r="X1745" i="30" s="1"/>
  <c r="W1746" i="30"/>
  <c r="X1746" i="30" s="1"/>
  <c r="W1747" i="30"/>
  <c r="X1747" i="30" s="1"/>
  <c r="W1748" i="30"/>
  <c r="X1748" i="30" s="1"/>
  <c r="W1749" i="30"/>
  <c r="X1749" i="30" s="1"/>
  <c r="W1750" i="30"/>
  <c r="X1750" i="30" s="1"/>
  <c r="W1751" i="30"/>
  <c r="X1751" i="30" s="1"/>
  <c r="W1752" i="30"/>
  <c r="X1752" i="30" s="1"/>
  <c r="W1753" i="30"/>
  <c r="X1753" i="30" s="1"/>
  <c r="W1754" i="30"/>
  <c r="X1754" i="30" s="1"/>
  <c r="W1755" i="30"/>
  <c r="X1755" i="30" s="1"/>
  <c r="W1756" i="30"/>
  <c r="X1756" i="30" s="1"/>
  <c r="W1757" i="30"/>
  <c r="X1757" i="30" s="1"/>
  <c r="W1758" i="30"/>
  <c r="X1758" i="30" s="1"/>
  <c r="W1759" i="30"/>
  <c r="X1759" i="30" s="1"/>
  <c r="W1760" i="30"/>
  <c r="X1760" i="30" s="1"/>
  <c r="W1761" i="30"/>
  <c r="X1761" i="30" s="1"/>
  <c r="W1762" i="30"/>
  <c r="X1762" i="30" s="1"/>
  <c r="W1763" i="30"/>
  <c r="X1763" i="30" s="1"/>
  <c r="W1764" i="30"/>
  <c r="X1764" i="30" s="1"/>
  <c r="W1765" i="30"/>
  <c r="X1765" i="30" s="1"/>
  <c r="W1766" i="30"/>
  <c r="X1766" i="30" s="1"/>
  <c r="W1767" i="30"/>
  <c r="X1767" i="30" s="1"/>
  <c r="W1768" i="30"/>
  <c r="X1768" i="30" s="1"/>
  <c r="W1769" i="30"/>
  <c r="X1769" i="30" s="1"/>
  <c r="W1770" i="30"/>
  <c r="X1770" i="30" s="1"/>
  <c r="W1771" i="30"/>
  <c r="X1771" i="30" s="1"/>
  <c r="W1772" i="30"/>
  <c r="X1772" i="30" s="1"/>
  <c r="W1773" i="30"/>
  <c r="X1773" i="30" s="1"/>
  <c r="W1774" i="30"/>
  <c r="X1774" i="30" s="1"/>
  <c r="W1775" i="30"/>
  <c r="X1775" i="30" s="1"/>
  <c r="W1776" i="30"/>
  <c r="X1776" i="30" s="1"/>
  <c r="W1777" i="30"/>
  <c r="X1777" i="30" s="1"/>
  <c r="W1778" i="30"/>
  <c r="X1778" i="30" s="1"/>
  <c r="W1779" i="30"/>
  <c r="X1779" i="30" s="1"/>
  <c r="W1780" i="30"/>
  <c r="X1780" i="30" s="1"/>
  <c r="W1781" i="30"/>
  <c r="X1781" i="30" s="1"/>
  <c r="W1782" i="30"/>
  <c r="X1782" i="30" s="1"/>
  <c r="W1783" i="30"/>
  <c r="X1783" i="30" s="1"/>
  <c r="W1784" i="30"/>
  <c r="X1784" i="30" s="1"/>
  <c r="W1785" i="30"/>
  <c r="X1785" i="30" s="1"/>
  <c r="W1786" i="30"/>
  <c r="X1786" i="30" s="1"/>
  <c r="W1787" i="30"/>
  <c r="X1787" i="30" s="1"/>
  <c r="W1788" i="30"/>
  <c r="X1788" i="30" s="1"/>
  <c r="W1789" i="30"/>
  <c r="X1789" i="30" s="1"/>
  <c r="W1790" i="30"/>
  <c r="X1790" i="30" s="1"/>
  <c r="W1791" i="30"/>
  <c r="X1791" i="30" s="1"/>
  <c r="W1792" i="30"/>
  <c r="X1792" i="30" s="1"/>
  <c r="W1793" i="30"/>
  <c r="X1793" i="30" s="1"/>
  <c r="W1794" i="30"/>
  <c r="X1794" i="30" s="1"/>
  <c r="W1795" i="30"/>
  <c r="X1795" i="30" s="1"/>
  <c r="W1796" i="30"/>
  <c r="X1796" i="30" s="1"/>
  <c r="W1797" i="30"/>
  <c r="X1797" i="30" s="1"/>
  <c r="W1798" i="30"/>
  <c r="X1798" i="30" s="1"/>
  <c r="W1799" i="30"/>
  <c r="X1799" i="30" s="1"/>
  <c r="W1800" i="30"/>
  <c r="X1800" i="30" s="1"/>
  <c r="W1801" i="30"/>
  <c r="X1801" i="30" s="1"/>
  <c r="W1802" i="30"/>
  <c r="X1802" i="30" s="1"/>
  <c r="W1803" i="30"/>
  <c r="X1803" i="30" s="1"/>
  <c r="W1804" i="30"/>
  <c r="X1804" i="30" s="1"/>
  <c r="W1805" i="30"/>
  <c r="X1805" i="30" s="1"/>
  <c r="W1806" i="30"/>
  <c r="X1806" i="30" s="1"/>
  <c r="W1807" i="30"/>
  <c r="X1807" i="30" s="1"/>
  <c r="W1808" i="30"/>
  <c r="X1808" i="30" s="1"/>
  <c r="W1809" i="30"/>
  <c r="X1809" i="30" s="1"/>
  <c r="W1810" i="30"/>
  <c r="X1810" i="30" s="1"/>
  <c r="W1811" i="30"/>
  <c r="X1811" i="30" s="1"/>
  <c r="W1812" i="30"/>
  <c r="X1812" i="30" s="1"/>
  <c r="W1813" i="30"/>
  <c r="X1813" i="30" s="1"/>
  <c r="W1814" i="30"/>
  <c r="X1814" i="30" s="1"/>
  <c r="W1815" i="30"/>
  <c r="X1815" i="30" s="1"/>
  <c r="W1816" i="30"/>
  <c r="X1816" i="30" s="1"/>
  <c r="W1817" i="30"/>
  <c r="X1817" i="30" s="1"/>
  <c r="W1818" i="30"/>
  <c r="X1818" i="30" s="1"/>
  <c r="W1819" i="30"/>
  <c r="X1819" i="30" s="1"/>
  <c r="W1820" i="30"/>
  <c r="X1820" i="30" s="1"/>
  <c r="W1821" i="30"/>
  <c r="X1821" i="30" s="1"/>
  <c r="W1822" i="30"/>
  <c r="X1822" i="30" s="1"/>
  <c r="W1823" i="30"/>
  <c r="X1823" i="30" s="1"/>
  <c r="W1824" i="30"/>
  <c r="X1824" i="30" s="1"/>
  <c r="W1825" i="30"/>
  <c r="X1825" i="30" s="1"/>
  <c r="W1826" i="30"/>
  <c r="X1826" i="30" s="1"/>
  <c r="W1827" i="30"/>
  <c r="X1827" i="30" s="1"/>
  <c r="W1828" i="30"/>
  <c r="X1828" i="30" s="1"/>
  <c r="W1829" i="30"/>
  <c r="X1829" i="30" s="1"/>
  <c r="W1830" i="30"/>
  <c r="X1830" i="30" s="1"/>
  <c r="W1831" i="30"/>
  <c r="X1831" i="30" s="1"/>
  <c r="W1832" i="30"/>
  <c r="X1832" i="30" s="1"/>
  <c r="W1833" i="30"/>
  <c r="X1833" i="30" s="1"/>
  <c r="W1834" i="30"/>
  <c r="X1834" i="30" s="1"/>
  <c r="W1835" i="30"/>
  <c r="X1835" i="30" s="1"/>
  <c r="W1836" i="30"/>
  <c r="X1836" i="30" s="1"/>
  <c r="W1837" i="30"/>
  <c r="X1837" i="30" s="1"/>
  <c r="W1838" i="30"/>
  <c r="X1838" i="30" s="1"/>
  <c r="W1839" i="30"/>
  <c r="X1839" i="30" s="1"/>
  <c r="W1840" i="30"/>
  <c r="X1840" i="30" s="1"/>
  <c r="W1841" i="30"/>
  <c r="X1841" i="30" s="1"/>
  <c r="W1842" i="30"/>
  <c r="X1842" i="30" s="1"/>
  <c r="W1843" i="30"/>
  <c r="X1843" i="30" s="1"/>
  <c r="W1844" i="30"/>
  <c r="X1844" i="30" s="1"/>
  <c r="W1845" i="30"/>
  <c r="X1845" i="30" s="1"/>
  <c r="W1846" i="30"/>
  <c r="X1846" i="30" s="1"/>
  <c r="W1847" i="30"/>
  <c r="X1847" i="30" s="1"/>
  <c r="W1848" i="30"/>
  <c r="X1848" i="30" s="1"/>
  <c r="W1849" i="30"/>
  <c r="X1849" i="30" s="1"/>
  <c r="W1850" i="30"/>
  <c r="X1850" i="30" s="1"/>
  <c r="W1851" i="30"/>
  <c r="X1851" i="30" s="1"/>
  <c r="W1852" i="30"/>
  <c r="X1852" i="30" s="1"/>
  <c r="W1853" i="30"/>
  <c r="X1853" i="30" s="1"/>
  <c r="W1854" i="30"/>
  <c r="X1854" i="30" s="1"/>
  <c r="W1855" i="30"/>
  <c r="X1855" i="30" s="1"/>
  <c r="W1856" i="30"/>
  <c r="X1856" i="30" s="1"/>
  <c r="W1857" i="30"/>
  <c r="X1857" i="30" s="1"/>
  <c r="W1858" i="30"/>
  <c r="X1858" i="30" s="1"/>
  <c r="W1859" i="30"/>
  <c r="X1859" i="30" s="1"/>
  <c r="W1860" i="30"/>
  <c r="X1860" i="30" s="1"/>
  <c r="W1861" i="30"/>
  <c r="X1861" i="30" s="1"/>
  <c r="W1862" i="30"/>
  <c r="X1862" i="30" s="1"/>
  <c r="W1863" i="30"/>
  <c r="X1863" i="30" s="1"/>
  <c r="W1864" i="30"/>
  <c r="X1864" i="30" s="1"/>
  <c r="W1865" i="30"/>
  <c r="X1865" i="30" s="1"/>
  <c r="W1866" i="30"/>
  <c r="X1866" i="30" s="1"/>
  <c r="W1867" i="30"/>
  <c r="X1867" i="30" s="1"/>
  <c r="W1868" i="30"/>
  <c r="X1868" i="30" s="1"/>
  <c r="W1869" i="30"/>
  <c r="X1869" i="30" s="1"/>
  <c r="W1870" i="30"/>
  <c r="X1870" i="30" s="1"/>
  <c r="W1871" i="30"/>
  <c r="X1871" i="30" s="1"/>
  <c r="W1872" i="30"/>
  <c r="X1872" i="30" s="1"/>
  <c r="W1873" i="30"/>
  <c r="X1873" i="30" s="1"/>
  <c r="W1874" i="30"/>
  <c r="X1874" i="30" s="1"/>
  <c r="W1875" i="30"/>
  <c r="X1875" i="30" s="1"/>
  <c r="W1876" i="30"/>
  <c r="X1876" i="30" s="1"/>
  <c r="W1877" i="30"/>
  <c r="X1877" i="30" s="1"/>
  <c r="W1878" i="30"/>
  <c r="X1878" i="30" s="1"/>
  <c r="W1879" i="30"/>
  <c r="X1879" i="30" s="1"/>
  <c r="W1880" i="30"/>
  <c r="X1880" i="30" s="1"/>
  <c r="W1881" i="30"/>
  <c r="X1881" i="30" s="1"/>
  <c r="W1882" i="30"/>
  <c r="X1882" i="30" s="1"/>
  <c r="W1883" i="30"/>
  <c r="X1883" i="30" s="1"/>
  <c r="W1884" i="30"/>
  <c r="X1884" i="30" s="1"/>
  <c r="W1885" i="30"/>
  <c r="X1885" i="30" s="1"/>
  <c r="W1886" i="30"/>
  <c r="X1886" i="30" s="1"/>
  <c r="W1887" i="30"/>
  <c r="X1887" i="30" s="1"/>
  <c r="W1888" i="30"/>
  <c r="X1888" i="30" s="1"/>
  <c r="W1889" i="30"/>
  <c r="X1889" i="30" s="1"/>
  <c r="W1890" i="30"/>
  <c r="X1890" i="30" s="1"/>
  <c r="W1891" i="30"/>
  <c r="X1891" i="30" s="1"/>
  <c r="W1892" i="30"/>
  <c r="X1892" i="30" s="1"/>
  <c r="W1893" i="30"/>
  <c r="X1893" i="30" s="1"/>
  <c r="W1894" i="30"/>
  <c r="X1894" i="30" s="1"/>
  <c r="W1895" i="30"/>
  <c r="X1895" i="30" s="1"/>
  <c r="W1896" i="30"/>
  <c r="X1896" i="30" s="1"/>
  <c r="W1897" i="30"/>
  <c r="X1897" i="30" s="1"/>
  <c r="W1898" i="30"/>
  <c r="X1898" i="30" s="1"/>
  <c r="W1899" i="30"/>
  <c r="X1899" i="30" s="1"/>
  <c r="W1900" i="30"/>
  <c r="X1900" i="30" s="1"/>
  <c r="W1901" i="30"/>
  <c r="X1901" i="30" s="1"/>
  <c r="W1902" i="30"/>
  <c r="X1902" i="30" s="1"/>
  <c r="W1903" i="30"/>
  <c r="X1903" i="30" s="1"/>
  <c r="W1904" i="30"/>
  <c r="X1904" i="30" s="1"/>
  <c r="W1905" i="30"/>
  <c r="X1905" i="30" s="1"/>
  <c r="W1906" i="30"/>
  <c r="X1906" i="30" s="1"/>
  <c r="W1907" i="30"/>
  <c r="X1907" i="30" s="1"/>
  <c r="W1908" i="30"/>
  <c r="X1908" i="30" s="1"/>
  <c r="W1909" i="30"/>
  <c r="X1909" i="30" s="1"/>
  <c r="W1910" i="30"/>
  <c r="X1910" i="30" s="1"/>
  <c r="W1911" i="30"/>
  <c r="X1911" i="30" s="1"/>
  <c r="W1912" i="30"/>
  <c r="X1912" i="30" s="1"/>
  <c r="W1913" i="30"/>
  <c r="X1913" i="30" s="1"/>
  <c r="W1914" i="30"/>
  <c r="X1914" i="30" s="1"/>
  <c r="W1915" i="30"/>
  <c r="X1915" i="30" s="1"/>
  <c r="W1916" i="30"/>
  <c r="X1916" i="30" s="1"/>
  <c r="W1917" i="30"/>
  <c r="X1917" i="30" s="1"/>
  <c r="W1918" i="30"/>
  <c r="X1918" i="30" s="1"/>
  <c r="W1919" i="30"/>
  <c r="X1919" i="30" s="1"/>
  <c r="W1920" i="30"/>
  <c r="X1920" i="30" s="1"/>
  <c r="W1921" i="30"/>
  <c r="X1921" i="30" s="1"/>
  <c r="W1922" i="30"/>
  <c r="X1922" i="30" s="1"/>
  <c r="W1923" i="30"/>
  <c r="X1923" i="30" s="1"/>
  <c r="W1924" i="30"/>
  <c r="X1924" i="30" s="1"/>
  <c r="W1925" i="30"/>
  <c r="X1925" i="30" s="1"/>
  <c r="W1926" i="30"/>
  <c r="X1926" i="30" s="1"/>
  <c r="W1927" i="30"/>
  <c r="X1927" i="30" s="1"/>
  <c r="W1928" i="30"/>
  <c r="X1928" i="30" s="1"/>
  <c r="W1929" i="30"/>
  <c r="X1929" i="30" s="1"/>
  <c r="W1930" i="30"/>
  <c r="X1930" i="30" s="1"/>
  <c r="W1931" i="30"/>
  <c r="X1931" i="30" s="1"/>
  <c r="W1932" i="30"/>
  <c r="X1932" i="30" s="1"/>
  <c r="W1933" i="30"/>
  <c r="X1933" i="30" s="1"/>
  <c r="W1934" i="30"/>
  <c r="X1934" i="30" s="1"/>
  <c r="W1935" i="30"/>
  <c r="X1935" i="30" s="1"/>
  <c r="W1936" i="30"/>
  <c r="X1936" i="30" s="1"/>
  <c r="W1937" i="30"/>
  <c r="X1937" i="30" s="1"/>
  <c r="W1938" i="30"/>
  <c r="X1938" i="30" s="1"/>
  <c r="W1939" i="30"/>
  <c r="X1939" i="30" s="1"/>
  <c r="W1940" i="30"/>
  <c r="X1940" i="30" s="1"/>
  <c r="W1941" i="30"/>
  <c r="X1941" i="30" s="1"/>
  <c r="W1942" i="30"/>
  <c r="X1942" i="30" s="1"/>
  <c r="W1943" i="30"/>
  <c r="X1943" i="30" s="1"/>
  <c r="W1944" i="30"/>
  <c r="X1944" i="30" s="1"/>
  <c r="W1945" i="30"/>
  <c r="X1945" i="30" s="1"/>
  <c r="W1946" i="30"/>
  <c r="X1946" i="30" s="1"/>
  <c r="W1947" i="30"/>
  <c r="X1947" i="30" s="1"/>
  <c r="W1948" i="30"/>
  <c r="X1948" i="30" s="1"/>
  <c r="W1949" i="30"/>
  <c r="X1949" i="30" s="1"/>
  <c r="W1950" i="30"/>
  <c r="X1950" i="30" s="1"/>
  <c r="W1951" i="30"/>
  <c r="X1951" i="30" s="1"/>
  <c r="W1952" i="30"/>
  <c r="X1952" i="30" s="1"/>
  <c r="W1953" i="30"/>
  <c r="X1953" i="30" s="1"/>
  <c r="W1954" i="30"/>
  <c r="X1954" i="30" s="1"/>
  <c r="W1955" i="30"/>
  <c r="X1955" i="30" s="1"/>
  <c r="W1956" i="30"/>
  <c r="X1956" i="30" s="1"/>
  <c r="W1957" i="30"/>
  <c r="X1957" i="30" s="1"/>
  <c r="W1958" i="30"/>
  <c r="X1958" i="30" s="1"/>
  <c r="W1959" i="30"/>
  <c r="X1959" i="30" s="1"/>
  <c r="W1960" i="30"/>
  <c r="X1960" i="30" s="1"/>
  <c r="W1961" i="30"/>
  <c r="X1961" i="30" s="1"/>
  <c r="W1962" i="30"/>
  <c r="X1962" i="30" s="1"/>
  <c r="W1963" i="30"/>
  <c r="X1963" i="30" s="1"/>
  <c r="W1964" i="30"/>
  <c r="X1964" i="30" s="1"/>
  <c r="W1965" i="30"/>
  <c r="X1965" i="30" s="1"/>
  <c r="W1966" i="30"/>
  <c r="X1966" i="30" s="1"/>
  <c r="W1967" i="30"/>
  <c r="X1967" i="30" s="1"/>
  <c r="W1968" i="30"/>
  <c r="X1968" i="30" s="1"/>
  <c r="W1969" i="30"/>
  <c r="X1969" i="30" s="1"/>
  <c r="W1970" i="30"/>
  <c r="X1970" i="30" s="1"/>
  <c r="W1971" i="30"/>
  <c r="X1971" i="30" s="1"/>
  <c r="W1972" i="30"/>
  <c r="X1972" i="30" s="1"/>
  <c r="W1973" i="30"/>
  <c r="X1973" i="30" s="1"/>
  <c r="W1974" i="30"/>
  <c r="X1974" i="30" s="1"/>
  <c r="W1975" i="30"/>
  <c r="X1975" i="30" s="1"/>
  <c r="W1976" i="30"/>
  <c r="X1976" i="30" s="1"/>
  <c r="W1977" i="30"/>
  <c r="X1977" i="30" s="1"/>
  <c r="W1978" i="30"/>
  <c r="X1978" i="30" s="1"/>
  <c r="W1979" i="30"/>
  <c r="X1979" i="30" s="1"/>
  <c r="W1980" i="30"/>
  <c r="X1980" i="30" s="1"/>
  <c r="W1981" i="30"/>
  <c r="X1981" i="30" s="1"/>
  <c r="W1982" i="30"/>
  <c r="X1982" i="30" s="1"/>
  <c r="W1983" i="30"/>
  <c r="X1983" i="30" s="1"/>
  <c r="W1984" i="30"/>
  <c r="X1984" i="30" s="1"/>
  <c r="W1985" i="30"/>
  <c r="X1985" i="30" s="1"/>
  <c r="W1986" i="30"/>
  <c r="X1986" i="30" s="1"/>
  <c r="W1987" i="30"/>
  <c r="X1987" i="30" s="1"/>
  <c r="W1988" i="30"/>
  <c r="X1988" i="30" s="1"/>
  <c r="W1989" i="30"/>
  <c r="X1989" i="30" s="1"/>
  <c r="W1990" i="30"/>
  <c r="X1990" i="30" s="1"/>
  <c r="W1991" i="30"/>
  <c r="X1991" i="30" s="1"/>
  <c r="W1992" i="30"/>
  <c r="X1992" i="30" s="1"/>
  <c r="W1993" i="30"/>
  <c r="X1993" i="30" s="1"/>
  <c r="W1994" i="30"/>
  <c r="X1994" i="30" s="1"/>
  <c r="W1995" i="30"/>
  <c r="X1995" i="30" s="1"/>
  <c r="W1996" i="30"/>
  <c r="X1996" i="30" s="1"/>
  <c r="W1997" i="30"/>
  <c r="X1997" i="30" s="1"/>
  <c r="W1998" i="30"/>
  <c r="X1998" i="30" s="1"/>
  <c r="W1999" i="30"/>
  <c r="X1999" i="30" s="1"/>
  <c r="W2000" i="30"/>
  <c r="X2000" i="30" s="1"/>
  <c r="W2001" i="30"/>
  <c r="X2001" i="30" s="1"/>
  <c r="W2002" i="30"/>
  <c r="X2002" i="30" s="1"/>
  <c r="W2003" i="30"/>
  <c r="X2003" i="30" s="1"/>
  <c r="W2004" i="30"/>
  <c r="X2004" i="30" s="1"/>
  <c r="W2005" i="30"/>
  <c r="X2005" i="30" s="1"/>
  <c r="W2006" i="30"/>
  <c r="X2006" i="30" s="1"/>
  <c r="W2007" i="30"/>
  <c r="X2007" i="30" s="1"/>
  <c r="W2008" i="30"/>
  <c r="X2008" i="30" s="1"/>
  <c r="W2009" i="30"/>
  <c r="X2009" i="30" s="1"/>
  <c r="W2010" i="30"/>
  <c r="X2010" i="30" s="1"/>
  <c r="W2011" i="30"/>
  <c r="X2011" i="30" s="1"/>
  <c r="W2012" i="30"/>
  <c r="X2012" i="30" s="1"/>
  <c r="W2013" i="30"/>
  <c r="X2013" i="30" s="1"/>
  <c r="W2014" i="30"/>
  <c r="X2014" i="30" s="1"/>
  <c r="W2015" i="30"/>
  <c r="X2015" i="30" s="1"/>
  <c r="W2016" i="30"/>
  <c r="X2016" i="30" s="1"/>
  <c r="W2017" i="30"/>
  <c r="X2017" i="30" s="1"/>
  <c r="W2018" i="30"/>
  <c r="X2018" i="30" s="1"/>
  <c r="W2019" i="30"/>
  <c r="X2019" i="30" s="1"/>
  <c r="W2020" i="30"/>
  <c r="X2020" i="30" s="1"/>
  <c r="W2021" i="30"/>
  <c r="X2021" i="30" s="1"/>
  <c r="W2022" i="30"/>
  <c r="X2022" i="30" s="1"/>
  <c r="W2023" i="30"/>
  <c r="X2023" i="30" s="1"/>
  <c r="W2024" i="30"/>
  <c r="X2024" i="30" s="1"/>
  <c r="W2025" i="30"/>
  <c r="X2025" i="30" s="1"/>
  <c r="W2026" i="30"/>
  <c r="X2026" i="30" s="1"/>
  <c r="W2027" i="30"/>
  <c r="X2027" i="30" s="1"/>
  <c r="W2028" i="30"/>
  <c r="X2028" i="30" s="1"/>
  <c r="W2029" i="30"/>
  <c r="X2029" i="30" s="1"/>
  <c r="W2030" i="30"/>
  <c r="X2030" i="30" s="1"/>
  <c r="W2031" i="30"/>
  <c r="X2031" i="30" s="1"/>
  <c r="W2032" i="30"/>
  <c r="X2032" i="30" s="1"/>
  <c r="W2033" i="30"/>
  <c r="X2033" i="30" s="1"/>
  <c r="W2034" i="30"/>
  <c r="X2034" i="30" s="1"/>
  <c r="W2035" i="30"/>
  <c r="X2035" i="30" s="1"/>
  <c r="W2036" i="30"/>
  <c r="X2036" i="30" s="1"/>
  <c r="W2037" i="30"/>
  <c r="X2037" i="30" s="1"/>
  <c r="W2038" i="30"/>
  <c r="X2038" i="30" s="1"/>
  <c r="W2039" i="30"/>
  <c r="X2039" i="30" s="1"/>
  <c r="W2040" i="30"/>
  <c r="X2040" i="30" s="1"/>
  <c r="W2041" i="30"/>
  <c r="X2041" i="30" s="1"/>
  <c r="W2042" i="30"/>
  <c r="X2042" i="30" s="1"/>
  <c r="W2043" i="30"/>
  <c r="X2043" i="30" s="1"/>
  <c r="W2044" i="30"/>
  <c r="X2044" i="30" s="1"/>
  <c r="W2045" i="30"/>
  <c r="X2045" i="30" s="1"/>
  <c r="W2046" i="30"/>
  <c r="X2046" i="30" s="1"/>
  <c r="W2047" i="30"/>
  <c r="X2047" i="30" s="1"/>
  <c r="W2048" i="30"/>
  <c r="X2048" i="30" s="1"/>
  <c r="W2049" i="30"/>
  <c r="X2049" i="30" s="1"/>
  <c r="W2050" i="30"/>
  <c r="X2050" i="30" s="1"/>
  <c r="W2051" i="30"/>
  <c r="X2051" i="30" s="1"/>
  <c r="W2052" i="30"/>
  <c r="X2052" i="30" s="1"/>
  <c r="W2053" i="30"/>
  <c r="X2053" i="30" s="1"/>
  <c r="W2054" i="30"/>
  <c r="X2054" i="30" s="1"/>
  <c r="W2055" i="30"/>
  <c r="X2055" i="30" s="1"/>
  <c r="W2056" i="30"/>
  <c r="X2056" i="30" s="1"/>
  <c r="W2057" i="30"/>
  <c r="X2057" i="30" s="1"/>
  <c r="W2058" i="30"/>
  <c r="X2058" i="30" s="1"/>
  <c r="W2059" i="30"/>
  <c r="X2059" i="30" s="1"/>
  <c r="W2060" i="30"/>
  <c r="X2060" i="30" s="1"/>
  <c r="W2061" i="30"/>
  <c r="X2061" i="30" s="1"/>
  <c r="W2062" i="30"/>
  <c r="X2062" i="30" s="1"/>
  <c r="W2063" i="30"/>
  <c r="X2063" i="30" s="1"/>
  <c r="W2064" i="30"/>
  <c r="X2064" i="30" s="1"/>
  <c r="W2065" i="30"/>
  <c r="X2065" i="30" s="1"/>
  <c r="W2066" i="30"/>
  <c r="X2066" i="30" s="1"/>
  <c r="W2067" i="30"/>
  <c r="X2067" i="30" s="1"/>
  <c r="W2068" i="30"/>
  <c r="X2068" i="30" s="1"/>
  <c r="W2069" i="30"/>
  <c r="X2069" i="30" s="1"/>
  <c r="W2070" i="30"/>
  <c r="X2070" i="30" s="1"/>
  <c r="W2071" i="30"/>
  <c r="X2071" i="30" s="1"/>
  <c r="W2072" i="30"/>
  <c r="X2072" i="30" s="1"/>
  <c r="W2073" i="30"/>
  <c r="X2073" i="30" s="1"/>
  <c r="W2074" i="30"/>
  <c r="X2074" i="30" s="1"/>
  <c r="W2075" i="30"/>
  <c r="X2075" i="30" s="1"/>
  <c r="W2076" i="30"/>
  <c r="X2076" i="30" s="1"/>
  <c r="W2077" i="30"/>
  <c r="X2077" i="30" s="1"/>
  <c r="W2078" i="30"/>
  <c r="X2078" i="30" s="1"/>
  <c r="W2079" i="30"/>
  <c r="X2079" i="30" s="1"/>
  <c r="W2080" i="30"/>
  <c r="X2080" i="30" s="1"/>
  <c r="W2081" i="30"/>
  <c r="X2081" i="30" s="1"/>
  <c r="W2082" i="30"/>
  <c r="X2082" i="30" s="1"/>
  <c r="W2083" i="30"/>
  <c r="X2083" i="30" s="1"/>
  <c r="W2084" i="30"/>
  <c r="X2084" i="30" s="1"/>
  <c r="W2085" i="30"/>
  <c r="X2085" i="30" s="1"/>
  <c r="W2086" i="30"/>
  <c r="X2086" i="30" s="1"/>
  <c r="W2087" i="30"/>
  <c r="X2087" i="30" s="1"/>
  <c r="W2088" i="30"/>
  <c r="X2088" i="30" s="1"/>
  <c r="W2089" i="30"/>
  <c r="X2089" i="30" s="1"/>
  <c r="W2090" i="30"/>
  <c r="X2090" i="30" s="1"/>
  <c r="W2091" i="30"/>
  <c r="X2091" i="30" s="1"/>
  <c r="W2092" i="30"/>
  <c r="X2092" i="30" s="1"/>
  <c r="W2093" i="30"/>
  <c r="X2093" i="30" s="1"/>
  <c r="W2094" i="30"/>
  <c r="X2094" i="30" s="1"/>
  <c r="W2095" i="30"/>
  <c r="X2095" i="30" s="1"/>
  <c r="W2096" i="30"/>
  <c r="X2096" i="30" s="1"/>
  <c r="W2097" i="30"/>
  <c r="X2097" i="30" s="1"/>
  <c r="W2098" i="30"/>
  <c r="X2098" i="30" s="1"/>
  <c r="W2099" i="30"/>
  <c r="X2099" i="30" s="1"/>
  <c r="W2100" i="30"/>
  <c r="X2100" i="30" s="1"/>
  <c r="W2101" i="30"/>
  <c r="X2101" i="30" s="1"/>
  <c r="W2102" i="30"/>
  <c r="X2102" i="30" s="1"/>
  <c r="W2103" i="30"/>
  <c r="X2103" i="30" s="1"/>
  <c r="W3" i="30"/>
  <c r="W4" i="30"/>
  <c r="X4" i="30" s="1"/>
  <c r="AN814" i="102" l="1"/>
  <c r="AN828" i="102"/>
  <c r="AN808" i="102"/>
  <c r="AN812" i="102"/>
  <c r="AN820" i="102"/>
  <c r="AN849" i="102"/>
  <c r="AN796" i="102"/>
  <c r="AN816" i="102"/>
  <c r="AN783" i="102"/>
  <c r="AN786" i="102"/>
  <c r="AN824" i="102"/>
  <c r="BI831" i="102"/>
  <c r="AO831" i="102" s="1"/>
  <c r="BH831" i="102"/>
  <c r="BF867" i="102"/>
  <c r="BI834" i="102"/>
  <c r="AO834" i="102" s="1"/>
  <c r="BH834" i="102"/>
  <c r="BF870" i="102"/>
  <c r="AN785" i="102"/>
  <c r="AN789" i="102"/>
  <c r="BI819" i="102"/>
  <c r="AO819" i="102" s="1"/>
  <c r="BF855" i="102"/>
  <c r="BH819" i="102"/>
  <c r="AN819" i="102" s="1"/>
  <c r="BI850" i="102"/>
  <c r="AO850" i="102" s="1"/>
  <c r="BH850" i="102"/>
  <c r="BF886" i="102"/>
  <c r="BI881" i="102"/>
  <c r="AO881" i="102" s="1"/>
  <c r="BH881" i="102"/>
  <c r="BF917" i="102"/>
  <c r="BH840" i="102"/>
  <c r="BF876" i="102"/>
  <c r="BI840" i="102"/>
  <c r="AO840" i="102" s="1"/>
  <c r="AN800" i="102"/>
  <c r="BI829" i="102"/>
  <c r="AO829" i="102" s="1"/>
  <c r="BH829" i="102"/>
  <c r="BF865" i="102"/>
  <c r="BH835" i="102"/>
  <c r="BI835" i="102"/>
  <c r="AO835" i="102" s="1"/>
  <c r="BF871" i="102"/>
  <c r="BH843" i="102"/>
  <c r="BI843" i="102"/>
  <c r="AO843" i="102" s="1"/>
  <c r="BF879" i="102"/>
  <c r="BH873" i="102"/>
  <c r="BF909" i="102"/>
  <c r="BI873" i="102"/>
  <c r="AO873" i="102" s="1"/>
  <c r="BH877" i="102"/>
  <c r="BI877" i="102"/>
  <c r="AO877" i="102" s="1"/>
  <c r="BF913" i="102"/>
  <c r="BH869" i="102"/>
  <c r="BF905" i="102"/>
  <c r="BI869" i="102"/>
  <c r="AO869" i="102" s="1"/>
  <c r="BI847" i="102"/>
  <c r="AO847" i="102" s="1"/>
  <c r="BF883" i="102"/>
  <c r="BH847" i="102"/>
  <c r="AN847" i="102" s="1"/>
  <c r="BI839" i="102"/>
  <c r="AO839" i="102" s="1"/>
  <c r="BH839" i="102"/>
  <c r="BF875" i="102"/>
  <c r="BI826" i="102"/>
  <c r="AO826" i="102" s="1"/>
  <c r="BF862" i="102"/>
  <c r="BH826" i="102"/>
  <c r="AN826" i="102" s="1"/>
  <c r="BI851" i="102"/>
  <c r="AO851" i="102" s="1"/>
  <c r="BF887" i="102"/>
  <c r="BH851" i="102"/>
  <c r="AN851" i="102" s="1"/>
  <c r="AN798" i="102"/>
  <c r="BI821" i="102"/>
  <c r="AO821" i="102" s="1"/>
  <c r="BH821" i="102"/>
  <c r="BF857" i="102"/>
  <c r="BI825" i="102"/>
  <c r="AO825" i="102" s="1"/>
  <c r="BF861" i="102"/>
  <c r="BH825" i="102"/>
  <c r="AN825" i="102" s="1"/>
  <c r="AN845" i="102"/>
  <c r="BI818" i="102"/>
  <c r="AO818" i="102" s="1"/>
  <c r="BF854" i="102"/>
  <c r="BH818" i="102"/>
  <c r="AN818" i="102" s="1"/>
  <c r="AN804" i="102"/>
  <c r="BH836" i="102"/>
  <c r="BF872" i="102"/>
  <c r="BI836" i="102"/>
  <c r="AO836" i="102" s="1"/>
  <c r="BH864" i="102"/>
  <c r="BF900" i="102"/>
  <c r="BI864" i="102"/>
  <c r="AO864" i="102" s="1"/>
  <c r="AN793" i="102"/>
  <c r="BI823" i="102"/>
  <c r="AO823" i="102" s="1"/>
  <c r="BF859" i="102"/>
  <c r="BH823" i="102"/>
  <c r="AN823" i="102" s="1"/>
  <c r="AN787" i="102"/>
  <c r="BI827" i="102"/>
  <c r="AO827" i="102" s="1"/>
  <c r="BF863" i="102"/>
  <c r="BH827" i="102"/>
  <c r="AN827" i="102" s="1"/>
  <c r="AN791" i="102"/>
  <c r="AN837" i="102"/>
  <c r="AN841" i="102"/>
  <c r="BI844" i="102"/>
  <c r="AO844" i="102" s="1"/>
  <c r="BF880" i="102"/>
  <c r="BH844" i="102"/>
  <c r="AN844" i="102" s="1"/>
  <c r="BI848" i="102"/>
  <c r="AO848" i="102" s="1"/>
  <c r="BF884" i="102"/>
  <c r="BH848" i="102"/>
  <c r="AN848" i="102" s="1"/>
  <c r="AN833" i="102"/>
  <c r="BH856" i="102"/>
  <c r="BI856" i="102"/>
  <c r="AO856" i="102" s="1"/>
  <c r="BF892" i="102"/>
  <c r="BH885" i="102"/>
  <c r="BI885" i="102"/>
  <c r="AO885" i="102" s="1"/>
  <c r="BF921" i="102"/>
  <c r="BH832" i="102"/>
  <c r="BI832" i="102"/>
  <c r="AO832" i="102" s="1"/>
  <c r="BF868" i="102"/>
  <c r="BI852" i="102"/>
  <c r="AO852" i="102" s="1"/>
  <c r="BH852" i="102"/>
  <c r="BF888" i="102"/>
  <c r="BI817" i="102"/>
  <c r="AO817" i="102" s="1"/>
  <c r="BF853" i="102"/>
  <c r="BH817" i="102"/>
  <c r="AN817" i="102" s="1"/>
  <c r="AN781" i="102"/>
  <c r="AN803" i="102"/>
  <c r="BI822" i="102"/>
  <c r="AO822" i="102" s="1"/>
  <c r="BH822" i="102"/>
  <c r="BF858" i="102"/>
  <c r="BH842" i="102"/>
  <c r="BI842" i="102"/>
  <c r="AO842" i="102" s="1"/>
  <c r="BF878" i="102"/>
  <c r="AN806" i="102"/>
  <c r="BH860" i="102"/>
  <c r="BF896" i="102"/>
  <c r="BI860" i="102"/>
  <c r="AO860" i="102" s="1"/>
  <c r="BH838" i="102"/>
  <c r="BI838" i="102"/>
  <c r="AO838" i="102" s="1"/>
  <c r="BF874" i="102"/>
  <c r="AN802" i="102"/>
  <c r="BH846" i="102"/>
  <c r="BI846" i="102"/>
  <c r="AO846" i="102" s="1"/>
  <c r="BF882" i="102"/>
  <c r="AN810" i="102"/>
  <c r="AN614" i="102"/>
  <c r="BI650" i="102"/>
  <c r="AO650" i="102" s="1"/>
  <c r="BH650" i="102"/>
  <c r="BG1735" i="102"/>
  <c r="BF686" i="102"/>
  <c r="X173" i="30"/>
  <c r="X95" i="30"/>
  <c r="X61" i="30"/>
  <c r="X7" i="30"/>
  <c r="X222" i="30"/>
  <c r="X190" i="30"/>
  <c r="X182" i="30"/>
  <c r="X180" i="30"/>
  <c r="X118" i="30"/>
  <c r="X76" i="30"/>
  <c r="X50" i="30"/>
  <c r="X40" i="30"/>
  <c r="X38" i="30"/>
  <c r="X26" i="30"/>
  <c r="X24" i="30"/>
  <c r="X57" i="30"/>
  <c r="X167" i="30"/>
  <c r="X165" i="30"/>
  <c r="X147" i="30"/>
  <c r="X139" i="30"/>
  <c r="X137" i="30"/>
  <c r="X162" i="30"/>
  <c r="X52" i="30"/>
  <c r="X221" i="30"/>
  <c r="X217" i="30"/>
  <c r="X199" i="30"/>
  <c r="X187" i="30"/>
  <c r="X183" i="30"/>
  <c r="X179" i="30"/>
  <c r="X177" i="30"/>
  <c r="X169" i="30"/>
  <c r="X157" i="30"/>
  <c r="X149" i="30"/>
  <c r="X141" i="30"/>
  <c r="X133" i="30"/>
  <c r="X115" i="30"/>
  <c r="X83" i="30"/>
  <c r="X81" i="30"/>
  <c r="X68" i="30"/>
  <c r="X6" i="30"/>
  <c r="X218" i="30"/>
  <c r="X192" i="30"/>
  <c r="X186" i="30"/>
  <c r="X176" i="30"/>
  <c r="X172" i="30"/>
  <c r="X168" i="30"/>
  <c r="X166" i="30"/>
  <c r="X144" i="30"/>
  <c r="X136" i="30"/>
  <c r="X134" i="30"/>
  <c r="X132" i="30"/>
  <c r="X88" i="30"/>
  <c r="X79" i="30"/>
  <c r="X77" i="30"/>
  <c r="X65" i="30"/>
  <c r="X59" i="30"/>
  <c r="X208" i="30"/>
  <c r="X178" i="30"/>
  <c r="X84" i="30"/>
  <c r="X17" i="30"/>
  <c r="X13" i="30"/>
  <c r="X109" i="30"/>
  <c r="X74" i="30"/>
  <c r="X22" i="30"/>
  <c r="X20" i="30"/>
  <c r="X223" i="30"/>
  <c r="X188" i="30"/>
  <c r="X164" i="30"/>
  <c r="X146" i="30"/>
  <c r="X131" i="30"/>
  <c r="X129" i="30"/>
  <c r="X125" i="30"/>
  <c r="X107" i="30"/>
  <c r="X73" i="30"/>
  <c r="X11" i="30"/>
  <c r="X9" i="30"/>
  <c r="X226" i="30"/>
  <c r="X196" i="30"/>
  <c r="X163" i="30"/>
  <c r="X159" i="30"/>
  <c r="X156" i="30"/>
  <c r="X145" i="30"/>
  <c r="X135" i="30"/>
  <c r="X130" i="30"/>
  <c r="X124" i="30"/>
  <c r="X114" i="30"/>
  <c r="X112" i="30"/>
  <c r="X110" i="30"/>
  <c r="X96" i="30"/>
  <c r="X70" i="30"/>
  <c r="X60" i="30"/>
  <c r="X54" i="30"/>
  <c r="X45" i="30"/>
  <c r="X42" i="30"/>
  <c r="X37" i="30"/>
  <c r="X34" i="30"/>
  <c r="X31" i="30"/>
  <c r="X28" i="30"/>
  <c r="X12" i="30"/>
  <c r="AN834" i="102" l="1"/>
  <c r="AN881" i="102"/>
  <c r="AN831" i="102"/>
  <c r="AN852" i="102"/>
  <c r="AN829" i="102"/>
  <c r="AN846" i="102"/>
  <c r="AN842" i="102"/>
  <c r="AN839" i="102"/>
  <c r="AN850" i="102"/>
  <c r="BH882" i="102"/>
  <c r="BF918" i="102"/>
  <c r="BI882" i="102"/>
  <c r="AO882" i="102" s="1"/>
  <c r="BI896" i="102"/>
  <c r="AO896" i="102" s="1"/>
  <c r="BF932" i="102"/>
  <c r="BH896" i="102"/>
  <c r="AN896" i="102" s="1"/>
  <c r="BH878" i="102"/>
  <c r="BI878" i="102"/>
  <c r="AO878" i="102" s="1"/>
  <c r="BF914" i="102"/>
  <c r="BI858" i="102"/>
  <c r="AO858" i="102" s="1"/>
  <c r="BF894" i="102"/>
  <c r="BH858" i="102"/>
  <c r="AN858" i="102" s="1"/>
  <c r="BI853" i="102"/>
  <c r="AO853" i="102" s="1"/>
  <c r="BH853" i="102"/>
  <c r="BF889" i="102"/>
  <c r="BI863" i="102"/>
  <c r="AO863" i="102" s="1"/>
  <c r="BF899" i="102"/>
  <c r="BH863" i="102"/>
  <c r="AN863" i="102" s="1"/>
  <c r="BI900" i="102"/>
  <c r="AO900" i="102" s="1"/>
  <c r="BF936" i="102"/>
  <c r="BH900" i="102"/>
  <c r="AN900" i="102" s="1"/>
  <c r="BH872" i="102"/>
  <c r="BF908" i="102"/>
  <c r="BI872" i="102"/>
  <c r="AO872" i="102" s="1"/>
  <c r="BH854" i="102"/>
  <c r="BI854" i="102"/>
  <c r="AO854" i="102" s="1"/>
  <c r="BF890" i="102"/>
  <c r="BH857" i="102"/>
  <c r="BF893" i="102"/>
  <c r="BI857" i="102"/>
  <c r="AO857" i="102" s="1"/>
  <c r="BH887" i="102"/>
  <c r="BI887" i="102"/>
  <c r="AO887" i="102" s="1"/>
  <c r="BF923" i="102"/>
  <c r="BI862" i="102"/>
  <c r="AO862" i="102" s="1"/>
  <c r="BF898" i="102"/>
  <c r="BH862" i="102"/>
  <c r="AN862" i="102" s="1"/>
  <c r="BH883" i="102"/>
  <c r="BF919" i="102"/>
  <c r="BI883" i="102"/>
  <c r="AO883" i="102" s="1"/>
  <c r="BI905" i="102"/>
  <c r="AO905" i="102" s="1"/>
  <c r="BF941" i="102"/>
  <c r="BH905" i="102"/>
  <c r="AN905" i="102" s="1"/>
  <c r="BI909" i="102"/>
  <c r="AO909" i="102" s="1"/>
  <c r="BF945" i="102"/>
  <c r="BH909" i="102"/>
  <c r="AN909" i="102" s="1"/>
  <c r="BH876" i="102"/>
  <c r="BF912" i="102"/>
  <c r="BI876" i="102"/>
  <c r="AO876" i="102" s="1"/>
  <c r="BI855" i="102"/>
  <c r="AO855" i="102" s="1"/>
  <c r="BH855" i="102"/>
  <c r="BF891" i="102"/>
  <c r="BH874" i="102"/>
  <c r="BI874" i="102"/>
  <c r="AO874" i="102" s="1"/>
  <c r="BF910" i="102"/>
  <c r="AN838" i="102"/>
  <c r="AN860" i="102"/>
  <c r="AN822" i="102"/>
  <c r="BI888" i="102"/>
  <c r="AO888" i="102" s="1"/>
  <c r="BF924" i="102"/>
  <c r="BH888" i="102"/>
  <c r="AN888" i="102" s="1"/>
  <c r="BI868" i="102"/>
  <c r="AO868" i="102" s="1"/>
  <c r="BF904" i="102"/>
  <c r="BH868" i="102"/>
  <c r="AN868" i="102" s="1"/>
  <c r="AN832" i="102"/>
  <c r="BH921" i="102"/>
  <c r="BF957" i="102"/>
  <c r="BI921" i="102"/>
  <c r="AO921" i="102" s="1"/>
  <c r="AN885" i="102"/>
  <c r="BH892" i="102"/>
  <c r="BF928" i="102"/>
  <c r="BI892" i="102"/>
  <c r="AO892" i="102" s="1"/>
  <c r="AN856" i="102"/>
  <c r="BI884" i="102"/>
  <c r="AO884" i="102" s="1"/>
  <c r="BH884" i="102"/>
  <c r="BF920" i="102"/>
  <c r="BI880" i="102"/>
  <c r="AO880" i="102" s="1"/>
  <c r="BH880" i="102"/>
  <c r="BF916" i="102"/>
  <c r="BH859" i="102"/>
  <c r="BI859" i="102"/>
  <c r="AO859" i="102" s="1"/>
  <c r="BF895" i="102"/>
  <c r="AN864" i="102"/>
  <c r="AN836" i="102"/>
  <c r="BH861" i="102"/>
  <c r="BF897" i="102"/>
  <c r="BI861" i="102"/>
  <c r="AO861" i="102" s="1"/>
  <c r="AN821" i="102"/>
  <c r="BI875" i="102"/>
  <c r="AO875" i="102" s="1"/>
  <c r="BH875" i="102"/>
  <c r="BF911" i="102"/>
  <c r="AN869" i="102"/>
  <c r="BH913" i="102"/>
  <c r="BI913" i="102"/>
  <c r="AO913" i="102" s="1"/>
  <c r="BF949" i="102"/>
  <c r="AN877" i="102"/>
  <c r="AN873" i="102"/>
  <c r="BH879" i="102"/>
  <c r="BI879" i="102"/>
  <c r="AO879" i="102" s="1"/>
  <c r="BF915" i="102"/>
  <c r="AN843" i="102"/>
  <c r="BI871" i="102"/>
  <c r="AO871" i="102" s="1"/>
  <c r="BH871" i="102"/>
  <c r="BF907" i="102"/>
  <c r="AN835" i="102"/>
  <c r="BH865" i="102"/>
  <c r="BI865" i="102"/>
  <c r="AO865" i="102" s="1"/>
  <c r="BF901" i="102"/>
  <c r="AN840" i="102"/>
  <c r="BH917" i="102"/>
  <c r="BF953" i="102"/>
  <c r="BI917" i="102"/>
  <c r="AO917" i="102" s="1"/>
  <c r="BH886" i="102"/>
  <c r="BI886" i="102"/>
  <c r="AO886" i="102" s="1"/>
  <c r="BF922" i="102"/>
  <c r="BI870" i="102"/>
  <c r="AO870" i="102" s="1"/>
  <c r="BF906" i="102"/>
  <c r="BH870" i="102"/>
  <c r="AN870" i="102" s="1"/>
  <c r="BI867" i="102"/>
  <c r="AO867" i="102" s="1"/>
  <c r="BH867" i="102"/>
  <c r="BF903" i="102"/>
  <c r="AN650" i="102"/>
  <c r="BF722" i="102"/>
  <c r="BI686" i="102"/>
  <c r="AO686" i="102" s="1"/>
  <c r="BH686" i="102"/>
  <c r="BG1771" i="102"/>
  <c r="BF758" i="102"/>
  <c r="BR2396" i="30"/>
  <c r="O900" i="30" s="1"/>
  <c r="BR2399" i="30"/>
  <c r="P2203" i="30"/>
  <c r="AN913" i="102" l="1"/>
  <c r="AN874" i="102"/>
  <c r="AN865" i="102"/>
  <c r="AN859" i="102"/>
  <c r="AN867" i="102"/>
  <c r="AN871" i="102"/>
  <c r="AN879" i="102"/>
  <c r="AN875" i="102"/>
  <c r="AN887" i="102"/>
  <c r="AN854" i="102"/>
  <c r="AN878" i="102"/>
  <c r="BI906" i="102"/>
  <c r="AO906" i="102" s="1"/>
  <c r="BH906" i="102"/>
  <c r="BF942" i="102"/>
  <c r="BH953" i="102"/>
  <c r="BF989" i="102"/>
  <c r="BI953" i="102"/>
  <c r="AO953" i="102" s="1"/>
  <c r="BH901" i="102"/>
  <c r="BF937" i="102"/>
  <c r="BI901" i="102"/>
  <c r="AO901" i="102" s="1"/>
  <c r="BH915" i="102"/>
  <c r="BF951" i="102"/>
  <c r="BI915" i="102"/>
  <c r="AO915" i="102" s="1"/>
  <c r="BH949" i="102"/>
  <c r="BF985" i="102"/>
  <c r="BI949" i="102"/>
  <c r="AO949" i="102" s="1"/>
  <c r="AN861" i="102"/>
  <c r="BH895" i="102"/>
  <c r="BF931" i="102"/>
  <c r="BI895" i="102"/>
  <c r="AO895" i="102" s="1"/>
  <c r="BH916" i="102"/>
  <c r="BI916" i="102"/>
  <c r="AO916" i="102" s="1"/>
  <c r="BF952" i="102"/>
  <c r="BH920" i="102"/>
  <c r="BF956" i="102"/>
  <c r="BI920" i="102"/>
  <c r="AO920" i="102" s="1"/>
  <c r="BI928" i="102"/>
  <c r="AO928" i="102" s="1"/>
  <c r="BF964" i="102"/>
  <c r="BH928" i="102"/>
  <c r="AN928" i="102" s="1"/>
  <c r="AN921" i="102"/>
  <c r="BI904" i="102"/>
  <c r="AO904" i="102" s="1"/>
  <c r="BF940" i="102"/>
  <c r="BH904" i="102"/>
  <c r="AN904" i="102" s="1"/>
  <c r="BI924" i="102"/>
  <c r="AO924" i="102" s="1"/>
  <c r="BF960" i="102"/>
  <c r="BH924" i="102"/>
  <c r="AN924" i="102" s="1"/>
  <c r="BH910" i="102"/>
  <c r="BI910" i="102"/>
  <c r="AO910" i="102" s="1"/>
  <c r="BF946" i="102"/>
  <c r="BH891" i="102"/>
  <c r="BF927" i="102"/>
  <c r="BI891" i="102"/>
  <c r="AO891" i="102" s="1"/>
  <c r="AN876" i="102"/>
  <c r="AN883" i="102"/>
  <c r="BH923" i="102"/>
  <c r="BF959" i="102"/>
  <c r="BI923" i="102"/>
  <c r="AO923" i="102" s="1"/>
  <c r="AN857" i="102"/>
  <c r="BF926" i="102"/>
  <c r="BI890" i="102"/>
  <c r="AO890" i="102" s="1"/>
  <c r="BH890" i="102"/>
  <c r="AN872" i="102"/>
  <c r="BI889" i="102"/>
  <c r="AO889" i="102" s="1"/>
  <c r="BF925" i="102"/>
  <c r="BH889" i="102"/>
  <c r="AN889" i="102" s="1"/>
  <c r="BH914" i="102"/>
  <c r="BI914" i="102"/>
  <c r="AO914" i="102" s="1"/>
  <c r="BF950" i="102"/>
  <c r="AN882" i="102"/>
  <c r="BH903" i="102"/>
  <c r="BF939" i="102"/>
  <c r="BI903" i="102"/>
  <c r="AO903" i="102" s="1"/>
  <c r="BH922" i="102"/>
  <c r="BI922" i="102"/>
  <c r="AO922" i="102" s="1"/>
  <c r="BF958" i="102"/>
  <c r="AN886" i="102"/>
  <c r="AN917" i="102"/>
  <c r="BH907" i="102"/>
  <c r="BF943" i="102"/>
  <c r="BI907" i="102"/>
  <c r="AO907" i="102" s="1"/>
  <c r="BH911" i="102"/>
  <c r="BF947" i="102"/>
  <c r="BI911" i="102"/>
  <c r="AO911" i="102" s="1"/>
  <c r="BI897" i="102"/>
  <c r="AO897" i="102" s="1"/>
  <c r="BF933" i="102"/>
  <c r="BH897" i="102"/>
  <c r="AN897" i="102" s="1"/>
  <c r="AN880" i="102"/>
  <c r="AN884" i="102"/>
  <c r="AN892" i="102"/>
  <c r="BH957" i="102"/>
  <c r="BF993" i="102"/>
  <c r="BI957" i="102"/>
  <c r="AO957" i="102" s="1"/>
  <c r="AN855" i="102"/>
  <c r="BI912" i="102"/>
  <c r="AO912" i="102" s="1"/>
  <c r="BH912" i="102"/>
  <c r="BF948" i="102"/>
  <c r="BH945" i="102"/>
  <c r="BI945" i="102"/>
  <c r="AO945" i="102" s="1"/>
  <c r="BF981" i="102"/>
  <c r="BH941" i="102"/>
  <c r="BF977" i="102"/>
  <c r="BI941" i="102"/>
  <c r="AO941" i="102" s="1"/>
  <c r="BI919" i="102"/>
  <c r="AO919" i="102" s="1"/>
  <c r="BF955" i="102"/>
  <c r="BH919" i="102"/>
  <c r="AN919" i="102" s="1"/>
  <c r="BH898" i="102"/>
  <c r="BI898" i="102"/>
  <c r="AO898" i="102" s="1"/>
  <c r="BF934" i="102"/>
  <c r="BI893" i="102"/>
  <c r="AO893" i="102" s="1"/>
  <c r="BH893" i="102"/>
  <c r="BF929" i="102"/>
  <c r="BI908" i="102"/>
  <c r="AO908" i="102" s="1"/>
  <c r="BF944" i="102"/>
  <c r="BH908" i="102"/>
  <c r="AN908" i="102" s="1"/>
  <c r="BI936" i="102"/>
  <c r="AO936" i="102" s="1"/>
  <c r="BF972" i="102"/>
  <c r="BH936" i="102"/>
  <c r="AN936" i="102" s="1"/>
  <c r="BH899" i="102"/>
  <c r="BI899" i="102"/>
  <c r="AO899" i="102" s="1"/>
  <c r="BF935" i="102"/>
  <c r="AN853" i="102"/>
  <c r="BI894" i="102"/>
  <c r="AO894" i="102" s="1"/>
  <c r="BH894" i="102"/>
  <c r="BF930" i="102"/>
  <c r="BI932" i="102"/>
  <c r="AO932" i="102" s="1"/>
  <c r="BH932" i="102"/>
  <c r="BF968" i="102"/>
  <c r="BI918" i="102"/>
  <c r="AO918" i="102" s="1"/>
  <c r="BH918" i="102"/>
  <c r="BF954" i="102"/>
  <c r="AN686" i="102"/>
  <c r="BI722" i="102"/>
  <c r="AO722" i="102" s="1"/>
  <c r="BH722" i="102"/>
  <c r="BI758" i="102"/>
  <c r="AO758" i="102" s="1"/>
  <c r="BH758" i="102"/>
  <c r="BG1807" i="102"/>
  <c r="BP14" i="102" s="1"/>
  <c r="BP19" i="102"/>
  <c r="BP13" i="102"/>
  <c r="BQ24" i="102"/>
  <c r="BP17" i="102"/>
  <c r="BP21" i="102"/>
  <c r="BF794" i="102"/>
  <c r="O1781" i="30"/>
  <c r="O1276" i="30"/>
  <c r="O1784" i="30"/>
  <c r="O1411" i="30"/>
  <c r="O1532" i="30"/>
  <c r="O1747" i="30"/>
  <c r="O105" i="30"/>
  <c r="P105" i="30" s="1"/>
  <c r="O432" i="30"/>
  <c r="O1169" i="30"/>
  <c r="O1619" i="30"/>
  <c r="O1155" i="30"/>
  <c r="O1404" i="30"/>
  <c r="O1660" i="30"/>
  <c r="O1724" i="30"/>
  <c r="O1596" i="30"/>
  <c r="O1468" i="30"/>
  <c r="O1340" i="30"/>
  <c r="O1212" i="30"/>
  <c r="O1084" i="30"/>
  <c r="O1683" i="30"/>
  <c r="O1539" i="30"/>
  <c r="O1283" i="30"/>
  <c r="O1028" i="30"/>
  <c r="O738" i="30"/>
  <c r="O334" i="30"/>
  <c r="O530" i="30"/>
  <c r="O475" i="30"/>
  <c r="O610" i="30"/>
  <c r="O837" i="30"/>
  <c r="O964" i="30"/>
  <c r="O1091" i="30"/>
  <c r="O1219" i="30"/>
  <c r="O1347" i="30"/>
  <c r="O1475" i="30"/>
  <c r="O1587" i="30"/>
  <c r="O1651" i="30"/>
  <c r="O1715" i="30"/>
  <c r="O1802" i="30"/>
  <c r="O1116" i="30"/>
  <c r="O1172" i="30"/>
  <c r="O1244" i="30"/>
  <c r="O1308" i="30"/>
  <c r="O1372" i="30"/>
  <c r="O1436" i="30"/>
  <c r="O1500" i="30"/>
  <c r="O1564" i="30"/>
  <c r="O1628" i="30"/>
  <c r="O1692" i="30"/>
  <c r="O1756" i="30"/>
  <c r="O1816" i="30"/>
  <c r="O1740" i="30"/>
  <c r="O1708" i="30"/>
  <c r="O1676" i="30"/>
  <c r="O1644" i="30"/>
  <c r="O1612" i="30"/>
  <c r="O1580" i="30"/>
  <c r="O1548" i="30"/>
  <c r="O1516" i="30"/>
  <c r="O1484" i="30"/>
  <c r="O1452" i="30"/>
  <c r="O1420" i="30"/>
  <c r="O1388" i="30"/>
  <c r="O1356" i="30"/>
  <c r="O1324" i="30"/>
  <c r="O1292" i="30"/>
  <c r="O1260" i="30"/>
  <c r="O1228" i="30"/>
  <c r="O1196" i="30"/>
  <c r="O1187" i="30"/>
  <c r="O1132" i="30"/>
  <c r="O1100" i="30"/>
  <c r="O1770" i="30"/>
  <c r="O1834" i="30"/>
  <c r="O1731" i="30"/>
  <c r="O1699" i="30"/>
  <c r="O1667" i="30"/>
  <c r="O1635" i="30"/>
  <c r="O1603" i="30"/>
  <c r="O1571" i="30"/>
  <c r="O1507" i="30"/>
  <c r="O1443" i="30"/>
  <c r="O1379" i="30"/>
  <c r="O1315" i="30"/>
  <c r="O1251" i="30"/>
  <c r="O1186" i="30"/>
  <c r="O1123" i="30"/>
  <c r="O1060" i="30"/>
  <c r="O996" i="30"/>
  <c r="O932" i="30"/>
  <c r="O868" i="30"/>
  <c r="O802" i="30"/>
  <c r="O674" i="30"/>
  <c r="O546" i="30"/>
  <c r="O304" i="30"/>
  <c r="O219" i="30"/>
  <c r="P219" i="30" s="1"/>
  <c r="O1003" i="30"/>
  <c r="O593" i="30"/>
  <c r="O1768" i="30"/>
  <c r="O1800" i="30"/>
  <c r="O1832" i="30"/>
  <c r="O1748" i="30"/>
  <c r="O1732" i="30"/>
  <c r="O1716" i="30"/>
  <c r="O1700" i="30"/>
  <c r="O1684" i="30"/>
  <c r="O1668" i="30"/>
  <c r="O1652" i="30"/>
  <c r="O1636" i="30"/>
  <c r="O1620" i="30"/>
  <c r="O1604" i="30"/>
  <c r="O1588" i="30"/>
  <c r="O1572" i="30"/>
  <c r="O1556" i="30"/>
  <c r="O1540" i="30"/>
  <c r="O1524" i="30"/>
  <c r="O1508" i="30"/>
  <c r="O1492" i="30"/>
  <c r="O1476" i="30"/>
  <c r="O1460" i="30"/>
  <c r="O1444" i="30"/>
  <c r="O1428" i="30"/>
  <c r="O1412" i="30"/>
  <c r="O1396" i="30"/>
  <c r="O1380" i="30"/>
  <c r="O1364" i="30"/>
  <c r="O1348" i="30"/>
  <c r="O1332" i="30"/>
  <c r="O1316" i="30"/>
  <c r="O1300" i="30"/>
  <c r="O1284" i="30"/>
  <c r="O1268" i="30"/>
  <c r="O1252" i="30"/>
  <c r="O1236" i="30"/>
  <c r="O1220" i="30"/>
  <c r="O1204" i="30"/>
  <c r="O1188" i="30"/>
  <c r="O1156" i="30"/>
  <c r="O1171" i="30"/>
  <c r="O1140" i="30"/>
  <c r="O1124" i="30"/>
  <c r="O1108" i="30"/>
  <c r="O1092" i="30"/>
  <c r="O1076" i="30"/>
  <c r="O1786" i="30"/>
  <c r="O1818" i="30"/>
  <c r="O1755" i="30"/>
  <c r="O1739" i="30"/>
  <c r="O1723" i="30"/>
  <c r="O1707" i="30"/>
  <c r="O1691" i="30"/>
  <c r="O1675" i="30"/>
  <c r="O1659" i="30"/>
  <c r="O1643" i="30"/>
  <c r="O1627" i="30"/>
  <c r="O1611" i="30"/>
  <c r="O1595" i="30"/>
  <c r="O1579" i="30"/>
  <c r="O1555" i="30"/>
  <c r="O1523" i="30"/>
  <c r="O1491" i="30"/>
  <c r="O1459" i="30"/>
  <c r="O1427" i="30"/>
  <c r="O1395" i="30"/>
  <c r="O1363" i="30"/>
  <c r="O1331" i="30"/>
  <c r="O1299" i="30"/>
  <c r="O1267" i="30"/>
  <c r="O1235" i="30"/>
  <c r="O1203" i="30"/>
  <c r="O1154" i="30"/>
  <c r="O1139" i="30"/>
  <c r="O1107" i="30"/>
  <c r="O1075" i="30"/>
  <c r="O1044" i="30"/>
  <c r="O1012" i="30"/>
  <c r="O980" i="30"/>
  <c r="O948" i="30"/>
  <c r="O916" i="30"/>
  <c r="O884" i="30"/>
  <c r="O846" i="30"/>
  <c r="O834" i="30"/>
  <c r="O770" i="30"/>
  <c r="O706" i="30"/>
  <c r="O642" i="30"/>
  <c r="O578" i="30"/>
  <c r="O496" i="30"/>
  <c r="O368" i="30"/>
  <c r="O240" i="30"/>
  <c r="O347" i="30"/>
  <c r="O90" i="30"/>
  <c r="O1067" i="30"/>
  <c r="O939" i="30"/>
  <c r="O721" i="30"/>
  <c r="O2044" i="30"/>
  <c r="O1934" i="30"/>
  <c r="O165" i="30"/>
  <c r="P165" i="30" s="1"/>
  <c r="O527" i="30"/>
  <c r="O657" i="30"/>
  <c r="O785" i="30"/>
  <c r="O899" i="30"/>
  <c r="O971" i="30"/>
  <c r="O1035" i="30"/>
  <c r="O41" i="30"/>
  <c r="P41" i="30" s="1"/>
  <c r="O26" i="30"/>
  <c r="O154" i="30"/>
  <c r="P154" i="30" s="1"/>
  <c r="O283" i="30"/>
  <c r="O411" i="30"/>
  <c r="O196" i="30"/>
  <c r="P196" i="30" s="1"/>
  <c r="O272" i="30"/>
  <c r="O336" i="30"/>
  <c r="O400" i="30"/>
  <c r="O464" i="30"/>
  <c r="O529" i="30"/>
  <c r="O562" i="30"/>
  <c r="O594" i="30"/>
  <c r="O626" i="30"/>
  <c r="O658" i="30"/>
  <c r="O690" i="30"/>
  <c r="O722" i="30"/>
  <c r="O754" i="30"/>
  <c r="O786" i="30"/>
  <c r="O818" i="30"/>
  <c r="O516" i="30"/>
  <c r="O853" i="30"/>
  <c r="O860" i="30"/>
  <c r="O876" i="30"/>
  <c r="O892" i="30"/>
  <c r="O908" i="30"/>
  <c r="O924" i="30"/>
  <c r="O940" i="30"/>
  <c r="O956" i="30"/>
  <c r="O972" i="30"/>
  <c r="O988" i="30"/>
  <c r="O1004" i="30"/>
  <c r="O1020" i="30"/>
  <c r="O1036" i="30"/>
  <c r="O1052" i="30"/>
  <c r="O1068" i="30"/>
  <c r="O1083" i="30"/>
  <c r="O1099" i="30"/>
  <c r="O1115" i="30"/>
  <c r="O1131" i="30"/>
  <c r="O1153" i="30"/>
  <c r="O1185" i="30"/>
  <c r="O1170" i="30"/>
  <c r="O1195" i="30"/>
  <c r="O1211" i="30"/>
  <c r="O1227" i="30"/>
  <c r="O1243" i="30"/>
  <c r="O1259" i="30"/>
  <c r="O1275" i="30"/>
  <c r="O1291" i="30"/>
  <c r="O1307" i="30"/>
  <c r="O1323" i="30"/>
  <c r="O1339" i="30"/>
  <c r="O1355" i="30"/>
  <c r="O1371" i="30"/>
  <c r="O1387" i="30"/>
  <c r="O1403" i="30"/>
  <c r="O1419" i="30"/>
  <c r="O1435" i="30"/>
  <c r="O1451" i="30"/>
  <c r="O1467" i="30"/>
  <c r="O1483" i="30"/>
  <c r="O1499" i="30"/>
  <c r="O1515" i="30"/>
  <c r="O1531" i="30"/>
  <c r="O1547" i="30"/>
  <c r="O1563" i="30"/>
  <c r="O1575" i="30"/>
  <c r="O1583" i="30"/>
  <c r="O1591" i="30"/>
  <c r="O1599" i="30"/>
  <c r="O1607" i="30"/>
  <c r="O1615" i="30"/>
  <c r="O1623" i="30"/>
  <c r="O1631" i="30"/>
  <c r="O1639" i="30"/>
  <c r="O1647" i="30"/>
  <c r="O1655" i="30"/>
  <c r="O1663" i="30"/>
  <c r="O1671" i="30"/>
  <c r="O1679" i="30"/>
  <c r="O1687" i="30"/>
  <c r="O1695" i="30"/>
  <c r="O1703" i="30"/>
  <c r="O1711" i="30"/>
  <c r="O1719" i="30"/>
  <c r="O1727" i="30"/>
  <c r="O1735" i="30"/>
  <c r="O1743" i="30"/>
  <c r="O1751" i="30"/>
  <c r="O1842" i="30"/>
  <c r="O1826" i="30"/>
  <c r="O1810" i="30"/>
  <c r="O1794" i="30"/>
  <c r="O1778" i="30"/>
  <c r="O1762" i="30"/>
  <c r="O1080" i="30"/>
  <c r="O1088" i="30"/>
  <c r="O1096" i="30"/>
  <c r="O1104" i="30"/>
  <c r="O1112" i="30"/>
  <c r="O1120" i="30"/>
  <c r="O1128" i="30"/>
  <c r="O1136" i="30"/>
  <c r="O1147" i="30"/>
  <c r="O1163" i="30"/>
  <c r="O1179" i="30"/>
  <c r="O1148" i="30"/>
  <c r="O1164" i="30"/>
  <c r="O1180" i="30"/>
  <c r="O1192" i="30"/>
  <c r="O1200" i="30"/>
  <c r="O1208" i="30"/>
  <c r="O1216" i="30"/>
  <c r="O1224" i="30"/>
  <c r="O1232" i="30"/>
  <c r="O1240" i="30"/>
  <c r="O1248" i="30"/>
  <c r="O1256" i="30"/>
  <c r="O1264" i="30"/>
  <c r="O1272" i="30"/>
  <c r="O1280" i="30"/>
  <c r="O1288" i="30"/>
  <c r="O1296" i="30"/>
  <c r="O1304" i="30"/>
  <c r="O1312" i="30"/>
  <c r="O1320" i="30"/>
  <c r="O1328" i="30"/>
  <c r="O1336" i="30"/>
  <c r="O1344" i="30"/>
  <c r="O1352" i="30"/>
  <c r="O1360" i="30"/>
  <c r="O1368" i="30"/>
  <c r="O1376" i="30"/>
  <c r="O1384" i="30"/>
  <c r="O1392" i="30"/>
  <c r="O1400" i="30"/>
  <c r="O1408" i="30"/>
  <c r="O1416" i="30"/>
  <c r="O1424" i="30"/>
  <c r="O1432" i="30"/>
  <c r="O1440" i="30"/>
  <c r="O1448" i="30"/>
  <c r="O1456" i="30"/>
  <c r="O1464" i="30"/>
  <c r="O1472" i="30"/>
  <c r="O1480" i="30"/>
  <c r="O1488" i="30"/>
  <c r="O1496" i="30"/>
  <c r="O1504" i="30"/>
  <c r="O1512" i="30"/>
  <c r="O1520" i="30"/>
  <c r="O1528" i="30"/>
  <c r="O1536" i="30"/>
  <c r="O1544" i="30"/>
  <c r="O1552" i="30"/>
  <c r="O1560" i="30"/>
  <c r="O1568" i="30"/>
  <c r="O1576" i="30"/>
  <c r="O1584" i="30"/>
  <c r="O1592" i="30"/>
  <c r="O1600" i="30"/>
  <c r="O1608" i="30"/>
  <c r="O1616" i="30"/>
  <c r="O1624" i="30"/>
  <c r="O1632" i="30"/>
  <c r="O1640" i="30"/>
  <c r="O1648" i="30"/>
  <c r="O1656" i="30"/>
  <c r="O1664" i="30"/>
  <c r="O1672" i="30"/>
  <c r="O1680" i="30"/>
  <c r="O1688" i="30"/>
  <c r="O1696" i="30"/>
  <c r="O1704" i="30"/>
  <c r="O1712" i="30"/>
  <c r="O1720" i="30"/>
  <c r="O1728" i="30"/>
  <c r="O1736" i="30"/>
  <c r="O1744" i="30"/>
  <c r="O1752" i="30"/>
  <c r="O1840" i="30"/>
  <c r="O1824" i="30"/>
  <c r="O1808" i="30"/>
  <c r="O1792" i="30"/>
  <c r="O1776" i="30"/>
  <c r="O1760" i="30"/>
  <c r="O826" i="30"/>
  <c r="O810" i="30"/>
  <c r="O794" i="30"/>
  <c r="O778" i="30"/>
  <c r="O762" i="30"/>
  <c r="O746" i="30"/>
  <c r="O730" i="30"/>
  <c r="O714" i="30"/>
  <c r="O698" i="30"/>
  <c r="O682" i="30"/>
  <c r="O666" i="30"/>
  <c r="O650" i="30"/>
  <c r="O634" i="30"/>
  <c r="O618" i="30"/>
  <c r="O602" i="30"/>
  <c r="O586" i="30"/>
  <c r="O570" i="30"/>
  <c r="O554" i="30"/>
  <c r="O538" i="30"/>
  <c r="O513" i="30"/>
  <c r="O480" i="30"/>
  <c r="O448" i="30"/>
  <c r="O416" i="30"/>
  <c r="O384" i="30"/>
  <c r="O352" i="30"/>
  <c r="O320" i="30"/>
  <c r="O288" i="30"/>
  <c r="O256" i="30"/>
  <c r="O224" i="30"/>
  <c r="O164" i="30"/>
  <c r="O443" i="30"/>
  <c r="O379" i="30"/>
  <c r="O315" i="30"/>
  <c r="O251" i="30"/>
  <c r="O187" i="30"/>
  <c r="P187" i="30" s="1"/>
  <c r="O122" i="30"/>
  <c r="O58" i="30"/>
  <c r="P58" i="30" s="1"/>
  <c r="O137" i="30"/>
  <c r="P137" i="30" s="1"/>
  <c r="O73" i="30"/>
  <c r="P73" i="30" s="1"/>
  <c r="O14" i="30"/>
  <c r="O1051" i="30"/>
  <c r="O1019" i="30"/>
  <c r="O987" i="30"/>
  <c r="O955" i="30"/>
  <c r="O923" i="30"/>
  <c r="O867" i="30"/>
  <c r="O817" i="30"/>
  <c r="O753" i="30"/>
  <c r="O689" i="30"/>
  <c r="O625" i="30"/>
  <c r="O561" i="30"/>
  <c r="O462" i="30"/>
  <c r="O421" i="30"/>
  <c r="O51" i="30"/>
  <c r="O1909" i="30"/>
  <c r="O1980" i="30"/>
  <c r="O1764" i="30"/>
  <c r="O1772" i="30"/>
  <c r="O1780" i="30"/>
  <c r="O1788" i="30"/>
  <c r="O1796" i="30"/>
  <c r="O1804" i="30"/>
  <c r="O1812" i="30"/>
  <c r="O1820" i="30"/>
  <c r="O1828" i="30"/>
  <c r="O1836" i="30"/>
  <c r="O1844" i="30"/>
  <c r="O1754" i="30"/>
  <c r="O1750" i="30"/>
  <c r="O1746" i="30"/>
  <c r="O1742" i="30"/>
  <c r="O1738" i="30"/>
  <c r="O1734" i="30"/>
  <c r="O1730" i="30"/>
  <c r="O1726" i="30"/>
  <c r="O1722" i="30"/>
  <c r="O1718" i="30"/>
  <c r="O1714" i="30"/>
  <c r="O1710" i="30"/>
  <c r="O1706" i="30"/>
  <c r="O1702" i="30"/>
  <c r="O1698" i="30"/>
  <c r="O1694" i="30"/>
  <c r="O1690" i="30"/>
  <c r="O1686" i="30"/>
  <c r="O1682" i="30"/>
  <c r="O1678" i="30"/>
  <c r="O1674" i="30"/>
  <c r="O1670" i="30"/>
  <c r="O1666" i="30"/>
  <c r="O1662" i="30"/>
  <c r="O1658" i="30"/>
  <c r="O1654" i="30"/>
  <c r="O1650" i="30"/>
  <c r="O1646" i="30"/>
  <c r="O1642" i="30"/>
  <c r="O1638" i="30"/>
  <c r="O1634" i="30"/>
  <c r="O1630" i="30"/>
  <c r="O1626" i="30"/>
  <c r="O1622" i="30"/>
  <c r="O1618" i="30"/>
  <c r="O1614" i="30"/>
  <c r="O1610" i="30"/>
  <c r="O1606" i="30"/>
  <c r="O1602" i="30"/>
  <c r="O1598" i="30"/>
  <c r="O1594" i="30"/>
  <c r="O1590" i="30"/>
  <c r="O1586" i="30"/>
  <c r="O1582" i="30"/>
  <c r="O1578" i="30"/>
  <c r="O1574" i="30"/>
  <c r="O1570" i="30"/>
  <c r="O1566" i="30"/>
  <c r="O1562" i="30"/>
  <c r="O1558" i="30"/>
  <c r="O1554" i="30"/>
  <c r="O1550" i="30"/>
  <c r="O1546" i="30"/>
  <c r="O1542" i="30"/>
  <c r="O1538" i="30"/>
  <c r="O1534" i="30"/>
  <c r="O1530" i="30"/>
  <c r="O1526" i="30"/>
  <c r="O1522" i="30"/>
  <c r="O1518" i="30"/>
  <c r="O1514" i="30"/>
  <c r="O1510" i="30"/>
  <c r="O1506" i="30"/>
  <c r="O1502" i="30"/>
  <c r="O1498" i="30"/>
  <c r="O1494" i="30"/>
  <c r="O1490" i="30"/>
  <c r="O1486" i="30"/>
  <c r="O1482" i="30"/>
  <c r="O1478" i="30"/>
  <c r="O1474" i="30"/>
  <c r="O1470" i="30"/>
  <c r="O1466" i="30"/>
  <c r="O1462" i="30"/>
  <c r="O1458" i="30"/>
  <c r="O1454" i="30"/>
  <c r="O1450" i="30"/>
  <c r="O1446" i="30"/>
  <c r="O1442" i="30"/>
  <c r="O1438" i="30"/>
  <c r="O1434" i="30"/>
  <c r="O1430" i="30"/>
  <c r="O1426" i="30"/>
  <c r="O1422" i="30"/>
  <c r="O1418" i="30"/>
  <c r="O1414" i="30"/>
  <c r="O1410" i="30"/>
  <c r="O1406" i="30"/>
  <c r="O1402" i="30"/>
  <c r="O1398" i="30"/>
  <c r="O1394" i="30"/>
  <c r="O1390" i="30"/>
  <c r="O1386" i="30"/>
  <c r="O1382" i="30"/>
  <c r="O1378" i="30"/>
  <c r="O1374" i="30"/>
  <c r="O1370" i="30"/>
  <c r="O1366" i="30"/>
  <c r="O1362" i="30"/>
  <c r="O1358" i="30"/>
  <c r="O1354" i="30"/>
  <c r="O1350" i="30"/>
  <c r="O1346" i="30"/>
  <c r="O1342" i="30"/>
  <c r="O1338" i="30"/>
  <c r="O1334" i="30"/>
  <c r="O1330" i="30"/>
  <c r="O1326" i="30"/>
  <c r="O1322" i="30"/>
  <c r="O1318" i="30"/>
  <c r="O1314" i="30"/>
  <c r="O1310" i="30"/>
  <c r="O1306" i="30"/>
  <c r="O1302" i="30"/>
  <c r="O1298" i="30"/>
  <c r="O1294" i="30"/>
  <c r="O1290" i="30"/>
  <c r="O1286" i="30"/>
  <c r="O1282" i="30"/>
  <c r="O1278" i="30"/>
  <c r="O1274" i="30"/>
  <c r="O1270" i="30"/>
  <c r="O1266" i="30"/>
  <c r="O1262" i="30"/>
  <c r="O1258" i="30"/>
  <c r="O1254" i="30"/>
  <c r="O1250" i="30"/>
  <c r="O1246" i="30"/>
  <c r="O1242" i="30"/>
  <c r="O1238" i="30"/>
  <c r="O1234" i="30"/>
  <c r="O1230" i="30"/>
  <c r="O1226" i="30"/>
  <c r="O1222" i="30"/>
  <c r="O1218" i="30"/>
  <c r="O1214" i="30"/>
  <c r="O1210" i="30"/>
  <c r="O1206" i="30"/>
  <c r="O1202" i="30"/>
  <c r="O1198" i="30"/>
  <c r="O1194" i="30"/>
  <c r="O1190" i="30"/>
  <c r="O1184" i="30"/>
  <c r="O1176" i="30"/>
  <c r="O1168" i="30"/>
  <c r="O1160" i="30"/>
  <c r="O1152" i="30"/>
  <c r="O1144" i="30"/>
  <c r="O1183" i="30"/>
  <c r="O1175" i="30"/>
  <c r="O1167" i="30"/>
  <c r="O1159" i="30"/>
  <c r="O1151" i="30"/>
  <c r="O1143" i="30"/>
  <c r="O1138" i="30"/>
  <c r="O1134" i="30"/>
  <c r="O1130" i="30"/>
  <c r="O1126" i="30"/>
  <c r="O1122" i="30"/>
  <c r="O1118" i="30"/>
  <c r="O1114" i="30"/>
  <c r="O1110" i="30"/>
  <c r="O1106" i="30"/>
  <c r="O1102" i="30"/>
  <c r="O1098" i="30"/>
  <c r="O1094" i="30"/>
  <c r="O1090" i="30"/>
  <c r="O1086" i="30"/>
  <c r="O1082" i="30"/>
  <c r="O1078" i="30"/>
  <c r="O1758" i="30"/>
  <c r="O1766" i="30"/>
  <c r="O1774" i="30"/>
  <c r="O1782" i="30"/>
  <c r="O1790" i="30"/>
  <c r="O1798" i="30"/>
  <c r="O1806" i="30"/>
  <c r="O1814" i="30"/>
  <c r="O1822" i="30"/>
  <c r="O1830" i="30"/>
  <c r="O1838" i="30"/>
  <c r="O1846" i="30"/>
  <c r="O1753" i="30"/>
  <c r="O1749" i="30"/>
  <c r="O1745" i="30"/>
  <c r="O1741" i="30"/>
  <c r="O1737" i="30"/>
  <c r="O1733" i="30"/>
  <c r="O1729" i="30"/>
  <c r="O1725" i="30"/>
  <c r="O1721" i="30"/>
  <c r="O1717" i="30"/>
  <c r="O1713" i="30"/>
  <c r="O1709" i="30"/>
  <c r="O1705" i="30"/>
  <c r="O1701" i="30"/>
  <c r="O1697" i="30"/>
  <c r="O1693" i="30"/>
  <c r="O1689" i="30"/>
  <c r="O1685" i="30"/>
  <c r="O1681" i="30"/>
  <c r="O1677" i="30"/>
  <c r="O1673" i="30"/>
  <c r="O1669" i="30"/>
  <c r="O1665" i="30"/>
  <c r="O1661" i="30"/>
  <c r="O1657" i="30"/>
  <c r="O1653" i="30"/>
  <c r="O1649" i="30"/>
  <c r="O1645" i="30"/>
  <c r="O1641" i="30"/>
  <c r="O1637" i="30"/>
  <c r="O1633" i="30"/>
  <c r="O1629" i="30"/>
  <c r="O1625" i="30"/>
  <c r="O1621" i="30"/>
  <c r="O1617" i="30"/>
  <c r="O1613" i="30"/>
  <c r="O1609" i="30"/>
  <c r="O1605" i="30"/>
  <c r="O1601" i="30"/>
  <c r="O1597" i="30"/>
  <c r="O1593" i="30"/>
  <c r="O1589" i="30"/>
  <c r="O1585" i="30"/>
  <c r="O1581" i="30"/>
  <c r="O1577" i="30"/>
  <c r="O1573" i="30"/>
  <c r="O1567" i="30"/>
  <c r="O1559" i="30"/>
  <c r="O1551" i="30"/>
  <c r="O1543" i="30"/>
  <c r="O1535" i="30"/>
  <c r="O1527" i="30"/>
  <c r="O1519" i="30"/>
  <c r="O1511" i="30"/>
  <c r="O1503" i="30"/>
  <c r="O1495" i="30"/>
  <c r="O1487" i="30"/>
  <c r="O1479" i="30"/>
  <c r="O1471" i="30"/>
  <c r="O1463" i="30"/>
  <c r="O1455" i="30"/>
  <c r="O1447" i="30"/>
  <c r="O1439" i="30"/>
  <c r="O1431" i="30"/>
  <c r="O1423" i="30"/>
  <c r="O1415" i="30"/>
  <c r="O1407" i="30"/>
  <c r="O1399" i="30"/>
  <c r="O1391" i="30"/>
  <c r="O1383" i="30"/>
  <c r="O1375" i="30"/>
  <c r="O1367" i="30"/>
  <c r="O1359" i="30"/>
  <c r="O1351" i="30"/>
  <c r="O1343" i="30"/>
  <c r="O1335" i="30"/>
  <c r="O1327" i="30"/>
  <c r="O1319" i="30"/>
  <c r="O1311" i="30"/>
  <c r="O1303" i="30"/>
  <c r="O1295" i="30"/>
  <c r="O1287" i="30"/>
  <c r="O1279" i="30"/>
  <c r="O1271" i="30"/>
  <c r="O1263" i="30"/>
  <c r="O1255" i="30"/>
  <c r="O1247" i="30"/>
  <c r="O1239" i="30"/>
  <c r="O1231" i="30"/>
  <c r="O1223" i="30"/>
  <c r="O1215" i="30"/>
  <c r="O1207" i="30"/>
  <c r="O1199" i="30"/>
  <c r="O1191" i="30"/>
  <c r="O1178" i="30"/>
  <c r="O1162" i="30"/>
  <c r="O1146" i="30"/>
  <c r="O1177" i="30"/>
  <c r="O1161" i="30"/>
  <c r="O1145" i="30"/>
  <c r="O1135" i="30"/>
  <c r="O1127" i="30"/>
  <c r="O1119" i="30"/>
  <c r="O1111" i="30"/>
  <c r="O1103" i="30"/>
  <c r="O1095" i="30"/>
  <c r="O1087" i="30"/>
  <c r="O1079" i="30"/>
  <c r="O1072" i="30"/>
  <c r="O1064" i="30"/>
  <c r="O1056" i="30"/>
  <c r="O1048" i="30"/>
  <c r="O1040" i="30"/>
  <c r="O1032" i="30"/>
  <c r="O1024" i="30"/>
  <c r="O1016" i="30"/>
  <c r="O1008" i="30"/>
  <c r="O1000" i="30"/>
  <c r="O992" i="30"/>
  <c r="O984" i="30"/>
  <c r="O976" i="30"/>
  <c r="O968" i="30"/>
  <c r="O960" i="30"/>
  <c r="O952" i="30"/>
  <c r="O944" i="30"/>
  <c r="O936" i="30"/>
  <c r="O928" i="30"/>
  <c r="O920" i="30"/>
  <c r="O912" i="30"/>
  <c r="O904" i="30"/>
  <c r="O896" i="30"/>
  <c r="O888" i="30"/>
  <c r="O880" i="30"/>
  <c r="O872" i="30"/>
  <c r="O864" i="30"/>
  <c r="O854" i="30"/>
  <c r="O838" i="30"/>
  <c r="O845" i="30"/>
  <c r="O524" i="30"/>
  <c r="O508" i="30"/>
  <c r="O830" i="30"/>
  <c r="O822" i="30"/>
  <c r="O814" i="30"/>
  <c r="O806" i="30"/>
  <c r="O798" i="30"/>
  <c r="O790" i="30"/>
  <c r="O782" i="30"/>
  <c r="O774" i="30"/>
  <c r="O766" i="30"/>
  <c r="O758" i="30"/>
  <c r="O750" i="30"/>
  <c r="O742" i="30"/>
  <c r="O734" i="30"/>
  <c r="O726" i="30"/>
  <c r="O718" i="30"/>
  <c r="O710" i="30"/>
  <c r="O702" i="30"/>
  <c r="O694" i="30"/>
  <c r="O686" i="30"/>
  <c r="O678" i="30"/>
  <c r="O670" i="30"/>
  <c r="O662" i="30"/>
  <c r="O654" i="30"/>
  <c r="O646" i="30"/>
  <c r="O638" i="30"/>
  <c r="O630" i="30"/>
  <c r="O622" i="30"/>
  <c r="O614" i="30"/>
  <c r="O606" i="30"/>
  <c r="O598" i="30"/>
  <c r="O590" i="30"/>
  <c r="O582" i="30"/>
  <c r="O574" i="30"/>
  <c r="O566" i="30"/>
  <c r="O558" i="30"/>
  <c r="O550" i="30"/>
  <c r="O542" i="30"/>
  <c r="O534" i="30"/>
  <c r="O521" i="30"/>
  <c r="O505" i="30"/>
  <c r="O488" i="30"/>
  <c r="O472" i="30"/>
  <c r="O456" i="30"/>
  <c r="O440" i="30"/>
  <c r="O424" i="30"/>
  <c r="O408" i="30"/>
  <c r="O392" i="30"/>
  <c r="O376" i="30"/>
  <c r="O360" i="30"/>
  <c r="O344" i="30"/>
  <c r="O328" i="30"/>
  <c r="O312" i="30"/>
  <c r="O296" i="30"/>
  <c r="O280" i="30"/>
  <c r="O264" i="30"/>
  <c r="O248" i="30"/>
  <c r="O232" i="30"/>
  <c r="O212" i="30"/>
  <c r="P212" i="30" s="1"/>
  <c r="O180" i="30"/>
  <c r="P180" i="30" s="1"/>
  <c r="O491" i="30"/>
  <c r="O459" i="30"/>
  <c r="O427" i="30"/>
  <c r="O395" i="30"/>
  <c r="O363" i="30"/>
  <c r="O331" i="30"/>
  <c r="O299" i="30"/>
  <c r="O267" i="30"/>
  <c r="O235" i="30"/>
  <c r="O203" i="30"/>
  <c r="P203" i="30" s="1"/>
  <c r="O171" i="30"/>
  <c r="P171" i="30" s="1"/>
  <c r="O138" i="30"/>
  <c r="P138" i="30" s="1"/>
  <c r="O106" i="30"/>
  <c r="O74" i="30"/>
  <c r="O42" i="30"/>
  <c r="P42" i="30" s="1"/>
  <c r="O153" i="30"/>
  <c r="P153" i="30" s="1"/>
  <c r="O121" i="30"/>
  <c r="P121" i="30" s="1"/>
  <c r="O89" i="30"/>
  <c r="P89" i="30" s="1"/>
  <c r="O57" i="30"/>
  <c r="P57" i="30" s="1"/>
  <c r="O25" i="30"/>
  <c r="P25" i="30" s="1"/>
  <c r="O6" i="30"/>
  <c r="P6" i="30" s="1"/>
  <c r="O1059" i="30"/>
  <c r="O1043" i="30"/>
  <c r="O1027" i="30"/>
  <c r="O1011" i="30"/>
  <c r="O995" i="30"/>
  <c r="O979" i="30"/>
  <c r="O963" i="30"/>
  <c r="O947" i="30"/>
  <c r="O931" i="30"/>
  <c r="O915" i="30"/>
  <c r="O883" i="30"/>
  <c r="O844" i="30"/>
  <c r="O833" i="30"/>
  <c r="O801" i="30"/>
  <c r="O769" i="30"/>
  <c r="O737" i="30"/>
  <c r="O705" i="30"/>
  <c r="O673" i="30"/>
  <c r="O641" i="30"/>
  <c r="O609" i="30"/>
  <c r="O577" i="30"/>
  <c r="O545" i="30"/>
  <c r="O494" i="30"/>
  <c r="O398" i="30"/>
  <c r="O206" i="30"/>
  <c r="P206" i="30" s="1"/>
  <c r="O293" i="30"/>
  <c r="O36" i="30"/>
  <c r="P36" i="30" s="1"/>
  <c r="O1823" i="30"/>
  <c r="O1908" i="30"/>
  <c r="O2007" i="30"/>
  <c r="O2053" i="30"/>
  <c r="O2092" i="30"/>
  <c r="O2060" i="30"/>
  <c r="O2028" i="30"/>
  <c r="O1996" i="30"/>
  <c r="O1964" i="30"/>
  <c r="O2085" i="30"/>
  <c r="O2021" i="30"/>
  <c r="O1957" i="30"/>
  <c r="O2101" i="30"/>
  <c r="O2039" i="30"/>
  <c r="O1975" i="30"/>
  <c r="O1925" i="30"/>
  <c r="O1893" i="30"/>
  <c r="O1861" i="30"/>
  <c r="O1876" i="30"/>
  <c r="O1813" i="30"/>
  <c r="O1910" i="30"/>
  <c r="O1850" i="30"/>
  <c r="O1791" i="30"/>
  <c r="O19" i="30"/>
  <c r="O83" i="30"/>
  <c r="P83" i="30" s="1"/>
  <c r="O147" i="30"/>
  <c r="P147" i="30" s="1"/>
  <c r="O68" i="30"/>
  <c r="O132" i="30"/>
  <c r="P132" i="30" s="1"/>
  <c r="O197" i="30"/>
  <c r="P197" i="30" s="1"/>
  <c r="O261" i="30"/>
  <c r="O325" i="30"/>
  <c r="O389" i="30"/>
  <c r="O453" i="30"/>
  <c r="O174" i="30"/>
  <c r="P174" i="30" s="1"/>
  <c r="O238" i="30"/>
  <c r="O302" i="30"/>
  <c r="O350" i="30"/>
  <c r="O382" i="30"/>
  <c r="O414" i="30"/>
  <c r="O446" i="30"/>
  <c r="O2076" i="30"/>
  <c r="O2012" i="30"/>
  <c r="O1948" i="30"/>
  <c r="O1989" i="30"/>
  <c r="O2071" i="30"/>
  <c r="O1943" i="30"/>
  <c r="O1877" i="30"/>
  <c r="O1845" i="30"/>
  <c r="O1878" i="30"/>
  <c r="O1759" i="30"/>
  <c r="O115" i="30"/>
  <c r="P115" i="30" s="1"/>
  <c r="O100" i="30"/>
  <c r="P100" i="30" s="1"/>
  <c r="O229" i="30"/>
  <c r="O357" i="30"/>
  <c r="O485" i="30"/>
  <c r="O270" i="30"/>
  <c r="O366" i="30"/>
  <c r="O430" i="30"/>
  <c r="O478" i="30"/>
  <c r="O511" i="30"/>
  <c r="O537" i="30"/>
  <c r="O553" i="30"/>
  <c r="O569" i="30"/>
  <c r="O585" i="30"/>
  <c r="O601" i="30"/>
  <c r="O617" i="30"/>
  <c r="O633" i="30"/>
  <c r="O649" i="30"/>
  <c r="O665" i="30"/>
  <c r="O681" i="30"/>
  <c r="O697" i="30"/>
  <c r="O713" i="30"/>
  <c r="O729" i="30"/>
  <c r="O745" i="30"/>
  <c r="O761" i="30"/>
  <c r="O777" i="30"/>
  <c r="O793" i="30"/>
  <c r="O809" i="30"/>
  <c r="O825" i="30"/>
  <c r="O514" i="30"/>
  <c r="O851" i="30"/>
  <c r="O859" i="30"/>
  <c r="O875" i="30"/>
  <c r="O891" i="30"/>
  <c r="O907" i="30"/>
  <c r="O919" i="30"/>
  <c r="O927" i="30"/>
  <c r="O935" i="30"/>
  <c r="O943" i="30"/>
  <c r="O951" i="30"/>
  <c r="O959" i="30"/>
  <c r="O967" i="30"/>
  <c r="O975" i="30"/>
  <c r="O983" i="30"/>
  <c r="O991" i="30"/>
  <c r="O999" i="30"/>
  <c r="O1007" i="30"/>
  <c r="O1015" i="30"/>
  <c r="O1023" i="30"/>
  <c r="O1031" i="30"/>
  <c r="O1039" i="30"/>
  <c r="O1047" i="30"/>
  <c r="O1055" i="30"/>
  <c r="O1063" i="30"/>
  <c r="O1071" i="30"/>
  <c r="O10" i="30"/>
  <c r="O18" i="30"/>
  <c r="O33" i="30"/>
  <c r="O49" i="30"/>
  <c r="O65" i="30"/>
  <c r="O81" i="30"/>
  <c r="P81" i="30" s="1"/>
  <c r="O97" i="30"/>
  <c r="P97" i="30" s="1"/>
  <c r="O113" i="30"/>
  <c r="P113" i="30" s="1"/>
  <c r="O129" i="30"/>
  <c r="P129" i="30" s="1"/>
  <c r="O145" i="30"/>
  <c r="P145" i="30" s="1"/>
  <c r="O161" i="30"/>
  <c r="P161" i="30" s="1"/>
  <c r="O34" i="30"/>
  <c r="O50" i="30"/>
  <c r="O66" i="30"/>
  <c r="O82" i="30"/>
  <c r="O98" i="30"/>
  <c r="O114" i="30"/>
  <c r="O130" i="30"/>
  <c r="O146" i="30"/>
  <c r="P146" i="30" s="1"/>
  <c r="O163" i="30"/>
  <c r="P163" i="30" s="1"/>
  <c r="O179" i="30"/>
  <c r="P179" i="30" s="1"/>
  <c r="O195" i="30"/>
  <c r="P195" i="30" s="1"/>
  <c r="O211" i="30"/>
  <c r="O227" i="30"/>
  <c r="O243" i="30"/>
  <c r="O259" i="30"/>
  <c r="O275" i="30"/>
  <c r="O291" i="30"/>
  <c r="O307" i="30"/>
  <c r="O323" i="30"/>
  <c r="O339" i="30"/>
  <c r="O355" i="30"/>
  <c r="O371" i="30"/>
  <c r="O387" i="30"/>
  <c r="O403" i="30"/>
  <c r="O419" i="30"/>
  <c r="O435" i="30"/>
  <c r="O451" i="30"/>
  <c r="O467" i="30"/>
  <c r="O483" i="30"/>
  <c r="O499" i="30"/>
  <c r="O172" i="30"/>
  <c r="P172" i="30" s="1"/>
  <c r="O188" i="30"/>
  <c r="P188" i="30" s="1"/>
  <c r="O204" i="30"/>
  <c r="O220" i="30"/>
  <c r="O228" i="30"/>
  <c r="O236" i="30"/>
  <c r="O244" i="30"/>
  <c r="O252" i="30"/>
  <c r="O260" i="30"/>
  <c r="O268" i="30"/>
  <c r="O276" i="30"/>
  <c r="O284" i="30"/>
  <c r="O292" i="30"/>
  <c r="O300" i="30"/>
  <c r="O308" i="30"/>
  <c r="O316" i="30"/>
  <c r="O324" i="30"/>
  <c r="O332" i="30"/>
  <c r="O340" i="30"/>
  <c r="O348" i="30"/>
  <c r="O356" i="30"/>
  <c r="O364" i="30"/>
  <c r="O372" i="30"/>
  <c r="O380" i="30"/>
  <c r="O388" i="30"/>
  <c r="O396" i="30"/>
  <c r="O404" i="30"/>
  <c r="O412" i="30"/>
  <c r="O420" i="30"/>
  <c r="O428" i="30"/>
  <c r="O436" i="30"/>
  <c r="O444" i="30"/>
  <c r="O452" i="30"/>
  <c r="O460" i="30"/>
  <c r="O468" i="30"/>
  <c r="O476" i="30"/>
  <c r="O484" i="30"/>
  <c r="O492" i="30"/>
  <c r="O500" i="30"/>
  <c r="O509" i="30"/>
  <c r="O517" i="30"/>
  <c r="O525" i="30"/>
  <c r="O532" i="30"/>
  <c r="O536" i="30"/>
  <c r="O540" i="30"/>
  <c r="O544" i="30"/>
  <c r="O548" i="30"/>
  <c r="O552" i="30"/>
  <c r="O556" i="30"/>
  <c r="O560" i="30"/>
  <c r="O564" i="30"/>
  <c r="O568" i="30"/>
  <c r="O572" i="30"/>
  <c r="O576" i="30"/>
  <c r="O580" i="30"/>
  <c r="O584" i="30"/>
  <c r="O588" i="30"/>
  <c r="O592" i="30"/>
  <c r="O596" i="30"/>
  <c r="O600" i="30"/>
  <c r="O604" i="30"/>
  <c r="O608" i="30"/>
  <c r="O612" i="30"/>
  <c r="O616" i="30"/>
  <c r="O620" i="30"/>
  <c r="O624" i="30"/>
  <c r="O628" i="30"/>
  <c r="O632" i="30"/>
  <c r="O636" i="30"/>
  <c r="O640" i="30"/>
  <c r="O644" i="30"/>
  <c r="O648" i="30"/>
  <c r="O652" i="30"/>
  <c r="O656" i="30"/>
  <c r="O660" i="30"/>
  <c r="O664" i="30"/>
  <c r="O668" i="30"/>
  <c r="O672" i="30"/>
  <c r="O676" i="30"/>
  <c r="O680" i="30"/>
  <c r="O684" i="30"/>
  <c r="O688" i="30"/>
  <c r="O692" i="30"/>
  <c r="O696" i="30"/>
  <c r="O700" i="30"/>
  <c r="O704" i="30"/>
  <c r="O708" i="30"/>
  <c r="O712" i="30"/>
  <c r="O716" i="30"/>
  <c r="O720" i="30"/>
  <c r="O724" i="30"/>
  <c r="O728" i="30"/>
  <c r="O732" i="30"/>
  <c r="O736" i="30"/>
  <c r="O740" i="30"/>
  <c r="O744" i="30"/>
  <c r="O748" i="30"/>
  <c r="O752" i="30"/>
  <c r="O756" i="30"/>
  <c r="O760" i="30"/>
  <c r="O764" i="30"/>
  <c r="O768" i="30"/>
  <c r="O772" i="30"/>
  <c r="O776" i="30"/>
  <c r="O780" i="30"/>
  <c r="O784" i="30"/>
  <c r="O788" i="30"/>
  <c r="O792" i="30"/>
  <c r="O796" i="30"/>
  <c r="O800" i="30"/>
  <c r="O804" i="30"/>
  <c r="O808" i="30"/>
  <c r="O812" i="30"/>
  <c r="O816" i="30"/>
  <c r="O820" i="30"/>
  <c r="O824" i="30"/>
  <c r="O828" i="30"/>
  <c r="O832" i="30"/>
  <c r="O504" i="30"/>
  <c r="O512" i="30"/>
  <c r="O520" i="30"/>
  <c r="O528" i="30"/>
  <c r="O841" i="30"/>
  <c r="O849" i="30"/>
  <c r="O857" i="30"/>
  <c r="O842" i="30"/>
  <c r="O850" i="30"/>
  <c r="O858" i="30"/>
  <c r="O862" i="30"/>
  <c r="O866" i="30"/>
  <c r="O870" i="30"/>
  <c r="O874" i="30"/>
  <c r="O878" i="30"/>
  <c r="O882" i="30"/>
  <c r="O886" i="30"/>
  <c r="O890" i="30"/>
  <c r="O894" i="30"/>
  <c r="O898" i="30"/>
  <c r="O902" i="30"/>
  <c r="O906" i="30"/>
  <c r="O910" i="30"/>
  <c r="O914" i="30"/>
  <c r="O918" i="30"/>
  <c r="O922" i="30"/>
  <c r="O926" i="30"/>
  <c r="O930" i="30"/>
  <c r="O934" i="30"/>
  <c r="O938" i="30"/>
  <c r="O942" i="30"/>
  <c r="O946" i="30"/>
  <c r="O950" i="30"/>
  <c r="O954" i="30"/>
  <c r="O958" i="30"/>
  <c r="O962" i="30"/>
  <c r="O966" i="30"/>
  <c r="O970" i="30"/>
  <c r="O974" i="30"/>
  <c r="O978" i="30"/>
  <c r="O982" i="30"/>
  <c r="O986" i="30"/>
  <c r="O990" i="30"/>
  <c r="O994" i="30"/>
  <c r="O998" i="30"/>
  <c r="O1002" i="30"/>
  <c r="O1006" i="30"/>
  <c r="O1010" i="30"/>
  <c r="O1014" i="30"/>
  <c r="O1018" i="30"/>
  <c r="O1022" i="30"/>
  <c r="O1026" i="30"/>
  <c r="O1030" i="30"/>
  <c r="O1034" i="30"/>
  <c r="O1038" i="30"/>
  <c r="O1042" i="30"/>
  <c r="O1046" i="30"/>
  <c r="O1050" i="30"/>
  <c r="O1054" i="30"/>
  <c r="O1058" i="30"/>
  <c r="O1062" i="30"/>
  <c r="O1066" i="30"/>
  <c r="O1070" i="30"/>
  <c r="O1074" i="30"/>
  <c r="O1077" i="30"/>
  <c r="O1081" i="30"/>
  <c r="O1085" i="30"/>
  <c r="O1089" i="30"/>
  <c r="O1093" i="30"/>
  <c r="O1097" i="30"/>
  <c r="O1101" i="30"/>
  <c r="O1105" i="30"/>
  <c r="O1109" i="30"/>
  <c r="O1113" i="30"/>
  <c r="O1117" i="30"/>
  <c r="O1121" i="30"/>
  <c r="O1125" i="30"/>
  <c r="O1129" i="30"/>
  <c r="O1133" i="30"/>
  <c r="O1137" i="30"/>
  <c r="O1141" i="30"/>
  <c r="O1149" i="30"/>
  <c r="O1157" i="30"/>
  <c r="O1165" i="30"/>
  <c r="O1173" i="30"/>
  <c r="O1181" i="30"/>
  <c r="O1142" i="30"/>
  <c r="O1150" i="30"/>
  <c r="O1158" i="30"/>
  <c r="O1166" i="30"/>
  <c r="O1174" i="30"/>
  <c r="O1182" i="30"/>
  <c r="O1189" i="30"/>
  <c r="O1193" i="30"/>
  <c r="O1197" i="30"/>
  <c r="O1201" i="30"/>
  <c r="O1205" i="30"/>
  <c r="O1209" i="30"/>
  <c r="O1213" i="30"/>
  <c r="O1217" i="30"/>
  <c r="O1221" i="30"/>
  <c r="O1225" i="30"/>
  <c r="O1229" i="30"/>
  <c r="O1233" i="30"/>
  <c r="O1237" i="30"/>
  <c r="O1241" i="30"/>
  <c r="O1245" i="30"/>
  <c r="O1249" i="30"/>
  <c r="O1253" i="30"/>
  <c r="O1257" i="30"/>
  <c r="O1261" i="30"/>
  <c r="O1265" i="30"/>
  <c r="O1269" i="30"/>
  <c r="O1273" i="30"/>
  <c r="O1277" i="30"/>
  <c r="O1281" i="30"/>
  <c r="O1285" i="30"/>
  <c r="O1289" i="30"/>
  <c r="O1293" i="30"/>
  <c r="O1297" i="30"/>
  <c r="O1301" i="30"/>
  <c r="O1305" i="30"/>
  <c r="O1309" i="30"/>
  <c r="O1313" i="30"/>
  <c r="O1317" i="30"/>
  <c r="O1321" i="30"/>
  <c r="O1325" i="30"/>
  <c r="O1329" i="30"/>
  <c r="O1333" i="30"/>
  <c r="O1337" i="30"/>
  <c r="O1341" i="30"/>
  <c r="O1345" i="30"/>
  <c r="O1349" i="30"/>
  <c r="O1353" i="30"/>
  <c r="O1357" i="30"/>
  <c r="O1361" i="30"/>
  <c r="O1365" i="30"/>
  <c r="O1369" i="30"/>
  <c r="O1373" i="30"/>
  <c r="O1377" i="30"/>
  <c r="O1381" i="30"/>
  <c r="O1385" i="30"/>
  <c r="O1389" i="30"/>
  <c r="O1393" i="30"/>
  <c r="O1397" i="30"/>
  <c r="O1401" i="30"/>
  <c r="O1405" i="30"/>
  <c r="O1409" i="30"/>
  <c r="O1413" i="30"/>
  <c r="O1417" i="30"/>
  <c r="O1421" i="30"/>
  <c r="O1425" i="30"/>
  <c r="O1429" i="30"/>
  <c r="O1433" i="30"/>
  <c r="O1437" i="30"/>
  <c r="O1441" i="30"/>
  <c r="O1445" i="30"/>
  <c r="O1449" i="30"/>
  <c r="O1453" i="30"/>
  <c r="O1457" i="30"/>
  <c r="O1461" i="30"/>
  <c r="O1465" i="30"/>
  <c r="O1469" i="30"/>
  <c r="O1473" i="30"/>
  <c r="O1477" i="30"/>
  <c r="O1481" i="30"/>
  <c r="O1485" i="30"/>
  <c r="O1489" i="30"/>
  <c r="O1493" i="30"/>
  <c r="O1497" i="30"/>
  <c r="O1501" i="30"/>
  <c r="O1505" i="30"/>
  <c r="O1509" i="30"/>
  <c r="O1513" i="30"/>
  <c r="O1517" i="30"/>
  <c r="O1521" i="30"/>
  <c r="O1525" i="30"/>
  <c r="O1529" i="30"/>
  <c r="O1533" i="30"/>
  <c r="O1537" i="30"/>
  <c r="O1541" i="30"/>
  <c r="O1545" i="30"/>
  <c r="O1549" i="30"/>
  <c r="O1553" i="30"/>
  <c r="O1557" i="30"/>
  <c r="O1561" i="30"/>
  <c r="O1565" i="30"/>
  <c r="O1569" i="30"/>
  <c r="O2100" i="30"/>
  <c r="O2084" i="30"/>
  <c r="O2068" i="30"/>
  <c r="O2052" i="30"/>
  <c r="O2036" i="30"/>
  <c r="O2020" i="30"/>
  <c r="O2004" i="30"/>
  <c r="O1988" i="30"/>
  <c r="O1972" i="30"/>
  <c r="O1956" i="30"/>
  <c r="O2103" i="30"/>
  <c r="O2069" i="30"/>
  <c r="O2037" i="30"/>
  <c r="O2005" i="30"/>
  <c r="O1973" i="30"/>
  <c r="O1941" i="30"/>
  <c r="O1926" i="30"/>
  <c r="O2087" i="30"/>
  <c r="O2055" i="30"/>
  <c r="O2023" i="30"/>
  <c r="O1991" i="30"/>
  <c r="O1959" i="30"/>
  <c r="O1933" i="30"/>
  <c r="O1917" i="30"/>
  <c r="O1901" i="30"/>
  <c r="O1885" i="30"/>
  <c r="O1869" i="30"/>
  <c r="O1853" i="30"/>
  <c r="O1892" i="30"/>
  <c r="O1860" i="30"/>
  <c r="O1829" i="30"/>
  <c r="O1797" i="30"/>
  <c r="O1765" i="30"/>
  <c r="O1894" i="30"/>
  <c r="O1862" i="30"/>
  <c r="O1839" i="30"/>
  <c r="O1807" i="30"/>
  <c r="O1775" i="30"/>
  <c r="O11" i="30"/>
  <c r="O35" i="30"/>
  <c r="O67" i="30"/>
  <c r="O99" i="30"/>
  <c r="O131" i="30"/>
  <c r="P131" i="30" s="1"/>
  <c r="O20" i="30"/>
  <c r="O52" i="30"/>
  <c r="O84" i="30"/>
  <c r="O116" i="30"/>
  <c r="P116" i="30" s="1"/>
  <c r="O148" i="30"/>
  <c r="P148" i="30" s="1"/>
  <c r="O181" i="30"/>
  <c r="P181" i="30" s="1"/>
  <c r="O213" i="30"/>
  <c r="O245" i="30"/>
  <c r="O277" i="30"/>
  <c r="O309" i="30"/>
  <c r="O341" i="30"/>
  <c r="O373" i="30"/>
  <c r="O405" i="30"/>
  <c r="O437" i="30"/>
  <c r="O469" i="30"/>
  <c r="O501" i="30"/>
  <c r="O190" i="30"/>
  <c r="P190" i="30" s="1"/>
  <c r="O222" i="30"/>
  <c r="P222" i="30" s="1"/>
  <c r="O254" i="30"/>
  <c r="O286" i="30"/>
  <c r="O318" i="30"/>
  <c r="O342" i="30"/>
  <c r="O358" i="30"/>
  <c r="O374" i="30"/>
  <c r="O390" i="30"/>
  <c r="O406" i="30"/>
  <c r="O422" i="30"/>
  <c r="O438" i="30"/>
  <c r="O454" i="30"/>
  <c r="O470" i="30"/>
  <c r="O486" i="30"/>
  <c r="O502" i="30"/>
  <c r="O519" i="30"/>
  <c r="O533" i="30"/>
  <c r="O541" i="30"/>
  <c r="O549" i="30"/>
  <c r="O557" i="30"/>
  <c r="O565" i="30"/>
  <c r="O573" i="30"/>
  <c r="O581" i="30"/>
  <c r="O589" i="30"/>
  <c r="O597" i="30"/>
  <c r="O605" i="30"/>
  <c r="O613" i="30"/>
  <c r="O621" i="30"/>
  <c r="O629" i="30"/>
  <c r="O637" i="30"/>
  <c r="O645" i="30"/>
  <c r="O653" i="30"/>
  <c r="O661" i="30"/>
  <c r="O669" i="30"/>
  <c r="O677" i="30"/>
  <c r="O685" i="30"/>
  <c r="O693" i="30"/>
  <c r="O701" i="30"/>
  <c r="O709" i="30"/>
  <c r="O717" i="30"/>
  <c r="O725" i="30"/>
  <c r="O733" i="30"/>
  <c r="O741" i="30"/>
  <c r="O749" i="30"/>
  <c r="O757" i="30"/>
  <c r="O765" i="30"/>
  <c r="O773" i="30"/>
  <c r="O781" i="30"/>
  <c r="O789" i="30"/>
  <c r="O797" i="30"/>
  <c r="O805" i="30"/>
  <c r="O813" i="30"/>
  <c r="O821" i="30"/>
  <c r="O829" i="30"/>
  <c r="O506" i="30"/>
  <c r="O522" i="30"/>
  <c r="O843" i="30"/>
  <c r="O836" i="30"/>
  <c r="O852" i="30"/>
  <c r="O863" i="30"/>
  <c r="O871" i="30"/>
  <c r="O879" i="30"/>
  <c r="O887" i="30"/>
  <c r="O895" i="30"/>
  <c r="O903" i="30"/>
  <c r="O911" i="30"/>
  <c r="O917" i="30"/>
  <c r="O921" i="30"/>
  <c r="O925" i="30"/>
  <c r="O929" i="30"/>
  <c r="O933" i="30"/>
  <c r="O937" i="30"/>
  <c r="O941" i="30"/>
  <c r="O945" i="30"/>
  <c r="O949" i="30"/>
  <c r="O953" i="30"/>
  <c r="O957" i="30"/>
  <c r="O961" i="30"/>
  <c r="O965" i="30"/>
  <c r="O969" i="30"/>
  <c r="O973" i="30"/>
  <c r="O977" i="30"/>
  <c r="O981" i="30"/>
  <c r="O985" i="30"/>
  <c r="O989" i="30"/>
  <c r="O993" i="30"/>
  <c r="O997" i="30"/>
  <c r="O1001" i="30"/>
  <c r="O1005" i="30"/>
  <c r="O1009" i="30"/>
  <c r="O1013" i="30"/>
  <c r="O1017" i="30"/>
  <c r="O1021" i="30"/>
  <c r="O1025" i="30"/>
  <c r="O1029" i="30"/>
  <c r="O1033" i="30"/>
  <c r="O1037" i="30"/>
  <c r="O1041" i="30"/>
  <c r="O1045" i="30"/>
  <c r="O1049" i="30"/>
  <c r="O1053" i="30"/>
  <c r="O1057" i="30"/>
  <c r="O1061" i="30"/>
  <c r="O1065" i="30"/>
  <c r="O1069" i="30"/>
  <c r="O1073" i="30"/>
  <c r="O8" i="30"/>
  <c r="O12" i="30"/>
  <c r="O16" i="30"/>
  <c r="O21" i="30"/>
  <c r="O29" i="30"/>
  <c r="O37" i="30"/>
  <c r="O45" i="30"/>
  <c r="P45" i="30" s="1"/>
  <c r="O53" i="30"/>
  <c r="O61" i="30"/>
  <c r="P61" i="30" s="1"/>
  <c r="O69" i="30"/>
  <c r="O77" i="30"/>
  <c r="P77" i="30" s="1"/>
  <c r="O85" i="30"/>
  <c r="O93" i="30"/>
  <c r="P93" i="30" s="1"/>
  <c r="O101" i="30"/>
  <c r="P101" i="30" s="1"/>
  <c r="O109" i="30"/>
  <c r="P109" i="30" s="1"/>
  <c r="O117" i="30"/>
  <c r="P117" i="30" s="1"/>
  <c r="O125" i="30"/>
  <c r="P125" i="30" s="1"/>
  <c r="O133" i="30"/>
  <c r="P133" i="30" s="1"/>
  <c r="O141" i="30"/>
  <c r="P141" i="30" s="1"/>
  <c r="O149" i="30"/>
  <c r="P149" i="30" s="1"/>
  <c r="O157" i="30"/>
  <c r="P157" i="30" s="1"/>
  <c r="O22" i="30"/>
  <c r="O30" i="30"/>
  <c r="O38" i="30"/>
  <c r="P38" i="30" s="1"/>
  <c r="O46" i="30"/>
  <c r="O54" i="30"/>
  <c r="P54" i="30" s="1"/>
  <c r="O62" i="30"/>
  <c r="O70" i="30"/>
  <c r="O78" i="30"/>
  <c r="O86" i="30"/>
  <c r="O94" i="30"/>
  <c r="O102" i="30"/>
  <c r="O110" i="30"/>
  <c r="O118" i="30"/>
  <c r="O126" i="30"/>
  <c r="O134" i="30"/>
  <c r="O142" i="30"/>
  <c r="O150" i="30"/>
  <c r="O158" i="30"/>
  <c r="O167" i="30"/>
  <c r="P167" i="30" s="1"/>
  <c r="O175" i="30"/>
  <c r="P175" i="30" s="1"/>
  <c r="O183" i="30"/>
  <c r="P183" i="30" s="1"/>
  <c r="O191" i="30"/>
  <c r="P191" i="30" s="1"/>
  <c r="O199" i="30"/>
  <c r="P199" i="30" s="1"/>
  <c r="O207" i="30"/>
  <c r="P207" i="30" s="1"/>
  <c r="O215" i="30"/>
  <c r="O223" i="30"/>
  <c r="P223" i="30" s="1"/>
  <c r="O231" i="30"/>
  <c r="O239" i="30"/>
  <c r="O247" i="30"/>
  <c r="O255" i="30"/>
  <c r="O263" i="30"/>
  <c r="O271" i="30"/>
  <c r="O279" i="30"/>
  <c r="O287" i="30"/>
  <c r="O295" i="30"/>
  <c r="O303" i="30"/>
  <c r="O311" i="30"/>
  <c r="O319" i="30"/>
  <c r="O327" i="30"/>
  <c r="O335" i="30"/>
  <c r="O343" i="30"/>
  <c r="O351" i="30"/>
  <c r="O359" i="30"/>
  <c r="O367" i="30"/>
  <c r="O375" i="30"/>
  <c r="O383" i="30"/>
  <c r="O391" i="30"/>
  <c r="O399" i="30"/>
  <c r="O407" i="30"/>
  <c r="O415" i="30"/>
  <c r="O423" i="30"/>
  <c r="O431" i="30"/>
  <c r="O439" i="30"/>
  <c r="O447" i="30"/>
  <c r="O455" i="30"/>
  <c r="O463" i="30"/>
  <c r="O471" i="30"/>
  <c r="O479" i="30"/>
  <c r="O487" i="30"/>
  <c r="O495" i="30"/>
  <c r="O503" i="30"/>
  <c r="O168" i="30"/>
  <c r="O176" i="30"/>
  <c r="O184" i="30"/>
  <c r="O192" i="30"/>
  <c r="O200" i="30"/>
  <c r="O208" i="30"/>
  <c r="O216" i="30"/>
  <c r="O4" i="30"/>
  <c r="O2096" i="30"/>
  <c r="O2088" i="30"/>
  <c r="O2080" i="30"/>
  <c r="O2072" i="30"/>
  <c r="O2064" i="30"/>
  <c r="O2056" i="30"/>
  <c r="O2048" i="30"/>
  <c r="O2040" i="30"/>
  <c r="O2032" i="30"/>
  <c r="O2024" i="30"/>
  <c r="O2016" i="30"/>
  <c r="O2008" i="30"/>
  <c r="O2000" i="30"/>
  <c r="O1992" i="30"/>
  <c r="O1984" i="30"/>
  <c r="O1976" i="30"/>
  <c r="O1968" i="30"/>
  <c r="O1960" i="30"/>
  <c r="O1952" i="30"/>
  <c r="O1944" i="30"/>
  <c r="O2095" i="30"/>
  <c r="O2077" i="30"/>
  <c r="O2061" i="30"/>
  <c r="O2045" i="30"/>
  <c r="O2029" i="30"/>
  <c r="O2013" i="30"/>
  <c r="O1997" i="30"/>
  <c r="O1981" i="30"/>
  <c r="O1965" i="30"/>
  <c r="O1949" i="30"/>
  <c r="O1938" i="30"/>
  <c r="O1930" i="30"/>
  <c r="O1922" i="30"/>
  <c r="O2093" i="30"/>
  <c r="O2079" i="30"/>
  <c r="O2063" i="30"/>
  <c r="O2047" i="30"/>
  <c r="O2031" i="30"/>
  <c r="O2015" i="30"/>
  <c r="O1999" i="30"/>
  <c r="O1983" i="30"/>
  <c r="O1967" i="30"/>
  <c r="O1951" i="30"/>
  <c r="O1937" i="30"/>
  <c r="O1929" i="30"/>
  <c r="O1921" i="30"/>
  <c r="O1913" i="30"/>
  <c r="O1905" i="30"/>
  <c r="O1897" i="30"/>
  <c r="O1889" i="30"/>
  <c r="O1881" i="30"/>
  <c r="O1873" i="30"/>
  <c r="O1865" i="30"/>
  <c r="O1857" i="30"/>
  <c r="O1916" i="30"/>
  <c r="O1900" i="30"/>
  <c r="O1884" i="30"/>
  <c r="O1868" i="30"/>
  <c r="O1851" i="30"/>
  <c r="O1837" i="30"/>
  <c r="O1821" i="30"/>
  <c r="O1805" i="30"/>
  <c r="O1789" i="30"/>
  <c r="O1773" i="30"/>
  <c r="O1918" i="30"/>
  <c r="O1902" i="30"/>
  <c r="O1886" i="30"/>
  <c r="O1870" i="30"/>
  <c r="O1854" i="30"/>
  <c r="O1847" i="30"/>
  <c r="O1831" i="30"/>
  <c r="O1815" i="30"/>
  <c r="O1799" i="30"/>
  <c r="O1783" i="30"/>
  <c r="O1767" i="30"/>
  <c r="O7" i="30"/>
  <c r="O15" i="30"/>
  <c r="P15" i="30" s="1"/>
  <c r="O27" i="30"/>
  <c r="O43" i="30"/>
  <c r="P43" i="30" s="1"/>
  <c r="O59" i="30"/>
  <c r="P59" i="30" s="1"/>
  <c r="O75" i="30"/>
  <c r="O91" i="30"/>
  <c r="O107" i="30"/>
  <c r="O123" i="30"/>
  <c r="P123" i="30" s="1"/>
  <c r="O139" i="30"/>
  <c r="O155" i="30"/>
  <c r="P155" i="30" s="1"/>
  <c r="O28" i="30"/>
  <c r="O44" i="30"/>
  <c r="P44" i="30" s="1"/>
  <c r="O60" i="30"/>
  <c r="P60" i="30" s="1"/>
  <c r="O76" i="30"/>
  <c r="O92" i="30"/>
  <c r="O108" i="30"/>
  <c r="P108" i="30" s="1"/>
  <c r="O124" i="30"/>
  <c r="O140" i="30"/>
  <c r="P140" i="30" s="1"/>
  <c r="O156" i="30"/>
  <c r="O173" i="30"/>
  <c r="P173" i="30" s="1"/>
  <c r="O189" i="30"/>
  <c r="O205" i="30"/>
  <c r="O221" i="30"/>
  <c r="O237" i="30"/>
  <c r="O253" i="30"/>
  <c r="O269" i="30"/>
  <c r="O285" i="30"/>
  <c r="O301" i="30"/>
  <c r="O317" i="30"/>
  <c r="O333" i="30"/>
  <c r="O349" i="30"/>
  <c r="O365" i="30"/>
  <c r="O381" i="30"/>
  <c r="O397" i="30"/>
  <c r="O413" i="30"/>
  <c r="O429" i="30"/>
  <c r="O445" i="30"/>
  <c r="O461" i="30"/>
  <c r="O477" i="30"/>
  <c r="O493" i="30"/>
  <c r="O166" i="30"/>
  <c r="O182" i="30"/>
  <c r="P182" i="30" s="1"/>
  <c r="O198" i="30"/>
  <c r="P198" i="30" s="1"/>
  <c r="O214" i="30"/>
  <c r="O230" i="30"/>
  <c r="O246" i="30"/>
  <c r="O262" i="30"/>
  <c r="O278" i="30"/>
  <c r="O294" i="30"/>
  <c r="O310" i="30"/>
  <c r="O326" i="30"/>
  <c r="O338" i="30"/>
  <c r="O346" i="30"/>
  <c r="O354" i="30"/>
  <c r="O362" i="30"/>
  <c r="O370" i="30"/>
  <c r="O378" i="30"/>
  <c r="O386" i="30"/>
  <c r="O394" i="30"/>
  <c r="O402" i="30"/>
  <c r="O410" i="30"/>
  <c r="O418" i="30"/>
  <c r="O426" i="30"/>
  <c r="O434" i="30"/>
  <c r="O442" i="30"/>
  <c r="O450" i="30"/>
  <c r="O458" i="30"/>
  <c r="O466" i="30"/>
  <c r="O474" i="30"/>
  <c r="O482" i="30"/>
  <c r="O490" i="30"/>
  <c r="O498" i="30"/>
  <c r="O507" i="30"/>
  <c r="O515" i="30"/>
  <c r="O523" i="30"/>
  <c r="O531" i="30"/>
  <c r="O535" i="30"/>
  <c r="O539" i="30"/>
  <c r="O543" i="30"/>
  <c r="O547" i="30"/>
  <c r="O551" i="30"/>
  <c r="O555" i="30"/>
  <c r="O559" i="30"/>
  <c r="O563" i="30"/>
  <c r="O567" i="30"/>
  <c r="O571" i="30"/>
  <c r="O575" i="30"/>
  <c r="O579" i="30"/>
  <c r="O583" i="30"/>
  <c r="O587" i="30"/>
  <c r="O591" i="30"/>
  <c r="O595" i="30"/>
  <c r="O599" i="30"/>
  <c r="O603" i="30"/>
  <c r="O607" i="30"/>
  <c r="O611" i="30"/>
  <c r="O615" i="30"/>
  <c r="O619" i="30"/>
  <c r="O623" i="30"/>
  <c r="O627" i="30"/>
  <c r="O631" i="30"/>
  <c r="O635" i="30"/>
  <c r="O639" i="30"/>
  <c r="O643" i="30"/>
  <c r="O647" i="30"/>
  <c r="O651" i="30"/>
  <c r="O655" i="30"/>
  <c r="O659" i="30"/>
  <c r="O663" i="30"/>
  <c r="O667" i="30"/>
  <c r="O671" i="30"/>
  <c r="O675" i="30"/>
  <c r="O679" i="30"/>
  <c r="O683" i="30"/>
  <c r="O687" i="30"/>
  <c r="O691" i="30"/>
  <c r="O695" i="30"/>
  <c r="O699" i="30"/>
  <c r="O703" i="30"/>
  <c r="O707" i="30"/>
  <c r="O711" i="30"/>
  <c r="O715" i="30"/>
  <c r="O719" i="30"/>
  <c r="O723" i="30"/>
  <c r="O727" i="30"/>
  <c r="O731" i="30"/>
  <c r="O735" i="30"/>
  <c r="O739" i="30"/>
  <c r="O743" i="30"/>
  <c r="O747" i="30"/>
  <c r="O751" i="30"/>
  <c r="O755" i="30"/>
  <c r="O759" i="30"/>
  <c r="O763" i="30"/>
  <c r="O767" i="30"/>
  <c r="O771" i="30"/>
  <c r="O775" i="30"/>
  <c r="O779" i="30"/>
  <c r="O783" i="30"/>
  <c r="O787" i="30"/>
  <c r="O791" i="30"/>
  <c r="O795" i="30"/>
  <c r="O799" i="30"/>
  <c r="O803" i="30"/>
  <c r="O807" i="30"/>
  <c r="O811" i="30"/>
  <c r="O815" i="30"/>
  <c r="O819" i="30"/>
  <c r="O823" i="30"/>
  <c r="O827" i="30"/>
  <c r="O831" i="30"/>
  <c r="O835" i="30"/>
  <c r="O510" i="30"/>
  <c r="O518" i="30"/>
  <c r="O526" i="30"/>
  <c r="O839" i="30"/>
  <c r="O847" i="30"/>
  <c r="O855" i="30"/>
  <c r="O840" i="30"/>
  <c r="O848" i="30"/>
  <c r="O856" i="30"/>
  <c r="O861" i="30"/>
  <c r="O865" i="30"/>
  <c r="O869" i="30"/>
  <c r="O873" i="30"/>
  <c r="O877" i="30"/>
  <c r="O881" i="30"/>
  <c r="O885" i="30"/>
  <c r="O889" i="30"/>
  <c r="O893" i="30"/>
  <c r="O897" i="30"/>
  <c r="O901" i="30"/>
  <c r="O905" i="30"/>
  <c r="O909" i="30"/>
  <c r="O913" i="30"/>
  <c r="O1757" i="30"/>
  <c r="O2102" i="30"/>
  <c r="O2098" i="30"/>
  <c r="O2094" i="30"/>
  <c r="O2090" i="30"/>
  <c r="O2086" i="30"/>
  <c r="O2082" i="30"/>
  <c r="O2078" i="30"/>
  <c r="O2074" i="30"/>
  <c r="O2070" i="30"/>
  <c r="O2066" i="30"/>
  <c r="O2062" i="30"/>
  <c r="O2058" i="30"/>
  <c r="O2054" i="30"/>
  <c r="O2050" i="30"/>
  <c r="O2046" i="30"/>
  <c r="O2042" i="30"/>
  <c r="O2038" i="30"/>
  <c r="O2034" i="30"/>
  <c r="O2030" i="30"/>
  <c r="O2026" i="30"/>
  <c r="O2022" i="30"/>
  <c r="O2018" i="30"/>
  <c r="O2014" i="30"/>
  <c r="O2010" i="30"/>
  <c r="O2006" i="30"/>
  <c r="O2002" i="30"/>
  <c r="O1998" i="30"/>
  <c r="O1994" i="30"/>
  <c r="O1990" i="30"/>
  <c r="O1986" i="30"/>
  <c r="O1982" i="30"/>
  <c r="O1978" i="30"/>
  <c r="O1974" i="30"/>
  <c r="O1970" i="30"/>
  <c r="O1966" i="30"/>
  <c r="O1962" i="30"/>
  <c r="O1958" i="30"/>
  <c r="O1954" i="30"/>
  <c r="O1950" i="30"/>
  <c r="O1946" i="30"/>
  <c r="O1942" i="30"/>
  <c r="O2099" i="30"/>
  <c r="O2089" i="30"/>
  <c r="O2081" i="30"/>
  <c r="O2073" i="30"/>
  <c r="O2065" i="30"/>
  <c r="O2057" i="30"/>
  <c r="O2049" i="30"/>
  <c r="O2041" i="30"/>
  <c r="O2033" i="30"/>
  <c r="O2025" i="30"/>
  <c r="O2017" i="30"/>
  <c r="O2009" i="30"/>
  <c r="O2001" i="30"/>
  <c r="O1993" i="30"/>
  <c r="O1985" i="30"/>
  <c r="O1977" i="30"/>
  <c r="O1969" i="30"/>
  <c r="O1961" i="30"/>
  <c r="O1953" i="30"/>
  <c r="O1945" i="30"/>
  <c r="O1940" i="30"/>
  <c r="O1936" i="30"/>
  <c r="O1932" i="30"/>
  <c r="O1928" i="30"/>
  <c r="O1924" i="30"/>
  <c r="O2097" i="30"/>
  <c r="O2091" i="30"/>
  <c r="O2083" i="30"/>
  <c r="O2075" i="30"/>
  <c r="O2067" i="30"/>
  <c r="O2059" i="30"/>
  <c r="O2051" i="30"/>
  <c r="O2043" i="30"/>
  <c r="O2035" i="30"/>
  <c r="O2027" i="30"/>
  <c r="O2019" i="30"/>
  <c r="O2011" i="30"/>
  <c r="O2003" i="30"/>
  <c r="O1995" i="30"/>
  <c r="O1987" i="30"/>
  <c r="O1979" i="30"/>
  <c r="O1971" i="30"/>
  <c r="O1963" i="30"/>
  <c r="O1955" i="30"/>
  <c r="O1947" i="30"/>
  <c r="O1939" i="30"/>
  <c r="O1935" i="30"/>
  <c r="O1931" i="30"/>
  <c r="O1927" i="30"/>
  <c r="O1923" i="30"/>
  <c r="O1919" i="30"/>
  <c r="O1915" i="30"/>
  <c r="O1911" i="30"/>
  <c r="O1907" i="30"/>
  <c r="O1903" i="30"/>
  <c r="O1899" i="30"/>
  <c r="O1895" i="30"/>
  <c r="O1891" i="30"/>
  <c r="O1887" i="30"/>
  <c r="O1883" i="30"/>
  <c r="O1879" i="30"/>
  <c r="O1875" i="30"/>
  <c r="O1871" i="30"/>
  <c r="O1867" i="30"/>
  <c r="O1863" i="30"/>
  <c r="O1859" i="30"/>
  <c r="O1855" i="30"/>
  <c r="O1920" i="30"/>
  <c r="O1912" i="30"/>
  <c r="O1904" i="30"/>
  <c r="O1896" i="30"/>
  <c r="O1888" i="30"/>
  <c r="O1880" i="30"/>
  <c r="O1872" i="30"/>
  <c r="O1864" i="30"/>
  <c r="O1856" i="30"/>
  <c r="O1849" i="30"/>
  <c r="O1841" i="30"/>
  <c r="O1833" i="30"/>
  <c r="O1825" i="30"/>
  <c r="O1817" i="30"/>
  <c r="O1809" i="30"/>
  <c r="O1801" i="30"/>
  <c r="O1793" i="30"/>
  <c r="O1785" i="30"/>
  <c r="O1777" i="30"/>
  <c r="O1769" i="30"/>
  <c r="O1761" i="30"/>
  <c r="O1914" i="30"/>
  <c r="O1906" i="30"/>
  <c r="O1898" i="30"/>
  <c r="O1890" i="30"/>
  <c r="O1882" i="30"/>
  <c r="O1874" i="30"/>
  <c r="O1866" i="30"/>
  <c r="O1858" i="30"/>
  <c r="O1852" i="30"/>
  <c r="O1848" i="30"/>
  <c r="O1843" i="30"/>
  <c r="O1835" i="30"/>
  <c r="O1827" i="30"/>
  <c r="O1819" i="30"/>
  <c r="O1811" i="30"/>
  <c r="O1803" i="30"/>
  <c r="O1795" i="30"/>
  <c r="O1787" i="30"/>
  <c r="O1779" i="30"/>
  <c r="O1771" i="30"/>
  <c r="O1763" i="30"/>
  <c r="O5" i="30"/>
  <c r="O9" i="30"/>
  <c r="O13" i="30"/>
  <c r="O17" i="30"/>
  <c r="P17" i="30" s="1"/>
  <c r="O23" i="30"/>
  <c r="O31" i="30"/>
  <c r="O39" i="30"/>
  <c r="O47" i="30"/>
  <c r="O55" i="30"/>
  <c r="P55" i="30" s="1"/>
  <c r="O63" i="30"/>
  <c r="O71" i="30"/>
  <c r="O79" i="30"/>
  <c r="O87" i="30"/>
  <c r="O95" i="30"/>
  <c r="O103" i="30"/>
  <c r="P103" i="30" s="1"/>
  <c r="O111" i="30"/>
  <c r="O119" i="30"/>
  <c r="P119" i="30" s="1"/>
  <c r="O127" i="30"/>
  <c r="O135" i="30"/>
  <c r="P135" i="30" s="1"/>
  <c r="O143" i="30"/>
  <c r="P143" i="30" s="1"/>
  <c r="O151" i="30"/>
  <c r="P151" i="30" s="1"/>
  <c r="O159" i="30"/>
  <c r="P159" i="30" s="1"/>
  <c r="O24" i="30"/>
  <c r="O32" i="30"/>
  <c r="P32" i="30" s="1"/>
  <c r="O40" i="30"/>
  <c r="O48" i="30"/>
  <c r="P48" i="30" s="1"/>
  <c r="O56" i="30"/>
  <c r="P56" i="30" s="1"/>
  <c r="O64" i="30"/>
  <c r="P64" i="30" s="1"/>
  <c r="O72" i="30"/>
  <c r="O80" i="30"/>
  <c r="P80" i="30" s="1"/>
  <c r="O88" i="30"/>
  <c r="O96" i="30"/>
  <c r="P96" i="30" s="1"/>
  <c r="O104" i="30"/>
  <c r="P104" i="30" s="1"/>
  <c r="O112" i="30"/>
  <c r="O120" i="30"/>
  <c r="P120" i="30" s="1"/>
  <c r="O128" i="30"/>
  <c r="O136" i="30"/>
  <c r="P136" i="30" s="1"/>
  <c r="O144" i="30"/>
  <c r="P144" i="30" s="1"/>
  <c r="O152" i="30"/>
  <c r="P152" i="30" s="1"/>
  <c r="O160" i="30"/>
  <c r="P160" i="30" s="1"/>
  <c r="O169" i="30"/>
  <c r="P169" i="30" s="1"/>
  <c r="O177" i="30"/>
  <c r="P177" i="30" s="1"/>
  <c r="O185" i="30"/>
  <c r="P185" i="30" s="1"/>
  <c r="O193" i="30"/>
  <c r="P193" i="30" s="1"/>
  <c r="O201" i="30"/>
  <c r="P201" i="30" s="1"/>
  <c r="O209" i="30"/>
  <c r="P209" i="30" s="1"/>
  <c r="O217" i="30"/>
  <c r="O225" i="30"/>
  <c r="P225" i="30" s="1"/>
  <c r="O233" i="30"/>
  <c r="O241" i="30"/>
  <c r="O249" i="30"/>
  <c r="O257" i="30"/>
  <c r="O265" i="30"/>
  <c r="O273" i="30"/>
  <c r="O281" i="30"/>
  <c r="O289" i="30"/>
  <c r="O297" i="30"/>
  <c r="O305" i="30"/>
  <c r="O313" i="30"/>
  <c r="O321" i="30"/>
  <c r="O329" i="30"/>
  <c r="O337" i="30"/>
  <c r="O345" i="30"/>
  <c r="O353" i="30"/>
  <c r="O361" i="30"/>
  <c r="O369" i="30"/>
  <c r="O377" i="30"/>
  <c r="O385" i="30"/>
  <c r="O393" i="30"/>
  <c r="O401" i="30"/>
  <c r="O409" i="30"/>
  <c r="O417" i="30"/>
  <c r="O425" i="30"/>
  <c r="O433" i="30"/>
  <c r="O441" i="30"/>
  <c r="O449" i="30"/>
  <c r="O457" i="30"/>
  <c r="O465" i="30"/>
  <c r="O473" i="30"/>
  <c r="O481" i="30"/>
  <c r="O489" i="30"/>
  <c r="O497" i="30"/>
  <c r="O162" i="30"/>
  <c r="P162" i="30" s="1"/>
  <c r="O170" i="30"/>
  <c r="P170" i="30" s="1"/>
  <c r="O178" i="30"/>
  <c r="P178" i="30" s="1"/>
  <c r="O186" i="30"/>
  <c r="P186" i="30" s="1"/>
  <c r="O194" i="30"/>
  <c r="P194" i="30" s="1"/>
  <c r="O202" i="30"/>
  <c r="P202" i="30" s="1"/>
  <c r="O210" i="30"/>
  <c r="O218" i="30"/>
  <c r="P218" i="30" s="1"/>
  <c r="O226" i="30"/>
  <c r="O234" i="30"/>
  <c r="O242" i="30"/>
  <c r="O250" i="30"/>
  <c r="O258" i="30"/>
  <c r="O266" i="30"/>
  <c r="O274" i="30"/>
  <c r="O282" i="30"/>
  <c r="O290" i="30"/>
  <c r="O298" i="30"/>
  <c r="O306" i="30"/>
  <c r="O314" i="30"/>
  <c r="O322" i="30"/>
  <c r="O330" i="30"/>
  <c r="BK2371" i="30"/>
  <c r="AN893" i="102" l="1"/>
  <c r="AN912" i="102"/>
  <c r="AN910" i="102"/>
  <c r="AN914" i="102"/>
  <c r="AN918" i="102"/>
  <c r="AN932" i="102"/>
  <c r="AN894" i="102"/>
  <c r="BH935" i="102"/>
  <c r="BI935" i="102"/>
  <c r="AO935" i="102" s="1"/>
  <c r="BF971" i="102"/>
  <c r="AN899" i="102"/>
  <c r="BH929" i="102"/>
  <c r="BI929" i="102"/>
  <c r="AO929" i="102" s="1"/>
  <c r="BF965" i="102"/>
  <c r="BH934" i="102"/>
  <c r="BF970" i="102"/>
  <c r="BI934" i="102"/>
  <c r="AO934" i="102" s="1"/>
  <c r="AN898" i="102"/>
  <c r="AN941" i="102"/>
  <c r="BI981" i="102"/>
  <c r="AO981" i="102" s="1"/>
  <c r="BF1017" i="102"/>
  <c r="BH981" i="102"/>
  <c r="AN981" i="102" s="1"/>
  <c r="AN945" i="102"/>
  <c r="BH948" i="102"/>
  <c r="BF984" i="102"/>
  <c r="BI948" i="102"/>
  <c r="AO948" i="102" s="1"/>
  <c r="BI993" i="102"/>
  <c r="AO993" i="102" s="1"/>
  <c r="BH993" i="102"/>
  <c r="BF1029" i="102"/>
  <c r="AN911" i="102"/>
  <c r="AN907" i="102"/>
  <c r="BH958" i="102"/>
  <c r="BF994" i="102"/>
  <c r="BI958" i="102"/>
  <c r="AO958" i="102" s="1"/>
  <c r="AN922" i="102"/>
  <c r="AN903" i="102"/>
  <c r="BI925" i="102"/>
  <c r="AO925" i="102" s="1"/>
  <c r="BH925" i="102"/>
  <c r="BF961" i="102"/>
  <c r="AN890" i="102"/>
  <c r="BI926" i="102"/>
  <c r="AO926" i="102" s="1"/>
  <c r="BH926" i="102"/>
  <c r="BF962" i="102"/>
  <c r="BH959" i="102"/>
  <c r="BI959" i="102"/>
  <c r="AO959" i="102" s="1"/>
  <c r="BF995" i="102"/>
  <c r="BI927" i="102"/>
  <c r="AO927" i="102" s="1"/>
  <c r="BF963" i="102"/>
  <c r="BH927" i="102"/>
  <c r="AN927" i="102" s="1"/>
  <c r="BH960" i="102"/>
  <c r="BI960" i="102"/>
  <c r="AO960" i="102" s="1"/>
  <c r="BF996" i="102"/>
  <c r="BH940" i="102"/>
  <c r="BI940" i="102"/>
  <c r="AO940" i="102" s="1"/>
  <c r="BF976" i="102"/>
  <c r="AN920" i="102"/>
  <c r="BH952" i="102"/>
  <c r="BF988" i="102"/>
  <c r="BI952" i="102"/>
  <c r="AO952" i="102" s="1"/>
  <c r="AN916" i="102"/>
  <c r="AN895" i="102"/>
  <c r="BI985" i="102"/>
  <c r="AO985" i="102" s="1"/>
  <c r="BF1021" i="102"/>
  <c r="BH985" i="102"/>
  <c r="AN985" i="102" s="1"/>
  <c r="BH951" i="102"/>
  <c r="BF987" i="102"/>
  <c r="BI951" i="102"/>
  <c r="AO951" i="102" s="1"/>
  <c r="BI937" i="102"/>
  <c r="AO937" i="102" s="1"/>
  <c r="BH937" i="102"/>
  <c r="BF973" i="102"/>
  <c r="BI989" i="102"/>
  <c r="AO989" i="102" s="1"/>
  <c r="BF1025" i="102"/>
  <c r="BH989" i="102"/>
  <c r="AN989" i="102" s="1"/>
  <c r="AN906" i="102"/>
  <c r="BH954" i="102"/>
  <c r="BF990" i="102"/>
  <c r="BI954" i="102"/>
  <c r="AO954" i="102" s="1"/>
  <c r="BH968" i="102"/>
  <c r="BF1004" i="102"/>
  <c r="BI968" i="102"/>
  <c r="AO968" i="102" s="1"/>
  <c r="BH930" i="102"/>
  <c r="BI930" i="102"/>
  <c r="AO930" i="102" s="1"/>
  <c r="BF966" i="102"/>
  <c r="BH972" i="102"/>
  <c r="BF1008" i="102"/>
  <c r="BI972" i="102"/>
  <c r="AO972" i="102" s="1"/>
  <c r="BH944" i="102"/>
  <c r="BI944" i="102"/>
  <c r="AO944" i="102" s="1"/>
  <c r="BF980" i="102"/>
  <c r="BH955" i="102"/>
  <c r="BF991" i="102"/>
  <c r="BI955" i="102"/>
  <c r="AO955" i="102" s="1"/>
  <c r="BI977" i="102"/>
  <c r="AO977" i="102" s="1"/>
  <c r="BF1013" i="102"/>
  <c r="BH977" i="102"/>
  <c r="AN977" i="102" s="1"/>
  <c r="AN957" i="102"/>
  <c r="BI933" i="102"/>
  <c r="AO933" i="102" s="1"/>
  <c r="BH933" i="102"/>
  <c r="BF969" i="102"/>
  <c r="BH947" i="102"/>
  <c r="BF983" i="102"/>
  <c r="BI947" i="102"/>
  <c r="AO947" i="102" s="1"/>
  <c r="BH943" i="102"/>
  <c r="BF979" i="102"/>
  <c r="BI943" i="102"/>
  <c r="AO943" i="102" s="1"/>
  <c r="BH939" i="102"/>
  <c r="BI939" i="102"/>
  <c r="AO939" i="102" s="1"/>
  <c r="BF975" i="102"/>
  <c r="BH950" i="102"/>
  <c r="BF986" i="102"/>
  <c r="BI950" i="102"/>
  <c r="AO950" i="102" s="1"/>
  <c r="AN923" i="102"/>
  <c r="AN891" i="102"/>
  <c r="BH946" i="102"/>
  <c r="BF982" i="102"/>
  <c r="BI946" i="102"/>
  <c r="AO946" i="102" s="1"/>
  <c r="BH964" i="102"/>
  <c r="BI964" i="102"/>
  <c r="AO964" i="102" s="1"/>
  <c r="BF1000" i="102"/>
  <c r="BH956" i="102"/>
  <c r="BI956" i="102"/>
  <c r="AO956" i="102" s="1"/>
  <c r="BF992" i="102"/>
  <c r="BI931" i="102"/>
  <c r="AO931" i="102" s="1"/>
  <c r="BH931" i="102"/>
  <c r="BF967" i="102"/>
  <c r="AN949" i="102"/>
  <c r="AN915" i="102"/>
  <c r="AN901" i="102"/>
  <c r="AN953" i="102"/>
  <c r="BH942" i="102"/>
  <c r="BF978" i="102"/>
  <c r="BI942" i="102"/>
  <c r="AO942" i="102" s="1"/>
  <c r="AN758" i="102"/>
  <c r="AN722" i="102"/>
  <c r="BI794" i="102"/>
  <c r="BP24" i="102" s="1"/>
  <c r="BH794" i="102"/>
  <c r="BP22" i="102"/>
  <c r="BU10" i="102"/>
  <c r="BP15" i="102"/>
  <c r="BP16" i="102"/>
  <c r="BU22" i="102"/>
  <c r="BR24" i="102"/>
  <c r="BQ11" i="102"/>
  <c r="BP5" i="102"/>
  <c r="BS3" i="102"/>
  <c r="BU7" i="102"/>
  <c r="BS17" i="102"/>
  <c r="BQ6" i="102"/>
  <c r="BQ23" i="102"/>
  <c r="BR14" i="102"/>
  <c r="BU2" i="102"/>
  <c r="BR18" i="102"/>
  <c r="BR21" i="102"/>
  <c r="BT15" i="102"/>
  <c r="BQ8" i="102"/>
  <c r="BU24" i="102"/>
  <c r="BS7" i="102"/>
  <c r="BU21" i="102"/>
  <c r="BQ26" i="102"/>
  <c r="BQ18" i="102"/>
  <c r="BT20" i="102"/>
  <c r="BP3" i="102"/>
  <c r="BT23" i="102"/>
  <c r="BU25" i="102"/>
  <c r="BT3" i="102"/>
  <c r="BR19" i="102"/>
  <c r="BP10" i="102"/>
  <c r="BU18" i="102"/>
  <c r="BU13" i="102"/>
  <c r="BS8" i="102"/>
  <c r="BT25" i="102"/>
  <c r="BT7" i="102"/>
  <c r="BS6" i="102"/>
  <c r="BT14" i="102"/>
  <c r="BS23" i="102"/>
  <c r="BR23" i="102"/>
  <c r="BP12" i="102"/>
  <c r="BR15" i="102"/>
  <c r="BQ9" i="102"/>
  <c r="BQ4" i="102"/>
  <c r="BQ14" i="102"/>
  <c r="BS13" i="102"/>
  <c r="BT17" i="102"/>
  <c r="BT22" i="102"/>
  <c r="BT19" i="102"/>
  <c r="BQ2" i="102"/>
  <c r="BT26" i="102"/>
  <c r="BR7" i="102"/>
  <c r="BS5" i="102"/>
  <c r="BS24" i="102"/>
  <c r="BU9" i="102"/>
  <c r="BU23" i="102"/>
  <c r="BR4" i="102"/>
  <c r="BT12" i="102"/>
  <c r="BR12" i="102"/>
  <c r="BS26" i="102"/>
  <c r="BR11" i="102"/>
  <c r="BS18" i="102"/>
  <c r="BR3" i="102"/>
  <c r="BR22" i="102"/>
  <c r="BR26" i="102"/>
  <c r="BS2" i="102"/>
  <c r="BT18" i="102"/>
  <c r="BS4" i="102"/>
  <c r="BT8" i="102"/>
  <c r="BU14" i="102"/>
  <c r="BQ5" i="102"/>
  <c r="BS21" i="102"/>
  <c r="BQ22" i="102"/>
  <c r="BP11" i="102"/>
  <c r="BU20" i="102"/>
  <c r="BT13" i="102"/>
  <c r="BP6" i="102"/>
  <c r="BU8" i="102"/>
  <c r="BR16" i="102"/>
  <c r="BQ27" i="102"/>
  <c r="BU19" i="102"/>
  <c r="BQ16" i="102"/>
  <c r="BT9" i="102"/>
  <c r="BP9" i="102"/>
  <c r="BS9" i="102"/>
  <c r="BR27" i="102"/>
  <c r="BR25" i="102"/>
  <c r="BU11" i="102"/>
  <c r="BU17" i="102"/>
  <c r="BS19" i="102"/>
  <c r="BT4" i="102"/>
  <c r="BR13" i="102"/>
  <c r="BT11" i="102"/>
  <c r="BU3" i="102"/>
  <c r="BQ17" i="102"/>
  <c r="BQ7" i="102"/>
  <c r="BP4" i="102"/>
  <c r="BP2" i="102"/>
  <c r="BR8" i="102"/>
  <c r="BP7" i="102"/>
  <c r="BR10" i="102"/>
  <c r="BR2" i="102"/>
  <c r="BS10" i="102"/>
  <c r="BQ20" i="102"/>
  <c r="BQ25" i="102"/>
  <c r="BS20" i="102"/>
  <c r="BS22" i="102"/>
  <c r="BQ12" i="102"/>
  <c r="BT5" i="102"/>
  <c r="BT24" i="102"/>
  <c r="BU26" i="102"/>
  <c r="BR9" i="102"/>
  <c r="BS11" i="102"/>
  <c r="BQ19" i="102"/>
  <c r="BT10" i="102"/>
  <c r="BS25" i="102"/>
  <c r="BU15" i="102"/>
  <c r="BU4" i="102"/>
  <c r="BR5" i="102"/>
  <c r="BR17" i="102"/>
  <c r="BQ13" i="102"/>
  <c r="BU16" i="102"/>
  <c r="BQ15" i="102"/>
  <c r="BU6" i="102"/>
  <c r="BP8" i="102"/>
  <c r="BS12" i="102"/>
  <c r="BT2" i="102"/>
  <c r="BT16" i="102"/>
  <c r="BQ10" i="102"/>
  <c r="BS16" i="102"/>
  <c r="BT6" i="102"/>
  <c r="BR20" i="102"/>
  <c r="BS14" i="102"/>
  <c r="BU12" i="102"/>
  <c r="BU5" i="102"/>
  <c r="BR6" i="102"/>
  <c r="BT21" i="102"/>
  <c r="BS15" i="102"/>
  <c r="BQ21" i="102"/>
  <c r="BQ3" i="102"/>
  <c r="BP18" i="102"/>
  <c r="BP20" i="102"/>
  <c r="BP23" i="102"/>
  <c r="BF830" i="102"/>
  <c r="P1881" i="30"/>
  <c r="P473" i="30"/>
  <c r="P837" i="30"/>
  <c r="P1953" i="30"/>
  <c r="P430" i="30"/>
  <c r="P1933" i="30"/>
  <c r="P1957" i="30"/>
  <c r="P1972" i="30"/>
  <c r="P1689" i="30"/>
  <c r="P1994" i="30"/>
  <c r="P501" i="30"/>
  <c r="P1781" i="30"/>
  <c r="P1996" i="30"/>
  <c r="P2100" i="30"/>
  <c r="P1926" i="30"/>
  <c r="P1907" i="30"/>
  <c r="P2015" i="30"/>
  <c r="P2061" i="30"/>
  <c r="P2048" i="30"/>
  <c r="P1128" i="30"/>
  <c r="P279" i="30"/>
  <c r="P653" i="30"/>
  <c r="P341" i="30"/>
  <c r="P1839" i="30"/>
  <c r="P2005" i="30"/>
  <c r="P2020" i="30"/>
  <c r="P569" i="30"/>
  <c r="P229" i="30"/>
  <c r="P2071" i="30"/>
  <c r="P1948" i="30"/>
  <c r="P2076" i="30"/>
  <c r="P1876" i="30"/>
  <c r="P1653" i="30"/>
  <c r="P1638" i="30"/>
  <c r="P1059" i="30"/>
  <c r="P1640" i="30"/>
  <c r="P1347" i="30"/>
  <c r="P256" i="30"/>
  <c r="P2081" i="30"/>
  <c r="P2058" i="30"/>
  <c r="P609" i="30"/>
  <c r="P519" i="30"/>
  <c r="P350" i="30"/>
  <c r="P389" i="30"/>
  <c r="P277" i="30"/>
  <c r="P1791" i="30"/>
  <c r="P1829" i="30"/>
  <c r="P1853" i="30"/>
  <c r="P1909" i="30"/>
  <c r="P1975" i="30"/>
  <c r="P2039" i="30"/>
  <c r="P2087" i="30"/>
  <c r="P1989" i="30"/>
  <c r="P2037" i="30"/>
  <c r="P2085" i="30"/>
  <c r="P1956" i="30"/>
  <c r="P2012" i="30"/>
  <c r="P2036" i="30"/>
  <c r="P2060" i="30"/>
  <c r="P2084" i="30"/>
  <c r="P1777" i="30"/>
  <c r="P2035" i="30"/>
  <c r="P510" i="30"/>
  <c r="P1886" i="30"/>
  <c r="P1938" i="30"/>
  <c r="P1984" i="30"/>
  <c r="P1106" i="30"/>
  <c r="P1771" i="30"/>
  <c r="P1904" i="30"/>
  <c r="P1971" i="30"/>
  <c r="P2097" i="30"/>
  <c r="P583" i="30"/>
  <c r="P1767" i="30"/>
  <c r="P1851" i="30"/>
  <c r="P1951" i="30"/>
  <c r="P2079" i="30"/>
  <c r="P1997" i="30"/>
  <c r="P1952" i="30"/>
  <c r="P2016" i="30"/>
  <c r="P2080" i="30"/>
  <c r="P407" i="30"/>
  <c r="P589" i="30"/>
  <c r="P2092" i="30"/>
  <c r="P2068" i="30"/>
  <c r="P2052" i="30"/>
  <c r="P2044" i="30"/>
  <c r="P2028" i="30"/>
  <c r="P2004" i="30"/>
  <c r="P1988" i="30"/>
  <c r="P1980" i="30"/>
  <c r="P1964" i="30"/>
  <c r="P2103" i="30"/>
  <c r="P2069" i="30"/>
  <c r="P2053" i="30"/>
  <c r="P2021" i="30"/>
  <c r="P1973" i="30"/>
  <c r="P1941" i="30"/>
  <c r="P1934" i="30"/>
  <c r="P2101" i="30"/>
  <c r="P2055" i="30"/>
  <c r="P2023" i="30"/>
  <c r="P2007" i="30"/>
  <c r="P1917" i="30"/>
  <c r="P1893" i="30"/>
  <c r="P1869" i="30"/>
  <c r="P1908" i="30"/>
  <c r="P1797" i="30"/>
  <c r="P1910" i="30"/>
  <c r="P1862" i="30"/>
  <c r="P1823" i="30"/>
  <c r="P245" i="30"/>
  <c r="P301" i="30"/>
  <c r="P365" i="30"/>
  <c r="P453" i="30"/>
  <c r="P278" i="30"/>
  <c r="P390" i="30"/>
  <c r="P478" i="30"/>
  <c r="P545" i="30"/>
  <c r="P633" i="30"/>
  <c r="P2090" i="30"/>
  <c r="P2026" i="30"/>
  <c r="P1962" i="30"/>
  <c r="P2017" i="30"/>
  <c r="P997" i="30"/>
  <c r="P594" i="30"/>
  <c r="P1091" i="30"/>
  <c r="P1603" i="30"/>
  <c r="P1384" i="30"/>
  <c r="P1141" i="30"/>
  <c r="P817" i="30"/>
  <c r="P620" i="30"/>
  <c r="P345" i="30"/>
  <c r="P5" i="30"/>
  <c r="P1382" i="30"/>
  <c r="P1166" i="30"/>
  <c r="P931" i="30"/>
  <c r="P689" i="30"/>
  <c r="P1824" i="30"/>
  <c r="P1512" i="30"/>
  <c r="P1256" i="30"/>
  <c r="P1731" i="30"/>
  <c r="P1475" i="30"/>
  <c r="P1219" i="30"/>
  <c r="P964" i="30"/>
  <c r="P722" i="30"/>
  <c r="P400" i="30"/>
  <c r="P1061" i="30"/>
  <c r="P933" i="30"/>
  <c r="P1932" i="30"/>
  <c r="P1985" i="30"/>
  <c r="P2049" i="30"/>
  <c r="P1946" i="30"/>
  <c r="P1978" i="30"/>
  <c r="P2010" i="30"/>
  <c r="P2042" i="30"/>
  <c r="P2074" i="30"/>
  <c r="P1757" i="30"/>
  <c r="P641" i="30"/>
  <c r="P601" i="30"/>
  <c r="P577" i="30"/>
  <c r="P537" i="30"/>
  <c r="P494" i="30"/>
  <c r="P414" i="30"/>
  <c r="P366" i="30"/>
  <c r="P485" i="30"/>
  <c r="P421" i="30"/>
  <c r="P373" i="30"/>
  <c r="P357" i="30"/>
  <c r="P325" i="30"/>
  <c r="P293" i="30"/>
  <c r="P261" i="30"/>
  <c r="P237" i="30"/>
  <c r="P1759" i="30"/>
  <c r="P1807" i="30"/>
  <c r="P1850" i="30"/>
  <c r="P1878" i="30"/>
  <c r="P1765" i="30"/>
  <c r="P1813" i="30"/>
  <c r="P1845" i="30"/>
  <c r="P1892" i="30"/>
  <c r="P1861" i="30"/>
  <c r="P1877" i="30"/>
  <c r="P1901" i="30"/>
  <c r="P1925" i="30"/>
  <c r="P1943" i="30"/>
  <c r="P1991" i="30"/>
  <c r="P1874" i="30"/>
  <c r="P1841" i="30"/>
  <c r="P1875" i="30"/>
  <c r="P1939" i="30"/>
  <c r="P2003" i="30"/>
  <c r="P2067" i="30"/>
  <c r="P711" i="30"/>
  <c r="P378" i="30"/>
  <c r="P1831" i="30"/>
  <c r="P1789" i="30"/>
  <c r="P1916" i="30"/>
  <c r="P1913" i="30"/>
  <c r="P471" i="30"/>
  <c r="P343" i="30"/>
  <c r="P621" i="30"/>
  <c r="P557" i="30"/>
  <c r="P454" i="30"/>
  <c r="P318" i="30"/>
  <c r="P254" i="30"/>
  <c r="P1775" i="30"/>
  <c r="P1894" i="30"/>
  <c r="P1860" i="30"/>
  <c r="P1885" i="30"/>
  <c r="P1959" i="30"/>
  <c r="P1397" i="30"/>
  <c r="P850" i="30"/>
  <c r="P451" i="30"/>
  <c r="P658" i="30"/>
  <c r="P1283" i="30"/>
  <c r="P1411" i="30"/>
  <c r="P320" i="30"/>
  <c r="P529" i="30"/>
  <c r="P786" i="30"/>
  <c r="P900" i="30"/>
  <c r="P1028" i="30"/>
  <c r="P1169" i="30"/>
  <c r="P1539" i="30"/>
  <c r="P1667" i="30"/>
  <c r="P1770" i="30"/>
  <c r="P1192" i="30"/>
  <c r="P1320" i="30"/>
  <c r="P1448" i="30"/>
  <c r="P1576" i="30"/>
  <c r="P1704" i="30"/>
  <c r="P772" i="30"/>
  <c r="P1269" i="30"/>
  <c r="P1525" i="30"/>
  <c r="P1798" i="30"/>
  <c r="P753" i="30"/>
  <c r="P867" i="30"/>
  <c r="P995" i="30"/>
  <c r="P323" i="30"/>
  <c r="P556" i="30"/>
  <c r="P704" i="30"/>
  <c r="P1433" i="30"/>
  <c r="P300" i="30"/>
  <c r="P982" i="30"/>
  <c r="P1254" i="30"/>
  <c r="P1510" i="30"/>
  <c r="P322" i="30"/>
  <c r="P306" i="30"/>
  <c r="P290" i="30"/>
  <c r="P274" i="30"/>
  <c r="P242" i="30"/>
  <c r="P469" i="30"/>
  <c r="P409" i="30"/>
  <c r="P281" i="30"/>
  <c r="P422" i="30"/>
  <c r="P446" i="30"/>
  <c r="P1835" i="30"/>
  <c r="P1906" i="30"/>
  <c r="P1809" i="30"/>
  <c r="P1872" i="30"/>
  <c r="P1859" i="30"/>
  <c r="P1891" i="30"/>
  <c r="P1923" i="30"/>
  <c r="P1955" i="30"/>
  <c r="P1987" i="30"/>
  <c r="P2019" i="30"/>
  <c r="P2051" i="30"/>
  <c r="P2083" i="30"/>
  <c r="P1924" i="30"/>
  <c r="P405" i="30"/>
  <c r="P429" i="30"/>
  <c r="P493" i="30"/>
  <c r="P238" i="30"/>
  <c r="P270" i="30"/>
  <c r="P302" i="30"/>
  <c r="P334" i="30"/>
  <c r="P358" i="30"/>
  <c r="P382" i="30"/>
  <c r="P398" i="30"/>
  <c r="P462" i="30"/>
  <c r="P486" i="30"/>
  <c r="P511" i="30"/>
  <c r="P527" i="30"/>
  <c r="P541" i="30"/>
  <c r="P553" i="30"/>
  <c r="P561" i="30"/>
  <c r="P573" i="30"/>
  <c r="P585" i="30"/>
  <c r="P593" i="30"/>
  <c r="P605" i="30"/>
  <c r="P617" i="30"/>
  <c r="P625" i="30"/>
  <c r="P637" i="30"/>
  <c r="P649" i="30"/>
  <c r="P657" i="30"/>
  <c r="P2098" i="30"/>
  <c r="P2082" i="30"/>
  <c r="P2066" i="30"/>
  <c r="P2050" i="30"/>
  <c r="P2034" i="30"/>
  <c r="P2018" i="30"/>
  <c r="P2002" i="30"/>
  <c r="P1986" i="30"/>
  <c r="P1970" i="30"/>
  <c r="P1954" i="30"/>
  <c r="P2099" i="30"/>
  <c r="P2065" i="30"/>
  <c r="P2033" i="30"/>
  <c r="P2001" i="30"/>
  <c r="P1969" i="30"/>
  <c r="P1940" i="30"/>
  <c r="P507" i="30"/>
  <c r="P647" i="30"/>
  <c r="P775" i="30"/>
  <c r="P889" i="30"/>
  <c r="P965" i="30"/>
  <c r="P1029" i="30"/>
  <c r="P247" i="30"/>
  <c r="P311" i="30"/>
  <c r="P375" i="30"/>
  <c r="P439" i="30"/>
  <c r="P503" i="30"/>
  <c r="P288" i="30"/>
  <c r="P352" i="30"/>
  <c r="P464" i="30"/>
  <c r="P562" i="30"/>
  <c r="P626" i="30"/>
  <c r="P690" i="30"/>
  <c r="P754" i="30"/>
  <c r="P818" i="30"/>
  <c r="P868" i="30"/>
  <c r="P932" i="30"/>
  <c r="P996" i="30"/>
  <c r="P1060" i="30"/>
  <c r="P1123" i="30"/>
  <c r="P1186" i="30"/>
  <c r="P1251" i="30"/>
  <c r="P1315" i="30"/>
  <c r="P1379" i="30"/>
  <c r="P1443" i="30"/>
  <c r="P1507" i="30"/>
  <c r="P1571" i="30"/>
  <c r="P1635" i="30"/>
  <c r="P1699" i="30"/>
  <c r="P1834" i="30"/>
  <c r="P1100" i="30"/>
  <c r="P1179" i="30"/>
  <c r="P1224" i="30"/>
  <c r="P1288" i="30"/>
  <c r="P1352" i="30"/>
  <c r="P1416" i="30"/>
  <c r="P1480" i="30"/>
  <c r="P1544" i="30"/>
  <c r="P1608" i="30"/>
  <c r="P1672" i="30"/>
  <c r="P1736" i="30"/>
  <c r="P1760" i="30"/>
  <c r="P857" i="30"/>
  <c r="P1205" i="30"/>
  <c r="P1333" i="30"/>
  <c r="P1461" i="30"/>
  <c r="P1589" i="30"/>
  <c r="P1717" i="30"/>
  <c r="P1788" i="30"/>
  <c r="P721" i="30"/>
  <c r="P785" i="30"/>
  <c r="P530" i="30"/>
  <c r="P899" i="30"/>
  <c r="P963" i="30"/>
  <c r="P1027" i="30"/>
  <c r="P259" i="30"/>
  <c r="P387" i="30"/>
  <c r="P517" i="30"/>
  <c r="P588" i="30"/>
  <c r="P652" i="30"/>
  <c r="P816" i="30"/>
  <c r="P1305" i="30"/>
  <c r="P1561" i="30"/>
  <c r="P1167" i="30"/>
  <c r="P428" i="30"/>
  <c r="P918" i="30"/>
  <c r="P1046" i="30"/>
  <c r="P1190" i="30"/>
  <c r="P1318" i="30"/>
  <c r="P1446" i="30"/>
  <c r="P1574" i="30"/>
  <c r="P1702" i="30"/>
  <c r="P90" i="30"/>
  <c r="P1734" i="30"/>
  <c r="P1670" i="30"/>
  <c r="P1606" i="30"/>
  <c r="P1542" i="30"/>
  <c r="P1478" i="30"/>
  <c r="P1414" i="30"/>
  <c r="P1350" i="30"/>
  <c r="P1286" i="30"/>
  <c r="P1222" i="30"/>
  <c r="P1138" i="30"/>
  <c r="P1077" i="30"/>
  <c r="P1014" i="30"/>
  <c r="P950" i="30"/>
  <c r="P886" i="30"/>
  <c r="P492" i="30"/>
  <c r="P364" i="30"/>
  <c r="P236" i="30"/>
  <c r="P1753" i="30"/>
  <c r="P1625" i="30"/>
  <c r="P1497" i="30"/>
  <c r="P1369" i="30"/>
  <c r="P1241" i="30"/>
  <c r="P1113" i="30"/>
  <c r="P752" i="30"/>
  <c r="P672" i="30"/>
  <c r="P636" i="30"/>
  <c r="P604" i="30"/>
  <c r="P572" i="30"/>
  <c r="P540" i="30"/>
  <c r="P483" i="30"/>
  <c r="P419" i="30"/>
  <c r="P355" i="30"/>
  <c r="P291" i="30"/>
  <c r="P227" i="30"/>
  <c r="P1043" i="30"/>
  <c r="P1011" i="30"/>
  <c r="P979" i="30"/>
  <c r="P947" i="30"/>
  <c r="P915" i="30"/>
  <c r="P883" i="30"/>
  <c r="P844" i="30"/>
  <c r="P833" i="30"/>
  <c r="P801" i="30"/>
  <c r="P769" i="30"/>
  <c r="P737" i="30"/>
  <c r="P705" i="30"/>
  <c r="P673" i="30"/>
  <c r="P1175" i="30"/>
  <c r="P1749" i="30"/>
  <c r="P1685" i="30"/>
  <c r="P1621" i="30"/>
  <c r="P1557" i="30"/>
  <c r="P1493" i="30"/>
  <c r="P1429" i="30"/>
  <c r="P1365" i="30"/>
  <c r="P1301" i="30"/>
  <c r="P1237" i="30"/>
  <c r="P1158" i="30"/>
  <c r="P1109" i="30"/>
  <c r="P804" i="30"/>
  <c r="P740" i="30"/>
  <c r="P1792" i="30"/>
  <c r="P1752" i="30"/>
  <c r="P1720" i="30"/>
  <c r="P1688" i="30"/>
  <c r="P1656" i="30"/>
  <c r="P1624" i="30"/>
  <c r="P1592" i="30"/>
  <c r="P1560" i="30"/>
  <c r="P1528" i="30"/>
  <c r="P1496" i="30"/>
  <c r="P1464" i="30"/>
  <c r="P1432" i="30"/>
  <c r="P1400" i="30"/>
  <c r="P1368" i="30"/>
  <c r="P1336" i="30"/>
  <c r="P1304" i="30"/>
  <c r="P1272" i="30"/>
  <c r="P1240" i="30"/>
  <c r="P1208" i="30"/>
  <c r="P1164" i="30"/>
  <c r="P1147" i="30"/>
  <c r="P1116" i="30"/>
  <c r="P1084" i="30"/>
  <c r="P1802" i="30"/>
  <c r="P1747" i="30"/>
  <c r="P1715" i="30"/>
  <c r="P1683" i="30"/>
  <c r="P1651" i="30"/>
  <c r="P1619" i="30"/>
  <c r="P1587" i="30"/>
  <c r="P1555" i="30"/>
  <c r="P1523" i="30"/>
  <c r="P1491" i="30"/>
  <c r="P1459" i="30"/>
  <c r="P1427" i="30"/>
  <c r="P1395" i="30"/>
  <c r="P1363" i="30"/>
  <c r="P1331" i="30"/>
  <c r="P1299" i="30"/>
  <c r="P1267" i="30"/>
  <c r="P1235" i="30"/>
  <c r="P1203" i="30"/>
  <c r="P1154" i="30"/>
  <c r="P1139" i="30"/>
  <c r="P1107" i="30"/>
  <c r="P1075" i="30"/>
  <c r="P1044" i="30"/>
  <c r="P1012" i="30"/>
  <c r="P980" i="30"/>
  <c r="P948" i="30"/>
  <c r="P916" i="30"/>
  <c r="P884" i="30"/>
  <c r="P846" i="30"/>
  <c r="P834" i="30"/>
  <c r="P802" i="30"/>
  <c r="P770" i="30"/>
  <c r="P738" i="30"/>
  <c r="P706" i="30"/>
  <c r="P674" i="30"/>
  <c r="P642" i="30"/>
  <c r="P610" i="30"/>
  <c r="P578" i="30"/>
  <c r="P546" i="30"/>
  <c r="P496" i="30"/>
  <c r="P432" i="30"/>
  <c r="P368" i="30"/>
  <c r="P336" i="30"/>
  <c r="P304" i="30"/>
  <c r="P272" i="30"/>
  <c r="P240" i="30"/>
  <c r="P1045" i="30"/>
  <c r="P1013" i="30"/>
  <c r="P981" i="30"/>
  <c r="P949" i="30"/>
  <c r="P917" i="30"/>
  <c r="P856" i="30"/>
  <c r="P807" i="30"/>
  <c r="P743" i="30"/>
  <c r="P679" i="30"/>
  <c r="P615" i="30"/>
  <c r="P551" i="30"/>
  <c r="P442" i="30"/>
  <c r="P441" i="30"/>
  <c r="P377" i="30"/>
  <c r="P313" i="30"/>
  <c r="P249" i="30"/>
  <c r="P1803" i="30"/>
  <c r="P1858" i="30"/>
  <c r="P1890" i="30"/>
  <c r="P1761" i="30"/>
  <c r="P1793" i="30"/>
  <c r="P1825" i="30"/>
  <c r="P1856" i="30"/>
  <c r="P1888" i="30"/>
  <c r="P1920" i="30"/>
  <c r="P1867" i="30"/>
  <c r="P1883" i="30"/>
  <c r="P1899" i="30"/>
  <c r="P1915" i="30"/>
  <c r="P1931" i="30"/>
  <c r="P487" i="30"/>
  <c r="P455" i="30"/>
  <c r="P423" i="30"/>
  <c r="P391" i="30"/>
  <c r="P359" i="30"/>
  <c r="P327" i="30"/>
  <c r="P295" i="30"/>
  <c r="P263" i="30"/>
  <c r="P231" i="30"/>
  <c r="P905" i="30"/>
  <c r="P873" i="30"/>
  <c r="P847" i="30"/>
  <c r="P823" i="30"/>
  <c r="P791" i="30"/>
  <c r="P759" i="30"/>
  <c r="P727" i="30"/>
  <c r="P695" i="30"/>
  <c r="P663" i="30"/>
  <c r="P631" i="30"/>
  <c r="P599" i="30"/>
  <c r="P567" i="30"/>
  <c r="P535" i="30"/>
  <c r="P474" i="30"/>
  <c r="P410" i="30"/>
  <c r="P346" i="30"/>
  <c r="P1799" i="30"/>
  <c r="P1854" i="30"/>
  <c r="P1918" i="30"/>
  <c r="P1821" i="30"/>
  <c r="P1884" i="30"/>
  <c r="P1865" i="30"/>
  <c r="P1897" i="30"/>
  <c r="P1929" i="30"/>
  <c r="P1983" i="30"/>
  <c r="P2047" i="30"/>
  <c r="P1922" i="30"/>
  <c r="P1965" i="30"/>
  <c r="P2029" i="30"/>
  <c r="P2095" i="30"/>
  <c r="P1968" i="30"/>
  <c r="P2000" i="30"/>
  <c r="P2032" i="30"/>
  <c r="P2064" i="30"/>
  <c r="P2096" i="30"/>
  <c r="P1069" i="30"/>
  <c r="P1053" i="30"/>
  <c r="P1037" i="30"/>
  <c r="P1021" i="30"/>
  <c r="P1005" i="30"/>
  <c r="P989" i="30"/>
  <c r="P973" i="30"/>
  <c r="P957" i="30"/>
  <c r="P941" i="30"/>
  <c r="P925" i="30"/>
  <c r="P645" i="30"/>
  <c r="P629" i="30"/>
  <c r="P613" i="30"/>
  <c r="P597" i="30"/>
  <c r="P581" i="30"/>
  <c r="P565" i="30"/>
  <c r="P549" i="30"/>
  <c r="P533" i="30"/>
  <c r="P502" i="30"/>
  <c r="P470" i="30"/>
  <c r="P438" i="30"/>
  <c r="P406" i="30"/>
  <c r="P374" i="30"/>
  <c r="P342" i="30"/>
  <c r="P286" i="30"/>
  <c r="P437" i="30"/>
  <c r="P309" i="30"/>
  <c r="P9" i="30"/>
  <c r="P14" i="30"/>
  <c r="P20" i="30"/>
  <c r="P88" i="30"/>
  <c r="P72" i="30"/>
  <c r="P87" i="30"/>
  <c r="P71" i="30"/>
  <c r="P76" i="30"/>
  <c r="P91" i="30"/>
  <c r="P86" i="30"/>
  <c r="P70" i="30"/>
  <c r="P85" i="30"/>
  <c r="P69" i="30"/>
  <c r="P84" i="30"/>
  <c r="P99" i="30"/>
  <c r="P98" i="30"/>
  <c r="P95" i="30"/>
  <c r="P79" i="30"/>
  <c r="P92" i="30"/>
  <c r="P75" i="30"/>
  <c r="P94" i="30"/>
  <c r="P78" i="30"/>
  <c r="P82" i="30"/>
  <c r="P74" i="30"/>
  <c r="P258" i="30"/>
  <c r="P489" i="30"/>
  <c r="P457" i="30"/>
  <c r="P425" i="30"/>
  <c r="P393" i="30"/>
  <c r="P361" i="30"/>
  <c r="P329" i="30"/>
  <c r="P297" i="30"/>
  <c r="P265" i="30"/>
  <c r="P233" i="30"/>
  <c r="P1787" i="30"/>
  <c r="P1754" i="30"/>
  <c r="P1746" i="30"/>
  <c r="P1738" i="30"/>
  <c r="P1730" i="30"/>
  <c r="P1722" i="30"/>
  <c r="P1714" i="30"/>
  <c r="P1706" i="30"/>
  <c r="P1698" i="30"/>
  <c r="P1690" i="30"/>
  <c r="P1682" i="30"/>
  <c r="P1674" i="30"/>
  <c r="P1666" i="30"/>
  <c r="P1658" i="30"/>
  <c r="P1650" i="30"/>
  <c r="P1642" i="30"/>
  <c r="P1634" i="30"/>
  <c r="P1626" i="30"/>
  <c r="P1618" i="30"/>
  <c r="P1610" i="30"/>
  <c r="P1602" i="30"/>
  <c r="P1594" i="30"/>
  <c r="P1586" i="30"/>
  <c r="P1578" i="30"/>
  <c r="P1570" i="30"/>
  <c r="P1562" i="30"/>
  <c r="P1554" i="30"/>
  <c r="P1546" i="30"/>
  <c r="P1538" i="30"/>
  <c r="P1530" i="30"/>
  <c r="P1522" i="30"/>
  <c r="P1514" i="30"/>
  <c r="P1506" i="30"/>
  <c r="P1498" i="30"/>
  <c r="P1490" i="30"/>
  <c r="P1482" i="30"/>
  <c r="P1474" i="30"/>
  <c r="P1466" i="30"/>
  <c r="P1458" i="30"/>
  <c r="P1450" i="30"/>
  <c r="P1442" i="30"/>
  <c r="P1434" i="30"/>
  <c r="P1426" i="30"/>
  <c r="P1418" i="30"/>
  <c r="P1410" i="30"/>
  <c r="P1402" i="30"/>
  <c r="P1394" i="30"/>
  <c r="P1386" i="30"/>
  <c r="P1378" i="30"/>
  <c r="P1370" i="30"/>
  <c r="P1362" i="30"/>
  <c r="P1354" i="30"/>
  <c r="P1346" i="30"/>
  <c r="P1338" i="30"/>
  <c r="P1330" i="30"/>
  <c r="P1322" i="30"/>
  <c r="P1314" i="30"/>
  <c r="P1306" i="30"/>
  <c r="P1298" i="30"/>
  <c r="P1290" i="30"/>
  <c r="P1282" i="30"/>
  <c r="P1274" i="30"/>
  <c r="P1266" i="30"/>
  <c r="P1258" i="30"/>
  <c r="P1250" i="30"/>
  <c r="P1242" i="30"/>
  <c r="P1234" i="30"/>
  <c r="P1226" i="30"/>
  <c r="P1218" i="30"/>
  <c r="P1210" i="30"/>
  <c r="P1202" i="30"/>
  <c r="P1194" i="30"/>
  <c r="P1184" i="30"/>
  <c r="P1168" i="30"/>
  <c r="P1152" i="30"/>
  <c r="P1143" i="30"/>
  <c r="P1134" i="30"/>
  <c r="P1126" i="30"/>
  <c r="P1118" i="30"/>
  <c r="P1110" i="30"/>
  <c r="P1102" i="30"/>
  <c r="P1094" i="30"/>
  <c r="P1086" i="30"/>
  <c r="P1078" i="30"/>
  <c r="P1074" i="30"/>
  <c r="P1066" i="30"/>
  <c r="P1058" i="30"/>
  <c r="P1050" i="30"/>
  <c r="P1042" i="30"/>
  <c r="P1034" i="30"/>
  <c r="P1026" i="30"/>
  <c r="P1018" i="30"/>
  <c r="P1010" i="30"/>
  <c r="P1002" i="30"/>
  <c r="P994" i="30"/>
  <c r="P986" i="30"/>
  <c r="P978" i="30"/>
  <c r="P970" i="30"/>
  <c r="P962" i="30"/>
  <c r="P954" i="30"/>
  <c r="P946" i="30"/>
  <c r="P938" i="30"/>
  <c r="P930" i="30"/>
  <c r="P922" i="30"/>
  <c r="P914" i="30"/>
  <c r="P906" i="30"/>
  <c r="P898" i="30"/>
  <c r="P890" i="30"/>
  <c r="P882" i="30"/>
  <c r="P874" i="30"/>
  <c r="P866" i="30"/>
  <c r="P858" i="30"/>
  <c r="P842" i="30"/>
  <c r="P528" i="30"/>
  <c r="P512" i="30"/>
  <c r="P500" i="30"/>
  <c r="P484" i="30"/>
  <c r="P468" i="30"/>
  <c r="P452" i="30"/>
  <c r="P436" i="30"/>
  <c r="P420" i="30"/>
  <c r="P404" i="30"/>
  <c r="P388" i="30"/>
  <c r="P372" i="30"/>
  <c r="P356" i="30"/>
  <c r="P340" i="30"/>
  <c r="P324" i="30"/>
  <c r="P308" i="30"/>
  <c r="P292" i="30"/>
  <c r="P276" i="30"/>
  <c r="P260" i="30"/>
  <c r="P244" i="30"/>
  <c r="P228" i="30"/>
  <c r="P1796" i="30"/>
  <c r="P1820" i="30"/>
  <c r="P1183" i="30"/>
  <c r="P1151" i="30"/>
  <c r="P1774" i="30"/>
  <c r="P1806" i="30"/>
  <c r="P1838" i="30"/>
  <c r="P1745" i="30"/>
  <c r="P1729" i="30"/>
  <c r="P1713" i="30"/>
  <c r="P1697" i="30"/>
  <c r="P1681" i="30"/>
  <c r="P1665" i="30"/>
  <c r="P1649" i="30"/>
  <c r="P1633" i="30"/>
  <c r="P1617" i="30"/>
  <c r="P1601" i="30"/>
  <c r="P1585" i="30"/>
  <c r="P1569" i="30"/>
  <c r="P1553" i="30"/>
  <c r="P1537" i="30"/>
  <c r="P1521" i="30"/>
  <c r="P1505" i="30"/>
  <c r="P1489" i="30"/>
  <c r="P1473" i="30"/>
  <c r="P1457" i="30"/>
  <c r="P1441" i="30"/>
  <c r="P1425" i="30"/>
  <c r="P1409" i="30"/>
  <c r="P1393" i="30"/>
  <c r="P1377" i="30"/>
  <c r="P1361" i="30"/>
  <c r="P1345" i="30"/>
  <c r="P1329" i="30"/>
  <c r="P1313" i="30"/>
  <c r="P1297" i="30"/>
  <c r="P1281" i="30"/>
  <c r="P1265" i="30"/>
  <c r="P1249" i="30"/>
  <c r="P1233" i="30"/>
  <c r="P1217" i="30"/>
  <c r="P1201" i="30"/>
  <c r="P1182" i="30"/>
  <c r="P1150" i="30"/>
  <c r="P1165" i="30"/>
  <c r="P1137" i="30"/>
  <c r="P1121" i="30"/>
  <c r="P1105" i="30"/>
  <c r="P1089" i="30"/>
  <c r="P849" i="30"/>
  <c r="P824" i="30"/>
  <c r="P808" i="30"/>
  <c r="P792" i="30"/>
  <c r="P776" i="30"/>
  <c r="P760" i="30"/>
  <c r="P744" i="30"/>
  <c r="P728" i="30"/>
  <c r="P716" i="30"/>
  <c r="P708" i="30"/>
  <c r="P700" i="30"/>
  <c r="P692" i="30"/>
  <c r="P684" i="30"/>
  <c r="P676" i="30"/>
  <c r="P1764" i="30"/>
  <c r="P1742" i="30"/>
  <c r="P1726" i="30"/>
  <c r="P1710" i="30"/>
  <c r="P1694" i="30"/>
  <c r="P1678" i="30"/>
  <c r="P1662" i="30"/>
  <c r="P1646" i="30"/>
  <c r="P1630" i="30"/>
  <c r="P1614" i="30"/>
  <c r="P1598" i="30"/>
  <c r="P1582" i="30"/>
  <c r="P1566" i="30"/>
  <c r="P1550" i="30"/>
  <c r="P1534" i="30"/>
  <c r="P1518" i="30"/>
  <c r="P1502" i="30"/>
  <c r="P1486" i="30"/>
  <c r="P1470" i="30"/>
  <c r="P1454" i="30"/>
  <c r="P1438" i="30"/>
  <c r="P1422" i="30"/>
  <c r="P1406" i="30"/>
  <c r="P1390" i="30"/>
  <c r="P1374" i="30"/>
  <c r="P1358" i="30"/>
  <c r="P1342" i="30"/>
  <c r="P1326" i="30"/>
  <c r="P1310" i="30"/>
  <c r="P1294" i="30"/>
  <c r="P1278" i="30"/>
  <c r="P1262" i="30"/>
  <c r="P1246" i="30"/>
  <c r="P1230" i="30"/>
  <c r="P1214" i="30"/>
  <c r="P1198" i="30"/>
  <c r="P1176" i="30"/>
  <c r="P1144" i="30"/>
  <c r="P1130" i="30"/>
  <c r="P1114" i="30"/>
  <c r="P1098" i="30"/>
  <c r="P1082" i="30"/>
  <c r="P1070" i="30"/>
  <c r="P1054" i="30"/>
  <c r="P1038" i="30"/>
  <c r="P1022" i="30"/>
  <c r="P1006" i="30"/>
  <c r="P990" i="30"/>
  <c r="P974" i="30"/>
  <c r="P958" i="30"/>
  <c r="P942" i="30"/>
  <c r="P926" i="30"/>
  <c r="P910" i="30"/>
  <c r="P894" i="30"/>
  <c r="P878" i="30"/>
  <c r="P862" i="30"/>
  <c r="P841" i="30"/>
  <c r="P504" i="30"/>
  <c r="P476" i="30"/>
  <c r="P444" i="30"/>
  <c r="P412" i="30"/>
  <c r="P380" i="30"/>
  <c r="P348" i="30"/>
  <c r="P316" i="30"/>
  <c r="P284" i="30"/>
  <c r="P252" i="30"/>
  <c r="P1772" i="30"/>
  <c r="P1836" i="30"/>
  <c r="P1758" i="30"/>
  <c r="P1822" i="30"/>
  <c r="P1737" i="30"/>
  <c r="P1705" i="30"/>
  <c r="P1673" i="30"/>
  <c r="P1641" i="30"/>
  <c r="P1609" i="30"/>
  <c r="P1577" i="30"/>
  <c r="P1545" i="30"/>
  <c r="P1513" i="30"/>
  <c r="P1481" i="30"/>
  <c r="P1449" i="30"/>
  <c r="P1417" i="30"/>
  <c r="P1385" i="30"/>
  <c r="P1353" i="30"/>
  <c r="P1321" i="30"/>
  <c r="P1289" i="30"/>
  <c r="P1257" i="30"/>
  <c r="P1225" i="30"/>
  <c r="P1193" i="30"/>
  <c r="P1181" i="30"/>
  <c r="P1129" i="30"/>
  <c r="P1097" i="30"/>
  <c r="P832" i="30"/>
  <c r="P800" i="30"/>
  <c r="P768" i="30"/>
  <c r="P736" i="30"/>
  <c r="P712" i="30"/>
  <c r="P696" i="30"/>
  <c r="P680" i="30"/>
  <c r="P668" i="30"/>
  <c r="P656" i="30"/>
  <c r="P648" i="30"/>
  <c r="P640" i="30"/>
  <c r="P632" i="30"/>
  <c r="P624" i="30"/>
  <c r="P616" i="30"/>
  <c r="P608" i="30"/>
  <c r="P600" i="30"/>
  <c r="P592" i="30"/>
  <c r="P584" i="30"/>
  <c r="P576" i="30"/>
  <c r="P568" i="30"/>
  <c r="P560" i="30"/>
  <c r="P552" i="30"/>
  <c r="P544" i="30"/>
  <c r="P536" i="30"/>
  <c r="P525" i="30"/>
  <c r="P509" i="30"/>
  <c r="P491" i="30"/>
  <c r="P475" i="30"/>
  <c r="P459" i="30"/>
  <c r="P443" i="30"/>
  <c r="P427" i="30"/>
  <c r="P411" i="30"/>
  <c r="P395" i="30"/>
  <c r="P379" i="30"/>
  <c r="P363" i="30"/>
  <c r="P347" i="30"/>
  <c r="P331" i="30"/>
  <c r="P315" i="30"/>
  <c r="P299" i="30"/>
  <c r="P283" i="30"/>
  <c r="P267" i="30"/>
  <c r="P251" i="30"/>
  <c r="P235" i="30"/>
  <c r="P1071" i="30"/>
  <c r="P1063" i="30"/>
  <c r="P1055" i="30"/>
  <c r="P1047" i="30"/>
  <c r="P1039" i="30"/>
  <c r="P1031" i="30"/>
  <c r="P1023" i="30"/>
  <c r="P1015" i="30"/>
  <c r="P1007" i="30"/>
  <c r="P999" i="30"/>
  <c r="P991" i="30"/>
  <c r="P983" i="30"/>
  <c r="P975" i="30"/>
  <c r="P967" i="30"/>
  <c r="P959" i="30"/>
  <c r="P951" i="30"/>
  <c r="P943" i="30"/>
  <c r="P935" i="30"/>
  <c r="P927" i="30"/>
  <c r="P919" i="30"/>
  <c r="P903" i="30"/>
  <c r="P887" i="30"/>
  <c r="P871" i="30"/>
  <c r="P852" i="30"/>
  <c r="P843" i="30"/>
  <c r="P506" i="30"/>
  <c r="P821" i="30"/>
  <c r="P805" i="30"/>
  <c r="P789" i="30"/>
  <c r="P773" i="30"/>
  <c r="P757" i="30"/>
  <c r="P741" i="30"/>
  <c r="P725" i="30"/>
  <c r="P709" i="30"/>
  <c r="P693" i="30"/>
  <c r="P677" i="30"/>
  <c r="P1780" i="30"/>
  <c r="P1812" i="30"/>
  <c r="P1844" i="30"/>
  <c r="P1159" i="30"/>
  <c r="P1782" i="30"/>
  <c r="P1814" i="30"/>
  <c r="P1846" i="30"/>
  <c r="P1741" i="30"/>
  <c r="P1725" i="30"/>
  <c r="P1709" i="30"/>
  <c r="P1693" i="30"/>
  <c r="P1677" i="30"/>
  <c r="P1661" i="30"/>
  <c r="P1645" i="30"/>
  <c r="P1629" i="30"/>
  <c r="P1613" i="30"/>
  <c r="P1597" i="30"/>
  <c r="P1581" i="30"/>
  <c r="P1565" i="30"/>
  <c r="P1549" i="30"/>
  <c r="P1533" i="30"/>
  <c r="P1517" i="30"/>
  <c r="P1501" i="30"/>
  <c r="P1485" i="30"/>
  <c r="P1469" i="30"/>
  <c r="P1453" i="30"/>
  <c r="P1437" i="30"/>
  <c r="P1421" i="30"/>
  <c r="P1405" i="30"/>
  <c r="P1389" i="30"/>
  <c r="P1373" i="30"/>
  <c r="P1357" i="30"/>
  <c r="P1341" i="30"/>
  <c r="P1325" i="30"/>
  <c r="P1309" i="30"/>
  <c r="P1293" i="30"/>
  <c r="P1277" i="30"/>
  <c r="P1261" i="30"/>
  <c r="P1245" i="30"/>
  <c r="P1229" i="30"/>
  <c r="P1213" i="30"/>
  <c r="P1197" i="30"/>
  <c r="P1174" i="30"/>
  <c r="P1142" i="30"/>
  <c r="P1157" i="30"/>
  <c r="P1133" i="30"/>
  <c r="P1117" i="30"/>
  <c r="P1101" i="30"/>
  <c r="P1085" i="30"/>
  <c r="P828" i="30"/>
  <c r="P812" i="30"/>
  <c r="P796" i="30"/>
  <c r="P780" i="30"/>
  <c r="P764" i="30"/>
  <c r="P748" i="30"/>
  <c r="P732" i="30"/>
  <c r="P660" i="30"/>
  <c r="P1768" i="30"/>
  <c r="P1784" i="30"/>
  <c r="P1800" i="30"/>
  <c r="P1816" i="30"/>
  <c r="P1832" i="30"/>
  <c r="P1756" i="30"/>
  <c r="P1748" i="30"/>
  <c r="P1740" i="30"/>
  <c r="P1732" i="30"/>
  <c r="P1724" i="30"/>
  <c r="P1716" i="30"/>
  <c r="P1708" i="30"/>
  <c r="P1700" i="30"/>
  <c r="P1692" i="30"/>
  <c r="P1684" i="30"/>
  <c r="P1676" i="30"/>
  <c r="P1668" i="30"/>
  <c r="P1660" i="30"/>
  <c r="P1652" i="30"/>
  <c r="P1644" i="30"/>
  <c r="P1636" i="30"/>
  <c r="P1628" i="30"/>
  <c r="P1620" i="30"/>
  <c r="P1612" i="30"/>
  <c r="P1604" i="30"/>
  <c r="P1596" i="30"/>
  <c r="P1588" i="30"/>
  <c r="P1580" i="30"/>
  <c r="P1572" i="30"/>
  <c r="P1564" i="30"/>
  <c r="P1556" i="30"/>
  <c r="P1548" i="30"/>
  <c r="P1540" i="30"/>
  <c r="P1532" i="30"/>
  <c r="P1524" i="30"/>
  <c r="P1516" i="30"/>
  <c r="P1508" i="30"/>
  <c r="P1500" i="30"/>
  <c r="P1492" i="30"/>
  <c r="P1484" i="30"/>
  <c r="P1476" i="30"/>
  <c r="P1468" i="30"/>
  <c r="P1460" i="30"/>
  <c r="P1452" i="30"/>
  <c r="P1444" i="30"/>
  <c r="P1436" i="30"/>
  <c r="P1428" i="30"/>
  <c r="P1420" i="30"/>
  <c r="P1412" i="30"/>
  <c r="P1404" i="30"/>
  <c r="P1396" i="30"/>
  <c r="P1388" i="30"/>
  <c r="P1380" i="30"/>
  <c r="P1372" i="30"/>
  <c r="P1364" i="30"/>
  <c r="P1356" i="30"/>
  <c r="P1348" i="30"/>
  <c r="P1340" i="30"/>
  <c r="P1332" i="30"/>
  <c r="P1324" i="30"/>
  <c r="P1316" i="30"/>
  <c r="P1308" i="30"/>
  <c r="P1300" i="30"/>
  <c r="P1292" i="30"/>
  <c r="P1284" i="30"/>
  <c r="P1276" i="30"/>
  <c r="P1268" i="30"/>
  <c r="P1260" i="30"/>
  <c r="P1252" i="30"/>
  <c r="P1244" i="30"/>
  <c r="P1236" i="30"/>
  <c r="P1228" i="30"/>
  <c r="P1220" i="30"/>
  <c r="P1212" i="30"/>
  <c r="P1204" i="30"/>
  <c r="P1196" i="30"/>
  <c r="P1188" i="30"/>
  <c r="P1172" i="30"/>
  <c r="P1156" i="30"/>
  <c r="P1187" i="30"/>
  <c r="P1171" i="30"/>
  <c r="P1155" i="30"/>
  <c r="P1140" i="30"/>
  <c r="P1132" i="30"/>
  <c r="P1124" i="30"/>
  <c r="P1120" i="30"/>
  <c r="P1112" i="30"/>
  <c r="P1104" i="30"/>
  <c r="P1096" i="30"/>
  <c r="P1088" i="30"/>
  <c r="P1080" i="30"/>
  <c r="P1762" i="30"/>
  <c r="P1778" i="30"/>
  <c r="P1794" i="30"/>
  <c r="P1810" i="30"/>
  <c r="P1826" i="30"/>
  <c r="P1842" i="30"/>
  <c r="P1751" i="30"/>
  <c r="P1743" i="30"/>
  <c r="P1735" i="30"/>
  <c r="P1727" i="30"/>
  <c r="P1719" i="30"/>
  <c r="P1711" i="30"/>
  <c r="P1703" i="30"/>
  <c r="P1695" i="30"/>
  <c r="P1687" i="30"/>
  <c r="P1679" i="30"/>
  <c r="P1671" i="30"/>
  <c r="P1663" i="30"/>
  <c r="P1655" i="30"/>
  <c r="P1647" i="30"/>
  <c r="P1639" i="30"/>
  <c r="P1631" i="30"/>
  <c r="P1623" i="30"/>
  <c r="P1615" i="30"/>
  <c r="P1607" i="30"/>
  <c r="P1599" i="30"/>
  <c r="P1591" i="30"/>
  <c r="P1583" i="30"/>
  <c r="P1575" i="30"/>
  <c r="P1567" i="30"/>
  <c r="P1559" i="30"/>
  <c r="P1551" i="30"/>
  <c r="P1543" i="30"/>
  <c r="P1535" i="30"/>
  <c r="P1527" i="30"/>
  <c r="P1519" i="30"/>
  <c r="P1511" i="30"/>
  <c r="P1503" i="30"/>
  <c r="P1495" i="30"/>
  <c r="P1487" i="30"/>
  <c r="P1479" i="30"/>
  <c r="P1471" i="30"/>
  <c r="P1463" i="30"/>
  <c r="P1455" i="30"/>
  <c r="P1447" i="30"/>
  <c r="P1439" i="30"/>
  <c r="P1431" i="30"/>
  <c r="P1423" i="30"/>
  <c r="P1415" i="30"/>
  <c r="P1407" i="30"/>
  <c r="P1399" i="30"/>
  <c r="P1391" i="30"/>
  <c r="P1383" i="30"/>
  <c r="P1375" i="30"/>
  <c r="P1367" i="30"/>
  <c r="P1359" i="30"/>
  <c r="P1351" i="30"/>
  <c r="P1343" i="30"/>
  <c r="P1335" i="30"/>
  <c r="P1327" i="30"/>
  <c r="P1319" i="30"/>
  <c r="P1311" i="30"/>
  <c r="P1303" i="30"/>
  <c r="P1295" i="30"/>
  <c r="P1287" i="30"/>
  <c r="P1279" i="30"/>
  <c r="P1271" i="30"/>
  <c r="P1263" i="30"/>
  <c r="P1255" i="30"/>
  <c r="P1247" i="30"/>
  <c r="P1239" i="30"/>
  <c r="P1231" i="30"/>
  <c r="P1223" i="30"/>
  <c r="P1215" i="30"/>
  <c r="P1207" i="30"/>
  <c r="P1199" i="30"/>
  <c r="P1191" i="30"/>
  <c r="P1178" i="30"/>
  <c r="P1162" i="30"/>
  <c r="P1146" i="30"/>
  <c r="P1177" i="30"/>
  <c r="P1161" i="30"/>
  <c r="P1145" i="30"/>
  <c r="P1135" i="30"/>
  <c r="P1127" i="30"/>
  <c r="P1119" i="30"/>
  <c r="P1111" i="30"/>
  <c r="P1103" i="30"/>
  <c r="P1095" i="30"/>
  <c r="P1087" i="30"/>
  <c r="P1079" i="30"/>
  <c r="P1072" i="30"/>
  <c r="P1064" i="30"/>
  <c r="P1056" i="30"/>
  <c r="P1048" i="30"/>
  <c r="P1040" i="30"/>
  <c r="P1032" i="30"/>
  <c r="P1024" i="30"/>
  <c r="P1016" i="30"/>
  <c r="P1008" i="30"/>
  <c r="P1000" i="30"/>
  <c r="P992" i="30"/>
  <c r="P984" i="30"/>
  <c r="P976" i="30"/>
  <c r="P968" i="30"/>
  <c r="P960" i="30"/>
  <c r="P952" i="30"/>
  <c r="P944" i="30"/>
  <c r="P936" i="30"/>
  <c r="P928" i="30"/>
  <c r="P920" i="30"/>
  <c r="P912" i="30"/>
  <c r="P904" i="30"/>
  <c r="P896" i="30"/>
  <c r="P888" i="30"/>
  <c r="P880" i="30"/>
  <c r="P872" i="30"/>
  <c r="P864" i="30"/>
  <c r="P854" i="30"/>
  <c r="P838" i="30"/>
  <c r="P845" i="30"/>
  <c r="P524" i="30"/>
  <c r="P508" i="30"/>
  <c r="P830" i="30"/>
  <c r="P822" i="30"/>
  <c r="P814" i="30"/>
  <c r="P806" i="30"/>
  <c r="P798" i="30"/>
  <c r="P790" i="30"/>
  <c r="P782" i="30"/>
  <c r="P774" i="30"/>
  <c r="P766" i="30"/>
  <c r="P758" i="30"/>
  <c r="P750" i="30"/>
  <c r="P742" i="30"/>
  <c r="P734" i="30"/>
  <c r="P726" i="30"/>
  <c r="P718" i="30"/>
  <c r="P710" i="30"/>
  <c r="P702" i="30"/>
  <c r="P694" i="30"/>
  <c r="P686" i="30"/>
  <c r="P678" i="30"/>
  <c r="P670" i="30"/>
  <c r="P662" i="30"/>
  <c r="P654" i="30"/>
  <c r="P646" i="30"/>
  <c r="P638" i="30"/>
  <c r="P630" i="30"/>
  <c r="P622" i="30"/>
  <c r="P614" i="30"/>
  <c r="P606" i="30"/>
  <c r="P598" i="30"/>
  <c r="P590" i="30"/>
  <c r="P582" i="30"/>
  <c r="P574" i="30"/>
  <c r="P566" i="30"/>
  <c r="P558" i="30"/>
  <c r="P550" i="30"/>
  <c r="P542" i="30"/>
  <c r="P534" i="30"/>
  <c r="P521" i="30"/>
  <c r="P505" i="30"/>
  <c r="P488" i="30"/>
  <c r="P472" i="30"/>
  <c r="P456" i="30"/>
  <c r="P440" i="30"/>
  <c r="P424" i="30"/>
  <c r="P408" i="30"/>
  <c r="P392" i="30"/>
  <c r="P376" i="30"/>
  <c r="P911" i="30"/>
  <c r="P895" i="30"/>
  <c r="P879" i="30"/>
  <c r="P863" i="30"/>
  <c r="P836" i="30"/>
  <c r="P522" i="30"/>
  <c r="P829" i="30"/>
  <c r="P813" i="30"/>
  <c r="P797" i="30"/>
  <c r="P781" i="30"/>
  <c r="P765" i="30"/>
  <c r="P749" i="30"/>
  <c r="P733" i="30"/>
  <c r="P717" i="30"/>
  <c r="P701" i="30"/>
  <c r="P685" i="30"/>
  <c r="P669" i="30"/>
  <c r="P1848" i="30"/>
  <c r="P1819" i="30"/>
  <c r="P362" i="30"/>
  <c r="P394" i="30"/>
  <c r="P426" i="30"/>
  <c r="P458" i="30"/>
  <c r="P490" i="30"/>
  <c r="P523" i="30"/>
  <c r="P543" i="30"/>
  <c r="P559" i="30"/>
  <c r="P575" i="30"/>
  <c r="P591" i="30"/>
  <c r="P607" i="30"/>
  <c r="P623" i="30"/>
  <c r="P639" i="30"/>
  <c r="P655" i="30"/>
  <c r="P671" i="30"/>
  <c r="P687" i="30"/>
  <c r="P703" i="30"/>
  <c r="P719" i="30"/>
  <c r="P735" i="30"/>
  <c r="P751" i="30"/>
  <c r="P767" i="30"/>
  <c r="P783" i="30"/>
  <c r="P799" i="30"/>
  <c r="P815" i="30"/>
  <c r="P831" i="30"/>
  <c r="P526" i="30"/>
  <c r="P840" i="30"/>
  <c r="P865" i="30"/>
  <c r="P881" i="30"/>
  <c r="P897" i="30"/>
  <c r="P913" i="30"/>
  <c r="P921" i="30"/>
  <c r="P929" i="30"/>
  <c r="P937" i="30"/>
  <c r="P945" i="30"/>
  <c r="P953" i="30"/>
  <c r="P961" i="30"/>
  <c r="P969" i="30"/>
  <c r="P977" i="30"/>
  <c r="P985" i="30"/>
  <c r="P993" i="30"/>
  <c r="P1001" i="30"/>
  <c r="P1009" i="30"/>
  <c r="P1017" i="30"/>
  <c r="P1025" i="30"/>
  <c r="P1033" i="30"/>
  <c r="P1041" i="30"/>
  <c r="P1049" i="30"/>
  <c r="P1057" i="30"/>
  <c r="P1065" i="30"/>
  <c r="P1073" i="30"/>
  <c r="P239" i="30"/>
  <c r="P255" i="30"/>
  <c r="P271" i="30"/>
  <c r="P287" i="30"/>
  <c r="P303" i="30"/>
  <c r="P319" i="30"/>
  <c r="P335" i="30"/>
  <c r="P351" i="30"/>
  <c r="P367" i="30"/>
  <c r="P383" i="30"/>
  <c r="P399" i="30"/>
  <c r="P415" i="30"/>
  <c r="P431" i="30"/>
  <c r="P447" i="30"/>
  <c r="P463" i="30"/>
  <c r="P479" i="30"/>
  <c r="P495" i="30"/>
  <c r="P232" i="30"/>
  <c r="P248" i="30"/>
  <c r="P264" i="30"/>
  <c r="P280" i="30"/>
  <c r="P296" i="30"/>
  <c r="P312" i="30"/>
  <c r="P328" i="30"/>
  <c r="P344" i="30"/>
  <c r="P360" i="30"/>
  <c r="P384" i="30"/>
  <c r="P416" i="30"/>
  <c r="P448" i="30"/>
  <c r="P480" i="30"/>
  <c r="P513" i="30"/>
  <c r="P538" i="30"/>
  <c r="P554" i="30"/>
  <c r="P570" i="30"/>
  <c r="P586" i="30"/>
  <c r="P602" i="30"/>
  <c r="P618" i="30"/>
  <c r="P634" i="30"/>
  <c r="P650" i="30"/>
  <c r="P666" i="30"/>
  <c r="P682" i="30"/>
  <c r="P698" i="30"/>
  <c r="P714" i="30"/>
  <c r="P730" i="30"/>
  <c r="P746" i="30"/>
  <c r="P762" i="30"/>
  <c r="P778" i="30"/>
  <c r="P794" i="30"/>
  <c r="P810" i="30"/>
  <c r="P826" i="30"/>
  <c r="P516" i="30"/>
  <c r="P853" i="30"/>
  <c r="P860" i="30"/>
  <c r="P876" i="30"/>
  <c r="P892" i="30"/>
  <c r="P908" i="30"/>
  <c r="P924" i="30"/>
  <c r="P940" i="30"/>
  <c r="P956" i="30"/>
  <c r="P972" i="30"/>
  <c r="P988" i="30"/>
  <c r="P1004" i="30"/>
  <c r="P1020" i="30"/>
  <c r="P1036" i="30"/>
  <c r="P1052" i="30"/>
  <c r="P1068" i="30"/>
  <c r="P1083" i="30"/>
  <c r="P1099" i="30"/>
  <c r="P1115" i="30"/>
  <c r="P1131" i="30"/>
  <c r="P1153" i="30"/>
  <c r="P1185" i="30"/>
  <c r="P1170" i="30"/>
  <c r="P1195" i="30"/>
  <c r="P1211" i="30"/>
  <c r="P1227" i="30"/>
  <c r="P1243" i="30"/>
  <c r="P1259" i="30"/>
  <c r="P1275" i="30"/>
  <c r="P1291" i="30"/>
  <c r="P1307" i="30"/>
  <c r="P1323" i="30"/>
  <c r="P1339" i="30"/>
  <c r="P1355" i="30"/>
  <c r="P1371" i="30"/>
  <c r="P1387" i="30"/>
  <c r="P1403" i="30"/>
  <c r="P1419" i="30"/>
  <c r="P1435" i="30"/>
  <c r="P1451" i="30"/>
  <c r="P1467" i="30"/>
  <c r="P1483" i="30"/>
  <c r="P1499" i="30"/>
  <c r="P1515" i="30"/>
  <c r="P1531" i="30"/>
  <c r="P1547" i="30"/>
  <c r="P1563" i="30"/>
  <c r="P1579" i="30"/>
  <c r="P1595" i="30"/>
  <c r="P1611" i="30"/>
  <c r="P1627" i="30"/>
  <c r="P1643" i="30"/>
  <c r="P1659" i="30"/>
  <c r="P1675" i="30"/>
  <c r="P1691" i="30"/>
  <c r="P1707" i="30"/>
  <c r="P1723" i="30"/>
  <c r="P1739" i="30"/>
  <c r="P1755" i="30"/>
  <c r="P1818" i="30"/>
  <c r="P1786" i="30"/>
  <c r="P1076" i="30"/>
  <c r="P1092" i="30"/>
  <c r="P1108" i="30"/>
  <c r="P661" i="30"/>
  <c r="P1136" i="30"/>
  <c r="P1163" i="30"/>
  <c r="P1148" i="30"/>
  <c r="P1180" i="30"/>
  <c r="P1200" i="30"/>
  <c r="P1216" i="30"/>
  <c r="P1232" i="30"/>
  <c r="P1248" i="30"/>
  <c r="P1264" i="30"/>
  <c r="P1280" i="30"/>
  <c r="P1296" i="30"/>
  <c r="P1312" i="30"/>
  <c r="P1328" i="30"/>
  <c r="P1344" i="30"/>
  <c r="P1360" i="30"/>
  <c r="P1376" i="30"/>
  <c r="P1392" i="30"/>
  <c r="P1408" i="30"/>
  <c r="P1424" i="30"/>
  <c r="P1440" i="30"/>
  <c r="P1456" i="30"/>
  <c r="P1472" i="30"/>
  <c r="P1488" i="30"/>
  <c r="P1504" i="30"/>
  <c r="P1520" i="30"/>
  <c r="P1536" i="30"/>
  <c r="P1552" i="30"/>
  <c r="P1568" i="30"/>
  <c r="P1584" i="30"/>
  <c r="P1600" i="30"/>
  <c r="P1616" i="30"/>
  <c r="P1632" i="30"/>
  <c r="P1648" i="30"/>
  <c r="P1664" i="30"/>
  <c r="P1680" i="30"/>
  <c r="P1696" i="30"/>
  <c r="P1712" i="30"/>
  <c r="P1728" i="30"/>
  <c r="P1744" i="30"/>
  <c r="P1840" i="30"/>
  <c r="P1808" i="30"/>
  <c r="P1776" i="30"/>
  <c r="P724" i="30"/>
  <c r="P756" i="30"/>
  <c r="P788" i="30"/>
  <c r="P820" i="30"/>
  <c r="P1093" i="30"/>
  <c r="P1125" i="30"/>
  <c r="P1173" i="30"/>
  <c r="P1189" i="30"/>
  <c r="P1221" i="30"/>
  <c r="P1253" i="30"/>
  <c r="P1285" i="30"/>
  <c r="P1317" i="30"/>
  <c r="P1349" i="30"/>
  <c r="P1381" i="30"/>
  <c r="P1413" i="30"/>
  <c r="P1445" i="30"/>
  <c r="P1477" i="30"/>
  <c r="P1509" i="30"/>
  <c r="P1541" i="30"/>
  <c r="P1573" i="30"/>
  <c r="P1605" i="30"/>
  <c r="P1637" i="30"/>
  <c r="P1669" i="30"/>
  <c r="P1701" i="30"/>
  <c r="P1733" i="30"/>
  <c r="P1830" i="30"/>
  <c r="P1766" i="30"/>
  <c r="P1828" i="30"/>
  <c r="P665" i="30"/>
  <c r="P681" i="30"/>
  <c r="P697" i="30"/>
  <c r="P713" i="30"/>
  <c r="P729" i="30"/>
  <c r="P745" i="30"/>
  <c r="P761" i="30"/>
  <c r="P777" i="30"/>
  <c r="P793" i="30"/>
  <c r="P809" i="30"/>
  <c r="P825" i="30"/>
  <c r="P514" i="30"/>
  <c r="P851" i="30"/>
  <c r="P859" i="30"/>
  <c r="P875" i="30"/>
  <c r="P891" i="30"/>
  <c r="P907" i="30"/>
  <c r="P923" i="30"/>
  <c r="P939" i="30"/>
  <c r="P955" i="30"/>
  <c r="P971" i="30"/>
  <c r="P987" i="30"/>
  <c r="P1003" i="30"/>
  <c r="P1019" i="30"/>
  <c r="P1035" i="30"/>
  <c r="P1051" i="30"/>
  <c r="P1067" i="30"/>
  <c r="P243" i="30"/>
  <c r="P275" i="30"/>
  <c r="P307" i="30"/>
  <c r="P339" i="30"/>
  <c r="P371" i="30"/>
  <c r="P403" i="30"/>
  <c r="P435" i="30"/>
  <c r="P467" i="30"/>
  <c r="P499" i="30"/>
  <c r="P532" i="30"/>
  <c r="P548" i="30"/>
  <c r="P564" i="30"/>
  <c r="P580" i="30"/>
  <c r="P596" i="30"/>
  <c r="P612" i="30"/>
  <c r="P628" i="30"/>
  <c r="P644" i="30"/>
  <c r="P664" i="30"/>
  <c r="P688" i="30"/>
  <c r="P720" i="30"/>
  <c r="P784" i="30"/>
  <c r="P1081" i="30"/>
  <c r="P1149" i="30"/>
  <c r="P1209" i="30"/>
  <c r="P1273" i="30"/>
  <c r="P1337" i="30"/>
  <c r="P1401" i="30"/>
  <c r="P1465" i="30"/>
  <c r="P1529" i="30"/>
  <c r="P1593" i="30"/>
  <c r="P1657" i="30"/>
  <c r="P1721" i="30"/>
  <c r="P1790" i="30"/>
  <c r="P1804" i="30"/>
  <c r="P268" i="30"/>
  <c r="P332" i="30"/>
  <c r="P396" i="30"/>
  <c r="P460" i="30"/>
  <c r="P520" i="30"/>
  <c r="P870" i="30"/>
  <c r="P902" i="30"/>
  <c r="P934" i="30"/>
  <c r="P966" i="30"/>
  <c r="P998" i="30"/>
  <c r="P1030" i="30"/>
  <c r="P1062" i="30"/>
  <c r="P1090" i="30"/>
  <c r="P1122" i="30"/>
  <c r="P1160" i="30"/>
  <c r="P1206" i="30"/>
  <c r="P1238" i="30"/>
  <c r="P1270" i="30"/>
  <c r="P1302" i="30"/>
  <c r="P1334" i="30"/>
  <c r="P1366" i="30"/>
  <c r="P1398" i="30"/>
  <c r="P1430" i="30"/>
  <c r="P1462" i="30"/>
  <c r="P1494" i="30"/>
  <c r="P1526" i="30"/>
  <c r="P1558" i="30"/>
  <c r="P1590" i="30"/>
  <c r="P1622" i="30"/>
  <c r="P1654" i="30"/>
  <c r="P1686" i="30"/>
  <c r="P1718" i="30"/>
  <c r="P1750" i="30"/>
  <c r="P330" i="30"/>
  <c r="P314" i="30"/>
  <c r="P298" i="30"/>
  <c r="P282" i="30"/>
  <c r="P266" i="30"/>
  <c r="P250" i="30"/>
  <c r="P234" i="30"/>
  <c r="P128" i="30"/>
  <c r="P112" i="30"/>
  <c r="P217" i="30"/>
  <c r="P210" i="30"/>
  <c r="P226" i="30"/>
  <c r="P215" i="30"/>
  <c r="P213" i="30"/>
  <c r="P214" i="30"/>
  <c r="P211" i="30"/>
  <c r="P204" i="30"/>
  <c r="P220" i="30"/>
  <c r="P216" i="30"/>
  <c r="P221" i="30"/>
  <c r="P208" i="30"/>
  <c r="P224" i="30"/>
  <c r="P205" i="30"/>
  <c r="P127" i="30"/>
  <c r="P111" i="30"/>
  <c r="P124" i="30"/>
  <c r="P107" i="30"/>
  <c r="P8" i="30"/>
  <c r="P28" i="30"/>
  <c r="P34" i="30"/>
  <c r="P31" i="30"/>
  <c r="P16" i="30"/>
  <c r="P27" i="30"/>
  <c r="P7" i="30"/>
  <c r="P1928" i="30"/>
  <c r="P1936" i="30"/>
  <c r="P1945" i="30"/>
  <c r="P1961" i="30"/>
  <c r="P1977" i="30"/>
  <c r="P1993" i="30"/>
  <c r="P2009" i="30"/>
  <c r="P2025" i="30"/>
  <c r="P2041" i="30"/>
  <c r="P2057" i="30"/>
  <c r="P2073" i="30"/>
  <c r="P2089" i="30"/>
  <c r="P1942" i="30"/>
  <c r="P1950" i="30"/>
  <c r="P1958" i="30"/>
  <c r="P1966" i="30"/>
  <c r="P1974" i="30"/>
  <c r="P1982" i="30"/>
  <c r="P1990" i="30"/>
  <c r="P1998" i="30"/>
  <c r="P2006" i="30"/>
  <c r="P2014" i="30"/>
  <c r="P2022" i="30"/>
  <c r="P2030" i="30"/>
  <c r="P2038" i="30"/>
  <c r="P2046" i="30"/>
  <c r="P2054" i="30"/>
  <c r="P2062" i="30"/>
  <c r="P2070" i="30"/>
  <c r="P2078" i="30"/>
  <c r="P2086" i="30"/>
  <c r="P2094" i="30"/>
  <c r="P2102" i="30"/>
  <c r="P909" i="30"/>
  <c r="P901" i="30"/>
  <c r="P893" i="30"/>
  <c r="P885" i="30"/>
  <c r="P877" i="30"/>
  <c r="P869" i="30"/>
  <c r="P861" i="30"/>
  <c r="P848" i="30"/>
  <c r="P855" i="30"/>
  <c r="P839" i="30"/>
  <c r="P518" i="30"/>
  <c r="P835" i="30"/>
  <c r="P827" i="30"/>
  <c r="P819" i="30"/>
  <c r="P811" i="30"/>
  <c r="P803" i="30"/>
  <c r="P795" i="30"/>
  <c r="P787" i="30"/>
  <c r="P779" i="30"/>
  <c r="P771" i="30"/>
  <c r="P763" i="30"/>
  <c r="P755" i="30"/>
  <c r="P747" i="30"/>
  <c r="P739" i="30"/>
  <c r="P731" i="30"/>
  <c r="P723" i="30"/>
  <c r="P715" i="30"/>
  <c r="P707" i="30"/>
  <c r="P699" i="30"/>
  <c r="P691" i="30"/>
  <c r="P683" i="30"/>
  <c r="P675" i="30"/>
  <c r="P667" i="30"/>
  <c r="P659" i="30"/>
  <c r="P651" i="30"/>
  <c r="P643" i="30"/>
  <c r="P635" i="30"/>
  <c r="P627" i="30"/>
  <c r="P619" i="30"/>
  <c r="P611" i="30"/>
  <c r="P603" i="30"/>
  <c r="P595" i="30"/>
  <c r="P587" i="30"/>
  <c r="P579" i="30"/>
  <c r="P571" i="30"/>
  <c r="P563" i="30"/>
  <c r="P555" i="30"/>
  <c r="P547" i="30"/>
  <c r="P539" i="30"/>
  <c r="P531" i="30"/>
  <c r="P515" i="30"/>
  <c r="P498" i="30"/>
  <c r="P482" i="30"/>
  <c r="P466" i="30"/>
  <c r="P450" i="30"/>
  <c r="P434" i="30"/>
  <c r="P418" i="30"/>
  <c r="P402" i="30"/>
  <c r="P386" i="30"/>
  <c r="P370" i="30"/>
  <c r="P354" i="30"/>
  <c r="P338" i="30"/>
  <c r="P310" i="30"/>
  <c r="P246" i="30"/>
  <c r="P461" i="30"/>
  <c r="P397" i="30"/>
  <c r="P333" i="30"/>
  <c r="P269" i="30"/>
  <c r="P1783" i="30"/>
  <c r="P1815" i="30"/>
  <c r="P1847" i="30"/>
  <c r="P1870" i="30"/>
  <c r="P1902" i="30"/>
  <c r="P1773" i="30"/>
  <c r="P1805" i="30"/>
  <c r="P1837" i="30"/>
  <c r="P1868" i="30"/>
  <c r="P1900" i="30"/>
  <c r="P1857" i="30"/>
  <c r="P1873" i="30"/>
  <c r="P1889" i="30"/>
  <c r="P1905" i="30"/>
  <c r="P1921" i="30"/>
  <c r="P1937" i="30"/>
  <c r="P1967" i="30"/>
  <c r="P1999" i="30"/>
  <c r="P2031" i="30"/>
  <c r="P2063" i="30"/>
  <c r="P2093" i="30"/>
  <c r="P1930" i="30"/>
  <c r="P1949" i="30"/>
  <c r="P1981" i="30"/>
  <c r="P2013" i="30"/>
  <c r="P2045" i="30"/>
  <c r="P2077" i="30"/>
  <c r="P1944" i="30"/>
  <c r="P1960" i="30"/>
  <c r="P1976" i="30"/>
  <c r="P1992" i="30"/>
  <c r="P2008" i="30"/>
  <c r="P2024" i="30"/>
  <c r="P2040" i="30"/>
  <c r="P2056" i="30"/>
  <c r="P2072" i="30"/>
  <c r="P2088" i="30"/>
  <c r="P192" i="30"/>
  <c r="P62" i="30"/>
  <c r="P46" i="30"/>
  <c r="P66" i="30"/>
  <c r="P50" i="30"/>
  <c r="P53" i="30"/>
  <c r="P37" i="30"/>
  <c r="P40" i="30"/>
  <c r="P39" i="30"/>
  <c r="P65" i="30"/>
  <c r="P49" i="30"/>
  <c r="P68" i="30"/>
  <c r="P52" i="30"/>
  <c r="P67" i="30"/>
  <c r="P51" i="30"/>
  <c r="P63" i="30"/>
  <c r="P47" i="30"/>
  <c r="P184" i="30"/>
  <c r="P200" i="30"/>
  <c r="P189" i="30"/>
  <c r="P176" i="30"/>
  <c r="P166" i="30"/>
  <c r="P156" i="30"/>
  <c r="P139" i="30"/>
  <c r="P497" i="30"/>
  <c r="P481" i="30"/>
  <c r="P465" i="30"/>
  <c r="P449" i="30"/>
  <c r="P433" i="30"/>
  <c r="P417" i="30"/>
  <c r="P401" i="30"/>
  <c r="P385" i="30"/>
  <c r="P369" i="30"/>
  <c r="P353" i="30"/>
  <c r="P337" i="30"/>
  <c r="P321" i="30"/>
  <c r="P305" i="30"/>
  <c r="P289" i="30"/>
  <c r="P273" i="30"/>
  <c r="P257" i="30"/>
  <c r="P241" i="30"/>
  <c r="P1763" i="30"/>
  <c r="P1779" i="30"/>
  <c r="P1795" i="30"/>
  <c r="P1811" i="30"/>
  <c r="P1827" i="30"/>
  <c r="P1843" i="30"/>
  <c r="P1852" i="30"/>
  <c r="P1866" i="30"/>
  <c r="P1882" i="30"/>
  <c r="P1898" i="30"/>
  <c r="P1914" i="30"/>
  <c r="P1769" i="30"/>
  <c r="P1785" i="30"/>
  <c r="P1801" i="30"/>
  <c r="P1817" i="30"/>
  <c r="P1833" i="30"/>
  <c r="P1849" i="30"/>
  <c r="P1864" i="30"/>
  <c r="P1880" i="30"/>
  <c r="P1896" i="30"/>
  <c r="P1912" i="30"/>
  <c r="P1855" i="30"/>
  <c r="P1863" i="30"/>
  <c r="P1871" i="30"/>
  <c r="P1879" i="30"/>
  <c r="P1887" i="30"/>
  <c r="P1895" i="30"/>
  <c r="P1903" i="30"/>
  <c r="P1911" i="30"/>
  <c r="P1919" i="30"/>
  <c r="P1927" i="30"/>
  <c r="P1935" i="30"/>
  <c r="P1947" i="30"/>
  <c r="P1963" i="30"/>
  <c r="P1979" i="30"/>
  <c r="P1995" i="30"/>
  <c r="P2011" i="30"/>
  <c r="P2027" i="30"/>
  <c r="P2043" i="30"/>
  <c r="P2059" i="30"/>
  <c r="P2075" i="30"/>
  <c r="P2091" i="30"/>
  <c r="P326" i="30"/>
  <c r="P294" i="30"/>
  <c r="P262" i="30"/>
  <c r="P230" i="30"/>
  <c r="P477" i="30"/>
  <c r="P445" i="30"/>
  <c r="P413" i="30"/>
  <c r="P381" i="30"/>
  <c r="P349" i="30"/>
  <c r="P317" i="30"/>
  <c r="P285" i="30"/>
  <c r="P253" i="30"/>
  <c r="P26" i="30"/>
  <c r="P33" i="30"/>
  <c r="P18" i="30"/>
  <c r="P10" i="30"/>
  <c r="P35" i="30"/>
  <c r="P19" i="30"/>
  <c r="P11" i="30"/>
  <c r="P29" i="30"/>
  <c r="P24" i="30"/>
  <c r="P23" i="30"/>
  <c r="P13" i="30"/>
  <c r="P22" i="30"/>
  <c r="P12" i="30"/>
  <c r="P21" i="30"/>
  <c r="P30" i="30"/>
  <c r="P110" i="30"/>
  <c r="P126" i="30"/>
  <c r="P114" i="30"/>
  <c r="P130" i="30"/>
  <c r="P102" i="30"/>
  <c r="P118" i="30"/>
  <c r="P106" i="30"/>
  <c r="P122" i="30"/>
  <c r="P142" i="30"/>
  <c r="P158" i="30"/>
  <c r="P164" i="30"/>
  <c r="P134" i="30"/>
  <c r="P150" i="30"/>
  <c r="P168" i="30"/>
  <c r="U5" i="30"/>
  <c r="U6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115" i="30"/>
  <c r="U116" i="30"/>
  <c r="U117" i="30"/>
  <c r="U118" i="30"/>
  <c r="U119" i="30"/>
  <c r="U120" i="30"/>
  <c r="U121" i="30"/>
  <c r="U122" i="30"/>
  <c r="U123" i="30"/>
  <c r="U124" i="30"/>
  <c r="U125" i="30"/>
  <c r="U126" i="30"/>
  <c r="U127" i="30"/>
  <c r="U128" i="30"/>
  <c r="U129" i="30"/>
  <c r="U130" i="30"/>
  <c r="U131" i="30"/>
  <c r="U132" i="30"/>
  <c r="U133" i="30"/>
  <c r="U134" i="30"/>
  <c r="U135" i="30"/>
  <c r="U136" i="30"/>
  <c r="U137" i="30"/>
  <c r="U138" i="30"/>
  <c r="U139" i="30"/>
  <c r="U140" i="30"/>
  <c r="U141" i="30"/>
  <c r="U142" i="30"/>
  <c r="U143" i="30"/>
  <c r="U144" i="30"/>
  <c r="U145" i="30"/>
  <c r="U146" i="30"/>
  <c r="U147" i="30"/>
  <c r="U148" i="30"/>
  <c r="U149" i="30"/>
  <c r="U150" i="30"/>
  <c r="U151" i="30"/>
  <c r="U152" i="30"/>
  <c r="U153" i="30"/>
  <c r="U154" i="30"/>
  <c r="U155" i="30"/>
  <c r="U156" i="30"/>
  <c r="U157" i="30"/>
  <c r="U158" i="30"/>
  <c r="U159" i="30"/>
  <c r="U160" i="30"/>
  <c r="U161" i="30"/>
  <c r="U162" i="30"/>
  <c r="U163" i="30"/>
  <c r="U164" i="30"/>
  <c r="U165" i="30"/>
  <c r="U166" i="30"/>
  <c r="U167" i="30"/>
  <c r="U168" i="30"/>
  <c r="U169" i="30"/>
  <c r="U170" i="30"/>
  <c r="U171" i="30"/>
  <c r="U172" i="30"/>
  <c r="U173" i="30"/>
  <c r="U174" i="30"/>
  <c r="U175" i="30"/>
  <c r="U176" i="30"/>
  <c r="U177" i="30"/>
  <c r="U178" i="30"/>
  <c r="U179" i="30"/>
  <c r="U180" i="30"/>
  <c r="U181" i="30"/>
  <c r="U182" i="30"/>
  <c r="U183" i="30"/>
  <c r="U184" i="30"/>
  <c r="U185" i="30"/>
  <c r="U186" i="30"/>
  <c r="U187" i="30"/>
  <c r="U188" i="30"/>
  <c r="U189" i="30"/>
  <c r="U190" i="30"/>
  <c r="U191" i="30"/>
  <c r="U192" i="30"/>
  <c r="U193" i="30"/>
  <c r="U194" i="30"/>
  <c r="U195" i="30"/>
  <c r="U196" i="30"/>
  <c r="U197" i="30"/>
  <c r="U198" i="30"/>
  <c r="U199" i="30"/>
  <c r="U200" i="30"/>
  <c r="U201" i="30"/>
  <c r="U202" i="30"/>
  <c r="U203" i="30"/>
  <c r="U204" i="30"/>
  <c r="U205" i="30"/>
  <c r="U206" i="30"/>
  <c r="U207" i="30"/>
  <c r="U208" i="30"/>
  <c r="U209" i="30"/>
  <c r="U210" i="30"/>
  <c r="U211" i="30"/>
  <c r="U212" i="30"/>
  <c r="U213" i="30"/>
  <c r="U214" i="30"/>
  <c r="U215" i="30"/>
  <c r="U216" i="30"/>
  <c r="U217" i="30"/>
  <c r="U218" i="30"/>
  <c r="U219" i="30"/>
  <c r="U220" i="30"/>
  <c r="U221" i="30"/>
  <c r="U222" i="30"/>
  <c r="U223" i="30"/>
  <c r="U224" i="30"/>
  <c r="U225" i="30"/>
  <c r="U226" i="30"/>
  <c r="U227" i="30"/>
  <c r="V227" i="30" s="1"/>
  <c r="U228" i="30"/>
  <c r="V228" i="30" s="1"/>
  <c r="U229" i="30"/>
  <c r="V229" i="30" s="1"/>
  <c r="U230" i="30"/>
  <c r="V230" i="30" s="1"/>
  <c r="U231" i="30"/>
  <c r="V231" i="30" s="1"/>
  <c r="U232" i="30"/>
  <c r="V232" i="30" s="1"/>
  <c r="U233" i="30"/>
  <c r="V233" i="30" s="1"/>
  <c r="U234" i="30"/>
  <c r="V234" i="30" s="1"/>
  <c r="U235" i="30"/>
  <c r="V235" i="30" s="1"/>
  <c r="U236" i="30"/>
  <c r="V236" i="30" s="1"/>
  <c r="U237" i="30"/>
  <c r="V237" i="30" s="1"/>
  <c r="U238" i="30"/>
  <c r="V238" i="30" s="1"/>
  <c r="U239" i="30"/>
  <c r="V239" i="30" s="1"/>
  <c r="U240" i="30"/>
  <c r="V240" i="30" s="1"/>
  <c r="U241" i="30"/>
  <c r="V241" i="30" s="1"/>
  <c r="U242" i="30"/>
  <c r="V242" i="30" s="1"/>
  <c r="U243" i="30"/>
  <c r="V243" i="30" s="1"/>
  <c r="U244" i="30"/>
  <c r="V244" i="30" s="1"/>
  <c r="U245" i="30"/>
  <c r="V245" i="30" s="1"/>
  <c r="U246" i="30"/>
  <c r="V246" i="30" s="1"/>
  <c r="U247" i="30"/>
  <c r="V247" i="30" s="1"/>
  <c r="U248" i="30"/>
  <c r="V248" i="30" s="1"/>
  <c r="U249" i="30"/>
  <c r="V249" i="30" s="1"/>
  <c r="U250" i="30"/>
  <c r="V250" i="30" s="1"/>
  <c r="U251" i="30"/>
  <c r="V251" i="30" s="1"/>
  <c r="U252" i="30"/>
  <c r="V252" i="30" s="1"/>
  <c r="U253" i="30"/>
  <c r="V253" i="30" s="1"/>
  <c r="U254" i="30"/>
  <c r="V254" i="30" s="1"/>
  <c r="U255" i="30"/>
  <c r="V255" i="30" s="1"/>
  <c r="U256" i="30"/>
  <c r="V256" i="30" s="1"/>
  <c r="U257" i="30"/>
  <c r="V257" i="30" s="1"/>
  <c r="U258" i="30"/>
  <c r="V258" i="30" s="1"/>
  <c r="U259" i="30"/>
  <c r="V259" i="30" s="1"/>
  <c r="U260" i="30"/>
  <c r="V260" i="30" s="1"/>
  <c r="U261" i="30"/>
  <c r="V261" i="30" s="1"/>
  <c r="U262" i="30"/>
  <c r="V262" i="30" s="1"/>
  <c r="U263" i="30"/>
  <c r="V263" i="30" s="1"/>
  <c r="U264" i="30"/>
  <c r="V264" i="30" s="1"/>
  <c r="U265" i="30"/>
  <c r="V265" i="30" s="1"/>
  <c r="U266" i="30"/>
  <c r="V266" i="30" s="1"/>
  <c r="U267" i="30"/>
  <c r="V267" i="30" s="1"/>
  <c r="U268" i="30"/>
  <c r="V268" i="30" s="1"/>
  <c r="U269" i="30"/>
  <c r="V269" i="30" s="1"/>
  <c r="U270" i="30"/>
  <c r="V270" i="30" s="1"/>
  <c r="U271" i="30"/>
  <c r="V271" i="30" s="1"/>
  <c r="U272" i="30"/>
  <c r="V272" i="30" s="1"/>
  <c r="U273" i="30"/>
  <c r="V273" i="30" s="1"/>
  <c r="U274" i="30"/>
  <c r="V274" i="30" s="1"/>
  <c r="U275" i="30"/>
  <c r="V275" i="30" s="1"/>
  <c r="U276" i="30"/>
  <c r="V276" i="30" s="1"/>
  <c r="U277" i="30"/>
  <c r="V277" i="30" s="1"/>
  <c r="U278" i="30"/>
  <c r="V278" i="30" s="1"/>
  <c r="U279" i="30"/>
  <c r="V279" i="30" s="1"/>
  <c r="U280" i="30"/>
  <c r="V280" i="30" s="1"/>
  <c r="U281" i="30"/>
  <c r="V281" i="30" s="1"/>
  <c r="U282" i="30"/>
  <c r="V282" i="30" s="1"/>
  <c r="U283" i="30"/>
  <c r="V283" i="30" s="1"/>
  <c r="U284" i="30"/>
  <c r="V284" i="30" s="1"/>
  <c r="U285" i="30"/>
  <c r="V285" i="30" s="1"/>
  <c r="U286" i="30"/>
  <c r="V286" i="30" s="1"/>
  <c r="U287" i="30"/>
  <c r="V287" i="30" s="1"/>
  <c r="U288" i="30"/>
  <c r="V288" i="30" s="1"/>
  <c r="U289" i="30"/>
  <c r="V289" i="30" s="1"/>
  <c r="U290" i="30"/>
  <c r="V290" i="30" s="1"/>
  <c r="U291" i="30"/>
  <c r="V291" i="30" s="1"/>
  <c r="U292" i="30"/>
  <c r="V292" i="30" s="1"/>
  <c r="U293" i="30"/>
  <c r="V293" i="30" s="1"/>
  <c r="U294" i="30"/>
  <c r="V294" i="30" s="1"/>
  <c r="U295" i="30"/>
  <c r="V295" i="30" s="1"/>
  <c r="U296" i="30"/>
  <c r="V296" i="30" s="1"/>
  <c r="U297" i="30"/>
  <c r="V297" i="30" s="1"/>
  <c r="U298" i="30"/>
  <c r="V298" i="30" s="1"/>
  <c r="U299" i="30"/>
  <c r="V299" i="30" s="1"/>
  <c r="U300" i="30"/>
  <c r="V300" i="30" s="1"/>
  <c r="U301" i="30"/>
  <c r="V301" i="30" s="1"/>
  <c r="U302" i="30"/>
  <c r="V302" i="30" s="1"/>
  <c r="U303" i="30"/>
  <c r="V303" i="30" s="1"/>
  <c r="U304" i="30"/>
  <c r="V304" i="30" s="1"/>
  <c r="U305" i="30"/>
  <c r="V305" i="30" s="1"/>
  <c r="U306" i="30"/>
  <c r="V306" i="30" s="1"/>
  <c r="U307" i="30"/>
  <c r="V307" i="30" s="1"/>
  <c r="U308" i="30"/>
  <c r="V308" i="30" s="1"/>
  <c r="U309" i="30"/>
  <c r="V309" i="30" s="1"/>
  <c r="U310" i="30"/>
  <c r="V310" i="30" s="1"/>
  <c r="U311" i="30"/>
  <c r="V311" i="30" s="1"/>
  <c r="U312" i="30"/>
  <c r="V312" i="30" s="1"/>
  <c r="U313" i="30"/>
  <c r="V313" i="30" s="1"/>
  <c r="U314" i="30"/>
  <c r="V314" i="30" s="1"/>
  <c r="U315" i="30"/>
  <c r="V315" i="30" s="1"/>
  <c r="U316" i="30"/>
  <c r="V316" i="30" s="1"/>
  <c r="U317" i="30"/>
  <c r="V317" i="30" s="1"/>
  <c r="U318" i="30"/>
  <c r="V318" i="30" s="1"/>
  <c r="U319" i="30"/>
  <c r="V319" i="30" s="1"/>
  <c r="U320" i="30"/>
  <c r="V320" i="30" s="1"/>
  <c r="U321" i="30"/>
  <c r="V321" i="30" s="1"/>
  <c r="U322" i="30"/>
  <c r="V322" i="30" s="1"/>
  <c r="U323" i="30"/>
  <c r="V323" i="30" s="1"/>
  <c r="U324" i="30"/>
  <c r="V324" i="30" s="1"/>
  <c r="U325" i="30"/>
  <c r="V325" i="30" s="1"/>
  <c r="U326" i="30"/>
  <c r="V326" i="30" s="1"/>
  <c r="U327" i="30"/>
  <c r="V327" i="30" s="1"/>
  <c r="U328" i="30"/>
  <c r="V328" i="30" s="1"/>
  <c r="U329" i="30"/>
  <c r="V329" i="30" s="1"/>
  <c r="U330" i="30"/>
  <c r="V330" i="30" s="1"/>
  <c r="U331" i="30"/>
  <c r="V331" i="30" s="1"/>
  <c r="U332" i="30"/>
  <c r="V332" i="30" s="1"/>
  <c r="U333" i="30"/>
  <c r="V333" i="30" s="1"/>
  <c r="U334" i="30"/>
  <c r="V334" i="30" s="1"/>
  <c r="U335" i="30"/>
  <c r="V335" i="30" s="1"/>
  <c r="U336" i="30"/>
  <c r="V336" i="30" s="1"/>
  <c r="U337" i="30"/>
  <c r="V337" i="30" s="1"/>
  <c r="U338" i="30"/>
  <c r="V338" i="30" s="1"/>
  <c r="U339" i="30"/>
  <c r="V339" i="30" s="1"/>
  <c r="U340" i="30"/>
  <c r="V340" i="30" s="1"/>
  <c r="U341" i="30"/>
  <c r="V341" i="30" s="1"/>
  <c r="U342" i="30"/>
  <c r="V342" i="30" s="1"/>
  <c r="U343" i="30"/>
  <c r="V343" i="30" s="1"/>
  <c r="U344" i="30"/>
  <c r="V344" i="30" s="1"/>
  <c r="U345" i="30"/>
  <c r="V345" i="30" s="1"/>
  <c r="U346" i="30"/>
  <c r="V346" i="30" s="1"/>
  <c r="U347" i="30"/>
  <c r="V347" i="30" s="1"/>
  <c r="U348" i="30"/>
  <c r="V348" i="30" s="1"/>
  <c r="U349" i="30"/>
  <c r="V349" i="30" s="1"/>
  <c r="U350" i="30"/>
  <c r="V350" i="30" s="1"/>
  <c r="U351" i="30"/>
  <c r="V351" i="30" s="1"/>
  <c r="U352" i="30"/>
  <c r="V352" i="30" s="1"/>
  <c r="U353" i="30"/>
  <c r="V353" i="30" s="1"/>
  <c r="U354" i="30"/>
  <c r="V354" i="30" s="1"/>
  <c r="U355" i="30"/>
  <c r="V355" i="30" s="1"/>
  <c r="U356" i="30"/>
  <c r="V356" i="30" s="1"/>
  <c r="U357" i="30"/>
  <c r="V357" i="30" s="1"/>
  <c r="U358" i="30"/>
  <c r="V358" i="30" s="1"/>
  <c r="U359" i="30"/>
  <c r="V359" i="30" s="1"/>
  <c r="U360" i="30"/>
  <c r="V360" i="30" s="1"/>
  <c r="U361" i="30"/>
  <c r="V361" i="30" s="1"/>
  <c r="U362" i="30"/>
  <c r="V362" i="30" s="1"/>
  <c r="U363" i="30"/>
  <c r="V363" i="30" s="1"/>
  <c r="U364" i="30"/>
  <c r="V364" i="30" s="1"/>
  <c r="U365" i="30"/>
  <c r="V365" i="30" s="1"/>
  <c r="U366" i="30"/>
  <c r="V366" i="30" s="1"/>
  <c r="U367" i="30"/>
  <c r="V367" i="30" s="1"/>
  <c r="U368" i="30"/>
  <c r="V368" i="30" s="1"/>
  <c r="U369" i="30"/>
  <c r="V369" i="30" s="1"/>
  <c r="U370" i="30"/>
  <c r="V370" i="30" s="1"/>
  <c r="U371" i="30"/>
  <c r="V371" i="30" s="1"/>
  <c r="U372" i="30"/>
  <c r="V372" i="30" s="1"/>
  <c r="U373" i="30"/>
  <c r="V373" i="30" s="1"/>
  <c r="U374" i="30"/>
  <c r="V374" i="30" s="1"/>
  <c r="U375" i="30"/>
  <c r="V375" i="30" s="1"/>
  <c r="U376" i="30"/>
  <c r="V376" i="30" s="1"/>
  <c r="U377" i="30"/>
  <c r="V377" i="30" s="1"/>
  <c r="U378" i="30"/>
  <c r="V378" i="30" s="1"/>
  <c r="U379" i="30"/>
  <c r="V379" i="30" s="1"/>
  <c r="U380" i="30"/>
  <c r="V380" i="30" s="1"/>
  <c r="U381" i="30"/>
  <c r="V381" i="30" s="1"/>
  <c r="U382" i="30"/>
  <c r="V382" i="30" s="1"/>
  <c r="U383" i="30"/>
  <c r="V383" i="30" s="1"/>
  <c r="U384" i="30"/>
  <c r="V384" i="30" s="1"/>
  <c r="U385" i="30"/>
  <c r="V385" i="30" s="1"/>
  <c r="U386" i="30"/>
  <c r="V386" i="30" s="1"/>
  <c r="U387" i="30"/>
  <c r="V387" i="30" s="1"/>
  <c r="U388" i="30"/>
  <c r="V388" i="30" s="1"/>
  <c r="U389" i="30"/>
  <c r="V389" i="30" s="1"/>
  <c r="U390" i="30"/>
  <c r="V390" i="30" s="1"/>
  <c r="U391" i="30"/>
  <c r="V391" i="30" s="1"/>
  <c r="U392" i="30"/>
  <c r="V392" i="30" s="1"/>
  <c r="U393" i="30"/>
  <c r="V393" i="30" s="1"/>
  <c r="U394" i="30"/>
  <c r="V394" i="30" s="1"/>
  <c r="U395" i="30"/>
  <c r="V395" i="30" s="1"/>
  <c r="U396" i="30"/>
  <c r="V396" i="30" s="1"/>
  <c r="U397" i="30"/>
  <c r="V397" i="30" s="1"/>
  <c r="U398" i="30"/>
  <c r="V398" i="30" s="1"/>
  <c r="U399" i="30"/>
  <c r="V399" i="30" s="1"/>
  <c r="U400" i="30"/>
  <c r="V400" i="30" s="1"/>
  <c r="U401" i="30"/>
  <c r="V401" i="30" s="1"/>
  <c r="U402" i="30"/>
  <c r="V402" i="30" s="1"/>
  <c r="U403" i="30"/>
  <c r="V403" i="30" s="1"/>
  <c r="U404" i="30"/>
  <c r="V404" i="30" s="1"/>
  <c r="U405" i="30"/>
  <c r="V405" i="30" s="1"/>
  <c r="U406" i="30"/>
  <c r="V406" i="30" s="1"/>
  <c r="U407" i="30"/>
  <c r="V407" i="30" s="1"/>
  <c r="U408" i="30"/>
  <c r="V408" i="30" s="1"/>
  <c r="U409" i="30"/>
  <c r="V409" i="30" s="1"/>
  <c r="U410" i="30"/>
  <c r="V410" i="30" s="1"/>
  <c r="U411" i="30"/>
  <c r="V411" i="30" s="1"/>
  <c r="U412" i="30"/>
  <c r="V412" i="30" s="1"/>
  <c r="U413" i="30"/>
  <c r="V413" i="30" s="1"/>
  <c r="U414" i="30"/>
  <c r="V414" i="30" s="1"/>
  <c r="U415" i="30"/>
  <c r="V415" i="30" s="1"/>
  <c r="U416" i="30"/>
  <c r="V416" i="30" s="1"/>
  <c r="U417" i="30"/>
  <c r="V417" i="30" s="1"/>
  <c r="U418" i="30"/>
  <c r="V418" i="30" s="1"/>
  <c r="U419" i="30"/>
  <c r="V419" i="30" s="1"/>
  <c r="U420" i="30"/>
  <c r="V420" i="30" s="1"/>
  <c r="U421" i="30"/>
  <c r="V421" i="30" s="1"/>
  <c r="U422" i="30"/>
  <c r="V422" i="30" s="1"/>
  <c r="U423" i="30"/>
  <c r="V423" i="30" s="1"/>
  <c r="U424" i="30"/>
  <c r="V424" i="30" s="1"/>
  <c r="U425" i="30"/>
  <c r="V425" i="30" s="1"/>
  <c r="U426" i="30"/>
  <c r="V426" i="30" s="1"/>
  <c r="U427" i="30"/>
  <c r="V427" i="30" s="1"/>
  <c r="U428" i="30"/>
  <c r="V428" i="30" s="1"/>
  <c r="U429" i="30"/>
  <c r="V429" i="30" s="1"/>
  <c r="U430" i="30"/>
  <c r="V430" i="30" s="1"/>
  <c r="U431" i="30"/>
  <c r="V431" i="30" s="1"/>
  <c r="U432" i="30"/>
  <c r="V432" i="30" s="1"/>
  <c r="U433" i="30"/>
  <c r="V433" i="30" s="1"/>
  <c r="U434" i="30"/>
  <c r="V434" i="30" s="1"/>
  <c r="U435" i="30"/>
  <c r="V435" i="30" s="1"/>
  <c r="U436" i="30"/>
  <c r="V436" i="30" s="1"/>
  <c r="U437" i="30"/>
  <c r="V437" i="30" s="1"/>
  <c r="U438" i="30"/>
  <c r="V438" i="30" s="1"/>
  <c r="U439" i="30"/>
  <c r="V439" i="30" s="1"/>
  <c r="U440" i="30"/>
  <c r="V440" i="30" s="1"/>
  <c r="U441" i="30"/>
  <c r="V441" i="30" s="1"/>
  <c r="U442" i="30"/>
  <c r="V442" i="30" s="1"/>
  <c r="U443" i="30"/>
  <c r="V443" i="30" s="1"/>
  <c r="U444" i="30"/>
  <c r="V444" i="30" s="1"/>
  <c r="U445" i="30"/>
  <c r="V445" i="30" s="1"/>
  <c r="U446" i="30"/>
  <c r="V446" i="30" s="1"/>
  <c r="U447" i="30"/>
  <c r="V447" i="30" s="1"/>
  <c r="U448" i="30"/>
  <c r="V448" i="30" s="1"/>
  <c r="U449" i="30"/>
  <c r="V449" i="30" s="1"/>
  <c r="U450" i="30"/>
  <c r="V450" i="30" s="1"/>
  <c r="U451" i="30"/>
  <c r="V451" i="30" s="1"/>
  <c r="U452" i="30"/>
  <c r="V452" i="30" s="1"/>
  <c r="U453" i="30"/>
  <c r="V453" i="30" s="1"/>
  <c r="U454" i="30"/>
  <c r="V454" i="30" s="1"/>
  <c r="U455" i="30"/>
  <c r="V455" i="30" s="1"/>
  <c r="U456" i="30"/>
  <c r="V456" i="30" s="1"/>
  <c r="U457" i="30"/>
  <c r="V457" i="30" s="1"/>
  <c r="U458" i="30"/>
  <c r="V458" i="30" s="1"/>
  <c r="U459" i="30"/>
  <c r="V459" i="30" s="1"/>
  <c r="U460" i="30"/>
  <c r="V460" i="30" s="1"/>
  <c r="U461" i="30"/>
  <c r="V461" i="30" s="1"/>
  <c r="U462" i="30"/>
  <c r="V462" i="30" s="1"/>
  <c r="U463" i="30"/>
  <c r="V463" i="30" s="1"/>
  <c r="U464" i="30"/>
  <c r="V464" i="30" s="1"/>
  <c r="U465" i="30"/>
  <c r="V465" i="30" s="1"/>
  <c r="U466" i="30"/>
  <c r="V466" i="30" s="1"/>
  <c r="U467" i="30"/>
  <c r="V467" i="30" s="1"/>
  <c r="U468" i="30"/>
  <c r="V468" i="30" s="1"/>
  <c r="U469" i="30"/>
  <c r="V469" i="30" s="1"/>
  <c r="U470" i="30"/>
  <c r="V470" i="30" s="1"/>
  <c r="U471" i="30"/>
  <c r="V471" i="30" s="1"/>
  <c r="U472" i="30"/>
  <c r="V472" i="30" s="1"/>
  <c r="U473" i="30"/>
  <c r="V473" i="30" s="1"/>
  <c r="U474" i="30"/>
  <c r="V474" i="30" s="1"/>
  <c r="U475" i="30"/>
  <c r="V475" i="30" s="1"/>
  <c r="U476" i="30"/>
  <c r="V476" i="30" s="1"/>
  <c r="U477" i="30"/>
  <c r="V477" i="30" s="1"/>
  <c r="U478" i="30"/>
  <c r="V478" i="30" s="1"/>
  <c r="U479" i="30"/>
  <c r="V479" i="30" s="1"/>
  <c r="U480" i="30"/>
  <c r="V480" i="30" s="1"/>
  <c r="U481" i="30"/>
  <c r="V481" i="30" s="1"/>
  <c r="U482" i="30"/>
  <c r="V482" i="30" s="1"/>
  <c r="U483" i="30"/>
  <c r="V483" i="30" s="1"/>
  <c r="U484" i="30"/>
  <c r="V484" i="30" s="1"/>
  <c r="U485" i="30"/>
  <c r="V485" i="30" s="1"/>
  <c r="U486" i="30"/>
  <c r="V486" i="30" s="1"/>
  <c r="U487" i="30"/>
  <c r="V487" i="30" s="1"/>
  <c r="U488" i="30"/>
  <c r="V488" i="30" s="1"/>
  <c r="U489" i="30"/>
  <c r="V489" i="30" s="1"/>
  <c r="U490" i="30"/>
  <c r="V490" i="30" s="1"/>
  <c r="U491" i="30"/>
  <c r="V491" i="30" s="1"/>
  <c r="U492" i="30"/>
  <c r="V492" i="30" s="1"/>
  <c r="U493" i="30"/>
  <c r="V493" i="30" s="1"/>
  <c r="U494" i="30"/>
  <c r="V494" i="30" s="1"/>
  <c r="U495" i="30"/>
  <c r="V495" i="30" s="1"/>
  <c r="U496" i="30"/>
  <c r="V496" i="30" s="1"/>
  <c r="U497" i="30"/>
  <c r="V497" i="30" s="1"/>
  <c r="U498" i="30"/>
  <c r="V498" i="30" s="1"/>
  <c r="U499" i="30"/>
  <c r="V499" i="30" s="1"/>
  <c r="U500" i="30"/>
  <c r="V500" i="30" s="1"/>
  <c r="U501" i="30"/>
  <c r="V501" i="30" s="1"/>
  <c r="U502" i="30"/>
  <c r="V502" i="30" s="1"/>
  <c r="U503" i="30"/>
  <c r="V503" i="30" s="1"/>
  <c r="U504" i="30"/>
  <c r="V504" i="30" s="1"/>
  <c r="U505" i="30"/>
  <c r="V505" i="30" s="1"/>
  <c r="U506" i="30"/>
  <c r="V506" i="30" s="1"/>
  <c r="U507" i="30"/>
  <c r="V507" i="30" s="1"/>
  <c r="U508" i="30"/>
  <c r="V508" i="30" s="1"/>
  <c r="U509" i="30"/>
  <c r="V509" i="30" s="1"/>
  <c r="U510" i="30"/>
  <c r="V510" i="30" s="1"/>
  <c r="U511" i="30"/>
  <c r="V511" i="30" s="1"/>
  <c r="U512" i="30"/>
  <c r="V512" i="30" s="1"/>
  <c r="U513" i="30"/>
  <c r="V513" i="30" s="1"/>
  <c r="U514" i="30"/>
  <c r="V514" i="30" s="1"/>
  <c r="U515" i="30"/>
  <c r="V515" i="30" s="1"/>
  <c r="U516" i="30"/>
  <c r="V516" i="30" s="1"/>
  <c r="U517" i="30"/>
  <c r="V517" i="30" s="1"/>
  <c r="U518" i="30"/>
  <c r="V518" i="30" s="1"/>
  <c r="U519" i="30"/>
  <c r="V519" i="30" s="1"/>
  <c r="U520" i="30"/>
  <c r="V520" i="30" s="1"/>
  <c r="U521" i="30"/>
  <c r="V521" i="30" s="1"/>
  <c r="U522" i="30"/>
  <c r="V522" i="30" s="1"/>
  <c r="U523" i="30"/>
  <c r="V523" i="30" s="1"/>
  <c r="U524" i="30"/>
  <c r="V524" i="30" s="1"/>
  <c r="U525" i="30"/>
  <c r="V525" i="30" s="1"/>
  <c r="U526" i="30"/>
  <c r="V526" i="30" s="1"/>
  <c r="U527" i="30"/>
  <c r="V527" i="30" s="1"/>
  <c r="U528" i="30"/>
  <c r="V528" i="30" s="1"/>
  <c r="U529" i="30"/>
  <c r="V529" i="30" s="1"/>
  <c r="U530" i="30"/>
  <c r="V530" i="30" s="1"/>
  <c r="U531" i="30"/>
  <c r="V531" i="30" s="1"/>
  <c r="U532" i="30"/>
  <c r="V532" i="30" s="1"/>
  <c r="U533" i="30"/>
  <c r="V533" i="30" s="1"/>
  <c r="U534" i="30"/>
  <c r="V534" i="30" s="1"/>
  <c r="U535" i="30"/>
  <c r="V535" i="30" s="1"/>
  <c r="U536" i="30"/>
  <c r="V536" i="30" s="1"/>
  <c r="U537" i="30"/>
  <c r="V537" i="30" s="1"/>
  <c r="U538" i="30"/>
  <c r="V538" i="30" s="1"/>
  <c r="U539" i="30"/>
  <c r="V539" i="30" s="1"/>
  <c r="U540" i="30"/>
  <c r="V540" i="30" s="1"/>
  <c r="U541" i="30"/>
  <c r="V541" i="30" s="1"/>
  <c r="U542" i="30"/>
  <c r="V542" i="30" s="1"/>
  <c r="U543" i="30"/>
  <c r="V543" i="30" s="1"/>
  <c r="U544" i="30"/>
  <c r="V544" i="30" s="1"/>
  <c r="U545" i="30"/>
  <c r="V545" i="30" s="1"/>
  <c r="U546" i="30"/>
  <c r="V546" i="30" s="1"/>
  <c r="U547" i="30"/>
  <c r="V547" i="30" s="1"/>
  <c r="U548" i="30"/>
  <c r="V548" i="30" s="1"/>
  <c r="U549" i="30"/>
  <c r="V549" i="30" s="1"/>
  <c r="U550" i="30"/>
  <c r="V550" i="30" s="1"/>
  <c r="U551" i="30"/>
  <c r="V551" i="30" s="1"/>
  <c r="U552" i="30"/>
  <c r="V552" i="30" s="1"/>
  <c r="U553" i="30"/>
  <c r="V553" i="30" s="1"/>
  <c r="U554" i="30"/>
  <c r="V554" i="30" s="1"/>
  <c r="U555" i="30"/>
  <c r="V555" i="30" s="1"/>
  <c r="U556" i="30"/>
  <c r="V556" i="30" s="1"/>
  <c r="U557" i="30"/>
  <c r="V557" i="30" s="1"/>
  <c r="U558" i="30"/>
  <c r="V558" i="30" s="1"/>
  <c r="U559" i="30"/>
  <c r="V559" i="30" s="1"/>
  <c r="U560" i="30"/>
  <c r="V560" i="30" s="1"/>
  <c r="U561" i="30"/>
  <c r="V561" i="30" s="1"/>
  <c r="U562" i="30"/>
  <c r="V562" i="30" s="1"/>
  <c r="U563" i="30"/>
  <c r="V563" i="30" s="1"/>
  <c r="U564" i="30"/>
  <c r="V564" i="30" s="1"/>
  <c r="U565" i="30"/>
  <c r="V565" i="30" s="1"/>
  <c r="U566" i="30"/>
  <c r="V566" i="30" s="1"/>
  <c r="U567" i="30"/>
  <c r="V567" i="30" s="1"/>
  <c r="U568" i="30"/>
  <c r="V568" i="30" s="1"/>
  <c r="U569" i="30"/>
  <c r="V569" i="30" s="1"/>
  <c r="U570" i="30"/>
  <c r="V570" i="30" s="1"/>
  <c r="U571" i="30"/>
  <c r="V571" i="30" s="1"/>
  <c r="U572" i="30"/>
  <c r="V572" i="30" s="1"/>
  <c r="U573" i="30"/>
  <c r="V573" i="30" s="1"/>
  <c r="U574" i="30"/>
  <c r="V574" i="30" s="1"/>
  <c r="U575" i="30"/>
  <c r="V575" i="30" s="1"/>
  <c r="U576" i="30"/>
  <c r="V576" i="30" s="1"/>
  <c r="U577" i="30"/>
  <c r="V577" i="30" s="1"/>
  <c r="U578" i="30"/>
  <c r="V578" i="30" s="1"/>
  <c r="U579" i="30"/>
  <c r="V579" i="30" s="1"/>
  <c r="U580" i="30"/>
  <c r="V580" i="30" s="1"/>
  <c r="U581" i="30"/>
  <c r="V581" i="30" s="1"/>
  <c r="U582" i="30"/>
  <c r="V582" i="30" s="1"/>
  <c r="U583" i="30"/>
  <c r="V583" i="30" s="1"/>
  <c r="U584" i="30"/>
  <c r="V584" i="30" s="1"/>
  <c r="U585" i="30"/>
  <c r="V585" i="30" s="1"/>
  <c r="U586" i="30"/>
  <c r="V586" i="30" s="1"/>
  <c r="U587" i="30"/>
  <c r="V587" i="30" s="1"/>
  <c r="U588" i="30"/>
  <c r="V588" i="30" s="1"/>
  <c r="U589" i="30"/>
  <c r="V589" i="30" s="1"/>
  <c r="U590" i="30"/>
  <c r="V590" i="30" s="1"/>
  <c r="U591" i="30"/>
  <c r="V591" i="30" s="1"/>
  <c r="U592" i="30"/>
  <c r="V592" i="30" s="1"/>
  <c r="U593" i="30"/>
  <c r="V593" i="30" s="1"/>
  <c r="U594" i="30"/>
  <c r="V594" i="30" s="1"/>
  <c r="U595" i="30"/>
  <c r="V595" i="30" s="1"/>
  <c r="U596" i="30"/>
  <c r="V596" i="30" s="1"/>
  <c r="U597" i="30"/>
  <c r="V597" i="30" s="1"/>
  <c r="U598" i="30"/>
  <c r="V598" i="30" s="1"/>
  <c r="U599" i="30"/>
  <c r="V599" i="30" s="1"/>
  <c r="U600" i="30"/>
  <c r="V600" i="30" s="1"/>
  <c r="U601" i="30"/>
  <c r="V601" i="30" s="1"/>
  <c r="U602" i="30"/>
  <c r="V602" i="30" s="1"/>
  <c r="U603" i="30"/>
  <c r="V603" i="30" s="1"/>
  <c r="U604" i="30"/>
  <c r="V604" i="30" s="1"/>
  <c r="U605" i="30"/>
  <c r="V605" i="30" s="1"/>
  <c r="U606" i="30"/>
  <c r="V606" i="30" s="1"/>
  <c r="U607" i="30"/>
  <c r="V607" i="30" s="1"/>
  <c r="U608" i="30"/>
  <c r="V608" i="30" s="1"/>
  <c r="U609" i="30"/>
  <c r="V609" i="30" s="1"/>
  <c r="U610" i="30"/>
  <c r="V610" i="30" s="1"/>
  <c r="U611" i="30"/>
  <c r="V611" i="30" s="1"/>
  <c r="U612" i="30"/>
  <c r="V612" i="30" s="1"/>
  <c r="U613" i="30"/>
  <c r="V613" i="30" s="1"/>
  <c r="U614" i="30"/>
  <c r="V614" i="30" s="1"/>
  <c r="U615" i="30"/>
  <c r="V615" i="30" s="1"/>
  <c r="U616" i="30"/>
  <c r="V616" i="30" s="1"/>
  <c r="U617" i="30"/>
  <c r="V617" i="30" s="1"/>
  <c r="U618" i="30"/>
  <c r="V618" i="30" s="1"/>
  <c r="U619" i="30"/>
  <c r="V619" i="30" s="1"/>
  <c r="U620" i="30"/>
  <c r="V620" i="30" s="1"/>
  <c r="U621" i="30"/>
  <c r="V621" i="30" s="1"/>
  <c r="U622" i="30"/>
  <c r="V622" i="30" s="1"/>
  <c r="U623" i="30"/>
  <c r="V623" i="30" s="1"/>
  <c r="U624" i="30"/>
  <c r="V624" i="30" s="1"/>
  <c r="U625" i="30"/>
  <c r="V625" i="30" s="1"/>
  <c r="U626" i="30"/>
  <c r="V626" i="30" s="1"/>
  <c r="U627" i="30"/>
  <c r="V627" i="30" s="1"/>
  <c r="U628" i="30"/>
  <c r="V628" i="30" s="1"/>
  <c r="U629" i="30"/>
  <c r="V629" i="30" s="1"/>
  <c r="U630" i="30"/>
  <c r="V630" i="30" s="1"/>
  <c r="U631" i="30"/>
  <c r="V631" i="30" s="1"/>
  <c r="U632" i="30"/>
  <c r="V632" i="30" s="1"/>
  <c r="U633" i="30"/>
  <c r="V633" i="30" s="1"/>
  <c r="U634" i="30"/>
  <c r="V634" i="30" s="1"/>
  <c r="U635" i="30"/>
  <c r="V635" i="30" s="1"/>
  <c r="U636" i="30"/>
  <c r="V636" i="30" s="1"/>
  <c r="U637" i="30"/>
  <c r="V637" i="30" s="1"/>
  <c r="U638" i="30"/>
  <c r="V638" i="30" s="1"/>
  <c r="U639" i="30"/>
  <c r="V639" i="30" s="1"/>
  <c r="U640" i="30"/>
  <c r="V640" i="30" s="1"/>
  <c r="U641" i="30"/>
  <c r="V641" i="30" s="1"/>
  <c r="U642" i="30"/>
  <c r="V642" i="30" s="1"/>
  <c r="U643" i="30"/>
  <c r="V643" i="30" s="1"/>
  <c r="U644" i="30"/>
  <c r="V644" i="30" s="1"/>
  <c r="U645" i="30"/>
  <c r="V645" i="30" s="1"/>
  <c r="U646" i="30"/>
  <c r="V646" i="30" s="1"/>
  <c r="U647" i="30"/>
  <c r="V647" i="30" s="1"/>
  <c r="U648" i="30"/>
  <c r="V648" i="30" s="1"/>
  <c r="U649" i="30"/>
  <c r="V649" i="30" s="1"/>
  <c r="U650" i="30"/>
  <c r="V650" i="30" s="1"/>
  <c r="U651" i="30"/>
  <c r="V651" i="30" s="1"/>
  <c r="U652" i="30"/>
  <c r="V652" i="30" s="1"/>
  <c r="U653" i="30"/>
  <c r="V653" i="30" s="1"/>
  <c r="U654" i="30"/>
  <c r="V654" i="30" s="1"/>
  <c r="U655" i="30"/>
  <c r="V655" i="30" s="1"/>
  <c r="U656" i="30"/>
  <c r="V656" i="30" s="1"/>
  <c r="U657" i="30"/>
  <c r="V657" i="30" s="1"/>
  <c r="U658" i="30"/>
  <c r="V658" i="30" s="1"/>
  <c r="U659" i="30"/>
  <c r="V659" i="30" s="1"/>
  <c r="U660" i="30"/>
  <c r="V660" i="30" s="1"/>
  <c r="U661" i="30"/>
  <c r="V661" i="30" s="1"/>
  <c r="U662" i="30"/>
  <c r="V662" i="30" s="1"/>
  <c r="U663" i="30"/>
  <c r="V663" i="30" s="1"/>
  <c r="U664" i="30"/>
  <c r="V664" i="30" s="1"/>
  <c r="U665" i="30"/>
  <c r="V665" i="30" s="1"/>
  <c r="U666" i="30"/>
  <c r="V666" i="30" s="1"/>
  <c r="U667" i="30"/>
  <c r="V667" i="30" s="1"/>
  <c r="U668" i="30"/>
  <c r="V668" i="30" s="1"/>
  <c r="U669" i="30"/>
  <c r="V669" i="30" s="1"/>
  <c r="U670" i="30"/>
  <c r="V670" i="30" s="1"/>
  <c r="U671" i="30"/>
  <c r="V671" i="30" s="1"/>
  <c r="U672" i="30"/>
  <c r="V672" i="30" s="1"/>
  <c r="U673" i="30"/>
  <c r="V673" i="30" s="1"/>
  <c r="U674" i="30"/>
  <c r="V674" i="30" s="1"/>
  <c r="U675" i="30"/>
  <c r="V675" i="30" s="1"/>
  <c r="U676" i="30"/>
  <c r="V676" i="30" s="1"/>
  <c r="U677" i="30"/>
  <c r="V677" i="30" s="1"/>
  <c r="U678" i="30"/>
  <c r="V678" i="30" s="1"/>
  <c r="U679" i="30"/>
  <c r="V679" i="30" s="1"/>
  <c r="U680" i="30"/>
  <c r="V680" i="30" s="1"/>
  <c r="U681" i="30"/>
  <c r="V681" i="30" s="1"/>
  <c r="U682" i="30"/>
  <c r="V682" i="30" s="1"/>
  <c r="U683" i="30"/>
  <c r="V683" i="30" s="1"/>
  <c r="U684" i="30"/>
  <c r="V684" i="30" s="1"/>
  <c r="U685" i="30"/>
  <c r="V685" i="30" s="1"/>
  <c r="U686" i="30"/>
  <c r="V686" i="30" s="1"/>
  <c r="U687" i="30"/>
  <c r="V687" i="30" s="1"/>
  <c r="U688" i="30"/>
  <c r="V688" i="30" s="1"/>
  <c r="U689" i="30"/>
  <c r="V689" i="30" s="1"/>
  <c r="U690" i="30"/>
  <c r="V690" i="30" s="1"/>
  <c r="U691" i="30"/>
  <c r="V691" i="30" s="1"/>
  <c r="U692" i="30"/>
  <c r="V692" i="30" s="1"/>
  <c r="U693" i="30"/>
  <c r="V693" i="30" s="1"/>
  <c r="U694" i="30"/>
  <c r="V694" i="30" s="1"/>
  <c r="U695" i="30"/>
  <c r="V695" i="30" s="1"/>
  <c r="U696" i="30"/>
  <c r="V696" i="30" s="1"/>
  <c r="U697" i="30"/>
  <c r="V697" i="30" s="1"/>
  <c r="U698" i="30"/>
  <c r="V698" i="30" s="1"/>
  <c r="U699" i="30"/>
  <c r="V699" i="30" s="1"/>
  <c r="U700" i="30"/>
  <c r="V700" i="30" s="1"/>
  <c r="U701" i="30"/>
  <c r="V701" i="30" s="1"/>
  <c r="U702" i="30"/>
  <c r="V702" i="30" s="1"/>
  <c r="U703" i="30"/>
  <c r="V703" i="30" s="1"/>
  <c r="U704" i="30"/>
  <c r="V704" i="30" s="1"/>
  <c r="U705" i="30"/>
  <c r="V705" i="30" s="1"/>
  <c r="U706" i="30"/>
  <c r="V706" i="30" s="1"/>
  <c r="U707" i="30"/>
  <c r="V707" i="30" s="1"/>
  <c r="U708" i="30"/>
  <c r="V708" i="30" s="1"/>
  <c r="U709" i="30"/>
  <c r="V709" i="30" s="1"/>
  <c r="U710" i="30"/>
  <c r="V710" i="30" s="1"/>
  <c r="U711" i="30"/>
  <c r="V711" i="30" s="1"/>
  <c r="U712" i="30"/>
  <c r="V712" i="30" s="1"/>
  <c r="U713" i="30"/>
  <c r="V713" i="30" s="1"/>
  <c r="U714" i="30"/>
  <c r="V714" i="30" s="1"/>
  <c r="U715" i="30"/>
  <c r="V715" i="30" s="1"/>
  <c r="U716" i="30"/>
  <c r="V716" i="30" s="1"/>
  <c r="U717" i="30"/>
  <c r="V717" i="30" s="1"/>
  <c r="U718" i="30"/>
  <c r="V718" i="30" s="1"/>
  <c r="U719" i="30"/>
  <c r="V719" i="30" s="1"/>
  <c r="U720" i="30"/>
  <c r="V720" i="30" s="1"/>
  <c r="U721" i="30"/>
  <c r="V721" i="30" s="1"/>
  <c r="U722" i="30"/>
  <c r="V722" i="30" s="1"/>
  <c r="U723" i="30"/>
  <c r="V723" i="30" s="1"/>
  <c r="U724" i="30"/>
  <c r="V724" i="30" s="1"/>
  <c r="U725" i="30"/>
  <c r="V725" i="30" s="1"/>
  <c r="U726" i="30"/>
  <c r="V726" i="30" s="1"/>
  <c r="U727" i="30"/>
  <c r="V727" i="30" s="1"/>
  <c r="U728" i="30"/>
  <c r="V728" i="30" s="1"/>
  <c r="U729" i="30"/>
  <c r="V729" i="30" s="1"/>
  <c r="U730" i="30"/>
  <c r="V730" i="30" s="1"/>
  <c r="U731" i="30"/>
  <c r="V731" i="30" s="1"/>
  <c r="U732" i="30"/>
  <c r="V732" i="30" s="1"/>
  <c r="U733" i="30"/>
  <c r="V733" i="30" s="1"/>
  <c r="U734" i="30"/>
  <c r="V734" i="30" s="1"/>
  <c r="U735" i="30"/>
  <c r="V735" i="30" s="1"/>
  <c r="U736" i="30"/>
  <c r="V736" i="30" s="1"/>
  <c r="U737" i="30"/>
  <c r="V737" i="30" s="1"/>
  <c r="U738" i="30"/>
  <c r="V738" i="30" s="1"/>
  <c r="U739" i="30"/>
  <c r="V739" i="30" s="1"/>
  <c r="U740" i="30"/>
  <c r="V740" i="30" s="1"/>
  <c r="U741" i="30"/>
  <c r="V741" i="30" s="1"/>
  <c r="U742" i="30"/>
  <c r="V742" i="30" s="1"/>
  <c r="U743" i="30"/>
  <c r="V743" i="30" s="1"/>
  <c r="U744" i="30"/>
  <c r="V744" i="30" s="1"/>
  <c r="U745" i="30"/>
  <c r="V745" i="30" s="1"/>
  <c r="U746" i="30"/>
  <c r="V746" i="30" s="1"/>
  <c r="U747" i="30"/>
  <c r="V747" i="30" s="1"/>
  <c r="U748" i="30"/>
  <c r="V748" i="30" s="1"/>
  <c r="U749" i="30"/>
  <c r="V749" i="30" s="1"/>
  <c r="U750" i="30"/>
  <c r="V750" i="30" s="1"/>
  <c r="U751" i="30"/>
  <c r="V751" i="30" s="1"/>
  <c r="U752" i="30"/>
  <c r="V752" i="30" s="1"/>
  <c r="U753" i="30"/>
  <c r="V753" i="30" s="1"/>
  <c r="U754" i="30"/>
  <c r="V754" i="30" s="1"/>
  <c r="U755" i="30"/>
  <c r="V755" i="30" s="1"/>
  <c r="U756" i="30"/>
  <c r="V756" i="30" s="1"/>
  <c r="U757" i="30"/>
  <c r="V757" i="30" s="1"/>
  <c r="U758" i="30"/>
  <c r="V758" i="30" s="1"/>
  <c r="U759" i="30"/>
  <c r="V759" i="30" s="1"/>
  <c r="U760" i="30"/>
  <c r="V760" i="30" s="1"/>
  <c r="U761" i="30"/>
  <c r="V761" i="30" s="1"/>
  <c r="U762" i="30"/>
  <c r="V762" i="30" s="1"/>
  <c r="U763" i="30"/>
  <c r="V763" i="30" s="1"/>
  <c r="U764" i="30"/>
  <c r="V764" i="30" s="1"/>
  <c r="U765" i="30"/>
  <c r="V765" i="30" s="1"/>
  <c r="U766" i="30"/>
  <c r="V766" i="30" s="1"/>
  <c r="U767" i="30"/>
  <c r="V767" i="30" s="1"/>
  <c r="U768" i="30"/>
  <c r="V768" i="30" s="1"/>
  <c r="U769" i="30"/>
  <c r="V769" i="30" s="1"/>
  <c r="U770" i="30"/>
  <c r="V770" i="30" s="1"/>
  <c r="U771" i="30"/>
  <c r="V771" i="30" s="1"/>
  <c r="U772" i="30"/>
  <c r="V772" i="30" s="1"/>
  <c r="U773" i="30"/>
  <c r="V773" i="30" s="1"/>
  <c r="U774" i="30"/>
  <c r="V774" i="30" s="1"/>
  <c r="U775" i="30"/>
  <c r="V775" i="30" s="1"/>
  <c r="U776" i="30"/>
  <c r="V776" i="30" s="1"/>
  <c r="U777" i="30"/>
  <c r="V777" i="30" s="1"/>
  <c r="U778" i="30"/>
  <c r="V778" i="30" s="1"/>
  <c r="U779" i="30"/>
  <c r="V779" i="30" s="1"/>
  <c r="U780" i="30"/>
  <c r="V780" i="30" s="1"/>
  <c r="U781" i="30"/>
  <c r="V781" i="30" s="1"/>
  <c r="U782" i="30"/>
  <c r="V782" i="30" s="1"/>
  <c r="U783" i="30"/>
  <c r="V783" i="30" s="1"/>
  <c r="U784" i="30"/>
  <c r="V784" i="30" s="1"/>
  <c r="U785" i="30"/>
  <c r="V785" i="30" s="1"/>
  <c r="U786" i="30"/>
  <c r="V786" i="30" s="1"/>
  <c r="U787" i="30"/>
  <c r="V787" i="30" s="1"/>
  <c r="U788" i="30"/>
  <c r="V788" i="30" s="1"/>
  <c r="U789" i="30"/>
  <c r="V789" i="30" s="1"/>
  <c r="U790" i="30"/>
  <c r="V790" i="30" s="1"/>
  <c r="U791" i="30"/>
  <c r="V791" i="30" s="1"/>
  <c r="U792" i="30"/>
  <c r="V792" i="30" s="1"/>
  <c r="U793" i="30"/>
  <c r="V793" i="30" s="1"/>
  <c r="U794" i="30"/>
  <c r="V794" i="30" s="1"/>
  <c r="U795" i="30"/>
  <c r="V795" i="30" s="1"/>
  <c r="U796" i="30"/>
  <c r="V796" i="30" s="1"/>
  <c r="U797" i="30"/>
  <c r="V797" i="30" s="1"/>
  <c r="U798" i="30"/>
  <c r="V798" i="30" s="1"/>
  <c r="U799" i="30"/>
  <c r="V799" i="30" s="1"/>
  <c r="U800" i="30"/>
  <c r="V800" i="30" s="1"/>
  <c r="U801" i="30"/>
  <c r="V801" i="30" s="1"/>
  <c r="U802" i="30"/>
  <c r="V802" i="30" s="1"/>
  <c r="U803" i="30"/>
  <c r="V803" i="30" s="1"/>
  <c r="U804" i="30"/>
  <c r="V804" i="30" s="1"/>
  <c r="U805" i="30"/>
  <c r="V805" i="30" s="1"/>
  <c r="U806" i="30"/>
  <c r="V806" i="30" s="1"/>
  <c r="U807" i="30"/>
  <c r="V807" i="30" s="1"/>
  <c r="U808" i="30"/>
  <c r="V808" i="30" s="1"/>
  <c r="U809" i="30"/>
  <c r="V809" i="30" s="1"/>
  <c r="U810" i="30"/>
  <c r="V810" i="30" s="1"/>
  <c r="U811" i="30"/>
  <c r="V811" i="30" s="1"/>
  <c r="U812" i="30"/>
  <c r="V812" i="30" s="1"/>
  <c r="U813" i="30"/>
  <c r="V813" i="30" s="1"/>
  <c r="U814" i="30"/>
  <c r="V814" i="30" s="1"/>
  <c r="U815" i="30"/>
  <c r="V815" i="30" s="1"/>
  <c r="U816" i="30"/>
  <c r="V816" i="30" s="1"/>
  <c r="U817" i="30"/>
  <c r="V817" i="30" s="1"/>
  <c r="U818" i="30"/>
  <c r="V818" i="30" s="1"/>
  <c r="U819" i="30"/>
  <c r="V819" i="30" s="1"/>
  <c r="U820" i="30"/>
  <c r="V820" i="30" s="1"/>
  <c r="U821" i="30"/>
  <c r="V821" i="30" s="1"/>
  <c r="U822" i="30"/>
  <c r="V822" i="30" s="1"/>
  <c r="U823" i="30"/>
  <c r="V823" i="30" s="1"/>
  <c r="U824" i="30"/>
  <c r="V824" i="30" s="1"/>
  <c r="U825" i="30"/>
  <c r="V825" i="30" s="1"/>
  <c r="U826" i="30"/>
  <c r="V826" i="30" s="1"/>
  <c r="U827" i="30"/>
  <c r="V827" i="30" s="1"/>
  <c r="U828" i="30"/>
  <c r="V828" i="30" s="1"/>
  <c r="U829" i="30"/>
  <c r="V829" i="30" s="1"/>
  <c r="U830" i="30"/>
  <c r="V830" i="30" s="1"/>
  <c r="U831" i="30"/>
  <c r="V831" i="30" s="1"/>
  <c r="U832" i="30"/>
  <c r="V832" i="30" s="1"/>
  <c r="U833" i="30"/>
  <c r="V833" i="30" s="1"/>
  <c r="U834" i="30"/>
  <c r="V834" i="30" s="1"/>
  <c r="U835" i="30"/>
  <c r="V835" i="30" s="1"/>
  <c r="U836" i="30"/>
  <c r="V836" i="30" s="1"/>
  <c r="U837" i="30"/>
  <c r="V837" i="30" s="1"/>
  <c r="U838" i="30"/>
  <c r="V838" i="30" s="1"/>
  <c r="U839" i="30"/>
  <c r="V839" i="30" s="1"/>
  <c r="U840" i="30"/>
  <c r="V840" i="30" s="1"/>
  <c r="U841" i="30"/>
  <c r="V841" i="30" s="1"/>
  <c r="U842" i="30"/>
  <c r="V842" i="30" s="1"/>
  <c r="U843" i="30"/>
  <c r="V843" i="30" s="1"/>
  <c r="U844" i="30"/>
  <c r="V844" i="30" s="1"/>
  <c r="U845" i="30"/>
  <c r="V845" i="30" s="1"/>
  <c r="U846" i="30"/>
  <c r="V846" i="30" s="1"/>
  <c r="U847" i="30"/>
  <c r="V847" i="30" s="1"/>
  <c r="U848" i="30"/>
  <c r="V848" i="30" s="1"/>
  <c r="U849" i="30"/>
  <c r="V849" i="30" s="1"/>
  <c r="U850" i="30"/>
  <c r="V850" i="30" s="1"/>
  <c r="U851" i="30"/>
  <c r="V851" i="30" s="1"/>
  <c r="U852" i="30"/>
  <c r="V852" i="30" s="1"/>
  <c r="U853" i="30"/>
  <c r="V853" i="30" s="1"/>
  <c r="U854" i="30"/>
  <c r="V854" i="30" s="1"/>
  <c r="U855" i="30"/>
  <c r="V855" i="30" s="1"/>
  <c r="U856" i="30"/>
  <c r="V856" i="30" s="1"/>
  <c r="U857" i="30"/>
  <c r="V857" i="30" s="1"/>
  <c r="U858" i="30"/>
  <c r="V858" i="30" s="1"/>
  <c r="U859" i="30"/>
  <c r="V859" i="30" s="1"/>
  <c r="U860" i="30"/>
  <c r="V860" i="30" s="1"/>
  <c r="U861" i="30"/>
  <c r="V861" i="30" s="1"/>
  <c r="U862" i="30"/>
  <c r="V862" i="30" s="1"/>
  <c r="U863" i="30"/>
  <c r="V863" i="30" s="1"/>
  <c r="U864" i="30"/>
  <c r="V864" i="30" s="1"/>
  <c r="U865" i="30"/>
  <c r="V865" i="30" s="1"/>
  <c r="U866" i="30"/>
  <c r="V866" i="30" s="1"/>
  <c r="U867" i="30"/>
  <c r="V867" i="30" s="1"/>
  <c r="U868" i="30"/>
  <c r="V868" i="30" s="1"/>
  <c r="U869" i="30"/>
  <c r="V869" i="30" s="1"/>
  <c r="U870" i="30"/>
  <c r="V870" i="30" s="1"/>
  <c r="U871" i="30"/>
  <c r="V871" i="30" s="1"/>
  <c r="U872" i="30"/>
  <c r="V872" i="30" s="1"/>
  <c r="U873" i="30"/>
  <c r="V873" i="30" s="1"/>
  <c r="U874" i="30"/>
  <c r="V874" i="30" s="1"/>
  <c r="U875" i="30"/>
  <c r="V875" i="30" s="1"/>
  <c r="U876" i="30"/>
  <c r="V876" i="30" s="1"/>
  <c r="U877" i="30"/>
  <c r="V877" i="30" s="1"/>
  <c r="U878" i="30"/>
  <c r="V878" i="30" s="1"/>
  <c r="U879" i="30"/>
  <c r="V879" i="30" s="1"/>
  <c r="U880" i="30"/>
  <c r="V880" i="30" s="1"/>
  <c r="U881" i="30"/>
  <c r="V881" i="30" s="1"/>
  <c r="U882" i="30"/>
  <c r="V882" i="30" s="1"/>
  <c r="U883" i="30"/>
  <c r="V883" i="30" s="1"/>
  <c r="U884" i="30"/>
  <c r="V884" i="30" s="1"/>
  <c r="U885" i="30"/>
  <c r="V885" i="30" s="1"/>
  <c r="U886" i="30"/>
  <c r="V886" i="30" s="1"/>
  <c r="U887" i="30"/>
  <c r="V887" i="30" s="1"/>
  <c r="U888" i="30"/>
  <c r="V888" i="30" s="1"/>
  <c r="U889" i="30"/>
  <c r="V889" i="30" s="1"/>
  <c r="U890" i="30"/>
  <c r="V890" i="30" s="1"/>
  <c r="U891" i="30"/>
  <c r="V891" i="30" s="1"/>
  <c r="U892" i="30"/>
  <c r="V892" i="30" s="1"/>
  <c r="U893" i="30"/>
  <c r="V893" i="30" s="1"/>
  <c r="U894" i="30"/>
  <c r="V894" i="30" s="1"/>
  <c r="U895" i="30"/>
  <c r="V895" i="30" s="1"/>
  <c r="U896" i="30"/>
  <c r="V896" i="30" s="1"/>
  <c r="U897" i="30"/>
  <c r="V897" i="30" s="1"/>
  <c r="U898" i="30"/>
  <c r="V898" i="30" s="1"/>
  <c r="U899" i="30"/>
  <c r="V899" i="30" s="1"/>
  <c r="U900" i="30"/>
  <c r="V900" i="30" s="1"/>
  <c r="U901" i="30"/>
  <c r="V901" i="30" s="1"/>
  <c r="U902" i="30"/>
  <c r="V902" i="30" s="1"/>
  <c r="U903" i="30"/>
  <c r="V903" i="30" s="1"/>
  <c r="U904" i="30"/>
  <c r="V904" i="30" s="1"/>
  <c r="U905" i="30"/>
  <c r="V905" i="30" s="1"/>
  <c r="U906" i="30"/>
  <c r="V906" i="30" s="1"/>
  <c r="U907" i="30"/>
  <c r="V907" i="30" s="1"/>
  <c r="U908" i="30"/>
  <c r="V908" i="30" s="1"/>
  <c r="U909" i="30"/>
  <c r="V909" i="30" s="1"/>
  <c r="U910" i="30"/>
  <c r="V910" i="30" s="1"/>
  <c r="U911" i="30"/>
  <c r="V911" i="30" s="1"/>
  <c r="U912" i="30"/>
  <c r="V912" i="30" s="1"/>
  <c r="U913" i="30"/>
  <c r="V913" i="30" s="1"/>
  <c r="U914" i="30"/>
  <c r="V914" i="30" s="1"/>
  <c r="U915" i="30"/>
  <c r="V915" i="30" s="1"/>
  <c r="U916" i="30"/>
  <c r="V916" i="30" s="1"/>
  <c r="U917" i="30"/>
  <c r="V917" i="30" s="1"/>
  <c r="U918" i="30"/>
  <c r="V918" i="30" s="1"/>
  <c r="U919" i="30"/>
  <c r="V919" i="30" s="1"/>
  <c r="U920" i="30"/>
  <c r="V920" i="30" s="1"/>
  <c r="U921" i="30"/>
  <c r="V921" i="30" s="1"/>
  <c r="U922" i="30"/>
  <c r="V922" i="30" s="1"/>
  <c r="U923" i="30"/>
  <c r="V923" i="30" s="1"/>
  <c r="U924" i="30"/>
  <c r="V924" i="30" s="1"/>
  <c r="U925" i="30"/>
  <c r="V925" i="30" s="1"/>
  <c r="U926" i="30"/>
  <c r="V926" i="30" s="1"/>
  <c r="U927" i="30"/>
  <c r="V927" i="30" s="1"/>
  <c r="U928" i="30"/>
  <c r="V928" i="30" s="1"/>
  <c r="U929" i="30"/>
  <c r="V929" i="30" s="1"/>
  <c r="U930" i="30"/>
  <c r="V930" i="30" s="1"/>
  <c r="U931" i="30"/>
  <c r="V931" i="30" s="1"/>
  <c r="U932" i="30"/>
  <c r="V932" i="30" s="1"/>
  <c r="U933" i="30"/>
  <c r="V933" i="30" s="1"/>
  <c r="U934" i="30"/>
  <c r="V934" i="30" s="1"/>
  <c r="U935" i="30"/>
  <c r="V935" i="30" s="1"/>
  <c r="U936" i="30"/>
  <c r="V936" i="30" s="1"/>
  <c r="U937" i="30"/>
  <c r="V937" i="30" s="1"/>
  <c r="U938" i="30"/>
  <c r="V938" i="30" s="1"/>
  <c r="U939" i="30"/>
  <c r="V939" i="30" s="1"/>
  <c r="U940" i="30"/>
  <c r="V940" i="30" s="1"/>
  <c r="U941" i="30"/>
  <c r="V941" i="30" s="1"/>
  <c r="U942" i="30"/>
  <c r="V942" i="30" s="1"/>
  <c r="U943" i="30"/>
  <c r="V943" i="30" s="1"/>
  <c r="U944" i="30"/>
  <c r="V944" i="30" s="1"/>
  <c r="U945" i="30"/>
  <c r="V945" i="30" s="1"/>
  <c r="U946" i="30"/>
  <c r="V946" i="30" s="1"/>
  <c r="U947" i="30"/>
  <c r="V947" i="30" s="1"/>
  <c r="U948" i="30"/>
  <c r="V948" i="30" s="1"/>
  <c r="U949" i="30"/>
  <c r="V949" i="30" s="1"/>
  <c r="U950" i="30"/>
  <c r="V950" i="30" s="1"/>
  <c r="U951" i="30"/>
  <c r="V951" i="30" s="1"/>
  <c r="U952" i="30"/>
  <c r="V952" i="30" s="1"/>
  <c r="U953" i="30"/>
  <c r="V953" i="30" s="1"/>
  <c r="U954" i="30"/>
  <c r="V954" i="30" s="1"/>
  <c r="U955" i="30"/>
  <c r="V955" i="30" s="1"/>
  <c r="U956" i="30"/>
  <c r="V956" i="30" s="1"/>
  <c r="U957" i="30"/>
  <c r="V957" i="30" s="1"/>
  <c r="U958" i="30"/>
  <c r="V958" i="30" s="1"/>
  <c r="U959" i="30"/>
  <c r="V959" i="30" s="1"/>
  <c r="U960" i="30"/>
  <c r="V960" i="30" s="1"/>
  <c r="U961" i="30"/>
  <c r="V961" i="30" s="1"/>
  <c r="U962" i="30"/>
  <c r="V962" i="30" s="1"/>
  <c r="U963" i="30"/>
  <c r="V963" i="30" s="1"/>
  <c r="U964" i="30"/>
  <c r="V964" i="30" s="1"/>
  <c r="U965" i="30"/>
  <c r="V965" i="30" s="1"/>
  <c r="U966" i="30"/>
  <c r="V966" i="30" s="1"/>
  <c r="U967" i="30"/>
  <c r="V967" i="30" s="1"/>
  <c r="U968" i="30"/>
  <c r="V968" i="30" s="1"/>
  <c r="U969" i="30"/>
  <c r="V969" i="30" s="1"/>
  <c r="U970" i="30"/>
  <c r="V970" i="30" s="1"/>
  <c r="U971" i="30"/>
  <c r="V971" i="30" s="1"/>
  <c r="U972" i="30"/>
  <c r="V972" i="30" s="1"/>
  <c r="U973" i="30"/>
  <c r="V973" i="30" s="1"/>
  <c r="U974" i="30"/>
  <c r="V974" i="30" s="1"/>
  <c r="U975" i="30"/>
  <c r="V975" i="30" s="1"/>
  <c r="U976" i="30"/>
  <c r="V976" i="30" s="1"/>
  <c r="U977" i="30"/>
  <c r="V977" i="30" s="1"/>
  <c r="U978" i="30"/>
  <c r="V978" i="30" s="1"/>
  <c r="U979" i="30"/>
  <c r="V979" i="30" s="1"/>
  <c r="U980" i="30"/>
  <c r="V980" i="30" s="1"/>
  <c r="U981" i="30"/>
  <c r="V981" i="30" s="1"/>
  <c r="U982" i="30"/>
  <c r="V982" i="30" s="1"/>
  <c r="U983" i="30"/>
  <c r="V983" i="30" s="1"/>
  <c r="U984" i="30"/>
  <c r="V984" i="30" s="1"/>
  <c r="U985" i="30"/>
  <c r="V985" i="30" s="1"/>
  <c r="U986" i="30"/>
  <c r="V986" i="30" s="1"/>
  <c r="U987" i="30"/>
  <c r="V987" i="30" s="1"/>
  <c r="U988" i="30"/>
  <c r="V988" i="30" s="1"/>
  <c r="U989" i="30"/>
  <c r="V989" i="30" s="1"/>
  <c r="U990" i="30"/>
  <c r="V990" i="30" s="1"/>
  <c r="U991" i="30"/>
  <c r="V991" i="30" s="1"/>
  <c r="U992" i="30"/>
  <c r="V992" i="30" s="1"/>
  <c r="U993" i="30"/>
  <c r="V993" i="30" s="1"/>
  <c r="U994" i="30"/>
  <c r="V994" i="30" s="1"/>
  <c r="U995" i="30"/>
  <c r="V995" i="30" s="1"/>
  <c r="U996" i="30"/>
  <c r="V996" i="30" s="1"/>
  <c r="U997" i="30"/>
  <c r="V997" i="30" s="1"/>
  <c r="U998" i="30"/>
  <c r="V998" i="30" s="1"/>
  <c r="U999" i="30"/>
  <c r="V999" i="30" s="1"/>
  <c r="U1000" i="30"/>
  <c r="V1000" i="30" s="1"/>
  <c r="U1001" i="30"/>
  <c r="V1001" i="30" s="1"/>
  <c r="U1002" i="30"/>
  <c r="V1002" i="30" s="1"/>
  <c r="U1003" i="30"/>
  <c r="V1003" i="30" s="1"/>
  <c r="U1004" i="30"/>
  <c r="V1004" i="30" s="1"/>
  <c r="U1005" i="30"/>
  <c r="V1005" i="30" s="1"/>
  <c r="U1006" i="30"/>
  <c r="V1006" i="30" s="1"/>
  <c r="U1007" i="30"/>
  <c r="V1007" i="30" s="1"/>
  <c r="U1008" i="30"/>
  <c r="V1008" i="30" s="1"/>
  <c r="U1009" i="30"/>
  <c r="V1009" i="30" s="1"/>
  <c r="U1010" i="30"/>
  <c r="V1010" i="30" s="1"/>
  <c r="U1011" i="30"/>
  <c r="V1011" i="30" s="1"/>
  <c r="U1012" i="30"/>
  <c r="V1012" i="30" s="1"/>
  <c r="U1013" i="30"/>
  <c r="V1013" i="30" s="1"/>
  <c r="U1014" i="30"/>
  <c r="V1014" i="30" s="1"/>
  <c r="U1015" i="30"/>
  <c r="V1015" i="30" s="1"/>
  <c r="U1016" i="30"/>
  <c r="V1016" i="30" s="1"/>
  <c r="U1017" i="30"/>
  <c r="V1017" i="30" s="1"/>
  <c r="U1018" i="30"/>
  <c r="V1018" i="30" s="1"/>
  <c r="U1019" i="30"/>
  <c r="V1019" i="30" s="1"/>
  <c r="U1020" i="30"/>
  <c r="V1020" i="30" s="1"/>
  <c r="U1021" i="30"/>
  <c r="V1021" i="30" s="1"/>
  <c r="U1022" i="30"/>
  <c r="V1022" i="30" s="1"/>
  <c r="U1023" i="30"/>
  <c r="V1023" i="30" s="1"/>
  <c r="U1024" i="30"/>
  <c r="V1024" i="30" s="1"/>
  <c r="U1025" i="30"/>
  <c r="V1025" i="30" s="1"/>
  <c r="U1026" i="30"/>
  <c r="V1026" i="30" s="1"/>
  <c r="U1027" i="30"/>
  <c r="V1027" i="30" s="1"/>
  <c r="U1028" i="30"/>
  <c r="V1028" i="30" s="1"/>
  <c r="U1029" i="30"/>
  <c r="V1029" i="30" s="1"/>
  <c r="U1030" i="30"/>
  <c r="V1030" i="30" s="1"/>
  <c r="U1031" i="30"/>
  <c r="V1031" i="30" s="1"/>
  <c r="U1032" i="30"/>
  <c r="V1032" i="30" s="1"/>
  <c r="U1033" i="30"/>
  <c r="V1033" i="30" s="1"/>
  <c r="U1034" i="30"/>
  <c r="V1034" i="30" s="1"/>
  <c r="U1035" i="30"/>
  <c r="V1035" i="30" s="1"/>
  <c r="U1036" i="30"/>
  <c r="V1036" i="30" s="1"/>
  <c r="U1037" i="30"/>
  <c r="V1037" i="30" s="1"/>
  <c r="U1038" i="30"/>
  <c r="V1038" i="30" s="1"/>
  <c r="U1039" i="30"/>
  <c r="V1039" i="30" s="1"/>
  <c r="U1040" i="30"/>
  <c r="V1040" i="30" s="1"/>
  <c r="U1041" i="30"/>
  <c r="V1041" i="30" s="1"/>
  <c r="U1042" i="30"/>
  <c r="V1042" i="30" s="1"/>
  <c r="U1043" i="30"/>
  <c r="V1043" i="30" s="1"/>
  <c r="U1044" i="30"/>
  <c r="V1044" i="30" s="1"/>
  <c r="U1045" i="30"/>
  <c r="V1045" i="30" s="1"/>
  <c r="U1046" i="30"/>
  <c r="V1046" i="30" s="1"/>
  <c r="U1047" i="30"/>
  <c r="V1047" i="30" s="1"/>
  <c r="U1048" i="30"/>
  <c r="V1048" i="30" s="1"/>
  <c r="U1049" i="30"/>
  <c r="V1049" i="30" s="1"/>
  <c r="U1050" i="30"/>
  <c r="V1050" i="30" s="1"/>
  <c r="U1051" i="30"/>
  <c r="V1051" i="30" s="1"/>
  <c r="U1052" i="30"/>
  <c r="V1052" i="30" s="1"/>
  <c r="U1053" i="30"/>
  <c r="V1053" i="30" s="1"/>
  <c r="U1054" i="30"/>
  <c r="V1054" i="30" s="1"/>
  <c r="U1055" i="30"/>
  <c r="V1055" i="30" s="1"/>
  <c r="U1056" i="30"/>
  <c r="V1056" i="30" s="1"/>
  <c r="U1057" i="30"/>
  <c r="V1057" i="30" s="1"/>
  <c r="U1058" i="30"/>
  <c r="V1058" i="30" s="1"/>
  <c r="U1059" i="30"/>
  <c r="V1059" i="30" s="1"/>
  <c r="U1060" i="30"/>
  <c r="V1060" i="30" s="1"/>
  <c r="U1061" i="30"/>
  <c r="V1061" i="30" s="1"/>
  <c r="U1062" i="30"/>
  <c r="V1062" i="30" s="1"/>
  <c r="U1063" i="30"/>
  <c r="V1063" i="30" s="1"/>
  <c r="U1064" i="30"/>
  <c r="V1064" i="30" s="1"/>
  <c r="U1065" i="30"/>
  <c r="V1065" i="30" s="1"/>
  <c r="U1066" i="30"/>
  <c r="V1066" i="30" s="1"/>
  <c r="U1067" i="30"/>
  <c r="V1067" i="30" s="1"/>
  <c r="U1068" i="30"/>
  <c r="V1068" i="30" s="1"/>
  <c r="U1069" i="30"/>
  <c r="V1069" i="30" s="1"/>
  <c r="U1070" i="30"/>
  <c r="V1070" i="30" s="1"/>
  <c r="U1071" i="30"/>
  <c r="V1071" i="30" s="1"/>
  <c r="U1072" i="30"/>
  <c r="V1072" i="30" s="1"/>
  <c r="U1073" i="30"/>
  <c r="V1073" i="30" s="1"/>
  <c r="U1074" i="30"/>
  <c r="V1074" i="30" s="1"/>
  <c r="U1075" i="30"/>
  <c r="V1075" i="30" s="1"/>
  <c r="U1076" i="30"/>
  <c r="V1076" i="30" s="1"/>
  <c r="U1077" i="30"/>
  <c r="V1077" i="30" s="1"/>
  <c r="U1078" i="30"/>
  <c r="V1078" i="30" s="1"/>
  <c r="U1079" i="30"/>
  <c r="V1079" i="30" s="1"/>
  <c r="U1080" i="30"/>
  <c r="V1080" i="30" s="1"/>
  <c r="U1081" i="30"/>
  <c r="V1081" i="30" s="1"/>
  <c r="U1082" i="30"/>
  <c r="V1082" i="30" s="1"/>
  <c r="U1083" i="30"/>
  <c r="V1083" i="30" s="1"/>
  <c r="U1084" i="30"/>
  <c r="V1084" i="30" s="1"/>
  <c r="U1085" i="30"/>
  <c r="V1085" i="30" s="1"/>
  <c r="U1086" i="30"/>
  <c r="V1086" i="30" s="1"/>
  <c r="U1087" i="30"/>
  <c r="V1087" i="30" s="1"/>
  <c r="U1088" i="30"/>
  <c r="V1088" i="30" s="1"/>
  <c r="U1089" i="30"/>
  <c r="V1089" i="30" s="1"/>
  <c r="U1090" i="30"/>
  <c r="V1090" i="30" s="1"/>
  <c r="U1091" i="30"/>
  <c r="V1091" i="30" s="1"/>
  <c r="U1092" i="30"/>
  <c r="V1092" i="30" s="1"/>
  <c r="U1093" i="30"/>
  <c r="V1093" i="30" s="1"/>
  <c r="U1094" i="30"/>
  <c r="V1094" i="30" s="1"/>
  <c r="U1095" i="30"/>
  <c r="V1095" i="30" s="1"/>
  <c r="U1096" i="30"/>
  <c r="V1096" i="30" s="1"/>
  <c r="U1097" i="30"/>
  <c r="V1097" i="30" s="1"/>
  <c r="U1098" i="30"/>
  <c r="V1098" i="30" s="1"/>
  <c r="U1099" i="30"/>
  <c r="V1099" i="30" s="1"/>
  <c r="U1100" i="30"/>
  <c r="V1100" i="30" s="1"/>
  <c r="U1101" i="30"/>
  <c r="V1101" i="30" s="1"/>
  <c r="U1102" i="30"/>
  <c r="V1102" i="30" s="1"/>
  <c r="U1103" i="30"/>
  <c r="V1103" i="30" s="1"/>
  <c r="U1104" i="30"/>
  <c r="V1104" i="30" s="1"/>
  <c r="U1105" i="30"/>
  <c r="V1105" i="30" s="1"/>
  <c r="U1106" i="30"/>
  <c r="V1106" i="30" s="1"/>
  <c r="U1107" i="30"/>
  <c r="V1107" i="30" s="1"/>
  <c r="U1108" i="30"/>
  <c r="V1108" i="30" s="1"/>
  <c r="U1109" i="30"/>
  <c r="V1109" i="30" s="1"/>
  <c r="U1110" i="30"/>
  <c r="V1110" i="30" s="1"/>
  <c r="U1111" i="30"/>
  <c r="V1111" i="30" s="1"/>
  <c r="U1112" i="30"/>
  <c r="V1112" i="30" s="1"/>
  <c r="U1113" i="30"/>
  <c r="V1113" i="30" s="1"/>
  <c r="U1114" i="30"/>
  <c r="V1114" i="30" s="1"/>
  <c r="U1115" i="30"/>
  <c r="V1115" i="30" s="1"/>
  <c r="U1116" i="30"/>
  <c r="V1116" i="30" s="1"/>
  <c r="U1117" i="30"/>
  <c r="V1117" i="30" s="1"/>
  <c r="U1118" i="30"/>
  <c r="V1118" i="30" s="1"/>
  <c r="U1119" i="30"/>
  <c r="V1119" i="30" s="1"/>
  <c r="U1120" i="30"/>
  <c r="V1120" i="30" s="1"/>
  <c r="U1121" i="30"/>
  <c r="V1121" i="30" s="1"/>
  <c r="U1122" i="30"/>
  <c r="V1122" i="30" s="1"/>
  <c r="U1123" i="30"/>
  <c r="V1123" i="30" s="1"/>
  <c r="U1124" i="30"/>
  <c r="V1124" i="30" s="1"/>
  <c r="U1125" i="30"/>
  <c r="V1125" i="30" s="1"/>
  <c r="U1126" i="30"/>
  <c r="V1126" i="30" s="1"/>
  <c r="U1127" i="30"/>
  <c r="V1127" i="30" s="1"/>
  <c r="U1128" i="30"/>
  <c r="V1128" i="30" s="1"/>
  <c r="U1129" i="30"/>
  <c r="V1129" i="30" s="1"/>
  <c r="U1130" i="30"/>
  <c r="V1130" i="30" s="1"/>
  <c r="U1131" i="30"/>
  <c r="V1131" i="30" s="1"/>
  <c r="U1132" i="30"/>
  <c r="V1132" i="30" s="1"/>
  <c r="U1133" i="30"/>
  <c r="V1133" i="30" s="1"/>
  <c r="U1134" i="30"/>
  <c r="V1134" i="30" s="1"/>
  <c r="U1135" i="30"/>
  <c r="V1135" i="30" s="1"/>
  <c r="U1136" i="30"/>
  <c r="V1136" i="30" s="1"/>
  <c r="U1137" i="30"/>
  <c r="V1137" i="30" s="1"/>
  <c r="U1138" i="30"/>
  <c r="V1138" i="30" s="1"/>
  <c r="U1139" i="30"/>
  <c r="V1139" i="30" s="1"/>
  <c r="U1140" i="30"/>
  <c r="V1140" i="30" s="1"/>
  <c r="U1141" i="30"/>
  <c r="V1141" i="30" s="1"/>
  <c r="U1142" i="30"/>
  <c r="V1142" i="30" s="1"/>
  <c r="U1143" i="30"/>
  <c r="V1143" i="30" s="1"/>
  <c r="U1144" i="30"/>
  <c r="V1144" i="30" s="1"/>
  <c r="U1145" i="30"/>
  <c r="V1145" i="30" s="1"/>
  <c r="U1146" i="30"/>
  <c r="V1146" i="30" s="1"/>
  <c r="U1147" i="30"/>
  <c r="V1147" i="30" s="1"/>
  <c r="U1148" i="30"/>
  <c r="V1148" i="30" s="1"/>
  <c r="U1149" i="30"/>
  <c r="V1149" i="30" s="1"/>
  <c r="U1150" i="30"/>
  <c r="V1150" i="30" s="1"/>
  <c r="U1151" i="30"/>
  <c r="V1151" i="30" s="1"/>
  <c r="U1152" i="30"/>
  <c r="V1152" i="30" s="1"/>
  <c r="U1153" i="30"/>
  <c r="V1153" i="30" s="1"/>
  <c r="U1154" i="30"/>
  <c r="V1154" i="30" s="1"/>
  <c r="U1155" i="30"/>
  <c r="V1155" i="30" s="1"/>
  <c r="U1156" i="30"/>
  <c r="V1156" i="30" s="1"/>
  <c r="U1157" i="30"/>
  <c r="V1157" i="30" s="1"/>
  <c r="U1158" i="30"/>
  <c r="V1158" i="30" s="1"/>
  <c r="U1159" i="30"/>
  <c r="V1159" i="30" s="1"/>
  <c r="U1160" i="30"/>
  <c r="V1160" i="30" s="1"/>
  <c r="U1161" i="30"/>
  <c r="V1161" i="30" s="1"/>
  <c r="U1162" i="30"/>
  <c r="V1162" i="30" s="1"/>
  <c r="U1163" i="30"/>
  <c r="V1163" i="30" s="1"/>
  <c r="U1164" i="30"/>
  <c r="V1164" i="30" s="1"/>
  <c r="U1165" i="30"/>
  <c r="V1165" i="30" s="1"/>
  <c r="U1166" i="30"/>
  <c r="V1166" i="30" s="1"/>
  <c r="U1167" i="30"/>
  <c r="V1167" i="30" s="1"/>
  <c r="U1168" i="30"/>
  <c r="V1168" i="30" s="1"/>
  <c r="U1169" i="30"/>
  <c r="V1169" i="30" s="1"/>
  <c r="U1170" i="30"/>
  <c r="V1170" i="30" s="1"/>
  <c r="U1171" i="30"/>
  <c r="V1171" i="30" s="1"/>
  <c r="U1172" i="30"/>
  <c r="V1172" i="30" s="1"/>
  <c r="U1173" i="30"/>
  <c r="V1173" i="30" s="1"/>
  <c r="U1174" i="30"/>
  <c r="V1174" i="30" s="1"/>
  <c r="U1175" i="30"/>
  <c r="V1175" i="30" s="1"/>
  <c r="U1176" i="30"/>
  <c r="V1176" i="30" s="1"/>
  <c r="U1177" i="30"/>
  <c r="V1177" i="30" s="1"/>
  <c r="U1178" i="30"/>
  <c r="V1178" i="30" s="1"/>
  <c r="U1179" i="30"/>
  <c r="V1179" i="30" s="1"/>
  <c r="U1180" i="30"/>
  <c r="V1180" i="30" s="1"/>
  <c r="U1181" i="30"/>
  <c r="V1181" i="30" s="1"/>
  <c r="U1182" i="30"/>
  <c r="V1182" i="30" s="1"/>
  <c r="U1183" i="30"/>
  <c r="V1183" i="30" s="1"/>
  <c r="U1184" i="30"/>
  <c r="V1184" i="30" s="1"/>
  <c r="U1185" i="30"/>
  <c r="V1185" i="30" s="1"/>
  <c r="U1186" i="30"/>
  <c r="V1186" i="30" s="1"/>
  <c r="U1187" i="30"/>
  <c r="V1187" i="30" s="1"/>
  <c r="U1188" i="30"/>
  <c r="V1188" i="30" s="1"/>
  <c r="U1189" i="30"/>
  <c r="V1189" i="30" s="1"/>
  <c r="U1190" i="30"/>
  <c r="V1190" i="30" s="1"/>
  <c r="U1191" i="30"/>
  <c r="V1191" i="30" s="1"/>
  <c r="U1192" i="30"/>
  <c r="V1192" i="30" s="1"/>
  <c r="U1193" i="30"/>
  <c r="V1193" i="30" s="1"/>
  <c r="U1194" i="30"/>
  <c r="V1194" i="30" s="1"/>
  <c r="U1195" i="30"/>
  <c r="V1195" i="30" s="1"/>
  <c r="U1196" i="30"/>
  <c r="V1196" i="30" s="1"/>
  <c r="U1197" i="30"/>
  <c r="V1197" i="30" s="1"/>
  <c r="U1198" i="30"/>
  <c r="V1198" i="30" s="1"/>
  <c r="U1199" i="30"/>
  <c r="V1199" i="30" s="1"/>
  <c r="U1200" i="30"/>
  <c r="V1200" i="30" s="1"/>
  <c r="U1201" i="30"/>
  <c r="V1201" i="30" s="1"/>
  <c r="U1202" i="30"/>
  <c r="V1202" i="30" s="1"/>
  <c r="U1203" i="30"/>
  <c r="V1203" i="30" s="1"/>
  <c r="U1204" i="30"/>
  <c r="V1204" i="30" s="1"/>
  <c r="U1205" i="30"/>
  <c r="V1205" i="30" s="1"/>
  <c r="U1206" i="30"/>
  <c r="V1206" i="30" s="1"/>
  <c r="U1207" i="30"/>
  <c r="V1207" i="30" s="1"/>
  <c r="U1208" i="30"/>
  <c r="V1208" i="30" s="1"/>
  <c r="U1209" i="30"/>
  <c r="V1209" i="30" s="1"/>
  <c r="U1210" i="30"/>
  <c r="V1210" i="30" s="1"/>
  <c r="U1211" i="30"/>
  <c r="V1211" i="30" s="1"/>
  <c r="U1212" i="30"/>
  <c r="V1212" i="30" s="1"/>
  <c r="U1213" i="30"/>
  <c r="V1213" i="30" s="1"/>
  <c r="U1214" i="30"/>
  <c r="V1214" i="30" s="1"/>
  <c r="U1215" i="30"/>
  <c r="V1215" i="30" s="1"/>
  <c r="U1216" i="30"/>
  <c r="V1216" i="30" s="1"/>
  <c r="U1217" i="30"/>
  <c r="V1217" i="30" s="1"/>
  <c r="U1218" i="30"/>
  <c r="V1218" i="30" s="1"/>
  <c r="U1219" i="30"/>
  <c r="V1219" i="30" s="1"/>
  <c r="U1220" i="30"/>
  <c r="V1220" i="30" s="1"/>
  <c r="U1221" i="30"/>
  <c r="V1221" i="30" s="1"/>
  <c r="U1222" i="30"/>
  <c r="V1222" i="30" s="1"/>
  <c r="U1223" i="30"/>
  <c r="V1223" i="30" s="1"/>
  <c r="U1224" i="30"/>
  <c r="V1224" i="30" s="1"/>
  <c r="U1225" i="30"/>
  <c r="V1225" i="30" s="1"/>
  <c r="U1226" i="30"/>
  <c r="V1226" i="30" s="1"/>
  <c r="U1227" i="30"/>
  <c r="V1227" i="30" s="1"/>
  <c r="U1228" i="30"/>
  <c r="V1228" i="30" s="1"/>
  <c r="U1229" i="30"/>
  <c r="V1229" i="30" s="1"/>
  <c r="U1230" i="30"/>
  <c r="V1230" i="30" s="1"/>
  <c r="U1231" i="30"/>
  <c r="V1231" i="30" s="1"/>
  <c r="U1232" i="30"/>
  <c r="V1232" i="30" s="1"/>
  <c r="U1233" i="30"/>
  <c r="V1233" i="30" s="1"/>
  <c r="U1234" i="30"/>
  <c r="V1234" i="30" s="1"/>
  <c r="U1235" i="30"/>
  <c r="V1235" i="30" s="1"/>
  <c r="U1236" i="30"/>
  <c r="V1236" i="30" s="1"/>
  <c r="U1237" i="30"/>
  <c r="V1237" i="30" s="1"/>
  <c r="U1238" i="30"/>
  <c r="V1238" i="30" s="1"/>
  <c r="U1239" i="30"/>
  <c r="V1239" i="30" s="1"/>
  <c r="U1240" i="30"/>
  <c r="V1240" i="30" s="1"/>
  <c r="U1241" i="30"/>
  <c r="V1241" i="30" s="1"/>
  <c r="U1242" i="30"/>
  <c r="V1242" i="30" s="1"/>
  <c r="U1243" i="30"/>
  <c r="V1243" i="30" s="1"/>
  <c r="U1244" i="30"/>
  <c r="V1244" i="30" s="1"/>
  <c r="U1245" i="30"/>
  <c r="V1245" i="30" s="1"/>
  <c r="U1246" i="30"/>
  <c r="V1246" i="30" s="1"/>
  <c r="U1247" i="30"/>
  <c r="V1247" i="30" s="1"/>
  <c r="U1248" i="30"/>
  <c r="V1248" i="30" s="1"/>
  <c r="U1249" i="30"/>
  <c r="V1249" i="30" s="1"/>
  <c r="U1250" i="30"/>
  <c r="V1250" i="30" s="1"/>
  <c r="U1251" i="30"/>
  <c r="V1251" i="30" s="1"/>
  <c r="U1252" i="30"/>
  <c r="V1252" i="30" s="1"/>
  <c r="U1253" i="30"/>
  <c r="V1253" i="30" s="1"/>
  <c r="U1254" i="30"/>
  <c r="V1254" i="30" s="1"/>
  <c r="U1255" i="30"/>
  <c r="V1255" i="30" s="1"/>
  <c r="U1256" i="30"/>
  <c r="V1256" i="30" s="1"/>
  <c r="U1257" i="30"/>
  <c r="V1257" i="30" s="1"/>
  <c r="U1258" i="30"/>
  <c r="V1258" i="30" s="1"/>
  <c r="U1259" i="30"/>
  <c r="V1259" i="30" s="1"/>
  <c r="U1260" i="30"/>
  <c r="V1260" i="30" s="1"/>
  <c r="U1261" i="30"/>
  <c r="V1261" i="30" s="1"/>
  <c r="U1262" i="30"/>
  <c r="V1262" i="30" s="1"/>
  <c r="U1263" i="30"/>
  <c r="V1263" i="30" s="1"/>
  <c r="U1264" i="30"/>
  <c r="V1264" i="30" s="1"/>
  <c r="U1265" i="30"/>
  <c r="V1265" i="30" s="1"/>
  <c r="U1266" i="30"/>
  <c r="V1266" i="30" s="1"/>
  <c r="U1267" i="30"/>
  <c r="V1267" i="30" s="1"/>
  <c r="U1268" i="30"/>
  <c r="V1268" i="30" s="1"/>
  <c r="U1269" i="30"/>
  <c r="V1269" i="30" s="1"/>
  <c r="U1270" i="30"/>
  <c r="V1270" i="30" s="1"/>
  <c r="U1271" i="30"/>
  <c r="V1271" i="30" s="1"/>
  <c r="U1272" i="30"/>
  <c r="V1272" i="30" s="1"/>
  <c r="U1273" i="30"/>
  <c r="V1273" i="30" s="1"/>
  <c r="U1274" i="30"/>
  <c r="V1274" i="30" s="1"/>
  <c r="U1275" i="30"/>
  <c r="V1275" i="30" s="1"/>
  <c r="U1276" i="30"/>
  <c r="V1276" i="30" s="1"/>
  <c r="U1277" i="30"/>
  <c r="V1277" i="30" s="1"/>
  <c r="U1278" i="30"/>
  <c r="V1278" i="30" s="1"/>
  <c r="U1279" i="30"/>
  <c r="V1279" i="30" s="1"/>
  <c r="U1280" i="30"/>
  <c r="V1280" i="30" s="1"/>
  <c r="U1281" i="30"/>
  <c r="V1281" i="30" s="1"/>
  <c r="U1282" i="30"/>
  <c r="V1282" i="30" s="1"/>
  <c r="U1283" i="30"/>
  <c r="V1283" i="30" s="1"/>
  <c r="U1284" i="30"/>
  <c r="V1284" i="30" s="1"/>
  <c r="U1285" i="30"/>
  <c r="V1285" i="30" s="1"/>
  <c r="U1286" i="30"/>
  <c r="V1286" i="30" s="1"/>
  <c r="U1287" i="30"/>
  <c r="V1287" i="30" s="1"/>
  <c r="U1288" i="30"/>
  <c r="V1288" i="30" s="1"/>
  <c r="U1289" i="30"/>
  <c r="V1289" i="30" s="1"/>
  <c r="U1290" i="30"/>
  <c r="V1290" i="30" s="1"/>
  <c r="U1291" i="30"/>
  <c r="V1291" i="30" s="1"/>
  <c r="U1292" i="30"/>
  <c r="V1292" i="30" s="1"/>
  <c r="U1293" i="30"/>
  <c r="V1293" i="30" s="1"/>
  <c r="U1294" i="30"/>
  <c r="V1294" i="30" s="1"/>
  <c r="U1295" i="30"/>
  <c r="V1295" i="30" s="1"/>
  <c r="U1296" i="30"/>
  <c r="V1296" i="30" s="1"/>
  <c r="U1297" i="30"/>
  <c r="V1297" i="30" s="1"/>
  <c r="U1298" i="30"/>
  <c r="V1298" i="30" s="1"/>
  <c r="U1299" i="30"/>
  <c r="V1299" i="30" s="1"/>
  <c r="U1300" i="30"/>
  <c r="V1300" i="30" s="1"/>
  <c r="U1301" i="30"/>
  <c r="V1301" i="30" s="1"/>
  <c r="U1302" i="30"/>
  <c r="V1302" i="30" s="1"/>
  <c r="U1303" i="30"/>
  <c r="V1303" i="30" s="1"/>
  <c r="U1304" i="30"/>
  <c r="V1304" i="30" s="1"/>
  <c r="U1305" i="30"/>
  <c r="V1305" i="30" s="1"/>
  <c r="U1306" i="30"/>
  <c r="V1306" i="30" s="1"/>
  <c r="U1307" i="30"/>
  <c r="V1307" i="30" s="1"/>
  <c r="U1308" i="30"/>
  <c r="V1308" i="30" s="1"/>
  <c r="U1309" i="30"/>
  <c r="V1309" i="30" s="1"/>
  <c r="U1310" i="30"/>
  <c r="V1310" i="30" s="1"/>
  <c r="U1311" i="30"/>
  <c r="V1311" i="30" s="1"/>
  <c r="U1312" i="30"/>
  <c r="V1312" i="30" s="1"/>
  <c r="U1313" i="30"/>
  <c r="V1313" i="30" s="1"/>
  <c r="U1314" i="30"/>
  <c r="V1314" i="30" s="1"/>
  <c r="U1315" i="30"/>
  <c r="V1315" i="30" s="1"/>
  <c r="U1316" i="30"/>
  <c r="V1316" i="30" s="1"/>
  <c r="U1317" i="30"/>
  <c r="V1317" i="30" s="1"/>
  <c r="U1318" i="30"/>
  <c r="V1318" i="30" s="1"/>
  <c r="U1319" i="30"/>
  <c r="V1319" i="30" s="1"/>
  <c r="U1320" i="30"/>
  <c r="V1320" i="30" s="1"/>
  <c r="U1321" i="30"/>
  <c r="V1321" i="30" s="1"/>
  <c r="U1322" i="30"/>
  <c r="V1322" i="30" s="1"/>
  <c r="U1323" i="30"/>
  <c r="V1323" i="30" s="1"/>
  <c r="U1324" i="30"/>
  <c r="V1324" i="30" s="1"/>
  <c r="U1325" i="30"/>
  <c r="V1325" i="30" s="1"/>
  <c r="U1326" i="30"/>
  <c r="V1326" i="30" s="1"/>
  <c r="U1327" i="30"/>
  <c r="V1327" i="30" s="1"/>
  <c r="U1328" i="30"/>
  <c r="V1328" i="30" s="1"/>
  <c r="U1329" i="30"/>
  <c r="V1329" i="30" s="1"/>
  <c r="U1330" i="30"/>
  <c r="V1330" i="30" s="1"/>
  <c r="U1331" i="30"/>
  <c r="V1331" i="30" s="1"/>
  <c r="U1332" i="30"/>
  <c r="V1332" i="30" s="1"/>
  <c r="U1333" i="30"/>
  <c r="V1333" i="30" s="1"/>
  <c r="U1334" i="30"/>
  <c r="V1334" i="30" s="1"/>
  <c r="U1335" i="30"/>
  <c r="V1335" i="30" s="1"/>
  <c r="U1336" i="30"/>
  <c r="V1336" i="30" s="1"/>
  <c r="U1337" i="30"/>
  <c r="V1337" i="30" s="1"/>
  <c r="U1338" i="30"/>
  <c r="V1338" i="30" s="1"/>
  <c r="U1339" i="30"/>
  <c r="V1339" i="30" s="1"/>
  <c r="U1340" i="30"/>
  <c r="V1340" i="30" s="1"/>
  <c r="U1341" i="30"/>
  <c r="V1341" i="30" s="1"/>
  <c r="U1342" i="30"/>
  <c r="V1342" i="30" s="1"/>
  <c r="U1343" i="30"/>
  <c r="V1343" i="30" s="1"/>
  <c r="U1344" i="30"/>
  <c r="V1344" i="30" s="1"/>
  <c r="U1345" i="30"/>
  <c r="V1345" i="30" s="1"/>
  <c r="U1346" i="30"/>
  <c r="V1346" i="30" s="1"/>
  <c r="U1347" i="30"/>
  <c r="V1347" i="30" s="1"/>
  <c r="U1348" i="30"/>
  <c r="V1348" i="30" s="1"/>
  <c r="U1349" i="30"/>
  <c r="V1349" i="30" s="1"/>
  <c r="U1350" i="30"/>
  <c r="V1350" i="30" s="1"/>
  <c r="U1351" i="30"/>
  <c r="V1351" i="30" s="1"/>
  <c r="U1352" i="30"/>
  <c r="V1352" i="30" s="1"/>
  <c r="U1353" i="30"/>
  <c r="V1353" i="30" s="1"/>
  <c r="U1354" i="30"/>
  <c r="V1354" i="30" s="1"/>
  <c r="U1355" i="30"/>
  <c r="V1355" i="30" s="1"/>
  <c r="U1356" i="30"/>
  <c r="V1356" i="30" s="1"/>
  <c r="U1357" i="30"/>
  <c r="V1357" i="30" s="1"/>
  <c r="U1358" i="30"/>
  <c r="V1358" i="30" s="1"/>
  <c r="U1359" i="30"/>
  <c r="V1359" i="30" s="1"/>
  <c r="U1360" i="30"/>
  <c r="V1360" i="30" s="1"/>
  <c r="U1361" i="30"/>
  <c r="V1361" i="30" s="1"/>
  <c r="U1362" i="30"/>
  <c r="V1362" i="30" s="1"/>
  <c r="U1363" i="30"/>
  <c r="V1363" i="30" s="1"/>
  <c r="U1364" i="30"/>
  <c r="V1364" i="30" s="1"/>
  <c r="U1365" i="30"/>
  <c r="V1365" i="30" s="1"/>
  <c r="U1366" i="30"/>
  <c r="V1366" i="30" s="1"/>
  <c r="U1367" i="30"/>
  <c r="V1367" i="30" s="1"/>
  <c r="U1368" i="30"/>
  <c r="V1368" i="30" s="1"/>
  <c r="U1369" i="30"/>
  <c r="V1369" i="30" s="1"/>
  <c r="U1370" i="30"/>
  <c r="V1370" i="30" s="1"/>
  <c r="U1371" i="30"/>
  <c r="V1371" i="30" s="1"/>
  <c r="U1372" i="30"/>
  <c r="V1372" i="30" s="1"/>
  <c r="U1373" i="30"/>
  <c r="V1373" i="30" s="1"/>
  <c r="U1374" i="30"/>
  <c r="V1374" i="30" s="1"/>
  <c r="U1375" i="30"/>
  <c r="V1375" i="30" s="1"/>
  <c r="U1376" i="30"/>
  <c r="V1376" i="30" s="1"/>
  <c r="U1377" i="30"/>
  <c r="V1377" i="30" s="1"/>
  <c r="U1378" i="30"/>
  <c r="V1378" i="30" s="1"/>
  <c r="U1379" i="30"/>
  <c r="V1379" i="30" s="1"/>
  <c r="U1380" i="30"/>
  <c r="V1380" i="30" s="1"/>
  <c r="U1381" i="30"/>
  <c r="V1381" i="30" s="1"/>
  <c r="U1382" i="30"/>
  <c r="V1382" i="30" s="1"/>
  <c r="U1383" i="30"/>
  <c r="V1383" i="30" s="1"/>
  <c r="U1384" i="30"/>
  <c r="V1384" i="30" s="1"/>
  <c r="U1385" i="30"/>
  <c r="V1385" i="30" s="1"/>
  <c r="U1386" i="30"/>
  <c r="V1386" i="30" s="1"/>
  <c r="U1387" i="30"/>
  <c r="V1387" i="30" s="1"/>
  <c r="U1388" i="30"/>
  <c r="V1388" i="30" s="1"/>
  <c r="U1389" i="30"/>
  <c r="V1389" i="30" s="1"/>
  <c r="U1390" i="30"/>
  <c r="V1390" i="30" s="1"/>
  <c r="U1391" i="30"/>
  <c r="V1391" i="30" s="1"/>
  <c r="U1392" i="30"/>
  <c r="V1392" i="30" s="1"/>
  <c r="U1393" i="30"/>
  <c r="V1393" i="30" s="1"/>
  <c r="U1394" i="30"/>
  <c r="V1394" i="30" s="1"/>
  <c r="U1395" i="30"/>
  <c r="V1395" i="30" s="1"/>
  <c r="U1396" i="30"/>
  <c r="V1396" i="30" s="1"/>
  <c r="U1397" i="30"/>
  <c r="V1397" i="30" s="1"/>
  <c r="U1398" i="30"/>
  <c r="V1398" i="30" s="1"/>
  <c r="U1399" i="30"/>
  <c r="V1399" i="30" s="1"/>
  <c r="U1400" i="30"/>
  <c r="V1400" i="30" s="1"/>
  <c r="U1401" i="30"/>
  <c r="V1401" i="30" s="1"/>
  <c r="U1402" i="30"/>
  <c r="V1402" i="30" s="1"/>
  <c r="U1403" i="30"/>
  <c r="V1403" i="30" s="1"/>
  <c r="U1404" i="30"/>
  <c r="V1404" i="30" s="1"/>
  <c r="U1405" i="30"/>
  <c r="V1405" i="30" s="1"/>
  <c r="U1406" i="30"/>
  <c r="V1406" i="30" s="1"/>
  <c r="U1407" i="30"/>
  <c r="V1407" i="30" s="1"/>
  <c r="U1408" i="30"/>
  <c r="V1408" i="30" s="1"/>
  <c r="U1409" i="30"/>
  <c r="V1409" i="30" s="1"/>
  <c r="U1410" i="30"/>
  <c r="V1410" i="30" s="1"/>
  <c r="U1411" i="30"/>
  <c r="V1411" i="30" s="1"/>
  <c r="U1412" i="30"/>
  <c r="V1412" i="30" s="1"/>
  <c r="U1413" i="30"/>
  <c r="V1413" i="30" s="1"/>
  <c r="U1414" i="30"/>
  <c r="V1414" i="30" s="1"/>
  <c r="U1415" i="30"/>
  <c r="V1415" i="30" s="1"/>
  <c r="U1416" i="30"/>
  <c r="V1416" i="30" s="1"/>
  <c r="U1417" i="30"/>
  <c r="V1417" i="30" s="1"/>
  <c r="U1418" i="30"/>
  <c r="V1418" i="30" s="1"/>
  <c r="U1419" i="30"/>
  <c r="V1419" i="30" s="1"/>
  <c r="U1420" i="30"/>
  <c r="V1420" i="30" s="1"/>
  <c r="U1421" i="30"/>
  <c r="V1421" i="30" s="1"/>
  <c r="U1422" i="30"/>
  <c r="V1422" i="30" s="1"/>
  <c r="U1423" i="30"/>
  <c r="V1423" i="30" s="1"/>
  <c r="U1424" i="30"/>
  <c r="V1424" i="30" s="1"/>
  <c r="U1425" i="30"/>
  <c r="V1425" i="30" s="1"/>
  <c r="U1426" i="30"/>
  <c r="V1426" i="30" s="1"/>
  <c r="U1427" i="30"/>
  <c r="V1427" i="30" s="1"/>
  <c r="U1428" i="30"/>
  <c r="V1428" i="30" s="1"/>
  <c r="U1429" i="30"/>
  <c r="V1429" i="30" s="1"/>
  <c r="U1430" i="30"/>
  <c r="V1430" i="30" s="1"/>
  <c r="U1431" i="30"/>
  <c r="V1431" i="30" s="1"/>
  <c r="U1432" i="30"/>
  <c r="V1432" i="30" s="1"/>
  <c r="U1433" i="30"/>
  <c r="V1433" i="30" s="1"/>
  <c r="U1434" i="30"/>
  <c r="V1434" i="30" s="1"/>
  <c r="U1435" i="30"/>
  <c r="V1435" i="30" s="1"/>
  <c r="U1436" i="30"/>
  <c r="V1436" i="30" s="1"/>
  <c r="U1437" i="30"/>
  <c r="V1437" i="30" s="1"/>
  <c r="U1438" i="30"/>
  <c r="V1438" i="30" s="1"/>
  <c r="U1439" i="30"/>
  <c r="V1439" i="30" s="1"/>
  <c r="U1440" i="30"/>
  <c r="V1440" i="30" s="1"/>
  <c r="U1441" i="30"/>
  <c r="V1441" i="30" s="1"/>
  <c r="U1442" i="30"/>
  <c r="V1442" i="30" s="1"/>
  <c r="U1443" i="30"/>
  <c r="V1443" i="30" s="1"/>
  <c r="U1444" i="30"/>
  <c r="V1444" i="30" s="1"/>
  <c r="U1445" i="30"/>
  <c r="V1445" i="30" s="1"/>
  <c r="U1446" i="30"/>
  <c r="V1446" i="30" s="1"/>
  <c r="U1447" i="30"/>
  <c r="V1447" i="30" s="1"/>
  <c r="U1448" i="30"/>
  <c r="V1448" i="30" s="1"/>
  <c r="U1449" i="30"/>
  <c r="V1449" i="30" s="1"/>
  <c r="U1450" i="30"/>
  <c r="V1450" i="30" s="1"/>
  <c r="U1451" i="30"/>
  <c r="V1451" i="30" s="1"/>
  <c r="U1452" i="30"/>
  <c r="V1452" i="30" s="1"/>
  <c r="U1453" i="30"/>
  <c r="V1453" i="30" s="1"/>
  <c r="U1454" i="30"/>
  <c r="V1454" i="30" s="1"/>
  <c r="U1455" i="30"/>
  <c r="V1455" i="30" s="1"/>
  <c r="U1456" i="30"/>
  <c r="V1456" i="30" s="1"/>
  <c r="U1457" i="30"/>
  <c r="V1457" i="30" s="1"/>
  <c r="U1458" i="30"/>
  <c r="V1458" i="30" s="1"/>
  <c r="U1459" i="30"/>
  <c r="V1459" i="30" s="1"/>
  <c r="U1460" i="30"/>
  <c r="V1460" i="30" s="1"/>
  <c r="U1461" i="30"/>
  <c r="V1461" i="30" s="1"/>
  <c r="U1462" i="30"/>
  <c r="V1462" i="30" s="1"/>
  <c r="U1463" i="30"/>
  <c r="V1463" i="30" s="1"/>
  <c r="U1464" i="30"/>
  <c r="V1464" i="30" s="1"/>
  <c r="U1465" i="30"/>
  <c r="V1465" i="30" s="1"/>
  <c r="U1466" i="30"/>
  <c r="V1466" i="30" s="1"/>
  <c r="U1467" i="30"/>
  <c r="V1467" i="30" s="1"/>
  <c r="U1468" i="30"/>
  <c r="V1468" i="30" s="1"/>
  <c r="U1469" i="30"/>
  <c r="V1469" i="30" s="1"/>
  <c r="U1470" i="30"/>
  <c r="V1470" i="30" s="1"/>
  <c r="U1471" i="30"/>
  <c r="V1471" i="30" s="1"/>
  <c r="U1472" i="30"/>
  <c r="V1472" i="30" s="1"/>
  <c r="U1473" i="30"/>
  <c r="V1473" i="30" s="1"/>
  <c r="U1474" i="30"/>
  <c r="V1474" i="30" s="1"/>
  <c r="U1475" i="30"/>
  <c r="V1475" i="30" s="1"/>
  <c r="U1476" i="30"/>
  <c r="V1476" i="30" s="1"/>
  <c r="U1477" i="30"/>
  <c r="V1477" i="30" s="1"/>
  <c r="U1478" i="30"/>
  <c r="V1478" i="30" s="1"/>
  <c r="U1479" i="30"/>
  <c r="V1479" i="30" s="1"/>
  <c r="U1480" i="30"/>
  <c r="V1480" i="30" s="1"/>
  <c r="U1481" i="30"/>
  <c r="V1481" i="30" s="1"/>
  <c r="U1482" i="30"/>
  <c r="V1482" i="30" s="1"/>
  <c r="U1483" i="30"/>
  <c r="V1483" i="30" s="1"/>
  <c r="U1484" i="30"/>
  <c r="V1484" i="30" s="1"/>
  <c r="U1485" i="30"/>
  <c r="V1485" i="30" s="1"/>
  <c r="U1486" i="30"/>
  <c r="V1486" i="30" s="1"/>
  <c r="U1487" i="30"/>
  <c r="V1487" i="30" s="1"/>
  <c r="U1488" i="30"/>
  <c r="V1488" i="30" s="1"/>
  <c r="U1489" i="30"/>
  <c r="V1489" i="30" s="1"/>
  <c r="U1490" i="30"/>
  <c r="V1490" i="30" s="1"/>
  <c r="U1491" i="30"/>
  <c r="V1491" i="30" s="1"/>
  <c r="U1492" i="30"/>
  <c r="V1492" i="30" s="1"/>
  <c r="U1493" i="30"/>
  <c r="V1493" i="30" s="1"/>
  <c r="U1494" i="30"/>
  <c r="V1494" i="30" s="1"/>
  <c r="U1495" i="30"/>
  <c r="V1495" i="30" s="1"/>
  <c r="U1496" i="30"/>
  <c r="V1496" i="30" s="1"/>
  <c r="U1497" i="30"/>
  <c r="V1497" i="30" s="1"/>
  <c r="U1498" i="30"/>
  <c r="V1498" i="30" s="1"/>
  <c r="U1499" i="30"/>
  <c r="V1499" i="30" s="1"/>
  <c r="U1500" i="30"/>
  <c r="V1500" i="30" s="1"/>
  <c r="U1501" i="30"/>
  <c r="V1501" i="30" s="1"/>
  <c r="U1502" i="30"/>
  <c r="V1502" i="30" s="1"/>
  <c r="U1503" i="30"/>
  <c r="V1503" i="30" s="1"/>
  <c r="U1504" i="30"/>
  <c r="V1504" i="30" s="1"/>
  <c r="U1505" i="30"/>
  <c r="V1505" i="30" s="1"/>
  <c r="U1506" i="30"/>
  <c r="V1506" i="30" s="1"/>
  <c r="U1507" i="30"/>
  <c r="V1507" i="30" s="1"/>
  <c r="U1508" i="30"/>
  <c r="V1508" i="30" s="1"/>
  <c r="U1509" i="30"/>
  <c r="V1509" i="30" s="1"/>
  <c r="U1510" i="30"/>
  <c r="V1510" i="30" s="1"/>
  <c r="U1511" i="30"/>
  <c r="V1511" i="30" s="1"/>
  <c r="U1512" i="30"/>
  <c r="V1512" i="30" s="1"/>
  <c r="U1513" i="30"/>
  <c r="V1513" i="30" s="1"/>
  <c r="U1514" i="30"/>
  <c r="V1514" i="30" s="1"/>
  <c r="U1515" i="30"/>
  <c r="V1515" i="30" s="1"/>
  <c r="U1516" i="30"/>
  <c r="V1516" i="30" s="1"/>
  <c r="U1517" i="30"/>
  <c r="V1517" i="30" s="1"/>
  <c r="U1518" i="30"/>
  <c r="V1518" i="30" s="1"/>
  <c r="U1519" i="30"/>
  <c r="V1519" i="30" s="1"/>
  <c r="U1520" i="30"/>
  <c r="V1520" i="30" s="1"/>
  <c r="U1521" i="30"/>
  <c r="V1521" i="30" s="1"/>
  <c r="U1522" i="30"/>
  <c r="V1522" i="30" s="1"/>
  <c r="U1523" i="30"/>
  <c r="V1523" i="30" s="1"/>
  <c r="U1524" i="30"/>
  <c r="V1524" i="30" s="1"/>
  <c r="U1525" i="30"/>
  <c r="V1525" i="30" s="1"/>
  <c r="U1526" i="30"/>
  <c r="V1526" i="30" s="1"/>
  <c r="U1527" i="30"/>
  <c r="V1527" i="30" s="1"/>
  <c r="U1528" i="30"/>
  <c r="V1528" i="30" s="1"/>
  <c r="U1529" i="30"/>
  <c r="V1529" i="30" s="1"/>
  <c r="U1530" i="30"/>
  <c r="V1530" i="30" s="1"/>
  <c r="U1531" i="30"/>
  <c r="V1531" i="30" s="1"/>
  <c r="U1532" i="30"/>
  <c r="V1532" i="30" s="1"/>
  <c r="U1533" i="30"/>
  <c r="V1533" i="30" s="1"/>
  <c r="U1534" i="30"/>
  <c r="V1534" i="30" s="1"/>
  <c r="U1535" i="30"/>
  <c r="V1535" i="30" s="1"/>
  <c r="U1536" i="30"/>
  <c r="V1536" i="30" s="1"/>
  <c r="U1537" i="30"/>
  <c r="V1537" i="30" s="1"/>
  <c r="U1538" i="30"/>
  <c r="V1538" i="30" s="1"/>
  <c r="U1539" i="30"/>
  <c r="V1539" i="30" s="1"/>
  <c r="U1540" i="30"/>
  <c r="V1540" i="30" s="1"/>
  <c r="U1541" i="30"/>
  <c r="V1541" i="30" s="1"/>
  <c r="U1542" i="30"/>
  <c r="V1542" i="30" s="1"/>
  <c r="U1543" i="30"/>
  <c r="V1543" i="30" s="1"/>
  <c r="U1544" i="30"/>
  <c r="V1544" i="30" s="1"/>
  <c r="U1545" i="30"/>
  <c r="V1545" i="30" s="1"/>
  <c r="U1546" i="30"/>
  <c r="V1546" i="30" s="1"/>
  <c r="U1547" i="30"/>
  <c r="V1547" i="30" s="1"/>
  <c r="U1548" i="30"/>
  <c r="V1548" i="30" s="1"/>
  <c r="U1549" i="30"/>
  <c r="V1549" i="30" s="1"/>
  <c r="U1550" i="30"/>
  <c r="V1550" i="30" s="1"/>
  <c r="U1551" i="30"/>
  <c r="V1551" i="30" s="1"/>
  <c r="U1552" i="30"/>
  <c r="V1552" i="30" s="1"/>
  <c r="U1553" i="30"/>
  <c r="V1553" i="30" s="1"/>
  <c r="U1554" i="30"/>
  <c r="V1554" i="30" s="1"/>
  <c r="U1555" i="30"/>
  <c r="V1555" i="30" s="1"/>
  <c r="U1556" i="30"/>
  <c r="V1556" i="30" s="1"/>
  <c r="U1557" i="30"/>
  <c r="V1557" i="30" s="1"/>
  <c r="U1558" i="30"/>
  <c r="V1558" i="30" s="1"/>
  <c r="U1559" i="30"/>
  <c r="V1559" i="30" s="1"/>
  <c r="U1560" i="30"/>
  <c r="V1560" i="30" s="1"/>
  <c r="U1561" i="30"/>
  <c r="V1561" i="30" s="1"/>
  <c r="U1562" i="30"/>
  <c r="V1562" i="30" s="1"/>
  <c r="U1563" i="30"/>
  <c r="V1563" i="30" s="1"/>
  <c r="U1564" i="30"/>
  <c r="V1564" i="30" s="1"/>
  <c r="U1565" i="30"/>
  <c r="V1565" i="30" s="1"/>
  <c r="U1566" i="30"/>
  <c r="V1566" i="30" s="1"/>
  <c r="U1567" i="30"/>
  <c r="V1567" i="30" s="1"/>
  <c r="U1568" i="30"/>
  <c r="V1568" i="30" s="1"/>
  <c r="U1569" i="30"/>
  <c r="V1569" i="30" s="1"/>
  <c r="U1570" i="30"/>
  <c r="V1570" i="30" s="1"/>
  <c r="U1571" i="30"/>
  <c r="V1571" i="30" s="1"/>
  <c r="U1572" i="30"/>
  <c r="V1572" i="30" s="1"/>
  <c r="U1573" i="30"/>
  <c r="V1573" i="30" s="1"/>
  <c r="U1574" i="30"/>
  <c r="V1574" i="30" s="1"/>
  <c r="U1575" i="30"/>
  <c r="V1575" i="30" s="1"/>
  <c r="U1576" i="30"/>
  <c r="V1576" i="30" s="1"/>
  <c r="U1577" i="30"/>
  <c r="V1577" i="30" s="1"/>
  <c r="U1578" i="30"/>
  <c r="V1578" i="30" s="1"/>
  <c r="U1579" i="30"/>
  <c r="V1579" i="30" s="1"/>
  <c r="U1580" i="30"/>
  <c r="V1580" i="30" s="1"/>
  <c r="U1581" i="30"/>
  <c r="V1581" i="30" s="1"/>
  <c r="U1582" i="30"/>
  <c r="V1582" i="30" s="1"/>
  <c r="U1583" i="30"/>
  <c r="V1583" i="30" s="1"/>
  <c r="U1584" i="30"/>
  <c r="V1584" i="30" s="1"/>
  <c r="U1585" i="30"/>
  <c r="V1585" i="30" s="1"/>
  <c r="U1586" i="30"/>
  <c r="V1586" i="30" s="1"/>
  <c r="U1587" i="30"/>
  <c r="V1587" i="30" s="1"/>
  <c r="U1588" i="30"/>
  <c r="V1588" i="30" s="1"/>
  <c r="U1589" i="30"/>
  <c r="V1589" i="30" s="1"/>
  <c r="U1590" i="30"/>
  <c r="V1590" i="30" s="1"/>
  <c r="U1591" i="30"/>
  <c r="V1591" i="30" s="1"/>
  <c r="U1592" i="30"/>
  <c r="V1592" i="30" s="1"/>
  <c r="U1593" i="30"/>
  <c r="V1593" i="30" s="1"/>
  <c r="U1594" i="30"/>
  <c r="V1594" i="30" s="1"/>
  <c r="U1595" i="30"/>
  <c r="V1595" i="30" s="1"/>
  <c r="U1596" i="30"/>
  <c r="V1596" i="30" s="1"/>
  <c r="U1597" i="30"/>
  <c r="V1597" i="30" s="1"/>
  <c r="U1598" i="30"/>
  <c r="V1598" i="30" s="1"/>
  <c r="U1599" i="30"/>
  <c r="V1599" i="30" s="1"/>
  <c r="U1600" i="30"/>
  <c r="V1600" i="30" s="1"/>
  <c r="U1601" i="30"/>
  <c r="V1601" i="30" s="1"/>
  <c r="U1602" i="30"/>
  <c r="V1602" i="30" s="1"/>
  <c r="U1603" i="30"/>
  <c r="V1603" i="30" s="1"/>
  <c r="U1604" i="30"/>
  <c r="V1604" i="30" s="1"/>
  <c r="U1605" i="30"/>
  <c r="V1605" i="30" s="1"/>
  <c r="U1606" i="30"/>
  <c r="V1606" i="30" s="1"/>
  <c r="U1607" i="30"/>
  <c r="V1607" i="30" s="1"/>
  <c r="U1608" i="30"/>
  <c r="V1608" i="30" s="1"/>
  <c r="U1609" i="30"/>
  <c r="V1609" i="30" s="1"/>
  <c r="U1610" i="30"/>
  <c r="V1610" i="30" s="1"/>
  <c r="U1611" i="30"/>
  <c r="V1611" i="30" s="1"/>
  <c r="U1612" i="30"/>
  <c r="V1612" i="30" s="1"/>
  <c r="U1613" i="30"/>
  <c r="V1613" i="30" s="1"/>
  <c r="U1614" i="30"/>
  <c r="V1614" i="30" s="1"/>
  <c r="U1615" i="30"/>
  <c r="V1615" i="30" s="1"/>
  <c r="U1616" i="30"/>
  <c r="V1616" i="30" s="1"/>
  <c r="U1617" i="30"/>
  <c r="V1617" i="30" s="1"/>
  <c r="U1618" i="30"/>
  <c r="V1618" i="30" s="1"/>
  <c r="U1619" i="30"/>
  <c r="V1619" i="30" s="1"/>
  <c r="U1620" i="30"/>
  <c r="V1620" i="30" s="1"/>
  <c r="U1621" i="30"/>
  <c r="V1621" i="30" s="1"/>
  <c r="U1622" i="30"/>
  <c r="V1622" i="30" s="1"/>
  <c r="U1623" i="30"/>
  <c r="V1623" i="30" s="1"/>
  <c r="U1624" i="30"/>
  <c r="V1624" i="30" s="1"/>
  <c r="U1625" i="30"/>
  <c r="V1625" i="30" s="1"/>
  <c r="U1626" i="30"/>
  <c r="V1626" i="30" s="1"/>
  <c r="U1627" i="30"/>
  <c r="V1627" i="30" s="1"/>
  <c r="U1628" i="30"/>
  <c r="V1628" i="30" s="1"/>
  <c r="U1629" i="30"/>
  <c r="V1629" i="30" s="1"/>
  <c r="U1630" i="30"/>
  <c r="V1630" i="30" s="1"/>
  <c r="U1631" i="30"/>
  <c r="V1631" i="30" s="1"/>
  <c r="U1632" i="30"/>
  <c r="V1632" i="30" s="1"/>
  <c r="U1633" i="30"/>
  <c r="V1633" i="30" s="1"/>
  <c r="U1634" i="30"/>
  <c r="V1634" i="30" s="1"/>
  <c r="U1635" i="30"/>
  <c r="V1635" i="30" s="1"/>
  <c r="U1636" i="30"/>
  <c r="V1636" i="30" s="1"/>
  <c r="U1637" i="30"/>
  <c r="V1637" i="30" s="1"/>
  <c r="U1638" i="30"/>
  <c r="V1638" i="30" s="1"/>
  <c r="U1639" i="30"/>
  <c r="V1639" i="30" s="1"/>
  <c r="U1640" i="30"/>
  <c r="V1640" i="30" s="1"/>
  <c r="U1641" i="30"/>
  <c r="V1641" i="30" s="1"/>
  <c r="U1642" i="30"/>
  <c r="V1642" i="30" s="1"/>
  <c r="U1643" i="30"/>
  <c r="V1643" i="30" s="1"/>
  <c r="U1644" i="30"/>
  <c r="V1644" i="30" s="1"/>
  <c r="U1645" i="30"/>
  <c r="V1645" i="30" s="1"/>
  <c r="U1646" i="30"/>
  <c r="V1646" i="30" s="1"/>
  <c r="U1647" i="30"/>
  <c r="V1647" i="30" s="1"/>
  <c r="U1648" i="30"/>
  <c r="V1648" i="30" s="1"/>
  <c r="U1649" i="30"/>
  <c r="V1649" i="30" s="1"/>
  <c r="U1650" i="30"/>
  <c r="V1650" i="30" s="1"/>
  <c r="U1651" i="30"/>
  <c r="V1651" i="30" s="1"/>
  <c r="U1652" i="30"/>
  <c r="V1652" i="30" s="1"/>
  <c r="U1653" i="30"/>
  <c r="V1653" i="30" s="1"/>
  <c r="U1654" i="30"/>
  <c r="V1654" i="30" s="1"/>
  <c r="U1655" i="30"/>
  <c r="V1655" i="30" s="1"/>
  <c r="U1656" i="30"/>
  <c r="V1656" i="30" s="1"/>
  <c r="U1657" i="30"/>
  <c r="V1657" i="30" s="1"/>
  <c r="U1658" i="30"/>
  <c r="V1658" i="30" s="1"/>
  <c r="U1659" i="30"/>
  <c r="V1659" i="30" s="1"/>
  <c r="U1660" i="30"/>
  <c r="V1660" i="30" s="1"/>
  <c r="U1661" i="30"/>
  <c r="V1661" i="30" s="1"/>
  <c r="U1662" i="30"/>
  <c r="V1662" i="30" s="1"/>
  <c r="U1663" i="30"/>
  <c r="V1663" i="30" s="1"/>
  <c r="U1664" i="30"/>
  <c r="V1664" i="30" s="1"/>
  <c r="U1665" i="30"/>
  <c r="V1665" i="30" s="1"/>
  <c r="U1666" i="30"/>
  <c r="V1666" i="30" s="1"/>
  <c r="U1667" i="30"/>
  <c r="V1667" i="30" s="1"/>
  <c r="U1668" i="30"/>
  <c r="V1668" i="30" s="1"/>
  <c r="U1669" i="30"/>
  <c r="V1669" i="30" s="1"/>
  <c r="U1670" i="30"/>
  <c r="V1670" i="30" s="1"/>
  <c r="U1671" i="30"/>
  <c r="V1671" i="30" s="1"/>
  <c r="U1672" i="30"/>
  <c r="V1672" i="30" s="1"/>
  <c r="U1673" i="30"/>
  <c r="V1673" i="30" s="1"/>
  <c r="U1674" i="30"/>
  <c r="V1674" i="30" s="1"/>
  <c r="U1675" i="30"/>
  <c r="V1675" i="30" s="1"/>
  <c r="U1676" i="30"/>
  <c r="V1676" i="30" s="1"/>
  <c r="U1677" i="30"/>
  <c r="V1677" i="30" s="1"/>
  <c r="U1678" i="30"/>
  <c r="V1678" i="30" s="1"/>
  <c r="U1679" i="30"/>
  <c r="V1679" i="30" s="1"/>
  <c r="U1680" i="30"/>
  <c r="V1680" i="30" s="1"/>
  <c r="U1681" i="30"/>
  <c r="V1681" i="30" s="1"/>
  <c r="U1682" i="30"/>
  <c r="V1682" i="30" s="1"/>
  <c r="U1683" i="30"/>
  <c r="V1683" i="30" s="1"/>
  <c r="U1684" i="30"/>
  <c r="V1684" i="30" s="1"/>
  <c r="U1685" i="30"/>
  <c r="V1685" i="30" s="1"/>
  <c r="U1686" i="30"/>
  <c r="V1686" i="30" s="1"/>
  <c r="U1687" i="30"/>
  <c r="V1687" i="30" s="1"/>
  <c r="U1688" i="30"/>
  <c r="V1688" i="30" s="1"/>
  <c r="U1689" i="30"/>
  <c r="V1689" i="30" s="1"/>
  <c r="U1690" i="30"/>
  <c r="V1690" i="30" s="1"/>
  <c r="U1691" i="30"/>
  <c r="V1691" i="30" s="1"/>
  <c r="U1692" i="30"/>
  <c r="V1692" i="30" s="1"/>
  <c r="U1693" i="30"/>
  <c r="V1693" i="30" s="1"/>
  <c r="U1694" i="30"/>
  <c r="V1694" i="30" s="1"/>
  <c r="U1695" i="30"/>
  <c r="V1695" i="30" s="1"/>
  <c r="U1696" i="30"/>
  <c r="V1696" i="30" s="1"/>
  <c r="U1697" i="30"/>
  <c r="V1697" i="30" s="1"/>
  <c r="U1698" i="30"/>
  <c r="V1698" i="30" s="1"/>
  <c r="U1699" i="30"/>
  <c r="V1699" i="30" s="1"/>
  <c r="U1700" i="30"/>
  <c r="V1700" i="30" s="1"/>
  <c r="U1701" i="30"/>
  <c r="V1701" i="30" s="1"/>
  <c r="U1702" i="30"/>
  <c r="V1702" i="30" s="1"/>
  <c r="U1703" i="30"/>
  <c r="V1703" i="30" s="1"/>
  <c r="U1704" i="30"/>
  <c r="V1704" i="30" s="1"/>
  <c r="U1705" i="30"/>
  <c r="V1705" i="30" s="1"/>
  <c r="U1706" i="30"/>
  <c r="V1706" i="30" s="1"/>
  <c r="U1707" i="30"/>
  <c r="V1707" i="30" s="1"/>
  <c r="U1708" i="30"/>
  <c r="V1708" i="30" s="1"/>
  <c r="U1709" i="30"/>
  <c r="V1709" i="30" s="1"/>
  <c r="U1710" i="30"/>
  <c r="V1710" i="30" s="1"/>
  <c r="U1711" i="30"/>
  <c r="V1711" i="30" s="1"/>
  <c r="U1712" i="30"/>
  <c r="V1712" i="30" s="1"/>
  <c r="U1713" i="30"/>
  <c r="V1713" i="30" s="1"/>
  <c r="U1714" i="30"/>
  <c r="V1714" i="30" s="1"/>
  <c r="U1715" i="30"/>
  <c r="V1715" i="30" s="1"/>
  <c r="U1716" i="30"/>
  <c r="V1716" i="30" s="1"/>
  <c r="U1717" i="30"/>
  <c r="V1717" i="30" s="1"/>
  <c r="U1718" i="30"/>
  <c r="V1718" i="30" s="1"/>
  <c r="U1719" i="30"/>
  <c r="V1719" i="30" s="1"/>
  <c r="U1720" i="30"/>
  <c r="V1720" i="30" s="1"/>
  <c r="U1721" i="30"/>
  <c r="V1721" i="30" s="1"/>
  <c r="U1722" i="30"/>
  <c r="V1722" i="30" s="1"/>
  <c r="U1723" i="30"/>
  <c r="V1723" i="30" s="1"/>
  <c r="U1724" i="30"/>
  <c r="V1724" i="30" s="1"/>
  <c r="U1725" i="30"/>
  <c r="V1725" i="30" s="1"/>
  <c r="U1726" i="30"/>
  <c r="V1726" i="30" s="1"/>
  <c r="U1727" i="30"/>
  <c r="V1727" i="30" s="1"/>
  <c r="U1728" i="30"/>
  <c r="V1728" i="30" s="1"/>
  <c r="U1729" i="30"/>
  <c r="V1729" i="30" s="1"/>
  <c r="U1730" i="30"/>
  <c r="V1730" i="30" s="1"/>
  <c r="U1731" i="30"/>
  <c r="V1731" i="30" s="1"/>
  <c r="U1732" i="30"/>
  <c r="V1732" i="30" s="1"/>
  <c r="U1733" i="30"/>
  <c r="V1733" i="30" s="1"/>
  <c r="U1734" i="30"/>
  <c r="V1734" i="30" s="1"/>
  <c r="U1735" i="30"/>
  <c r="V1735" i="30" s="1"/>
  <c r="U1736" i="30"/>
  <c r="V1736" i="30" s="1"/>
  <c r="U1737" i="30"/>
  <c r="V1737" i="30" s="1"/>
  <c r="U1738" i="30"/>
  <c r="V1738" i="30" s="1"/>
  <c r="U1739" i="30"/>
  <c r="V1739" i="30" s="1"/>
  <c r="U1740" i="30"/>
  <c r="V1740" i="30" s="1"/>
  <c r="U1741" i="30"/>
  <c r="V1741" i="30" s="1"/>
  <c r="U1742" i="30"/>
  <c r="V1742" i="30" s="1"/>
  <c r="U1743" i="30"/>
  <c r="V1743" i="30" s="1"/>
  <c r="U1744" i="30"/>
  <c r="V1744" i="30" s="1"/>
  <c r="U1745" i="30"/>
  <c r="V1745" i="30" s="1"/>
  <c r="U1746" i="30"/>
  <c r="V1746" i="30" s="1"/>
  <c r="U1747" i="30"/>
  <c r="V1747" i="30" s="1"/>
  <c r="U1748" i="30"/>
  <c r="V1748" i="30" s="1"/>
  <c r="U1749" i="30"/>
  <c r="V1749" i="30" s="1"/>
  <c r="U1750" i="30"/>
  <c r="V1750" i="30" s="1"/>
  <c r="U1751" i="30"/>
  <c r="V1751" i="30" s="1"/>
  <c r="U1752" i="30"/>
  <c r="V1752" i="30" s="1"/>
  <c r="U1753" i="30"/>
  <c r="V1753" i="30" s="1"/>
  <c r="U1754" i="30"/>
  <c r="V1754" i="30" s="1"/>
  <c r="U1755" i="30"/>
  <c r="V1755" i="30" s="1"/>
  <c r="U1756" i="30"/>
  <c r="V1756" i="30" s="1"/>
  <c r="U1757" i="30"/>
  <c r="V1757" i="30" s="1"/>
  <c r="U1758" i="30"/>
  <c r="V1758" i="30" s="1"/>
  <c r="U1759" i="30"/>
  <c r="V1759" i="30" s="1"/>
  <c r="U1760" i="30"/>
  <c r="V1760" i="30" s="1"/>
  <c r="U1761" i="30"/>
  <c r="V1761" i="30" s="1"/>
  <c r="U1762" i="30"/>
  <c r="V1762" i="30" s="1"/>
  <c r="U1763" i="30"/>
  <c r="V1763" i="30" s="1"/>
  <c r="U1764" i="30"/>
  <c r="V1764" i="30" s="1"/>
  <c r="U1765" i="30"/>
  <c r="V1765" i="30" s="1"/>
  <c r="U1766" i="30"/>
  <c r="V1766" i="30" s="1"/>
  <c r="U1767" i="30"/>
  <c r="V1767" i="30" s="1"/>
  <c r="U1768" i="30"/>
  <c r="V1768" i="30" s="1"/>
  <c r="U1769" i="30"/>
  <c r="V1769" i="30" s="1"/>
  <c r="U1770" i="30"/>
  <c r="V1770" i="30" s="1"/>
  <c r="U1771" i="30"/>
  <c r="V1771" i="30" s="1"/>
  <c r="U1772" i="30"/>
  <c r="V1772" i="30" s="1"/>
  <c r="U1773" i="30"/>
  <c r="V1773" i="30" s="1"/>
  <c r="U1774" i="30"/>
  <c r="V1774" i="30" s="1"/>
  <c r="U1775" i="30"/>
  <c r="V1775" i="30" s="1"/>
  <c r="U1776" i="30"/>
  <c r="V1776" i="30" s="1"/>
  <c r="U1777" i="30"/>
  <c r="V1777" i="30" s="1"/>
  <c r="U1778" i="30"/>
  <c r="V1778" i="30" s="1"/>
  <c r="U1779" i="30"/>
  <c r="V1779" i="30" s="1"/>
  <c r="U1780" i="30"/>
  <c r="V1780" i="30" s="1"/>
  <c r="U1781" i="30"/>
  <c r="V1781" i="30" s="1"/>
  <c r="U1782" i="30"/>
  <c r="V1782" i="30" s="1"/>
  <c r="U1783" i="30"/>
  <c r="V1783" i="30" s="1"/>
  <c r="U1784" i="30"/>
  <c r="V1784" i="30" s="1"/>
  <c r="U1785" i="30"/>
  <c r="V1785" i="30" s="1"/>
  <c r="U1786" i="30"/>
  <c r="V1786" i="30" s="1"/>
  <c r="U1787" i="30"/>
  <c r="V1787" i="30" s="1"/>
  <c r="U1788" i="30"/>
  <c r="V1788" i="30" s="1"/>
  <c r="U1789" i="30"/>
  <c r="V1789" i="30" s="1"/>
  <c r="U1790" i="30"/>
  <c r="V1790" i="30" s="1"/>
  <c r="U1791" i="30"/>
  <c r="V1791" i="30" s="1"/>
  <c r="U1792" i="30"/>
  <c r="V1792" i="30" s="1"/>
  <c r="U1793" i="30"/>
  <c r="V1793" i="30" s="1"/>
  <c r="U1794" i="30"/>
  <c r="V1794" i="30" s="1"/>
  <c r="U1795" i="30"/>
  <c r="V1795" i="30" s="1"/>
  <c r="U1796" i="30"/>
  <c r="V1796" i="30" s="1"/>
  <c r="U1797" i="30"/>
  <c r="V1797" i="30" s="1"/>
  <c r="U1798" i="30"/>
  <c r="V1798" i="30" s="1"/>
  <c r="U1799" i="30"/>
  <c r="V1799" i="30" s="1"/>
  <c r="U1800" i="30"/>
  <c r="V1800" i="30" s="1"/>
  <c r="U1801" i="30"/>
  <c r="V1801" i="30" s="1"/>
  <c r="U1802" i="30"/>
  <c r="V1802" i="30" s="1"/>
  <c r="U1803" i="30"/>
  <c r="V1803" i="30" s="1"/>
  <c r="U1804" i="30"/>
  <c r="V1804" i="30" s="1"/>
  <c r="U1805" i="30"/>
  <c r="V1805" i="30" s="1"/>
  <c r="U1806" i="30"/>
  <c r="V1806" i="30" s="1"/>
  <c r="U1807" i="30"/>
  <c r="V1807" i="30" s="1"/>
  <c r="U1808" i="30"/>
  <c r="V1808" i="30" s="1"/>
  <c r="U1809" i="30"/>
  <c r="V1809" i="30" s="1"/>
  <c r="U1810" i="30"/>
  <c r="V1810" i="30" s="1"/>
  <c r="U1811" i="30"/>
  <c r="V1811" i="30" s="1"/>
  <c r="U1812" i="30"/>
  <c r="V1812" i="30" s="1"/>
  <c r="U1813" i="30"/>
  <c r="V1813" i="30" s="1"/>
  <c r="U1814" i="30"/>
  <c r="V1814" i="30" s="1"/>
  <c r="U1815" i="30"/>
  <c r="V1815" i="30" s="1"/>
  <c r="U1816" i="30"/>
  <c r="V1816" i="30" s="1"/>
  <c r="U1817" i="30"/>
  <c r="V1817" i="30" s="1"/>
  <c r="U1818" i="30"/>
  <c r="V1818" i="30" s="1"/>
  <c r="U1819" i="30"/>
  <c r="V1819" i="30" s="1"/>
  <c r="U1820" i="30"/>
  <c r="V1820" i="30" s="1"/>
  <c r="U1821" i="30"/>
  <c r="V1821" i="30" s="1"/>
  <c r="U1822" i="30"/>
  <c r="V1822" i="30" s="1"/>
  <c r="U1823" i="30"/>
  <c r="V1823" i="30" s="1"/>
  <c r="U1824" i="30"/>
  <c r="V1824" i="30" s="1"/>
  <c r="U1825" i="30"/>
  <c r="V1825" i="30" s="1"/>
  <c r="U1826" i="30"/>
  <c r="V1826" i="30" s="1"/>
  <c r="U1827" i="30"/>
  <c r="V1827" i="30" s="1"/>
  <c r="U1828" i="30"/>
  <c r="V1828" i="30" s="1"/>
  <c r="U1829" i="30"/>
  <c r="V1829" i="30" s="1"/>
  <c r="U1830" i="30"/>
  <c r="V1830" i="30" s="1"/>
  <c r="U1831" i="30"/>
  <c r="V1831" i="30" s="1"/>
  <c r="U1832" i="30"/>
  <c r="V1832" i="30" s="1"/>
  <c r="U1833" i="30"/>
  <c r="V1833" i="30" s="1"/>
  <c r="U1834" i="30"/>
  <c r="V1834" i="30" s="1"/>
  <c r="U1835" i="30"/>
  <c r="V1835" i="30" s="1"/>
  <c r="U1836" i="30"/>
  <c r="V1836" i="30" s="1"/>
  <c r="U1837" i="30"/>
  <c r="V1837" i="30" s="1"/>
  <c r="U1838" i="30"/>
  <c r="V1838" i="30" s="1"/>
  <c r="U1839" i="30"/>
  <c r="V1839" i="30" s="1"/>
  <c r="U1840" i="30"/>
  <c r="V1840" i="30" s="1"/>
  <c r="U1841" i="30"/>
  <c r="V1841" i="30" s="1"/>
  <c r="U1842" i="30"/>
  <c r="V1842" i="30" s="1"/>
  <c r="U1843" i="30"/>
  <c r="V1843" i="30" s="1"/>
  <c r="U1844" i="30"/>
  <c r="V1844" i="30" s="1"/>
  <c r="U1845" i="30"/>
  <c r="V1845" i="30" s="1"/>
  <c r="U1846" i="30"/>
  <c r="V1846" i="30" s="1"/>
  <c r="U1847" i="30"/>
  <c r="V1847" i="30" s="1"/>
  <c r="U1848" i="30"/>
  <c r="V1848" i="30" s="1"/>
  <c r="U1849" i="30"/>
  <c r="V1849" i="30" s="1"/>
  <c r="U1850" i="30"/>
  <c r="V1850" i="30" s="1"/>
  <c r="U1851" i="30"/>
  <c r="V1851" i="30" s="1"/>
  <c r="U1852" i="30"/>
  <c r="V1852" i="30" s="1"/>
  <c r="U1853" i="30"/>
  <c r="V1853" i="30" s="1"/>
  <c r="U1854" i="30"/>
  <c r="V1854" i="30" s="1"/>
  <c r="U1855" i="30"/>
  <c r="V1855" i="30" s="1"/>
  <c r="U1856" i="30"/>
  <c r="V1856" i="30" s="1"/>
  <c r="U1857" i="30"/>
  <c r="V1857" i="30" s="1"/>
  <c r="U1858" i="30"/>
  <c r="V1858" i="30" s="1"/>
  <c r="U1859" i="30"/>
  <c r="V1859" i="30" s="1"/>
  <c r="U1860" i="30"/>
  <c r="V1860" i="30" s="1"/>
  <c r="U1861" i="30"/>
  <c r="V1861" i="30" s="1"/>
  <c r="U1862" i="30"/>
  <c r="V1862" i="30" s="1"/>
  <c r="U1863" i="30"/>
  <c r="V1863" i="30" s="1"/>
  <c r="U1864" i="30"/>
  <c r="V1864" i="30" s="1"/>
  <c r="U1865" i="30"/>
  <c r="V1865" i="30" s="1"/>
  <c r="U1866" i="30"/>
  <c r="V1866" i="30" s="1"/>
  <c r="U1867" i="30"/>
  <c r="V1867" i="30" s="1"/>
  <c r="U1868" i="30"/>
  <c r="V1868" i="30" s="1"/>
  <c r="U1869" i="30"/>
  <c r="V1869" i="30" s="1"/>
  <c r="U1870" i="30"/>
  <c r="V1870" i="30" s="1"/>
  <c r="U1871" i="30"/>
  <c r="V1871" i="30" s="1"/>
  <c r="U1872" i="30"/>
  <c r="V1872" i="30" s="1"/>
  <c r="U1873" i="30"/>
  <c r="V1873" i="30" s="1"/>
  <c r="U1874" i="30"/>
  <c r="V1874" i="30" s="1"/>
  <c r="U1875" i="30"/>
  <c r="V1875" i="30" s="1"/>
  <c r="U1876" i="30"/>
  <c r="V1876" i="30" s="1"/>
  <c r="U1877" i="30"/>
  <c r="V1877" i="30" s="1"/>
  <c r="U1878" i="30"/>
  <c r="V1878" i="30" s="1"/>
  <c r="U1879" i="30"/>
  <c r="V1879" i="30" s="1"/>
  <c r="U1880" i="30"/>
  <c r="V1880" i="30" s="1"/>
  <c r="U1881" i="30"/>
  <c r="V1881" i="30" s="1"/>
  <c r="U1882" i="30"/>
  <c r="V1882" i="30" s="1"/>
  <c r="U1883" i="30"/>
  <c r="V1883" i="30" s="1"/>
  <c r="U1884" i="30"/>
  <c r="V1884" i="30" s="1"/>
  <c r="U1885" i="30"/>
  <c r="V1885" i="30" s="1"/>
  <c r="U1886" i="30"/>
  <c r="V1886" i="30" s="1"/>
  <c r="U1887" i="30"/>
  <c r="V1887" i="30" s="1"/>
  <c r="U1888" i="30"/>
  <c r="V1888" i="30" s="1"/>
  <c r="U1889" i="30"/>
  <c r="V1889" i="30" s="1"/>
  <c r="U1890" i="30"/>
  <c r="V1890" i="30" s="1"/>
  <c r="U1891" i="30"/>
  <c r="V1891" i="30" s="1"/>
  <c r="U1892" i="30"/>
  <c r="V1892" i="30" s="1"/>
  <c r="U1893" i="30"/>
  <c r="V1893" i="30" s="1"/>
  <c r="U1894" i="30"/>
  <c r="V1894" i="30" s="1"/>
  <c r="U1895" i="30"/>
  <c r="V1895" i="30" s="1"/>
  <c r="U1896" i="30"/>
  <c r="V1896" i="30" s="1"/>
  <c r="U1897" i="30"/>
  <c r="V1897" i="30" s="1"/>
  <c r="U1898" i="30"/>
  <c r="V1898" i="30" s="1"/>
  <c r="U1899" i="30"/>
  <c r="V1899" i="30" s="1"/>
  <c r="U1900" i="30"/>
  <c r="V1900" i="30" s="1"/>
  <c r="U1901" i="30"/>
  <c r="V1901" i="30" s="1"/>
  <c r="U1902" i="30"/>
  <c r="V1902" i="30" s="1"/>
  <c r="U1903" i="30"/>
  <c r="V1903" i="30" s="1"/>
  <c r="U1904" i="30"/>
  <c r="V1904" i="30" s="1"/>
  <c r="U1905" i="30"/>
  <c r="V1905" i="30" s="1"/>
  <c r="U1906" i="30"/>
  <c r="V1906" i="30" s="1"/>
  <c r="U1907" i="30"/>
  <c r="V1907" i="30" s="1"/>
  <c r="U1908" i="30"/>
  <c r="V1908" i="30" s="1"/>
  <c r="U1909" i="30"/>
  <c r="V1909" i="30" s="1"/>
  <c r="U1910" i="30"/>
  <c r="V1910" i="30" s="1"/>
  <c r="U1911" i="30"/>
  <c r="V1911" i="30" s="1"/>
  <c r="U1912" i="30"/>
  <c r="V1912" i="30" s="1"/>
  <c r="U1913" i="30"/>
  <c r="V1913" i="30" s="1"/>
  <c r="U1914" i="30"/>
  <c r="V1914" i="30" s="1"/>
  <c r="U1915" i="30"/>
  <c r="V1915" i="30" s="1"/>
  <c r="U1916" i="30"/>
  <c r="V1916" i="30" s="1"/>
  <c r="U1917" i="30"/>
  <c r="V1917" i="30" s="1"/>
  <c r="U1918" i="30"/>
  <c r="V1918" i="30" s="1"/>
  <c r="U1919" i="30"/>
  <c r="V1919" i="30" s="1"/>
  <c r="U1920" i="30"/>
  <c r="V1920" i="30" s="1"/>
  <c r="U1921" i="30"/>
  <c r="V1921" i="30" s="1"/>
  <c r="U1922" i="30"/>
  <c r="V1922" i="30" s="1"/>
  <c r="U1923" i="30"/>
  <c r="V1923" i="30" s="1"/>
  <c r="U1924" i="30"/>
  <c r="V1924" i="30" s="1"/>
  <c r="U1925" i="30"/>
  <c r="V1925" i="30" s="1"/>
  <c r="U1926" i="30"/>
  <c r="V1926" i="30" s="1"/>
  <c r="U1927" i="30"/>
  <c r="V1927" i="30" s="1"/>
  <c r="U1928" i="30"/>
  <c r="V1928" i="30" s="1"/>
  <c r="U1929" i="30"/>
  <c r="V1929" i="30" s="1"/>
  <c r="U1930" i="30"/>
  <c r="V1930" i="30" s="1"/>
  <c r="U1931" i="30"/>
  <c r="V1931" i="30" s="1"/>
  <c r="U1932" i="30"/>
  <c r="V1932" i="30" s="1"/>
  <c r="U1933" i="30"/>
  <c r="V1933" i="30" s="1"/>
  <c r="U1934" i="30"/>
  <c r="V1934" i="30" s="1"/>
  <c r="U1935" i="30"/>
  <c r="V1935" i="30" s="1"/>
  <c r="U1936" i="30"/>
  <c r="V1936" i="30" s="1"/>
  <c r="U1937" i="30"/>
  <c r="V1937" i="30" s="1"/>
  <c r="U1938" i="30"/>
  <c r="V1938" i="30" s="1"/>
  <c r="U1939" i="30"/>
  <c r="V1939" i="30" s="1"/>
  <c r="U1940" i="30"/>
  <c r="V1940" i="30" s="1"/>
  <c r="U1941" i="30"/>
  <c r="V1941" i="30" s="1"/>
  <c r="U1942" i="30"/>
  <c r="V1942" i="30" s="1"/>
  <c r="U1943" i="30"/>
  <c r="V1943" i="30" s="1"/>
  <c r="U1944" i="30"/>
  <c r="V1944" i="30" s="1"/>
  <c r="U1945" i="30"/>
  <c r="V1945" i="30" s="1"/>
  <c r="U1946" i="30"/>
  <c r="V1946" i="30" s="1"/>
  <c r="U1947" i="30"/>
  <c r="V1947" i="30" s="1"/>
  <c r="U1948" i="30"/>
  <c r="V1948" i="30" s="1"/>
  <c r="U1949" i="30"/>
  <c r="V1949" i="30" s="1"/>
  <c r="U1950" i="30"/>
  <c r="V1950" i="30" s="1"/>
  <c r="U1951" i="30"/>
  <c r="V1951" i="30" s="1"/>
  <c r="U1952" i="30"/>
  <c r="V1952" i="30" s="1"/>
  <c r="U1953" i="30"/>
  <c r="V1953" i="30" s="1"/>
  <c r="U1954" i="30"/>
  <c r="V1954" i="30" s="1"/>
  <c r="U1955" i="30"/>
  <c r="V1955" i="30" s="1"/>
  <c r="U1956" i="30"/>
  <c r="V1956" i="30" s="1"/>
  <c r="U1957" i="30"/>
  <c r="V1957" i="30" s="1"/>
  <c r="U1958" i="30"/>
  <c r="V1958" i="30" s="1"/>
  <c r="U1959" i="30"/>
  <c r="V1959" i="30" s="1"/>
  <c r="U1960" i="30"/>
  <c r="V1960" i="30" s="1"/>
  <c r="U1961" i="30"/>
  <c r="V1961" i="30" s="1"/>
  <c r="U1962" i="30"/>
  <c r="V1962" i="30" s="1"/>
  <c r="U1963" i="30"/>
  <c r="V1963" i="30" s="1"/>
  <c r="U1964" i="30"/>
  <c r="V1964" i="30" s="1"/>
  <c r="U1965" i="30"/>
  <c r="V1965" i="30" s="1"/>
  <c r="U1966" i="30"/>
  <c r="V1966" i="30" s="1"/>
  <c r="U1967" i="30"/>
  <c r="V1967" i="30" s="1"/>
  <c r="U1968" i="30"/>
  <c r="V1968" i="30" s="1"/>
  <c r="U1969" i="30"/>
  <c r="V1969" i="30" s="1"/>
  <c r="U1970" i="30"/>
  <c r="V1970" i="30" s="1"/>
  <c r="U1971" i="30"/>
  <c r="V1971" i="30" s="1"/>
  <c r="U1972" i="30"/>
  <c r="V1972" i="30" s="1"/>
  <c r="U1973" i="30"/>
  <c r="V1973" i="30" s="1"/>
  <c r="U1974" i="30"/>
  <c r="V1974" i="30" s="1"/>
  <c r="U1975" i="30"/>
  <c r="V1975" i="30" s="1"/>
  <c r="U1976" i="30"/>
  <c r="V1976" i="30" s="1"/>
  <c r="U1977" i="30"/>
  <c r="V1977" i="30" s="1"/>
  <c r="U1978" i="30"/>
  <c r="V1978" i="30" s="1"/>
  <c r="U1979" i="30"/>
  <c r="V1979" i="30" s="1"/>
  <c r="U1980" i="30"/>
  <c r="V1980" i="30" s="1"/>
  <c r="U1981" i="30"/>
  <c r="V1981" i="30" s="1"/>
  <c r="U1982" i="30"/>
  <c r="V1982" i="30" s="1"/>
  <c r="U1983" i="30"/>
  <c r="V1983" i="30" s="1"/>
  <c r="U1984" i="30"/>
  <c r="V1984" i="30" s="1"/>
  <c r="U1985" i="30"/>
  <c r="V1985" i="30" s="1"/>
  <c r="U1986" i="30"/>
  <c r="V1986" i="30" s="1"/>
  <c r="U1987" i="30"/>
  <c r="V1987" i="30" s="1"/>
  <c r="U1988" i="30"/>
  <c r="V1988" i="30" s="1"/>
  <c r="U1989" i="30"/>
  <c r="V1989" i="30" s="1"/>
  <c r="U1990" i="30"/>
  <c r="V1990" i="30" s="1"/>
  <c r="U1991" i="30"/>
  <c r="V1991" i="30" s="1"/>
  <c r="U1992" i="30"/>
  <c r="V1992" i="30" s="1"/>
  <c r="U1993" i="30"/>
  <c r="V1993" i="30" s="1"/>
  <c r="U1994" i="30"/>
  <c r="V1994" i="30" s="1"/>
  <c r="U1995" i="30"/>
  <c r="V1995" i="30" s="1"/>
  <c r="U1996" i="30"/>
  <c r="V1996" i="30" s="1"/>
  <c r="U1997" i="30"/>
  <c r="V1997" i="30" s="1"/>
  <c r="U1998" i="30"/>
  <c r="V1998" i="30" s="1"/>
  <c r="U1999" i="30"/>
  <c r="V1999" i="30" s="1"/>
  <c r="U2000" i="30"/>
  <c r="V2000" i="30" s="1"/>
  <c r="U2001" i="30"/>
  <c r="V2001" i="30" s="1"/>
  <c r="U2002" i="30"/>
  <c r="V2002" i="30" s="1"/>
  <c r="U2003" i="30"/>
  <c r="V2003" i="30" s="1"/>
  <c r="U2004" i="30"/>
  <c r="V2004" i="30" s="1"/>
  <c r="U2005" i="30"/>
  <c r="V2005" i="30" s="1"/>
  <c r="U2006" i="30"/>
  <c r="V2006" i="30" s="1"/>
  <c r="U2007" i="30"/>
  <c r="V2007" i="30" s="1"/>
  <c r="U2008" i="30"/>
  <c r="V2008" i="30" s="1"/>
  <c r="U2009" i="30"/>
  <c r="V2009" i="30" s="1"/>
  <c r="U2010" i="30"/>
  <c r="V2010" i="30" s="1"/>
  <c r="U2011" i="30"/>
  <c r="V2011" i="30" s="1"/>
  <c r="U2012" i="30"/>
  <c r="V2012" i="30" s="1"/>
  <c r="U2013" i="30"/>
  <c r="V2013" i="30" s="1"/>
  <c r="U2014" i="30"/>
  <c r="V2014" i="30" s="1"/>
  <c r="U2015" i="30"/>
  <c r="V2015" i="30" s="1"/>
  <c r="U2016" i="30"/>
  <c r="V2016" i="30" s="1"/>
  <c r="U2017" i="30"/>
  <c r="V2017" i="30" s="1"/>
  <c r="U2018" i="30"/>
  <c r="V2018" i="30" s="1"/>
  <c r="U2019" i="30"/>
  <c r="V2019" i="30" s="1"/>
  <c r="U2020" i="30"/>
  <c r="V2020" i="30" s="1"/>
  <c r="U2021" i="30"/>
  <c r="V2021" i="30" s="1"/>
  <c r="U2022" i="30"/>
  <c r="V2022" i="30" s="1"/>
  <c r="U2023" i="30"/>
  <c r="V2023" i="30" s="1"/>
  <c r="U2024" i="30"/>
  <c r="V2024" i="30" s="1"/>
  <c r="U2025" i="30"/>
  <c r="V2025" i="30" s="1"/>
  <c r="U2026" i="30"/>
  <c r="V2026" i="30" s="1"/>
  <c r="U2027" i="30"/>
  <c r="V2027" i="30" s="1"/>
  <c r="U2028" i="30"/>
  <c r="V2028" i="30" s="1"/>
  <c r="U2029" i="30"/>
  <c r="V2029" i="30" s="1"/>
  <c r="U2030" i="30"/>
  <c r="V2030" i="30" s="1"/>
  <c r="U2031" i="30"/>
  <c r="V2031" i="30" s="1"/>
  <c r="U2032" i="30"/>
  <c r="V2032" i="30" s="1"/>
  <c r="U2033" i="30"/>
  <c r="V2033" i="30" s="1"/>
  <c r="U2034" i="30"/>
  <c r="V2034" i="30" s="1"/>
  <c r="U2035" i="30"/>
  <c r="V2035" i="30" s="1"/>
  <c r="U2036" i="30"/>
  <c r="V2036" i="30" s="1"/>
  <c r="U2037" i="30"/>
  <c r="V2037" i="30" s="1"/>
  <c r="U2038" i="30"/>
  <c r="V2038" i="30" s="1"/>
  <c r="U2039" i="30"/>
  <c r="V2039" i="30" s="1"/>
  <c r="U2040" i="30"/>
  <c r="V2040" i="30" s="1"/>
  <c r="U2041" i="30"/>
  <c r="V2041" i="30" s="1"/>
  <c r="U2042" i="30"/>
  <c r="V2042" i="30" s="1"/>
  <c r="U2043" i="30"/>
  <c r="V2043" i="30" s="1"/>
  <c r="U2044" i="30"/>
  <c r="V2044" i="30" s="1"/>
  <c r="U2045" i="30"/>
  <c r="V2045" i="30" s="1"/>
  <c r="U2046" i="30"/>
  <c r="V2046" i="30" s="1"/>
  <c r="U2047" i="30"/>
  <c r="V2047" i="30" s="1"/>
  <c r="U2048" i="30"/>
  <c r="V2048" i="30" s="1"/>
  <c r="U2049" i="30"/>
  <c r="V2049" i="30" s="1"/>
  <c r="U2050" i="30"/>
  <c r="V2050" i="30" s="1"/>
  <c r="U2051" i="30"/>
  <c r="V2051" i="30" s="1"/>
  <c r="U2052" i="30"/>
  <c r="V2052" i="30" s="1"/>
  <c r="U2053" i="30"/>
  <c r="V2053" i="30" s="1"/>
  <c r="U2054" i="30"/>
  <c r="V2054" i="30" s="1"/>
  <c r="U2055" i="30"/>
  <c r="V2055" i="30" s="1"/>
  <c r="U2056" i="30"/>
  <c r="V2056" i="30" s="1"/>
  <c r="U2057" i="30"/>
  <c r="V2057" i="30" s="1"/>
  <c r="U2058" i="30"/>
  <c r="V2058" i="30" s="1"/>
  <c r="U2059" i="30"/>
  <c r="V2059" i="30" s="1"/>
  <c r="U2060" i="30"/>
  <c r="V2060" i="30" s="1"/>
  <c r="U2061" i="30"/>
  <c r="V2061" i="30" s="1"/>
  <c r="U2062" i="30"/>
  <c r="V2062" i="30" s="1"/>
  <c r="U2063" i="30"/>
  <c r="V2063" i="30" s="1"/>
  <c r="U2064" i="30"/>
  <c r="V2064" i="30" s="1"/>
  <c r="U2065" i="30"/>
  <c r="V2065" i="30" s="1"/>
  <c r="U2066" i="30"/>
  <c r="V2066" i="30" s="1"/>
  <c r="U2067" i="30"/>
  <c r="V2067" i="30" s="1"/>
  <c r="U2068" i="30"/>
  <c r="V2068" i="30" s="1"/>
  <c r="U2069" i="30"/>
  <c r="V2069" i="30" s="1"/>
  <c r="U2070" i="30"/>
  <c r="V2070" i="30" s="1"/>
  <c r="U2071" i="30"/>
  <c r="V2071" i="30" s="1"/>
  <c r="U2072" i="30"/>
  <c r="V2072" i="30" s="1"/>
  <c r="U2073" i="30"/>
  <c r="V2073" i="30" s="1"/>
  <c r="U2074" i="30"/>
  <c r="V2074" i="30" s="1"/>
  <c r="U2075" i="30"/>
  <c r="V2075" i="30" s="1"/>
  <c r="U2076" i="30"/>
  <c r="V2076" i="30" s="1"/>
  <c r="U2077" i="30"/>
  <c r="V2077" i="30" s="1"/>
  <c r="U2078" i="30"/>
  <c r="V2078" i="30" s="1"/>
  <c r="U2079" i="30"/>
  <c r="V2079" i="30" s="1"/>
  <c r="U2080" i="30"/>
  <c r="V2080" i="30" s="1"/>
  <c r="U2081" i="30"/>
  <c r="V2081" i="30" s="1"/>
  <c r="U2082" i="30"/>
  <c r="V2082" i="30" s="1"/>
  <c r="U2083" i="30"/>
  <c r="V2083" i="30" s="1"/>
  <c r="U2084" i="30"/>
  <c r="V2084" i="30" s="1"/>
  <c r="U2085" i="30"/>
  <c r="V2085" i="30" s="1"/>
  <c r="U2086" i="30"/>
  <c r="V2086" i="30" s="1"/>
  <c r="U2087" i="30"/>
  <c r="V2087" i="30" s="1"/>
  <c r="U2088" i="30"/>
  <c r="V2088" i="30" s="1"/>
  <c r="U2089" i="30"/>
  <c r="V2089" i="30" s="1"/>
  <c r="U2090" i="30"/>
  <c r="V2090" i="30" s="1"/>
  <c r="U2091" i="30"/>
  <c r="V2091" i="30" s="1"/>
  <c r="U2092" i="30"/>
  <c r="V2092" i="30" s="1"/>
  <c r="U2093" i="30"/>
  <c r="V2093" i="30" s="1"/>
  <c r="U2094" i="30"/>
  <c r="V2094" i="30" s="1"/>
  <c r="U2095" i="30"/>
  <c r="V2095" i="30" s="1"/>
  <c r="U2096" i="30"/>
  <c r="V2096" i="30" s="1"/>
  <c r="U2097" i="30"/>
  <c r="V2097" i="30" s="1"/>
  <c r="U2098" i="30"/>
  <c r="V2098" i="30" s="1"/>
  <c r="U2099" i="30"/>
  <c r="V2099" i="30" s="1"/>
  <c r="U2100" i="30"/>
  <c r="V2100" i="30" s="1"/>
  <c r="U2101" i="30"/>
  <c r="V2101" i="30" s="1"/>
  <c r="U2102" i="30"/>
  <c r="V2102" i="30" s="1"/>
  <c r="U2103" i="30"/>
  <c r="V2103" i="30" s="1"/>
  <c r="U4" i="30"/>
  <c r="BV20" i="102" l="1"/>
  <c r="C22" i="126" s="1"/>
  <c r="BT27" i="102"/>
  <c r="BU27" i="102"/>
  <c r="AN931" i="102"/>
  <c r="AN935" i="102"/>
  <c r="AN933" i="102"/>
  <c r="AN944" i="102"/>
  <c r="AN930" i="102"/>
  <c r="AN926" i="102"/>
  <c r="BI978" i="102"/>
  <c r="AO978" i="102" s="1"/>
  <c r="BF1014" i="102"/>
  <c r="BH978" i="102"/>
  <c r="AN978" i="102" s="1"/>
  <c r="BI982" i="102"/>
  <c r="AO982" i="102" s="1"/>
  <c r="BH982" i="102"/>
  <c r="BF1018" i="102"/>
  <c r="BI986" i="102"/>
  <c r="BH986" i="102"/>
  <c r="BF1022" i="102"/>
  <c r="BI979" i="102"/>
  <c r="AO979" i="102" s="1"/>
  <c r="BF1015" i="102"/>
  <c r="BH979" i="102"/>
  <c r="AN979" i="102" s="1"/>
  <c r="BI983" i="102"/>
  <c r="AO983" i="102" s="1"/>
  <c r="BF1019" i="102"/>
  <c r="BH983" i="102"/>
  <c r="AN983" i="102" s="1"/>
  <c r="AN955" i="102"/>
  <c r="BI980" i="102"/>
  <c r="AO980" i="102" s="1"/>
  <c r="BF1016" i="102"/>
  <c r="BH980" i="102"/>
  <c r="AN980" i="102" s="1"/>
  <c r="AN972" i="102"/>
  <c r="BH966" i="102"/>
  <c r="BF1002" i="102"/>
  <c r="BI966" i="102"/>
  <c r="AO966" i="102" s="1"/>
  <c r="AN968" i="102"/>
  <c r="AN954" i="102"/>
  <c r="BH973" i="102"/>
  <c r="BF1009" i="102"/>
  <c r="BI973" i="102"/>
  <c r="AO973" i="102" s="1"/>
  <c r="AN951" i="102"/>
  <c r="AN952" i="102"/>
  <c r="BH963" i="102"/>
  <c r="BI963" i="102"/>
  <c r="AO963" i="102" s="1"/>
  <c r="BF999" i="102"/>
  <c r="BH961" i="102"/>
  <c r="BF997" i="102"/>
  <c r="BI961" i="102"/>
  <c r="BS28" i="102" s="1"/>
  <c r="AN958" i="102"/>
  <c r="BH1029" i="102"/>
  <c r="BI1029" i="102"/>
  <c r="AO1029" i="102" s="1"/>
  <c r="BF1065" i="102"/>
  <c r="AN948" i="102"/>
  <c r="BH1017" i="102"/>
  <c r="BI1017" i="102"/>
  <c r="AO1017" i="102" s="1"/>
  <c r="BF1053" i="102"/>
  <c r="BH970" i="102"/>
  <c r="BF1006" i="102"/>
  <c r="BI970" i="102"/>
  <c r="AO970" i="102" s="1"/>
  <c r="BH971" i="102"/>
  <c r="BF1007" i="102"/>
  <c r="BI971" i="102"/>
  <c r="AO971" i="102" s="1"/>
  <c r="BS27" i="102"/>
  <c r="BR28" i="102"/>
  <c r="BQ28" i="102"/>
  <c r="AN942" i="102"/>
  <c r="BH967" i="102"/>
  <c r="BI967" i="102"/>
  <c r="AO967" i="102" s="1"/>
  <c r="BF1003" i="102"/>
  <c r="BI992" i="102"/>
  <c r="BH992" i="102"/>
  <c r="BF1028" i="102"/>
  <c r="AN956" i="102"/>
  <c r="BI1000" i="102"/>
  <c r="AO1000" i="102" s="1"/>
  <c r="BH1000" i="102"/>
  <c r="BF1036" i="102"/>
  <c r="AN964" i="102"/>
  <c r="AN946" i="102"/>
  <c r="AN950" i="102"/>
  <c r="BI975" i="102"/>
  <c r="AO975" i="102" s="1"/>
  <c r="BH975" i="102"/>
  <c r="BF1011" i="102"/>
  <c r="AN939" i="102"/>
  <c r="AN943" i="102"/>
  <c r="AN947" i="102"/>
  <c r="BH969" i="102"/>
  <c r="BF1005" i="102"/>
  <c r="BI969" i="102"/>
  <c r="BH1013" i="102"/>
  <c r="BI1013" i="102"/>
  <c r="AO1013" i="102" s="1"/>
  <c r="BF1049" i="102"/>
  <c r="BI991" i="102"/>
  <c r="AO991" i="102" s="1"/>
  <c r="BH991" i="102"/>
  <c r="BF1027" i="102"/>
  <c r="BI1008" i="102"/>
  <c r="AO1008" i="102" s="1"/>
  <c r="BH1008" i="102"/>
  <c r="BF1044" i="102"/>
  <c r="BI1004" i="102"/>
  <c r="AO1004" i="102" s="1"/>
  <c r="BF1040" i="102"/>
  <c r="BH1004" i="102"/>
  <c r="AN1004" i="102" s="1"/>
  <c r="BI990" i="102"/>
  <c r="AO990" i="102" s="1"/>
  <c r="BH990" i="102"/>
  <c r="BF1026" i="102"/>
  <c r="BH1025" i="102"/>
  <c r="BI1025" i="102"/>
  <c r="AO1025" i="102" s="1"/>
  <c r="BF1061" i="102"/>
  <c r="AN937" i="102"/>
  <c r="BI987" i="102"/>
  <c r="AO987" i="102" s="1"/>
  <c r="BF1023" i="102"/>
  <c r="BH987" i="102"/>
  <c r="AN987" i="102" s="1"/>
  <c r="BH1021" i="102"/>
  <c r="BF1057" i="102"/>
  <c r="BI1021" i="102"/>
  <c r="AO1021" i="102" s="1"/>
  <c r="BI988" i="102"/>
  <c r="AO988" i="102" s="1"/>
  <c r="BH988" i="102"/>
  <c r="BF1024" i="102"/>
  <c r="BI976" i="102"/>
  <c r="AO976" i="102" s="1"/>
  <c r="BH976" i="102"/>
  <c r="BF1012" i="102"/>
  <c r="AN940" i="102"/>
  <c r="BI996" i="102"/>
  <c r="AO996" i="102" s="1"/>
  <c r="BF1032" i="102"/>
  <c r="BH996" i="102"/>
  <c r="AN996" i="102" s="1"/>
  <c r="AN960" i="102"/>
  <c r="BI995" i="102"/>
  <c r="AO995" i="102" s="1"/>
  <c r="BF1031" i="102"/>
  <c r="BH995" i="102"/>
  <c r="AN995" i="102" s="1"/>
  <c r="AN959" i="102"/>
  <c r="BH962" i="102"/>
  <c r="BF998" i="102"/>
  <c r="BI962" i="102"/>
  <c r="AO962" i="102" s="1"/>
  <c r="AN925" i="102"/>
  <c r="BI994" i="102"/>
  <c r="AO994" i="102" s="1"/>
  <c r="BH994" i="102"/>
  <c r="BF1030" i="102"/>
  <c r="AN993" i="102"/>
  <c r="BI984" i="102"/>
  <c r="AO984" i="102" s="1"/>
  <c r="BH984" i="102"/>
  <c r="BF1020" i="102"/>
  <c r="AN934" i="102"/>
  <c r="BH965" i="102"/>
  <c r="BF1001" i="102"/>
  <c r="BI965" i="102"/>
  <c r="AO965" i="102" s="1"/>
  <c r="AN929" i="102"/>
  <c r="AO794" i="102"/>
  <c r="AN794" i="102"/>
  <c r="BV7" i="102"/>
  <c r="C9" i="126" s="1"/>
  <c r="BV18" i="102"/>
  <c r="C20" i="126" s="1"/>
  <c r="BV21" i="102"/>
  <c r="C23" i="126" s="1"/>
  <c r="BV14" i="102"/>
  <c r="C16" i="126" s="1"/>
  <c r="BV17" i="102"/>
  <c r="C19" i="126" s="1"/>
  <c r="BV3" i="102"/>
  <c r="C5" i="126" s="1"/>
  <c r="BV8" i="102"/>
  <c r="C10" i="126" s="1"/>
  <c r="BV19" i="102"/>
  <c r="C21" i="126" s="1"/>
  <c r="BV23" i="102"/>
  <c r="C25" i="126" s="1"/>
  <c r="BV10" i="102"/>
  <c r="C12" i="126" s="1"/>
  <c r="BV4" i="102"/>
  <c r="C6" i="126" s="1"/>
  <c r="BV24" i="102"/>
  <c r="C26" i="126" s="1"/>
  <c r="BV2" i="102"/>
  <c r="C4" i="126" s="1"/>
  <c r="BV9" i="102"/>
  <c r="C11" i="126" s="1"/>
  <c r="BV6" i="102"/>
  <c r="C8" i="126" s="1"/>
  <c r="BV5" i="102"/>
  <c r="C7" i="126" s="1"/>
  <c r="BV12" i="102"/>
  <c r="C14" i="126" s="1"/>
  <c r="BV13" i="102"/>
  <c r="C15" i="126" s="1"/>
  <c r="BV11" i="102"/>
  <c r="C13" i="126" s="1"/>
  <c r="BV16" i="102"/>
  <c r="C18" i="126" s="1"/>
  <c r="BV15" i="102"/>
  <c r="C17" i="126" s="1"/>
  <c r="BV22" i="102"/>
  <c r="C24" i="126" s="1"/>
  <c r="BI830" i="102"/>
  <c r="BP25" i="102" s="1"/>
  <c r="BV25" i="102" s="1"/>
  <c r="C27" i="126" s="1"/>
  <c r="BH830" i="102"/>
  <c r="BF866" i="102"/>
  <c r="V4" i="30"/>
  <c r="V225" i="30"/>
  <c r="V215" i="30"/>
  <c r="V211" i="30"/>
  <c r="V207" i="30"/>
  <c r="V199" i="30"/>
  <c r="V193" i="30"/>
  <c r="V191" i="30"/>
  <c r="V189" i="30"/>
  <c r="V183" i="30"/>
  <c r="V181" i="30"/>
  <c r="V179" i="30"/>
  <c r="V169" i="30"/>
  <c r="V167" i="30"/>
  <c r="V165" i="30"/>
  <c r="V163" i="30"/>
  <c r="V161" i="30"/>
  <c r="V157" i="30"/>
  <c r="V155" i="30"/>
  <c r="V153" i="30"/>
  <c r="V151" i="30"/>
  <c r="V149" i="30"/>
  <c r="V145" i="30"/>
  <c r="V141" i="30"/>
  <c r="V139" i="30"/>
  <c r="V137" i="30"/>
  <c r="V129" i="30"/>
  <c r="V127" i="30"/>
  <c r="V125" i="30"/>
  <c r="V119" i="30"/>
  <c r="V115" i="30"/>
  <c r="V109" i="30"/>
  <c r="V107" i="30"/>
  <c r="V105" i="30"/>
  <c r="V101" i="30"/>
  <c r="V89" i="30"/>
  <c r="V87" i="30"/>
  <c r="V85" i="30"/>
  <c r="V79" i="30"/>
  <c r="V71" i="30"/>
  <c r="V69" i="30"/>
  <c r="V49" i="30"/>
  <c r="V45" i="30"/>
  <c r="V43" i="30"/>
  <c r="V37" i="30"/>
  <c r="V23" i="30"/>
  <c r="V21" i="30"/>
  <c r="V19" i="30"/>
  <c r="V17" i="30"/>
  <c r="V11" i="30"/>
  <c r="V9" i="30"/>
  <c r="V7" i="30"/>
  <c r="V5" i="30"/>
  <c r="V226" i="30"/>
  <c r="V222" i="30"/>
  <c r="V216" i="30"/>
  <c r="V206" i="30"/>
  <c r="V204" i="30"/>
  <c r="V200" i="30"/>
  <c r="V198" i="30"/>
  <c r="V196" i="30"/>
  <c r="V194" i="30"/>
  <c r="V192" i="30"/>
  <c r="V186" i="30"/>
  <c r="V184" i="30"/>
  <c r="V180" i="30"/>
  <c r="V178" i="30"/>
  <c r="V174" i="30"/>
  <c r="V172" i="30"/>
  <c r="V168" i="30"/>
  <c r="V164" i="30"/>
  <c r="V162" i="30"/>
  <c r="V156" i="30"/>
  <c r="V154" i="30"/>
  <c r="V152" i="30"/>
  <c r="V146" i="30"/>
  <c r="V144" i="30"/>
  <c r="V142" i="30"/>
  <c r="V138" i="30"/>
  <c r="V136" i="30"/>
  <c r="V132" i="30"/>
  <c r="V128" i="30"/>
  <c r="V122" i="30"/>
  <c r="V116" i="30"/>
  <c r="V114" i="30"/>
  <c r="V108" i="30"/>
  <c r="V100" i="30"/>
  <c r="V96" i="30"/>
  <c r="V84" i="30"/>
  <c r="V82" i="30"/>
  <c r="V76" i="30"/>
  <c r="V74" i="30"/>
  <c r="V72" i="30"/>
  <c r="V70" i="30"/>
  <c r="V68" i="30"/>
  <c r="V62" i="30"/>
  <c r="V60" i="30"/>
  <c r="V54" i="30"/>
  <c r="V50" i="30"/>
  <c r="V44" i="30"/>
  <c r="V42" i="30"/>
  <c r="V32" i="30"/>
  <c r="V28" i="30"/>
  <c r="V22" i="30"/>
  <c r="V10" i="30"/>
  <c r="V8" i="30"/>
  <c r="V6" i="30"/>
  <c r="V223" i="30"/>
  <c r="V221" i="30"/>
  <c r="V219" i="30"/>
  <c r="V217" i="30"/>
  <c r="V213" i="30"/>
  <c r="V209" i="30"/>
  <c r="V205" i="30"/>
  <c r="V203" i="30"/>
  <c r="V201" i="30"/>
  <c r="V197" i="30"/>
  <c r="V195" i="30"/>
  <c r="V187" i="30"/>
  <c r="V177" i="30"/>
  <c r="V159" i="30"/>
  <c r="V147" i="30"/>
  <c r="V143" i="30"/>
  <c r="V135" i="30"/>
  <c r="V133" i="30"/>
  <c r="V131" i="30"/>
  <c r="V123" i="30"/>
  <c r="V121" i="30"/>
  <c r="V117" i="30"/>
  <c r="V113" i="30"/>
  <c r="V111" i="30"/>
  <c r="V103" i="30"/>
  <c r="V99" i="30"/>
  <c r="V97" i="30"/>
  <c r="V95" i="30"/>
  <c r="V93" i="30"/>
  <c r="V91" i="30"/>
  <c r="V83" i="30"/>
  <c r="V81" i="30"/>
  <c r="V77" i="30"/>
  <c r="V75" i="30"/>
  <c r="V73" i="30"/>
  <c r="V67" i="30"/>
  <c r="V65" i="30"/>
  <c r="V63" i="30"/>
  <c r="V61" i="30"/>
  <c r="V59" i="30"/>
  <c r="V57" i="30"/>
  <c r="V55" i="30"/>
  <c r="V53" i="30"/>
  <c r="V51" i="30"/>
  <c r="V47" i="30"/>
  <c r="V41" i="30"/>
  <c r="V39" i="30"/>
  <c r="V35" i="30"/>
  <c r="V33" i="30"/>
  <c r="V31" i="30"/>
  <c r="V29" i="30"/>
  <c r="V27" i="30"/>
  <c r="V25" i="30"/>
  <c r="V15" i="30"/>
  <c r="V220" i="30"/>
  <c r="V218" i="30"/>
  <c r="V214" i="30"/>
  <c r="V202" i="30"/>
  <c r="V190" i="30"/>
  <c r="V188" i="30"/>
  <c r="V182" i="30"/>
  <c r="V176" i="30"/>
  <c r="V170" i="30"/>
  <c r="V166" i="30"/>
  <c r="V160" i="30"/>
  <c r="V158" i="30"/>
  <c r="V150" i="30"/>
  <c r="V148" i="30"/>
  <c r="V140" i="30"/>
  <c r="V134" i="30"/>
  <c r="V130" i="30"/>
  <c r="V126" i="30"/>
  <c r="V124" i="30"/>
  <c r="V120" i="30"/>
  <c r="V118" i="30"/>
  <c r="V112" i="30"/>
  <c r="V110" i="30"/>
  <c r="V106" i="30"/>
  <c r="V104" i="30"/>
  <c r="V102" i="30"/>
  <c r="V98" i="30"/>
  <c r="V94" i="30"/>
  <c r="V92" i="30"/>
  <c r="V90" i="30"/>
  <c r="V88" i="30"/>
  <c r="V86" i="30"/>
  <c r="V80" i="30"/>
  <c r="V78" i="30"/>
  <c r="V66" i="30"/>
  <c r="V64" i="30"/>
  <c r="V58" i="30"/>
  <c r="V56" i="30"/>
  <c r="V52" i="30"/>
  <c r="V48" i="30"/>
  <c r="V46" i="30"/>
  <c r="V40" i="30"/>
  <c r="V38" i="30"/>
  <c r="V36" i="30"/>
  <c r="V34" i="30"/>
  <c r="V30" i="30"/>
  <c r="V26" i="30"/>
  <c r="V24" i="30"/>
  <c r="V20" i="30"/>
  <c r="V18" i="30"/>
  <c r="V16" i="30"/>
  <c r="V14" i="30"/>
  <c r="V12" i="30"/>
  <c r="V13" i="30"/>
  <c r="V185" i="30"/>
  <c r="V175" i="30"/>
  <c r="V173" i="30"/>
  <c r="V171" i="30"/>
  <c r="V224" i="30"/>
  <c r="V212" i="30"/>
  <c r="V210" i="30"/>
  <c r="V208" i="30"/>
  <c r="BH2362" i="30"/>
  <c r="BK2372" i="30"/>
  <c r="BK2373" i="30"/>
  <c r="BK2374" i="30"/>
  <c r="BK2375" i="30"/>
  <c r="BK2376" i="30"/>
  <c r="BK2377" i="30"/>
  <c r="BK2378" i="30"/>
  <c r="BK2379" i="30"/>
  <c r="BK2380" i="30"/>
  <c r="BI2367" i="30"/>
  <c r="BU28" i="102" l="1"/>
  <c r="AN1017" i="102"/>
  <c r="AN1000" i="102"/>
  <c r="AN990" i="102"/>
  <c r="AN1008" i="102"/>
  <c r="AN991" i="102"/>
  <c r="AN984" i="102"/>
  <c r="AO969" i="102"/>
  <c r="AN967" i="102"/>
  <c r="AN963" i="102"/>
  <c r="AN965" i="102"/>
  <c r="BH1030" i="102"/>
  <c r="BI1030" i="102"/>
  <c r="AO1030" i="102" s="1"/>
  <c r="BF1066" i="102"/>
  <c r="BI998" i="102"/>
  <c r="AO998" i="102" s="1"/>
  <c r="BH998" i="102"/>
  <c r="BF1034" i="102"/>
  <c r="BH1032" i="102"/>
  <c r="BF1068" i="102"/>
  <c r="BI1032" i="102"/>
  <c r="AO1032" i="102" s="1"/>
  <c r="BH1012" i="102"/>
  <c r="BI1012" i="102"/>
  <c r="AO1012" i="102" s="1"/>
  <c r="BF1048" i="102"/>
  <c r="BH1024" i="102"/>
  <c r="BF1060" i="102"/>
  <c r="BI1024" i="102"/>
  <c r="AO1024" i="102" s="1"/>
  <c r="AN1021" i="102"/>
  <c r="BH1040" i="102"/>
  <c r="BF1076" i="102"/>
  <c r="BI1040" i="102"/>
  <c r="BI1005" i="102"/>
  <c r="AO1005" i="102" s="1"/>
  <c r="BF1041" i="102"/>
  <c r="BH1005" i="102"/>
  <c r="AN1005" i="102" s="1"/>
  <c r="BH1011" i="102"/>
  <c r="BF1047" i="102"/>
  <c r="BI1011" i="102"/>
  <c r="AO1011" i="102" s="1"/>
  <c r="BH1028" i="102"/>
  <c r="BI1028" i="102"/>
  <c r="BF1064" i="102"/>
  <c r="BI1003" i="102"/>
  <c r="AO1003" i="102" s="1"/>
  <c r="BH1003" i="102"/>
  <c r="BF1039" i="102"/>
  <c r="AN971" i="102"/>
  <c r="AN970" i="102"/>
  <c r="BH1053" i="102"/>
  <c r="BF1089" i="102"/>
  <c r="BI1053" i="102"/>
  <c r="AO1053" i="102" s="1"/>
  <c r="AN961" i="102"/>
  <c r="BI999" i="102"/>
  <c r="AO999" i="102" s="1"/>
  <c r="BF1035" i="102"/>
  <c r="BH999" i="102"/>
  <c r="AN999" i="102" s="1"/>
  <c r="AN973" i="102"/>
  <c r="AN966" i="102"/>
  <c r="BH1016" i="102"/>
  <c r="BF1052" i="102"/>
  <c r="BI1016" i="102"/>
  <c r="BH1022" i="102"/>
  <c r="BF1058" i="102"/>
  <c r="BI1022" i="102"/>
  <c r="BR29" i="102"/>
  <c r="BH1018" i="102"/>
  <c r="BF1054" i="102"/>
  <c r="BI1018" i="102"/>
  <c r="AO1018" i="102" s="1"/>
  <c r="BI1001" i="102"/>
  <c r="AO1001" i="102" s="1"/>
  <c r="BF1037" i="102"/>
  <c r="BH1001" i="102"/>
  <c r="AN1001" i="102" s="1"/>
  <c r="BH1020" i="102"/>
  <c r="BF1056" i="102"/>
  <c r="BI1020" i="102"/>
  <c r="AO1020" i="102" s="1"/>
  <c r="AN994" i="102"/>
  <c r="BT28" i="102"/>
  <c r="AN962" i="102"/>
  <c r="BH1031" i="102"/>
  <c r="BI1031" i="102"/>
  <c r="AO1031" i="102" s="1"/>
  <c r="BF1067" i="102"/>
  <c r="AN976" i="102"/>
  <c r="AN988" i="102"/>
  <c r="BH1057" i="102"/>
  <c r="BI1057" i="102"/>
  <c r="AO1057" i="102" s="1"/>
  <c r="BF1093" i="102"/>
  <c r="BH1023" i="102"/>
  <c r="BF1059" i="102"/>
  <c r="BI1023" i="102"/>
  <c r="AO1023" i="102" s="1"/>
  <c r="BH1061" i="102"/>
  <c r="BF1097" i="102"/>
  <c r="BI1061" i="102"/>
  <c r="AO1061" i="102" s="1"/>
  <c r="AN1025" i="102"/>
  <c r="BH1026" i="102"/>
  <c r="BF1062" i="102"/>
  <c r="BI1026" i="102"/>
  <c r="AO1026" i="102" s="1"/>
  <c r="BH1044" i="102"/>
  <c r="BF1080" i="102"/>
  <c r="BI1044" i="102"/>
  <c r="AO1044" i="102" s="1"/>
  <c r="BH1027" i="102"/>
  <c r="BI1027" i="102"/>
  <c r="AO1027" i="102" s="1"/>
  <c r="BF1063" i="102"/>
  <c r="BH1049" i="102"/>
  <c r="BF1085" i="102"/>
  <c r="BI1049" i="102"/>
  <c r="AO1049" i="102" s="1"/>
  <c r="AN1013" i="102"/>
  <c r="AN969" i="102"/>
  <c r="AN975" i="102"/>
  <c r="BH1036" i="102"/>
  <c r="BF1072" i="102"/>
  <c r="BI1036" i="102"/>
  <c r="AO1036" i="102" s="1"/>
  <c r="AN992" i="102"/>
  <c r="AO992" i="102"/>
  <c r="AO830" i="102"/>
  <c r="BI1007" i="102"/>
  <c r="AO1007" i="102" s="1"/>
  <c r="BH1007" i="102"/>
  <c r="BF1043" i="102"/>
  <c r="BI1006" i="102"/>
  <c r="AO1006" i="102" s="1"/>
  <c r="BH1006" i="102"/>
  <c r="BF1042" i="102"/>
  <c r="BH1065" i="102"/>
  <c r="BI1065" i="102"/>
  <c r="AO1065" i="102" s="1"/>
  <c r="BF1101" i="102"/>
  <c r="AN1029" i="102"/>
  <c r="BI997" i="102"/>
  <c r="BS29" i="102" s="1"/>
  <c r="BF1033" i="102"/>
  <c r="BH997" i="102"/>
  <c r="AN997" i="102" s="1"/>
  <c r="AO961" i="102"/>
  <c r="BI1009" i="102"/>
  <c r="AO1009" i="102" s="1"/>
  <c r="BF1045" i="102"/>
  <c r="BH1009" i="102"/>
  <c r="AN1009" i="102" s="1"/>
  <c r="BI1002" i="102"/>
  <c r="AO1002" i="102" s="1"/>
  <c r="BF1038" i="102"/>
  <c r="BH1002" i="102"/>
  <c r="AN1002" i="102" s="1"/>
  <c r="BQ29" i="102"/>
  <c r="BH1019" i="102"/>
  <c r="BI1019" i="102"/>
  <c r="AO1019" i="102" s="1"/>
  <c r="BF1055" i="102"/>
  <c r="BH1015" i="102"/>
  <c r="BI1015" i="102"/>
  <c r="AO1015" i="102" s="1"/>
  <c r="BF1051" i="102"/>
  <c r="AN986" i="102"/>
  <c r="AO986" i="102"/>
  <c r="AN982" i="102"/>
  <c r="BH1014" i="102"/>
  <c r="BI1014" i="102"/>
  <c r="AO1014" i="102" s="1"/>
  <c r="BF1050" i="102"/>
  <c r="AN830" i="102"/>
  <c r="BH866" i="102"/>
  <c r="BI866" i="102"/>
  <c r="BP26" i="102" s="1"/>
  <c r="BV26" i="102" s="1"/>
  <c r="C28" i="126" s="1"/>
  <c r="BF902" i="102"/>
  <c r="BH2364" i="30"/>
  <c r="BG2364" i="30"/>
  <c r="BG2362" i="30"/>
  <c r="BG2360" i="30"/>
  <c r="BH2356" i="30"/>
  <c r="BG2356" i="30"/>
  <c r="BH2360" i="30"/>
  <c r="BH2358" i="30"/>
  <c r="P4" i="30"/>
  <c r="BG2358" i="30"/>
  <c r="BF2345" i="30"/>
  <c r="BE2345" i="30"/>
  <c r="BC2336" i="30"/>
  <c r="BC2328" i="30"/>
  <c r="BC2326" i="30"/>
  <c r="BB2336" i="30"/>
  <c r="BB2326" i="30"/>
  <c r="AN1015" i="102" l="1"/>
  <c r="AN1006" i="102"/>
  <c r="AN1007" i="102"/>
  <c r="AN1028" i="102"/>
  <c r="AN1003" i="102"/>
  <c r="AN998" i="102"/>
  <c r="AN1019" i="102"/>
  <c r="BH1051" i="102"/>
  <c r="BF1087" i="102"/>
  <c r="BI1051" i="102"/>
  <c r="AO1051" i="102" s="1"/>
  <c r="BH1055" i="102"/>
  <c r="BF1091" i="102"/>
  <c r="BI1055" i="102"/>
  <c r="AO1055" i="102" s="1"/>
  <c r="BH1038" i="102"/>
  <c r="BF1074" i="102"/>
  <c r="BI1038" i="102"/>
  <c r="AO1038" i="102" s="1"/>
  <c r="BH1045" i="102"/>
  <c r="BI1045" i="102"/>
  <c r="AO1045" i="102" s="1"/>
  <c r="BF1081" i="102"/>
  <c r="AN1036" i="102"/>
  <c r="BH1085" i="102"/>
  <c r="BI1085" i="102"/>
  <c r="AO1085" i="102" s="1"/>
  <c r="BF1121" i="102"/>
  <c r="BH1080" i="102"/>
  <c r="BI1080" i="102"/>
  <c r="AO1080" i="102" s="1"/>
  <c r="BF1116" i="102"/>
  <c r="AN1026" i="102"/>
  <c r="BH1097" i="102"/>
  <c r="BI1097" i="102"/>
  <c r="AO1097" i="102" s="1"/>
  <c r="BF1133" i="102"/>
  <c r="BH1059" i="102"/>
  <c r="BI1059" i="102"/>
  <c r="AO1059" i="102" s="1"/>
  <c r="BF1095" i="102"/>
  <c r="AN1020" i="102"/>
  <c r="AO866" i="102"/>
  <c r="BH1054" i="102"/>
  <c r="BI1054" i="102"/>
  <c r="AO1054" i="102" s="1"/>
  <c r="BF1090" i="102"/>
  <c r="BR30" i="102"/>
  <c r="AN1022" i="102"/>
  <c r="BQ30" i="102"/>
  <c r="AN1016" i="102"/>
  <c r="BH1089" i="102"/>
  <c r="AN1089" i="102" s="1"/>
  <c r="BI1089" i="102"/>
  <c r="AO1089" i="102" s="1"/>
  <c r="BF1125" i="102"/>
  <c r="BH1064" i="102"/>
  <c r="BF1100" i="102"/>
  <c r="BI1064" i="102"/>
  <c r="AN1011" i="102"/>
  <c r="AN1040" i="102"/>
  <c r="BH1060" i="102"/>
  <c r="BI1060" i="102"/>
  <c r="AO1060" i="102" s="1"/>
  <c r="BF1096" i="102"/>
  <c r="BH1068" i="102"/>
  <c r="BI1068" i="102"/>
  <c r="AO1068" i="102" s="1"/>
  <c r="BF1104" i="102"/>
  <c r="BH1050" i="102"/>
  <c r="BF1086" i="102"/>
  <c r="BI1050" i="102"/>
  <c r="AO1050" i="102" s="1"/>
  <c r="AN1014" i="102"/>
  <c r="BH1033" i="102"/>
  <c r="BF1069" i="102"/>
  <c r="BI1033" i="102"/>
  <c r="AO1033" i="102" s="1"/>
  <c r="AO997" i="102"/>
  <c r="BH1101" i="102"/>
  <c r="BF1137" i="102"/>
  <c r="BI1101" i="102"/>
  <c r="AO1101" i="102" s="1"/>
  <c r="AN1065" i="102"/>
  <c r="BH1042" i="102"/>
  <c r="BF1078" i="102"/>
  <c r="BI1042" i="102"/>
  <c r="AO1042" i="102" s="1"/>
  <c r="BH1043" i="102"/>
  <c r="BI1043" i="102"/>
  <c r="AO1043" i="102" s="1"/>
  <c r="BF1079" i="102"/>
  <c r="BH1072" i="102"/>
  <c r="BI1072" i="102"/>
  <c r="AO1072" i="102" s="1"/>
  <c r="BF1108" i="102"/>
  <c r="AN1049" i="102"/>
  <c r="BH1063" i="102"/>
  <c r="BF1099" i="102"/>
  <c r="BI1063" i="102"/>
  <c r="AO1063" i="102" s="1"/>
  <c r="AN1027" i="102"/>
  <c r="AN1044" i="102"/>
  <c r="BU29" i="102"/>
  <c r="BH1062" i="102"/>
  <c r="BI1062" i="102"/>
  <c r="AO1062" i="102" s="1"/>
  <c r="BF1098" i="102"/>
  <c r="AN1061" i="102"/>
  <c r="AN1023" i="102"/>
  <c r="BH1093" i="102"/>
  <c r="BF1129" i="102"/>
  <c r="BI1093" i="102"/>
  <c r="AO1093" i="102" s="1"/>
  <c r="AN1057" i="102"/>
  <c r="BH1067" i="102"/>
  <c r="BF1103" i="102"/>
  <c r="BI1067" i="102"/>
  <c r="AO1067" i="102" s="1"/>
  <c r="AN1031" i="102"/>
  <c r="BH1056" i="102"/>
  <c r="BI1056" i="102"/>
  <c r="AO1056" i="102" s="1"/>
  <c r="BF1092" i="102"/>
  <c r="BH1037" i="102"/>
  <c r="BI1037" i="102"/>
  <c r="AO1037" i="102" s="1"/>
  <c r="BF1073" i="102"/>
  <c r="AN1018" i="102"/>
  <c r="BH1058" i="102"/>
  <c r="BI1058" i="102"/>
  <c r="BF1094" i="102"/>
  <c r="AO1022" i="102"/>
  <c r="BH1052" i="102"/>
  <c r="BF1088" i="102"/>
  <c r="BI1052" i="102"/>
  <c r="AO1052" i="102" s="1"/>
  <c r="AO1016" i="102"/>
  <c r="BH1035" i="102"/>
  <c r="BI1035" i="102"/>
  <c r="AO1035" i="102" s="1"/>
  <c r="BF1071" i="102"/>
  <c r="AN1053" i="102"/>
  <c r="BH1039" i="102"/>
  <c r="BI1039" i="102"/>
  <c r="AO1039" i="102" s="1"/>
  <c r="BF1075" i="102"/>
  <c r="AO1028" i="102"/>
  <c r="BH1047" i="102"/>
  <c r="BI1047" i="102"/>
  <c r="AO1047" i="102" s="1"/>
  <c r="BF1083" i="102"/>
  <c r="BH1041" i="102"/>
  <c r="BI1041" i="102"/>
  <c r="BU30" i="102" s="1"/>
  <c r="BF1077" i="102"/>
  <c r="BH1076" i="102"/>
  <c r="BF1112" i="102"/>
  <c r="BI1076" i="102"/>
  <c r="AO1076" i="102" s="1"/>
  <c r="AO1040" i="102"/>
  <c r="AN1024" i="102"/>
  <c r="BH1048" i="102"/>
  <c r="BF1084" i="102"/>
  <c r="BI1048" i="102"/>
  <c r="AO1048" i="102" s="1"/>
  <c r="AN1012" i="102"/>
  <c r="AN1032" i="102"/>
  <c r="BH1034" i="102"/>
  <c r="BF1070" i="102"/>
  <c r="BI1034" i="102"/>
  <c r="AO1034" i="102" s="1"/>
  <c r="BT29" i="102"/>
  <c r="BH1066" i="102"/>
  <c r="BF1102" i="102"/>
  <c r="BI1066" i="102"/>
  <c r="AO1066" i="102" s="1"/>
  <c r="AN1030" i="102"/>
  <c r="AN866" i="102"/>
  <c r="BI902" i="102"/>
  <c r="BP27" i="102" s="1"/>
  <c r="BV27" i="102" s="1"/>
  <c r="C29" i="126" s="1"/>
  <c r="BH902" i="102"/>
  <c r="BF938" i="102"/>
  <c r="BE2344" i="30"/>
  <c r="BF2352" i="30"/>
  <c r="BE2346" i="30"/>
  <c r="BE2352" i="30"/>
  <c r="BF2344" i="30"/>
  <c r="BF2346" i="30"/>
  <c r="AN1054" i="102" l="1"/>
  <c r="AN1097" i="102"/>
  <c r="BS30" i="102"/>
  <c r="AO902" i="102"/>
  <c r="AN1058" i="102"/>
  <c r="AN1059" i="102"/>
  <c r="AN1045" i="102"/>
  <c r="AN1035" i="102"/>
  <c r="AN1066" i="102"/>
  <c r="BH1070" i="102"/>
  <c r="BI1070" i="102"/>
  <c r="BF1106" i="102"/>
  <c r="BH1084" i="102"/>
  <c r="BI1084" i="102"/>
  <c r="AO1084" i="102" s="1"/>
  <c r="BF1120" i="102"/>
  <c r="BH1112" i="102"/>
  <c r="BI1112" i="102"/>
  <c r="BF1148" i="102"/>
  <c r="AO1041" i="102"/>
  <c r="BH1071" i="102"/>
  <c r="BF1107" i="102"/>
  <c r="BI1071" i="102"/>
  <c r="AO1071" i="102" s="1"/>
  <c r="BH1088" i="102"/>
  <c r="BI1088" i="102"/>
  <c r="AO1088" i="102" s="1"/>
  <c r="BF1124" i="102"/>
  <c r="BH1094" i="102"/>
  <c r="BF1130" i="102"/>
  <c r="BI1094" i="102"/>
  <c r="AO1094" i="102" s="1"/>
  <c r="AN1067" i="102"/>
  <c r="BI1129" i="102"/>
  <c r="AO1129" i="102" s="1"/>
  <c r="BH1129" i="102"/>
  <c r="BF1165" i="102"/>
  <c r="AN1063" i="102"/>
  <c r="BH1078" i="102"/>
  <c r="BI1078" i="102"/>
  <c r="AO1078" i="102" s="1"/>
  <c r="BF1114" i="102"/>
  <c r="AN1101" i="102"/>
  <c r="BH1069" i="102"/>
  <c r="BI1069" i="102"/>
  <c r="AO1069" i="102" s="1"/>
  <c r="BF1105" i="102"/>
  <c r="AN1050" i="102"/>
  <c r="AN1064" i="102"/>
  <c r="BI1125" i="102"/>
  <c r="AO1125" i="102" s="1"/>
  <c r="BH1125" i="102"/>
  <c r="BF1161" i="102"/>
  <c r="BH1090" i="102"/>
  <c r="BF1126" i="102"/>
  <c r="BI1090" i="102"/>
  <c r="AO1090" i="102" s="1"/>
  <c r="BH1095" i="102"/>
  <c r="BF1131" i="102"/>
  <c r="BI1095" i="102"/>
  <c r="AO1095" i="102" s="1"/>
  <c r="BI1133" i="102"/>
  <c r="AO1133" i="102" s="1"/>
  <c r="BH1133" i="102"/>
  <c r="BF1169" i="102"/>
  <c r="BH1081" i="102"/>
  <c r="BF1117" i="102"/>
  <c r="BI1081" i="102"/>
  <c r="AO1081" i="102" s="1"/>
  <c r="AN1038" i="102"/>
  <c r="AN1055" i="102"/>
  <c r="AN1051" i="102"/>
  <c r="BH1102" i="102"/>
  <c r="BI1102" i="102"/>
  <c r="AO1102" i="102" s="1"/>
  <c r="BF1138" i="102"/>
  <c r="BT30" i="102"/>
  <c r="AN1034" i="102"/>
  <c r="AN1048" i="102"/>
  <c r="AN1076" i="102"/>
  <c r="BH1077" i="102"/>
  <c r="BF1113" i="102"/>
  <c r="BI1077" i="102"/>
  <c r="AO1077" i="102" s="1"/>
  <c r="AN1041" i="102"/>
  <c r="BH1083" i="102"/>
  <c r="BI1083" i="102"/>
  <c r="AO1083" i="102" s="1"/>
  <c r="BF1119" i="102"/>
  <c r="AN1047" i="102"/>
  <c r="BH1075" i="102"/>
  <c r="BI1075" i="102"/>
  <c r="AO1075" i="102" s="1"/>
  <c r="BF1111" i="102"/>
  <c r="AN1039" i="102"/>
  <c r="BQ31" i="102"/>
  <c r="AN1052" i="102"/>
  <c r="BR31" i="102"/>
  <c r="AO1058" i="102"/>
  <c r="BH1073" i="102"/>
  <c r="BF1109" i="102"/>
  <c r="BI1073" i="102"/>
  <c r="AO1073" i="102" s="1"/>
  <c r="AN1037" i="102"/>
  <c r="BH1092" i="102"/>
  <c r="BF1128" i="102"/>
  <c r="BI1092" i="102"/>
  <c r="AO1092" i="102" s="1"/>
  <c r="AN1056" i="102"/>
  <c r="BH1103" i="102"/>
  <c r="BI1103" i="102"/>
  <c r="AO1103" i="102" s="1"/>
  <c r="BF1139" i="102"/>
  <c r="AN1093" i="102"/>
  <c r="BH1098" i="102"/>
  <c r="BF1134" i="102"/>
  <c r="BI1098" i="102"/>
  <c r="AO1098" i="102" s="1"/>
  <c r="AN1062" i="102"/>
  <c r="BH1099" i="102"/>
  <c r="BI1099" i="102"/>
  <c r="AO1099" i="102" s="1"/>
  <c r="BF1135" i="102"/>
  <c r="BH1108" i="102"/>
  <c r="BF1144" i="102"/>
  <c r="BI1108" i="102"/>
  <c r="AO1108" i="102" s="1"/>
  <c r="AN1072" i="102"/>
  <c r="BH1079" i="102"/>
  <c r="BF1115" i="102"/>
  <c r="BI1079" i="102"/>
  <c r="AO1079" i="102" s="1"/>
  <c r="AN1043" i="102"/>
  <c r="AN1042" i="102"/>
  <c r="BI1137" i="102"/>
  <c r="AO1137" i="102" s="1"/>
  <c r="BH1137" i="102"/>
  <c r="BF1173" i="102"/>
  <c r="AN1033" i="102"/>
  <c r="BH1086" i="102"/>
  <c r="BI1086" i="102"/>
  <c r="AO1086" i="102" s="1"/>
  <c r="BF1122" i="102"/>
  <c r="BH1104" i="102"/>
  <c r="BF1140" i="102"/>
  <c r="BI1104" i="102"/>
  <c r="AO1104" i="102" s="1"/>
  <c r="AN1068" i="102"/>
  <c r="BH1096" i="102"/>
  <c r="BF1132" i="102"/>
  <c r="BI1096" i="102"/>
  <c r="AO1096" i="102" s="1"/>
  <c r="AN1060" i="102"/>
  <c r="BH1100" i="102"/>
  <c r="BI1100" i="102"/>
  <c r="AO1100" i="102" s="1"/>
  <c r="BF1136" i="102"/>
  <c r="AO1064" i="102"/>
  <c r="BH1116" i="102"/>
  <c r="BI1116" i="102"/>
  <c r="AO1116" i="102" s="1"/>
  <c r="BF1152" i="102"/>
  <c r="AN1080" i="102"/>
  <c r="BI1121" i="102"/>
  <c r="AO1121" i="102" s="1"/>
  <c r="BH1121" i="102"/>
  <c r="BF1157" i="102"/>
  <c r="AN1085" i="102"/>
  <c r="BH1074" i="102"/>
  <c r="BI1074" i="102"/>
  <c r="AO1074" i="102" s="1"/>
  <c r="BF1110" i="102"/>
  <c r="BH1091" i="102"/>
  <c r="BI1091" i="102"/>
  <c r="AO1091" i="102" s="1"/>
  <c r="BF1127" i="102"/>
  <c r="BH1087" i="102"/>
  <c r="BI1087" i="102"/>
  <c r="AO1087" i="102" s="1"/>
  <c r="BF1123" i="102"/>
  <c r="AN902" i="102"/>
  <c r="BI938" i="102"/>
  <c r="BP28" i="102" s="1"/>
  <c r="BV28" i="102" s="1"/>
  <c r="C30" i="126" s="1"/>
  <c r="BH938" i="102"/>
  <c r="BF974" i="102"/>
  <c r="R2255" i="30"/>
  <c r="R2256" i="30"/>
  <c r="R2257" i="30"/>
  <c r="R2258" i="30"/>
  <c r="R2259" i="30"/>
  <c r="R2260" i="30"/>
  <c r="R2261" i="30"/>
  <c r="R2262" i="30"/>
  <c r="R2263" i="30"/>
  <c r="R2264" i="30"/>
  <c r="R2265" i="30"/>
  <c r="R2266" i="30"/>
  <c r="R2267" i="30"/>
  <c r="R2268" i="30"/>
  <c r="R2269" i="30"/>
  <c r="R2270" i="30"/>
  <c r="R2271" i="30"/>
  <c r="R2272" i="30"/>
  <c r="R2273" i="30"/>
  <c r="R2274" i="30"/>
  <c r="R2275" i="30"/>
  <c r="R2276" i="30"/>
  <c r="R2277" i="30"/>
  <c r="R2278" i="30"/>
  <c r="R2279" i="30"/>
  <c r="R2280" i="30"/>
  <c r="R2281" i="30"/>
  <c r="R2282" i="30"/>
  <c r="R2283" i="30"/>
  <c r="R2284" i="30"/>
  <c r="R2285" i="30"/>
  <c r="R2286" i="30"/>
  <c r="R2287" i="30"/>
  <c r="R2288" i="30"/>
  <c r="R2289" i="30"/>
  <c r="R2290" i="30"/>
  <c r="R2291" i="30"/>
  <c r="R2292" i="30"/>
  <c r="R2293" i="30"/>
  <c r="R2294" i="30"/>
  <c r="R2295" i="30"/>
  <c r="R2296" i="30"/>
  <c r="R2297" i="30"/>
  <c r="R2298" i="30"/>
  <c r="R2299" i="30"/>
  <c r="R2300" i="30"/>
  <c r="R2301" i="30"/>
  <c r="R2302" i="30"/>
  <c r="R2303" i="30"/>
  <c r="R2254" i="30"/>
  <c r="AN1075" i="102" l="1"/>
  <c r="AN1133" i="102"/>
  <c r="AN1125" i="102"/>
  <c r="BS31" i="102"/>
  <c r="AN1112" i="102"/>
  <c r="AN1070" i="102"/>
  <c r="AN1091" i="102"/>
  <c r="AN1121" i="102"/>
  <c r="AN1116" i="102"/>
  <c r="AN1069" i="102"/>
  <c r="AN1087" i="102"/>
  <c r="AN1074" i="102"/>
  <c r="AN1102" i="102"/>
  <c r="AN1084" i="102"/>
  <c r="BI1123" i="102"/>
  <c r="AO1123" i="102" s="1"/>
  <c r="BH1123" i="102"/>
  <c r="BF1159" i="102"/>
  <c r="BI1127" i="102"/>
  <c r="AO1127" i="102" s="1"/>
  <c r="BH1127" i="102"/>
  <c r="BF1163" i="102"/>
  <c r="BH1110" i="102"/>
  <c r="BF1146" i="102"/>
  <c r="BI1110" i="102"/>
  <c r="AO1110" i="102" s="1"/>
  <c r="BI1152" i="102"/>
  <c r="AO1152" i="102" s="1"/>
  <c r="BH1152" i="102"/>
  <c r="BF1188" i="102"/>
  <c r="AN1096" i="102"/>
  <c r="BI1140" i="102"/>
  <c r="AO1140" i="102" s="1"/>
  <c r="BF1176" i="102"/>
  <c r="BH1140" i="102"/>
  <c r="AN1140" i="102" s="1"/>
  <c r="BI1173" i="102"/>
  <c r="AO1173" i="102" s="1"/>
  <c r="BF1209" i="102"/>
  <c r="BH1173" i="102"/>
  <c r="AN1173" i="102" s="1"/>
  <c r="AN1079" i="102"/>
  <c r="BI1144" i="102"/>
  <c r="AO1144" i="102" s="1"/>
  <c r="BF1180" i="102"/>
  <c r="BH1144" i="102"/>
  <c r="AN1144" i="102" s="1"/>
  <c r="AN1098" i="102"/>
  <c r="AN1092" i="102"/>
  <c r="BH1109" i="102"/>
  <c r="BF1145" i="102"/>
  <c r="BI1109" i="102"/>
  <c r="AO1109" i="102" s="1"/>
  <c r="BH1111" i="102"/>
  <c r="BF1147" i="102"/>
  <c r="BI1111" i="102"/>
  <c r="AO1111" i="102" s="1"/>
  <c r="AN1077" i="102"/>
  <c r="BI1138" i="102"/>
  <c r="AO1138" i="102" s="1"/>
  <c r="BF1174" i="102"/>
  <c r="BH1138" i="102"/>
  <c r="AN1138" i="102" s="1"/>
  <c r="BH1117" i="102"/>
  <c r="BI1117" i="102"/>
  <c r="AO1117" i="102" s="1"/>
  <c r="BF1153" i="102"/>
  <c r="BI1131" i="102"/>
  <c r="AO1131" i="102" s="1"/>
  <c r="BH1131" i="102"/>
  <c r="BF1167" i="102"/>
  <c r="BI1126" i="102"/>
  <c r="AO1126" i="102" s="1"/>
  <c r="BF1162" i="102"/>
  <c r="BH1126" i="102"/>
  <c r="AN1126" i="102" s="1"/>
  <c r="BH1105" i="102"/>
  <c r="BF1141" i="102"/>
  <c r="BI1105" i="102"/>
  <c r="AO1105" i="102" s="1"/>
  <c r="BI1165" i="102"/>
  <c r="AO1165" i="102" s="1"/>
  <c r="BF1201" i="102"/>
  <c r="BH1165" i="102"/>
  <c r="AN1165" i="102" s="1"/>
  <c r="BI1130" i="102"/>
  <c r="BF1166" i="102"/>
  <c r="BH1130" i="102"/>
  <c r="AN1130" i="102" s="1"/>
  <c r="BH1107" i="102"/>
  <c r="BI1107" i="102"/>
  <c r="AO1107" i="102" s="1"/>
  <c r="BF1143" i="102"/>
  <c r="BI1148" i="102"/>
  <c r="BF1184" i="102"/>
  <c r="BH1148" i="102"/>
  <c r="AN1148" i="102" s="1"/>
  <c r="BI1120" i="102"/>
  <c r="AO1120" i="102" s="1"/>
  <c r="BF1156" i="102"/>
  <c r="BH1120" i="102"/>
  <c r="AN1120" i="102" s="1"/>
  <c r="BH1106" i="102"/>
  <c r="BF1142" i="102"/>
  <c r="BI1106" i="102"/>
  <c r="AO1106" i="102" s="1"/>
  <c r="BI1157" i="102"/>
  <c r="AO1157" i="102" s="1"/>
  <c r="BF1193" i="102"/>
  <c r="BH1157" i="102"/>
  <c r="AN1157" i="102" s="1"/>
  <c r="BI1136" i="102"/>
  <c r="BF1172" i="102"/>
  <c r="BH1136" i="102"/>
  <c r="AN1136" i="102" s="1"/>
  <c r="AN1100" i="102"/>
  <c r="BI1132" i="102"/>
  <c r="AO1132" i="102" s="1"/>
  <c r="BF1168" i="102"/>
  <c r="BH1132" i="102"/>
  <c r="AN1132" i="102" s="1"/>
  <c r="AN1104" i="102"/>
  <c r="BI1122" i="102"/>
  <c r="AO1122" i="102" s="1"/>
  <c r="BF1158" i="102"/>
  <c r="BH1122" i="102"/>
  <c r="AN1122" i="102" s="1"/>
  <c r="AN1086" i="102"/>
  <c r="AN1137" i="102"/>
  <c r="BH1115" i="102"/>
  <c r="BI1115" i="102"/>
  <c r="AO1115" i="102" s="1"/>
  <c r="BF1151" i="102"/>
  <c r="AN1108" i="102"/>
  <c r="BI1135" i="102"/>
  <c r="AO1135" i="102" s="1"/>
  <c r="BH1135" i="102"/>
  <c r="BF1171" i="102"/>
  <c r="AN1099" i="102"/>
  <c r="BI1134" i="102"/>
  <c r="AO1134" i="102" s="1"/>
  <c r="BF1170" i="102"/>
  <c r="BH1134" i="102"/>
  <c r="AN1134" i="102" s="1"/>
  <c r="BI1139" i="102"/>
  <c r="AO1139" i="102" s="1"/>
  <c r="BH1139" i="102"/>
  <c r="BF1175" i="102"/>
  <c r="AN1103" i="102"/>
  <c r="BI1128" i="102"/>
  <c r="AO1128" i="102" s="1"/>
  <c r="BF1164" i="102"/>
  <c r="BH1128" i="102"/>
  <c r="AN1128" i="102" s="1"/>
  <c r="AN1073" i="102"/>
  <c r="BI1119" i="102"/>
  <c r="AO1119" i="102" s="1"/>
  <c r="BF1155" i="102"/>
  <c r="BH1119" i="102"/>
  <c r="AN1119" i="102" s="1"/>
  <c r="AN1083" i="102"/>
  <c r="BH1113" i="102"/>
  <c r="BI1113" i="102"/>
  <c r="AO1113" i="102" s="1"/>
  <c r="BF1149" i="102"/>
  <c r="AN1081" i="102"/>
  <c r="BI1169" i="102"/>
  <c r="AO1169" i="102" s="1"/>
  <c r="BF1205" i="102"/>
  <c r="BH1169" i="102"/>
  <c r="AN1169" i="102" s="1"/>
  <c r="AN1095" i="102"/>
  <c r="AN1090" i="102"/>
  <c r="BI1161" i="102"/>
  <c r="AO1161" i="102" s="1"/>
  <c r="BF1197" i="102"/>
  <c r="BH1161" i="102"/>
  <c r="AN1161" i="102" s="1"/>
  <c r="BH1114" i="102"/>
  <c r="BF1150" i="102"/>
  <c r="BI1114" i="102"/>
  <c r="AO1114" i="102" s="1"/>
  <c r="AN1078" i="102"/>
  <c r="AN1129" i="102"/>
  <c r="AN1094" i="102"/>
  <c r="BI1124" i="102"/>
  <c r="AO1124" i="102" s="1"/>
  <c r="BF1160" i="102"/>
  <c r="BH1124" i="102"/>
  <c r="AN1124" i="102" s="1"/>
  <c r="AN1088" i="102"/>
  <c r="AN1071" i="102"/>
  <c r="AO1112" i="102"/>
  <c r="BT31" i="102"/>
  <c r="AO1070" i="102"/>
  <c r="AO938" i="102"/>
  <c r="AN938" i="102"/>
  <c r="BI974" i="102"/>
  <c r="BP29" i="102" s="1"/>
  <c r="BV29" i="102" s="1"/>
  <c r="C31" i="126" s="1"/>
  <c r="BH974" i="102"/>
  <c r="BF1010" i="102"/>
  <c r="P2237" i="30"/>
  <c r="P2235" i="30"/>
  <c r="P2233" i="30"/>
  <c r="P2232" i="30"/>
  <c r="P2230" i="30"/>
  <c r="P2228" i="30"/>
  <c r="P2226" i="30"/>
  <c r="P2225" i="30"/>
  <c r="P2224" i="30"/>
  <c r="P2223" i="30"/>
  <c r="P2221" i="30"/>
  <c r="P2219" i="30"/>
  <c r="P2217" i="30"/>
  <c r="P2215" i="30"/>
  <c r="P2213" i="30"/>
  <c r="P2211" i="30"/>
  <c r="P2209" i="30"/>
  <c r="P2238" i="30"/>
  <c r="P2236" i="30"/>
  <c r="P2234" i="30"/>
  <c r="P2231" i="30"/>
  <c r="P2229" i="30"/>
  <c r="P2227" i="30"/>
  <c r="P2222" i="30"/>
  <c r="P2220" i="30"/>
  <c r="P2218" i="30"/>
  <c r="P2216" i="30"/>
  <c r="P2214" i="30"/>
  <c r="P2212" i="30"/>
  <c r="P2210" i="30"/>
  <c r="P2207" i="30"/>
  <c r="V2306" i="30"/>
  <c r="W2306" i="30"/>
  <c r="X2306" i="30"/>
  <c r="Y2306" i="30"/>
  <c r="Z2306" i="30"/>
  <c r="AA2306" i="30"/>
  <c r="AB2306" i="30"/>
  <c r="AC2306" i="30"/>
  <c r="AD2306" i="30"/>
  <c r="AE2306" i="30"/>
  <c r="AF2306" i="30"/>
  <c r="AG2306" i="30"/>
  <c r="AH2306" i="30"/>
  <c r="AI2306" i="30"/>
  <c r="AJ2306" i="30"/>
  <c r="AK2306" i="30"/>
  <c r="AL2306" i="30"/>
  <c r="AM2306" i="30"/>
  <c r="AN2306" i="30"/>
  <c r="AO2306" i="30"/>
  <c r="AP2306" i="30"/>
  <c r="AQ2306" i="30"/>
  <c r="AR2306" i="30"/>
  <c r="AS2306" i="30"/>
  <c r="AT2306" i="30"/>
  <c r="AU2306" i="30"/>
  <c r="AV2306" i="30"/>
  <c r="AW2306" i="30"/>
  <c r="AX2306" i="30"/>
  <c r="AY2306" i="30"/>
  <c r="BU32" i="102" l="1"/>
  <c r="AN1135" i="102"/>
  <c r="AN1115" i="102"/>
  <c r="AN1152" i="102"/>
  <c r="AN1127" i="102"/>
  <c r="AN1123" i="102"/>
  <c r="AN1107" i="102"/>
  <c r="AN1117" i="102"/>
  <c r="BI1160" i="102"/>
  <c r="AO1160" i="102" s="1"/>
  <c r="BH1160" i="102"/>
  <c r="BF1196" i="102"/>
  <c r="AN1114" i="102"/>
  <c r="BI1164" i="102"/>
  <c r="AO1164" i="102" s="1"/>
  <c r="BH1164" i="102"/>
  <c r="BF1200" i="102"/>
  <c r="BI1175" i="102"/>
  <c r="AO1175" i="102" s="1"/>
  <c r="BF1211" i="102"/>
  <c r="BH1175" i="102"/>
  <c r="AN1175" i="102" s="1"/>
  <c r="BI1151" i="102"/>
  <c r="AO1151" i="102" s="1"/>
  <c r="BH1151" i="102"/>
  <c r="BF1187" i="102"/>
  <c r="BI1168" i="102"/>
  <c r="AO1168" i="102" s="1"/>
  <c r="BH1168" i="102"/>
  <c r="BF1204" i="102"/>
  <c r="AN1106" i="102"/>
  <c r="BI1143" i="102"/>
  <c r="AO1143" i="102" s="1"/>
  <c r="BH1143" i="102"/>
  <c r="BF1179" i="102"/>
  <c r="BR33" i="102"/>
  <c r="AN1105" i="102"/>
  <c r="BI1167" i="102"/>
  <c r="AO1167" i="102" s="1"/>
  <c r="BF1203" i="102"/>
  <c r="BH1167" i="102"/>
  <c r="AN1167" i="102" s="1"/>
  <c r="BI1153" i="102"/>
  <c r="AO1153" i="102" s="1"/>
  <c r="BH1153" i="102"/>
  <c r="BF1189" i="102"/>
  <c r="BI1147" i="102"/>
  <c r="AO1147" i="102" s="1"/>
  <c r="BH1147" i="102"/>
  <c r="BF1183" i="102"/>
  <c r="BI1145" i="102"/>
  <c r="AO1145" i="102" s="1"/>
  <c r="BF1181" i="102"/>
  <c r="BH1145" i="102"/>
  <c r="AN1145" i="102" s="1"/>
  <c r="BI1180" i="102"/>
  <c r="AO1180" i="102" s="1"/>
  <c r="BH1180" i="102"/>
  <c r="BF1216" i="102"/>
  <c r="BI1146" i="102"/>
  <c r="AO1146" i="102" s="1"/>
  <c r="BF1182" i="102"/>
  <c r="BH1146" i="102"/>
  <c r="AN1146" i="102" s="1"/>
  <c r="BQ33" i="102"/>
  <c r="BI1150" i="102"/>
  <c r="AO1150" i="102" s="1"/>
  <c r="BF1186" i="102"/>
  <c r="BH1150" i="102"/>
  <c r="AN1150" i="102" s="1"/>
  <c r="BI1197" i="102"/>
  <c r="AO1197" i="102" s="1"/>
  <c r="BH1197" i="102"/>
  <c r="BF1233" i="102"/>
  <c r="BI1205" i="102"/>
  <c r="AO1205" i="102" s="1"/>
  <c r="BH1205" i="102"/>
  <c r="BF1241" i="102"/>
  <c r="BI1149" i="102"/>
  <c r="BH1149" i="102"/>
  <c r="BF1185" i="102"/>
  <c r="AN1113" i="102"/>
  <c r="BH1155" i="102"/>
  <c r="BF1191" i="102"/>
  <c r="BI1155" i="102"/>
  <c r="AO1155" i="102" s="1"/>
  <c r="AN1139" i="102"/>
  <c r="BI1170" i="102"/>
  <c r="AO1170" i="102" s="1"/>
  <c r="BH1170" i="102"/>
  <c r="BF1206" i="102"/>
  <c r="BI1171" i="102"/>
  <c r="AO1171" i="102" s="1"/>
  <c r="BF1207" i="102"/>
  <c r="BH1171" i="102"/>
  <c r="AN1171" i="102" s="1"/>
  <c r="BI1158" i="102"/>
  <c r="AO1158" i="102" s="1"/>
  <c r="BH1158" i="102"/>
  <c r="BF1194" i="102"/>
  <c r="BI1172" i="102"/>
  <c r="BH1172" i="102"/>
  <c r="BF1208" i="102"/>
  <c r="AO1136" i="102"/>
  <c r="BI1193" i="102"/>
  <c r="AO1193" i="102" s="1"/>
  <c r="BH1193" i="102"/>
  <c r="BF1229" i="102"/>
  <c r="BI1142" i="102"/>
  <c r="BT33" i="102" s="1"/>
  <c r="BF1178" i="102"/>
  <c r="BH1142" i="102"/>
  <c r="AN1142" i="102" s="1"/>
  <c r="BI1156" i="102"/>
  <c r="AO1156" i="102" s="1"/>
  <c r="BH1156" i="102"/>
  <c r="BF1192" i="102"/>
  <c r="BI1184" i="102"/>
  <c r="AO1184" i="102" s="1"/>
  <c r="BH1184" i="102"/>
  <c r="BF1220" i="102"/>
  <c r="AO1148" i="102"/>
  <c r="BI1166" i="102"/>
  <c r="BH1166" i="102"/>
  <c r="BF1202" i="102"/>
  <c r="AO1130" i="102"/>
  <c r="BI1201" i="102"/>
  <c r="AO1201" i="102" s="1"/>
  <c r="BH1201" i="102"/>
  <c r="BF1237" i="102"/>
  <c r="BI1141" i="102"/>
  <c r="BS33" i="102" s="1"/>
  <c r="BH1141" i="102"/>
  <c r="BF1177" i="102"/>
  <c r="BI1162" i="102"/>
  <c r="AO1162" i="102" s="1"/>
  <c r="BH1162" i="102"/>
  <c r="BF1198" i="102"/>
  <c r="AN1131" i="102"/>
  <c r="BI1174" i="102"/>
  <c r="AO1174" i="102" s="1"/>
  <c r="BH1174" i="102"/>
  <c r="BF1210" i="102"/>
  <c r="AN1111" i="102"/>
  <c r="AN1109" i="102"/>
  <c r="BI1209" i="102"/>
  <c r="AO1209" i="102" s="1"/>
  <c r="BH1209" i="102"/>
  <c r="BF1245" i="102"/>
  <c r="BI1176" i="102"/>
  <c r="AO1176" i="102" s="1"/>
  <c r="BH1176" i="102"/>
  <c r="BF1212" i="102"/>
  <c r="BI1188" i="102"/>
  <c r="AO1188" i="102" s="1"/>
  <c r="BF1224" i="102"/>
  <c r="BH1188" i="102"/>
  <c r="AN1188" i="102" s="1"/>
  <c r="AN1110" i="102"/>
  <c r="BI1163" i="102"/>
  <c r="AO1163" i="102" s="1"/>
  <c r="BF1199" i="102"/>
  <c r="BH1163" i="102"/>
  <c r="AN1163" i="102" s="1"/>
  <c r="BI1159" i="102"/>
  <c r="AO1159" i="102" s="1"/>
  <c r="BF1195" i="102"/>
  <c r="BH1159" i="102"/>
  <c r="AN1159" i="102" s="1"/>
  <c r="AO974" i="102"/>
  <c r="AN974" i="102"/>
  <c r="BI1010" i="102"/>
  <c r="BP30" i="102" s="1"/>
  <c r="BV30" i="102" s="1"/>
  <c r="C32" i="126" s="1"/>
  <c r="BH1010" i="102"/>
  <c r="BF1046" i="102"/>
  <c r="V2" i="77"/>
  <c r="T2" i="77"/>
  <c r="R2" i="77"/>
  <c r="P2" i="77"/>
  <c r="N2" i="77"/>
  <c r="L2" i="77"/>
  <c r="J2" i="77"/>
  <c r="H2" i="77"/>
  <c r="F2" i="77"/>
  <c r="D2" i="77"/>
  <c r="U2" i="77"/>
  <c r="S2" i="77"/>
  <c r="Q2" i="77"/>
  <c r="O2" i="77"/>
  <c r="M2" i="77"/>
  <c r="K2" i="77"/>
  <c r="I2" i="77"/>
  <c r="G2" i="77"/>
  <c r="E2" i="77"/>
  <c r="C2" i="77"/>
  <c r="BA2310" i="30"/>
  <c r="AN1184" i="102" l="1"/>
  <c r="AN1156" i="102"/>
  <c r="AO1142" i="102"/>
  <c r="AN1193" i="102"/>
  <c r="BU33" i="102"/>
  <c r="AN1180" i="102"/>
  <c r="AN1147" i="102"/>
  <c r="AN1153" i="102"/>
  <c r="AN1143" i="102"/>
  <c r="AN1160" i="102"/>
  <c r="AN1162" i="102"/>
  <c r="AN1141" i="102"/>
  <c r="AO1141" i="102"/>
  <c r="AN1201" i="102"/>
  <c r="BR34" i="102"/>
  <c r="BI1195" i="102"/>
  <c r="AO1195" i="102" s="1"/>
  <c r="BH1195" i="102"/>
  <c r="BF1231" i="102"/>
  <c r="BI1199" i="102"/>
  <c r="AO1199" i="102" s="1"/>
  <c r="BH1199" i="102"/>
  <c r="BF1235" i="102"/>
  <c r="BI1212" i="102"/>
  <c r="AO1212" i="102" s="1"/>
  <c r="BF1248" i="102"/>
  <c r="BH1212" i="102"/>
  <c r="AN1212" i="102" s="1"/>
  <c r="BH1245" i="102"/>
  <c r="BF1281" i="102"/>
  <c r="BI1245" i="102"/>
  <c r="AO1245" i="102" s="1"/>
  <c r="BI1210" i="102"/>
  <c r="AO1210" i="102" s="1"/>
  <c r="BF1246" i="102"/>
  <c r="BH1210" i="102"/>
  <c r="AN1210" i="102" s="1"/>
  <c r="BI1202" i="102"/>
  <c r="AO1202" i="102" s="1"/>
  <c r="BF1238" i="102"/>
  <c r="BH1202" i="102"/>
  <c r="AN1202" i="102" s="1"/>
  <c r="BI1178" i="102"/>
  <c r="AO1178" i="102" s="1"/>
  <c r="BH1178" i="102"/>
  <c r="BF1214" i="102"/>
  <c r="BI1208" i="102"/>
  <c r="AO1208" i="102" s="1"/>
  <c r="BF1244" i="102"/>
  <c r="BH1208" i="102"/>
  <c r="AN1208" i="102" s="1"/>
  <c r="BI1194" i="102"/>
  <c r="AO1194" i="102" s="1"/>
  <c r="BF1230" i="102"/>
  <c r="BH1194" i="102"/>
  <c r="AN1194" i="102" s="1"/>
  <c r="BI1206" i="102"/>
  <c r="AO1206" i="102" s="1"/>
  <c r="BF1242" i="102"/>
  <c r="BH1206" i="102"/>
  <c r="AN1206" i="102" s="1"/>
  <c r="BI1191" i="102"/>
  <c r="AO1191" i="102" s="1"/>
  <c r="BH1191" i="102"/>
  <c r="BF1227" i="102"/>
  <c r="BI1185" i="102"/>
  <c r="AO1185" i="102" s="1"/>
  <c r="BF1221" i="102"/>
  <c r="BH1185" i="102"/>
  <c r="AN1185" i="102" s="1"/>
  <c r="BH1241" i="102"/>
  <c r="BF1277" i="102"/>
  <c r="BI1241" i="102"/>
  <c r="AO1241" i="102" s="1"/>
  <c r="BH1233" i="102"/>
  <c r="BF1269" i="102"/>
  <c r="BI1233" i="102"/>
  <c r="AO1233" i="102" s="1"/>
  <c r="BI1182" i="102"/>
  <c r="AO1182" i="102" s="1"/>
  <c r="BH1182" i="102"/>
  <c r="BF1218" i="102"/>
  <c r="BI1181" i="102"/>
  <c r="AO1181" i="102" s="1"/>
  <c r="BH1181" i="102"/>
  <c r="BF1217" i="102"/>
  <c r="BI1203" i="102"/>
  <c r="AO1203" i="102" s="1"/>
  <c r="BH1203" i="102"/>
  <c r="BF1239" i="102"/>
  <c r="BI1204" i="102"/>
  <c r="AO1204" i="102" s="1"/>
  <c r="BF1240" i="102"/>
  <c r="BH1204" i="102"/>
  <c r="AN1204" i="102" s="1"/>
  <c r="BI1187" i="102"/>
  <c r="AO1187" i="102" s="1"/>
  <c r="BF1223" i="102"/>
  <c r="BH1187" i="102"/>
  <c r="AN1187" i="102" s="1"/>
  <c r="BI1200" i="102"/>
  <c r="AO1200" i="102" s="1"/>
  <c r="BF1236" i="102"/>
  <c r="BH1200" i="102"/>
  <c r="AN1200" i="102" s="1"/>
  <c r="BI1224" i="102"/>
  <c r="AO1224" i="102" s="1"/>
  <c r="BF1260" i="102"/>
  <c r="BH1224" i="102"/>
  <c r="AN1224" i="102" s="1"/>
  <c r="AN1176" i="102"/>
  <c r="AN1209" i="102"/>
  <c r="AN1174" i="102"/>
  <c r="BI1198" i="102"/>
  <c r="AO1198" i="102" s="1"/>
  <c r="BF1234" i="102"/>
  <c r="BH1198" i="102"/>
  <c r="AN1198" i="102" s="1"/>
  <c r="BI1177" i="102"/>
  <c r="BS34" i="102" s="1"/>
  <c r="BF1213" i="102"/>
  <c r="BH1177" i="102"/>
  <c r="AN1177" i="102" s="1"/>
  <c r="BH1237" i="102"/>
  <c r="BF1273" i="102"/>
  <c r="BI1237" i="102"/>
  <c r="AO1237" i="102" s="1"/>
  <c r="AN1166" i="102"/>
  <c r="AO1166" i="102"/>
  <c r="BI1220" i="102"/>
  <c r="AO1220" i="102" s="1"/>
  <c r="BF1256" i="102"/>
  <c r="BH1220" i="102"/>
  <c r="AN1220" i="102" s="1"/>
  <c r="BI1192" i="102"/>
  <c r="AO1192" i="102" s="1"/>
  <c r="BF1228" i="102"/>
  <c r="BH1192" i="102"/>
  <c r="AN1192" i="102" s="1"/>
  <c r="BH1229" i="102"/>
  <c r="BF1265" i="102"/>
  <c r="BI1229" i="102"/>
  <c r="AO1229" i="102" s="1"/>
  <c r="AN1172" i="102"/>
  <c r="AO1172" i="102"/>
  <c r="AN1158" i="102"/>
  <c r="BI1207" i="102"/>
  <c r="AO1207" i="102" s="1"/>
  <c r="BH1207" i="102"/>
  <c r="BF1243" i="102"/>
  <c r="AN1170" i="102"/>
  <c r="AN1155" i="102"/>
  <c r="AN1149" i="102"/>
  <c r="AO1149" i="102"/>
  <c r="AN1205" i="102"/>
  <c r="AN1197" i="102"/>
  <c r="BI1186" i="102"/>
  <c r="AO1186" i="102" s="1"/>
  <c r="BH1186" i="102"/>
  <c r="BF1222" i="102"/>
  <c r="BI1216" i="102"/>
  <c r="AO1216" i="102" s="1"/>
  <c r="BF1252" i="102"/>
  <c r="BH1216" i="102"/>
  <c r="AN1216" i="102" s="1"/>
  <c r="BI1183" i="102"/>
  <c r="AO1183" i="102" s="1"/>
  <c r="BF1219" i="102"/>
  <c r="BH1183" i="102"/>
  <c r="AN1183" i="102" s="1"/>
  <c r="BI1189" i="102"/>
  <c r="AO1189" i="102" s="1"/>
  <c r="BF1225" i="102"/>
  <c r="BH1189" i="102"/>
  <c r="AN1189" i="102" s="1"/>
  <c r="BI1179" i="102"/>
  <c r="AO1179" i="102" s="1"/>
  <c r="BF1215" i="102"/>
  <c r="BH1179" i="102"/>
  <c r="AN1179" i="102" s="1"/>
  <c r="AN1168" i="102"/>
  <c r="AN1151" i="102"/>
  <c r="BI1211" i="102"/>
  <c r="AO1211" i="102" s="1"/>
  <c r="BH1211" i="102"/>
  <c r="BF1247" i="102"/>
  <c r="AN1164" i="102"/>
  <c r="BI1196" i="102"/>
  <c r="BQ35" i="102" s="1"/>
  <c r="BF1232" i="102"/>
  <c r="BH1196" i="102"/>
  <c r="AN1196" i="102" s="1"/>
  <c r="BQ34" i="102"/>
  <c r="AO1010" i="102"/>
  <c r="AN1010" i="102"/>
  <c r="BI1046" i="102"/>
  <c r="BP31" i="102" s="1"/>
  <c r="BH1046" i="102"/>
  <c r="BF1082" i="102"/>
  <c r="BA2307" i="30"/>
  <c r="BA2309" i="30" s="1"/>
  <c r="BA2311" i="30" s="1"/>
  <c r="AN1211" i="102" l="1"/>
  <c r="AN1186" i="102"/>
  <c r="AN1207" i="102"/>
  <c r="BU34" i="102"/>
  <c r="AO1177" i="102"/>
  <c r="AN1178" i="102"/>
  <c r="AN1199" i="102"/>
  <c r="AN1195" i="102"/>
  <c r="BI1215" i="102"/>
  <c r="AO1215" i="102" s="1"/>
  <c r="BH1215" i="102"/>
  <c r="BF1251" i="102"/>
  <c r="BI1225" i="102"/>
  <c r="AO1225" i="102" s="1"/>
  <c r="BH1225" i="102"/>
  <c r="BF1261" i="102"/>
  <c r="BI1219" i="102"/>
  <c r="AO1219" i="102" s="1"/>
  <c r="BH1219" i="102"/>
  <c r="BF1255" i="102"/>
  <c r="BH1252" i="102"/>
  <c r="BI1252" i="102"/>
  <c r="AO1252" i="102" s="1"/>
  <c r="BF1288" i="102"/>
  <c r="AN1229" i="102"/>
  <c r="BH1256" i="102"/>
  <c r="BI1256" i="102"/>
  <c r="BF1292" i="102"/>
  <c r="BI1273" i="102"/>
  <c r="AO1273" i="102" s="1"/>
  <c r="BF1309" i="102"/>
  <c r="BH1273" i="102"/>
  <c r="AN1273" i="102" s="1"/>
  <c r="BI1213" i="102"/>
  <c r="AO1213" i="102" s="1"/>
  <c r="BH1213" i="102"/>
  <c r="BF1249" i="102"/>
  <c r="BH1234" i="102"/>
  <c r="BI1234" i="102"/>
  <c r="AO1234" i="102" s="1"/>
  <c r="BF1270" i="102"/>
  <c r="BH1239" i="102"/>
  <c r="BF1275" i="102"/>
  <c r="BI1239" i="102"/>
  <c r="AO1239" i="102" s="1"/>
  <c r="BI1217" i="102"/>
  <c r="AO1217" i="102" s="1"/>
  <c r="BH1217" i="102"/>
  <c r="BF1253" i="102"/>
  <c r="BI1218" i="102"/>
  <c r="AO1218" i="102" s="1"/>
  <c r="BF1254" i="102"/>
  <c r="BH1218" i="102"/>
  <c r="AN1218" i="102" s="1"/>
  <c r="AN1233" i="102"/>
  <c r="AN1241" i="102"/>
  <c r="BH1227" i="102"/>
  <c r="BF1263" i="102"/>
  <c r="BI1227" i="102"/>
  <c r="AO1227" i="102" s="1"/>
  <c r="BH1244" i="102"/>
  <c r="BI1244" i="102"/>
  <c r="BF1280" i="102"/>
  <c r="BH1238" i="102"/>
  <c r="BI1238" i="102"/>
  <c r="BF1274" i="102"/>
  <c r="BH1246" i="102"/>
  <c r="BI1246" i="102"/>
  <c r="AO1246" i="102" s="1"/>
  <c r="BF1282" i="102"/>
  <c r="BI1281" i="102"/>
  <c r="AO1281" i="102" s="1"/>
  <c r="BF1317" i="102"/>
  <c r="BH1281" i="102"/>
  <c r="AN1281" i="102" s="1"/>
  <c r="BH1248" i="102"/>
  <c r="BI1248" i="102"/>
  <c r="AO1248" i="102" s="1"/>
  <c r="BF1284" i="102"/>
  <c r="BH1232" i="102"/>
  <c r="BI1232" i="102"/>
  <c r="BF1268" i="102"/>
  <c r="AO1196" i="102"/>
  <c r="BH1247" i="102"/>
  <c r="BF1283" i="102"/>
  <c r="BI1247" i="102"/>
  <c r="AO1247" i="102" s="1"/>
  <c r="BI1222" i="102"/>
  <c r="AO1222" i="102" s="1"/>
  <c r="BF1258" i="102"/>
  <c r="BH1222" i="102"/>
  <c r="AN1222" i="102" s="1"/>
  <c r="BH1243" i="102"/>
  <c r="BF1279" i="102"/>
  <c r="BI1243" i="102"/>
  <c r="AO1243" i="102" s="1"/>
  <c r="BI1265" i="102"/>
  <c r="AO1265" i="102" s="1"/>
  <c r="BH1265" i="102"/>
  <c r="BF1301" i="102"/>
  <c r="BH1228" i="102"/>
  <c r="BI1228" i="102"/>
  <c r="AO1228" i="102" s="1"/>
  <c r="BF1264" i="102"/>
  <c r="AN1237" i="102"/>
  <c r="BH1260" i="102"/>
  <c r="BF1296" i="102"/>
  <c r="BI1260" i="102"/>
  <c r="AO1260" i="102" s="1"/>
  <c r="BH1236" i="102"/>
  <c r="BI1236" i="102"/>
  <c r="AO1236" i="102" s="1"/>
  <c r="BF1272" i="102"/>
  <c r="BI1223" i="102"/>
  <c r="AO1223" i="102" s="1"/>
  <c r="BH1223" i="102"/>
  <c r="BF1259" i="102"/>
  <c r="BH1240" i="102"/>
  <c r="BI1240" i="102"/>
  <c r="AO1240" i="102" s="1"/>
  <c r="BF1276" i="102"/>
  <c r="AN1203" i="102"/>
  <c r="AN1181" i="102"/>
  <c r="AN1182" i="102"/>
  <c r="BI1269" i="102"/>
  <c r="AO1269" i="102" s="1"/>
  <c r="BH1269" i="102"/>
  <c r="BF1305" i="102"/>
  <c r="BI1277" i="102"/>
  <c r="AO1277" i="102" s="1"/>
  <c r="BF1313" i="102"/>
  <c r="BH1277" i="102"/>
  <c r="AN1277" i="102" s="1"/>
  <c r="BI1221" i="102"/>
  <c r="AO1221" i="102" s="1"/>
  <c r="BH1221" i="102"/>
  <c r="BF1257" i="102"/>
  <c r="AN1191" i="102"/>
  <c r="BH1242" i="102"/>
  <c r="BI1242" i="102"/>
  <c r="AO1242" i="102" s="1"/>
  <c r="BF1278" i="102"/>
  <c r="BH1230" i="102"/>
  <c r="BI1230" i="102"/>
  <c r="AO1230" i="102" s="1"/>
  <c r="BF1266" i="102"/>
  <c r="BS35" i="102"/>
  <c r="BI1214" i="102"/>
  <c r="BF1250" i="102"/>
  <c r="BH1214" i="102"/>
  <c r="AN1214" i="102" s="1"/>
  <c r="BT34" i="102"/>
  <c r="BR35" i="102"/>
  <c r="AN1245" i="102"/>
  <c r="BH1235" i="102"/>
  <c r="BF1271" i="102"/>
  <c r="BI1235" i="102"/>
  <c r="AO1235" i="102" s="1"/>
  <c r="BH1231" i="102"/>
  <c r="BF1267" i="102"/>
  <c r="BI1231" i="102"/>
  <c r="AO1231" i="102" s="1"/>
  <c r="AO1046" i="102"/>
  <c r="AN1046" i="102"/>
  <c r="BI1082" i="102"/>
  <c r="AO1082" i="102" s="1"/>
  <c r="BH1082" i="102"/>
  <c r="BF1118" i="102"/>
  <c r="BA2312" i="30"/>
  <c r="BA2313" i="30" s="1"/>
  <c r="BA2314" i="30" s="1"/>
  <c r="BT35" i="102" l="1"/>
  <c r="AN1246" i="102"/>
  <c r="AN1244" i="102"/>
  <c r="AN1256" i="102"/>
  <c r="AN1219" i="102"/>
  <c r="AN1225" i="102"/>
  <c r="AN1223" i="102"/>
  <c r="AN1232" i="102"/>
  <c r="AN1234" i="102"/>
  <c r="AN1215" i="102"/>
  <c r="AN1265" i="102"/>
  <c r="AN1238" i="102"/>
  <c r="AN1248" i="102"/>
  <c r="BI1267" i="102"/>
  <c r="AO1267" i="102" s="1"/>
  <c r="BH1267" i="102"/>
  <c r="BF1303" i="102"/>
  <c r="BI1271" i="102"/>
  <c r="AO1271" i="102" s="1"/>
  <c r="BH1271" i="102"/>
  <c r="BF1307" i="102"/>
  <c r="BH1257" i="102"/>
  <c r="BF1293" i="102"/>
  <c r="BI1257" i="102"/>
  <c r="AO1257" i="102" s="1"/>
  <c r="BH1305" i="102"/>
  <c r="BF1341" i="102"/>
  <c r="BI1305" i="102"/>
  <c r="AO1305" i="102" s="1"/>
  <c r="BI1296" i="102"/>
  <c r="AO1296" i="102" s="1"/>
  <c r="BH1296" i="102"/>
  <c r="BF1332" i="102"/>
  <c r="BU35" i="102"/>
  <c r="BI1279" i="102"/>
  <c r="AO1279" i="102" s="1"/>
  <c r="BF1315" i="102"/>
  <c r="BH1279" i="102"/>
  <c r="AN1279" i="102" s="1"/>
  <c r="BH1258" i="102"/>
  <c r="BI1258" i="102"/>
  <c r="AO1258" i="102" s="1"/>
  <c r="BF1294" i="102"/>
  <c r="BI1283" i="102"/>
  <c r="AO1283" i="102" s="1"/>
  <c r="BF1319" i="102"/>
  <c r="BH1283" i="102"/>
  <c r="AN1283" i="102" s="1"/>
  <c r="BH1268" i="102"/>
  <c r="BI1268" i="102"/>
  <c r="BF1304" i="102"/>
  <c r="BH1284" i="102"/>
  <c r="BF1320" i="102"/>
  <c r="BI1284" i="102"/>
  <c r="AO1284" i="102" s="1"/>
  <c r="BH1282" i="102"/>
  <c r="BI1282" i="102"/>
  <c r="AO1282" i="102" s="1"/>
  <c r="BF1318" i="102"/>
  <c r="BH1274" i="102"/>
  <c r="BF1310" i="102"/>
  <c r="BI1274" i="102"/>
  <c r="BH1280" i="102"/>
  <c r="BI1280" i="102"/>
  <c r="BF1316" i="102"/>
  <c r="AN1227" i="102"/>
  <c r="BH1253" i="102"/>
  <c r="BI1253" i="102"/>
  <c r="AO1253" i="102" s="1"/>
  <c r="BF1289" i="102"/>
  <c r="AN1239" i="102"/>
  <c r="BH1270" i="102"/>
  <c r="BF1306" i="102"/>
  <c r="BI1270" i="102"/>
  <c r="AO1270" i="102" s="1"/>
  <c r="BH1249" i="102"/>
  <c r="BF1285" i="102"/>
  <c r="BI1249" i="102"/>
  <c r="AO1249" i="102" s="1"/>
  <c r="BH1292" i="102"/>
  <c r="BI1292" i="102"/>
  <c r="BF1328" i="102"/>
  <c r="AN1231" i="102"/>
  <c r="AN1235" i="102"/>
  <c r="BH1250" i="102"/>
  <c r="BI1250" i="102"/>
  <c r="BF1286" i="102"/>
  <c r="AO1214" i="102"/>
  <c r="BH1266" i="102"/>
  <c r="BF1302" i="102"/>
  <c r="BI1266" i="102"/>
  <c r="AO1266" i="102" s="1"/>
  <c r="AN1230" i="102"/>
  <c r="BH1278" i="102"/>
  <c r="BI1278" i="102"/>
  <c r="AO1278" i="102" s="1"/>
  <c r="BF1314" i="102"/>
  <c r="AN1242" i="102"/>
  <c r="AN1221" i="102"/>
  <c r="BH1313" i="102"/>
  <c r="BI1313" i="102"/>
  <c r="AO1313" i="102" s="1"/>
  <c r="BF1349" i="102"/>
  <c r="AN1269" i="102"/>
  <c r="BH1276" i="102"/>
  <c r="BI1276" i="102"/>
  <c r="AO1276" i="102" s="1"/>
  <c r="BF1312" i="102"/>
  <c r="AN1240" i="102"/>
  <c r="BH1259" i="102"/>
  <c r="BF1295" i="102"/>
  <c r="BI1259" i="102"/>
  <c r="AO1259" i="102" s="1"/>
  <c r="BH1272" i="102"/>
  <c r="BF1308" i="102"/>
  <c r="BI1272" i="102"/>
  <c r="AO1272" i="102" s="1"/>
  <c r="AN1236" i="102"/>
  <c r="AN1260" i="102"/>
  <c r="BH1264" i="102"/>
  <c r="BI1264" i="102"/>
  <c r="AO1264" i="102" s="1"/>
  <c r="BF1300" i="102"/>
  <c r="AN1228" i="102"/>
  <c r="BH1301" i="102"/>
  <c r="BI1301" i="102"/>
  <c r="AO1301" i="102" s="1"/>
  <c r="BF1337" i="102"/>
  <c r="AN1243" i="102"/>
  <c r="AN1247" i="102"/>
  <c r="BQ36" i="102"/>
  <c r="AO1232" i="102"/>
  <c r="BH1317" i="102"/>
  <c r="BI1317" i="102"/>
  <c r="AO1317" i="102" s="1"/>
  <c r="BF1353" i="102"/>
  <c r="BR36" i="102"/>
  <c r="AO1238" i="102"/>
  <c r="AO1244" i="102"/>
  <c r="BI1263" i="102"/>
  <c r="AO1263" i="102" s="1"/>
  <c r="BH1263" i="102"/>
  <c r="BF1299" i="102"/>
  <c r="BH1254" i="102"/>
  <c r="BI1254" i="102"/>
  <c r="AO1254" i="102" s="1"/>
  <c r="BF1290" i="102"/>
  <c r="AN1217" i="102"/>
  <c r="BI1275" i="102"/>
  <c r="AO1275" i="102" s="1"/>
  <c r="BF1311" i="102"/>
  <c r="BH1275" i="102"/>
  <c r="AN1275" i="102" s="1"/>
  <c r="AN1213" i="102"/>
  <c r="BH1309" i="102"/>
  <c r="BI1309" i="102"/>
  <c r="AO1309" i="102" s="1"/>
  <c r="BF1345" i="102"/>
  <c r="AO1256" i="102"/>
  <c r="BH1288" i="102"/>
  <c r="BI1288" i="102"/>
  <c r="AO1288" i="102" s="1"/>
  <c r="BF1324" i="102"/>
  <c r="AN1252" i="102"/>
  <c r="BH1255" i="102"/>
  <c r="BF1291" i="102"/>
  <c r="BI1255" i="102"/>
  <c r="AO1255" i="102" s="1"/>
  <c r="BH1261" i="102"/>
  <c r="BF1297" i="102"/>
  <c r="BI1261" i="102"/>
  <c r="AO1261" i="102" s="1"/>
  <c r="BH1251" i="102"/>
  <c r="BF1287" i="102"/>
  <c r="BI1251" i="102"/>
  <c r="AO1251" i="102" s="1"/>
  <c r="AN1082" i="102"/>
  <c r="BI1118" i="102"/>
  <c r="BP33" i="102" s="1"/>
  <c r="BV33" i="102" s="1"/>
  <c r="C35" i="126" s="1"/>
  <c r="BH1118" i="102"/>
  <c r="BF1154" i="102"/>
  <c r="BA2315" i="30"/>
  <c r="AN1263" i="102" l="1"/>
  <c r="BS36" i="102"/>
  <c r="AN1292" i="102"/>
  <c r="AN1280" i="102"/>
  <c r="AN1282" i="102"/>
  <c r="AN1268" i="102"/>
  <c r="AN1258" i="102"/>
  <c r="AN1271" i="102"/>
  <c r="AN1278" i="102"/>
  <c r="AN1264" i="102"/>
  <c r="AN1313" i="102"/>
  <c r="AN1250" i="102"/>
  <c r="AN1118" i="102"/>
  <c r="AN1296" i="102"/>
  <c r="AN1267" i="102"/>
  <c r="AN1251" i="102"/>
  <c r="AN1261" i="102"/>
  <c r="AN1255" i="102"/>
  <c r="BU36" i="102"/>
  <c r="BH1300" i="102"/>
  <c r="BF1336" i="102"/>
  <c r="BI1300" i="102"/>
  <c r="AO1300" i="102" s="1"/>
  <c r="AN1272" i="102"/>
  <c r="AN1259" i="102"/>
  <c r="BH1349" i="102"/>
  <c r="BI1349" i="102"/>
  <c r="AO1349" i="102" s="1"/>
  <c r="BF1385" i="102"/>
  <c r="BH1314" i="102"/>
  <c r="BF1350" i="102"/>
  <c r="BI1314" i="102"/>
  <c r="AO1314" i="102" s="1"/>
  <c r="BH1302" i="102"/>
  <c r="BI1302" i="102"/>
  <c r="AO1302" i="102" s="1"/>
  <c r="BF1338" i="102"/>
  <c r="BH1286" i="102"/>
  <c r="BF1322" i="102"/>
  <c r="BI1286" i="102"/>
  <c r="BH1328" i="102"/>
  <c r="BF1364" i="102"/>
  <c r="BI1328" i="102"/>
  <c r="AN1249" i="102"/>
  <c r="AN1270" i="102"/>
  <c r="BH1316" i="102"/>
  <c r="BI1316" i="102"/>
  <c r="BF1352" i="102"/>
  <c r="BR37" i="102"/>
  <c r="AN1274" i="102"/>
  <c r="BH1318" i="102"/>
  <c r="BI1318" i="102"/>
  <c r="AO1318" i="102" s="1"/>
  <c r="BF1354" i="102"/>
  <c r="AN1284" i="102"/>
  <c r="BH1304" i="102"/>
  <c r="BI1304" i="102"/>
  <c r="BF1340" i="102"/>
  <c r="BH1294" i="102"/>
  <c r="BI1294" i="102"/>
  <c r="AO1294" i="102" s="1"/>
  <c r="BF1330" i="102"/>
  <c r="BI1341" i="102"/>
  <c r="AO1341" i="102" s="1"/>
  <c r="BH1341" i="102"/>
  <c r="BF1377" i="102"/>
  <c r="BI1293" i="102"/>
  <c r="AO1293" i="102" s="1"/>
  <c r="BH1293" i="102"/>
  <c r="BF1329" i="102"/>
  <c r="BI1287" i="102"/>
  <c r="AO1287" i="102" s="1"/>
  <c r="BH1287" i="102"/>
  <c r="BF1323" i="102"/>
  <c r="BI1297" i="102"/>
  <c r="AO1297" i="102" s="1"/>
  <c r="BH1297" i="102"/>
  <c r="BF1333" i="102"/>
  <c r="BI1291" i="102"/>
  <c r="AO1291" i="102" s="1"/>
  <c r="BF1327" i="102"/>
  <c r="BH1291" i="102"/>
  <c r="AN1291" i="102" s="1"/>
  <c r="BH1324" i="102"/>
  <c r="BI1324" i="102"/>
  <c r="AO1324" i="102" s="1"/>
  <c r="BF1360" i="102"/>
  <c r="AN1288" i="102"/>
  <c r="BH1345" i="102"/>
  <c r="BF1381" i="102"/>
  <c r="BI1345" i="102"/>
  <c r="AO1345" i="102" s="1"/>
  <c r="AN1309" i="102"/>
  <c r="BH1311" i="102"/>
  <c r="BI1311" i="102"/>
  <c r="AO1311" i="102" s="1"/>
  <c r="BF1347" i="102"/>
  <c r="BH1290" i="102"/>
  <c r="BF1326" i="102"/>
  <c r="BI1290" i="102"/>
  <c r="AO1290" i="102" s="1"/>
  <c r="AN1254" i="102"/>
  <c r="BH1299" i="102"/>
  <c r="BI1299" i="102"/>
  <c r="AO1299" i="102" s="1"/>
  <c r="BF1335" i="102"/>
  <c r="BH1353" i="102"/>
  <c r="BI1353" i="102"/>
  <c r="AO1353" i="102" s="1"/>
  <c r="BF1389" i="102"/>
  <c r="AN1317" i="102"/>
  <c r="BH1337" i="102"/>
  <c r="BI1337" i="102"/>
  <c r="AO1337" i="102" s="1"/>
  <c r="BF1373" i="102"/>
  <c r="AN1301" i="102"/>
  <c r="BH1308" i="102"/>
  <c r="BF1344" i="102"/>
  <c r="BI1308" i="102"/>
  <c r="AO1308" i="102" s="1"/>
  <c r="BI1295" i="102"/>
  <c r="AO1295" i="102" s="1"/>
  <c r="BF1331" i="102"/>
  <c r="BH1295" i="102"/>
  <c r="AN1295" i="102" s="1"/>
  <c r="BH1312" i="102"/>
  <c r="BI1312" i="102"/>
  <c r="AO1312" i="102" s="1"/>
  <c r="BF1348" i="102"/>
  <c r="AN1276" i="102"/>
  <c r="AN1266" i="102"/>
  <c r="BT36" i="102"/>
  <c r="AO1250" i="102"/>
  <c r="AO1292" i="102"/>
  <c r="BI1285" i="102"/>
  <c r="AO1285" i="102" s="1"/>
  <c r="BF1321" i="102"/>
  <c r="BH1285" i="102"/>
  <c r="AN1285" i="102" s="1"/>
  <c r="BH1306" i="102"/>
  <c r="BF1342" i="102"/>
  <c r="BI1306" i="102"/>
  <c r="AO1306" i="102" s="1"/>
  <c r="BH1289" i="102"/>
  <c r="BF1325" i="102"/>
  <c r="BI1289" i="102"/>
  <c r="AO1289" i="102" s="1"/>
  <c r="AN1253" i="102"/>
  <c r="BS37" i="102"/>
  <c r="AO1280" i="102"/>
  <c r="BH1310" i="102"/>
  <c r="BI1310" i="102"/>
  <c r="BF1346" i="102"/>
  <c r="AO1274" i="102"/>
  <c r="BH1320" i="102"/>
  <c r="BF1356" i="102"/>
  <c r="BI1320" i="102"/>
  <c r="AO1320" i="102" s="1"/>
  <c r="BQ37" i="102"/>
  <c r="AO1268" i="102"/>
  <c r="BH1319" i="102"/>
  <c r="BF1355" i="102"/>
  <c r="BI1319" i="102"/>
  <c r="AO1319" i="102" s="1"/>
  <c r="BH1315" i="102"/>
  <c r="BF1351" i="102"/>
  <c r="BI1315" i="102"/>
  <c r="AO1315" i="102" s="1"/>
  <c r="BH1332" i="102"/>
  <c r="BF1368" i="102"/>
  <c r="BI1332" i="102"/>
  <c r="AO1332" i="102" s="1"/>
  <c r="AN1305" i="102"/>
  <c r="AN1257" i="102"/>
  <c r="BH1307" i="102"/>
  <c r="BI1307" i="102"/>
  <c r="AO1307" i="102" s="1"/>
  <c r="BF1343" i="102"/>
  <c r="BH1303" i="102"/>
  <c r="BF1339" i="102"/>
  <c r="BI1303" i="102"/>
  <c r="AO1303" i="102" s="1"/>
  <c r="AO1118" i="102"/>
  <c r="BI1154" i="102"/>
  <c r="BP34" i="102" s="1"/>
  <c r="BV34" i="102" s="1"/>
  <c r="C36" i="126" s="1"/>
  <c r="BH1154" i="102"/>
  <c r="BF1190" i="102"/>
  <c r="BA2317" i="30"/>
  <c r="BA2316" i="30"/>
  <c r="AN1293" i="102" l="1"/>
  <c r="AN1341" i="102"/>
  <c r="AN1318" i="102"/>
  <c r="AN1302" i="102"/>
  <c r="AN1349" i="102"/>
  <c r="AN1310" i="102"/>
  <c r="AN1337" i="102"/>
  <c r="AN1311" i="102"/>
  <c r="BU37" i="102"/>
  <c r="AN1324" i="102"/>
  <c r="AN1316" i="102"/>
  <c r="BI1339" i="102"/>
  <c r="AO1339" i="102" s="1"/>
  <c r="BF1375" i="102"/>
  <c r="BH1339" i="102"/>
  <c r="AN1339" i="102" s="1"/>
  <c r="BI1368" i="102"/>
  <c r="AO1368" i="102" s="1"/>
  <c r="BH1368" i="102"/>
  <c r="BF1404" i="102"/>
  <c r="BI1351" i="102"/>
  <c r="AO1351" i="102" s="1"/>
  <c r="BF1387" i="102"/>
  <c r="BH1351" i="102"/>
  <c r="AN1351" i="102" s="1"/>
  <c r="BI1355" i="102"/>
  <c r="AO1355" i="102" s="1"/>
  <c r="BH1355" i="102"/>
  <c r="BF1391" i="102"/>
  <c r="BI1356" i="102"/>
  <c r="AO1356" i="102" s="1"/>
  <c r="BH1356" i="102"/>
  <c r="BF1392" i="102"/>
  <c r="BH1346" i="102"/>
  <c r="BI1346" i="102"/>
  <c r="BF1382" i="102"/>
  <c r="BH1325" i="102"/>
  <c r="BF1361" i="102"/>
  <c r="BI1325" i="102"/>
  <c r="AO1325" i="102" s="1"/>
  <c r="BI1342" i="102"/>
  <c r="AO1342" i="102" s="1"/>
  <c r="BF1378" i="102"/>
  <c r="BH1342" i="102"/>
  <c r="AN1342" i="102" s="1"/>
  <c r="BH1321" i="102"/>
  <c r="BF1357" i="102"/>
  <c r="BI1321" i="102"/>
  <c r="AO1321" i="102" s="1"/>
  <c r="BH1331" i="102"/>
  <c r="BI1331" i="102"/>
  <c r="AO1331" i="102" s="1"/>
  <c r="BF1367" i="102"/>
  <c r="BI1344" i="102"/>
  <c r="AO1344" i="102" s="1"/>
  <c r="BF1380" i="102"/>
  <c r="BH1344" i="102"/>
  <c r="AN1344" i="102" s="1"/>
  <c r="BH1373" i="102"/>
  <c r="BI1373" i="102"/>
  <c r="AO1373" i="102" s="1"/>
  <c r="BF1409" i="102"/>
  <c r="AN1290" i="102"/>
  <c r="BH1347" i="102"/>
  <c r="BF1383" i="102"/>
  <c r="BI1347" i="102"/>
  <c r="AO1347" i="102" s="1"/>
  <c r="BH1381" i="102"/>
  <c r="BI1381" i="102"/>
  <c r="AO1381" i="102" s="1"/>
  <c r="BF1417" i="102"/>
  <c r="BH1360" i="102"/>
  <c r="BF1396" i="102"/>
  <c r="BI1360" i="102"/>
  <c r="AO1360" i="102" s="1"/>
  <c r="BH1333" i="102"/>
  <c r="BF1369" i="102"/>
  <c r="BI1333" i="102"/>
  <c r="AO1333" i="102" s="1"/>
  <c r="BH1323" i="102"/>
  <c r="BF1359" i="102"/>
  <c r="BI1323" i="102"/>
  <c r="AO1323" i="102" s="1"/>
  <c r="AO1154" i="102"/>
  <c r="BQ38" i="102"/>
  <c r="AO1304" i="102"/>
  <c r="BH1354" i="102"/>
  <c r="BF1390" i="102"/>
  <c r="BI1354" i="102"/>
  <c r="AO1354" i="102" s="1"/>
  <c r="BH1352" i="102"/>
  <c r="BF1388" i="102"/>
  <c r="BI1352" i="102"/>
  <c r="AO1352" i="102" s="1"/>
  <c r="AN1328" i="102"/>
  <c r="BT37" i="102"/>
  <c r="AN1286" i="102"/>
  <c r="BH1338" i="102"/>
  <c r="BI1338" i="102"/>
  <c r="AO1338" i="102" s="1"/>
  <c r="BF1374" i="102"/>
  <c r="AN1314" i="102"/>
  <c r="BH1385" i="102"/>
  <c r="BI1385" i="102"/>
  <c r="AO1385" i="102" s="1"/>
  <c r="BF1421" i="102"/>
  <c r="AN1300" i="102"/>
  <c r="AN1303" i="102"/>
  <c r="BH1343" i="102"/>
  <c r="BI1343" i="102"/>
  <c r="AO1343" i="102" s="1"/>
  <c r="BF1379" i="102"/>
  <c r="AN1307" i="102"/>
  <c r="AN1332" i="102"/>
  <c r="AN1315" i="102"/>
  <c r="AN1319" i="102"/>
  <c r="AN1320" i="102"/>
  <c r="BR38" i="102"/>
  <c r="AO1310" i="102"/>
  <c r="AN1289" i="102"/>
  <c r="AN1306" i="102"/>
  <c r="BH1348" i="102"/>
  <c r="BI1348" i="102"/>
  <c r="AO1348" i="102" s="1"/>
  <c r="BF1384" i="102"/>
  <c r="AN1312" i="102"/>
  <c r="AN1308" i="102"/>
  <c r="BH1389" i="102"/>
  <c r="BF1425" i="102"/>
  <c r="BI1389" i="102"/>
  <c r="AO1389" i="102" s="1"/>
  <c r="AN1353" i="102"/>
  <c r="BH1335" i="102"/>
  <c r="BF1371" i="102"/>
  <c r="BI1335" i="102"/>
  <c r="AO1335" i="102" s="1"/>
  <c r="AN1299" i="102"/>
  <c r="BH1326" i="102"/>
  <c r="BI1326" i="102"/>
  <c r="AO1326" i="102" s="1"/>
  <c r="BF1362" i="102"/>
  <c r="AN1345" i="102"/>
  <c r="BH1327" i="102"/>
  <c r="BF1363" i="102"/>
  <c r="BI1327" i="102"/>
  <c r="AO1327" i="102" s="1"/>
  <c r="AN1297" i="102"/>
  <c r="AN1287" i="102"/>
  <c r="BH1329" i="102"/>
  <c r="BI1329" i="102"/>
  <c r="AO1329" i="102" s="1"/>
  <c r="BF1365" i="102"/>
  <c r="BH1377" i="102"/>
  <c r="BF1413" i="102"/>
  <c r="BI1377" i="102"/>
  <c r="AO1377" i="102" s="1"/>
  <c r="BH1330" i="102"/>
  <c r="BF1366" i="102"/>
  <c r="BI1330" i="102"/>
  <c r="AO1330" i="102" s="1"/>
  <c r="AN1294" i="102"/>
  <c r="BH1340" i="102"/>
  <c r="BI1340" i="102"/>
  <c r="BF1376" i="102"/>
  <c r="AN1304" i="102"/>
  <c r="AO1316" i="102"/>
  <c r="BI1364" i="102"/>
  <c r="BF1400" i="102"/>
  <c r="BH1364" i="102"/>
  <c r="AN1364" i="102" s="1"/>
  <c r="AO1328" i="102"/>
  <c r="BH1322" i="102"/>
  <c r="BI1322" i="102"/>
  <c r="BF1358" i="102"/>
  <c r="AO1286" i="102"/>
  <c r="BI1350" i="102"/>
  <c r="AO1350" i="102" s="1"/>
  <c r="BF1386" i="102"/>
  <c r="BH1350" i="102"/>
  <c r="AN1350" i="102" s="1"/>
  <c r="BI1336" i="102"/>
  <c r="AO1336" i="102" s="1"/>
  <c r="BH1336" i="102"/>
  <c r="BF1372" i="102"/>
  <c r="AN1154" i="102"/>
  <c r="BH1190" i="102"/>
  <c r="BI1190" i="102"/>
  <c r="BP35" i="102" s="1"/>
  <c r="BV35" i="102" s="1"/>
  <c r="C37" i="126" s="1"/>
  <c r="BT32" i="102"/>
  <c r="BQ32" i="102"/>
  <c r="BP32" i="102"/>
  <c r="BU31" i="102"/>
  <c r="BV31" i="102" s="1"/>
  <c r="C33" i="126" s="1"/>
  <c r="BS32" i="102"/>
  <c r="BR32" i="102"/>
  <c r="BF1226" i="102"/>
  <c r="P2205" i="30"/>
  <c r="P2201" i="30"/>
  <c r="P2199" i="30"/>
  <c r="P2197" i="30"/>
  <c r="P2195" i="30"/>
  <c r="P2193" i="30"/>
  <c r="P2191" i="30"/>
  <c r="P2189" i="30"/>
  <c r="P2187" i="30"/>
  <c r="P2185" i="30"/>
  <c r="P2183" i="30"/>
  <c r="P2181" i="30"/>
  <c r="P2179" i="30"/>
  <c r="P2177" i="30"/>
  <c r="P2175" i="30"/>
  <c r="P2173" i="30"/>
  <c r="P2171" i="30"/>
  <c r="P2169" i="30"/>
  <c r="P2167" i="30"/>
  <c r="P2165" i="30"/>
  <c r="P2159" i="30"/>
  <c r="P2163" i="30"/>
  <c r="P2161" i="30"/>
  <c r="P2157" i="30"/>
  <c r="P2151" i="30"/>
  <c r="P2149" i="30"/>
  <c r="BS38" i="102" l="1"/>
  <c r="BQ39" i="102"/>
  <c r="BT38" i="102"/>
  <c r="AN1381" i="102"/>
  <c r="AN1329" i="102"/>
  <c r="AN1385" i="102"/>
  <c r="AN1343" i="102"/>
  <c r="AN1356" i="102"/>
  <c r="AN1355" i="102"/>
  <c r="AN1368" i="102"/>
  <c r="BH1372" i="102"/>
  <c r="BF1408" i="102"/>
  <c r="BI1372" i="102"/>
  <c r="AO1372" i="102" s="1"/>
  <c r="AO1322" i="102"/>
  <c r="AO1340" i="102"/>
  <c r="AN1330" i="102"/>
  <c r="AN1377" i="102"/>
  <c r="BH1365" i="102"/>
  <c r="BI1365" i="102"/>
  <c r="BF1401" i="102"/>
  <c r="AN1327" i="102"/>
  <c r="AN1335" i="102"/>
  <c r="BH1425" i="102"/>
  <c r="BI1425" i="102"/>
  <c r="AO1425" i="102" s="1"/>
  <c r="BF1461" i="102"/>
  <c r="BH1379" i="102"/>
  <c r="BF1415" i="102"/>
  <c r="BI1379" i="102"/>
  <c r="AO1379" i="102" s="1"/>
  <c r="BH1421" i="102"/>
  <c r="BI1421" i="102"/>
  <c r="AO1421" i="102" s="1"/>
  <c r="BF1457" i="102"/>
  <c r="BU38" i="102"/>
  <c r="BH1388" i="102"/>
  <c r="BF1424" i="102"/>
  <c r="BI1388" i="102"/>
  <c r="BH1390" i="102"/>
  <c r="BI1390" i="102"/>
  <c r="AO1390" i="102" s="1"/>
  <c r="BF1426" i="102"/>
  <c r="AN1323" i="102"/>
  <c r="AN1333" i="102"/>
  <c r="AN1360" i="102"/>
  <c r="BH1417" i="102"/>
  <c r="BI1417" i="102"/>
  <c r="AO1417" i="102" s="1"/>
  <c r="BF1453" i="102"/>
  <c r="AN1347" i="102"/>
  <c r="BH1380" i="102"/>
  <c r="BI1380" i="102"/>
  <c r="AO1380" i="102" s="1"/>
  <c r="BF1416" i="102"/>
  <c r="BI1357" i="102"/>
  <c r="AO1357" i="102" s="1"/>
  <c r="BH1357" i="102"/>
  <c r="BF1393" i="102"/>
  <c r="BH1378" i="102"/>
  <c r="BF1414" i="102"/>
  <c r="BI1378" i="102"/>
  <c r="AO1378" i="102" s="1"/>
  <c r="BI1361" i="102"/>
  <c r="AO1361" i="102" s="1"/>
  <c r="BF1397" i="102"/>
  <c r="BH1361" i="102"/>
  <c r="AN1361" i="102" s="1"/>
  <c r="BR39" i="102"/>
  <c r="AO1346" i="102"/>
  <c r="BH1387" i="102"/>
  <c r="BI1387" i="102"/>
  <c r="AO1387" i="102" s="1"/>
  <c r="BF1423" i="102"/>
  <c r="BH1375" i="102"/>
  <c r="BF1411" i="102"/>
  <c r="BI1375" i="102"/>
  <c r="AO1375" i="102" s="1"/>
  <c r="AN1336" i="102"/>
  <c r="BH1386" i="102"/>
  <c r="BI1386" i="102"/>
  <c r="AO1386" i="102" s="1"/>
  <c r="BF1422" i="102"/>
  <c r="BH1358" i="102"/>
  <c r="BF1394" i="102"/>
  <c r="BI1358" i="102"/>
  <c r="AO1358" i="102" s="1"/>
  <c r="AN1322" i="102"/>
  <c r="BH1400" i="102"/>
  <c r="BF1436" i="102"/>
  <c r="BI1400" i="102"/>
  <c r="AO1400" i="102" s="1"/>
  <c r="AO1364" i="102"/>
  <c r="BH1376" i="102"/>
  <c r="BI1376" i="102"/>
  <c r="BF1412" i="102"/>
  <c r="AN1340" i="102"/>
  <c r="BI1366" i="102"/>
  <c r="AO1366" i="102" s="1"/>
  <c r="BH1366" i="102"/>
  <c r="BF1402" i="102"/>
  <c r="BH1413" i="102"/>
  <c r="BI1413" i="102"/>
  <c r="AO1413" i="102" s="1"/>
  <c r="BF1449" i="102"/>
  <c r="BI1363" i="102"/>
  <c r="AO1363" i="102" s="1"/>
  <c r="BF1399" i="102"/>
  <c r="BH1363" i="102"/>
  <c r="AN1363" i="102" s="1"/>
  <c r="BH1362" i="102"/>
  <c r="BF1398" i="102"/>
  <c r="BI1362" i="102"/>
  <c r="AO1362" i="102" s="1"/>
  <c r="AN1326" i="102"/>
  <c r="BH1371" i="102"/>
  <c r="BF1407" i="102"/>
  <c r="BI1371" i="102"/>
  <c r="AO1371" i="102" s="1"/>
  <c r="AN1389" i="102"/>
  <c r="BH1384" i="102"/>
  <c r="BF1420" i="102"/>
  <c r="BI1384" i="102"/>
  <c r="AO1384" i="102" s="1"/>
  <c r="AN1348" i="102"/>
  <c r="BH1374" i="102"/>
  <c r="BI1374" i="102"/>
  <c r="AO1374" i="102" s="1"/>
  <c r="BF1410" i="102"/>
  <c r="AN1338" i="102"/>
  <c r="AN1352" i="102"/>
  <c r="AN1354" i="102"/>
  <c r="BI1359" i="102"/>
  <c r="AO1359" i="102" s="1"/>
  <c r="BF1395" i="102"/>
  <c r="BH1359" i="102"/>
  <c r="AN1359" i="102" s="1"/>
  <c r="BI1369" i="102"/>
  <c r="AO1369" i="102" s="1"/>
  <c r="BF1405" i="102"/>
  <c r="BH1369" i="102"/>
  <c r="BH1396" i="102"/>
  <c r="BI1396" i="102"/>
  <c r="AO1396" i="102" s="1"/>
  <c r="BF1432" i="102"/>
  <c r="BH1383" i="102"/>
  <c r="BF1419" i="102"/>
  <c r="BI1383" i="102"/>
  <c r="AO1383" i="102" s="1"/>
  <c r="BH1409" i="102"/>
  <c r="BI1409" i="102"/>
  <c r="AO1409" i="102" s="1"/>
  <c r="BF1445" i="102"/>
  <c r="AN1373" i="102"/>
  <c r="BH1367" i="102"/>
  <c r="BI1367" i="102"/>
  <c r="AO1367" i="102" s="1"/>
  <c r="BF1403" i="102"/>
  <c r="AN1331" i="102"/>
  <c r="AN1321" i="102"/>
  <c r="AN1325" i="102"/>
  <c r="BH1382" i="102"/>
  <c r="BF1418" i="102"/>
  <c r="BI1382" i="102"/>
  <c r="AO1382" i="102" s="1"/>
  <c r="AN1346" i="102"/>
  <c r="BH1392" i="102"/>
  <c r="BF1428" i="102"/>
  <c r="BI1392" i="102"/>
  <c r="AO1392" i="102" s="1"/>
  <c r="BH1391" i="102"/>
  <c r="BI1391" i="102"/>
  <c r="AO1391" i="102" s="1"/>
  <c r="BF1427" i="102"/>
  <c r="BH1404" i="102"/>
  <c r="BI1404" i="102"/>
  <c r="AO1404" i="102" s="1"/>
  <c r="BF1440" i="102"/>
  <c r="AO1190" i="102"/>
  <c r="AN1190" i="102"/>
  <c r="BH1226" i="102"/>
  <c r="BI1226" i="102"/>
  <c r="BP36" i="102" s="1"/>
  <c r="BV36" i="102" s="1"/>
  <c r="C38" i="126" s="1"/>
  <c r="BV32" i="102"/>
  <c r="C34" i="126" s="1"/>
  <c r="BF1262" i="102"/>
  <c r="E9" i="30"/>
  <c r="U2254" i="30"/>
  <c r="AN1369" i="102" l="1"/>
  <c r="AN1367" i="102"/>
  <c r="BS39" i="102"/>
  <c r="AN1387" i="102"/>
  <c r="AN1380" i="102"/>
  <c r="AN1390" i="102"/>
  <c r="BU39" i="102"/>
  <c r="BR40" i="102"/>
  <c r="AN1413" i="102"/>
  <c r="BQ40" i="102"/>
  <c r="BH1440" i="102"/>
  <c r="BI1440" i="102"/>
  <c r="AO1440" i="102" s="1"/>
  <c r="BF1476" i="102"/>
  <c r="AN1404" i="102"/>
  <c r="BH1427" i="102"/>
  <c r="BI1427" i="102"/>
  <c r="AO1427" i="102" s="1"/>
  <c r="BF1463" i="102"/>
  <c r="AN1391" i="102"/>
  <c r="AN1392" i="102"/>
  <c r="BH1418" i="102"/>
  <c r="BI1418" i="102"/>
  <c r="BF1454" i="102"/>
  <c r="BH1403" i="102"/>
  <c r="BF1439" i="102"/>
  <c r="BI1403" i="102"/>
  <c r="AO1403" i="102" s="1"/>
  <c r="BH1419" i="102"/>
  <c r="BI1419" i="102"/>
  <c r="AO1419" i="102" s="1"/>
  <c r="BF1455" i="102"/>
  <c r="BH1405" i="102"/>
  <c r="BI1405" i="102"/>
  <c r="AO1405" i="102" s="1"/>
  <c r="BF1441" i="102"/>
  <c r="BH1395" i="102"/>
  <c r="BI1395" i="102"/>
  <c r="AO1395" i="102" s="1"/>
  <c r="BF1431" i="102"/>
  <c r="AN1384" i="102"/>
  <c r="BH1407" i="102"/>
  <c r="BI1407" i="102"/>
  <c r="AO1407" i="102" s="1"/>
  <c r="BF1443" i="102"/>
  <c r="AN1362" i="102"/>
  <c r="BH1449" i="102"/>
  <c r="BI1449" i="102"/>
  <c r="AO1449" i="102" s="1"/>
  <c r="BF1485" i="102"/>
  <c r="BH1402" i="102"/>
  <c r="BI1402" i="102"/>
  <c r="AO1402" i="102" s="1"/>
  <c r="BF1438" i="102"/>
  <c r="AO1376" i="102"/>
  <c r="AN1400" i="102"/>
  <c r="BH1394" i="102"/>
  <c r="BI1394" i="102"/>
  <c r="BF1430" i="102"/>
  <c r="AN1375" i="102"/>
  <c r="BH1423" i="102"/>
  <c r="BI1423" i="102"/>
  <c r="AO1423" i="102" s="1"/>
  <c r="BF1459" i="102"/>
  <c r="AN1378" i="102"/>
  <c r="BH1393" i="102"/>
  <c r="BF1429" i="102"/>
  <c r="BI1393" i="102"/>
  <c r="AO1393" i="102" s="1"/>
  <c r="BH1416" i="102"/>
  <c r="BI1416" i="102"/>
  <c r="AO1416" i="102" s="1"/>
  <c r="BF1452" i="102"/>
  <c r="BH1426" i="102"/>
  <c r="BI1426" i="102"/>
  <c r="AO1426" i="102" s="1"/>
  <c r="BF1462" i="102"/>
  <c r="AN1388" i="102"/>
  <c r="BH1415" i="102"/>
  <c r="BI1415" i="102"/>
  <c r="AO1415" i="102" s="1"/>
  <c r="BF1451" i="102"/>
  <c r="AO1365" i="102"/>
  <c r="AN1372" i="102"/>
  <c r="BH1428" i="102"/>
  <c r="BI1428" i="102"/>
  <c r="AO1428" i="102" s="1"/>
  <c r="BF1464" i="102"/>
  <c r="AN1382" i="102"/>
  <c r="BH1445" i="102"/>
  <c r="BI1445" i="102"/>
  <c r="AO1445" i="102" s="1"/>
  <c r="BF1481" i="102"/>
  <c r="AN1409" i="102"/>
  <c r="AN1383" i="102"/>
  <c r="BH1432" i="102"/>
  <c r="BI1432" i="102"/>
  <c r="AO1432" i="102" s="1"/>
  <c r="BF1468" i="102"/>
  <c r="AN1396" i="102"/>
  <c r="BH1410" i="102"/>
  <c r="BI1410" i="102"/>
  <c r="AO1410" i="102" s="1"/>
  <c r="BF1446" i="102"/>
  <c r="AN1374" i="102"/>
  <c r="BH1420" i="102"/>
  <c r="BI1420" i="102"/>
  <c r="AO1420" i="102" s="1"/>
  <c r="BF1456" i="102"/>
  <c r="AN1371" i="102"/>
  <c r="BH1398" i="102"/>
  <c r="BF1434" i="102"/>
  <c r="BI1398" i="102"/>
  <c r="AO1398" i="102" s="1"/>
  <c r="BH1399" i="102"/>
  <c r="BF1435" i="102"/>
  <c r="BI1399" i="102"/>
  <c r="AO1399" i="102" s="1"/>
  <c r="AN1366" i="102"/>
  <c r="BH1412" i="102"/>
  <c r="BI1412" i="102"/>
  <c r="BF1448" i="102"/>
  <c r="AN1376" i="102"/>
  <c r="BH1436" i="102"/>
  <c r="BI1436" i="102"/>
  <c r="BF1472" i="102"/>
  <c r="BT39" i="102"/>
  <c r="AN1358" i="102"/>
  <c r="BH1422" i="102"/>
  <c r="BI1422" i="102"/>
  <c r="AO1422" i="102" s="1"/>
  <c r="BF1458" i="102"/>
  <c r="AN1386" i="102"/>
  <c r="BH1411" i="102"/>
  <c r="BI1411" i="102"/>
  <c r="AO1411" i="102" s="1"/>
  <c r="BF1447" i="102"/>
  <c r="BH1397" i="102"/>
  <c r="BF1433" i="102"/>
  <c r="BI1397" i="102"/>
  <c r="AO1397" i="102" s="1"/>
  <c r="BH1414" i="102"/>
  <c r="BI1414" i="102"/>
  <c r="AO1414" i="102" s="1"/>
  <c r="BF1450" i="102"/>
  <c r="AN1357" i="102"/>
  <c r="BH1453" i="102"/>
  <c r="BF1489" i="102"/>
  <c r="BI1453" i="102"/>
  <c r="AO1453" i="102" s="1"/>
  <c r="AN1417" i="102"/>
  <c r="BH1424" i="102"/>
  <c r="BI1424" i="102"/>
  <c r="BF1460" i="102"/>
  <c r="AO1388" i="102"/>
  <c r="BH1457" i="102"/>
  <c r="BF1493" i="102"/>
  <c r="BI1457" i="102"/>
  <c r="AO1457" i="102" s="1"/>
  <c r="AN1421" i="102"/>
  <c r="AN1379" i="102"/>
  <c r="BH1461" i="102"/>
  <c r="BI1461" i="102"/>
  <c r="AO1461" i="102" s="1"/>
  <c r="BF1497" i="102"/>
  <c r="AN1425" i="102"/>
  <c r="BH1401" i="102"/>
  <c r="BI1401" i="102"/>
  <c r="AO1401" i="102" s="1"/>
  <c r="BF1437" i="102"/>
  <c r="AN1365" i="102"/>
  <c r="BH1408" i="102"/>
  <c r="BI1408" i="102"/>
  <c r="AO1408" i="102" s="1"/>
  <c r="BF1444" i="102"/>
  <c r="AO1226" i="102"/>
  <c r="AN1226" i="102"/>
  <c r="BH1262" i="102"/>
  <c r="BI1262" i="102"/>
  <c r="BP37" i="102" s="1"/>
  <c r="BV37" i="102" s="1"/>
  <c r="C39" i="126" s="1"/>
  <c r="BF1298" i="10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V15" i="32"/>
  <c r="U15" i="32"/>
  <c r="T15" i="32"/>
  <c r="S15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V13" i="32"/>
  <c r="V12" i="32"/>
  <c r="V11" i="32"/>
  <c r="V10" i="32"/>
  <c r="V9" i="32"/>
  <c r="V8" i="32"/>
  <c r="V7" i="32"/>
  <c r="V6" i="32"/>
  <c r="V5" i="32"/>
  <c r="AN1414" i="102" l="1"/>
  <c r="AN1411" i="102"/>
  <c r="AN1412" i="102"/>
  <c r="AN1445" i="102"/>
  <c r="AN1420" i="102"/>
  <c r="AN1432" i="102"/>
  <c r="BS40" i="102"/>
  <c r="AN1423" i="102"/>
  <c r="AN1394" i="102"/>
  <c r="AN1407" i="102"/>
  <c r="AN1440" i="102"/>
  <c r="AN1401" i="102"/>
  <c r="AN1424" i="102"/>
  <c r="BH1437" i="102"/>
  <c r="BI1437" i="102"/>
  <c r="BF1473" i="102"/>
  <c r="BH1493" i="102"/>
  <c r="BI1493" i="102"/>
  <c r="AO1493" i="102" s="1"/>
  <c r="BF1529" i="102"/>
  <c r="BH1460" i="102"/>
  <c r="BF1496" i="102"/>
  <c r="BI1460" i="102"/>
  <c r="AO1460" i="102" s="1"/>
  <c r="BH1489" i="102"/>
  <c r="BI1489" i="102"/>
  <c r="AO1489" i="102" s="1"/>
  <c r="BF1525" i="102"/>
  <c r="BH1450" i="102"/>
  <c r="BI1450" i="102"/>
  <c r="AO1450" i="102" s="1"/>
  <c r="BF1486" i="102"/>
  <c r="AN1397" i="102"/>
  <c r="BH1447" i="102"/>
  <c r="BI1447" i="102"/>
  <c r="AO1447" i="102" s="1"/>
  <c r="BF1483" i="102"/>
  <c r="AO1436" i="102"/>
  <c r="BH1448" i="102"/>
  <c r="BF1484" i="102"/>
  <c r="BI1448" i="102"/>
  <c r="BH1435" i="102"/>
  <c r="BI1435" i="102"/>
  <c r="AO1435" i="102" s="1"/>
  <c r="BF1471" i="102"/>
  <c r="BH1434" i="102"/>
  <c r="BI1434" i="102"/>
  <c r="AO1434" i="102" s="1"/>
  <c r="BF1470" i="102"/>
  <c r="BH1456" i="102"/>
  <c r="BF1492" i="102"/>
  <c r="BI1456" i="102"/>
  <c r="AO1456" i="102" s="1"/>
  <c r="BH1468" i="102"/>
  <c r="BF1504" i="102"/>
  <c r="BI1468" i="102"/>
  <c r="AO1468" i="102" s="1"/>
  <c r="BI1481" i="102"/>
  <c r="AO1481" i="102" s="1"/>
  <c r="BF1517" i="102"/>
  <c r="BH1481" i="102"/>
  <c r="AN1481" i="102" s="1"/>
  <c r="BH1429" i="102"/>
  <c r="BI1429" i="102"/>
  <c r="AO1429" i="102" s="1"/>
  <c r="BF1465" i="102"/>
  <c r="BH1459" i="102"/>
  <c r="BF1495" i="102"/>
  <c r="BI1459" i="102"/>
  <c r="AO1459" i="102" s="1"/>
  <c r="BT40" i="102"/>
  <c r="AO1394" i="102"/>
  <c r="BU40" i="102"/>
  <c r="BH1438" i="102"/>
  <c r="BI1438" i="102"/>
  <c r="AO1438" i="102" s="1"/>
  <c r="BF1474" i="102"/>
  <c r="AN1402" i="102"/>
  <c r="BI1485" i="102"/>
  <c r="AO1485" i="102" s="1"/>
  <c r="BF1521" i="102"/>
  <c r="BH1485" i="102"/>
  <c r="AN1485" i="102" s="1"/>
  <c r="AN1449" i="102"/>
  <c r="BH1431" i="102"/>
  <c r="BI1431" i="102"/>
  <c r="AO1431" i="102" s="1"/>
  <c r="BF1467" i="102"/>
  <c r="AN1395" i="102"/>
  <c r="BH1441" i="102"/>
  <c r="BI1441" i="102"/>
  <c r="AO1441" i="102" s="1"/>
  <c r="BF1477" i="102"/>
  <c r="AN1405" i="102"/>
  <c r="BH1455" i="102"/>
  <c r="BI1455" i="102"/>
  <c r="AO1455" i="102" s="1"/>
  <c r="BF1491" i="102"/>
  <c r="AN1419" i="102"/>
  <c r="AN1403" i="102"/>
  <c r="BH1454" i="102"/>
  <c r="BI1454" i="102"/>
  <c r="BF1490" i="102"/>
  <c r="AN1418" i="102"/>
  <c r="BH1463" i="102"/>
  <c r="BF1499" i="102"/>
  <c r="BI1463" i="102"/>
  <c r="AO1463" i="102" s="1"/>
  <c r="AN1427" i="102"/>
  <c r="BH1444" i="102"/>
  <c r="BF1480" i="102"/>
  <c r="BI1444" i="102"/>
  <c r="AO1444" i="102" s="1"/>
  <c r="AN1408" i="102"/>
  <c r="BI1497" i="102"/>
  <c r="AO1497" i="102" s="1"/>
  <c r="BF1533" i="102"/>
  <c r="BH1497" i="102"/>
  <c r="AN1497" i="102" s="1"/>
  <c r="AN1461" i="102"/>
  <c r="AN1457" i="102"/>
  <c r="AO1424" i="102"/>
  <c r="AN1453" i="102"/>
  <c r="BH1433" i="102"/>
  <c r="BI1433" i="102"/>
  <c r="AO1433" i="102" s="1"/>
  <c r="BF1469" i="102"/>
  <c r="BH1458" i="102"/>
  <c r="BF1494" i="102"/>
  <c r="BI1458" i="102"/>
  <c r="AO1458" i="102" s="1"/>
  <c r="AN1422" i="102"/>
  <c r="BH1472" i="102"/>
  <c r="BI1472" i="102"/>
  <c r="BF1508" i="102"/>
  <c r="AN1436" i="102"/>
  <c r="BQ41" i="102"/>
  <c r="AO1412" i="102"/>
  <c r="AN1399" i="102"/>
  <c r="AN1398" i="102"/>
  <c r="BH1446" i="102"/>
  <c r="BF1482" i="102"/>
  <c r="BI1446" i="102"/>
  <c r="AO1446" i="102" s="1"/>
  <c r="AN1410" i="102"/>
  <c r="BH1464" i="102"/>
  <c r="BI1464" i="102"/>
  <c r="AO1464" i="102" s="1"/>
  <c r="BF1500" i="102"/>
  <c r="AN1428" i="102"/>
  <c r="BH1451" i="102"/>
  <c r="BI1451" i="102"/>
  <c r="AO1451" i="102" s="1"/>
  <c r="BF1487" i="102"/>
  <c r="AN1415" i="102"/>
  <c r="BH1462" i="102"/>
  <c r="BF1498" i="102"/>
  <c r="BI1462" i="102"/>
  <c r="AO1462" i="102" s="1"/>
  <c r="AN1426" i="102"/>
  <c r="BH1452" i="102"/>
  <c r="BI1452" i="102"/>
  <c r="AO1452" i="102" s="1"/>
  <c r="BF1488" i="102"/>
  <c r="AN1416" i="102"/>
  <c r="AN1393" i="102"/>
  <c r="BH1430" i="102"/>
  <c r="BI1430" i="102"/>
  <c r="BF1466" i="102"/>
  <c r="BH1443" i="102"/>
  <c r="BI1443" i="102"/>
  <c r="AO1443" i="102" s="1"/>
  <c r="BF1479" i="102"/>
  <c r="BH1439" i="102"/>
  <c r="BI1439" i="102"/>
  <c r="AO1439" i="102" s="1"/>
  <c r="BF1475" i="102"/>
  <c r="BR41" i="102"/>
  <c r="AO1418" i="102"/>
  <c r="BH1476" i="102"/>
  <c r="BF1512" i="102"/>
  <c r="BI1476" i="102"/>
  <c r="AO1476" i="102" s="1"/>
  <c r="AO1262" i="102"/>
  <c r="AN1262" i="102"/>
  <c r="BH1298" i="102"/>
  <c r="BI1298" i="102"/>
  <c r="BP38" i="102" s="1"/>
  <c r="BV38" i="102" s="1"/>
  <c r="C40" i="126" s="1"/>
  <c r="BF1334" i="102"/>
  <c r="P2155" i="30"/>
  <c r="BB2323" i="30"/>
  <c r="BL2386" i="30"/>
  <c r="BE2340" i="30"/>
  <c r="BF2340" i="30"/>
  <c r="BC2331" i="30"/>
  <c r="BC2323" i="30"/>
  <c r="BB2331" i="30"/>
  <c r="BS41" i="102" l="1"/>
  <c r="BT41" i="102"/>
  <c r="AN1429" i="102"/>
  <c r="AN1434" i="102"/>
  <c r="AN1447" i="102"/>
  <c r="AN1464" i="102"/>
  <c r="BU41" i="102"/>
  <c r="AN1472" i="102"/>
  <c r="BR42" i="102"/>
  <c r="AN1441" i="102"/>
  <c r="AN1435" i="102"/>
  <c r="BH1512" i="102"/>
  <c r="BF1548" i="102"/>
  <c r="BI1512" i="102"/>
  <c r="AO1512" i="102" s="1"/>
  <c r="AO1430" i="102"/>
  <c r="AN1462" i="102"/>
  <c r="BI1500" i="102"/>
  <c r="AO1500" i="102" s="1"/>
  <c r="BF1536" i="102"/>
  <c r="BH1500" i="102"/>
  <c r="AN1500" i="102" s="1"/>
  <c r="BH1482" i="102"/>
  <c r="BF1518" i="102"/>
  <c r="BI1482" i="102"/>
  <c r="AO1482" i="102" s="1"/>
  <c r="BI1508" i="102"/>
  <c r="AO1508" i="102" s="1"/>
  <c r="BH1508" i="102"/>
  <c r="BF1544" i="102"/>
  <c r="BH1494" i="102"/>
  <c r="BI1494" i="102"/>
  <c r="AO1494" i="102" s="1"/>
  <c r="BF1530" i="102"/>
  <c r="BH1480" i="102"/>
  <c r="BF1516" i="102"/>
  <c r="BI1480" i="102"/>
  <c r="AO1480" i="102" s="1"/>
  <c r="AN1463" i="102"/>
  <c r="AO1454" i="102"/>
  <c r="BH1477" i="102"/>
  <c r="BI1477" i="102"/>
  <c r="AO1477" i="102" s="1"/>
  <c r="BF1513" i="102"/>
  <c r="AN1459" i="102"/>
  <c r="BH1465" i="102"/>
  <c r="BF1501" i="102"/>
  <c r="BI1465" i="102"/>
  <c r="AO1465" i="102" s="1"/>
  <c r="AN1468" i="102"/>
  <c r="AN1456" i="102"/>
  <c r="BH1470" i="102"/>
  <c r="BI1470" i="102"/>
  <c r="AO1470" i="102" s="1"/>
  <c r="BF1506" i="102"/>
  <c r="BH1471" i="102"/>
  <c r="BI1471" i="102"/>
  <c r="AO1471" i="102" s="1"/>
  <c r="BF1507" i="102"/>
  <c r="BQ42" i="102"/>
  <c r="AN1448" i="102"/>
  <c r="BI1483" i="102"/>
  <c r="AO1483" i="102" s="1"/>
  <c r="BH1483" i="102"/>
  <c r="BF1519" i="102"/>
  <c r="BH1496" i="102"/>
  <c r="BI1496" i="102"/>
  <c r="BF1532" i="102"/>
  <c r="AO1437" i="102"/>
  <c r="AN1476" i="102"/>
  <c r="BH1475" i="102"/>
  <c r="BI1475" i="102"/>
  <c r="AO1475" i="102" s="1"/>
  <c r="BF1511" i="102"/>
  <c r="AN1439" i="102"/>
  <c r="BI1479" i="102"/>
  <c r="AO1479" i="102" s="1"/>
  <c r="BF1515" i="102"/>
  <c r="BH1479" i="102"/>
  <c r="AN1479" i="102" s="1"/>
  <c r="AN1443" i="102"/>
  <c r="BH1466" i="102"/>
  <c r="BF1502" i="102"/>
  <c r="BI1466" i="102"/>
  <c r="AN1430" i="102"/>
  <c r="BI1488" i="102"/>
  <c r="AO1488" i="102" s="1"/>
  <c r="BF1524" i="102"/>
  <c r="BH1488" i="102"/>
  <c r="AN1488" i="102" s="1"/>
  <c r="AN1452" i="102"/>
  <c r="BH1498" i="102"/>
  <c r="BI1498" i="102"/>
  <c r="AO1498" i="102" s="1"/>
  <c r="BF1534" i="102"/>
  <c r="BI1487" i="102"/>
  <c r="AO1487" i="102" s="1"/>
  <c r="BF1523" i="102"/>
  <c r="BH1487" i="102"/>
  <c r="AN1487" i="102" s="1"/>
  <c r="AN1451" i="102"/>
  <c r="AN1446" i="102"/>
  <c r="AO1472" i="102"/>
  <c r="AN1458" i="102"/>
  <c r="BH1469" i="102"/>
  <c r="BI1469" i="102"/>
  <c r="AO1469" i="102" s="1"/>
  <c r="BF1505" i="102"/>
  <c r="AN1433" i="102"/>
  <c r="BH1533" i="102"/>
  <c r="BF1569" i="102"/>
  <c r="BI1533" i="102"/>
  <c r="AO1533" i="102" s="1"/>
  <c r="AN1444" i="102"/>
  <c r="BH1499" i="102"/>
  <c r="BI1499" i="102"/>
  <c r="AO1499" i="102" s="1"/>
  <c r="BF1535" i="102"/>
  <c r="BI1490" i="102"/>
  <c r="AO1490" i="102" s="1"/>
  <c r="BF1526" i="102"/>
  <c r="BH1490" i="102"/>
  <c r="AN1490" i="102" s="1"/>
  <c r="AN1454" i="102"/>
  <c r="BI1491" i="102"/>
  <c r="AO1491" i="102" s="1"/>
  <c r="BH1491" i="102"/>
  <c r="BF1527" i="102"/>
  <c r="AN1455" i="102"/>
  <c r="BH1467" i="102"/>
  <c r="BI1467" i="102"/>
  <c r="AO1467" i="102" s="1"/>
  <c r="BF1503" i="102"/>
  <c r="AN1431" i="102"/>
  <c r="BH1521" i="102"/>
  <c r="BF1557" i="102"/>
  <c r="BI1521" i="102"/>
  <c r="AO1521" i="102" s="1"/>
  <c r="BH1474" i="102"/>
  <c r="BF1510" i="102"/>
  <c r="BI1474" i="102"/>
  <c r="AO1474" i="102" s="1"/>
  <c r="AN1438" i="102"/>
  <c r="BH1495" i="102"/>
  <c r="BI1495" i="102"/>
  <c r="AO1495" i="102" s="1"/>
  <c r="BF1531" i="102"/>
  <c r="BH1517" i="102"/>
  <c r="BI1517" i="102"/>
  <c r="AO1517" i="102" s="1"/>
  <c r="BF1553" i="102"/>
  <c r="BH1504" i="102"/>
  <c r="BF1540" i="102"/>
  <c r="BI1504" i="102"/>
  <c r="AO1504" i="102" s="1"/>
  <c r="BH1492" i="102"/>
  <c r="BI1492" i="102"/>
  <c r="AO1492" i="102" s="1"/>
  <c r="BF1528" i="102"/>
  <c r="BH1484" i="102"/>
  <c r="BI1484" i="102"/>
  <c r="BF1520" i="102"/>
  <c r="AO1448" i="102"/>
  <c r="BI1486" i="102"/>
  <c r="AO1486" i="102" s="1"/>
  <c r="BF1522" i="102"/>
  <c r="BH1486" i="102"/>
  <c r="AN1486" i="102" s="1"/>
  <c r="AN1450" i="102"/>
  <c r="BI1525" i="102"/>
  <c r="AO1525" i="102" s="1"/>
  <c r="BH1525" i="102"/>
  <c r="BF1561" i="102"/>
  <c r="AN1489" i="102"/>
  <c r="AN1460" i="102"/>
  <c r="BI1529" i="102"/>
  <c r="AO1529" i="102" s="1"/>
  <c r="BH1529" i="102"/>
  <c r="BF1565" i="102"/>
  <c r="AN1493" i="102"/>
  <c r="BH1473" i="102"/>
  <c r="BF1509" i="102"/>
  <c r="BI1473" i="102"/>
  <c r="AN1437" i="102"/>
  <c r="AO1298" i="102"/>
  <c r="AN1298" i="102"/>
  <c r="BH1334" i="102"/>
  <c r="BI1334" i="102"/>
  <c r="BP39" i="102" s="1"/>
  <c r="BV39" i="102" s="1"/>
  <c r="C41" i="126" s="1"/>
  <c r="BF1370" i="102"/>
  <c r="O2143" i="30"/>
  <c r="O2138" i="30"/>
  <c r="O2136" i="30"/>
  <c r="O2132" i="30"/>
  <c r="O2126" i="30"/>
  <c r="O2122" i="30"/>
  <c r="O2124" i="30" s="1"/>
  <c r="O2120" i="30"/>
  <c r="O2118" i="30"/>
  <c r="O2116" i="30"/>
  <c r="O2112" i="30"/>
  <c r="O2147" i="30"/>
  <c r="O2146" i="30"/>
  <c r="O2128" i="30"/>
  <c r="O2114" i="30"/>
  <c r="F15" i="30"/>
  <c r="AN1471" i="102" l="1"/>
  <c r="AN1496" i="102"/>
  <c r="BU42" i="102"/>
  <c r="AO1473" i="102"/>
  <c r="AN1525" i="102"/>
  <c r="AN1498" i="102"/>
  <c r="AN1475" i="102"/>
  <c r="AN1470" i="102"/>
  <c r="AN1508" i="102"/>
  <c r="BH1509" i="102"/>
  <c r="BF1545" i="102"/>
  <c r="BI1509" i="102"/>
  <c r="AO1509" i="102" s="1"/>
  <c r="BH1565" i="102"/>
  <c r="BI1565" i="102"/>
  <c r="AO1565" i="102" s="1"/>
  <c r="BF1601" i="102"/>
  <c r="BQ43" i="102"/>
  <c r="AO1484" i="102"/>
  <c r="BH1540" i="102"/>
  <c r="BF1576" i="102"/>
  <c r="BI1540" i="102"/>
  <c r="AO1540" i="102" s="1"/>
  <c r="AN1474" i="102"/>
  <c r="AN1521" i="102"/>
  <c r="BI1527" i="102"/>
  <c r="AO1527" i="102" s="1"/>
  <c r="BH1527" i="102"/>
  <c r="BF1563" i="102"/>
  <c r="BH1526" i="102"/>
  <c r="BF1562" i="102"/>
  <c r="BI1526" i="102"/>
  <c r="AN1533" i="102"/>
  <c r="BI1534" i="102"/>
  <c r="AO1534" i="102" s="1"/>
  <c r="BH1534" i="102"/>
  <c r="BF1570" i="102"/>
  <c r="BH1524" i="102"/>
  <c r="BF1560" i="102"/>
  <c r="BI1524" i="102"/>
  <c r="AO1524" i="102" s="1"/>
  <c r="BT42" i="102"/>
  <c r="AN1466" i="102"/>
  <c r="BH1515" i="102"/>
  <c r="BF1551" i="102"/>
  <c r="BI1515" i="102"/>
  <c r="AO1515" i="102" s="1"/>
  <c r="BI1511" i="102"/>
  <c r="AO1511" i="102" s="1"/>
  <c r="BF1547" i="102"/>
  <c r="BH1511" i="102"/>
  <c r="AN1511" i="102" s="1"/>
  <c r="BI1532" i="102"/>
  <c r="AO1532" i="102" s="1"/>
  <c r="BF1568" i="102"/>
  <c r="BH1532" i="102"/>
  <c r="AN1532" i="102" s="1"/>
  <c r="BI1519" i="102"/>
  <c r="AO1519" i="102" s="1"/>
  <c r="BF1555" i="102"/>
  <c r="BH1519" i="102"/>
  <c r="AN1519" i="102" s="1"/>
  <c r="BI1507" i="102"/>
  <c r="AO1507" i="102" s="1"/>
  <c r="BH1507" i="102"/>
  <c r="BF1543" i="102"/>
  <c r="BI1506" i="102"/>
  <c r="AO1506" i="102" s="1"/>
  <c r="BH1506" i="102"/>
  <c r="BF1542" i="102"/>
  <c r="AN1465" i="102"/>
  <c r="BH1516" i="102"/>
  <c r="BI1516" i="102"/>
  <c r="AO1516" i="102" s="1"/>
  <c r="BF1552" i="102"/>
  <c r="BH1518" i="102"/>
  <c r="BF1554" i="102"/>
  <c r="BI1518" i="102"/>
  <c r="AO1518" i="102" s="1"/>
  <c r="BH1536" i="102"/>
  <c r="BF1572" i="102"/>
  <c r="BI1536" i="102"/>
  <c r="AO1536" i="102" s="1"/>
  <c r="BH1548" i="102"/>
  <c r="BF1584" i="102"/>
  <c r="BI1548" i="102"/>
  <c r="AO1548" i="102" s="1"/>
  <c r="AN1473" i="102"/>
  <c r="AN1529" i="102"/>
  <c r="BS42" i="102"/>
  <c r="BH1561" i="102"/>
  <c r="BI1561" i="102"/>
  <c r="AO1561" i="102" s="1"/>
  <c r="BF1597" i="102"/>
  <c r="BH1522" i="102"/>
  <c r="BI1522" i="102"/>
  <c r="AO1522" i="102" s="1"/>
  <c r="BF1558" i="102"/>
  <c r="BI1520" i="102"/>
  <c r="BH1520" i="102"/>
  <c r="BF1556" i="102"/>
  <c r="AN1484" i="102"/>
  <c r="BI1528" i="102"/>
  <c r="AO1528" i="102" s="1"/>
  <c r="BH1528" i="102"/>
  <c r="BF1564" i="102"/>
  <c r="AN1492" i="102"/>
  <c r="AN1504" i="102"/>
  <c r="BH1553" i="102"/>
  <c r="BF1589" i="102"/>
  <c r="BI1553" i="102"/>
  <c r="AO1553" i="102" s="1"/>
  <c r="AN1517" i="102"/>
  <c r="BI1531" i="102"/>
  <c r="AO1531" i="102" s="1"/>
  <c r="BH1531" i="102"/>
  <c r="BF1567" i="102"/>
  <c r="AN1495" i="102"/>
  <c r="BH1510" i="102"/>
  <c r="BI1510" i="102"/>
  <c r="AO1510" i="102" s="1"/>
  <c r="BF1546" i="102"/>
  <c r="BH1557" i="102"/>
  <c r="BF1593" i="102"/>
  <c r="BI1557" i="102"/>
  <c r="AO1557" i="102" s="1"/>
  <c r="BI1503" i="102"/>
  <c r="AO1503" i="102" s="1"/>
  <c r="BH1503" i="102"/>
  <c r="BF1539" i="102"/>
  <c r="AN1467" i="102"/>
  <c r="AN1491" i="102"/>
  <c r="BR43" i="102"/>
  <c r="BI1535" i="102"/>
  <c r="AO1535" i="102" s="1"/>
  <c r="BF1571" i="102"/>
  <c r="BH1535" i="102"/>
  <c r="AN1535" i="102" s="1"/>
  <c r="AN1499" i="102"/>
  <c r="BH1569" i="102"/>
  <c r="BI1569" i="102"/>
  <c r="AO1569" i="102" s="1"/>
  <c r="BF1605" i="102"/>
  <c r="BI1505" i="102"/>
  <c r="AO1505" i="102" s="1"/>
  <c r="BF1541" i="102"/>
  <c r="BH1505" i="102"/>
  <c r="AN1469" i="102"/>
  <c r="BH1523" i="102"/>
  <c r="BF1559" i="102"/>
  <c r="BI1523" i="102"/>
  <c r="AO1523" i="102" s="1"/>
  <c r="BH1502" i="102"/>
  <c r="BI1502" i="102"/>
  <c r="BF1538" i="102"/>
  <c r="AO1466" i="102"/>
  <c r="AO1496" i="102"/>
  <c r="AN1483" i="102"/>
  <c r="BH1501" i="102"/>
  <c r="BI1501" i="102"/>
  <c r="AO1501" i="102" s="1"/>
  <c r="BF1537" i="102"/>
  <c r="BI1513" i="102"/>
  <c r="AO1513" i="102" s="1"/>
  <c r="BF1549" i="102"/>
  <c r="BH1513" i="102"/>
  <c r="AN1477" i="102"/>
  <c r="AN1480" i="102"/>
  <c r="BI1530" i="102"/>
  <c r="AO1530" i="102" s="1"/>
  <c r="BH1530" i="102"/>
  <c r="BF1566" i="102"/>
  <c r="AN1494" i="102"/>
  <c r="BI1544" i="102"/>
  <c r="AO1544" i="102" s="1"/>
  <c r="BH1544" i="102"/>
  <c r="BF1580" i="102"/>
  <c r="AN1482" i="102"/>
  <c r="AN1512" i="102"/>
  <c r="AO1334" i="102"/>
  <c r="AN1334" i="102"/>
  <c r="BH1370" i="102"/>
  <c r="BI1370" i="102"/>
  <c r="BP40" i="102" s="1"/>
  <c r="BV40" i="102" s="1"/>
  <c r="C42" i="126" s="1"/>
  <c r="BF1406" i="102"/>
  <c r="O2134" i="30"/>
  <c r="H15" i="30"/>
  <c r="D18" i="30"/>
  <c r="B16" i="30"/>
  <c r="D15" i="30"/>
  <c r="F14" i="30"/>
  <c r="D14" i="30"/>
  <c r="A21" i="30"/>
  <c r="B20" i="30"/>
  <c r="C17" i="30"/>
  <c r="B17" i="30"/>
  <c r="E16" i="30"/>
  <c r="D16" i="30"/>
  <c r="B14" i="30"/>
  <c r="E10" i="30"/>
  <c r="AN1513" i="102" l="1"/>
  <c r="BT43" i="102"/>
  <c r="AN1505" i="102"/>
  <c r="AN1502" i="102"/>
  <c r="AN1506" i="102"/>
  <c r="AN1507" i="102"/>
  <c r="AN1503" i="102"/>
  <c r="AN1528" i="102"/>
  <c r="AN1561" i="102"/>
  <c r="AN1534" i="102"/>
  <c r="BS43" i="102"/>
  <c r="BU43" i="102"/>
  <c r="AN1544" i="102"/>
  <c r="AN1501" i="102"/>
  <c r="AN1522" i="102"/>
  <c r="AN1516" i="102"/>
  <c r="AN1565" i="102"/>
  <c r="BH1566" i="102"/>
  <c r="BI1566" i="102"/>
  <c r="AO1566" i="102" s="1"/>
  <c r="BF1602" i="102"/>
  <c r="BI1537" i="102"/>
  <c r="AO1537" i="102" s="1"/>
  <c r="BH1537" i="102"/>
  <c r="BF1573" i="102"/>
  <c r="BI1538" i="102"/>
  <c r="BH1538" i="102"/>
  <c r="BF1574" i="102"/>
  <c r="AN1523" i="102"/>
  <c r="BH1541" i="102"/>
  <c r="BF1577" i="102"/>
  <c r="BI1541" i="102"/>
  <c r="AO1541" i="102" s="1"/>
  <c r="BI1593" i="102"/>
  <c r="AO1593" i="102" s="1"/>
  <c r="BF1629" i="102"/>
  <c r="BH1593" i="102"/>
  <c r="AN1593" i="102" s="1"/>
  <c r="BH1567" i="102"/>
  <c r="BI1567" i="102"/>
  <c r="AO1567" i="102" s="1"/>
  <c r="BF1603" i="102"/>
  <c r="BI1589" i="102"/>
  <c r="AO1589" i="102" s="1"/>
  <c r="BF1625" i="102"/>
  <c r="BH1589" i="102"/>
  <c r="AN1589" i="102" s="1"/>
  <c r="BH1556" i="102"/>
  <c r="BF1592" i="102"/>
  <c r="BI1556" i="102"/>
  <c r="AO1556" i="102" s="1"/>
  <c r="BQ44" i="102"/>
  <c r="BH1558" i="102"/>
  <c r="BF1594" i="102"/>
  <c r="BI1558" i="102"/>
  <c r="AO1558" i="102" s="1"/>
  <c r="BH1597" i="102"/>
  <c r="BI1597" i="102"/>
  <c r="AO1597" i="102" s="1"/>
  <c r="BF1633" i="102"/>
  <c r="AN1548" i="102"/>
  <c r="AN1536" i="102"/>
  <c r="AN1518" i="102"/>
  <c r="BH1552" i="102"/>
  <c r="BI1552" i="102"/>
  <c r="AO1552" i="102" s="1"/>
  <c r="BF1588" i="102"/>
  <c r="BH1555" i="102"/>
  <c r="BF1591" i="102"/>
  <c r="BI1555" i="102"/>
  <c r="AO1555" i="102" s="1"/>
  <c r="BH1568" i="102"/>
  <c r="BI1568" i="102"/>
  <c r="BF1604" i="102"/>
  <c r="BH1547" i="102"/>
  <c r="BF1583" i="102"/>
  <c r="BI1547" i="102"/>
  <c r="AO1547" i="102" s="1"/>
  <c r="BH1551" i="102"/>
  <c r="BF1587" i="102"/>
  <c r="BI1551" i="102"/>
  <c r="AO1551" i="102" s="1"/>
  <c r="BH1560" i="102"/>
  <c r="BF1596" i="102"/>
  <c r="BI1560" i="102"/>
  <c r="AO1560" i="102" s="1"/>
  <c r="BR44" i="102"/>
  <c r="AN1526" i="102"/>
  <c r="BH1563" i="102"/>
  <c r="BI1563" i="102"/>
  <c r="AO1563" i="102" s="1"/>
  <c r="BF1599" i="102"/>
  <c r="AN1540" i="102"/>
  <c r="BH1601" i="102"/>
  <c r="BI1601" i="102"/>
  <c r="AO1601" i="102" s="1"/>
  <c r="BF1637" i="102"/>
  <c r="AN1509" i="102"/>
  <c r="BH1580" i="102"/>
  <c r="BI1580" i="102"/>
  <c r="BF1616" i="102"/>
  <c r="AN1530" i="102"/>
  <c r="BH1549" i="102"/>
  <c r="BI1549" i="102"/>
  <c r="AO1549" i="102" s="1"/>
  <c r="BF1585" i="102"/>
  <c r="AO1502" i="102"/>
  <c r="BH1559" i="102"/>
  <c r="BF1595" i="102"/>
  <c r="BI1559" i="102"/>
  <c r="AO1559" i="102" s="1"/>
  <c r="BH1605" i="102"/>
  <c r="BI1605" i="102"/>
  <c r="AO1605" i="102" s="1"/>
  <c r="BF1641" i="102"/>
  <c r="AN1569" i="102"/>
  <c r="BH1571" i="102"/>
  <c r="BI1571" i="102"/>
  <c r="AO1571" i="102" s="1"/>
  <c r="BF1607" i="102"/>
  <c r="BI1539" i="102"/>
  <c r="AO1539" i="102" s="1"/>
  <c r="BH1539" i="102"/>
  <c r="BF1575" i="102"/>
  <c r="AN1557" i="102"/>
  <c r="BI1546" i="102"/>
  <c r="AO1546" i="102" s="1"/>
  <c r="BF1582" i="102"/>
  <c r="BH1546" i="102"/>
  <c r="AN1546" i="102" s="1"/>
  <c r="AN1510" i="102"/>
  <c r="AN1531" i="102"/>
  <c r="AN1553" i="102"/>
  <c r="BH1564" i="102"/>
  <c r="BI1564" i="102"/>
  <c r="AO1564" i="102" s="1"/>
  <c r="BF1600" i="102"/>
  <c r="AN1520" i="102"/>
  <c r="AO1520" i="102"/>
  <c r="AO1370" i="102"/>
  <c r="BH1584" i="102"/>
  <c r="BF1620" i="102"/>
  <c r="BI1584" i="102"/>
  <c r="AO1584" i="102" s="1"/>
  <c r="BH1572" i="102"/>
  <c r="BF1608" i="102"/>
  <c r="BI1572" i="102"/>
  <c r="AO1572" i="102" s="1"/>
  <c r="BH1554" i="102"/>
  <c r="BF1590" i="102"/>
  <c r="BI1554" i="102"/>
  <c r="AO1554" i="102" s="1"/>
  <c r="BI1542" i="102"/>
  <c r="AO1542" i="102" s="1"/>
  <c r="BH1542" i="102"/>
  <c r="BF1578" i="102"/>
  <c r="BI1543" i="102"/>
  <c r="AO1543" i="102" s="1"/>
  <c r="BH1543" i="102"/>
  <c r="BF1579" i="102"/>
  <c r="AN1515" i="102"/>
  <c r="AN1524" i="102"/>
  <c r="BH1570" i="102"/>
  <c r="BF1606" i="102"/>
  <c r="BI1570" i="102"/>
  <c r="AO1570" i="102" s="1"/>
  <c r="BH1562" i="102"/>
  <c r="BF1598" i="102"/>
  <c r="BI1562" i="102"/>
  <c r="AO1526" i="102"/>
  <c r="AN1527" i="102"/>
  <c r="BH1576" i="102"/>
  <c r="BF1612" i="102"/>
  <c r="BI1576" i="102"/>
  <c r="AO1576" i="102" s="1"/>
  <c r="BH1545" i="102"/>
  <c r="BF1581" i="102"/>
  <c r="BI1545" i="102"/>
  <c r="AN1370" i="102"/>
  <c r="BH1406" i="102"/>
  <c r="BI1406" i="102"/>
  <c r="BP41" i="102" s="1"/>
  <c r="BV41" i="102" s="1"/>
  <c r="C43" i="126" s="1"/>
  <c r="BF1442" i="102"/>
  <c r="B5" i="30"/>
  <c r="BI2369" i="30"/>
  <c r="O2130" i="30"/>
  <c r="P2153" i="30"/>
  <c r="B11" i="30"/>
  <c r="AN1597" i="102" l="1"/>
  <c r="BS44" i="102"/>
  <c r="AN1406" i="102"/>
  <c r="BU44" i="102"/>
  <c r="AN1601" i="102"/>
  <c r="AO1406" i="102"/>
  <c r="BR45" i="102"/>
  <c r="AN1543" i="102"/>
  <c r="AN1542" i="102"/>
  <c r="AN1564" i="102"/>
  <c r="AN1571" i="102"/>
  <c r="AN1549" i="102"/>
  <c r="AN1580" i="102"/>
  <c r="AN1566" i="102"/>
  <c r="AN1545" i="102"/>
  <c r="AN1576" i="102"/>
  <c r="AN1562" i="102"/>
  <c r="AN1570" i="102"/>
  <c r="BI1590" i="102"/>
  <c r="AO1590" i="102" s="1"/>
  <c r="BF1626" i="102"/>
  <c r="BH1590" i="102"/>
  <c r="AN1590" i="102" s="1"/>
  <c r="BI1608" i="102"/>
  <c r="AO1608" i="102" s="1"/>
  <c r="BF1644" i="102"/>
  <c r="BH1608" i="102"/>
  <c r="AN1608" i="102" s="1"/>
  <c r="BI1620" i="102"/>
  <c r="AO1620" i="102" s="1"/>
  <c r="BF1656" i="102"/>
  <c r="BH1620" i="102"/>
  <c r="AN1620" i="102" s="1"/>
  <c r="BH1600" i="102"/>
  <c r="BI1600" i="102"/>
  <c r="AO1600" i="102" s="1"/>
  <c r="BF1636" i="102"/>
  <c r="BH1582" i="102"/>
  <c r="BF1618" i="102"/>
  <c r="BI1582" i="102"/>
  <c r="AO1582" i="102" s="1"/>
  <c r="BH1575" i="102"/>
  <c r="BI1575" i="102"/>
  <c r="AO1575" i="102" s="1"/>
  <c r="BF1611" i="102"/>
  <c r="BH1607" i="102"/>
  <c r="BI1607" i="102"/>
  <c r="AO1607" i="102" s="1"/>
  <c r="BF1643" i="102"/>
  <c r="BI1595" i="102"/>
  <c r="AO1595" i="102" s="1"/>
  <c r="BF1631" i="102"/>
  <c r="BH1595" i="102"/>
  <c r="AN1595" i="102" s="1"/>
  <c r="BH1585" i="102"/>
  <c r="BI1585" i="102"/>
  <c r="AO1585" i="102" s="1"/>
  <c r="BF1621" i="102"/>
  <c r="BH1616" i="102"/>
  <c r="BI1616" i="102"/>
  <c r="BF1652" i="102"/>
  <c r="BH1637" i="102"/>
  <c r="BI1637" i="102"/>
  <c r="AO1637" i="102" s="1"/>
  <c r="BF1673" i="102"/>
  <c r="BI1596" i="102"/>
  <c r="AO1596" i="102" s="1"/>
  <c r="BF1632" i="102"/>
  <c r="BH1596" i="102"/>
  <c r="AN1596" i="102" s="1"/>
  <c r="BI1587" i="102"/>
  <c r="AO1587" i="102" s="1"/>
  <c r="BH1587" i="102"/>
  <c r="BF1623" i="102"/>
  <c r="BH1583" i="102"/>
  <c r="BF1619" i="102"/>
  <c r="BI1583" i="102"/>
  <c r="AO1583" i="102" s="1"/>
  <c r="AO1568" i="102"/>
  <c r="BI1591" i="102"/>
  <c r="AO1591" i="102" s="1"/>
  <c r="BF1627" i="102"/>
  <c r="BH1591" i="102"/>
  <c r="BH1633" i="102"/>
  <c r="BI1633" i="102"/>
  <c r="AO1633" i="102" s="1"/>
  <c r="BF1669" i="102"/>
  <c r="AN1558" i="102"/>
  <c r="BI1592" i="102"/>
  <c r="BF1628" i="102"/>
  <c r="BH1592" i="102"/>
  <c r="AN1592" i="102" s="1"/>
  <c r="BI1625" i="102"/>
  <c r="AO1625" i="102" s="1"/>
  <c r="BH1625" i="102"/>
  <c r="BF1661" i="102"/>
  <c r="BI1629" i="102"/>
  <c r="AO1629" i="102" s="1"/>
  <c r="BH1629" i="102"/>
  <c r="BF1665" i="102"/>
  <c r="BH1577" i="102"/>
  <c r="BF1613" i="102"/>
  <c r="BI1577" i="102"/>
  <c r="AO1577" i="102" s="1"/>
  <c r="BH1574" i="102"/>
  <c r="BI1574" i="102"/>
  <c r="BF1610" i="102"/>
  <c r="BT44" i="102"/>
  <c r="BH1573" i="102"/>
  <c r="BI1573" i="102"/>
  <c r="BS45" i="102" s="1"/>
  <c r="BF1609" i="102"/>
  <c r="BH1602" i="102"/>
  <c r="BI1602" i="102"/>
  <c r="AO1602" i="102" s="1"/>
  <c r="BF1638" i="102"/>
  <c r="BH1581" i="102"/>
  <c r="BF1617" i="102"/>
  <c r="BI1581" i="102"/>
  <c r="AO1581" i="102" s="1"/>
  <c r="AO1545" i="102"/>
  <c r="BI1612" i="102"/>
  <c r="AO1612" i="102" s="1"/>
  <c r="BF1648" i="102"/>
  <c r="BH1612" i="102"/>
  <c r="AN1612" i="102" s="1"/>
  <c r="BI1598" i="102"/>
  <c r="BF1634" i="102"/>
  <c r="BH1598" i="102"/>
  <c r="AO1562" i="102"/>
  <c r="BI1606" i="102"/>
  <c r="AO1606" i="102" s="1"/>
  <c r="BF1642" i="102"/>
  <c r="BH1606" i="102"/>
  <c r="BH1579" i="102"/>
  <c r="BI1579" i="102"/>
  <c r="AO1579" i="102" s="1"/>
  <c r="BF1615" i="102"/>
  <c r="BH1578" i="102"/>
  <c r="BI1578" i="102"/>
  <c r="AO1578" i="102" s="1"/>
  <c r="BF1614" i="102"/>
  <c r="AN1554" i="102"/>
  <c r="AN1572" i="102"/>
  <c r="AN1584" i="102"/>
  <c r="AN1539" i="102"/>
  <c r="BH1641" i="102"/>
  <c r="BF1677" i="102"/>
  <c r="BI1641" i="102"/>
  <c r="AO1641" i="102" s="1"/>
  <c r="AN1605" i="102"/>
  <c r="AN1559" i="102"/>
  <c r="AO1580" i="102"/>
  <c r="BH1599" i="102"/>
  <c r="BI1599" i="102"/>
  <c r="AO1599" i="102" s="1"/>
  <c r="BF1635" i="102"/>
  <c r="AN1563" i="102"/>
  <c r="AN1560" i="102"/>
  <c r="AN1551" i="102"/>
  <c r="AN1547" i="102"/>
  <c r="BH1604" i="102"/>
  <c r="BF1640" i="102"/>
  <c r="BI1604" i="102"/>
  <c r="AO1604" i="102" s="1"/>
  <c r="AN1568" i="102"/>
  <c r="AN1555" i="102"/>
  <c r="BH1588" i="102"/>
  <c r="BI1588" i="102"/>
  <c r="AO1588" i="102" s="1"/>
  <c r="BF1624" i="102"/>
  <c r="AN1552" i="102"/>
  <c r="BI1594" i="102"/>
  <c r="AO1594" i="102" s="1"/>
  <c r="BF1630" i="102"/>
  <c r="BH1594" i="102"/>
  <c r="AN1594" i="102" s="1"/>
  <c r="BQ45" i="102"/>
  <c r="AN1556" i="102"/>
  <c r="BH1603" i="102"/>
  <c r="BI1603" i="102"/>
  <c r="AO1603" i="102" s="1"/>
  <c r="BF1639" i="102"/>
  <c r="AN1567" i="102"/>
  <c r="AN1541" i="102"/>
  <c r="AN1538" i="102"/>
  <c r="AO1538" i="102"/>
  <c r="AN1537" i="102"/>
  <c r="BH1442" i="102"/>
  <c r="BI1442" i="102"/>
  <c r="BP42" i="102" s="1"/>
  <c r="BV42" i="102" s="1"/>
  <c r="C44" i="126" s="1"/>
  <c r="BF1478" i="102"/>
  <c r="A2" i="32"/>
  <c r="AN1606" i="102" l="1"/>
  <c r="AN1591" i="102"/>
  <c r="AN1598" i="102"/>
  <c r="AN1587" i="102"/>
  <c r="AN1603" i="102"/>
  <c r="BU45" i="102"/>
  <c r="AN1574" i="102"/>
  <c r="BH1639" i="102"/>
  <c r="BF1675" i="102"/>
  <c r="BI1639" i="102"/>
  <c r="AO1639" i="102" s="1"/>
  <c r="BI1640" i="102"/>
  <c r="AO1640" i="102" s="1"/>
  <c r="BF1676" i="102"/>
  <c r="BH1640" i="102"/>
  <c r="AN1640" i="102" s="1"/>
  <c r="BH1677" i="102"/>
  <c r="BI1677" i="102"/>
  <c r="AO1677" i="102" s="1"/>
  <c r="BF1713" i="102"/>
  <c r="BI1642" i="102"/>
  <c r="AO1642" i="102" s="1"/>
  <c r="BH1642" i="102"/>
  <c r="BF1678" i="102"/>
  <c r="BR46" i="102"/>
  <c r="BI1617" i="102"/>
  <c r="AO1617" i="102" s="1"/>
  <c r="BF1653" i="102"/>
  <c r="BH1617" i="102"/>
  <c r="AN1617" i="102" s="1"/>
  <c r="AO1573" i="102"/>
  <c r="BH1610" i="102"/>
  <c r="BI1610" i="102"/>
  <c r="BF1646" i="102"/>
  <c r="AN1577" i="102"/>
  <c r="BH1665" i="102"/>
  <c r="BF1701" i="102"/>
  <c r="BI1665" i="102"/>
  <c r="AO1665" i="102" s="1"/>
  <c r="BH1661" i="102"/>
  <c r="BI1661" i="102"/>
  <c r="AO1661" i="102" s="1"/>
  <c r="BF1697" i="102"/>
  <c r="BQ46" i="102"/>
  <c r="BI1627" i="102"/>
  <c r="AO1627" i="102" s="1"/>
  <c r="BF1663" i="102"/>
  <c r="BH1627" i="102"/>
  <c r="AN1627" i="102" s="1"/>
  <c r="BI1619" i="102"/>
  <c r="AO1619" i="102" s="1"/>
  <c r="BF1655" i="102"/>
  <c r="BH1619" i="102"/>
  <c r="AN1619" i="102" s="1"/>
  <c r="BI1632" i="102"/>
  <c r="AO1632" i="102" s="1"/>
  <c r="BF1668" i="102"/>
  <c r="BH1632" i="102"/>
  <c r="AN1632" i="102" s="1"/>
  <c r="AO1616" i="102"/>
  <c r="BI1631" i="102"/>
  <c r="AO1631" i="102" s="1"/>
  <c r="BH1631" i="102"/>
  <c r="BF1667" i="102"/>
  <c r="BI1618" i="102"/>
  <c r="AO1618" i="102" s="1"/>
  <c r="BF1654" i="102"/>
  <c r="BH1618" i="102"/>
  <c r="AN1618" i="102" s="1"/>
  <c r="BI1656" i="102"/>
  <c r="AO1656" i="102" s="1"/>
  <c r="BF1692" i="102"/>
  <c r="BH1656" i="102"/>
  <c r="AN1656" i="102" s="1"/>
  <c r="BI1644" i="102"/>
  <c r="AO1644" i="102" s="1"/>
  <c r="BH1644" i="102"/>
  <c r="BF1680" i="102"/>
  <c r="BI1626" i="102"/>
  <c r="AO1626" i="102" s="1"/>
  <c r="BH1626" i="102"/>
  <c r="BF1662" i="102"/>
  <c r="BI1630" i="102"/>
  <c r="AO1630" i="102" s="1"/>
  <c r="BF1666" i="102"/>
  <c r="BH1630" i="102"/>
  <c r="AN1630" i="102" s="1"/>
  <c r="BH1624" i="102"/>
  <c r="BI1624" i="102"/>
  <c r="AO1624" i="102" s="1"/>
  <c r="BF1660" i="102"/>
  <c r="AN1588" i="102"/>
  <c r="AN1604" i="102"/>
  <c r="BH1635" i="102"/>
  <c r="BF1671" i="102"/>
  <c r="BI1635" i="102"/>
  <c r="AO1635" i="102" s="1"/>
  <c r="AN1599" i="102"/>
  <c r="AN1641" i="102"/>
  <c r="BH1614" i="102"/>
  <c r="BI1614" i="102"/>
  <c r="AO1614" i="102" s="1"/>
  <c r="BF1650" i="102"/>
  <c r="AN1578" i="102"/>
  <c r="BH1615" i="102"/>
  <c r="BI1615" i="102"/>
  <c r="AO1615" i="102" s="1"/>
  <c r="BF1651" i="102"/>
  <c r="AN1579" i="102"/>
  <c r="BI1634" i="102"/>
  <c r="BF1670" i="102"/>
  <c r="BH1634" i="102"/>
  <c r="AN1634" i="102" s="1"/>
  <c r="AO1598" i="102"/>
  <c r="BI1648" i="102"/>
  <c r="AO1648" i="102" s="1"/>
  <c r="BH1648" i="102"/>
  <c r="BF1684" i="102"/>
  <c r="AN1581" i="102"/>
  <c r="BH1638" i="102"/>
  <c r="BF1674" i="102"/>
  <c r="BI1638" i="102"/>
  <c r="AO1638" i="102" s="1"/>
  <c r="AN1602" i="102"/>
  <c r="BH1609" i="102"/>
  <c r="BI1609" i="102"/>
  <c r="BS46" i="102" s="1"/>
  <c r="BF1645" i="102"/>
  <c r="AN1573" i="102"/>
  <c r="BT45" i="102"/>
  <c r="AO1574" i="102"/>
  <c r="BI1613" i="102"/>
  <c r="AO1613" i="102" s="1"/>
  <c r="BF1649" i="102"/>
  <c r="BH1613" i="102"/>
  <c r="AN1613" i="102" s="1"/>
  <c r="AN1629" i="102"/>
  <c r="AN1625" i="102"/>
  <c r="BI1628" i="102"/>
  <c r="BF1664" i="102"/>
  <c r="BH1628" i="102"/>
  <c r="AN1628" i="102" s="1"/>
  <c r="AO1592" i="102"/>
  <c r="BH1669" i="102"/>
  <c r="BF1705" i="102"/>
  <c r="BI1669" i="102"/>
  <c r="AO1669" i="102" s="1"/>
  <c r="AN1633" i="102"/>
  <c r="AN1583" i="102"/>
  <c r="BH1623" i="102"/>
  <c r="BF1659" i="102"/>
  <c r="BI1623" i="102"/>
  <c r="AO1623" i="102" s="1"/>
  <c r="BH1673" i="102"/>
  <c r="BF1709" i="102"/>
  <c r="BI1673" i="102"/>
  <c r="AO1673" i="102" s="1"/>
  <c r="AN1637" i="102"/>
  <c r="BH1652" i="102"/>
  <c r="BI1652" i="102"/>
  <c r="BF1688" i="102"/>
  <c r="AN1616" i="102"/>
  <c r="BH1621" i="102"/>
  <c r="BI1621" i="102"/>
  <c r="BF1657" i="102"/>
  <c r="AN1585" i="102"/>
  <c r="BH1643" i="102"/>
  <c r="BI1643" i="102"/>
  <c r="AO1643" i="102" s="1"/>
  <c r="BF1679" i="102"/>
  <c r="AN1607" i="102"/>
  <c r="BH1611" i="102"/>
  <c r="BI1611" i="102"/>
  <c r="AO1611" i="102" s="1"/>
  <c r="BF1647" i="102"/>
  <c r="AN1575" i="102"/>
  <c r="AN1582" i="102"/>
  <c r="BH1636" i="102"/>
  <c r="BF1672" i="102"/>
  <c r="BI1636" i="102"/>
  <c r="AO1636" i="102" s="1"/>
  <c r="AN1600" i="102"/>
  <c r="AO1442" i="102"/>
  <c r="AN1442" i="102"/>
  <c r="BH1478" i="102"/>
  <c r="BI1478" i="102"/>
  <c r="BP43" i="102" s="1"/>
  <c r="BV43" i="102" s="1"/>
  <c r="C45" i="126" s="1"/>
  <c r="BF1514" i="102"/>
  <c r="O2109" i="30"/>
  <c r="B18" i="30"/>
  <c r="BU46" i="102" l="1"/>
  <c r="BQ47" i="102"/>
  <c r="AN1648" i="102"/>
  <c r="AN1614" i="102"/>
  <c r="AN1626" i="102"/>
  <c r="AN1644" i="102"/>
  <c r="AN1631" i="102"/>
  <c r="AN1661" i="102"/>
  <c r="AN1643" i="102"/>
  <c r="AN1652" i="102"/>
  <c r="AN1642" i="102"/>
  <c r="BH1672" i="102"/>
  <c r="BI1672" i="102"/>
  <c r="AO1672" i="102" s="1"/>
  <c r="BF1708" i="102"/>
  <c r="BH1679" i="102"/>
  <c r="BI1679" i="102"/>
  <c r="AO1679" i="102" s="1"/>
  <c r="BF1715" i="102"/>
  <c r="AO1621" i="102"/>
  <c r="BH1688" i="102"/>
  <c r="BF1724" i="102"/>
  <c r="BI1688" i="102"/>
  <c r="AO1688" i="102" s="1"/>
  <c r="BI1709" i="102"/>
  <c r="AO1709" i="102" s="1"/>
  <c r="BF1745" i="102"/>
  <c r="BH1709" i="102"/>
  <c r="AN1709" i="102" s="1"/>
  <c r="BH1659" i="102"/>
  <c r="BF1695" i="102"/>
  <c r="BI1659" i="102"/>
  <c r="AO1659" i="102" s="1"/>
  <c r="BI1705" i="102"/>
  <c r="AO1705" i="102" s="1"/>
  <c r="BF1741" i="102"/>
  <c r="BH1705" i="102"/>
  <c r="AN1705" i="102" s="1"/>
  <c r="AO1609" i="102"/>
  <c r="AN1638" i="102"/>
  <c r="BR47" i="102"/>
  <c r="BH1650" i="102"/>
  <c r="BF1686" i="102"/>
  <c r="BI1650" i="102"/>
  <c r="AO1650" i="102" s="1"/>
  <c r="AN1635" i="102"/>
  <c r="BH1666" i="102"/>
  <c r="BF1702" i="102"/>
  <c r="BI1666" i="102"/>
  <c r="AO1666" i="102" s="1"/>
  <c r="BH1692" i="102"/>
  <c r="BI1692" i="102"/>
  <c r="AO1692" i="102" s="1"/>
  <c r="BF1728" i="102"/>
  <c r="BI1654" i="102"/>
  <c r="AO1654" i="102" s="1"/>
  <c r="BH1654" i="102"/>
  <c r="BF1690" i="102"/>
  <c r="BH1668" i="102"/>
  <c r="BF1704" i="102"/>
  <c r="BI1668" i="102"/>
  <c r="AO1668" i="102" s="1"/>
  <c r="BI1655" i="102"/>
  <c r="AO1655" i="102" s="1"/>
  <c r="BH1655" i="102"/>
  <c r="BF1691" i="102"/>
  <c r="BH1663" i="102"/>
  <c r="BF1699" i="102"/>
  <c r="BI1663" i="102"/>
  <c r="AO1663" i="102" s="1"/>
  <c r="BH1697" i="102"/>
  <c r="BF1733" i="102"/>
  <c r="BI1697" i="102"/>
  <c r="AO1697" i="102" s="1"/>
  <c r="AN1665" i="102"/>
  <c r="BT46" i="102"/>
  <c r="AO1610" i="102"/>
  <c r="BH1676" i="102"/>
  <c r="BF1712" i="102"/>
  <c r="BI1676" i="102"/>
  <c r="BH1675" i="102"/>
  <c r="BF1711" i="102"/>
  <c r="BI1675" i="102"/>
  <c r="AO1675" i="102" s="1"/>
  <c r="AN1636" i="102"/>
  <c r="BH1647" i="102"/>
  <c r="BF1683" i="102"/>
  <c r="BI1647" i="102"/>
  <c r="AO1647" i="102" s="1"/>
  <c r="AN1611" i="102"/>
  <c r="BH1657" i="102"/>
  <c r="BF1693" i="102"/>
  <c r="BI1657" i="102"/>
  <c r="AO1657" i="102" s="1"/>
  <c r="AN1621" i="102"/>
  <c r="AO1652" i="102"/>
  <c r="AN1673" i="102"/>
  <c r="AN1623" i="102"/>
  <c r="AN1669" i="102"/>
  <c r="BH1664" i="102"/>
  <c r="BF1700" i="102"/>
  <c r="BI1664" i="102"/>
  <c r="AO1664" i="102" s="1"/>
  <c r="AO1628" i="102"/>
  <c r="BI1649" i="102"/>
  <c r="AO1649" i="102" s="1"/>
  <c r="BF1685" i="102"/>
  <c r="BH1649" i="102"/>
  <c r="AN1649" i="102" s="1"/>
  <c r="BH1645" i="102"/>
  <c r="BI1645" i="102"/>
  <c r="AO1645" i="102" s="1"/>
  <c r="BF1681" i="102"/>
  <c r="AN1609" i="102"/>
  <c r="BH1674" i="102"/>
  <c r="BI1674" i="102"/>
  <c r="AO1674" i="102" s="1"/>
  <c r="BF1710" i="102"/>
  <c r="BH1684" i="102"/>
  <c r="BI1684" i="102"/>
  <c r="AO1684" i="102" s="1"/>
  <c r="BF1720" i="102"/>
  <c r="BH1670" i="102"/>
  <c r="BI1670" i="102"/>
  <c r="BF1706" i="102"/>
  <c r="AO1634" i="102"/>
  <c r="BH1651" i="102"/>
  <c r="BI1651" i="102"/>
  <c r="AO1651" i="102" s="1"/>
  <c r="BF1687" i="102"/>
  <c r="AN1615" i="102"/>
  <c r="BH1671" i="102"/>
  <c r="BF1707" i="102"/>
  <c r="BI1671" i="102"/>
  <c r="AO1671" i="102" s="1"/>
  <c r="BH1660" i="102"/>
  <c r="BI1660" i="102"/>
  <c r="AO1660" i="102" s="1"/>
  <c r="BF1696" i="102"/>
  <c r="AN1624" i="102"/>
  <c r="BH1662" i="102"/>
  <c r="BF1698" i="102"/>
  <c r="BI1662" i="102"/>
  <c r="AO1662" i="102" s="1"/>
  <c r="BH1680" i="102"/>
  <c r="BI1680" i="102"/>
  <c r="AO1680" i="102" s="1"/>
  <c r="BF1716" i="102"/>
  <c r="BH1667" i="102"/>
  <c r="BI1667" i="102"/>
  <c r="AO1667" i="102" s="1"/>
  <c r="BF1703" i="102"/>
  <c r="BI1701" i="102"/>
  <c r="AO1701" i="102" s="1"/>
  <c r="BF1737" i="102"/>
  <c r="BH1701" i="102"/>
  <c r="AN1701" i="102" s="1"/>
  <c r="BH1646" i="102"/>
  <c r="BF1682" i="102"/>
  <c r="BI1646" i="102"/>
  <c r="AN1610" i="102"/>
  <c r="BI1653" i="102"/>
  <c r="BH1653" i="102"/>
  <c r="BF1689" i="102"/>
  <c r="BH1678" i="102"/>
  <c r="BF1714" i="102"/>
  <c r="BI1678" i="102"/>
  <c r="AO1678" i="102" s="1"/>
  <c r="BH1713" i="102"/>
  <c r="BI1713" i="102"/>
  <c r="AO1713" i="102" s="1"/>
  <c r="BF1749" i="102"/>
  <c r="AN1677" i="102"/>
  <c r="BS47" i="102"/>
  <c r="AN1639" i="102"/>
  <c r="AO1478" i="102"/>
  <c r="AN1478" i="102"/>
  <c r="BH1514" i="102"/>
  <c r="BI1514" i="102"/>
  <c r="BP44" i="102" s="1"/>
  <c r="BV44" i="102" s="1"/>
  <c r="C46" i="126" s="1"/>
  <c r="BF1550" i="102"/>
  <c r="O2141" i="30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C4" i="32"/>
  <c r="BU47" i="102" l="1"/>
  <c r="AN1653" i="102"/>
  <c r="AO1653" i="102"/>
  <c r="BT47" i="102"/>
  <c r="AN1679" i="102"/>
  <c r="AN1680" i="102"/>
  <c r="AN1645" i="102"/>
  <c r="AN1655" i="102"/>
  <c r="AN1654" i="102"/>
  <c r="BR48" i="102"/>
  <c r="AN1667" i="102"/>
  <c r="AN1651" i="102"/>
  <c r="AN1672" i="102"/>
  <c r="BI1714" i="102"/>
  <c r="AO1714" i="102" s="1"/>
  <c r="BH1714" i="102"/>
  <c r="BF1750" i="102"/>
  <c r="AN1646" i="102"/>
  <c r="BH1703" i="102"/>
  <c r="BF1739" i="102"/>
  <c r="BI1703" i="102"/>
  <c r="AO1703" i="102" s="1"/>
  <c r="BH1716" i="102"/>
  <c r="BF1752" i="102"/>
  <c r="BI1716" i="102"/>
  <c r="AO1716" i="102" s="1"/>
  <c r="AN1662" i="102"/>
  <c r="BI1707" i="102"/>
  <c r="AO1707" i="102" s="1"/>
  <c r="BH1707" i="102"/>
  <c r="BF1743" i="102"/>
  <c r="BH1687" i="102"/>
  <c r="BF1723" i="102"/>
  <c r="BI1687" i="102"/>
  <c r="AO1687" i="102" s="1"/>
  <c r="AO1670" i="102"/>
  <c r="BH1681" i="102"/>
  <c r="BI1681" i="102"/>
  <c r="AO1681" i="102" s="1"/>
  <c r="BF1717" i="102"/>
  <c r="BI1700" i="102"/>
  <c r="AO1700" i="102" s="1"/>
  <c r="BH1700" i="102"/>
  <c r="BF1736" i="102"/>
  <c r="BH1693" i="102"/>
  <c r="BF1729" i="102"/>
  <c r="BI1693" i="102"/>
  <c r="AO1693" i="102" s="1"/>
  <c r="AN1647" i="102"/>
  <c r="AN1675" i="102"/>
  <c r="BS48" i="102"/>
  <c r="AN1676" i="102"/>
  <c r="BH1733" i="102"/>
  <c r="BF1769" i="102"/>
  <c r="BI1733" i="102"/>
  <c r="AO1733" i="102" s="1"/>
  <c r="BI1699" i="102"/>
  <c r="AO1699" i="102" s="1"/>
  <c r="BF1735" i="102"/>
  <c r="BH1699" i="102"/>
  <c r="AN1699" i="102" s="1"/>
  <c r="BI1704" i="102"/>
  <c r="AO1704" i="102" s="1"/>
  <c r="BF1740" i="102"/>
  <c r="BH1704" i="102"/>
  <c r="AN1704" i="102" s="1"/>
  <c r="BI1702" i="102"/>
  <c r="AO1702" i="102" s="1"/>
  <c r="BF1738" i="102"/>
  <c r="BH1702" i="102"/>
  <c r="AN1702" i="102" s="1"/>
  <c r="AN1650" i="102"/>
  <c r="BH1741" i="102"/>
  <c r="BI1741" i="102"/>
  <c r="AO1741" i="102" s="1"/>
  <c r="BF1777" i="102"/>
  <c r="BI1695" i="102"/>
  <c r="AO1695" i="102" s="1"/>
  <c r="BF1731" i="102"/>
  <c r="BH1695" i="102"/>
  <c r="AN1695" i="102" s="1"/>
  <c r="BH1745" i="102"/>
  <c r="BF1781" i="102"/>
  <c r="BI1745" i="102"/>
  <c r="AO1745" i="102" s="1"/>
  <c r="BI1724" i="102"/>
  <c r="BH1724" i="102"/>
  <c r="BF1760" i="102"/>
  <c r="BH1715" i="102"/>
  <c r="BF1751" i="102"/>
  <c r="BI1715" i="102"/>
  <c r="AO1715" i="102" s="1"/>
  <c r="BH1708" i="102"/>
  <c r="BI1708" i="102"/>
  <c r="AO1708" i="102" s="1"/>
  <c r="BF1744" i="102"/>
  <c r="BH1749" i="102"/>
  <c r="BF1785" i="102"/>
  <c r="BI1749" i="102"/>
  <c r="AO1749" i="102" s="1"/>
  <c r="AN1713" i="102"/>
  <c r="AN1678" i="102"/>
  <c r="BH1689" i="102"/>
  <c r="BF1725" i="102"/>
  <c r="BI1689" i="102"/>
  <c r="AO1689" i="102" s="1"/>
  <c r="BH1682" i="102"/>
  <c r="BI1682" i="102"/>
  <c r="BF1718" i="102"/>
  <c r="AO1646" i="102"/>
  <c r="BH1737" i="102"/>
  <c r="BF1773" i="102"/>
  <c r="BI1737" i="102"/>
  <c r="AO1737" i="102" s="1"/>
  <c r="BI1698" i="102"/>
  <c r="AO1698" i="102" s="1"/>
  <c r="BH1698" i="102"/>
  <c r="BF1734" i="102"/>
  <c r="BH1696" i="102"/>
  <c r="BI1696" i="102"/>
  <c r="AO1696" i="102" s="1"/>
  <c r="BF1732" i="102"/>
  <c r="AN1660" i="102"/>
  <c r="AN1671" i="102"/>
  <c r="BH1706" i="102"/>
  <c r="BF1742" i="102"/>
  <c r="BI1706" i="102"/>
  <c r="AN1670" i="102"/>
  <c r="BH1720" i="102"/>
  <c r="BI1720" i="102"/>
  <c r="AO1720" i="102" s="1"/>
  <c r="BF1756" i="102"/>
  <c r="AN1684" i="102"/>
  <c r="BH1710" i="102"/>
  <c r="BF1746" i="102"/>
  <c r="BI1710" i="102"/>
  <c r="AO1710" i="102" s="1"/>
  <c r="AN1674" i="102"/>
  <c r="BH1685" i="102"/>
  <c r="BI1685" i="102"/>
  <c r="AO1685" i="102" s="1"/>
  <c r="BF1721" i="102"/>
  <c r="BQ48" i="102"/>
  <c r="AN1664" i="102"/>
  <c r="AN1657" i="102"/>
  <c r="BH1683" i="102"/>
  <c r="BI1683" i="102"/>
  <c r="AO1683" i="102" s="1"/>
  <c r="BF1719" i="102"/>
  <c r="AO1514" i="102"/>
  <c r="BI1711" i="102"/>
  <c r="AO1711" i="102" s="1"/>
  <c r="BH1711" i="102"/>
  <c r="BF1747" i="102"/>
  <c r="BI1712" i="102"/>
  <c r="AO1712" i="102" s="1"/>
  <c r="BF1748" i="102"/>
  <c r="BH1712" i="102"/>
  <c r="AN1712" i="102" s="1"/>
  <c r="AO1676" i="102"/>
  <c r="AN1697" i="102"/>
  <c r="AN1663" i="102"/>
  <c r="BH1691" i="102"/>
  <c r="BI1691" i="102"/>
  <c r="AO1691" i="102" s="1"/>
  <c r="BF1727" i="102"/>
  <c r="AN1668" i="102"/>
  <c r="BH1690" i="102"/>
  <c r="BI1690" i="102"/>
  <c r="BF1726" i="102"/>
  <c r="BH1728" i="102"/>
  <c r="BI1728" i="102"/>
  <c r="AO1728" i="102" s="1"/>
  <c r="BF1764" i="102"/>
  <c r="AN1692" i="102"/>
  <c r="AN1666" i="102"/>
  <c r="BH1686" i="102"/>
  <c r="BF1722" i="102"/>
  <c r="BI1686" i="102"/>
  <c r="AO1686" i="102" s="1"/>
  <c r="AN1659" i="102"/>
  <c r="AN1688" i="102"/>
  <c r="AN1514" i="102"/>
  <c r="BH1550" i="102"/>
  <c r="BI1550" i="102"/>
  <c r="BP45" i="102" s="1"/>
  <c r="BV45" i="102" s="1"/>
  <c r="C47" i="126" s="1"/>
  <c r="BF1586" i="102"/>
  <c r="J4" i="30"/>
  <c r="D4" i="30"/>
  <c r="B4" i="30"/>
  <c r="AN1691" i="102" l="1"/>
  <c r="AN1741" i="102"/>
  <c r="AN1696" i="102"/>
  <c r="BU48" i="102"/>
  <c r="AN1550" i="102"/>
  <c r="AN1711" i="102"/>
  <c r="AN1683" i="102"/>
  <c r="AN1708" i="102"/>
  <c r="AN1700" i="102"/>
  <c r="BI1722" i="102"/>
  <c r="AO1722" i="102" s="1"/>
  <c r="BH1722" i="102"/>
  <c r="BF1758" i="102"/>
  <c r="AO1690" i="102"/>
  <c r="BH1727" i="102"/>
  <c r="BI1727" i="102"/>
  <c r="AO1727" i="102" s="1"/>
  <c r="BF1763" i="102"/>
  <c r="BH1748" i="102"/>
  <c r="BF1784" i="102"/>
  <c r="BI1748" i="102"/>
  <c r="BH1719" i="102"/>
  <c r="BF1755" i="102"/>
  <c r="BI1719" i="102"/>
  <c r="AO1719" i="102" s="1"/>
  <c r="AN1710" i="102"/>
  <c r="BR49" i="102"/>
  <c r="AN1706" i="102"/>
  <c r="BH1732" i="102"/>
  <c r="BI1732" i="102"/>
  <c r="AO1732" i="102" s="1"/>
  <c r="BF1768" i="102"/>
  <c r="BH1734" i="102"/>
  <c r="BF1770" i="102"/>
  <c r="BI1734" i="102"/>
  <c r="AO1734" i="102" s="1"/>
  <c r="AN1737" i="102"/>
  <c r="BT48" i="102"/>
  <c r="AO1682" i="102"/>
  <c r="BI1725" i="102"/>
  <c r="AO1725" i="102" s="1"/>
  <c r="BH1725" i="102"/>
  <c r="BF1761" i="102"/>
  <c r="BH1785" i="102"/>
  <c r="BF1821" i="102"/>
  <c r="BI1785" i="102"/>
  <c r="AO1785" i="102" s="1"/>
  <c r="BH1744" i="102"/>
  <c r="BF1780" i="102"/>
  <c r="BI1744" i="102"/>
  <c r="AO1744" i="102" s="1"/>
  <c r="AN1715" i="102"/>
  <c r="BH1760" i="102"/>
  <c r="BF1796" i="102"/>
  <c r="BI1760" i="102"/>
  <c r="AO1760" i="102" s="1"/>
  <c r="AN1745" i="102"/>
  <c r="BH1777" i="102"/>
  <c r="BF1813" i="102"/>
  <c r="BI1777" i="102"/>
  <c r="AO1777" i="102" s="1"/>
  <c r="BH1738" i="102"/>
  <c r="BI1738" i="102"/>
  <c r="AO1738" i="102" s="1"/>
  <c r="BF1774" i="102"/>
  <c r="BH1740" i="102"/>
  <c r="BI1740" i="102"/>
  <c r="AO1740" i="102" s="1"/>
  <c r="BF1776" i="102"/>
  <c r="BH1735" i="102"/>
  <c r="BI1735" i="102"/>
  <c r="AO1735" i="102" s="1"/>
  <c r="BF1771" i="102"/>
  <c r="BH1769" i="102"/>
  <c r="BI1769" i="102"/>
  <c r="AO1769" i="102" s="1"/>
  <c r="BF1805" i="102"/>
  <c r="BI1729" i="102"/>
  <c r="AO1729" i="102" s="1"/>
  <c r="BF1765" i="102"/>
  <c r="BH1729" i="102"/>
  <c r="AN1729" i="102" s="1"/>
  <c r="AN1687" i="102"/>
  <c r="BH1743" i="102"/>
  <c r="BF1779" i="102"/>
  <c r="BI1743" i="102"/>
  <c r="AO1743" i="102" s="1"/>
  <c r="BH1752" i="102"/>
  <c r="BI1752" i="102"/>
  <c r="AO1752" i="102" s="1"/>
  <c r="BF1788" i="102"/>
  <c r="BH1739" i="102"/>
  <c r="BI1739" i="102"/>
  <c r="AO1739" i="102" s="1"/>
  <c r="BF1775" i="102"/>
  <c r="BH1750" i="102"/>
  <c r="BI1750" i="102"/>
  <c r="AO1750" i="102" s="1"/>
  <c r="BF1786" i="102"/>
  <c r="AN1686" i="102"/>
  <c r="BH1764" i="102"/>
  <c r="BI1764" i="102"/>
  <c r="AO1764" i="102" s="1"/>
  <c r="BF1800" i="102"/>
  <c r="AN1728" i="102"/>
  <c r="BH1726" i="102"/>
  <c r="BF1762" i="102"/>
  <c r="BI1726" i="102"/>
  <c r="AO1726" i="102" s="1"/>
  <c r="AN1690" i="102"/>
  <c r="BH1747" i="102"/>
  <c r="BF1783" i="102"/>
  <c r="BI1747" i="102"/>
  <c r="AO1747" i="102" s="1"/>
  <c r="BH1721" i="102"/>
  <c r="BF1757" i="102"/>
  <c r="BI1721" i="102"/>
  <c r="AO1721" i="102" s="1"/>
  <c r="AN1685" i="102"/>
  <c r="BH1746" i="102"/>
  <c r="BF1782" i="102"/>
  <c r="BI1746" i="102"/>
  <c r="AO1746" i="102" s="1"/>
  <c r="BH1756" i="102"/>
  <c r="BF1792" i="102"/>
  <c r="BI1756" i="102"/>
  <c r="AO1756" i="102" s="1"/>
  <c r="AN1720" i="102"/>
  <c r="BH1742" i="102"/>
  <c r="BF1778" i="102"/>
  <c r="BI1742" i="102"/>
  <c r="AO1706" i="102"/>
  <c r="AN1698" i="102"/>
  <c r="BH1773" i="102"/>
  <c r="BF1809" i="102"/>
  <c r="BI1773" i="102"/>
  <c r="AO1773" i="102" s="1"/>
  <c r="BH1718" i="102"/>
  <c r="BI1718" i="102"/>
  <c r="BF1754" i="102"/>
  <c r="AN1682" i="102"/>
  <c r="AN1689" i="102"/>
  <c r="AN1749" i="102"/>
  <c r="AO1550" i="102"/>
  <c r="BH1751" i="102"/>
  <c r="BI1751" i="102"/>
  <c r="AO1751" i="102" s="1"/>
  <c r="BF1787" i="102"/>
  <c r="AN1724" i="102"/>
  <c r="AO1724" i="102"/>
  <c r="BH1781" i="102"/>
  <c r="BI1781" i="102"/>
  <c r="AO1781" i="102" s="1"/>
  <c r="BF1817" i="102"/>
  <c r="BH1731" i="102"/>
  <c r="BI1731" i="102"/>
  <c r="AO1731" i="102" s="1"/>
  <c r="BF1767" i="102"/>
  <c r="AN1733" i="102"/>
  <c r="AN1693" i="102"/>
  <c r="BH1736" i="102"/>
  <c r="BI1736" i="102"/>
  <c r="BF1772" i="102"/>
  <c r="BQ49" i="102"/>
  <c r="BH1717" i="102"/>
  <c r="BI1717" i="102"/>
  <c r="BS49" i="102" s="1"/>
  <c r="BF1753" i="102"/>
  <c r="AN1681" i="102"/>
  <c r="BI1723" i="102"/>
  <c r="AO1723" i="102" s="1"/>
  <c r="BH1723" i="102"/>
  <c r="BF1759" i="102"/>
  <c r="AN1707" i="102"/>
  <c r="AN1716" i="102"/>
  <c r="AN1703" i="102"/>
  <c r="AN1714" i="102"/>
  <c r="BH1586" i="102"/>
  <c r="BI1586" i="102"/>
  <c r="BP46" i="102" s="1"/>
  <c r="BV46" i="102" s="1"/>
  <c r="C48" i="126" s="1"/>
  <c r="BF1622" i="102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3" i="27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H4" i="30"/>
  <c r="AN1731" i="102" l="1"/>
  <c r="AN1751" i="102"/>
  <c r="AN1739" i="102"/>
  <c r="AN1722" i="102"/>
  <c r="AN1727" i="102"/>
  <c r="AN1736" i="102"/>
  <c r="AN1781" i="102"/>
  <c r="AN1718" i="102"/>
  <c r="BR50" i="102"/>
  <c r="AN1750" i="102"/>
  <c r="AN1752" i="102"/>
  <c r="BH1759" i="102"/>
  <c r="BI1759" i="102"/>
  <c r="AO1759" i="102" s="1"/>
  <c r="BF1795" i="102"/>
  <c r="AO1717" i="102"/>
  <c r="BH1772" i="102"/>
  <c r="BF1808" i="102"/>
  <c r="BI1772" i="102"/>
  <c r="AO1772" i="102" s="1"/>
  <c r="BH1767" i="102"/>
  <c r="BI1767" i="102"/>
  <c r="AO1767" i="102" s="1"/>
  <c r="BF1803" i="102"/>
  <c r="BH1817" i="102"/>
  <c r="BI1817" i="102"/>
  <c r="AO1817" i="102" s="1"/>
  <c r="BH1787" i="102"/>
  <c r="BI1787" i="102"/>
  <c r="AO1787" i="102" s="1"/>
  <c r="BF1823" i="102"/>
  <c r="BH1754" i="102"/>
  <c r="BI1754" i="102"/>
  <c r="BF1790" i="102"/>
  <c r="AN1773" i="102"/>
  <c r="AN1742" i="102"/>
  <c r="BH1792" i="102"/>
  <c r="BF1828" i="102"/>
  <c r="BI1792" i="102"/>
  <c r="AO1792" i="102" s="1"/>
  <c r="BH1782" i="102"/>
  <c r="BI1782" i="102"/>
  <c r="AO1782" i="102" s="1"/>
  <c r="BF1818" i="102"/>
  <c r="AN1721" i="102"/>
  <c r="AN1747" i="102"/>
  <c r="AN1726" i="102"/>
  <c r="BH1786" i="102"/>
  <c r="BF1822" i="102"/>
  <c r="BI1786" i="102"/>
  <c r="AO1786" i="102" s="1"/>
  <c r="BH1775" i="102"/>
  <c r="BF1811" i="102"/>
  <c r="BI1775" i="102"/>
  <c r="AO1775" i="102" s="1"/>
  <c r="BH1788" i="102"/>
  <c r="BF1824" i="102"/>
  <c r="BI1788" i="102"/>
  <c r="AO1788" i="102" s="1"/>
  <c r="AN1743" i="102"/>
  <c r="BH1765" i="102"/>
  <c r="BF1801" i="102"/>
  <c r="BI1765" i="102"/>
  <c r="AO1765" i="102" s="1"/>
  <c r="BI1813" i="102"/>
  <c r="AO1813" i="102" s="1"/>
  <c r="BH1813" i="102"/>
  <c r="BU49" i="102"/>
  <c r="BH1796" i="102"/>
  <c r="BI1796" i="102"/>
  <c r="BF1832" i="102"/>
  <c r="AN1744" i="102"/>
  <c r="AN1785" i="102"/>
  <c r="BH1761" i="102"/>
  <c r="BF1797" i="102"/>
  <c r="BI1761" i="102"/>
  <c r="AO1761" i="102" s="1"/>
  <c r="BH1770" i="102"/>
  <c r="BF1806" i="102"/>
  <c r="BI1770" i="102"/>
  <c r="AO1770" i="102" s="1"/>
  <c r="AN1719" i="102"/>
  <c r="AN1748" i="102"/>
  <c r="BH1763" i="102"/>
  <c r="BI1763" i="102"/>
  <c r="AO1763" i="102" s="1"/>
  <c r="BF1799" i="102"/>
  <c r="AN1723" i="102"/>
  <c r="BH1753" i="102"/>
  <c r="BF1789" i="102"/>
  <c r="BI1753" i="102"/>
  <c r="BS50" i="102" s="1"/>
  <c r="AN1717" i="102"/>
  <c r="BQ50" i="102"/>
  <c r="AO1736" i="102"/>
  <c r="BT49" i="102"/>
  <c r="AO1718" i="102"/>
  <c r="BI1809" i="102"/>
  <c r="AO1809" i="102" s="1"/>
  <c r="BH1809" i="102"/>
  <c r="BH1778" i="102"/>
  <c r="BF1814" i="102"/>
  <c r="BI1778" i="102"/>
  <c r="AO1778" i="102" s="1"/>
  <c r="AO1742" i="102"/>
  <c r="AN1756" i="102"/>
  <c r="AN1746" i="102"/>
  <c r="BH1757" i="102"/>
  <c r="BI1757" i="102"/>
  <c r="AO1757" i="102" s="1"/>
  <c r="BF1793" i="102"/>
  <c r="BH1783" i="102"/>
  <c r="BI1783" i="102"/>
  <c r="AO1783" i="102" s="1"/>
  <c r="BF1819" i="102"/>
  <c r="BH1762" i="102"/>
  <c r="BF1798" i="102"/>
  <c r="BI1762" i="102"/>
  <c r="AO1762" i="102" s="1"/>
  <c r="BH1800" i="102"/>
  <c r="BF1836" i="102"/>
  <c r="BI1800" i="102"/>
  <c r="AO1800" i="102" s="1"/>
  <c r="AN1764" i="102"/>
  <c r="BH1779" i="102"/>
  <c r="BF1815" i="102"/>
  <c r="BI1779" i="102"/>
  <c r="AO1779" i="102" s="1"/>
  <c r="BH1805" i="102"/>
  <c r="BI1805" i="102"/>
  <c r="AO1805" i="102" s="1"/>
  <c r="AN1769" i="102"/>
  <c r="BH1771" i="102"/>
  <c r="BF1807" i="102"/>
  <c r="BI1771" i="102"/>
  <c r="AO1771" i="102" s="1"/>
  <c r="AN1735" i="102"/>
  <c r="BH1776" i="102"/>
  <c r="BI1776" i="102"/>
  <c r="AO1776" i="102" s="1"/>
  <c r="BF1812" i="102"/>
  <c r="AN1740" i="102"/>
  <c r="BH1774" i="102"/>
  <c r="BI1774" i="102"/>
  <c r="AO1774" i="102" s="1"/>
  <c r="BF1810" i="102"/>
  <c r="AN1738" i="102"/>
  <c r="AN1777" i="102"/>
  <c r="AN1760" i="102"/>
  <c r="BH1780" i="102"/>
  <c r="BI1780" i="102"/>
  <c r="AO1780" i="102" s="1"/>
  <c r="BF1816" i="102"/>
  <c r="BI1821" i="102"/>
  <c r="AO1821" i="102" s="1"/>
  <c r="BH1821" i="102"/>
  <c r="AN1725" i="102"/>
  <c r="AN1734" i="102"/>
  <c r="BH1768" i="102"/>
  <c r="BI1768" i="102"/>
  <c r="AO1768" i="102" s="1"/>
  <c r="BF1804" i="102"/>
  <c r="AN1732" i="102"/>
  <c r="BH1755" i="102"/>
  <c r="BF1791" i="102"/>
  <c r="BI1755" i="102"/>
  <c r="AO1755" i="102" s="1"/>
  <c r="BH1784" i="102"/>
  <c r="BI1784" i="102"/>
  <c r="BF1820" i="102"/>
  <c r="AO1748" i="102"/>
  <c r="BH1758" i="102"/>
  <c r="BI1758" i="102"/>
  <c r="AO1758" i="102" s="1"/>
  <c r="BF1794" i="102"/>
  <c r="AO1586" i="102"/>
  <c r="AN1586" i="102"/>
  <c r="BH1622" i="102"/>
  <c r="BI1622" i="102"/>
  <c r="BP47" i="102" s="1"/>
  <c r="BV47" i="102" s="1"/>
  <c r="C49" i="126" s="1"/>
  <c r="BF1658" i="102"/>
  <c r="N4" i="30"/>
  <c r="F4" i="30"/>
  <c r="M5" i="30"/>
  <c r="M7" i="30"/>
  <c r="M9" i="30"/>
  <c r="M11" i="30"/>
  <c r="M13" i="30"/>
  <c r="M15" i="30"/>
  <c r="M17" i="30"/>
  <c r="M19" i="30"/>
  <c r="M21" i="30"/>
  <c r="M23" i="30"/>
  <c r="M25" i="30"/>
  <c r="M27" i="30"/>
  <c r="M29" i="30"/>
  <c r="M31" i="30"/>
  <c r="M33" i="30"/>
  <c r="M35" i="30"/>
  <c r="M37" i="30"/>
  <c r="M39" i="30"/>
  <c r="M41" i="30"/>
  <c r="M43" i="30"/>
  <c r="M45" i="30"/>
  <c r="M47" i="30"/>
  <c r="M49" i="30"/>
  <c r="M51" i="30"/>
  <c r="M53" i="30"/>
  <c r="M55" i="30"/>
  <c r="M57" i="30"/>
  <c r="M59" i="30"/>
  <c r="M61" i="30"/>
  <c r="M63" i="30"/>
  <c r="M65" i="30"/>
  <c r="M67" i="30"/>
  <c r="M69" i="30"/>
  <c r="M71" i="30"/>
  <c r="M73" i="30"/>
  <c r="M75" i="30"/>
  <c r="M77" i="30"/>
  <c r="M79" i="30"/>
  <c r="M81" i="30"/>
  <c r="M83" i="30"/>
  <c r="M85" i="30"/>
  <c r="M87" i="30"/>
  <c r="M89" i="30"/>
  <c r="M91" i="30"/>
  <c r="M93" i="30"/>
  <c r="M95" i="30"/>
  <c r="M97" i="30"/>
  <c r="M99" i="30"/>
  <c r="M101" i="30"/>
  <c r="M103" i="30"/>
  <c r="M105" i="30"/>
  <c r="M107" i="30"/>
  <c r="M109" i="30"/>
  <c r="M111" i="30"/>
  <c r="M113" i="30"/>
  <c r="M115" i="30"/>
  <c r="M117" i="30"/>
  <c r="M119" i="30"/>
  <c r="M121" i="30"/>
  <c r="M123" i="30"/>
  <c r="M125" i="30"/>
  <c r="M127" i="30"/>
  <c r="M129" i="30"/>
  <c r="M131" i="30"/>
  <c r="M133" i="30"/>
  <c r="M135" i="30"/>
  <c r="M137" i="30"/>
  <c r="M139" i="30"/>
  <c r="M141" i="30"/>
  <c r="M143" i="30"/>
  <c r="M145" i="30"/>
  <c r="M147" i="30"/>
  <c r="M149" i="30"/>
  <c r="M151" i="30"/>
  <c r="M153" i="30"/>
  <c r="M155" i="30"/>
  <c r="M157" i="30"/>
  <c r="M159" i="30"/>
  <c r="M161" i="30"/>
  <c r="M163" i="30"/>
  <c r="M165" i="30"/>
  <c r="M167" i="30"/>
  <c r="M169" i="30"/>
  <c r="M171" i="30"/>
  <c r="M173" i="30"/>
  <c r="M175" i="30"/>
  <c r="M177" i="30"/>
  <c r="M179" i="30"/>
  <c r="M181" i="30"/>
  <c r="M183" i="30"/>
  <c r="M185" i="30"/>
  <c r="M187" i="30"/>
  <c r="M189" i="30"/>
  <c r="M191" i="30"/>
  <c r="M193" i="30"/>
  <c r="M195" i="30"/>
  <c r="M197" i="30"/>
  <c r="M199" i="30"/>
  <c r="M201" i="30"/>
  <c r="M203" i="30"/>
  <c r="M205" i="30"/>
  <c r="M207" i="30"/>
  <c r="M209" i="30"/>
  <c r="M211" i="30"/>
  <c r="M213" i="30"/>
  <c r="M215" i="30"/>
  <c r="M217" i="30"/>
  <c r="M219" i="30"/>
  <c r="M221" i="30"/>
  <c r="M223" i="30"/>
  <c r="M225" i="30"/>
  <c r="M227" i="30"/>
  <c r="M229" i="30"/>
  <c r="M231" i="30"/>
  <c r="M233" i="30"/>
  <c r="M235" i="30"/>
  <c r="M237" i="30"/>
  <c r="M239" i="30"/>
  <c r="M241" i="30"/>
  <c r="M243" i="30"/>
  <c r="M245" i="30"/>
  <c r="M247" i="30"/>
  <c r="M249" i="30"/>
  <c r="M251" i="30"/>
  <c r="M253" i="30"/>
  <c r="M255" i="30"/>
  <c r="M257" i="30"/>
  <c r="M259" i="30"/>
  <c r="M261" i="30"/>
  <c r="M263" i="30"/>
  <c r="M265" i="30"/>
  <c r="M267" i="30"/>
  <c r="M269" i="30"/>
  <c r="M271" i="30"/>
  <c r="M273" i="30"/>
  <c r="M275" i="30"/>
  <c r="M277" i="30"/>
  <c r="M279" i="30"/>
  <c r="M281" i="30"/>
  <c r="M283" i="30"/>
  <c r="M285" i="30"/>
  <c r="M287" i="30"/>
  <c r="M289" i="30"/>
  <c r="M291" i="30"/>
  <c r="M293" i="30"/>
  <c r="M295" i="30"/>
  <c r="M297" i="30"/>
  <c r="M299" i="30"/>
  <c r="M301" i="30"/>
  <c r="M303" i="30"/>
  <c r="M305" i="30"/>
  <c r="M307" i="30"/>
  <c r="M309" i="30"/>
  <c r="M311" i="30"/>
  <c r="M313" i="30"/>
  <c r="M315" i="30"/>
  <c r="M317" i="30"/>
  <c r="M319" i="30"/>
  <c r="M321" i="30"/>
  <c r="M323" i="30"/>
  <c r="M325" i="30"/>
  <c r="M327" i="30"/>
  <c r="M329" i="30"/>
  <c r="M331" i="30"/>
  <c r="M333" i="30"/>
  <c r="M335" i="30"/>
  <c r="M337" i="30"/>
  <c r="M339" i="30"/>
  <c r="M341" i="30"/>
  <c r="M343" i="30"/>
  <c r="M345" i="30"/>
  <c r="M347" i="30"/>
  <c r="M349" i="30"/>
  <c r="M351" i="30"/>
  <c r="M353" i="30"/>
  <c r="M355" i="30"/>
  <c r="M357" i="30"/>
  <c r="M359" i="30"/>
  <c r="M361" i="30"/>
  <c r="M363" i="30"/>
  <c r="M365" i="30"/>
  <c r="M367" i="30"/>
  <c r="M369" i="30"/>
  <c r="M371" i="30"/>
  <c r="M373" i="30"/>
  <c r="M375" i="30"/>
  <c r="M377" i="30"/>
  <c r="M379" i="30"/>
  <c r="M381" i="30"/>
  <c r="M383" i="30"/>
  <c r="M385" i="30"/>
  <c r="M387" i="30"/>
  <c r="M389" i="30"/>
  <c r="M391" i="30"/>
  <c r="M393" i="30"/>
  <c r="M395" i="30"/>
  <c r="M397" i="30"/>
  <c r="M399" i="30"/>
  <c r="M401" i="30"/>
  <c r="M403" i="30"/>
  <c r="M405" i="30"/>
  <c r="M407" i="30"/>
  <c r="M409" i="30"/>
  <c r="M411" i="30"/>
  <c r="M413" i="30"/>
  <c r="M415" i="30"/>
  <c r="M417" i="30"/>
  <c r="M419" i="30"/>
  <c r="M421" i="30"/>
  <c r="M423" i="30"/>
  <c r="M425" i="30"/>
  <c r="M427" i="30"/>
  <c r="M429" i="30"/>
  <c r="M431" i="30"/>
  <c r="M433" i="30"/>
  <c r="M435" i="30"/>
  <c r="M437" i="30"/>
  <c r="M439" i="30"/>
  <c r="M441" i="30"/>
  <c r="M443" i="30"/>
  <c r="M445" i="30"/>
  <c r="M447" i="30"/>
  <c r="M449" i="30"/>
  <c r="M451" i="30"/>
  <c r="M453" i="30"/>
  <c r="M455" i="30"/>
  <c r="M457" i="30"/>
  <c r="M459" i="30"/>
  <c r="M461" i="30"/>
  <c r="M463" i="30"/>
  <c r="M465" i="30"/>
  <c r="M467" i="30"/>
  <c r="M469" i="30"/>
  <c r="M471" i="30"/>
  <c r="M473" i="30"/>
  <c r="M475" i="30"/>
  <c r="M477" i="30"/>
  <c r="M479" i="30"/>
  <c r="M481" i="30"/>
  <c r="M483" i="30"/>
  <c r="M485" i="30"/>
  <c r="M487" i="30"/>
  <c r="M489" i="30"/>
  <c r="M491" i="30"/>
  <c r="M493" i="30"/>
  <c r="M495" i="30"/>
  <c r="M497" i="30"/>
  <c r="M499" i="30"/>
  <c r="M501" i="30"/>
  <c r="M503" i="30"/>
  <c r="M505" i="30"/>
  <c r="M507" i="30"/>
  <c r="M509" i="30"/>
  <c r="M511" i="30"/>
  <c r="M513" i="30"/>
  <c r="M515" i="30"/>
  <c r="M517" i="30"/>
  <c r="M519" i="30"/>
  <c r="M521" i="30"/>
  <c r="M523" i="30"/>
  <c r="M525" i="30"/>
  <c r="M527" i="30"/>
  <c r="M529" i="30"/>
  <c r="M531" i="30"/>
  <c r="M533" i="30"/>
  <c r="M535" i="30"/>
  <c r="M537" i="30"/>
  <c r="M539" i="30"/>
  <c r="M541" i="30"/>
  <c r="M543" i="30"/>
  <c r="M545" i="30"/>
  <c r="M547" i="30"/>
  <c r="M549" i="30"/>
  <c r="M551" i="30"/>
  <c r="M553" i="30"/>
  <c r="M555" i="30"/>
  <c r="M557" i="30"/>
  <c r="M559" i="30"/>
  <c r="M561" i="30"/>
  <c r="M563" i="30"/>
  <c r="M565" i="30"/>
  <c r="M567" i="30"/>
  <c r="M569" i="30"/>
  <c r="M571" i="30"/>
  <c r="M573" i="30"/>
  <c r="M575" i="30"/>
  <c r="M577" i="30"/>
  <c r="M579" i="30"/>
  <c r="M581" i="30"/>
  <c r="M583" i="30"/>
  <c r="M585" i="30"/>
  <c r="M587" i="30"/>
  <c r="M589" i="30"/>
  <c r="M591" i="30"/>
  <c r="M593" i="30"/>
  <c r="M595" i="30"/>
  <c r="M597" i="30"/>
  <c r="M599" i="30"/>
  <c r="M601" i="30"/>
  <c r="M603" i="30"/>
  <c r="M605" i="30"/>
  <c r="M607" i="30"/>
  <c r="M609" i="30"/>
  <c r="M611" i="30"/>
  <c r="M613" i="30"/>
  <c r="M615" i="30"/>
  <c r="M617" i="30"/>
  <c r="M619" i="30"/>
  <c r="M621" i="30"/>
  <c r="M623" i="30"/>
  <c r="M625" i="30"/>
  <c r="M627" i="30"/>
  <c r="M629" i="30"/>
  <c r="M631" i="30"/>
  <c r="M633" i="30"/>
  <c r="M635" i="30"/>
  <c r="M637" i="30"/>
  <c r="M639" i="30"/>
  <c r="M641" i="30"/>
  <c r="M643" i="30"/>
  <c r="M645" i="30"/>
  <c r="M647" i="30"/>
  <c r="M649" i="30"/>
  <c r="M651" i="30"/>
  <c r="M653" i="30"/>
  <c r="M655" i="30"/>
  <c r="M657" i="30"/>
  <c r="M659" i="30"/>
  <c r="M661" i="30"/>
  <c r="M663" i="30"/>
  <c r="M665" i="30"/>
  <c r="M667" i="30"/>
  <c r="M669" i="30"/>
  <c r="M671" i="30"/>
  <c r="M673" i="30"/>
  <c r="M675" i="30"/>
  <c r="M677" i="30"/>
  <c r="M679" i="30"/>
  <c r="M681" i="30"/>
  <c r="M683" i="30"/>
  <c r="M685" i="30"/>
  <c r="M687" i="30"/>
  <c r="M689" i="30"/>
  <c r="M691" i="30"/>
  <c r="M693" i="30"/>
  <c r="M695" i="30"/>
  <c r="M697" i="30"/>
  <c r="M699" i="30"/>
  <c r="M701" i="30"/>
  <c r="M703" i="30"/>
  <c r="M705" i="30"/>
  <c r="M707" i="30"/>
  <c r="M709" i="30"/>
  <c r="M711" i="30"/>
  <c r="M713" i="30"/>
  <c r="M715" i="30"/>
  <c r="M717" i="30"/>
  <c r="M719" i="30"/>
  <c r="M721" i="30"/>
  <c r="M723" i="30"/>
  <c r="M725" i="30"/>
  <c r="M727" i="30"/>
  <c r="M729" i="30"/>
  <c r="M731" i="30"/>
  <c r="M733" i="30"/>
  <c r="M735" i="30"/>
  <c r="M737" i="30"/>
  <c r="M739" i="30"/>
  <c r="M741" i="30"/>
  <c r="M743" i="30"/>
  <c r="M745" i="30"/>
  <c r="M747" i="30"/>
  <c r="M749" i="30"/>
  <c r="M751" i="30"/>
  <c r="M753" i="30"/>
  <c r="M755" i="30"/>
  <c r="M757" i="30"/>
  <c r="M759" i="30"/>
  <c r="M761" i="30"/>
  <c r="M763" i="30"/>
  <c r="M765" i="30"/>
  <c r="M767" i="30"/>
  <c r="M769" i="30"/>
  <c r="M771" i="30"/>
  <c r="M773" i="30"/>
  <c r="M775" i="30"/>
  <c r="M777" i="30"/>
  <c r="M779" i="30"/>
  <c r="M781" i="30"/>
  <c r="M783" i="30"/>
  <c r="M785" i="30"/>
  <c r="M787" i="30"/>
  <c r="M789" i="30"/>
  <c r="M791" i="30"/>
  <c r="M793" i="30"/>
  <c r="M795" i="30"/>
  <c r="M797" i="30"/>
  <c r="M799" i="30"/>
  <c r="M801" i="30"/>
  <c r="M803" i="30"/>
  <c r="M805" i="30"/>
  <c r="M807" i="30"/>
  <c r="M809" i="30"/>
  <c r="M811" i="30"/>
  <c r="M813" i="30"/>
  <c r="M815" i="30"/>
  <c r="M817" i="30"/>
  <c r="M819" i="30"/>
  <c r="M821" i="30"/>
  <c r="M823" i="30"/>
  <c r="M825" i="30"/>
  <c r="M827" i="30"/>
  <c r="M829" i="30"/>
  <c r="M831" i="30"/>
  <c r="M833" i="30"/>
  <c r="M835" i="30"/>
  <c r="M837" i="30"/>
  <c r="M839" i="30"/>
  <c r="M841" i="30"/>
  <c r="M843" i="30"/>
  <c r="M845" i="30"/>
  <c r="M847" i="30"/>
  <c r="M849" i="30"/>
  <c r="M851" i="30"/>
  <c r="M853" i="30"/>
  <c r="M855" i="30"/>
  <c r="M857" i="30"/>
  <c r="M859" i="30"/>
  <c r="M861" i="30"/>
  <c r="M863" i="30"/>
  <c r="M865" i="30"/>
  <c r="M867" i="30"/>
  <c r="M869" i="30"/>
  <c r="M871" i="30"/>
  <c r="M873" i="30"/>
  <c r="M875" i="30"/>
  <c r="M877" i="30"/>
  <c r="M879" i="30"/>
  <c r="M881" i="30"/>
  <c r="M883" i="30"/>
  <c r="M885" i="30"/>
  <c r="M887" i="30"/>
  <c r="M889" i="30"/>
  <c r="M891" i="30"/>
  <c r="M893" i="30"/>
  <c r="M895" i="30"/>
  <c r="M897" i="30"/>
  <c r="M899" i="30"/>
  <c r="M901" i="30"/>
  <c r="M903" i="30"/>
  <c r="M905" i="30"/>
  <c r="M907" i="30"/>
  <c r="M909" i="30"/>
  <c r="M911" i="30"/>
  <c r="M913" i="30"/>
  <c r="M915" i="30"/>
  <c r="M917" i="30"/>
  <c r="M919" i="30"/>
  <c r="M921" i="30"/>
  <c r="M923" i="30"/>
  <c r="M925" i="30"/>
  <c r="M927" i="30"/>
  <c r="M929" i="30"/>
  <c r="M931" i="30"/>
  <c r="M933" i="30"/>
  <c r="M935" i="30"/>
  <c r="M937" i="30"/>
  <c r="M939" i="30"/>
  <c r="M941" i="30"/>
  <c r="M943" i="30"/>
  <c r="M945" i="30"/>
  <c r="M947" i="30"/>
  <c r="M949" i="30"/>
  <c r="M951" i="30"/>
  <c r="M953" i="30"/>
  <c r="M955" i="30"/>
  <c r="M957" i="30"/>
  <c r="M959" i="30"/>
  <c r="M961" i="30"/>
  <c r="M963" i="30"/>
  <c r="M965" i="30"/>
  <c r="M967" i="30"/>
  <c r="M969" i="30"/>
  <c r="M971" i="30"/>
  <c r="M973" i="30"/>
  <c r="M975" i="30"/>
  <c r="M977" i="30"/>
  <c r="M979" i="30"/>
  <c r="M981" i="30"/>
  <c r="M983" i="30"/>
  <c r="M985" i="30"/>
  <c r="M987" i="30"/>
  <c r="M989" i="30"/>
  <c r="M991" i="30"/>
  <c r="M993" i="30"/>
  <c r="M995" i="30"/>
  <c r="M997" i="30"/>
  <c r="M999" i="30"/>
  <c r="M1001" i="30"/>
  <c r="M1003" i="30"/>
  <c r="M1005" i="30"/>
  <c r="M1007" i="30"/>
  <c r="M1009" i="30"/>
  <c r="M1011" i="30"/>
  <c r="M1013" i="30"/>
  <c r="M1015" i="30"/>
  <c r="M1017" i="30"/>
  <c r="M1019" i="30"/>
  <c r="M1021" i="30"/>
  <c r="M1023" i="30"/>
  <c r="M1025" i="30"/>
  <c r="M1027" i="30"/>
  <c r="M1029" i="30"/>
  <c r="M1031" i="30"/>
  <c r="M1033" i="30"/>
  <c r="M1035" i="30"/>
  <c r="M1037" i="30"/>
  <c r="M1039" i="30"/>
  <c r="M1041" i="30"/>
  <c r="M1043" i="30"/>
  <c r="M1045" i="30"/>
  <c r="M1047" i="30"/>
  <c r="M1049" i="30"/>
  <c r="M1051" i="30"/>
  <c r="M1053" i="30"/>
  <c r="M1055" i="30"/>
  <c r="M1057" i="30"/>
  <c r="M1059" i="30"/>
  <c r="M1061" i="30"/>
  <c r="M1063" i="30"/>
  <c r="M1065" i="30"/>
  <c r="M1067" i="30"/>
  <c r="M1069" i="30"/>
  <c r="M1071" i="30"/>
  <c r="M1073" i="30"/>
  <c r="M1075" i="30"/>
  <c r="M1077" i="30"/>
  <c r="M1079" i="30"/>
  <c r="M1081" i="30"/>
  <c r="M1083" i="30"/>
  <c r="M1085" i="30"/>
  <c r="M1087" i="30"/>
  <c r="M1089" i="30"/>
  <c r="M1091" i="30"/>
  <c r="M1093" i="30"/>
  <c r="M1095" i="30"/>
  <c r="M1097" i="30"/>
  <c r="M1099" i="30"/>
  <c r="M1101" i="30"/>
  <c r="M1103" i="30"/>
  <c r="M1105" i="30"/>
  <c r="M1107" i="30"/>
  <c r="M1109" i="30"/>
  <c r="M1111" i="30"/>
  <c r="M1113" i="30"/>
  <c r="M1115" i="30"/>
  <c r="M1117" i="30"/>
  <c r="M1119" i="30"/>
  <c r="M1121" i="30"/>
  <c r="M1123" i="30"/>
  <c r="M1125" i="30"/>
  <c r="M1127" i="30"/>
  <c r="M1129" i="30"/>
  <c r="M1131" i="30"/>
  <c r="M1133" i="30"/>
  <c r="M1135" i="30"/>
  <c r="M1137" i="30"/>
  <c r="M1139" i="30"/>
  <c r="M1141" i="30"/>
  <c r="M1143" i="30"/>
  <c r="M1145" i="30"/>
  <c r="M1147" i="30"/>
  <c r="M1149" i="30"/>
  <c r="M1151" i="30"/>
  <c r="M1153" i="30"/>
  <c r="M1155" i="30"/>
  <c r="M1157" i="30"/>
  <c r="M1159" i="30"/>
  <c r="M1161" i="30"/>
  <c r="M1163" i="30"/>
  <c r="M1165" i="30"/>
  <c r="M1167" i="30"/>
  <c r="M1169" i="30"/>
  <c r="M1171" i="30"/>
  <c r="M1173" i="30"/>
  <c r="M1175" i="30"/>
  <c r="M1177" i="30"/>
  <c r="M1179" i="30"/>
  <c r="M1181" i="30"/>
  <c r="M1183" i="30"/>
  <c r="M1185" i="30"/>
  <c r="M1187" i="30"/>
  <c r="M1189" i="30"/>
  <c r="M1191" i="30"/>
  <c r="M1193" i="30"/>
  <c r="M1195" i="30"/>
  <c r="M1197" i="30"/>
  <c r="M1199" i="30"/>
  <c r="M1201" i="30"/>
  <c r="M1203" i="30"/>
  <c r="M1205" i="30"/>
  <c r="M1207" i="30"/>
  <c r="M1209" i="30"/>
  <c r="M1211" i="30"/>
  <c r="M1213" i="30"/>
  <c r="M1215" i="30"/>
  <c r="M1217" i="30"/>
  <c r="M1219" i="30"/>
  <c r="M1221" i="30"/>
  <c r="M1223" i="30"/>
  <c r="M1225" i="30"/>
  <c r="M1227" i="30"/>
  <c r="M1229" i="30"/>
  <c r="M1231" i="30"/>
  <c r="M1233" i="30"/>
  <c r="M1235" i="30"/>
  <c r="M1237" i="30"/>
  <c r="M1239" i="30"/>
  <c r="M1241" i="30"/>
  <c r="M1243" i="30"/>
  <c r="M1245" i="30"/>
  <c r="M1247" i="30"/>
  <c r="M1249" i="30"/>
  <c r="M1251" i="30"/>
  <c r="M1253" i="30"/>
  <c r="M1255" i="30"/>
  <c r="M1257" i="30"/>
  <c r="M1259" i="30"/>
  <c r="M1261" i="30"/>
  <c r="M1263" i="30"/>
  <c r="M1265" i="30"/>
  <c r="M1267" i="30"/>
  <c r="M1269" i="30"/>
  <c r="M1271" i="30"/>
  <c r="M1273" i="30"/>
  <c r="M1275" i="30"/>
  <c r="M1277" i="30"/>
  <c r="M1279" i="30"/>
  <c r="M1281" i="30"/>
  <c r="M1283" i="30"/>
  <c r="M1285" i="30"/>
  <c r="M1287" i="30"/>
  <c r="M1289" i="30"/>
  <c r="M1291" i="30"/>
  <c r="M1293" i="30"/>
  <c r="M1295" i="30"/>
  <c r="M1297" i="30"/>
  <c r="M1299" i="30"/>
  <c r="M1301" i="30"/>
  <c r="M1303" i="30"/>
  <c r="M1305" i="30"/>
  <c r="M1307" i="30"/>
  <c r="M1309" i="30"/>
  <c r="M1311" i="30"/>
  <c r="M1313" i="30"/>
  <c r="M1315" i="30"/>
  <c r="M1317" i="30"/>
  <c r="M1319" i="30"/>
  <c r="M1321" i="30"/>
  <c r="M1323" i="30"/>
  <c r="M1325" i="30"/>
  <c r="M1327" i="30"/>
  <c r="M1329" i="30"/>
  <c r="M1331" i="30"/>
  <c r="M1333" i="30"/>
  <c r="M1335" i="30"/>
  <c r="M1337" i="30"/>
  <c r="M1339" i="30"/>
  <c r="M1341" i="30"/>
  <c r="M1343" i="30"/>
  <c r="M1345" i="30"/>
  <c r="M1347" i="30"/>
  <c r="M1349" i="30"/>
  <c r="M1351" i="30"/>
  <c r="M1353" i="30"/>
  <c r="M1355" i="30"/>
  <c r="M1357" i="30"/>
  <c r="M1359" i="30"/>
  <c r="M1361" i="30"/>
  <c r="M1363" i="30"/>
  <c r="M1365" i="30"/>
  <c r="M1367" i="30"/>
  <c r="M6" i="30"/>
  <c r="M8" i="30"/>
  <c r="M10" i="30"/>
  <c r="M12" i="30"/>
  <c r="M14" i="30"/>
  <c r="M16" i="30"/>
  <c r="M18" i="30"/>
  <c r="M20" i="30"/>
  <c r="M22" i="30"/>
  <c r="M24" i="30"/>
  <c r="M26" i="30"/>
  <c r="M28" i="30"/>
  <c r="M30" i="30"/>
  <c r="M32" i="30"/>
  <c r="M34" i="30"/>
  <c r="M36" i="30"/>
  <c r="M38" i="30"/>
  <c r="M40" i="30"/>
  <c r="M42" i="30"/>
  <c r="M44" i="30"/>
  <c r="M46" i="30"/>
  <c r="M48" i="30"/>
  <c r="M50" i="30"/>
  <c r="M52" i="30"/>
  <c r="M54" i="30"/>
  <c r="M56" i="30"/>
  <c r="M58" i="30"/>
  <c r="M60" i="30"/>
  <c r="M62" i="30"/>
  <c r="M64" i="30"/>
  <c r="M66" i="30"/>
  <c r="M68" i="30"/>
  <c r="M70" i="30"/>
  <c r="M72" i="30"/>
  <c r="M74" i="30"/>
  <c r="M76" i="30"/>
  <c r="M78" i="30"/>
  <c r="M80" i="30"/>
  <c r="M82" i="30"/>
  <c r="M84" i="30"/>
  <c r="M86" i="30"/>
  <c r="M88" i="30"/>
  <c r="M90" i="30"/>
  <c r="M92" i="30"/>
  <c r="M94" i="30"/>
  <c r="M96" i="30"/>
  <c r="M98" i="30"/>
  <c r="M100" i="30"/>
  <c r="M102" i="30"/>
  <c r="M104" i="30"/>
  <c r="M106" i="30"/>
  <c r="M108" i="30"/>
  <c r="M110" i="30"/>
  <c r="M112" i="30"/>
  <c r="M114" i="30"/>
  <c r="M116" i="30"/>
  <c r="M118" i="30"/>
  <c r="M120" i="30"/>
  <c r="M122" i="30"/>
  <c r="M124" i="30"/>
  <c r="M126" i="30"/>
  <c r="M128" i="30"/>
  <c r="M130" i="30"/>
  <c r="M132" i="30"/>
  <c r="M134" i="30"/>
  <c r="M136" i="30"/>
  <c r="M138" i="30"/>
  <c r="M140" i="30"/>
  <c r="M142" i="30"/>
  <c r="M144" i="30"/>
  <c r="M146" i="30"/>
  <c r="M148" i="30"/>
  <c r="M150" i="30"/>
  <c r="M152" i="30"/>
  <c r="M154" i="30"/>
  <c r="M156" i="30"/>
  <c r="M158" i="30"/>
  <c r="M160" i="30"/>
  <c r="M162" i="30"/>
  <c r="M164" i="30"/>
  <c r="M166" i="30"/>
  <c r="M168" i="30"/>
  <c r="M170" i="30"/>
  <c r="M172" i="30"/>
  <c r="M174" i="30"/>
  <c r="M176" i="30"/>
  <c r="M178" i="30"/>
  <c r="M180" i="30"/>
  <c r="M182" i="30"/>
  <c r="M184" i="30"/>
  <c r="M186" i="30"/>
  <c r="M188" i="30"/>
  <c r="M190" i="30"/>
  <c r="M192" i="30"/>
  <c r="M194" i="30"/>
  <c r="M196" i="30"/>
  <c r="M198" i="30"/>
  <c r="M200" i="30"/>
  <c r="M202" i="30"/>
  <c r="M204" i="30"/>
  <c r="M206" i="30"/>
  <c r="M208" i="30"/>
  <c r="M210" i="30"/>
  <c r="M212" i="30"/>
  <c r="M214" i="30"/>
  <c r="M216" i="30"/>
  <c r="M218" i="30"/>
  <c r="M220" i="30"/>
  <c r="M222" i="30"/>
  <c r="M224" i="30"/>
  <c r="M226" i="30"/>
  <c r="M228" i="30"/>
  <c r="M230" i="30"/>
  <c r="M232" i="30"/>
  <c r="M234" i="30"/>
  <c r="M236" i="30"/>
  <c r="M238" i="30"/>
  <c r="M240" i="30"/>
  <c r="M242" i="30"/>
  <c r="M244" i="30"/>
  <c r="M246" i="30"/>
  <c r="M248" i="30"/>
  <c r="M250" i="30"/>
  <c r="M252" i="30"/>
  <c r="M254" i="30"/>
  <c r="M256" i="30"/>
  <c r="M258" i="30"/>
  <c r="M260" i="30"/>
  <c r="M262" i="30"/>
  <c r="M264" i="30"/>
  <c r="M266" i="30"/>
  <c r="M268" i="30"/>
  <c r="M270" i="30"/>
  <c r="M272" i="30"/>
  <c r="M274" i="30"/>
  <c r="M276" i="30"/>
  <c r="M278" i="30"/>
  <c r="M280" i="30"/>
  <c r="M282" i="30"/>
  <c r="M284" i="30"/>
  <c r="M286" i="30"/>
  <c r="M288" i="30"/>
  <c r="M290" i="30"/>
  <c r="M292" i="30"/>
  <c r="M294" i="30"/>
  <c r="M296" i="30"/>
  <c r="M298" i="30"/>
  <c r="M300" i="30"/>
  <c r="M302" i="30"/>
  <c r="M304" i="30"/>
  <c r="M306" i="30"/>
  <c r="M308" i="30"/>
  <c r="M310" i="30"/>
  <c r="M312" i="30"/>
  <c r="M314" i="30"/>
  <c r="M316" i="30"/>
  <c r="M318" i="30"/>
  <c r="M320" i="30"/>
  <c r="M322" i="30"/>
  <c r="M324" i="30"/>
  <c r="M326" i="30"/>
  <c r="M328" i="30"/>
  <c r="M330" i="30"/>
  <c r="M332" i="30"/>
  <c r="M334" i="30"/>
  <c r="M336" i="30"/>
  <c r="M338" i="30"/>
  <c r="M340" i="30"/>
  <c r="M342" i="30"/>
  <c r="M344" i="30"/>
  <c r="M346" i="30"/>
  <c r="M348" i="30"/>
  <c r="M350" i="30"/>
  <c r="M352" i="30"/>
  <c r="M354" i="30"/>
  <c r="M356" i="30"/>
  <c r="M358" i="30"/>
  <c r="M360" i="30"/>
  <c r="M362" i="30"/>
  <c r="M364" i="30"/>
  <c r="M366" i="30"/>
  <c r="M368" i="30"/>
  <c r="M370" i="30"/>
  <c r="M372" i="30"/>
  <c r="M374" i="30"/>
  <c r="M376" i="30"/>
  <c r="M378" i="30"/>
  <c r="M380" i="30"/>
  <c r="M382" i="30"/>
  <c r="M384" i="30"/>
  <c r="M386" i="30"/>
  <c r="M388" i="30"/>
  <c r="M390" i="30"/>
  <c r="M392" i="30"/>
  <c r="M394" i="30"/>
  <c r="M396" i="30"/>
  <c r="M398" i="30"/>
  <c r="M400" i="30"/>
  <c r="M402" i="30"/>
  <c r="M404" i="30"/>
  <c r="M406" i="30"/>
  <c r="M408" i="30"/>
  <c r="M410" i="30"/>
  <c r="M412" i="30"/>
  <c r="M414" i="30"/>
  <c r="M416" i="30"/>
  <c r="M418" i="30"/>
  <c r="M420" i="30"/>
  <c r="M422" i="30"/>
  <c r="M424" i="30"/>
  <c r="M426" i="30"/>
  <c r="M428" i="30"/>
  <c r="M430" i="30"/>
  <c r="M432" i="30"/>
  <c r="M434" i="30"/>
  <c r="M436" i="30"/>
  <c r="M438" i="30"/>
  <c r="M440" i="30"/>
  <c r="M442" i="30"/>
  <c r="M444" i="30"/>
  <c r="M446" i="30"/>
  <c r="M448" i="30"/>
  <c r="M450" i="30"/>
  <c r="M452" i="30"/>
  <c r="M454" i="30"/>
  <c r="M456" i="30"/>
  <c r="M458" i="30"/>
  <c r="M460" i="30"/>
  <c r="M462" i="30"/>
  <c r="M464" i="30"/>
  <c r="M466" i="30"/>
  <c r="M468" i="30"/>
  <c r="M470" i="30"/>
  <c r="M472" i="30"/>
  <c r="M474" i="30"/>
  <c r="M476" i="30"/>
  <c r="M478" i="30"/>
  <c r="M480" i="30"/>
  <c r="M482" i="30"/>
  <c r="M484" i="30"/>
  <c r="M486" i="30"/>
  <c r="M488" i="30"/>
  <c r="M490" i="30"/>
  <c r="M492" i="30"/>
  <c r="M494" i="30"/>
  <c r="M496" i="30"/>
  <c r="M498" i="30"/>
  <c r="M500" i="30"/>
  <c r="M502" i="30"/>
  <c r="M504" i="30"/>
  <c r="M506" i="30"/>
  <c r="M508" i="30"/>
  <c r="M510" i="30"/>
  <c r="M512" i="30"/>
  <c r="M514" i="30"/>
  <c r="M516" i="30"/>
  <c r="M518" i="30"/>
  <c r="M520" i="30"/>
  <c r="M522" i="30"/>
  <c r="M524" i="30"/>
  <c r="M526" i="30"/>
  <c r="M528" i="30"/>
  <c r="M530" i="30"/>
  <c r="M532" i="30"/>
  <c r="M534" i="30"/>
  <c r="M536" i="30"/>
  <c r="M538" i="30"/>
  <c r="M540" i="30"/>
  <c r="M542" i="30"/>
  <c r="M544" i="30"/>
  <c r="M546" i="30"/>
  <c r="M548" i="30"/>
  <c r="M550" i="30"/>
  <c r="M552" i="30"/>
  <c r="M554" i="30"/>
  <c r="M556" i="30"/>
  <c r="M558" i="30"/>
  <c r="M560" i="30"/>
  <c r="M562" i="30"/>
  <c r="M564" i="30"/>
  <c r="M566" i="30"/>
  <c r="M568" i="30"/>
  <c r="M570" i="30"/>
  <c r="M572" i="30"/>
  <c r="M574" i="30"/>
  <c r="M576" i="30"/>
  <c r="M578" i="30"/>
  <c r="M580" i="30"/>
  <c r="M582" i="30"/>
  <c r="M584" i="30"/>
  <c r="M586" i="30"/>
  <c r="M588" i="30"/>
  <c r="M590" i="30"/>
  <c r="M592" i="30"/>
  <c r="M594" i="30"/>
  <c r="M596" i="30"/>
  <c r="M598" i="30"/>
  <c r="M600" i="30"/>
  <c r="M602" i="30"/>
  <c r="M604" i="30"/>
  <c r="M606" i="30"/>
  <c r="M608" i="30"/>
  <c r="M610" i="30"/>
  <c r="M612" i="30"/>
  <c r="M614" i="30"/>
  <c r="M616" i="30"/>
  <c r="M618" i="30"/>
  <c r="M620" i="30"/>
  <c r="M622" i="30"/>
  <c r="M624" i="30"/>
  <c r="M626" i="30"/>
  <c r="M628" i="30"/>
  <c r="M630" i="30"/>
  <c r="M632" i="30"/>
  <c r="M634" i="30"/>
  <c r="M636" i="30"/>
  <c r="M638" i="30"/>
  <c r="M640" i="30"/>
  <c r="M642" i="30"/>
  <c r="M644" i="30"/>
  <c r="M646" i="30"/>
  <c r="M648" i="30"/>
  <c r="M650" i="30"/>
  <c r="M652" i="30"/>
  <c r="M654" i="30"/>
  <c r="M656" i="30"/>
  <c r="M658" i="30"/>
  <c r="M660" i="30"/>
  <c r="M662" i="30"/>
  <c r="M664" i="30"/>
  <c r="M666" i="30"/>
  <c r="M668" i="30"/>
  <c r="M670" i="30"/>
  <c r="M672" i="30"/>
  <c r="M674" i="30"/>
  <c r="M676" i="30"/>
  <c r="M678" i="30"/>
  <c r="M680" i="30"/>
  <c r="M682" i="30"/>
  <c r="M684" i="30"/>
  <c r="M686" i="30"/>
  <c r="M688" i="30"/>
  <c r="M690" i="30"/>
  <c r="M692" i="30"/>
  <c r="M694" i="30"/>
  <c r="M696" i="30"/>
  <c r="M698" i="30"/>
  <c r="M700" i="30"/>
  <c r="M702" i="30"/>
  <c r="M704" i="30"/>
  <c r="M706" i="30"/>
  <c r="M708" i="30"/>
  <c r="M710" i="30"/>
  <c r="M712" i="30"/>
  <c r="M714" i="30"/>
  <c r="M716" i="30"/>
  <c r="M718" i="30"/>
  <c r="M720" i="30"/>
  <c r="M722" i="30"/>
  <c r="M724" i="30"/>
  <c r="M726" i="30"/>
  <c r="M728" i="30"/>
  <c r="M730" i="30"/>
  <c r="M732" i="30"/>
  <c r="M734" i="30"/>
  <c r="M736" i="30"/>
  <c r="M738" i="30"/>
  <c r="M740" i="30"/>
  <c r="M742" i="30"/>
  <c r="M744" i="30"/>
  <c r="M746" i="30"/>
  <c r="M748" i="30"/>
  <c r="M750" i="30"/>
  <c r="M752" i="30"/>
  <c r="M754" i="30"/>
  <c r="M756" i="30"/>
  <c r="M758" i="30"/>
  <c r="M760" i="30"/>
  <c r="M762" i="30"/>
  <c r="M764" i="30"/>
  <c r="M766" i="30"/>
  <c r="M768" i="30"/>
  <c r="M770" i="30"/>
  <c r="M772" i="30"/>
  <c r="M774" i="30"/>
  <c r="M776" i="30"/>
  <c r="M778" i="30"/>
  <c r="M780" i="30"/>
  <c r="M782" i="30"/>
  <c r="M784" i="30"/>
  <c r="M786" i="30"/>
  <c r="M788" i="30"/>
  <c r="M790" i="30"/>
  <c r="M792" i="30"/>
  <c r="M794" i="30"/>
  <c r="M796" i="30"/>
  <c r="M798" i="30"/>
  <c r="M800" i="30"/>
  <c r="M802" i="30"/>
  <c r="M804" i="30"/>
  <c r="M806" i="30"/>
  <c r="M808" i="30"/>
  <c r="M810" i="30"/>
  <c r="M812" i="30"/>
  <c r="M814" i="30"/>
  <c r="M816" i="30"/>
  <c r="M818" i="30"/>
  <c r="M820" i="30"/>
  <c r="M822" i="30"/>
  <c r="M824" i="30"/>
  <c r="M826" i="30"/>
  <c r="M828" i="30"/>
  <c r="M830" i="30"/>
  <c r="M832" i="30"/>
  <c r="M834" i="30"/>
  <c r="M836" i="30"/>
  <c r="M838" i="30"/>
  <c r="M840" i="30"/>
  <c r="M842" i="30"/>
  <c r="M844" i="30"/>
  <c r="M846" i="30"/>
  <c r="M848" i="30"/>
  <c r="M850" i="30"/>
  <c r="M852" i="30"/>
  <c r="M854" i="30"/>
  <c r="M856" i="30"/>
  <c r="M858" i="30"/>
  <c r="M860" i="30"/>
  <c r="M862" i="30"/>
  <c r="M864" i="30"/>
  <c r="M866" i="30"/>
  <c r="M868" i="30"/>
  <c r="M870" i="30"/>
  <c r="M872" i="30"/>
  <c r="M874" i="30"/>
  <c r="M876" i="30"/>
  <c r="M878" i="30"/>
  <c r="M880" i="30"/>
  <c r="M882" i="30"/>
  <c r="M884" i="30"/>
  <c r="M886" i="30"/>
  <c r="M888" i="30"/>
  <c r="M890" i="30"/>
  <c r="M892" i="30"/>
  <c r="M894" i="30"/>
  <c r="M896" i="30"/>
  <c r="M898" i="30"/>
  <c r="M900" i="30"/>
  <c r="M902" i="30"/>
  <c r="M904" i="30"/>
  <c r="M906" i="30"/>
  <c r="M908" i="30"/>
  <c r="M910" i="30"/>
  <c r="M912" i="30"/>
  <c r="M914" i="30"/>
  <c r="M916" i="30"/>
  <c r="M918" i="30"/>
  <c r="M920" i="30"/>
  <c r="M922" i="30"/>
  <c r="M924" i="30"/>
  <c r="M926" i="30"/>
  <c r="M928" i="30"/>
  <c r="M930" i="30"/>
  <c r="M932" i="30"/>
  <c r="M934" i="30"/>
  <c r="M936" i="30"/>
  <c r="M938" i="30"/>
  <c r="M940" i="30"/>
  <c r="M942" i="30"/>
  <c r="M944" i="30"/>
  <c r="M946" i="30"/>
  <c r="M948" i="30"/>
  <c r="M950" i="30"/>
  <c r="M952" i="30"/>
  <c r="M954" i="30"/>
  <c r="M956" i="30"/>
  <c r="M958" i="30"/>
  <c r="M960" i="30"/>
  <c r="M962" i="30"/>
  <c r="M964" i="30"/>
  <c r="M966" i="30"/>
  <c r="M968" i="30"/>
  <c r="M970" i="30"/>
  <c r="M972" i="30"/>
  <c r="M974" i="30"/>
  <c r="M976" i="30"/>
  <c r="M978" i="30"/>
  <c r="M980" i="30"/>
  <c r="M982" i="30"/>
  <c r="M984" i="30"/>
  <c r="M986" i="30"/>
  <c r="M988" i="30"/>
  <c r="M990" i="30"/>
  <c r="M992" i="30"/>
  <c r="M994" i="30"/>
  <c r="M996" i="30"/>
  <c r="M998" i="30"/>
  <c r="M1000" i="30"/>
  <c r="M1002" i="30"/>
  <c r="M1004" i="30"/>
  <c r="M1006" i="30"/>
  <c r="M1008" i="30"/>
  <c r="M1010" i="30"/>
  <c r="M1012" i="30"/>
  <c r="M1014" i="30"/>
  <c r="M1016" i="30"/>
  <c r="M1018" i="30"/>
  <c r="M1020" i="30"/>
  <c r="M1022" i="30"/>
  <c r="M1024" i="30"/>
  <c r="M1026" i="30"/>
  <c r="M1028" i="30"/>
  <c r="M1030" i="30"/>
  <c r="M1032" i="30"/>
  <c r="M1034" i="30"/>
  <c r="M1036" i="30"/>
  <c r="M1038" i="30"/>
  <c r="M1040" i="30"/>
  <c r="M1042" i="30"/>
  <c r="M1044" i="30"/>
  <c r="M1046" i="30"/>
  <c r="M1048" i="30"/>
  <c r="M1050" i="30"/>
  <c r="M1052" i="30"/>
  <c r="M1054" i="30"/>
  <c r="M1056" i="30"/>
  <c r="M1058" i="30"/>
  <c r="M1060" i="30"/>
  <c r="M1062" i="30"/>
  <c r="M1064" i="30"/>
  <c r="M1066" i="30"/>
  <c r="M1068" i="30"/>
  <c r="M1070" i="30"/>
  <c r="M1072" i="30"/>
  <c r="M1074" i="30"/>
  <c r="M1076" i="30"/>
  <c r="M1078" i="30"/>
  <c r="M1080" i="30"/>
  <c r="M1082" i="30"/>
  <c r="M1084" i="30"/>
  <c r="M1086" i="30"/>
  <c r="M1088" i="30"/>
  <c r="M1090" i="30"/>
  <c r="M1092" i="30"/>
  <c r="M1094" i="30"/>
  <c r="M1096" i="30"/>
  <c r="M1098" i="30"/>
  <c r="M1100" i="30"/>
  <c r="M1102" i="30"/>
  <c r="M1104" i="30"/>
  <c r="M1106" i="30"/>
  <c r="M1108" i="30"/>
  <c r="M1110" i="30"/>
  <c r="M1112" i="30"/>
  <c r="M1114" i="30"/>
  <c r="M1116" i="30"/>
  <c r="M1118" i="30"/>
  <c r="M1120" i="30"/>
  <c r="M1122" i="30"/>
  <c r="M1124" i="30"/>
  <c r="M1126" i="30"/>
  <c r="M1128" i="30"/>
  <c r="M1130" i="30"/>
  <c r="M1132" i="30"/>
  <c r="M1134" i="30"/>
  <c r="M1136" i="30"/>
  <c r="M1138" i="30"/>
  <c r="M1140" i="30"/>
  <c r="M1142" i="30"/>
  <c r="M1144" i="30"/>
  <c r="M1146" i="30"/>
  <c r="M1148" i="30"/>
  <c r="M1150" i="30"/>
  <c r="M1152" i="30"/>
  <c r="M1154" i="30"/>
  <c r="M1156" i="30"/>
  <c r="M1158" i="30"/>
  <c r="M1160" i="30"/>
  <c r="M1162" i="30"/>
  <c r="M1164" i="30"/>
  <c r="M1166" i="30"/>
  <c r="M1168" i="30"/>
  <c r="M1170" i="30"/>
  <c r="M1172" i="30"/>
  <c r="M1174" i="30"/>
  <c r="M1176" i="30"/>
  <c r="M1178" i="30"/>
  <c r="M1180" i="30"/>
  <c r="M1182" i="30"/>
  <c r="M1184" i="30"/>
  <c r="M1186" i="30"/>
  <c r="M1188" i="30"/>
  <c r="M1190" i="30"/>
  <c r="M1192" i="30"/>
  <c r="M1194" i="30"/>
  <c r="M1196" i="30"/>
  <c r="M1198" i="30"/>
  <c r="M1200" i="30"/>
  <c r="M1202" i="30"/>
  <c r="M1204" i="30"/>
  <c r="M1206" i="30"/>
  <c r="M1208" i="30"/>
  <c r="M1210" i="30"/>
  <c r="M1212" i="30"/>
  <c r="M1214" i="30"/>
  <c r="M1216" i="30"/>
  <c r="M1218" i="30"/>
  <c r="M1220" i="30"/>
  <c r="M1222" i="30"/>
  <c r="M1224" i="30"/>
  <c r="M1226" i="30"/>
  <c r="M1228" i="30"/>
  <c r="M1230" i="30"/>
  <c r="M1232" i="30"/>
  <c r="M1234" i="30"/>
  <c r="M1236" i="30"/>
  <c r="M1238" i="30"/>
  <c r="M1240" i="30"/>
  <c r="M1242" i="30"/>
  <c r="M1244" i="30"/>
  <c r="M1246" i="30"/>
  <c r="M1248" i="30"/>
  <c r="M1250" i="30"/>
  <c r="M1252" i="30"/>
  <c r="M1254" i="30"/>
  <c r="M1256" i="30"/>
  <c r="M1258" i="30"/>
  <c r="M1260" i="30"/>
  <c r="M1262" i="30"/>
  <c r="M1264" i="30"/>
  <c r="M1266" i="30"/>
  <c r="M1268" i="30"/>
  <c r="M1270" i="30"/>
  <c r="M1272" i="30"/>
  <c r="M1274" i="30"/>
  <c r="M1276" i="30"/>
  <c r="M1278" i="30"/>
  <c r="M1280" i="30"/>
  <c r="M1282" i="30"/>
  <c r="M1284" i="30"/>
  <c r="M1286" i="30"/>
  <c r="M1288" i="30"/>
  <c r="M1290" i="30"/>
  <c r="M1292" i="30"/>
  <c r="M1294" i="30"/>
  <c r="M1296" i="30"/>
  <c r="M1298" i="30"/>
  <c r="M1300" i="30"/>
  <c r="M1302" i="30"/>
  <c r="M1304" i="30"/>
  <c r="M1306" i="30"/>
  <c r="M1308" i="30"/>
  <c r="M1310" i="30"/>
  <c r="M1312" i="30"/>
  <c r="M1314" i="30"/>
  <c r="M1316" i="30"/>
  <c r="M1318" i="30"/>
  <c r="M1320" i="30"/>
  <c r="M1322" i="30"/>
  <c r="M1324" i="30"/>
  <c r="M1326" i="30"/>
  <c r="M1328" i="30"/>
  <c r="M1330" i="30"/>
  <c r="M1332" i="30"/>
  <c r="M1334" i="30"/>
  <c r="M1336" i="30"/>
  <c r="M1338" i="30"/>
  <c r="M1340" i="30"/>
  <c r="M1342" i="30"/>
  <c r="M1344" i="30"/>
  <c r="M1346" i="30"/>
  <c r="M1348" i="30"/>
  <c r="M1350" i="30"/>
  <c r="M1352" i="30"/>
  <c r="M1354" i="30"/>
  <c r="M1356" i="30"/>
  <c r="M1358" i="30"/>
  <c r="M1360" i="30"/>
  <c r="M1362" i="30"/>
  <c r="M1364" i="30"/>
  <c r="M1366" i="30"/>
  <c r="M1369" i="30"/>
  <c r="M1371" i="30"/>
  <c r="M1373" i="30"/>
  <c r="M1375" i="30"/>
  <c r="M1377" i="30"/>
  <c r="M1379" i="30"/>
  <c r="M1381" i="30"/>
  <c r="M1383" i="30"/>
  <c r="M1385" i="30"/>
  <c r="M1387" i="30"/>
  <c r="M1389" i="30"/>
  <c r="M1391" i="30"/>
  <c r="M1393" i="30"/>
  <c r="M1395" i="30"/>
  <c r="M1397" i="30"/>
  <c r="M1399" i="30"/>
  <c r="M1401" i="30"/>
  <c r="M1403" i="30"/>
  <c r="M1405" i="30"/>
  <c r="M1407" i="30"/>
  <c r="M1409" i="30"/>
  <c r="M1411" i="30"/>
  <c r="M1413" i="30"/>
  <c r="M1415" i="30"/>
  <c r="M1417" i="30"/>
  <c r="M1419" i="30"/>
  <c r="M1421" i="30"/>
  <c r="M1423" i="30"/>
  <c r="M1425" i="30"/>
  <c r="M1427" i="30"/>
  <c r="M1429" i="30"/>
  <c r="M1431" i="30"/>
  <c r="M1433" i="30"/>
  <c r="M1435" i="30"/>
  <c r="M1437" i="30"/>
  <c r="M1439" i="30"/>
  <c r="M1441" i="30"/>
  <c r="M1443" i="30"/>
  <c r="M1445" i="30"/>
  <c r="M1447" i="30"/>
  <c r="M1449" i="30"/>
  <c r="M1451" i="30"/>
  <c r="M1453" i="30"/>
  <c r="M1455" i="30"/>
  <c r="M1457" i="30"/>
  <c r="M1459" i="30"/>
  <c r="M1461" i="30"/>
  <c r="M1463" i="30"/>
  <c r="M1465" i="30"/>
  <c r="M1467" i="30"/>
  <c r="M1469" i="30"/>
  <c r="M1471" i="30"/>
  <c r="M1473" i="30"/>
  <c r="M1475" i="30"/>
  <c r="M1477" i="30"/>
  <c r="M1479" i="30"/>
  <c r="M1481" i="30"/>
  <c r="M1483" i="30"/>
  <c r="M1485" i="30"/>
  <c r="M1487" i="30"/>
  <c r="M1489" i="30"/>
  <c r="M1491" i="30"/>
  <c r="M1493" i="30"/>
  <c r="M1495" i="30"/>
  <c r="M1497" i="30"/>
  <c r="M1499" i="30"/>
  <c r="M1501" i="30"/>
  <c r="M1503" i="30"/>
  <c r="M1505" i="30"/>
  <c r="M1507" i="30"/>
  <c r="M1509" i="30"/>
  <c r="M1511" i="30"/>
  <c r="M1513" i="30"/>
  <c r="M1515" i="30"/>
  <c r="M1517" i="30"/>
  <c r="M1519" i="30"/>
  <c r="M1521" i="30"/>
  <c r="M1523" i="30"/>
  <c r="M1525" i="30"/>
  <c r="M1527" i="30"/>
  <c r="M1529" i="30"/>
  <c r="M1531" i="30"/>
  <c r="M1533" i="30"/>
  <c r="M1535" i="30"/>
  <c r="M1537" i="30"/>
  <c r="M1539" i="30"/>
  <c r="M1541" i="30"/>
  <c r="M1543" i="30"/>
  <c r="M1545" i="30"/>
  <c r="M1547" i="30"/>
  <c r="M1549" i="30"/>
  <c r="M1551" i="30"/>
  <c r="M1553" i="30"/>
  <c r="M1555" i="30"/>
  <c r="M1557" i="30"/>
  <c r="M1559" i="30"/>
  <c r="M1561" i="30"/>
  <c r="M1563" i="30"/>
  <c r="M1565" i="30"/>
  <c r="M1567" i="30"/>
  <c r="M1569" i="30"/>
  <c r="M1571" i="30"/>
  <c r="M1573" i="30"/>
  <c r="M1575" i="30"/>
  <c r="M1577" i="30"/>
  <c r="M1579" i="30"/>
  <c r="M1581" i="30"/>
  <c r="M1583" i="30"/>
  <c r="M1585" i="30"/>
  <c r="M1587" i="30"/>
  <c r="M1589" i="30"/>
  <c r="M1591" i="30"/>
  <c r="M1593" i="30"/>
  <c r="M1595" i="30"/>
  <c r="M1597" i="30"/>
  <c r="M1599" i="30"/>
  <c r="M1601" i="30"/>
  <c r="M1603" i="30"/>
  <c r="M1605" i="30"/>
  <c r="M1607" i="30"/>
  <c r="M1609" i="30"/>
  <c r="M1611" i="30"/>
  <c r="M1613" i="30"/>
  <c r="M1615" i="30"/>
  <c r="M1617" i="30"/>
  <c r="M1619" i="30"/>
  <c r="M1621" i="30"/>
  <c r="M1623" i="30"/>
  <c r="M1625" i="30"/>
  <c r="M1627" i="30"/>
  <c r="M1629" i="30"/>
  <c r="M1631" i="30"/>
  <c r="M1633" i="30"/>
  <c r="M1635" i="30"/>
  <c r="M1637" i="30"/>
  <c r="M1639" i="30"/>
  <c r="M1641" i="30"/>
  <c r="M1643" i="30"/>
  <c r="M1645" i="30"/>
  <c r="M1647" i="30"/>
  <c r="M1649" i="30"/>
  <c r="M1651" i="30"/>
  <c r="M1653" i="30"/>
  <c r="M1655" i="30"/>
  <c r="M1657" i="30"/>
  <c r="M1659" i="30"/>
  <c r="M1661" i="30"/>
  <c r="M1663" i="30"/>
  <c r="M1665" i="30"/>
  <c r="M1667" i="30"/>
  <c r="M1669" i="30"/>
  <c r="M1671" i="30"/>
  <c r="M1673" i="30"/>
  <c r="M1675" i="30"/>
  <c r="M1677" i="30"/>
  <c r="M1679" i="30"/>
  <c r="M1681" i="30"/>
  <c r="M1683" i="30"/>
  <c r="M1685" i="30"/>
  <c r="M1687" i="30"/>
  <c r="M1689" i="30"/>
  <c r="M1691" i="30"/>
  <c r="M1693" i="30"/>
  <c r="M1695" i="30"/>
  <c r="M1697" i="30"/>
  <c r="M1699" i="30"/>
  <c r="M1701" i="30"/>
  <c r="M1703" i="30"/>
  <c r="M1705" i="30"/>
  <c r="M1707" i="30"/>
  <c r="M1709" i="30"/>
  <c r="M1711" i="30"/>
  <c r="M1713" i="30"/>
  <c r="M1715" i="30"/>
  <c r="M1717" i="30"/>
  <c r="M1719" i="30"/>
  <c r="M1721" i="30"/>
  <c r="M1723" i="30"/>
  <c r="M1725" i="30"/>
  <c r="M1727" i="30"/>
  <c r="M1729" i="30"/>
  <c r="M1731" i="30"/>
  <c r="M1733" i="30"/>
  <c r="M1735" i="30"/>
  <c r="M1737" i="30"/>
  <c r="M1739" i="30"/>
  <c r="M1741" i="30"/>
  <c r="M1743" i="30"/>
  <c r="M1745" i="30"/>
  <c r="M1747" i="30"/>
  <c r="M1749" i="30"/>
  <c r="M1751" i="30"/>
  <c r="M1753" i="30"/>
  <c r="M1755" i="30"/>
  <c r="M1757" i="30"/>
  <c r="M1759" i="30"/>
  <c r="M1761" i="30"/>
  <c r="M1763" i="30"/>
  <c r="M1765" i="30"/>
  <c r="M1767" i="30"/>
  <c r="M1769" i="30"/>
  <c r="M1771" i="30"/>
  <c r="M1773" i="30"/>
  <c r="M1775" i="30"/>
  <c r="M1777" i="30"/>
  <c r="M1779" i="30"/>
  <c r="M1781" i="30"/>
  <c r="M1783" i="30"/>
  <c r="M1785" i="30"/>
  <c r="M1787" i="30"/>
  <c r="M1789" i="30"/>
  <c r="M1791" i="30"/>
  <c r="M1793" i="30"/>
  <c r="M1795" i="30"/>
  <c r="M1797" i="30"/>
  <c r="M1799" i="30"/>
  <c r="M1801" i="30"/>
  <c r="M1803" i="30"/>
  <c r="M1805" i="30"/>
  <c r="M1807" i="30"/>
  <c r="M1809" i="30"/>
  <c r="M1811" i="30"/>
  <c r="M1813" i="30"/>
  <c r="M1815" i="30"/>
  <c r="M1817" i="30"/>
  <c r="M1819" i="30"/>
  <c r="M1821" i="30"/>
  <c r="M1823" i="30"/>
  <c r="M1825" i="30"/>
  <c r="M1827" i="30"/>
  <c r="M1829" i="30"/>
  <c r="M1831" i="30"/>
  <c r="M1833" i="30"/>
  <c r="M1835" i="30"/>
  <c r="M1837" i="30"/>
  <c r="M1839" i="30"/>
  <c r="M1841" i="30"/>
  <c r="M1843" i="30"/>
  <c r="M1845" i="30"/>
  <c r="M1847" i="30"/>
  <c r="M1849" i="30"/>
  <c r="M1851" i="30"/>
  <c r="M1853" i="30"/>
  <c r="M1855" i="30"/>
  <c r="M1857" i="30"/>
  <c r="M1859" i="30"/>
  <c r="M1861" i="30"/>
  <c r="M1863" i="30"/>
  <c r="M1865" i="30"/>
  <c r="M1867" i="30"/>
  <c r="M1869" i="30"/>
  <c r="M1871" i="30"/>
  <c r="M1873" i="30"/>
  <c r="M1875" i="30"/>
  <c r="M1877" i="30"/>
  <c r="M1879" i="30"/>
  <c r="M1881" i="30"/>
  <c r="M1883" i="30"/>
  <c r="M1885" i="30"/>
  <c r="M1887" i="30"/>
  <c r="M1889" i="30"/>
  <c r="M1891" i="30"/>
  <c r="M1893" i="30"/>
  <c r="M1895" i="30"/>
  <c r="M1897" i="30"/>
  <c r="M1899" i="30"/>
  <c r="M1901" i="30"/>
  <c r="M1903" i="30"/>
  <c r="M1905" i="30"/>
  <c r="M1907" i="30"/>
  <c r="M1909" i="30"/>
  <c r="M1911" i="30"/>
  <c r="M1913" i="30"/>
  <c r="M1915" i="30"/>
  <c r="M1917" i="30"/>
  <c r="M1919" i="30"/>
  <c r="M1921" i="30"/>
  <c r="M1923" i="30"/>
  <c r="M1925" i="30"/>
  <c r="M1927" i="30"/>
  <c r="M1929" i="30"/>
  <c r="M1931" i="30"/>
  <c r="M1933" i="30"/>
  <c r="M1935" i="30"/>
  <c r="M1937" i="30"/>
  <c r="M1939" i="30"/>
  <c r="M1941" i="30"/>
  <c r="M1943" i="30"/>
  <c r="M1945" i="30"/>
  <c r="M1947" i="30"/>
  <c r="M1949" i="30"/>
  <c r="M1951" i="30"/>
  <c r="M1953" i="30"/>
  <c r="M1955" i="30"/>
  <c r="M1957" i="30"/>
  <c r="M1959" i="30"/>
  <c r="M1961" i="30"/>
  <c r="M1963" i="30"/>
  <c r="M1965" i="30"/>
  <c r="M1967" i="30"/>
  <c r="M1969" i="30"/>
  <c r="M1971" i="30"/>
  <c r="M1973" i="30"/>
  <c r="M1975" i="30"/>
  <c r="M1977" i="30"/>
  <c r="M1979" i="30"/>
  <c r="M1981" i="30"/>
  <c r="M1983" i="30"/>
  <c r="M1985" i="30"/>
  <c r="M1987" i="30"/>
  <c r="M1989" i="30"/>
  <c r="M1991" i="30"/>
  <c r="M1993" i="30"/>
  <c r="M1995" i="30"/>
  <c r="M1997" i="30"/>
  <c r="M1999" i="30"/>
  <c r="M2001" i="30"/>
  <c r="M2003" i="30"/>
  <c r="M2005" i="30"/>
  <c r="M2007" i="30"/>
  <c r="M2009" i="30"/>
  <c r="M2011" i="30"/>
  <c r="M2013" i="30"/>
  <c r="M2015" i="30"/>
  <c r="M2017" i="30"/>
  <c r="M2019" i="30"/>
  <c r="M2021" i="30"/>
  <c r="M2023" i="30"/>
  <c r="M2025" i="30"/>
  <c r="M2027" i="30"/>
  <c r="M2029" i="30"/>
  <c r="M2031" i="30"/>
  <c r="M2033" i="30"/>
  <c r="M2035" i="30"/>
  <c r="M2037" i="30"/>
  <c r="M2039" i="30"/>
  <c r="M2041" i="30"/>
  <c r="M2043" i="30"/>
  <c r="M2045" i="30"/>
  <c r="M2047" i="30"/>
  <c r="M2049" i="30"/>
  <c r="M2051" i="30"/>
  <c r="M2053" i="30"/>
  <c r="M2055" i="30"/>
  <c r="M2057" i="30"/>
  <c r="M2059" i="30"/>
  <c r="M2061" i="30"/>
  <c r="M2063" i="30"/>
  <c r="M2065" i="30"/>
  <c r="M2067" i="30"/>
  <c r="M2069" i="30"/>
  <c r="M2071" i="30"/>
  <c r="M2073" i="30"/>
  <c r="M2075" i="30"/>
  <c r="M2077" i="30"/>
  <c r="M2079" i="30"/>
  <c r="M2081" i="30"/>
  <c r="M2083" i="30"/>
  <c r="M2085" i="30"/>
  <c r="M2087" i="30"/>
  <c r="M2089" i="30"/>
  <c r="M2091" i="30"/>
  <c r="M2093" i="30"/>
  <c r="M2095" i="30"/>
  <c r="M2097" i="30"/>
  <c r="M2099" i="30"/>
  <c r="M2101" i="30"/>
  <c r="M2103" i="30"/>
  <c r="M1368" i="30"/>
  <c r="M1370" i="30"/>
  <c r="M1372" i="30"/>
  <c r="M1374" i="30"/>
  <c r="M1376" i="30"/>
  <c r="M1378" i="30"/>
  <c r="M1380" i="30"/>
  <c r="M1382" i="30"/>
  <c r="M1384" i="30"/>
  <c r="M1386" i="30"/>
  <c r="M1388" i="30"/>
  <c r="M1390" i="30"/>
  <c r="M1392" i="30"/>
  <c r="M1394" i="30"/>
  <c r="M1396" i="30"/>
  <c r="M1398" i="30"/>
  <c r="M1400" i="30"/>
  <c r="M1402" i="30"/>
  <c r="M1404" i="30"/>
  <c r="M1406" i="30"/>
  <c r="M1408" i="30"/>
  <c r="M1410" i="30"/>
  <c r="M1412" i="30"/>
  <c r="M1414" i="30"/>
  <c r="M1416" i="30"/>
  <c r="M1418" i="30"/>
  <c r="M1420" i="30"/>
  <c r="M1422" i="30"/>
  <c r="M1424" i="30"/>
  <c r="M1426" i="30"/>
  <c r="M1428" i="30"/>
  <c r="M1430" i="30"/>
  <c r="M1432" i="30"/>
  <c r="M1434" i="30"/>
  <c r="M1436" i="30"/>
  <c r="M1438" i="30"/>
  <c r="M1440" i="30"/>
  <c r="M1442" i="30"/>
  <c r="M1444" i="30"/>
  <c r="M1446" i="30"/>
  <c r="M1448" i="30"/>
  <c r="M1450" i="30"/>
  <c r="M1452" i="30"/>
  <c r="M1454" i="30"/>
  <c r="M1456" i="30"/>
  <c r="M1458" i="30"/>
  <c r="M1460" i="30"/>
  <c r="M1462" i="30"/>
  <c r="M1464" i="30"/>
  <c r="M1466" i="30"/>
  <c r="M1468" i="30"/>
  <c r="M1470" i="30"/>
  <c r="M1472" i="30"/>
  <c r="M1474" i="30"/>
  <c r="M1476" i="30"/>
  <c r="M1478" i="30"/>
  <c r="M1480" i="30"/>
  <c r="M1482" i="30"/>
  <c r="M1484" i="30"/>
  <c r="M1486" i="30"/>
  <c r="M1488" i="30"/>
  <c r="M1490" i="30"/>
  <c r="M1492" i="30"/>
  <c r="M1494" i="30"/>
  <c r="M1496" i="30"/>
  <c r="M1498" i="30"/>
  <c r="M1500" i="30"/>
  <c r="M1502" i="30"/>
  <c r="M1504" i="30"/>
  <c r="M1506" i="30"/>
  <c r="M1508" i="30"/>
  <c r="M1510" i="30"/>
  <c r="M1512" i="30"/>
  <c r="M1514" i="30"/>
  <c r="M1516" i="30"/>
  <c r="M1518" i="30"/>
  <c r="M1520" i="30"/>
  <c r="M1522" i="30"/>
  <c r="M1524" i="30"/>
  <c r="M1526" i="30"/>
  <c r="M1528" i="30"/>
  <c r="M1530" i="30"/>
  <c r="M1532" i="30"/>
  <c r="M1534" i="30"/>
  <c r="M1536" i="30"/>
  <c r="M1538" i="30"/>
  <c r="M1540" i="30"/>
  <c r="M1542" i="30"/>
  <c r="M1544" i="30"/>
  <c r="M1546" i="30"/>
  <c r="M1548" i="30"/>
  <c r="M1550" i="30"/>
  <c r="M1552" i="30"/>
  <c r="M1554" i="30"/>
  <c r="M1556" i="30"/>
  <c r="M1558" i="30"/>
  <c r="M1560" i="30"/>
  <c r="M1562" i="30"/>
  <c r="M1564" i="30"/>
  <c r="M1566" i="30"/>
  <c r="M1568" i="30"/>
  <c r="M1570" i="30"/>
  <c r="M1572" i="30"/>
  <c r="M1574" i="30"/>
  <c r="M1576" i="30"/>
  <c r="M1578" i="30"/>
  <c r="M1580" i="30"/>
  <c r="M1582" i="30"/>
  <c r="M1584" i="30"/>
  <c r="M1586" i="30"/>
  <c r="M1588" i="30"/>
  <c r="M1590" i="30"/>
  <c r="M1592" i="30"/>
  <c r="M1594" i="30"/>
  <c r="M1596" i="30"/>
  <c r="M1598" i="30"/>
  <c r="M1600" i="30"/>
  <c r="M1602" i="30"/>
  <c r="M1604" i="30"/>
  <c r="M1606" i="30"/>
  <c r="M1608" i="30"/>
  <c r="M1610" i="30"/>
  <c r="M1612" i="30"/>
  <c r="M1614" i="30"/>
  <c r="M1616" i="30"/>
  <c r="M1618" i="30"/>
  <c r="M1620" i="30"/>
  <c r="M1622" i="30"/>
  <c r="M1624" i="30"/>
  <c r="M1626" i="30"/>
  <c r="M1628" i="30"/>
  <c r="M1630" i="30"/>
  <c r="M1632" i="30"/>
  <c r="M1634" i="30"/>
  <c r="M1636" i="30"/>
  <c r="M1638" i="30"/>
  <c r="M1640" i="30"/>
  <c r="M1642" i="30"/>
  <c r="M1644" i="30"/>
  <c r="M1646" i="30"/>
  <c r="M1648" i="30"/>
  <c r="M1650" i="30"/>
  <c r="M1652" i="30"/>
  <c r="M1654" i="30"/>
  <c r="M1656" i="30"/>
  <c r="M1658" i="30"/>
  <c r="M1660" i="30"/>
  <c r="M1662" i="30"/>
  <c r="M1664" i="30"/>
  <c r="M1666" i="30"/>
  <c r="M1668" i="30"/>
  <c r="M1670" i="30"/>
  <c r="M1672" i="30"/>
  <c r="M1674" i="30"/>
  <c r="M1676" i="30"/>
  <c r="M1678" i="30"/>
  <c r="M1680" i="30"/>
  <c r="M1682" i="30"/>
  <c r="M1684" i="30"/>
  <c r="M1686" i="30"/>
  <c r="M1688" i="30"/>
  <c r="M1690" i="30"/>
  <c r="M1692" i="30"/>
  <c r="M1694" i="30"/>
  <c r="M1696" i="30"/>
  <c r="M1698" i="30"/>
  <c r="M1700" i="30"/>
  <c r="M1702" i="30"/>
  <c r="M1704" i="30"/>
  <c r="M1706" i="30"/>
  <c r="M1708" i="30"/>
  <c r="M1710" i="30"/>
  <c r="M1712" i="30"/>
  <c r="M1714" i="30"/>
  <c r="M1716" i="30"/>
  <c r="M1718" i="30"/>
  <c r="M1720" i="30"/>
  <c r="M1722" i="30"/>
  <c r="M1724" i="30"/>
  <c r="M1726" i="30"/>
  <c r="M1728" i="30"/>
  <c r="M1730" i="30"/>
  <c r="M1732" i="30"/>
  <c r="M1734" i="30"/>
  <c r="M1736" i="30"/>
  <c r="M1738" i="30"/>
  <c r="M1740" i="30"/>
  <c r="M1742" i="30"/>
  <c r="M1744" i="30"/>
  <c r="M1746" i="30"/>
  <c r="M1748" i="30"/>
  <c r="M1750" i="30"/>
  <c r="M1752" i="30"/>
  <c r="M1754" i="30"/>
  <c r="M1756" i="30"/>
  <c r="M1758" i="30"/>
  <c r="M1760" i="30"/>
  <c r="M1762" i="30"/>
  <c r="M1764" i="30"/>
  <c r="M1766" i="30"/>
  <c r="M1768" i="30"/>
  <c r="M1770" i="30"/>
  <c r="M1772" i="30"/>
  <c r="M1774" i="30"/>
  <c r="M1776" i="30"/>
  <c r="M1778" i="30"/>
  <c r="M1780" i="30"/>
  <c r="M1782" i="30"/>
  <c r="M1784" i="30"/>
  <c r="M1786" i="30"/>
  <c r="M1788" i="30"/>
  <c r="M1790" i="30"/>
  <c r="M1792" i="30"/>
  <c r="M1794" i="30"/>
  <c r="M1796" i="30"/>
  <c r="M1798" i="30"/>
  <c r="M1800" i="30"/>
  <c r="M1802" i="30"/>
  <c r="M1804" i="30"/>
  <c r="M1806" i="30"/>
  <c r="M1808" i="30"/>
  <c r="M1810" i="30"/>
  <c r="M1812" i="30"/>
  <c r="M1814" i="30"/>
  <c r="M1816" i="30"/>
  <c r="M1818" i="30"/>
  <c r="M1820" i="30"/>
  <c r="M1822" i="30"/>
  <c r="M1824" i="30"/>
  <c r="M1826" i="30"/>
  <c r="M1828" i="30"/>
  <c r="M1830" i="30"/>
  <c r="M1832" i="30"/>
  <c r="M1834" i="30"/>
  <c r="M1836" i="30"/>
  <c r="M1838" i="30"/>
  <c r="M1840" i="30"/>
  <c r="M1842" i="30"/>
  <c r="M1844" i="30"/>
  <c r="M1846" i="30"/>
  <c r="M1848" i="30"/>
  <c r="M1850" i="30"/>
  <c r="M1852" i="30"/>
  <c r="M1854" i="30"/>
  <c r="M1856" i="30"/>
  <c r="M1858" i="30"/>
  <c r="M1860" i="30"/>
  <c r="M1862" i="30"/>
  <c r="M1864" i="30"/>
  <c r="M1866" i="30"/>
  <c r="M1868" i="30"/>
  <c r="M1870" i="30"/>
  <c r="M1872" i="30"/>
  <c r="M1874" i="30"/>
  <c r="M1876" i="30"/>
  <c r="M1878" i="30"/>
  <c r="M1880" i="30"/>
  <c r="M1882" i="30"/>
  <c r="M1884" i="30"/>
  <c r="M1886" i="30"/>
  <c r="M1888" i="30"/>
  <c r="M1890" i="30"/>
  <c r="M1892" i="30"/>
  <c r="M1894" i="30"/>
  <c r="M1896" i="30"/>
  <c r="M1898" i="30"/>
  <c r="M1900" i="30"/>
  <c r="M1902" i="30"/>
  <c r="M1904" i="30"/>
  <c r="M1906" i="30"/>
  <c r="M1908" i="30"/>
  <c r="M1910" i="30"/>
  <c r="M1912" i="30"/>
  <c r="M1914" i="30"/>
  <c r="M1916" i="30"/>
  <c r="M1918" i="30"/>
  <c r="M1920" i="30"/>
  <c r="M1922" i="30"/>
  <c r="M1924" i="30"/>
  <c r="M1926" i="30"/>
  <c r="M1928" i="30"/>
  <c r="M1930" i="30"/>
  <c r="M1932" i="30"/>
  <c r="M1934" i="30"/>
  <c r="M1936" i="30"/>
  <c r="M1938" i="30"/>
  <c r="M1940" i="30"/>
  <c r="M1942" i="30"/>
  <c r="M1944" i="30"/>
  <c r="M1946" i="30"/>
  <c r="M1948" i="30"/>
  <c r="M1950" i="30"/>
  <c r="M1952" i="30"/>
  <c r="M1954" i="30"/>
  <c r="M1956" i="30"/>
  <c r="M1958" i="30"/>
  <c r="M1960" i="30"/>
  <c r="M1962" i="30"/>
  <c r="M1964" i="30"/>
  <c r="M1966" i="30"/>
  <c r="M1968" i="30"/>
  <c r="M1970" i="30"/>
  <c r="M1972" i="30"/>
  <c r="M1974" i="30"/>
  <c r="M1976" i="30"/>
  <c r="M1978" i="30"/>
  <c r="M1980" i="30"/>
  <c r="M1982" i="30"/>
  <c r="M1984" i="30"/>
  <c r="M1986" i="30"/>
  <c r="M1988" i="30"/>
  <c r="M1990" i="30"/>
  <c r="M1992" i="30"/>
  <c r="M1994" i="30"/>
  <c r="M1996" i="30"/>
  <c r="M1998" i="30"/>
  <c r="M2000" i="30"/>
  <c r="M2002" i="30"/>
  <c r="M2004" i="30"/>
  <c r="M2006" i="30"/>
  <c r="M2008" i="30"/>
  <c r="M2010" i="30"/>
  <c r="M2012" i="30"/>
  <c r="M2014" i="30"/>
  <c r="M2016" i="30"/>
  <c r="M2018" i="30"/>
  <c r="M2020" i="30"/>
  <c r="M2022" i="30"/>
  <c r="M2024" i="30"/>
  <c r="M2026" i="30"/>
  <c r="M2028" i="30"/>
  <c r="M2030" i="30"/>
  <c r="M2032" i="30"/>
  <c r="M2034" i="30"/>
  <c r="M2036" i="30"/>
  <c r="M2038" i="30"/>
  <c r="M2040" i="30"/>
  <c r="M2042" i="30"/>
  <c r="M2044" i="30"/>
  <c r="M2046" i="30"/>
  <c r="M2048" i="30"/>
  <c r="M2050" i="30"/>
  <c r="M2052" i="30"/>
  <c r="M2054" i="30"/>
  <c r="M2056" i="30"/>
  <c r="M2058" i="30"/>
  <c r="M2060" i="30"/>
  <c r="M2062" i="30"/>
  <c r="M2064" i="30"/>
  <c r="M2066" i="30"/>
  <c r="M2068" i="30"/>
  <c r="M2070" i="30"/>
  <c r="M2072" i="30"/>
  <c r="M2074" i="30"/>
  <c r="M2076" i="30"/>
  <c r="M2078" i="30"/>
  <c r="M2080" i="30"/>
  <c r="M2082" i="30"/>
  <c r="M2084" i="30"/>
  <c r="M2086" i="30"/>
  <c r="M2088" i="30"/>
  <c r="M2090" i="30"/>
  <c r="M2092" i="30"/>
  <c r="M2094" i="30"/>
  <c r="M2096" i="30"/>
  <c r="M2098" i="30"/>
  <c r="M2100" i="30"/>
  <c r="M2102" i="30"/>
  <c r="BU50" i="102" l="1"/>
  <c r="AN1783" i="102"/>
  <c r="AN1787" i="102"/>
  <c r="AN1758" i="102"/>
  <c r="AN1768" i="102"/>
  <c r="AN1776" i="102"/>
  <c r="AO1753" i="102"/>
  <c r="AN1796" i="102"/>
  <c r="AN1757" i="102"/>
  <c r="AN1821" i="102"/>
  <c r="AN1782" i="102"/>
  <c r="AN1754" i="102"/>
  <c r="AN1759" i="102"/>
  <c r="BH1794" i="102"/>
  <c r="BI1794" i="102"/>
  <c r="AO1794" i="102" s="1"/>
  <c r="BF1830" i="102"/>
  <c r="AO1784" i="102"/>
  <c r="BH1791" i="102"/>
  <c r="BI1791" i="102"/>
  <c r="AO1791" i="102" s="1"/>
  <c r="BF1827" i="102"/>
  <c r="BH1804" i="102"/>
  <c r="BI1804" i="102"/>
  <c r="AO1804" i="102" s="1"/>
  <c r="BH1812" i="102"/>
  <c r="BI1812" i="102"/>
  <c r="AO1812" i="102" s="1"/>
  <c r="BI1807" i="102"/>
  <c r="AO1807" i="102" s="1"/>
  <c r="BH1807" i="102"/>
  <c r="BI1815" i="102"/>
  <c r="AO1815" i="102" s="1"/>
  <c r="BH1815" i="102"/>
  <c r="AN1800" i="102"/>
  <c r="AN1762" i="102"/>
  <c r="BH1819" i="102"/>
  <c r="BI1819" i="102"/>
  <c r="AO1819" i="102" s="1"/>
  <c r="BH1793" i="102"/>
  <c r="BI1793" i="102"/>
  <c r="AO1793" i="102" s="1"/>
  <c r="BF1829" i="102"/>
  <c r="BI1814" i="102"/>
  <c r="AO1814" i="102" s="1"/>
  <c r="BH1814" i="102"/>
  <c r="BH1789" i="102"/>
  <c r="BF1825" i="102"/>
  <c r="BI1789" i="102"/>
  <c r="BS51" i="102" s="1"/>
  <c r="AO1622" i="102"/>
  <c r="AN1770" i="102"/>
  <c r="AN1761" i="102"/>
  <c r="BH1832" i="102"/>
  <c r="BI1832" i="102"/>
  <c r="AN1765" i="102"/>
  <c r="BI1824" i="102"/>
  <c r="AO1824" i="102" s="1"/>
  <c r="BH1824" i="102"/>
  <c r="BI1811" i="102"/>
  <c r="AO1811" i="102" s="1"/>
  <c r="BH1811" i="102"/>
  <c r="BI1822" i="102"/>
  <c r="AO1822" i="102" s="1"/>
  <c r="BH1822" i="102"/>
  <c r="BH1818" i="102"/>
  <c r="BI1818" i="102"/>
  <c r="AO1818" i="102" s="1"/>
  <c r="AN1792" i="102"/>
  <c r="BH1790" i="102"/>
  <c r="BF1826" i="102"/>
  <c r="BI1790" i="102"/>
  <c r="BH1823" i="102"/>
  <c r="BI1823" i="102"/>
  <c r="AO1823" i="102" s="1"/>
  <c r="BI1808" i="102"/>
  <c r="AO1808" i="102" s="1"/>
  <c r="BH1808" i="102"/>
  <c r="BH1795" i="102"/>
  <c r="BF1831" i="102"/>
  <c r="BI1795" i="102"/>
  <c r="AO1795" i="102" s="1"/>
  <c r="BH1820" i="102"/>
  <c r="BI1820" i="102"/>
  <c r="AN1784" i="102"/>
  <c r="AN1755" i="102"/>
  <c r="BH1816" i="102"/>
  <c r="BI1816" i="102"/>
  <c r="AO1816" i="102" s="1"/>
  <c r="AN1780" i="102"/>
  <c r="BH1810" i="102"/>
  <c r="BI1810" i="102"/>
  <c r="AO1810" i="102" s="1"/>
  <c r="AN1774" i="102"/>
  <c r="AN1771" i="102"/>
  <c r="AN1805" i="102"/>
  <c r="AN1779" i="102"/>
  <c r="BI1836" i="102"/>
  <c r="AO1836" i="102" s="1"/>
  <c r="BH1836" i="102"/>
  <c r="BH1798" i="102"/>
  <c r="BF1834" i="102"/>
  <c r="BI1798" i="102"/>
  <c r="AO1798" i="102" s="1"/>
  <c r="BR51" i="102"/>
  <c r="AN1778" i="102"/>
  <c r="AN1809" i="102"/>
  <c r="AN1753" i="102"/>
  <c r="BH1799" i="102"/>
  <c r="BI1799" i="102"/>
  <c r="AO1799" i="102" s="1"/>
  <c r="BF1835" i="102"/>
  <c r="AN1763" i="102"/>
  <c r="BI1806" i="102"/>
  <c r="AO1806" i="102" s="1"/>
  <c r="BH1806" i="102"/>
  <c r="BH1797" i="102"/>
  <c r="BI1797" i="102"/>
  <c r="AO1797" i="102" s="1"/>
  <c r="BF1833" i="102"/>
  <c r="AO1796" i="102"/>
  <c r="AN1813" i="102"/>
  <c r="BH1801" i="102"/>
  <c r="BI1801" i="102"/>
  <c r="AO1801" i="102" s="1"/>
  <c r="BF1837" i="102"/>
  <c r="AN1788" i="102"/>
  <c r="AN1775" i="102"/>
  <c r="AN1786" i="102"/>
  <c r="BI1828" i="102"/>
  <c r="AO1828" i="102" s="1"/>
  <c r="BH1828" i="102"/>
  <c r="BT50" i="102"/>
  <c r="AO1754" i="102"/>
  <c r="AN1817" i="102"/>
  <c r="BH1803" i="102"/>
  <c r="BI1803" i="102"/>
  <c r="AO1803" i="102" s="1"/>
  <c r="AN1767" i="102"/>
  <c r="BQ51" i="102"/>
  <c r="AN1772" i="102"/>
  <c r="AN1622" i="102"/>
  <c r="BH1658" i="102"/>
  <c r="BI1658" i="102"/>
  <c r="BP48" i="102" s="1"/>
  <c r="BV48" i="102" s="1"/>
  <c r="C50" i="126" s="1"/>
  <c r="BF1694" i="102"/>
  <c r="N2102" i="30"/>
  <c r="N2098" i="30"/>
  <c r="N2094" i="30"/>
  <c r="N2090" i="30"/>
  <c r="N2086" i="30"/>
  <c r="N2082" i="30"/>
  <c r="N2078" i="30"/>
  <c r="N2074" i="30"/>
  <c r="N2070" i="30"/>
  <c r="N2066" i="30"/>
  <c r="N2062" i="30"/>
  <c r="N2058" i="30"/>
  <c r="N2054" i="30"/>
  <c r="N2050" i="30"/>
  <c r="N2046" i="30"/>
  <c r="N2042" i="30"/>
  <c r="N2038" i="30"/>
  <c r="N2034" i="30"/>
  <c r="N2030" i="30"/>
  <c r="N2026" i="30"/>
  <c r="N2022" i="30"/>
  <c r="N2018" i="30"/>
  <c r="N2014" i="30"/>
  <c r="N2010" i="30"/>
  <c r="N2006" i="30"/>
  <c r="N2002" i="30"/>
  <c r="N1998" i="30"/>
  <c r="N1994" i="30"/>
  <c r="N1990" i="30"/>
  <c r="N1986" i="30"/>
  <c r="N1982" i="30"/>
  <c r="N1978" i="30"/>
  <c r="N1974" i="30"/>
  <c r="N1970" i="30"/>
  <c r="N1966" i="30"/>
  <c r="N1962" i="30"/>
  <c r="N1958" i="30"/>
  <c r="N1954" i="30"/>
  <c r="N1950" i="30"/>
  <c r="N1946" i="30"/>
  <c r="N1942" i="30"/>
  <c r="N1938" i="30"/>
  <c r="N1934" i="30"/>
  <c r="N1930" i="30"/>
  <c r="N1926" i="30"/>
  <c r="N1922" i="30"/>
  <c r="N1918" i="30"/>
  <c r="N1914" i="30"/>
  <c r="N1910" i="30"/>
  <c r="N1906" i="30"/>
  <c r="N1902" i="30"/>
  <c r="N1898" i="30"/>
  <c r="N1894" i="30"/>
  <c r="N1890" i="30"/>
  <c r="N1886" i="30"/>
  <c r="N1882" i="30"/>
  <c r="N1878" i="30"/>
  <c r="N1874" i="30"/>
  <c r="N1870" i="30"/>
  <c r="N1866" i="30"/>
  <c r="N1862" i="30"/>
  <c r="N1858" i="30"/>
  <c r="N1854" i="30"/>
  <c r="N1850" i="30"/>
  <c r="N1846" i="30"/>
  <c r="N1842" i="30"/>
  <c r="N1838" i="30"/>
  <c r="N1834" i="30"/>
  <c r="N1830" i="30"/>
  <c r="N1826" i="30"/>
  <c r="N1822" i="30"/>
  <c r="N1818" i="30"/>
  <c r="N1814" i="30"/>
  <c r="N1810" i="30"/>
  <c r="N1806" i="30"/>
  <c r="N1802" i="30"/>
  <c r="N1798" i="30"/>
  <c r="N1794" i="30"/>
  <c r="N1790" i="30"/>
  <c r="N1786" i="30"/>
  <c r="N1782" i="30"/>
  <c r="N1778" i="30"/>
  <c r="N1774" i="30"/>
  <c r="N1770" i="30"/>
  <c r="N1766" i="30"/>
  <c r="N1762" i="30"/>
  <c r="N1758" i="30"/>
  <c r="N1754" i="30"/>
  <c r="N1750" i="30"/>
  <c r="N1746" i="30"/>
  <c r="N1742" i="30"/>
  <c r="N1738" i="30"/>
  <c r="N1734" i="30"/>
  <c r="N1730" i="30"/>
  <c r="N1726" i="30"/>
  <c r="N1722" i="30"/>
  <c r="N1718" i="30"/>
  <c r="N1714" i="30"/>
  <c r="N1710" i="30"/>
  <c r="N1706" i="30"/>
  <c r="N1702" i="30"/>
  <c r="N1698" i="30"/>
  <c r="N1694" i="30"/>
  <c r="N1690" i="30"/>
  <c r="N1686" i="30"/>
  <c r="N1682" i="30"/>
  <c r="N1678" i="30"/>
  <c r="N1674" i="30"/>
  <c r="N1670" i="30"/>
  <c r="N1666" i="30"/>
  <c r="N1662" i="30"/>
  <c r="N1658" i="30"/>
  <c r="N1654" i="30"/>
  <c r="N1650" i="30"/>
  <c r="N1646" i="30"/>
  <c r="N1642" i="30"/>
  <c r="N1638" i="30"/>
  <c r="N1634" i="30"/>
  <c r="N1630" i="30"/>
  <c r="N1626" i="30"/>
  <c r="N1622" i="30"/>
  <c r="N1618" i="30"/>
  <c r="N1614" i="30"/>
  <c r="N1610" i="30"/>
  <c r="N1606" i="30"/>
  <c r="N1602" i="30"/>
  <c r="N1598" i="30"/>
  <c r="N1594" i="30"/>
  <c r="N1590" i="30"/>
  <c r="N1586" i="30"/>
  <c r="N1582" i="30"/>
  <c r="N1578" i="30"/>
  <c r="N1574" i="30"/>
  <c r="N1570" i="30"/>
  <c r="N1566" i="30"/>
  <c r="N1562" i="30"/>
  <c r="N1558" i="30"/>
  <c r="N1554" i="30"/>
  <c r="N1550" i="30"/>
  <c r="N1546" i="30"/>
  <c r="N1542" i="30"/>
  <c r="N1538" i="30"/>
  <c r="N1534" i="30"/>
  <c r="N1530" i="30"/>
  <c r="N1526" i="30"/>
  <c r="N1522" i="30"/>
  <c r="N1518" i="30"/>
  <c r="N1514" i="30"/>
  <c r="N1510" i="30"/>
  <c r="N1506" i="30"/>
  <c r="N1502" i="30"/>
  <c r="N1498" i="30"/>
  <c r="N1494" i="30"/>
  <c r="N1490" i="30"/>
  <c r="N1486" i="30"/>
  <c r="N1482" i="30"/>
  <c r="N1478" i="30"/>
  <c r="N1474" i="30"/>
  <c r="N1470" i="30"/>
  <c r="N1466" i="30"/>
  <c r="N1462" i="30"/>
  <c r="N1458" i="30"/>
  <c r="N1454" i="30"/>
  <c r="N1450" i="30"/>
  <c r="N1446" i="30"/>
  <c r="N1442" i="30"/>
  <c r="N1438" i="30"/>
  <c r="N1434" i="30"/>
  <c r="N1430" i="30"/>
  <c r="N1426" i="30"/>
  <c r="N1422" i="30"/>
  <c r="N1418" i="30"/>
  <c r="N2100" i="30"/>
  <c r="N2096" i="30"/>
  <c r="N2092" i="30"/>
  <c r="N2088" i="30"/>
  <c r="N2084" i="30"/>
  <c r="N2080" i="30"/>
  <c r="N2076" i="30"/>
  <c r="N2072" i="30"/>
  <c r="N2068" i="30"/>
  <c r="N2064" i="30"/>
  <c r="N2060" i="30"/>
  <c r="N2056" i="30"/>
  <c r="N2052" i="30"/>
  <c r="N2048" i="30"/>
  <c r="N2044" i="30"/>
  <c r="N2040" i="30"/>
  <c r="N2036" i="30"/>
  <c r="N2032" i="30"/>
  <c r="N2028" i="30"/>
  <c r="N2024" i="30"/>
  <c r="N2020" i="30"/>
  <c r="N2016" i="30"/>
  <c r="N2012" i="30"/>
  <c r="N2008" i="30"/>
  <c r="N2004" i="30"/>
  <c r="N2000" i="30"/>
  <c r="N1996" i="30"/>
  <c r="N1992" i="30"/>
  <c r="N1988" i="30"/>
  <c r="N1984" i="30"/>
  <c r="N1980" i="30"/>
  <c r="N1976" i="30"/>
  <c r="N1972" i="30"/>
  <c r="N1968" i="30"/>
  <c r="N1964" i="30"/>
  <c r="N1960" i="30"/>
  <c r="N1956" i="30"/>
  <c r="N1952" i="30"/>
  <c r="N1948" i="30"/>
  <c r="N1944" i="30"/>
  <c r="N1940" i="30"/>
  <c r="N1936" i="30"/>
  <c r="N1932" i="30"/>
  <c r="N1928" i="30"/>
  <c r="N1924" i="30"/>
  <c r="N1920" i="30"/>
  <c r="N1916" i="30"/>
  <c r="N1912" i="30"/>
  <c r="N1908" i="30"/>
  <c r="N1904" i="30"/>
  <c r="N1900" i="30"/>
  <c r="N1896" i="30"/>
  <c r="N1892" i="30"/>
  <c r="N1888" i="30"/>
  <c r="N1884" i="30"/>
  <c r="N1880" i="30"/>
  <c r="N1876" i="30"/>
  <c r="N1872" i="30"/>
  <c r="N1868" i="30"/>
  <c r="N1864" i="30"/>
  <c r="N1860" i="30"/>
  <c r="N1856" i="30"/>
  <c r="N1852" i="30"/>
  <c r="N1848" i="30"/>
  <c r="N1844" i="30"/>
  <c r="N1840" i="30"/>
  <c r="N1836" i="30"/>
  <c r="N1832" i="30"/>
  <c r="N1828" i="30"/>
  <c r="N1824" i="30"/>
  <c r="N1820" i="30"/>
  <c r="N1816" i="30"/>
  <c r="N1812" i="30"/>
  <c r="N1808" i="30"/>
  <c r="N1804" i="30"/>
  <c r="N1800" i="30"/>
  <c r="N1796" i="30"/>
  <c r="N1792" i="30"/>
  <c r="N1788" i="30"/>
  <c r="N1784" i="30"/>
  <c r="N1780" i="30"/>
  <c r="N1776" i="30"/>
  <c r="N1772" i="30"/>
  <c r="N1768" i="30"/>
  <c r="N1764" i="30"/>
  <c r="N1760" i="30"/>
  <c r="N1756" i="30"/>
  <c r="N1752" i="30"/>
  <c r="N1748" i="30"/>
  <c r="N1744" i="30"/>
  <c r="N1740" i="30"/>
  <c r="N1736" i="30"/>
  <c r="N1732" i="30"/>
  <c r="N1728" i="30"/>
  <c r="N1724" i="30"/>
  <c r="N1720" i="30"/>
  <c r="N1716" i="30"/>
  <c r="N1712" i="30"/>
  <c r="N1708" i="30"/>
  <c r="N1704" i="30"/>
  <c r="N1700" i="30"/>
  <c r="N1696" i="30"/>
  <c r="N1692" i="30"/>
  <c r="N1688" i="30"/>
  <c r="N1684" i="30"/>
  <c r="N1680" i="30"/>
  <c r="N1676" i="30"/>
  <c r="N1672" i="30"/>
  <c r="N1668" i="30"/>
  <c r="N1664" i="30"/>
  <c r="N1660" i="30"/>
  <c r="N1656" i="30"/>
  <c r="N1652" i="30"/>
  <c r="N1648" i="30"/>
  <c r="N1644" i="30"/>
  <c r="N1640" i="30"/>
  <c r="N1636" i="30"/>
  <c r="N1632" i="30"/>
  <c r="N1628" i="30"/>
  <c r="N1624" i="30"/>
  <c r="N1620" i="30"/>
  <c r="N1616" i="30"/>
  <c r="N1612" i="30"/>
  <c r="N1608" i="30"/>
  <c r="N1604" i="30"/>
  <c r="N1600" i="30"/>
  <c r="N1596" i="30"/>
  <c r="N1592" i="30"/>
  <c r="N1588" i="30"/>
  <c r="N1584" i="30"/>
  <c r="N1580" i="30"/>
  <c r="N1576" i="30"/>
  <c r="N1572" i="30"/>
  <c r="N1568" i="30"/>
  <c r="N1564" i="30"/>
  <c r="N1560" i="30"/>
  <c r="N1556" i="30"/>
  <c r="N1552" i="30"/>
  <c r="N1548" i="30"/>
  <c r="N1544" i="30"/>
  <c r="N1540" i="30"/>
  <c r="N1536" i="30"/>
  <c r="N1532" i="30"/>
  <c r="N1528" i="30"/>
  <c r="N1524" i="30"/>
  <c r="N1520" i="30"/>
  <c r="N1516" i="30"/>
  <c r="N1512" i="30"/>
  <c r="N1508" i="30"/>
  <c r="N1504" i="30"/>
  <c r="N1500" i="30"/>
  <c r="N1496" i="30"/>
  <c r="N1492" i="30"/>
  <c r="N1488" i="30"/>
  <c r="N1484" i="30"/>
  <c r="N1480" i="30"/>
  <c r="N1476" i="30"/>
  <c r="N1472" i="30"/>
  <c r="N1468" i="30"/>
  <c r="N1464" i="30"/>
  <c r="N1460" i="30"/>
  <c r="N1456" i="30"/>
  <c r="N1452" i="30"/>
  <c r="N1448" i="30"/>
  <c r="N1444" i="30"/>
  <c r="N1440" i="30"/>
  <c r="N1436" i="30"/>
  <c r="N1432" i="30"/>
  <c r="N1428" i="30"/>
  <c r="N1424" i="30"/>
  <c r="N1420" i="30"/>
  <c r="N1414" i="30"/>
  <c r="N1410" i="30"/>
  <c r="N1406" i="30"/>
  <c r="N1402" i="30"/>
  <c r="N1398" i="30"/>
  <c r="N1394" i="30"/>
  <c r="N1390" i="30"/>
  <c r="N1386" i="30"/>
  <c r="N1382" i="30"/>
  <c r="N1378" i="30"/>
  <c r="N1374" i="30"/>
  <c r="N1370" i="30"/>
  <c r="N2103" i="30"/>
  <c r="N2099" i="30"/>
  <c r="N2095" i="30"/>
  <c r="N2091" i="30"/>
  <c r="N2087" i="30"/>
  <c r="N2083" i="30"/>
  <c r="N2079" i="30"/>
  <c r="N2075" i="30"/>
  <c r="N2071" i="30"/>
  <c r="N2067" i="30"/>
  <c r="N2063" i="30"/>
  <c r="N2059" i="30"/>
  <c r="N2055" i="30"/>
  <c r="N2051" i="30"/>
  <c r="N2047" i="30"/>
  <c r="N2043" i="30"/>
  <c r="N2039" i="30"/>
  <c r="N2035" i="30"/>
  <c r="N2031" i="30"/>
  <c r="N2027" i="30"/>
  <c r="N2023" i="30"/>
  <c r="N2019" i="30"/>
  <c r="N2015" i="30"/>
  <c r="N2011" i="30"/>
  <c r="N2007" i="30"/>
  <c r="N2003" i="30"/>
  <c r="N1999" i="30"/>
  <c r="N1995" i="30"/>
  <c r="N1991" i="30"/>
  <c r="N1987" i="30"/>
  <c r="N1983" i="30"/>
  <c r="N1979" i="30"/>
  <c r="N1975" i="30"/>
  <c r="N1971" i="30"/>
  <c r="N1967" i="30"/>
  <c r="N1963" i="30"/>
  <c r="N1959" i="30"/>
  <c r="N1955" i="30"/>
  <c r="N1951" i="30"/>
  <c r="N1947" i="30"/>
  <c r="N1943" i="30"/>
  <c r="N1939" i="30"/>
  <c r="N1935" i="30"/>
  <c r="N1931" i="30"/>
  <c r="N1927" i="30"/>
  <c r="N1923" i="30"/>
  <c r="N1919" i="30"/>
  <c r="N1915" i="30"/>
  <c r="N1911" i="30"/>
  <c r="N1907" i="30"/>
  <c r="N1903" i="30"/>
  <c r="N1899" i="30"/>
  <c r="N1895" i="30"/>
  <c r="N1891" i="30"/>
  <c r="N1887" i="30"/>
  <c r="N1883" i="30"/>
  <c r="N1879" i="30"/>
  <c r="N1875" i="30"/>
  <c r="N1871" i="30"/>
  <c r="N1867" i="30"/>
  <c r="N1863" i="30"/>
  <c r="N1859" i="30"/>
  <c r="N1855" i="30"/>
  <c r="N1851" i="30"/>
  <c r="N1847" i="30"/>
  <c r="N1843" i="30"/>
  <c r="N1839" i="30"/>
  <c r="N1835" i="30"/>
  <c r="N1831" i="30"/>
  <c r="N1827" i="30"/>
  <c r="N1823" i="30"/>
  <c r="N1819" i="30"/>
  <c r="N1815" i="30"/>
  <c r="N1811" i="30"/>
  <c r="N1807" i="30"/>
  <c r="N1803" i="30"/>
  <c r="N1799" i="30"/>
  <c r="N1795" i="30"/>
  <c r="N1791" i="30"/>
  <c r="N1787" i="30"/>
  <c r="N1783" i="30"/>
  <c r="N1779" i="30"/>
  <c r="N1775" i="30"/>
  <c r="N1771" i="30"/>
  <c r="N1767" i="30"/>
  <c r="N1763" i="30"/>
  <c r="N1759" i="30"/>
  <c r="N1755" i="30"/>
  <c r="N1751" i="30"/>
  <c r="N1747" i="30"/>
  <c r="N1743" i="30"/>
  <c r="N1739" i="30"/>
  <c r="N1735" i="30"/>
  <c r="N1731" i="30"/>
  <c r="N1727" i="30"/>
  <c r="N1723" i="30"/>
  <c r="N1719" i="30"/>
  <c r="N1715" i="30"/>
  <c r="N1711" i="30"/>
  <c r="N1707" i="30"/>
  <c r="N1703" i="30"/>
  <c r="N1699" i="30"/>
  <c r="N1695" i="30"/>
  <c r="N1691" i="30"/>
  <c r="N1687" i="30"/>
  <c r="N1683" i="30"/>
  <c r="N1679" i="30"/>
  <c r="N1675" i="30"/>
  <c r="N1671" i="30"/>
  <c r="N1667" i="30"/>
  <c r="N1663" i="30"/>
  <c r="N1659" i="30"/>
  <c r="N1655" i="30"/>
  <c r="N1651" i="30"/>
  <c r="N1647" i="30"/>
  <c r="N1643" i="30"/>
  <c r="N1639" i="30"/>
  <c r="N1635" i="30"/>
  <c r="N1631" i="30"/>
  <c r="N1627" i="30"/>
  <c r="N1623" i="30"/>
  <c r="N1619" i="30"/>
  <c r="N1615" i="30"/>
  <c r="N1611" i="30"/>
  <c r="N1607" i="30"/>
  <c r="N1603" i="30"/>
  <c r="N1599" i="30"/>
  <c r="N1595" i="30"/>
  <c r="N1591" i="30"/>
  <c r="N1587" i="30"/>
  <c r="N1583" i="30"/>
  <c r="N1579" i="30"/>
  <c r="N1575" i="30"/>
  <c r="N1571" i="30"/>
  <c r="N1567" i="30"/>
  <c r="N1563" i="30"/>
  <c r="N1559" i="30"/>
  <c r="N1555" i="30"/>
  <c r="N1551" i="30"/>
  <c r="N1547" i="30"/>
  <c r="N1543" i="30"/>
  <c r="N1539" i="30"/>
  <c r="N1535" i="30"/>
  <c r="N1531" i="30"/>
  <c r="N1527" i="30"/>
  <c r="N1523" i="30"/>
  <c r="N1519" i="30"/>
  <c r="N1515" i="30"/>
  <c r="N1511" i="30"/>
  <c r="N1507" i="30"/>
  <c r="N1503" i="30"/>
  <c r="N1499" i="30"/>
  <c r="N1495" i="30"/>
  <c r="N1491" i="30"/>
  <c r="N1487" i="30"/>
  <c r="N1483" i="30"/>
  <c r="N1479" i="30"/>
  <c r="N1475" i="30"/>
  <c r="N1471" i="30"/>
  <c r="N1467" i="30"/>
  <c r="N1463" i="30"/>
  <c r="N1459" i="30"/>
  <c r="N1455" i="30"/>
  <c r="N1451" i="30"/>
  <c r="N1447" i="30"/>
  <c r="N1443" i="30"/>
  <c r="N1439" i="30"/>
  <c r="N1435" i="30"/>
  <c r="N1431" i="30"/>
  <c r="N1427" i="30"/>
  <c r="N1423" i="30"/>
  <c r="N1419" i="30"/>
  <c r="N1415" i="30"/>
  <c r="N1411" i="30"/>
  <c r="N1407" i="30"/>
  <c r="N1403" i="30"/>
  <c r="N1399" i="30"/>
  <c r="N1395" i="30"/>
  <c r="N1391" i="30"/>
  <c r="N1387" i="30"/>
  <c r="N1383" i="30"/>
  <c r="N1379" i="30"/>
  <c r="N1375" i="30"/>
  <c r="N1371" i="30"/>
  <c r="N1366" i="30"/>
  <c r="N1362" i="30"/>
  <c r="N1358" i="30"/>
  <c r="N1354" i="30"/>
  <c r="N1350" i="30"/>
  <c r="N1346" i="30"/>
  <c r="N1342" i="30"/>
  <c r="N1338" i="30"/>
  <c r="N1334" i="30"/>
  <c r="N1330" i="30"/>
  <c r="N1326" i="30"/>
  <c r="N1322" i="30"/>
  <c r="N1318" i="30"/>
  <c r="N1314" i="30"/>
  <c r="N1310" i="30"/>
  <c r="N1306" i="30"/>
  <c r="N1302" i="30"/>
  <c r="N1298" i="30"/>
  <c r="N1294" i="30"/>
  <c r="N1290" i="30"/>
  <c r="N1286" i="30"/>
  <c r="N1282" i="30"/>
  <c r="N1278" i="30"/>
  <c r="N1274" i="30"/>
  <c r="N1270" i="30"/>
  <c r="N1266" i="30"/>
  <c r="N1262" i="30"/>
  <c r="N1258" i="30"/>
  <c r="N1254" i="30"/>
  <c r="N1250" i="30"/>
  <c r="N1246" i="30"/>
  <c r="N1242" i="30"/>
  <c r="N1238" i="30"/>
  <c r="N1234" i="30"/>
  <c r="N1230" i="30"/>
  <c r="N1226" i="30"/>
  <c r="N1222" i="30"/>
  <c r="N1218" i="30"/>
  <c r="N1214" i="30"/>
  <c r="N1210" i="30"/>
  <c r="N1206" i="30"/>
  <c r="N1202" i="30"/>
  <c r="N1198" i="30"/>
  <c r="N1194" i="30"/>
  <c r="N1190" i="30"/>
  <c r="N1186" i="30"/>
  <c r="N1182" i="30"/>
  <c r="N1178" i="30"/>
  <c r="N1174" i="30"/>
  <c r="N1170" i="30"/>
  <c r="N1166" i="30"/>
  <c r="N1162" i="30"/>
  <c r="N1158" i="30"/>
  <c r="N1154" i="30"/>
  <c r="N1150" i="30"/>
  <c r="N1146" i="30"/>
  <c r="N1142" i="30"/>
  <c r="N1138" i="30"/>
  <c r="N1134" i="30"/>
  <c r="N1130" i="30"/>
  <c r="N1126" i="30"/>
  <c r="N1122" i="30"/>
  <c r="N1118" i="30"/>
  <c r="N1114" i="30"/>
  <c r="N1110" i="30"/>
  <c r="N1106" i="30"/>
  <c r="N1102" i="30"/>
  <c r="N1098" i="30"/>
  <c r="N1094" i="30"/>
  <c r="N1090" i="30"/>
  <c r="N1086" i="30"/>
  <c r="N1082" i="30"/>
  <c r="N1078" i="30"/>
  <c r="N1074" i="30"/>
  <c r="N1070" i="30"/>
  <c r="N1066" i="30"/>
  <c r="N1062" i="30"/>
  <c r="N1058" i="30"/>
  <c r="N1054" i="30"/>
  <c r="N1050" i="30"/>
  <c r="N1046" i="30"/>
  <c r="N1042" i="30"/>
  <c r="N1038" i="30"/>
  <c r="N1034" i="30"/>
  <c r="N1030" i="30"/>
  <c r="N1026" i="30"/>
  <c r="N1022" i="30"/>
  <c r="N1018" i="30"/>
  <c r="N1014" i="30"/>
  <c r="N1010" i="30"/>
  <c r="N1006" i="30"/>
  <c r="N1002" i="30"/>
  <c r="N998" i="30"/>
  <c r="N994" i="30"/>
  <c r="N990" i="30"/>
  <c r="N986" i="30"/>
  <c r="N982" i="30"/>
  <c r="N978" i="30"/>
  <c r="N974" i="30"/>
  <c r="N970" i="30"/>
  <c r="N966" i="30"/>
  <c r="N962" i="30"/>
  <c r="N958" i="30"/>
  <c r="N954" i="30"/>
  <c r="N950" i="30"/>
  <c r="N946" i="30"/>
  <c r="N942" i="30"/>
  <c r="N938" i="30"/>
  <c r="N934" i="30"/>
  <c r="N930" i="30"/>
  <c r="N926" i="30"/>
  <c r="N922" i="30"/>
  <c r="N918" i="30"/>
  <c r="N914" i="30"/>
  <c r="N910" i="30"/>
  <c r="N906" i="30"/>
  <c r="N902" i="30"/>
  <c r="N898" i="30"/>
  <c r="N894" i="30"/>
  <c r="N890" i="30"/>
  <c r="N886" i="30"/>
  <c r="N882" i="30"/>
  <c r="N878" i="30"/>
  <c r="N874" i="30"/>
  <c r="N870" i="30"/>
  <c r="N866" i="30"/>
  <c r="N862" i="30"/>
  <c r="N858" i="30"/>
  <c r="N854" i="30"/>
  <c r="N850" i="30"/>
  <c r="N846" i="30"/>
  <c r="N842" i="30"/>
  <c r="N838" i="30"/>
  <c r="N834" i="30"/>
  <c r="N830" i="30"/>
  <c r="N826" i="30"/>
  <c r="N822" i="30"/>
  <c r="N818" i="30"/>
  <c r="N814" i="30"/>
  <c r="N810" i="30"/>
  <c r="N806" i="30"/>
  <c r="N802" i="30"/>
  <c r="N798" i="30"/>
  <c r="N794" i="30"/>
  <c r="N790" i="30"/>
  <c r="N786" i="30"/>
  <c r="N782" i="30"/>
  <c r="N778" i="30"/>
  <c r="N774" i="30"/>
  <c r="N770" i="30"/>
  <c r="N766" i="30"/>
  <c r="N762" i="30"/>
  <c r="N758" i="30"/>
  <c r="N754" i="30"/>
  <c r="N750" i="30"/>
  <c r="N746" i="30"/>
  <c r="N742" i="30"/>
  <c r="N738" i="30"/>
  <c r="N734" i="30"/>
  <c r="N730" i="30"/>
  <c r="N726" i="30"/>
  <c r="N722" i="30"/>
  <c r="N718" i="30"/>
  <c r="N714" i="30"/>
  <c r="N710" i="30"/>
  <c r="N706" i="30"/>
  <c r="N702" i="30"/>
  <c r="N698" i="30"/>
  <c r="N694" i="30"/>
  <c r="N690" i="30"/>
  <c r="N686" i="30"/>
  <c r="N682" i="30"/>
  <c r="N678" i="30"/>
  <c r="N674" i="30"/>
  <c r="N670" i="30"/>
  <c r="N666" i="30"/>
  <c r="N662" i="30"/>
  <c r="N658" i="30"/>
  <c r="N654" i="30"/>
  <c r="N650" i="30"/>
  <c r="N646" i="30"/>
  <c r="N642" i="30"/>
  <c r="N638" i="30"/>
  <c r="N634" i="30"/>
  <c r="N630" i="30"/>
  <c r="N626" i="30"/>
  <c r="N622" i="30"/>
  <c r="N618" i="30"/>
  <c r="N614" i="30"/>
  <c r="N610" i="30"/>
  <c r="N606" i="30"/>
  <c r="N602" i="30"/>
  <c r="N598" i="30"/>
  <c r="N594" i="30"/>
  <c r="N590" i="30"/>
  <c r="N586" i="30"/>
  <c r="N582" i="30"/>
  <c r="N578" i="30"/>
  <c r="N574" i="30"/>
  <c r="N570" i="30"/>
  <c r="N566" i="30"/>
  <c r="N562" i="30"/>
  <c r="N558" i="30"/>
  <c r="N554" i="30"/>
  <c r="N550" i="30"/>
  <c r="N546" i="30"/>
  <c r="N542" i="30"/>
  <c r="N538" i="30"/>
  <c r="N534" i="30"/>
  <c r="N530" i="30"/>
  <c r="N526" i="30"/>
  <c r="N522" i="30"/>
  <c r="N518" i="30"/>
  <c r="N514" i="30"/>
  <c r="N510" i="30"/>
  <c r="N506" i="30"/>
  <c r="N502" i="30"/>
  <c r="N498" i="30"/>
  <c r="N494" i="30"/>
  <c r="N490" i="30"/>
  <c r="N486" i="30"/>
  <c r="N482" i="30"/>
  <c r="N478" i="30"/>
  <c r="N474" i="30"/>
  <c r="N470" i="30"/>
  <c r="N466" i="30"/>
  <c r="N462" i="30"/>
  <c r="N458" i="30"/>
  <c r="N454" i="30"/>
  <c r="N450" i="30"/>
  <c r="N446" i="30"/>
  <c r="N442" i="30"/>
  <c r="N438" i="30"/>
  <c r="N434" i="30"/>
  <c r="N430" i="30"/>
  <c r="N426" i="30"/>
  <c r="N422" i="30"/>
  <c r="N418" i="30"/>
  <c r="N414" i="30"/>
  <c r="N410" i="30"/>
  <c r="N406" i="30"/>
  <c r="N402" i="30"/>
  <c r="N398" i="30"/>
  <c r="N394" i="30"/>
  <c r="N390" i="30"/>
  <c r="N386" i="30"/>
  <c r="N382" i="30"/>
  <c r="N378" i="30"/>
  <c r="N374" i="30"/>
  <c r="N370" i="30"/>
  <c r="N366" i="30"/>
  <c r="N362" i="30"/>
  <c r="N358" i="30"/>
  <c r="N354" i="30"/>
  <c r="N350" i="30"/>
  <c r="N346" i="30"/>
  <c r="N342" i="30"/>
  <c r="N338" i="30"/>
  <c r="N334" i="30"/>
  <c r="N330" i="30"/>
  <c r="N326" i="30"/>
  <c r="N322" i="30"/>
  <c r="N318" i="30"/>
  <c r="N314" i="30"/>
  <c r="N310" i="30"/>
  <c r="N306" i="30"/>
  <c r="N302" i="30"/>
  <c r="N298" i="30"/>
  <c r="N294" i="30"/>
  <c r="N290" i="30"/>
  <c r="N286" i="30"/>
  <c r="N282" i="30"/>
  <c r="N278" i="30"/>
  <c r="N274" i="30"/>
  <c r="N270" i="30"/>
  <c r="N266" i="30"/>
  <c r="N262" i="30"/>
  <c r="N258" i="30"/>
  <c r="N254" i="30"/>
  <c r="N250" i="30"/>
  <c r="N246" i="30"/>
  <c r="N242" i="30"/>
  <c r="N238" i="30"/>
  <c r="N234" i="30"/>
  <c r="N230" i="30"/>
  <c r="N226" i="30"/>
  <c r="N1365" i="30"/>
  <c r="N1361" i="30"/>
  <c r="N1357" i="30"/>
  <c r="N1353" i="30"/>
  <c r="N1349" i="30"/>
  <c r="N1345" i="30"/>
  <c r="N1341" i="30"/>
  <c r="N1337" i="30"/>
  <c r="N1333" i="30"/>
  <c r="N1329" i="30"/>
  <c r="N1325" i="30"/>
  <c r="N1321" i="30"/>
  <c r="N1317" i="30"/>
  <c r="N1313" i="30"/>
  <c r="N1309" i="30"/>
  <c r="N1305" i="30"/>
  <c r="N1301" i="30"/>
  <c r="N1297" i="30"/>
  <c r="N1293" i="30"/>
  <c r="N1289" i="30"/>
  <c r="N1285" i="30"/>
  <c r="N1281" i="30"/>
  <c r="N1277" i="30"/>
  <c r="N1273" i="30"/>
  <c r="N1269" i="30"/>
  <c r="N1265" i="30"/>
  <c r="N1261" i="30"/>
  <c r="N1257" i="30"/>
  <c r="N1253" i="30"/>
  <c r="N1249" i="30"/>
  <c r="N1416" i="30"/>
  <c r="N1412" i="30"/>
  <c r="N1408" i="30"/>
  <c r="N1404" i="30"/>
  <c r="N1400" i="30"/>
  <c r="N1396" i="30"/>
  <c r="N1392" i="30"/>
  <c r="N1388" i="30"/>
  <c r="N1384" i="30"/>
  <c r="N1380" i="30"/>
  <c r="N1376" i="30"/>
  <c r="N1372" i="30"/>
  <c r="N1368" i="30"/>
  <c r="N2101" i="30"/>
  <c r="N2097" i="30"/>
  <c r="N2093" i="30"/>
  <c r="N2089" i="30"/>
  <c r="N2085" i="30"/>
  <c r="N2081" i="30"/>
  <c r="N2077" i="30"/>
  <c r="N2073" i="30"/>
  <c r="N2069" i="30"/>
  <c r="N2065" i="30"/>
  <c r="N2061" i="30"/>
  <c r="N2057" i="30"/>
  <c r="N2053" i="30"/>
  <c r="N2049" i="30"/>
  <c r="N2045" i="30"/>
  <c r="N2041" i="30"/>
  <c r="N2037" i="30"/>
  <c r="N2033" i="30"/>
  <c r="N2029" i="30"/>
  <c r="N2025" i="30"/>
  <c r="N2021" i="30"/>
  <c r="N2017" i="30"/>
  <c r="N2013" i="30"/>
  <c r="N2009" i="30"/>
  <c r="N2005" i="30"/>
  <c r="N2001" i="30"/>
  <c r="N1997" i="30"/>
  <c r="N1993" i="30"/>
  <c r="N1989" i="30"/>
  <c r="N1985" i="30"/>
  <c r="N1981" i="30"/>
  <c r="N1977" i="30"/>
  <c r="N1973" i="30"/>
  <c r="N1969" i="30"/>
  <c r="N1965" i="30"/>
  <c r="N1961" i="30"/>
  <c r="N1957" i="30"/>
  <c r="N1953" i="30"/>
  <c r="N1949" i="30"/>
  <c r="N1945" i="30"/>
  <c r="N1941" i="30"/>
  <c r="N1937" i="30"/>
  <c r="N1933" i="30"/>
  <c r="N1929" i="30"/>
  <c r="N1925" i="30"/>
  <c r="N1921" i="30"/>
  <c r="N1917" i="30"/>
  <c r="N1913" i="30"/>
  <c r="N1909" i="30"/>
  <c r="N1905" i="30"/>
  <c r="N1901" i="30"/>
  <c r="N1897" i="30"/>
  <c r="N1893" i="30"/>
  <c r="N1889" i="30"/>
  <c r="N1885" i="30"/>
  <c r="N1881" i="30"/>
  <c r="N1877" i="30"/>
  <c r="N1873" i="30"/>
  <c r="N1869" i="30"/>
  <c r="N1865" i="30"/>
  <c r="N1861" i="30"/>
  <c r="N1857" i="30"/>
  <c r="N1853" i="30"/>
  <c r="N1849" i="30"/>
  <c r="N1845" i="30"/>
  <c r="N1841" i="30"/>
  <c r="N1837" i="30"/>
  <c r="N1833" i="30"/>
  <c r="N1829" i="30"/>
  <c r="N1825" i="30"/>
  <c r="N1821" i="30"/>
  <c r="N1817" i="30"/>
  <c r="N1813" i="30"/>
  <c r="N1809" i="30"/>
  <c r="N1805" i="30"/>
  <c r="N1801" i="30"/>
  <c r="N1797" i="30"/>
  <c r="N1793" i="30"/>
  <c r="N1789" i="30"/>
  <c r="N1785" i="30"/>
  <c r="N1781" i="30"/>
  <c r="N1777" i="30"/>
  <c r="N1773" i="30"/>
  <c r="N1769" i="30"/>
  <c r="N1765" i="30"/>
  <c r="N1761" i="30"/>
  <c r="N1757" i="30"/>
  <c r="N1753" i="30"/>
  <c r="N1749" i="30"/>
  <c r="N1745" i="30"/>
  <c r="N1741" i="30"/>
  <c r="N1737" i="30"/>
  <c r="N1733" i="30"/>
  <c r="N1729" i="30"/>
  <c r="N1725" i="30"/>
  <c r="N1721" i="30"/>
  <c r="N1717" i="30"/>
  <c r="N1713" i="30"/>
  <c r="N1709" i="30"/>
  <c r="N1705" i="30"/>
  <c r="N1701" i="30"/>
  <c r="N1697" i="30"/>
  <c r="N1693" i="30"/>
  <c r="N1689" i="30"/>
  <c r="N1685" i="30"/>
  <c r="N1681" i="30"/>
  <c r="N1677" i="30"/>
  <c r="N1673" i="30"/>
  <c r="N1669" i="30"/>
  <c r="N1665" i="30"/>
  <c r="N1661" i="30"/>
  <c r="N1657" i="30"/>
  <c r="N1653" i="30"/>
  <c r="N1649" i="30"/>
  <c r="N1645" i="30"/>
  <c r="N1641" i="30"/>
  <c r="N1637" i="30"/>
  <c r="N1633" i="30"/>
  <c r="N1629" i="30"/>
  <c r="N1625" i="30"/>
  <c r="N1621" i="30"/>
  <c r="N1617" i="30"/>
  <c r="N1613" i="30"/>
  <c r="N1609" i="30"/>
  <c r="N1605" i="30"/>
  <c r="N1601" i="30"/>
  <c r="N1597" i="30"/>
  <c r="N1593" i="30"/>
  <c r="N1589" i="30"/>
  <c r="N1585" i="30"/>
  <c r="N1581" i="30"/>
  <c r="N1577" i="30"/>
  <c r="N1573" i="30"/>
  <c r="N1569" i="30"/>
  <c r="N1565" i="30"/>
  <c r="N1561" i="30"/>
  <c r="N1557" i="30"/>
  <c r="N1553" i="30"/>
  <c r="N1549" i="30"/>
  <c r="N1545" i="30"/>
  <c r="N1541" i="30"/>
  <c r="N1537" i="30"/>
  <c r="N1533" i="30"/>
  <c r="N1529" i="30"/>
  <c r="N1525" i="30"/>
  <c r="N1521" i="30"/>
  <c r="N1517" i="30"/>
  <c r="N1513" i="30"/>
  <c r="N1509" i="30"/>
  <c r="N1505" i="30"/>
  <c r="N1501" i="30"/>
  <c r="N1497" i="30"/>
  <c r="N1493" i="30"/>
  <c r="N1489" i="30"/>
  <c r="N1485" i="30"/>
  <c r="N1481" i="30"/>
  <c r="N1477" i="30"/>
  <c r="N1473" i="30"/>
  <c r="N1469" i="30"/>
  <c r="N1465" i="30"/>
  <c r="N1461" i="30"/>
  <c r="N1457" i="30"/>
  <c r="N1453" i="30"/>
  <c r="N1449" i="30"/>
  <c r="N1445" i="30"/>
  <c r="N1441" i="30"/>
  <c r="N1437" i="30"/>
  <c r="N1433" i="30"/>
  <c r="N1429" i="30"/>
  <c r="N1425" i="30"/>
  <c r="N1421" i="30"/>
  <c r="N1417" i="30"/>
  <c r="N1413" i="30"/>
  <c r="N1409" i="30"/>
  <c r="N1405" i="30"/>
  <c r="N1401" i="30"/>
  <c r="N1397" i="30"/>
  <c r="N1393" i="30"/>
  <c r="N1389" i="30"/>
  <c r="N1385" i="30"/>
  <c r="N1381" i="30"/>
  <c r="N1377" i="30"/>
  <c r="N1373" i="30"/>
  <c r="N1369" i="30"/>
  <c r="N1364" i="30"/>
  <c r="N1360" i="30"/>
  <c r="N1356" i="30"/>
  <c r="N1352" i="30"/>
  <c r="N1348" i="30"/>
  <c r="N1344" i="30"/>
  <c r="N1340" i="30"/>
  <c r="N1336" i="30"/>
  <c r="N1332" i="30"/>
  <c r="N1328" i="30"/>
  <c r="N1324" i="30"/>
  <c r="N1320" i="30"/>
  <c r="N1316" i="30"/>
  <c r="N1312" i="30"/>
  <c r="N1308" i="30"/>
  <c r="N1304" i="30"/>
  <c r="N1300" i="30"/>
  <c r="N1296" i="30"/>
  <c r="N1292" i="30"/>
  <c r="N1288" i="30"/>
  <c r="N1284" i="30"/>
  <c r="N1280" i="30"/>
  <c r="N1276" i="30"/>
  <c r="N1272" i="30"/>
  <c r="N1268" i="30"/>
  <c r="N1264" i="30"/>
  <c r="N1260" i="30"/>
  <c r="N1256" i="30"/>
  <c r="N1252" i="30"/>
  <c r="N1248" i="30"/>
  <c r="N1244" i="30"/>
  <c r="N1240" i="30"/>
  <c r="N1236" i="30"/>
  <c r="N1232" i="30"/>
  <c r="N1228" i="30"/>
  <c r="N1224" i="30"/>
  <c r="N1220" i="30"/>
  <c r="N1216" i="30"/>
  <c r="N1212" i="30"/>
  <c r="N1208" i="30"/>
  <c r="N1204" i="30"/>
  <c r="N1200" i="30"/>
  <c r="N1196" i="30"/>
  <c r="N1192" i="30"/>
  <c r="N1188" i="30"/>
  <c r="N1184" i="30"/>
  <c r="N1180" i="30"/>
  <c r="N1176" i="30"/>
  <c r="N1172" i="30"/>
  <c r="N1168" i="30"/>
  <c r="N1164" i="30"/>
  <c r="N1160" i="30"/>
  <c r="N1156" i="30"/>
  <c r="N1152" i="30"/>
  <c r="N1148" i="30"/>
  <c r="N1144" i="30"/>
  <c r="N1140" i="30"/>
  <c r="N1136" i="30"/>
  <c r="N1132" i="30"/>
  <c r="N1128" i="30"/>
  <c r="N1124" i="30"/>
  <c r="N1120" i="30"/>
  <c r="N1116" i="30"/>
  <c r="N1112" i="30"/>
  <c r="N1108" i="30"/>
  <c r="N1104" i="30"/>
  <c r="N1100" i="30"/>
  <c r="N1096" i="30"/>
  <c r="N1092" i="30"/>
  <c r="N1088" i="30"/>
  <c r="N1084" i="30"/>
  <c r="N1080" i="30"/>
  <c r="N1076" i="30"/>
  <c r="N1072" i="30"/>
  <c r="N1068" i="30"/>
  <c r="N1064" i="30"/>
  <c r="N1060" i="30"/>
  <c r="N1056" i="30"/>
  <c r="N1052" i="30"/>
  <c r="N1048" i="30"/>
  <c r="N1044" i="30"/>
  <c r="N1040" i="30"/>
  <c r="N1036" i="30"/>
  <c r="N1032" i="30"/>
  <c r="N1028" i="30"/>
  <c r="N1024" i="30"/>
  <c r="N1020" i="30"/>
  <c r="N1016" i="30"/>
  <c r="N1012" i="30"/>
  <c r="N1008" i="30"/>
  <c r="N1004" i="30"/>
  <c r="N1000" i="30"/>
  <c r="N996" i="30"/>
  <c r="N992" i="30"/>
  <c r="N988" i="30"/>
  <c r="N984" i="30"/>
  <c r="N980" i="30"/>
  <c r="N976" i="30"/>
  <c r="N972" i="30"/>
  <c r="N968" i="30"/>
  <c r="N964" i="30"/>
  <c r="N960" i="30"/>
  <c r="N956" i="30"/>
  <c r="N952" i="30"/>
  <c r="N948" i="30"/>
  <c r="N944" i="30"/>
  <c r="N940" i="30"/>
  <c r="N936" i="30"/>
  <c r="N932" i="30"/>
  <c r="N928" i="30"/>
  <c r="N924" i="30"/>
  <c r="N920" i="30"/>
  <c r="N916" i="30"/>
  <c r="N912" i="30"/>
  <c r="N908" i="30"/>
  <c r="N904" i="30"/>
  <c r="N900" i="30"/>
  <c r="N896" i="30"/>
  <c r="N892" i="30"/>
  <c r="N888" i="30"/>
  <c r="N884" i="30"/>
  <c r="N880" i="30"/>
  <c r="N876" i="30"/>
  <c r="N872" i="30"/>
  <c r="N868" i="30"/>
  <c r="N864" i="30"/>
  <c r="N860" i="30"/>
  <c r="N856" i="30"/>
  <c r="N852" i="30"/>
  <c r="N848" i="30"/>
  <c r="N844" i="30"/>
  <c r="N840" i="30"/>
  <c r="N836" i="30"/>
  <c r="N832" i="30"/>
  <c r="N828" i="30"/>
  <c r="N824" i="30"/>
  <c r="N820" i="30"/>
  <c r="N816" i="30"/>
  <c r="N812" i="30"/>
  <c r="N808" i="30"/>
  <c r="N804" i="30"/>
  <c r="N800" i="30"/>
  <c r="N796" i="30"/>
  <c r="N792" i="30"/>
  <c r="N788" i="30"/>
  <c r="N784" i="30"/>
  <c r="N780" i="30"/>
  <c r="N776" i="30"/>
  <c r="N772" i="30"/>
  <c r="N768" i="30"/>
  <c r="N764" i="30"/>
  <c r="N760" i="30"/>
  <c r="N756" i="30"/>
  <c r="N752" i="30"/>
  <c r="N748" i="30"/>
  <c r="N744" i="30"/>
  <c r="N740" i="30"/>
  <c r="N736" i="30"/>
  <c r="N732" i="30"/>
  <c r="N728" i="30"/>
  <c r="N724" i="30"/>
  <c r="N720" i="30"/>
  <c r="N716" i="30"/>
  <c r="N712" i="30"/>
  <c r="N708" i="30"/>
  <c r="N704" i="30"/>
  <c r="N700" i="30"/>
  <c r="N696" i="30"/>
  <c r="N692" i="30"/>
  <c r="N688" i="30"/>
  <c r="N684" i="30"/>
  <c r="N680" i="30"/>
  <c r="N676" i="30"/>
  <c r="N672" i="30"/>
  <c r="N668" i="30"/>
  <c r="N664" i="30"/>
  <c r="N660" i="30"/>
  <c r="N656" i="30"/>
  <c r="N652" i="30"/>
  <c r="N648" i="30"/>
  <c r="N644" i="30"/>
  <c r="N640" i="30"/>
  <c r="N636" i="30"/>
  <c r="N632" i="30"/>
  <c r="N628" i="30"/>
  <c r="N624" i="30"/>
  <c r="N620" i="30"/>
  <c r="N616" i="30"/>
  <c r="N612" i="30"/>
  <c r="N608" i="30"/>
  <c r="N604" i="30"/>
  <c r="N600" i="30"/>
  <c r="N596" i="30"/>
  <c r="N592" i="30"/>
  <c r="N588" i="30"/>
  <c r="N584" i="30"/>
  <c r="N580" i="30"/>
  <c r="N576" i="30"/>
  <c r="N572" i="30"/>
  <c r="N568" i="30"/>
  <c r="N564" i="30"/>
  <c r="N560" i="30"/>
  <c r="N556" i="30"/>
  <c r="N552" i="30"/>
  <c r="N548" i="30"/>
  <c r="N544" i="30"/>
  <c r="N540" i="30"/>
  <c r="N536" i="30"/>
  <c r="N532" i="30"/>
  <c r="N528" i="30"/>
  <c r="N524" i="30"/>
  <c r="N520" i="30"/>
  <c r="N516" i="30"/>
  <c r="N512" i="30"/>
  <c r="N508" i="30"/>
  <c r="N504" i="30"/>
  <c r="N500" i="30"/>
  <c r="N496" i="30"/>
  <c r="N492" i="30"/>
  <c r="N488" i="30"/>
  <c r="N484" i="30"/>
  <c r="N480" i="30"/>
  <c r="N476" i="30"/>
  <c r="N472" i="30"/>
  <c r="N468" i="30"/>
  <c r="N464" i="30"/>
  <c r="N460" i="30"/>
  <c r="N456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N328" i="30"/>
  <c r="N324" i="30"/>
  <c r="N320" i="30"/>
  <c r="N316" i="30"/>
  <c r="N312" i="30"/>
  <c r="N308" i="30"/>
  <c r="N304" i="30"/>
  <c r="N300" i="30"/>
  <c r="N296" i="30"/>
  <c r="N292" i="30"/>
  <c r="N288" i="30"/>
  <c r="N284" i="30"/>
  <c r="N280" i="30"/>
  <c r="N276" i="30"/>
  <c r="N272" i="30"/>
  <c r="N268" i="30"/>
  <c r="N264" i="30"/>
  <c r="N260" i="30"/>
  <c r="N256" i="30"/>
  <c r="N252" i="30"/>
  <c r="N248" i="30"/>
  <c r="N244" i="30"/>
  <c r="N240" i="30"/>
  <c r="N236" i="30"/>
  <c r="N232" i="30"/>
  <c r="N228" i="30"/>
  <c r="N1367" i="30"/>
  <c r="N1363" i="30"/>
  <c r="N1359" i="30"/>
  <c r="N1355" i="30"/>
  <c r="N1351" i="30"/>
  <c r="N1347" i="30"/>
  <c r="N1343" i="30"/>
  <c r="N1339" i="30"/>
  <c r="N1335" i="30"/>
  <c r="N1331" i="30"/>
  <c r="N1327" i="30"/>
  <c r="N1323" i="30"/>
  <c r="N1319" i="30"/>
  <c r="N1315" i="30"/>
  <c r="N1311" i="30"/>
  <c r="N1307" i="30"/>
  <c r="N1303" i="30"/>
  <c r="N1299" i="30"/>
  <c r="N1295" i="30"/>
  <c r="N1291" i="30"/>
  <c r="N1287" i="30"/>
  <c r="N1283" i="30"/>
  <c r="N1279" i="30"/>
  <c r="N1275" i="30"/>
  <c r="N1271" i="30"/>
  <c r="N1267" i="30"/>
  <c r="N1263" i="30"/>
  <c r="N1259" i="30"/>
  <c r="N1255" i="30"/>
  <c r="N1251" i="30"/>
  <c r="N1245" i="30"/>
  <c r="N1241" i="30"/>
  <c r="N1237" i="30"/>
  <c r="N1233" i="30"/>
  <c r="N1229" i="30"/>
  <c r="N1225" i="30"/>
  <c r="N1221" i="30"/>
  <c r="N1217" i="30"/>
  <c r="N1213" i="30"/>
  <c r="N1209" i="30"/>
  <c r="N1205" i="30"/>
  <c r="N1201" i="30"/>
  <c r="N1197" i="30"/>
  <c r="N1193" i="30"/>
  <c r="N1189" i="30"/>
  <c r="N1185" i="30"/>
  <c r="N1181" i="30"/>
  <c r="N1177" i="30"/>
  <c r="N1173" i="30"/>
  <c r="N1169" i="30"/>
  <c r="N1165" i="30"/>
  <c r="N1161" i="30"/>
  <c r="N1157" i="30"/>
  <c r="N1153" i="30"/>
  <c r="N1149" i="30"/>
  <c r="N1145" i="30"/>
  <c r="N1141" i="30"/>
  <c r="N1137" i="30"/>
  <c r="N1133" i="30"/>
  <c r="N1129" i="30"/>
  <c r="N1125" i="30"/>
  <c r="N1121" i="30"/>
  <c r="N1117" i="30"/>
  <c r="N1113" i="30"/>
  <c r="N1109" i="30"/>
  <c r="N1105" i="30"/>
  <c r="N1101" i="30"/>
  <c r="N1097" i="30"/>
  <c r="N1093" i="30"/>
  <c r="N1089" i="30"/>
  <c r="N1085" i="30"/>
  <c r="N1081" i="30"/>
  <c r="N1077" i="30"/>
  <c r="N1073" i="30"/>
  <c r="N1069" i="30"/>
  <c r="N1065" i="30"/>
  <c r="N1061" i="30"/>
  <c r="N1057" i="30"/>
  <c r="N1053" i="30"/>
  <c r="N1049" i="30"/>
  <c r="N1045" i="30"/>
  <c r="N1041" i="30"/>
  <c r="N1037" i="30"/>
  <c r="N1033" i="30"/>
  <c r="N1029" i="30"/>
  <c r="N1025" i="30"/>
  <c r="N1021" i="30"/>
  <c r="N1017" i="30"/>
  <c r="N1013" i="30"/>
  <c r="N1009" i="30"/>
  <c r="N1005" i="30"/>
  <c r="N1001" i="30"/>
  <c r="N997" i="30"/>
  <c r="N993" i="30"/>
  <c r="N989" i="30"/>
  <c r="N985" i="30"/>
  <c r="N981" i="30"/>
  <c r="N977" i="30"/>
  <c r="N973" i="30"/>
  <c r="N969" i="30"/>
  <c r="N965" i="30"/>
  <c r="N961" i="30"/>
  <c r="N957" i="30"/>
  <c r="N953" i="30"/>
  <c r="N949" i="30"/>
  <c r="N945" i="30"/>
  <c r="N941" i="30"/>
  <c r="N937" i="30"/>
  <c r="N933" i="30"/>
  <c r="N929" i="30"/>
  <c r="N925" i="30"/>
  <c r="N921" i="30"/>
  <c r="N917" i="30"/>
  <c r="N913" i="30"/>
  <c r="N909" i="30"/>
  <c r="N905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N841" i="30"/>
  <c r="N837" i="30"/>
  <c r="N833" i="30"/>
  <c r="N829" i="30"/>
  <c r="N825" i="30"/>
  <c r="N821" i="30"/>
  <c r="N817" i="30"/>
  <c r="N813" i="30"/>
  <c r="N809" i="30"/>
  <c r="N805" i="30"/>
  <c r="N801" i="30"/>
  <c r="N797" i="30"/>
  <c r="N793" i="30"/>
  <c r="N789" i="30"/>
  <c r="N785" i="30"/>
  <c r="N781" i="30"/>
  <c r="N777" i="30"/>
  <c r="N773" i="30"/>
  <c r="N769" i="30"/>
  <c r="N765" i="30"/>
  <c r="N761" i="30"/>
  <c r="N757" i="30"/>
  <c r="N753" i="30"/>
  <c r="N749" i="30"/>
  <c r="N745" i="30"/>
  <c r="N741" i="30"/>
  <c r="N737" i="30"/>
  <c r="N733" i="30"/>
  <c r="N729" i="30"/>
  <c r="N725" i="30"/>
  <c r="N721" i="30"/>
  <c r="N717" i="30"/>
  <c r="N713" i="30"/>
  <c r="N709" i="30"/>
  <c r="N705" i="30"/>
  <c r="N701" i="30"/>
  <c r="N697" i="30"/>
  <c r="N693" i="30"/>
  <c r="N689" i="30"/>
  <c r="N685" i="30"/>
  <c r="N681" i="30"/>
  <c r="N677" i="30"/>
  <c r="N673" i="30"/>
  <c r="N669" i="30"/>
  <c r="N665" i="30"/>
  <c r="N661" i="30"/>
  <c r="N657" i="30"/>
  <c r="N653" i="30"/>
  <c r="N649" i="30"/>
  <c r="N645" i="30"/>
  <c r="N641" i="30"/>
  <c r="N637" i="30"/>
  <c r="N633" i="30"/>
  <c r="N629" i="30"/>
  <c r="N625" i="30"/>
  <c r="N621" i="30"/>
  <c r="N617" i="30"/>
  <c r="N613" i="30"/>
  <c r="N609" i="30"/>
  <c r="N605" i="30"/>
  <c r="N601" i="30"/>
  <c r="N597" i="30"/>
  <c r="N593" i="30"/>
  <c r="N589" i="30"/>
  <c r="N585" i="30"/>
  <c r="N581" i="30"/>
  <c r="N577" i="30"/>
  <c r="N573" i="30"/>
  <c r="N569" i="30"/>
  <c r="N565" i="30"/>
  <c r="N561" i="30"/>
  <c r="N557" i="30"/>
  <c r="N553" i="30"/>
  <c r="N549" i="30"/>
  <c r="N545" i="30"/>
  <c r="N541" i="30"/>
  <c r="N537" i="30"/>
  <c r="N533" i="30"/>
  <c r="N529" i="30"/>
  <c r="N525" i="30"/>
  <c r="N521" i="30"/>
  <c r="N517" i="30"/>
  <c r="N513" i="30"/>
  <c r="N509" i="30"/>
  <c r="N505" i="30"/>
  <c r="N501" i="30"/>
  <c r="N497" i="30"/>
  <c r="N493" i="30"/>
  <c r="N489" i="30"/>
  <c r="N485" i="30"/>
  <c r="N481" i="30"/>
  <c r="N477" i="30"/>
  <c r="N473" i="30"/>
  <c r="N469" i="30"/>
  <c r="N465" i="30"/>
  <c r="N461" i="30"/>
  <c r="N457" i="30"/>
  <c r="N453" i="30"/>
  <c r="N449" i="30"/>
  <c r="N445" i="30"/>
  <c r="N441" i="30"/>
  <c r="N437" i="30"/>
  <c r="N433" i="30"/>
  <c r="N429" i="30"/>
  <c r="N425" i="30"/>
  <c r="N421" i="30"/>
  <c r="N417" i="30"/>
  <c r="N413" i="30"/>
  <c r="N409" i="30"/>
  <c r="N405" i="30"/>
  <c r="N401" i="30"/>
  <c r="N397" i="30"/>
  <c r="N393" i="30"/>
  <c r="N389" i="30"/>
  <c r="N385" i="30"/>
  <c r="N381" i="30"/>
  <c r="N377" i="30"/>
  <c r="N373" i="30"/>
  <c r="N369" i="30"/>
  <c r="N365" i="30"/>
  <c r="N361" i="30"/>
  <c r="N357" i="30"/>
  <c r="N353" i="30"/>
  <c r="N349" i="30"/>
  <c r="N345" i="30"/>
  <c r="N341" i="30"/>
  <c r="N337" i="30"/>
  <c r="N333" i="30"/>
  <c r="N329" i="30"/>
  <c r="N325" i="30"/>
  <c r="N321" i="30"/>
  <c r="N317" i="30"/>
  <c r="N313" i="30"/>
  <c r="N309" i="30"/>
  <c r="N305" i="30"/>
  <c r="N301" i="30"/>
  <c r="N297" i="30"/>
  <c r="N293" i="30"/>
  <c r="N289" i="30"/>
  <c r="N285" i="30"/>
  <c r="N281" i="30"/>
  <c r="N277" i="30"/>
  <c r="N273" i="30"/>
  <c r="N269" i="30"/>
  <c r="N265" i="30"/>
  <c r="N261" i="30"/>
  <c r="N257" i="30"/>
  <c r="N253" i="30"/>
  <c r="N249" i="30"/>
  <c r="N245" i="30"/>
  <c r="N241" i="30"/>
  <c r="N237" i="30"/>
  <c r="N233" i="30"/>
  <c r="N229" i="30"/>
  <c r="N225" i="30"/>
  <c r="N1247" i="30"/>
  <c r="N1243" i="30"/>
  <c r="N1239" i="30"/>
  <c r="N1235" i="30"/>
  <c r="N1231" i="30"/>
  <c r="N1227" i="30"/>
  <c r="N1223" i="30"/>
  <c r="N1219" i="30"/>
  <c r="N1215" i="30"/>
  <c r="N1211" i="30"/>
  <c r="N1207" i="30"/>
  <c r="N1203" i="30"/>
  <c r="N1199" i="30"/>
  <c r="N1195" i="30"/>
  <c r="N1191" i="30"/>
  <c r="N1187" i="30"/>
  <c r="N1183" i="30"/>
  <c r="N1179" i="30"/>
  <c r="N1175" i="30"/>
  <c r="N1171" i="30"/>
  <c r="N1167" i="30"/>
  <c r="N1163" i="30"/>
  <c r="N1159" i="30"/>
  <c r="N1155" i="30"/>
  <c r="N1151" i="30"/>
  <c r="N1147" i="30"/>
  <c r="N1143" i="30"/>
  <c r="N1139" i="30"/>
  <c r="N1135" i="30"/>
  <c r="N1131" i="30"/>
  <c r="N1127" i="30"/>
  <c r="N1123" i="30"/>
  <c r="N1119" i="30"/>
  <c r="N1115" i="30"/>
  <c r="N1111" i="30"/>
  <c r="N1107" i="30"/>
  <c r="N1103" i="30"/>
  <c r="N1099" i="30"/>
  <c r="N1095" i="30"/>
  <c r="N1091" i="30"/>
  <c r="N1087" i="30"/>
  <c r="N1083" i="30"/>
  <c r="N1079" i="30"/>
  <c r="N1075" i="30"/>
  <c r="N1071" i="30"/>
  <c r="N1067" i="30"/>
  <c r="N1063" i="30"/>
  <c r="N1059" i="30"/>
  <c r="N1055" i="30"/>
  <c r="N1051" i="30"/>
  <c r="N1047" i="30"/>
  <c r="N1043" i="30"/>
  <c r="N1039" i="30"/>
  <c r="N1035" i="30"/>
  <c r="N1031" i="30"/>
  <c r="N1027" i="30"/>
  <c r="N1023" i="30"/>
  <c r="N1019" i="30"/>
  <c r="N1015" i="30"/>
  <c r="N1011" i="30"/>
  <c r="N1007" i="30"/>
  <c r="N1003" i="30"/>
  <c r="N999" i="30"/>
  <c r="N995" i="30"/>
  <c r="N991" i="30"/>
  <c r="N987" i="30"/>
  <c r="N983" i="30"/>
  <c r="N979" i="30"/>
  <c r="N975" i="30"/>
  <c r="N971" i="30"/>
  <c r="N967" i="30"/>
  <c r="N963" i="30"/>
  <c r="N959" i="30"/>
  <c r="N955" i="30"/>
  <c r="N951" i="30"/>
  <c r="N947" i="30"/>
  <c r="N943" i="30"/>
  <c r="N939" i="30"/>
  <c r="N935" i="30"/>
  <c r="N931" i="30"/>
  <c r="N927" i="30"/>
  <c r="N923" i="30"/>
  <c r="N919" i="30"/>
  <c r="N915" i="30"/>
  <c r="N911" i="30"/>
  <c r="N907" i="30"/>
  <c r="N903" i="30"/>
  <c r="N899" i="30"/>
  <c r="N895" i="30"/>
  <c r="N891" i="30"/>
  <c r="N887" i="30"/>
  <c r="N883" i="30"/>
  <c r="N879" i="30"/>
  <c r="N875" i="30"/>
  <c r="N871" i="30"/>
  <c r="N867" i="30"/>
  <c r="N863" i="30"/>
  <c r="N859" i="30"/>
  <c r="N855" i="30"/>
  <c r="N851" i="30"/>
  <c r="N847" i="30"/>
  <c r="N843" i="30"/>
  <c r="N839" i="30"/>
  <c r="N835" i="30"/>
  <c r="N831" i="30"/>
  <c r="N827" i="30"/>
  <c r="N823" i="30"/>
  <c r="N819" i="30"/>
  <c r="N815" i="30"/>
  <c r="N811" i="30"/>
  <c r="N807" i="30"/>
  <c r="N803" i="30"/>
  <c r="N799" i="30"/>
  <c r="N795" i="30"/>
  <c r="N791" i="30"/>
  <c r="N787" i="30"/>
  <c r="N783" i="30"/>
  <c r="N779" i="30"/>
  <c r="N775" i="30"/>
  <c r="N771" i="30"/>
  <c r="N767" i="30"/>
  <c r="N763" i="30"/>
  <c r="N759" i="30"/>
  <c r="N755" i="30"/>
  <c r="N751" i="30"/>
  <c r="N747" i="30"/>
  <c r="N743" i="30"/>
  <c r="N739" i="30"/>
  <c r="N735" i="30"/>
  <c r="N731" i="30"/>
  <c r="N727" i="30"/>
  <c r="N723" i="30"/>
  <c r="N719" i="30"/>
  <c r="N715" i="30"/>
  <c r="N711" i="30"/>
  <c r="N707" i="30"/>
  <c r="N703" i="30"/>
  <c r="N699" i="30"/>
  <c r="N695" i="30"/>
  <c r="N691" i="30"/>
  <c r="N687" i="30"/>
  <c r="N683" i="30"/>
  <c r="N679" i="30"/>
  <c r="N675" i="30"/>
  <c r="N671" i="30"/>
  <c r="N667" i="30"/>
  <c r="N663" i="30"/>
  <c r="N659" i="30"/>
  <c r="N655" i="30"/>
  <c r="N651" i="30"/>
  <c r="N647" i="30"/>
  <c r="N643" i="30"/>
  <c r="N639" i="30"/>
  <c r="N635" i="30"/>
  <c r="N631" i="30"/>
  <c r="N627" i="30"/>
  <c r="N623" i="30"/>
  <c r="N619" i="30"/>
  <c r="N615" i="30"/>
  <c r="N611" i="30"/>
  <c r="N607" i="30"/>
  <c r="N603" i="30"/>
  <c r="N599" i="30"/>
  <c r="N595" i="30"/>
  <c r="N591" i="30"/>
  <c r="N587" i="30"/>
  <c r="N583" i="30"/>
  <c r="N579" i="30"/>
  <c r="N575" i="30"/>
  <c r="N571" i="30"/>
  <c r="N567" i="30"/>
  <c r="N563" i="30"/>
  <c r="N559" i="30"/>
  <c r="N555" i="30"/>
  <c r="N551" i="30"/>
  <c r="N547" i="30"/>
  <c r="N543" i="30"/>
  <c r="N539" i="30"/>
  <c r="N535" i="30"/>
  <c r="N531" i="30"/>
  <c r="N527" i="30"/>
  <c r="N523" i="30"/>
  <c r="N519" i="30"/>
  <c r="N515" i="30"/>
  <c r="N511" i="30"/>
  <c r="N507" i="30"/>
  <c r="N503" i="30"/>
  <c r="N499" i="30"/>
  <c r="N495" i="30"/>
  <c r="N491" i="30"/>
  <c r="N487" i="30"/>
  <c r="N483" i="30"/>
  <c r="N479" i="30"/>
  <c r="N475" i="30"/>
  <c r="N471" i="30"/>
  <c r="N467" i="30"/>
  <c r="N463" i="30"/>
  <c r="N459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47" i="30"/>
  <c r="N343" i="30"/>
  <c r="N339" i="30"/>
  <c r="N335" i="30"/>
  <c r="N331" i="30"/>
  <c r="N327" i="30"/>
  <c r="N323" i="30"/>
  <c r="N319" i="30"/>
  <c r="N315" i="30"/>
  <c r="N311" i="30"/>
  <c r="N307" i="30"/>
  <c r="N303" i="30"/>
  <c r="N299" i="30"/>
  <c r="N295" i="30"/>
  <c r="N291" i="30"/>
  <c r="N287" i="30"/>
  <c r="N283" i="30"/>
  <c r="N279" i="30"/>
  <c r="N275" i="30"/>
  <c r="N271" i="30"/>
  <c r="N267" i="30"/>
  <c r="N263" i="30"/>
  <c r="N259" i="30"/>
  <c r="N255" i="30"/>
  <c r="N251" i="30"/>
  <c r="N247" i="30"/>
  <c r="N243" i="30"/>
  <c r="N239" i="30"/>
  <c r="N235" i="30"/>
  <c r="N231" i="30"/>
  <c r="N227" i="30"/>
  <c r="N224" i="30"/>
  <c r="N131" i="30"/>
  <c r="N220" i="30"/>
  <c r="N216" i="30"/>
  <c r="N212" i="30"/>
  <c r="N208" i="30"/>
  <c r="N204" i="30"/>
  <c r="N200" i="30"/>
  <c r="N196" i="30"/>
  <c r="N223" i="30"/>
  <c r="N219" i="30"/>
  <c r="N215" i="30"/>
  <c r="N211" i="30"/>
  <c r="N207" i="30"/>
  <c r="N203" i="30"/>
  <c r="N199" i="30"/>
  <c r="N195" i="30"/>
  <c r="N222" i="30"/>
  <c r="N218" i="30"/>
  <c r="N214" i="30"/>
  <c r="N210" i="30"/>
  <c r="N206" i="30"/>
  <c r="N202" i="30"/>
  <c r="N198" i="30"/>
  <c r="N194" i="30"/>
  <c r="N221" i="30"/>
  <c r="N217" i="30"/>
  <c r="N213" i="30"/>
  <c r="N209" i="30"/>
  <c r="N205" i="30"/>
  <c r="N201" i="30"/>
  <c r="N197" i="30"/>
  <c r="N193" i="30"/>
  <c r="N192" i="30"/>
  <c r="N188" i="30"/>
  <c r="N184" i="30"/>
  <c r="N180" i="30"/>
  <c r="N176" i="30"/>
  <c r="N172" i="30"/>
  <c r="N168" i="30"/>
  <c r="N164" i="30"/>
  <c r="N191" i="30"/>
  <c r="N187" i="30"/>
  <c r="N183" i="30"/>
  <c r="N179" i="30"/>
  <c r="N175" i="30"/>
  <c r="N171" i="30"/>
  <c r="N167" i="30"/>
  <c r="N163" i="30"/>
  <c r="N190" i="30"/>
  <c r="N186" i="30"/>
  <c r="N182" i="30"/>
  <c r="N178" i="30"/>
  <c r="N174" i="30"/>
  <c r="N170" i="30"/>
  <c r="N166" i="30"/>
  <c r="N162" i="30"/>
  <c r="N189" i="30"/>
  <c r="N185" i="30"/>
  <c r="N181" i="30"/>
  <c r="N177" i="30"/>
  <c r="N173" i="30"/>
  <c r="N169" i="30"/>
  <c r="N165" i="30"/>
  <c r="N128" i="30"/>
  <c r="N124" i="30"/>
  <c r="N120" i="30"/>
  <c r="N116" i="30"/>
  <c r="N112" i="30"/>
  <c r="N108" i="30"/>
  <c r="N104" i="30"/>
  <c r="N100" i="30"/>
  <c r="N127" i="30"/>
  <c r="N123" i="30"/>
  <c r="N119" i="30"/>
  <c r="N115" i="30"/>
  <c r="N111" i="30"/>
  <c r="N107" i="30"/>
  <c r="N103" i="30"/>
  <c r="N130" i="30"/>
  <c r="N126" i="30"/>
  <c r="N122" i="30"/>
  <c r="N118" i="30"/>
  <c r="N114" i="30"/>
  <c r="N110" i="30"/>
  <c r="N106" i="30"/>
  <c r="N102" i="30"/>
  <c r="N129" i="30"/>
  <c r="N125" i="30"/>
  <c r="N121" i="30"/>
  <c r="N117" i="30"/>
  <c r="N113" i="30"/>
  <c r="N109" i="30"/>
  <c r="N101" i="30"/>
  <c r="N96" i="30"/>
  <c r="N92" i="30"/>
  <c r="N88" i="30"/>
  <c r="N84" i="30"/>
  <c r="N80" i="30"/>
  <c r="N76" i="30"/>
  <c r="N72" i="30"/>
  <c r="N68" i="30"/>
  <c r="N99" i="30"/>
  <c r="N95" i="30"/>
  <c r="N91" i="30"/>
  <c r="N87" i="30"/>
  <c r="N83" i="30"/>
  <c r="N79" i="30"/>
  <c r="N75" i="30"/>
  <c r="N71" i="30"/>
  <c r="N98" i="30"/>
  <c r="N94" i="30"/>
  <c r="N90" i="30"/>
  <c r="N86" i="30"/>
  <c r="N82" i="30"/>
  <c r="N78" i="30"/>
  <c r="N74" i="30"/>
  <c r="N70" i="30"/>
  <c r="N97" i="30"/>
  <c r="N93" i="30"/>
  <c r="N89" i="30"/>
  <c r="N85" i="30"/>
  <c r="N81" i="30"/>
  <c r="N77" i="30"/>
  <c r="N73" i="30"/>
  <c r="N69" i="30"/>
  <c r="N67" i="30"/>
  <c r="N160" i="30"/>
  <c r="N156" i="30"/>
  <c r="N152" i="30"/>
  <c r="N148" i="30"/>
  <c r="N144" i="30"/>
  <c r="N140" i="30"/>
  <c r="N136" i="30"/>
  <c r="N132" i="30"/>
  <c r="N159" i="30"/>
  <c r="N155" i="30"/>
  <c r="N151" i="30"/>
  <c r="N147" i="30"/>
  <c r="N143" i="30"/>
  <c r="N139" i="30"/>
  <c r="N135" i="30"/>
  <c r="N158" i="30"/>
  <c r="N154" i="30"/>
  <c r="N150" i="30"/>
  <c r="N146" i="30"/>
  <c r="N142" i="30"/>
  <c r="N138" i="30"/>
  <c r="N134" i="30"/>
  <c r="N161" i="30"/>
  <c r="N157" i="30"/>
  <c r="N153" i="30"/>
  <c r="N149" i="30"/>
  <c r="N145" i="30"/>
  <c r="N141" i="30"/>
  <c r="N137" i="30"/>
  <c r="N133" i="30"/>
  <c r="N34" i="30"/>
  <c r="N30" i="30"/>
  <c r="N26" i="30"/>
  <c r="N22" i="30"/>
  <c r="N18" i="30"/>
  <c r="N14" i="30"/>
  <c r="N10" i="30"/>
  <c r="N6" i="30"/>
  <c r="N33" i="30"/>
  <c r="N29" i="30"/>
  <c r="N25" i="30"/>
  <c r="N21" i="30"/>
  <c r="N17" i="30"/>
  <c r="N13" i="30"/>
  <c r="N9" i="30"/>
  <c r="N5" i="30"/>
  <c r="N32" i="30"/>
  <c r="N28" i="30"/>
  <c r="N24" i="30"/>
  <c r="N20" i="30"/>
  <c r="N16" i="30"/>
  <c r="N12" i="30"/>
  <c r="N8" i="30"/>
  <c r="N35" i="30"/>
  <c r="N31" i="30"/>
  <c r="N27" i="30"/>
  <c r="N23" i="30"/>
  <c r="N19" i="30"/>
  <c r="N15" i="30"/>
  <c r="N11" i="30"/>
  <c r="N7" i="30"/>
  <c r="N66" i="30"/>
  <c r="N62" i="30"/>
  <c r="N58" i="30"/>
  <c r="N54" i="30"/>
  <c r="N50" i="30"/>
  <c r="N46" i="30"/>
  <c r="N42" i="30"/>
  <c r="N38" i="30"/>
  <c r="N105" i="30"/>
  <c r="N65" i="30"/>
  <c r="N61" i="30"/>
  <c r="N57" i="30"/>
  <c r="N53" i="30"/>
  <c r="N49" i="30"/>
  <c r="N45" i="30"/>
  <c r="N41" i="30"/>
  <c r="N37" i="30"/>
  <c r="N64" i="30"/>
  <c r="N60" i="30"/>
  <c r="N56" i="30"/>
  <c r="N52" i="30"/>
  <c r="N48" i="30"/>
  <c r="N44" i="30"/>
  <c r="N40" i="30"/>
  <c r="N36" i="30"/>
  <c r="N63" i="30"/>
  <c r="N59" i="30"/>
  <c r="N55" i="30"/>
  <c r="N51" i="30"/>
  <c r="N47" i="30"/>
  <c r="N43" i="30"/>
  <c r="N39" i="30"/>
  <c r="AN1794" i="102" l="1"/>
  <c r="AN1806" i="102"/>
  <c r="AN1799" i="102"/>
  <c r="AN1836" i="102"/>
  <c r="AN1810" i="102"/>
  <c r="AN1822" i="102"/>
  <c r="AN1814" i="102"/>
  <c r="AN1815" i="102"/>
  <c r="AN1804" i="102"/>
  <c r="AN1803" i="102"/>
  <c r="AN1797" i="102"/>
  <c r="AN1816" i="102"/>
  <c r="AN1808" i="102"/>
  <c r="AN1823" i="102"/>
  <c r="AN1818" i="102"/>
  <c r="AN1824" i="102"/>
  <c r="AN1819" i="102"/>
  <c r="AN1791" i="102"/>
  <c r="BH1833" i="102"/>
  <c r="BI1833" i="102"/>
  <c r="AO1833" i="102" s="1"/>
  <c r="BH1835" i="102"/>
  <c r="BI1835" i="102"/>
  <c r="AO1835" i="102" s="1"/>
  <c r="AN1798" i="102"/>
  <c r="AO1820" i="102"/>
  <c r="AN1795" i="102"/>
  <c r="BT51" i="102"/>
  <c r="AN1790" i="102"/>
  <c r="AO1832" i="102"/>
  <c r="AN1789" i="102"/>
  <c r="BH1827" i="102"/>
  <c r="BI1827" i="102"/>
  <c r="AO1827" i="102" s="1"/>
  <c r="BH1830" i="102"/>
  <c r="BI1830" i="102"/>
  <c r="AO1830" i="102" s="1"/>
  <c r="AN1828" i="102"/>
  <c r="BH1837" i="102"/>
  <c r="BI1837" i="102"/>
  <c r="AN1801" i="102"/>
  <c r="BU51" i="102"/>
  <c r="BI1834" i="102"/>
  <c r="AO1834" i="102" s="1"/>
  <c r="BH1834" i="102"/>
  <c r="AN1820" i="102"/>
  <c r="AO1658" i="102"/>
  <c r="BI1831" i="102"/>
  <c r="AO1831" i="102" s="1"/>
  <c r="BH1831" i="102"/>
  <c r="BQ52" i="102"/>
  <c r="BI1826" i="102"/>
  <c r="AO1826" i="102" s="1"/>
  <c r="BH1826" i="102"/>
  <c r="AO1790" i="102"/>
  <c r="AN1811" i="102"/>
  <c r="AN1832" i="102"/>
  <c r="BI1825" i="102"/>
  <c r="BS52" i="102" s="1"/>
  <c r="BH1825" i="102"/>
  <c r="AO1789" i="102"/>
  <c r="BR52" i="102"/>
  <c r="BH1829" i="102"/>
  <c r="BI1829" i="102"/>
  <c r="AO1829" i="102" s="1"/>
  <c r="AN1793" i="102"/>
  <c r="AN1807" i="102"/>
  <c r="AN1812" i="102"/>
  <c r="AN1658" i="102"/>
  <c r="BH1694" i="102"/>
  <c r="BI1694" i="102"/>
  <c r="BP49" i="102" s="1"/>
  <c r="BV49" i="102" s="1"/>
  <c r="C51" i="126" s="1"/>
  <c r="BF1730" i="102"/>
  <c r="Q4" i="106" l="1"/>
  <c r="R4" i="106"/>
  <c r="C4" i="106"/>
  <c r="AI4" i="106"/>
  <c r="N11" i="106"/>
  <c r="V9" i="106"/>
  <c r="AI11" i="106"/>
  <c r="G10" i="106"/>
  <c r="P8" i="106"/>
  <c r="X6" i="106"/>
  <c r="AF4" i="106"/>
  <c r="AC7" i="106"/>
  <c r="AK5" i="106"/>
  <c r="I4" i="106"/>
  <c r="P11" i="106"/>
  <c r="X9" i="106"/>
  <c r="E12" i="106"/>
  <c r="M10" i="106"/>
  <c r="V8" i="106"/>
  <c r="AD6" i="106"/>
  <c r="AL4" i="106"/>
  <c r="AA7" i="106"/>
  <c r="AI5" i="106"/>
  <c r="G4" i="106"/>
  <c r="R11" i="106"/>
  <c r="Z9" i="106"/>
  <c r="K12" i="106"/>
  <c r="S10" i="106"/>
  <c r="AB8" i="106"/>
  <c r="AJ6" i="106"/>
  <c r="H5" i="106"/>
  <c r="AG7" i="106"/>
  <c r="M4" i="106"/>
  <c r="P10" i="106"/>
  <c r="AG12" i="106"/>
  <c r="E11" i="106"/>
  <c r="M9" i="106"/>
  <c r="V7" i="106"/>
  <c r="N5" i="106"/>
  <c r="AE7" i="106"/>
  <c r="K4" i="106"/>
  <c r="V11" i="106"/>
  <c r="AD9" i="106"/>
  <c r="K11" i="106"/>
  <c r="S9" i="106"/>
  <c r="AB7" i="106"/>
  <c r="AJ5" i="106"/>
  <c r="H4" i="106"/>
  <c r="E7" i="106"/>
  <c r="AG4" i="106"/>
  <c r="X11" i="106"/>
  <c r="AF9" i="106"/>
  <c r="M12" i="106"/>
  <c r="U10" i="106"/>
  <c r="AC8" i="106"/>
  <c r="J5" i="106"/>
  <c r="AI7" i="106"/>
  <c r="Z11" i="106"/>
  <c r="AH9" i="106"/>
  <c r="S12" i="106"/>
  <c r="AA10" i="106"/>
  <c r="AI8" i="106"/>
  <c r="H7" i="106"/>
  <c r="P5" i="106"/>
  <c r="E8" i="106"/>
  <c r="M6" i="106"/>
  <c r="U4" i="106"/>
  <c r="T11" i="106"/>
  <c r="AB9" i="106"/>
  <c r="I12" i="106"/>
  <c r="Q10" i="106"/>
  <c r="Z8" i="106"/>
  <c r="AH6" i="106"/>
  <c r="F5" i="106"/>
  <c r="C8" i="106"/>
  <c r="K6" i="106"/>
  <c r="S4" i="106"/>
  <c r="AH10" i="106"/>
  <c r="F9" i="106"/>
  <c r="S11" i="106"/>
  <c r="AA9" i="106"/>
  <c r="AJ7" i="106"/>
  <c r="M7" i="106"/>
  <c r="U5" i="106"/>
  <c r="AB12" i="106"/>
  <c r="AJ10" i="106"/>
  <c r="Y11" i="106"/>
  <c r="AG9" i="106"/>
  <c r="F8" i="106"/>
  <c r="N6" i="106"/>
  <c r="V4" i="106"/>
  <c r="K7" i="106"/>
  <c r="AD12" i="106"/>
  <c r="AL10" i="106"/>
  <c r="J9" i="106"/>
  <c r="AE11" i="106"/>
  <c r="C10" i="106"/>
  <c r="L8" i="106"/>
  <c r="AB4" i="106"/>
  <c r="Q7" i="106"/>
  <c r="Y5" i="106"/>
  <c r="X12" i="106"/>
  <c r="AF10" i="106"/>
  <c r="D9" i="106"/>
  <c r="U11" i="106"/>
  <c r="AC9" i="106"/>
  <c r="AL7" i="106"/>
  <c r="AD5" i="106"/>
  <c r="K8" i="106"/>
  <c r="AA4" i="106"/>
  <c r="AL11" i="106"/>
  <c r="J10" i="106"/>
  <c r="W12" i="106"/>
  <c r="AE10" i="106"/>
  <c r="C9" i="106"/>
  <c r="L7" i="106"/>
  <c r="Q8" i="106"/>
  <c r="I6" i="106"/>
  <c r="AJ12" i="106"/>
  <c r="H11" i="106"/>
  <c r="P9" i="106"/>
  <c r="AG11" i="106"/>
  <c r="N8" i="106"/>
  <c r="V6" i="106"/>
  <c r="AD4" i="106"/>
  <c r="S7" i="106"/>
  <c r="AA5" i="106"/>
  <c r="AL12" i="106"/>
  <c r="J11" i="106"/>
  <c r="R9" i="106"/>
  <c r="C12" i="106"/>
  <c r="K10" i="106"/>
  <c r="T8" i="106"/>
  <c r="AB6" i="106"/>
  <c r="AJ4" i="106"/>
  <c r="Y7" i="106"/>
  <c r="AG5" i="106"/>
  <c r="AF12" i="106"/>
  <c r="D11" i="106"/>
  <c r="L9" i="106"/>
  <c r="AC11" i="106"/>
  <c r="AK9" i="106"/>
  <c r="J8" i="106"/>
  <c r="R6" i="106"/>
  <c r="Z4" i="106"/>
  <c r="W7" i="106"/>
  <c r="AE5" i="106"/>
  <c r="J12" i="106"/>
  <c r="R10" i="106"/>
  <c r="AE12" i="106"/>
  <c r="C11" i="106"/>
  <c r="K9" i="106"/>
  <c r="T7" i="106"/>
  <c r="AB5" i="106"/>
  <c r="Y8" i="106"/>
  <c r="AG6" i="106"/>
  <c r="E5" i="106"/>
  <c r="L12" i="106"/>
  <c r="T10" i="106"/>
  <c r="AK12" i="106"/>
  <c r="I11" i="106"/>
  <c r="Q9" i="106"/>
  <c r="Z7" i="106"/>
  <c r="AH5" i="106"/>
  <c r="W8" i="106"/>
  <c r="AE6" i="106"/>
  <c r="C5" i="106"/>
  <c r="N12" i="106"/>
  <c r="V10" i="106"/>
  <c r="AD8" i="106"/>
  <c r="O11" i="106"/>
  <c r="W9" i="106"/>
  <c r="AF7" i="106"/>
  <c r="L4" i="106"/>
  <c r="I5" i="106"/>
  <c r="L11" i="106"/>
  <c r="T9" i="106"/>
  <c r="AK11" i="106"/>
  <c r="I10" i="106"/>
  <c r="R8" i="106"/>
  <c r="J6" i="106"/>
  <c r="AA8" i="106"/>
  <c r="AI6" i="106"/>
  <c r="G5" i="106"/>
  <c r="Z10" i="106"/>
  <c r="AH8" i="106"/>
  <c r="O10" i="106"/>
  <c r="X8" i="106"/>
  <c r="AF6" i="106"/>
  <c r="D5" i="106"/>
  <c r="AK7" i="106"/>
  <c r="AC5" i="106"/>
  <c r="T12" i="106"/>
  <c r="AB10" i="106"/>
  <c r="AJ8" i="106"/>
  <c r="Q11" i="106"/>
  <c r="Y9" i="106"/>
  <c r="AH7" i="106"/>
  <c r="N4" i="106"/>
  <c r="C7" i="106"/>
  <c r="K5" i="106"/>
  <c r="V12" i="106"/>
  <c r="AD10" i="106"/>
  <c r="AL8" i="106"/>
  <c r="W11" i="106"/>
  <c r="AE9" i="106"/>
  <c r="D8" i="106"/>
  <c r="L6" i="106"/>
  <c r="T4" i="106"/>
  <c r="I7" i="106"/>
  <c r="Q5" i="106"/>
  <c r="P12" i="106"/>
  <c r="X10" i="106"/>
  <c r="AF8" i="106"/>
  <c r="M11" i="106"/>
  <c r="U9" i="106"/>
  <c r="AD7" i="106"/>
  <c r="AL5" i="106"/>
  <c r="J4" i="106"/>
  <c r="G7" i="106"/>
  <c r="O5" i="106"/>
  <c r="AD11" i="106"/>
  <c r="AL9" i="106"/>
  <c r="O12" i="106"/>
  <c r="W10" i="106"/>
  <c r="AE8" i="106"/>
  <c r="D7" i="106"/>
  <c r="L5" i="106"/>
  <c r="I8" i="106"/>
  <c r="Q6" i="106"/>
  <c r="Y4" i="106"/>
  <c r="AF11" i="106"/>
  <c r="D10" i="106"/>
  <c r="U12" i="106"/>
  <c r="AC10" i="106"/>
  <c r="AK8" i="106"/>
  <c r="J7" i="106"/>
  <c r="R5" i="106"/>
  <c r="G8" i="106"/>
  <c r="O6" i="106"/>
  <c r="W4" i="106"/>
  <c r="AH11" i="106"/>
  <c r="AA12" i="106"/>
  <c r="AI10" i="106"/>
  <c r="P7" i="106"/>
  <c r="X5" i="106"/>
  <c r="M8" i="106"/>
  <c r="U6" i="106"/>
  <c r="AC4" i="106"/>
  <c r="AB11" i="106"/>
  <c r="AJ9" i="106"/>
  <c r="Y10" i="106"/>
  <c r="AG8" i="106"/>
  <c r="F7" i="106"/>
  <c r="AH4" i="106"/>
  <c r="O7" i="106"/>
  <c r="W5" i="106"/>
  <c r="AH12" i="106"/>
  <c r="F11" i="106"/>
  <c r="N9" i="106"/>
  <c r="AA11" i="106"/>
  <c r="AI9" i="106"/>
  <c r="H8" i="106"/>
  <c r="P6" i="106"/>
  <c r="X4" i="106"/>
  <c r="U7" i="106"/>
  <c r="M5" i="106"/>
  <c r="D12" i="106"/>
  <c r="L10" i="106"/>
  <c r="AC12" i="106"/>
  <c r="AK10" i="106"/>
  <c r="I9" i="106"/>
  <c r="R7" i="106"/>
  <c r="Z5" i="106"/>
  <c r="O8" i="106"/>
  <c r="W6" i="106"/>
  <c r="AE4" i="106"/>
  <c r="F12" i="106"/>
  <c r="N10" i="106"/>
  <c r="AI12" i="106"/>
  <c r="G11" i="106"/>
  <c r="O9" i="106"/>
  <c r="X7" i="106"/>
  <c r="AF5" i="106"/>
  <c r="U8" i="106"/>
  <c r="AC6" i="106"/>
  <c r="AK4" i="106"/>
  <c r="AJ11" i="106"/>
  <c r="H10" i="106"/>
  <c r="Y12" i="106"/>
  <c r="AG10" i="106"/>
  <c r="E9" i="106"/>
  <c r="N7" i="106"/>
  <c r="V5" i="106"/>
  <c r="S8" i="106"/>
  <c r="AA6" i="106"/>
  <c r="Z12" i="106"/>
  <c r="AN1827" i="102"/>
  <c r="R11" i="95"/>
  <c r="R9" i="95"/>
  <c r="R7" i="95"/>
  <c r="R5" i="95"/>
  <c r="R10" i="95"/>
  <c r="R8" i="95"/>
  <c r="R6" i="95"/>
  <c r="R4" i="95"/>
  <c r="AN1829" i="102"/>
  <c r="AN1825" i="102"/>
  <c r="AO1825" i="102"/>
  <c r="AN1826" i="102"/>
  <c r="AN1831" i="102"/>
  <c r="AN1835" i="102"/>
  <c r="AO1837" i="102"/>
  <c r="BU52" i="102"/>
  <c r="BT52" i="102"/>
  <c r="AN1834" i="102"/>
  <c r="AN1837" i="102"/>
  <c r="AN1830" i="102"/>
  <c r="AN1833" i="102"/>
  <c r="AO1694" i="102"/>
  <c r="AN1694" i="102"/>
  <c r="BH1730" i="102"/>
  <c r="BI1730" i="102"/>
  <c r="BP50" i="102" s="1"/>
  <c r="BV50" i="102" s="1"/>
  <c r="C52" i="126" s="1"/>
  <c r="BF1766" i="102"/>
  <c r="AN1730" i="102" l="1"/>
  <c r="AO1730" i="102"/>
  <c r="BH1766" i="102"/>
  <c r="BI1766" i="102"/>
  <c r="BP51" i="102" s="1"/>
  <c r="BV51" i="102" s="1"/>
  <c r="C53" i="126" s="1"/>
  <c r="BF1802" i="102"/>
  <c r="AO1766" i="102" l="1"/>
  <c r="AN1766" i="102"/>
  <c r="BH1802" i="102"/>
  <c r="CS7" i="102" s="1"/>
  <c r="DO7" i="102" s="1"/>
  <c r="BI1802" i="102"/>
  <c r="BP52" i="102" s="1"/>
  <c r="BV52" i="102" s="1"/>
  <c r="C54" i="126" s="1"/>
  <c r="CS8" i="102" l="1"/>
  <c r="DO8" i="102" s="1"/>
  <c r="CS9" i="102"/>
  <c r="DO9" i="102" s="1"/>
  <c r="CS11" i="102"/>
  <c r="DO11" i="102" s="1"/>
  <c r="CS13" i="102"/>
  <c r="DO13" i="102" s="1"/>
  <c r="CS28" i="102"/>
  <c r="CS30" i="102"/>
  <c r="DO30" i="102" s="1"/>
  <c r="CS32" i="102"/>
  <c r="DO32" i="102" s="1"/>
  <c r="CS21" i="102"/>
  <c r="CS23" i="102"/>
  <c r="DO23" i="102" s="1"/>
  <c r="CS25" i="102"/>
  <c r="DO25" i="102" s="1"/>
  <c r="CS40" i="102"/>
  <c r="DO40" i="102" s="1"/>
  <c r="CS42" i="102"/>
  <c r="DO42" i="102" s="1"/>
  <c r="CS44" i="102"/>
  <c r="DO44" i="102" s="1"/>
  <c r="CS33" i="102"/>
  <c r="DO33" i="102" s="1"/>
  <c r="CS35" i="102"/>
  <c r="DO35" i="102" s="1"/>
  <c r="CS37" i="102"/>
  <c r="DO37" i="102" s="1"/>
  <c r="CS52" i="102"/>
  <c r="DO52" i="102" s="1"/>
  <c r="CS3" i="102"/>
  <c r="DO3" i="102" s="1"/>
  <c r="CS5" i="102"/>
  <c r="DO5" i="102" s="1"/>
  <c r="CS39" i="102"/>
  <c r="DO39" i="102" s="1"/>
  <c r="CS47" i="102"/>
  <c r="DO47" i="102" s="1"/>
  <c r="CS49" i="102"/>
  <c r="DO49" i="102" s="1"/>
  <c r="CS51" i="102"/>
  <c r="DO51" i="102" s="1"/>
  <c r="CS15" i="102"/>
  <c r="DO15" i="102" s="1"/>
  <c r="CS17" i="102"/>
  <c r="DO17" i="102" s="1"/>
  <c r="CS19" i="102"/>
  <c r="DO19" i="102" s="1"/>
  <c r="CS10" i="102"/>
  <c r="DO10" i="102" s="1"/>
  <c r="CS12" i="102"/>
  <c r="DO12" i="102" s="1"/>
  <c r="CS27" i="102"/>
  <c r="DO27" i="102" s="1"/>
  <c r="CS29" i="102"/>
  <c r="CS31" i="102"/>
  <c r="DO31" i="102" s="1"/>
  <c r="CS20" i="102"/>
  <c r="CS22" i="102"/>
  <c r="DO22" i="102" s="1"/>
  <c r="CS24" i="102"/>
  <c r="DO24" i="102" s="1"/>
  <c r="CS26" i="102"/>
  <c r="DO26" i="102" s="1"/>
  <c r="CS41" i="102"/>
  <c r="DO41" i="102" s="1"/>
  <c r="CS43" i="102"/>
  <c r="DO43" i="102" s="1"/>
  <c r="CS45" i="102"/>
  <c r="DO45" i="102" s="1"/>
  <c r="CS34" i="102"/>
  <c r="DO34" i="102" s="1"/>
  <c r="CS36" i="102"/>
  <c r="DO36" i="102" s="1"/>
  <c r="CS38" i="102"/>
  <c r="DO38" i="102" s="1"/>
  <c r="CS53" i="102"/>
  <c r="DO53" i="102" s="1"/>
  <c r="CS4" i="102"/>
  <c r="DO4" i="102" s="1"/>
  <c r="CS6" i="102"/>
  <c r="DO6" i="102" s="1"/>
  <c r="CS46" i="102"/>
  <c r="DO46" i="102" s="1"/>
  <c r="CS48" i="102"/>
  <c r="DO48" i="102" s="1"/>
  <c r="CS50" i="102"/>
  <c r="DO50" i="102" s="1"/>
  <c r="CS14" i="102"/>
  <c r="DO14" i="102" s="1"/>
  <c r="CS16" i="102"/>
  <c r="DO16" i="102" s="1"/>
  <c r="CS18" i="102"/>
  <c r="DO18" i="102" s="1"/>
  <c r="AO1802" i="102"/>
  <c r="P4" i="106" s="1"/>
  <c r="BY10" i="102"/>
  <c r="D12" i="127" s="1"/>
  <c r="AN1802" i="102"/>
  <c r="Q6" i="95" s="1"/>
  <c r="CU10" i="102"/>
  <c r="C12" i="127" s="1"/>
  <c r="CA4" i="102"/>
  <c r="CP28" i="102"/>
  <c r="CJ18" i="102"/>
  <c r="CG9" i="102"/>
  <c r="CK38" i="102"/>
  <c r="BZ12" i="102"/>
  <c r="F14" i="127" s="1"/>
  <c r="CD26" i="102"/>
  <c r="BY52" i="102"/>
  <c r="CM35" i="102"/>
  <c r="CR17" i="102"/>
  <c r="CJ38" i="102"/>
  <c r="CA9" i="102"/>
  <c r="CP27" i="102"/>
  <c r="CK26" i="102"/>
  <c r="CB16" i="102"/>
  <c r="CO45" i="102"/>
  <c r="CF50" i="102"/>
  <c r="CP25" i="102"/>
  <c r="BZ22" i="102"/>
  <c r="CN23" i="102"/>
  <c r="CJ45" i="102"/>
  <c r="CB14" i="102"/>
  <c r="F16" i="127" s="1"/>
  <c r="CI7" i="102"/>
  <c r="CD12" i="102"/>
  <c r="H14" i="127" s="1"/>
  <c r="CA43" i="102"/>
  <c r="CG33" i="102"/>
  <c r="CP51" i="102"/>
  <c r="CF6" i="102"/>
  <c r="CD36" i="102"/>
  <c r="CK22" i="102"/>
  <c r="CF14" i="102"/>
  <c r="CR23" i="102"/>
  <c r="CL31" i="102"/>
  <c r="CD44" i="102"/>
  <c r="CJ52" i="102"/>
  <c r="CI31" i="102"/>
  <c r="BY40" i="102"/>
  <c r="CL21" i="102"/>
  <c r="CP35" i="102"/>
  <c r="CI11" i="102"/>
  <c r="CL9" i="102"/>
  <c r="BY39" i="102"/>
  <c r="CL53" i="102"/>
  <c r="CH10" i="102"/>
  <c r="CH37" i="102"/>
  <c r="BZ45" i="102"/>
  <c r="CR48" i="102"/>
  <c r="CE46" i="102"/>
  <c r="BZ48" i="102"/>
  <c r="CN18" i="102"/>
  <c r="CH12" i="102"/>
  <c r="CI32" i="102"/>
  <c r="CF44" i="102"/>
  <c r="CQ40" i="102"/>
  <c r="CH53" i="102"/>
  <c r="CF19" i="102"/>
  <c r="CJ40" i="102"/>
  <c r="CM29" i="102"/>
  <c r="CC32" i="102"/>
  <c r="CR18" i="102"/>
  <c r="CR6" i="102"/>
  <c r="CD50" i="102"/>
  <c r="CE19" i="102"/>
  <c r="CL10" i="102"/>
  <c r="CO51" i="102"/>
  <c r="CE12" i="102"/>
  <c r="CM32" i="102"/>
  <c r="BZ7" i="102"/>
  <c r="CG14" i="102"/>
  <c r="CR44" i="102"/>
  <c r="CK20" i="102"/>
  <c r="BZ51" i="102"/>
  <c r="CN28" i="102"/>
  <c r="CK12" i="102"/>
  <c r="CR16" i="102"/>
  <c r="CN38" i="102"/>
  <c r="CO23" i="102"/>
  <c r="CA47" i="102"/>
  <c r="CK25" i="102"/>
  <c r="CE44" i="102"/>
  <c r="CC37" i="102"/>
  <c r="CM11" i="102"/>
  <c r="CK6" i="102"/>
  <c r="CE30" i="102"/>
  <c r="CG32" i="102"/>
  <c r="CA53" i="102"/>
  <c r="CJ25" i="102"/>
  <c r="D27" i="127" s="1"/>
  <c r="K27" i="127" s="1"/>
  <c r="CG44" i="102"/>
  <c r="CK27" i="102"/>
  <c r="D29" i="127" s="1"/>
  <c r="K29" i="127" s="1"/>
  <c r="CN51" i="102"/>
  <c r="CO16" i="102"/>
  <c r="F18" i="127" s="1"/>
  <c r="CP52" i="102"/>
  <c r="CC25" i="102"/>
  <c r="CF22" i="102"/>
  <c r="CG4" i="102"/>
  <c r="CK8" i="102"/>
  <c r="CN45" i="102"/>
  <c r="CP4" i="102"/>
  <c r="CI20" i="102"/>
  <c r="CL16" i="102"/>
  <c r="CI14" i="102"/>
  <c r="CN46" i="102"/>
  <c r="CA30" i="102"/>
  <c r="CI15" i="102"/>
  <c r="CB41" i="102"/>
  <c r="CQ3" i="102"/>
  <c r="CM51" i="102"/>
  <c r="CE41" i="102"/>
  <c r="CI39" i="102"/>
  <c r="CI29" i="102"/>
  <c r="CE35" i="102"/>
  <c r="BZ30" i="102"/>
  <c r="CH19" i="102"/>
  <c r="CG12" i="102"/>
  <c r="CL43" i="102"/>
  <c r="CH7" i="102"/>
  <c r="CL14" i="102"/>
  <c r="CR46" i="102"/>
  <c r="CR3" i="102"/>
  <c r="CH3" i="102"/>
  <c r="CP9" i="102"/>
  <c r="CB15" i="102"/>
  <c r="F17" i="127" s="1"/>
  <c r="CE51" i="102"/>
  <c r="CB38" i="102"/>
  <c r="CM46" i="102"/>
  <c r="CO24" i="102"/>
  <c r="CE3" i="102"/>
  <c r="BZ33" i="102"/>
  <c r="CJ24" i="102"/>
  <c r="CQ39" i="102"/>
  <c r="CA14" i="102"/>
  <c r="D16" i="127" s="1"/>
  <c r="CH13" i="102"/>
  <c r="CI33" i="102"/>
  <c r="CQ42" i="102"/>
  <c r="CA15" i="102"/>
  <c r="D17" i="127" s="1"/>
  <c r="CC20" i="102"/>
  <c r="CR37" i="102"/>
  <c r="CG25" i="102"/>
  <c r="CI48" i="102"/>
  <c r="CL47" i="102"/>
  <c r="CI21" i="102"/>
  <c r="CO14" i="102"/>
  <c r="CE23" i="102"/>
  <c r="CO52" i="102"/>
  <c r="BZ25" i="102"/>
  <c r="BY22" i="102"/>
  <c r="CL48" i="102"/>
  <c r="CP13" i="102"/>
  <c r="BZ21" i="102"/>
  <c r="CF53" i="102"/>
  <c r="CF10" i="102"/>
  <c r="CR29" i="102"/>
  <c r="CD16" i="102"/>
  <c r="CR20" i="102"/>
  <c r="BY4" i="102"/>
  <c r="CH41" i="102"/>
  <c r="CQ49" i="102"/>
  <c r="CM39" i="102"/>
  <c r="CH8" i="102"/>
  <c r="CH39" i="102"/>
  <c r="CM47" i="102"/>
  <c r="CD11" i="102"/>
  <c r="H13" i="127" s="1"/>
  <c r="CI38" i="102"/>
  <c r="BZ23" i="102"/>
  <c r="CE37" i="102"/>
  <c r="CC48" i="102"/>
  <c r="BZ11" i="102"/>
  <c r="F13" i="127" s="1"/>
  <c r="CB20" i="102"/>
  <c r="CH52" i="102"/>
  <c r="CM16" i="102"/>
  <c r="CC11" i="102"/>
  <c r="CR49" i="102"/>
  <c r="CD14" i="102"/>
  <c r="CE25" i="102"/>
  <c r="CR5" i="102"/>
  <c r="CN14" i="102"/>
  <c r="J16" i="127" s="1"/>
  <c r="CL6" i="102"/>
  <c r="CE52" i="102"/>
  <c r="CH34" i="102"/>
  <c r="CJ23" i="102"/>
  <c r="CE40" i="102"/>
  <c r="CR15" i="102"/>
  <c r="CM9" i="102"/>
  <c r="CO31" i="102"/>
  <c r="CM38" i="102"/>
  <c r="CF52" i="102"/>
  <c r="CR52" i="102"/>
  <c r="CN31" i="102"/>
  <c r="CK44" i="102"/>
  <c r="CF51" i="102"/>
  <c r="BZ9" i="102"/>
  <c r="F11" i="127" s="1"/>
  <c r="CN11" i="102"/>
  <c r="CM17" i="102"/>
  <c r="CR31" i="102"/>
  <c r="CO35" i="102"/>
  <c r="CR36" i="102"/>
  <c r="CK34" i="102"/>
  <c r="CQ35" i="102"/>
  <c r="CF31" i="102"/>
  <c r="CQ36" i="102"/>
  <c r="CK19" i="102"/>
  <c r="BZ15" i="102"/>
  <c r="CB5" i="102"/>
  <c r="CK11" i="102"/>
  <c r="CB36" i="102"/>
  <c r="CI10" i="102"/>
  <c r="BZ32" i="102"/>
  <c r="CP48" i="102"/>
  <c r="CM26" i="102"/>
  <c r="CC46" i="102"/>
  <c r="CI36" i="102"/>
  <c r="BY5" i="102"/>
  <c r="BY15" i="102"/>
  <c r="CN32" i="102"/>
  <c r="BY49" i="102"/>
  <c r="CO8" i="102"/>
  <c r="CO11" i="102"/>
  <c r="CR41" i="102"/>
  <c r="BY25" i="102"/>
  <c r="CH11" i="102"/>
  <c r="CJ29" i="102"/>
  <c r="CL37" i="102"/>
  <c r="CQ14" i="102"/>
  <c r="CP5" i="102"/>
  <c r="CF4" i="102"/>
  <c r="CB44" i="102"/>
  <c r="CP31" i="102"/>
  <c r="CH50" i="102"/>
  <c r="CP42" i="102"/>
  <c r="CR4" i="102"/>
  <c r="CR40" i="102"/>
  <c r="CE18" i="102"/>
  <c r="CE17" i="102"/>
  <c r="CL24" i="102"/>
  <c r="BY31" i="102"/>
  <c r="CJ6" i="102"/>
  <c r="CB51" i="102"/>
  <c r="CP34" i="102"/>
  <c r="CD46" i="102"/>
  <c r="CE7" i="102"/>
  <c r="CP53" i="102"/>
  <c r="CD53" i="102"/>
  <c r="BY20" i="102"/>
  <c r="CI22" i="102"/>
  <c r="CP45" i="102"/>
  <c r="CH24" i="102"/>
  <c r="CA13" i="102"/>
  <c r="CK16" i="102"/>
  <c r="CP44" i="102"/>
  <c r="CH20" i="102"/>
  <c r="CM5" i="102"/>
  <c r="CI25" i="102"/>
  <c r="CP22" i="102"/>
  <c r="CE15" i="102"/>
  <c r="CL7" i="102"/>
  <c r="CR7" i="102"/>
  <c r="CC15" i="102"/>
  <c r="H17" i="127" s="1"/>
  <c r="CQ38" i="102"/>
  <c r="CJ39" i="102"/>
  <c r="CL28" i="102"/>
  <c r="CN44" i="102"/>
  <c r="CL33" i="102"/>
  <c r="CE31" i="102"/>
  <c r="CN37" i="102"/>
  <c r="CI5" i="102"/>
  <c r="CQ10" i="102"/>
  <c r="CH21" i="102"/>
  <c r="CB23" i="102"/>
  <c r="CA22" i="102"/>
  <c r="CQ41" i="102"/>
  <c r="CH28" i="102"/>
  <c r="CD41" i="102"/>
  <c r="CC47" i="102"/>
  <c r="CO3" i="102"/>
  <c r="CA44" i="102"/>
  <c r="CA27" i="102"/>
  <c r="CF41" i="102"/>
  <c r="CD52" i="102"/>
  <c r="BY32" i="102"/>
  <c r="CA26" i="102"/>
  <c r="CH15" i="102"/>
  <c r="CL50" i="102"/>
  <c r="CL23" i="102"/>
  <c r="CI18" i="102"/>
  <c r="CA37" i="102"/>
  <c r="CG26" i="102"/>
  <c r="CC40" i="102"/>
  <c r="CC9" i="102"/>
  <c r="CM40" i="102"/>
  <c r="CN10" i="102"/>
  <c r="CA42" i="102"/>
  <c r="CD38" i="102"/>
  <c r="CF46" i="102"/>
  <c r="CK10" i="102"/>
  <c r="CF11" i="102"/>
  <c r="BZ52" i="102"/>
  <c r="CD6" i="102"/>
  <c r="CI34" i="102"/>
  <c r="CG36" i="102"/>
  <c r="CH30" i="102"/>
  <c r="CR12" i="102"/>
  <c r="CP26" i="102"/>
  <c r="CM14" i="102"/>
  <c r="CO43" i="102"/>
  <c r="CM24" i="102"/>
  <c r="CH42" i="102"/>
  <c r="CN40" i="102"/>
  <c r="CC7" i="102"/>
  <c r="CK52" i="102"/>
  <c r="CP37" i="102"/>
  <c r="BZ18" i="102"/>
  <c r="BZ34" i="102"/>
  <c r="CG31" i="102"/>
  <c r="BZ37" i="102"/>
  <c r="BZ14" i="102"/>
  <c r="CG21" i="102"/>
  <c r="D23" i="127" s="1"/>
  <c r="CM12" i="102"/>
  <c r="CH16" i="102"/>
  <c r="CL18" i="102"/>
  <c r="CE32" i="102"/>
  <c r="CF42" i="102"/>
  <c r="CL39" i="102"/>
  <c r="CB46" i="102"/>
  <c r="CC22" i="102"/>
  <c r="CQ17" i="102"/>
  <c r="CH18" i="102"/>
  <c r="CL32" i="102"/>
  <c r="CD33" i="102"/>
  <c r="CH6" i="102"/>
  <c r="CK32" i="102"/>
  <c r="CD47" i="102"/>
  <c r="CL5" i="102"/>
  <c r="D7" i="127" s="1"/>
  <c r="K7" i="127" s="1"/>
  <c r="CD34" i="102"/>
  <c r="CP36" i="102"/>
  <c r="BY44" i="102"/>
  <c r="CC44" i="102"/>
  <c r="CI41" i="102"/>
  <c r="CO29" i="102"/>
  <c r="CL15" i="102"/>
  <c r="CO40" i="102"/>
  <c r="CL49" i="102"/>
  <c r="CF5" i="102"/>
  <c r="CG3" i="102"/>
  <c r="CF9" i="102"/>
  <c r="CB45" i="102"/>
  <c r="CJ4" i="102"/>
  <c r="CD31" i="102"/>
  <c r="CJ46" i="102"/>
  <c r="CR21" i="102"/>
  <c r="CK42" i="102"/>
  <c r="CA38" i="102"/>
  <c r="CD24" i="102"/>
  <c r="CE8" i="102"/>
  <c r="CC42" i="102"/>
  <c r="CA51" i="102"/>
  <c r="CI13" i="102"/>
  <c r="CR22" i="102"/>
  <c r="CK33" i="102"/>
  <c r="CD43" i="102"/>
  <c r="CF34" i="102"/>
  <c r="BZ16" i="102"/>
  <c r="CD30" i="102"/>
  <c r="CK49" i="102"/>
  <c r="BZ20" i="102"/>
  <c r="CD45" i="102"/>
  <c r="CO13" i="102"/>
  <c r="CE49" i="102"/>
  <c r="CC13" i="102"/>
  <c r="CR38" i="102"/>
  <c r="CB6" i="102"/>
  <c r="BZ6" i="102"/>
  <c r="CI3" i="102"/>
  <c r="CJ36" i="102"/>
  <c r="CQ22" i="102"/>
  <c r="BZ42" i="102"/>
  <c r="BY21" i="102"/>
  <c r="CB34" i="102"/>
  <c r="CI8" i="102"/>
  <c r="CN8" i="102"/>
  <c r="CG52" i="102"/>
  <c r="CM37" i="102"/>
  <c r="BZ40" i="102"/>
  <c r="CO49" i="102"/>
  <c r="CE34" i="102"/>
  <c r="CC24" i="102"/>
  <c r="CH49" i="102"/>
  <c r="CQ47" i="102"/>
  <c r="CA7" i="102"/>
  <c r="CK50" i="102"/>
  <c r="CP24" i="102"/>
  <c r="BZ39" i="102"/>
  <c r="CO32" i="102"/>
  <c r="CP12" i="102"/>
  <c r="BZ27" i="102"/>
  <c r="CJ49" i="102"/>
  <c r="CL13" i="102"/>
  <c r="CL40" i="102"/>
  <c r="BY43" i="102"/>
  <c r="CA46" i="102"/>
  <c r="CM52" i="102"/>
  <c r="BZ43" i="102"/>
  <c r="CB10" i="102"/>
  <c r="CD9" i="102"/>
  <c r="H11" i="127" s="1"/>
  <c r="CE16" i="102"/>
  <c r="CN39" i="102"/>
  <c r="CQ32" i="102"/>
  <c r="BZ47" i="102"/>
  <c r="CE20" i="102"/>
  <c r="CF37" i="102"/>
  <c r="CE21" i="102"/>
  <c r="CJ17" i="102"/>
  <c r="CB33" i="102"/>
  <c r="CN3" i="102"/>
  <c r="CL44" i="102"/>
  <c r="CB22" i="102"/>
  <c r="BY7" i="102"/>
  <c r="CK29" i="102"/>
  <c r="CC12" i="102"/>
  <c r="CQ26" i="102"/>
  <c r="CA50" i="102"/>
  <c r="CJ33" i="102"/>
  <c r="CK41" i="102"/>
  <c r="CF47" i="102"/>
  <c r="CH22" i="102"/>
  <c r="CP39" i="102"/>
  <c r="CA5" i="102"/>
  <c r="CC39" i="102"/>
  <c r="CC43" i="102"/>
  <c r="CQ30" i="102"/>
  <c r="CG6" i="102"/>
  <c r="CL36" i="102"/>
  <c r="CJ32" i="102"/>
  <c r="CA36" i="102"/>
  <c r="CA34" i="102"/>
  <c r="CD29" i="102"/>
  <c r="CB30" i="102"/>
  <c r="CA10" i="102"/>
  <c r="CP32" i="102"/>
  <c r="CB11" i="102"/>
  <c r="CN27" i="102"/>
  <c r="CQ53" i="102"/>
  <c r="CA24" i="102"/>
  <c r="BY46" i="102"/>
  <c r="CM19" i="102"/>
  <c r="CL29" i="102"/>
  <c r="D31" i="127" s="1"/>
  <c r="K31" i="127" s="1"/>
  <c r="CP29" i="102"/>
  <c r="CQ25" i="102"/>
  <c r="CB52" i="102"/>
  <c r="BZ8" i="102"/>
  <c r="D10" i="127" s="1"/>
  <c r="CA28" i="102"/>
  <c r="CP19" i="102"/>
  <c r="CM25" i="102"/>
  <c r="CB53" i="102"/>
  <c r="CL4" i="102"/>
  <c r="BZ4" i="102"/>
  <c r="BZ46" i="102"/>
  <c r="CE10" i="102"/>
  <c r="CO4" i="102"/>
  <c r="CI44" i="102"/>
  <c r="CP7" i="102"/>
  <c r="CI12" i="102"/>
  <c r="CR42" i="102"/>
  <c r="CJ11" i="102"/>
  <c r="BZ13" i="102"/>
  <c r="F15" i="127" s="1"/>
  <c r="BY6" i="102"/>
  <c r="CD39" i="102"/>
  <c r="CG13" i="102"/>
  <c r="CD8" i="102"/>
  <c r="F10" i="127" s="1"/>
  <c r="CB24" i="102"/>
  <c r="CI30" i="102"/>
  <c r="CL26" i="102"/>
  <c r="CD4" i="102"/>
  <c r="CO47" i="102"/>
  <c r="CA48" i="102"/>
  <c r="CR34" i="102"/>
  <c r="CB50" i="102"/>
  <c r="CA52" i="102"/>
  <c r="CM53" i="102"/>
  <c r="BY35" i="102"/>
  <c r="CC3" i="102"/>
  <c r="CL17" i="102"/>
  <c r="CF7" i="102"/>
  <c r="CC33" i="102"/>
  <c r="CN6" i="102"/>
  <c r="CF23" i="102"/>
  <c r="CP23" i="102"/>
  <c r="CE50" i="102"/>
  <c r="CC50" i="102"/>
  <c r="CE33" i="102"/>
  <c r="BY24" i="102"/>
  <c r="CC52" i="102"/>
  <c r="CH25" i="102"/>
  <c r="CQ11" i="102"/>
  <c r="CF12" i="102"/>
  <c r="CC27" i="102"/>
  <c r="CQ34" i="102"/>
  <c r="CQ45" i="102"/>
  <c r="CG35" i="102"/>
  <c r="CK23" i="102"/>
  <c r="CE22" i="102"/>
  <c r="CR53" i="102"/>
  <c r="CK5" i="102"/>
  <c r="CI51" i="102"/>
  <c r="CM20" i="102"/>
  <c r="CI42" i="102"/>
  <c r="CF17" i="102"/>
  <c r="D19" i="127" s="1"/>
  <c r="CN42" i="102"/>
  <c r="BY53" i="102"/>
  <c r="CF15" i="102"/>
  <c r="BZ26" i="102"/>
  <c r="CQ50" i="102"/>
  <c r="CH14" i="102"/>
  <c r="CB4" i="102"/>
  <c r="CO26" i="102"/>
  <c r="CJ3" i="102"/>
  <c r="CJ15" i="102"/>
  <c r="CH17" i="102"/>
  <c r="CR50" i="102"/>
  <c r="CF48" i="102"/>
  <c r="CA23" i="102"/>
  <c r="CK17" i="102"/>
  <c r="CK46" i="102"/>
  <c r="CL20" i="102"/>
  <c r="CF3" i="102"/>
  <c r="CB9" i="102"/>
  <c r="CP16" i="102"/>
  <c r="CJ42" i="102"/>
  <c r="CA49" i="102"/>
  <c r="BZ28" i="102"/>
  <c r="CR10" i="102"/>
  <c r="CM31" i="102"/>
  <c r="CK48" i="102"/>
  <c r="CG18" i="102"/>
  <c r="CO10" i="102"/>
  <c r="CI28" i="102"/>
  <c r="CR45" i="102"/>
  <c r="CC45" i="102"/>
  <c r="CJ28" i="102"/>
  <c r="CN17" i="102"/>
  <c r="CC28" i="102"/>
  <c r="CG5" i="102"/>
  <c r="BY47" i="102"/>
  <c r="BY16" i="102"/>
  <c r="BZ24" i="102"/>
  <c r="CN13" i="102"/>
  <c r="CF27" i="102"/>
  <c r="CB13" i="102"/>
  <c r="CM48" i="102"/>
  <c r="CO34" i="102"/>
  <c r="CC21" i="102"/>
  <c r="CF49" i="102"/>
  <c r="CH5" i="102"/>
  <c r="CQ20" i="102"/>
  <c r="F22" i="127" s="1"/>
  <c r="CG27" i="102"/>
  <c r="BY38" i="102"/>
  <c r="CP15" i="102"/>
  <c r="CN24" i="102"/>
  <c r="CA40" i="102"/>
  <c r="CI17" i="102"/>
  <c r="CO25" i="102"/>
  <c r="CN20" i="102"/>
  <c r="CF38" i="102"/>
  <c r="CI9" i="102"/>
  <c r="CE43" i="102"/>
  <c r="CM45" i="102"/>
  <c r="CD5" i="102"/>
  <c r="CQ7" i="102"/>
  <c r="F9" i="127" s="1"/>
  <c r="CJ44" i="102"/>
  <c r="CC31" i="102"/>
  <c r="CC29" i="102"/>
  <c r="CQ44" i="102"/>
  <c r="BY28" i="102"/>
  <c r="CB25" i="102"/>
  <c r="CA16" i="102"/>
  <c r="CJ7" i="102"/>
  <c r="CD49" i="102"/>
  <c r="BZ35" i="102"/>
  <c r="CM42" i="102"/>
  <c r="CG41" i="102"/>
  <c r="CB8" i="102"/>
  <c r="CL45" i="102"/>
  <c r="CE36" i="102"/>
  <c r="CM23" i="102"/>
  <c r="BY30" i="102"/>
  <c r="CG39" i="102"/>
  <c r="CN9" i="102"/>
  <c r="CG50" i="102"/>
  <c r="CQ33" i="102"/>
  <c r="CL52" i="102"/>
  <c r="CE28" i="102"/>
  <c r="CH47" i="102"/>
  <c r="CP46" i="102"/>
  <c r="CK13" i="102"/>
  <c r="CF25" i="102"/>
  <c r="BZ41" i="102"/>
  <c r="CD21" i="102"/>
  <c r="CM30" i="102"/>
  <c r="CJ12" i="102"/>
  <c r="CD40" i="102"/>
  <c r="CD17" i="102"/>
  <c r="BZ17" i="102"/>
  <c r="CA19" i="102"/>
  <c r="CL19" i="102"/>
  <c r="CA35" i="102"/>
  <c r="CA39" i="102"/>
  <c r="CN15" i="102"/>
  <c r="J17" i="127" s="1"/>
  <c r="K17" i="127" s="1"/>
  <c r="CJ21" i="102"/>
  <c r="CJ51" i="102"/>
  <c r="CL46" i="102"/>
  <c r="BY48" i="102"/>
  <c r="CQ21" i="102"/>
  <c r="F23" i="127" s="1"/>
  <c r="K23" i="127" s="1"/>
  <c r="CN22" i="102"/>
  <c r="CR47" i="102"/>
  <c r="BZ19" i="102"/>
  <c r="CN5" i="102"/>
  <c r="CR28" i="102"/>
  <c r="CP47" i="102"/>
  <c r="CC26" i="102"/>
  <c r="CE24" i="102"/>
  <c r="BY36" i="102"/>
  <c r="CG15" i="102"/>
  <c r="CC53" i="102"/>
  <c r="CH35" i="102"/>
  <c r="CR27" i="102"/>
  <c r="CM49" i="102"/>
  <c r="CO50" i="102"/>
  <c r="CH31" i="102"/>
  <c r="CL11" i="102"/>
  <c r="CM21" i="102"/>
  <c r="CG48" i="102"/>
  <c r="CL30" i="102"/>
  <c r="D32" i="127" s="1"/>
  <c r="K32" i="127" s="1"/>
  <c r="CH4" i="102"/>
  <c r="CC17" i="102"/>
  <c r="CO19" i="102"/>
  <c r="BZ10" i="102"/>
  <c r="F12" i="127" s="1"/>
  <c r="CG20" i="102"/>
  <c r="D22" i="127" s="1"/>
  <c r="CH45" i="102"/>
  <c r="CL51" i="102"/>
  <c r="CR13" i="102"/>
  <c r="CE45" i="102"/>
  <c r="CL41" i="102"/>
  <c r="CN52" i="102"/>
  <c r="CG23" i="102"/>
  <c r="CJ14" i="102"/>
  <c r="CI43" i="102"/>
  <c r="CL12" i="102"/>
  <c r="CB42" i="102"/>
  <c r="CN25" i="102"/>
  <c r="CP38" i="102"/>
  <c r="CJ19" i="102"/>
  <c r="CI27" i="102"/>
  <c r="CE29" i="102"/>
  <c r="BY9" i="102"/>
  <c r="CH9" i="102"/>
  <c r="CL38" i="102"/>
  <c r="CR33" i="102"/>
  <c r="CQ52" i="102"/>
  <c r="CN26" i="102"/>
  <c r="CL34" i="102"/>
  <c r="CP14" i="102"/>
  <c r="CL27" i="102"/>
  <c r="CK51" i="102"/>
  <c r="CP33" i="102"/>
  <c r="CP10" i="102"/>
  <c r="CR14" i="102"/>
  <c r="CE6" i="102"/>
  <c r="CD13" i="102"/>
  <c r="H15" i="127" s="1"/>
  <c r="CF20" i="102"/>
  <c r="CG43" i="102"/>
  <c r="CK53" i="102"/>
  <c r="CC36" i="102"/>
  <c r="CG53" i="102"/>
  <c r="BY3" i="102"/>
  <c r="CQ31" i="102"/>
  <c r="CP8" i="102"/>
  <c r="CG37" i="102"/>
  <c r="CO48" i="102"/>
  <c r="CM18" i="102"/>
  <c r="CB12" i="102"/>
  <c r="CF35" i="102"/>
  <c r="BY17" i="102"/>
  <c r="CK40" i="102"/>
  <c r="CO53" i="102"/>
  <c r="CG49" i="102"/>
  <c r="CM43" i="102"/>
  <c r="CO46" i="102"/>
  <c r="BZ29" i="102"/>
  <c r="CD25" i="102"/>
  <c r="CN49" i="102"/>
  <c r="CR51" i="102"/>
  <c r="CO27" i="102"/>
  <c r="CM27" i="102"/>
  <c r="CP21" i="102"/>
  <c r="CB47" i="102"/>
  <c r="CO39" i="102"/>
  <c r="BY13" i="102"/>
  <c r="D15" i="127" s="1"/>
  <c r="CG11" i="102"/>
  <c r="BZ44" i="102"/>
  <c r="CA17" i="102"/>
  <c r="CK14" i="102"/>
  <c r="BY41" i="102"/>
  <c r="CA21" i="102"/>
  <c r="CO5" i="102"/>
  <c r="CK3" i="102"/>
  <c r="CQ19" i="102"/>
  <c r="F21" i="127" s="1"/>
  <c r="CJ50" i="102"/>
  <c r="CB27" i="102"/>
  <c r="CD48" i="102"/>
  <c r="CN19" i="102"/>
  <c r="CD19" i="102"/>
  <c r="CH33" i="102"/>
  <c r="CM13" i="102"/>
  <c r="CD23" i="102"/>
  <c r="CH51" i="102"/>
  <c r="CI35" i="102"/>
  <c r="CI52" i="102"/>
  <c r="CE26" i="102"/>
  <c r="CN35" i="102"/>
  <c r="CN43" i="102"/>
  <c r="CF43" i="102"/>
  <c r="CL35" i="102"/>
  <c r="CF33" i="102"/>
  <c r="CI16" i="102"/>
  <c r="CH38" i="102"/>
  <c r="CC8" i="102"/>
  <c r="CR30" i="102"/>
  <c r="CK15" i="102"/>
  <c r="CB3" i="102"/>
  <c r="CC49" i="102"/>
  <c r="CI26" i="102"/>
  <c r="BZ36" i="102"/>
  <c r="CK37" i="102"/>
  <c r="CH43" i="102"/>
  <c r="CF32" i="102"/>
  <c r="CA29" i="102"/>
  <c r="CO22" i="102"/>
  <c r="CP3" i="102"/>
  <c r="BY8" i="102"/>
  <c r="CF40" i="102"/>
  <c r="BY11" i="102"/>
  <c r="D13" i="127" s="1"/>
  <c r="CH40" i="102"/>
  <c r="CO36" i="102"/>
  <c r="CG42" i="102"/>
  <c r="CN30" i="102"/>
  <c r="CJ35" i="102"/>
  <c r="CC14" i="102"/>
  <c r="H16" i="127" s="1"/>
  <c r="BY45" i="102"/>
  <c r="CC19" i="102"/>
  <c r="CC6" i="102"/>
  <c r="CB26" i="102"/>
  <c r="CA18" i="102"/>
  <c r="CG19" i="102"/>
  <c r="D21" i="127" s="1"/>
  <c r="CA12" i="102"/>
  <c r="CO38" i="102"/>
  <c r="BY14" i="102"/>
  <c r="CO33" i="102"/>
  <c r="CE27" i="102"/>
  <c r="BY34" i="102"/>
  <c r="CI47" i="102"/>
  <c r="CC23" i="102"/>
  <c r="CQ43" i="102"/>
  <c r="CQ6" i="102"/>
  <c r="CC30" i="102"/>
  <c r="CO18" i="102"/>
  <c r="CQ29" i="102"/>
  <c r="CQ27" i="102"/>
  <c r="CR25" i="102"/>
  <c r="CK18" i="102"/>
  <c r="CG16" i="102"/>
  <c r="CQ37" i="102"/>
  <c r="CE53" i="102"/>
  <c r="CB37" i="102"/>
  <c r="CK4" i="102"/>
  <c r="CQ46" i="102"/>
  <c r="CL25" i="102"/>
  <c r="CH44" i="102"/>
  <c r="CM36" i="102"/>
  <c r="CF30" i="102"/>
  <c r="CO7" i="102"/>
  <c r="CD7" i="102"/>
  <c r="CO12" i="102"/>
  <c r="CP49" i="102"/>
  <c r="CF29" i="102"/>
  <c r="CI24" i="102"/>
  <c r="D26" i="127" s="1"/>
  <c r="K26" i="127" s="1"/>
  <c r="CQ13" i="102"/>
  <c r="BY37" i="102"/>
  <c r="CR26" i="102"/>
  <c r="CM3" i="102"/>
  <c r="CH26" i="102"/>
  <c r="CN4" i="102"/>
  <c r="CG40" i="102"/>
  <c r="CM50" i="102"/>
  <c r="CI6" i="102"/>
  <c r="CN48" i="102"/>
  <c r="CE13" i="102"/>
  <c r="CO37" i="102"/>
  <c r="CC38" i="102"/>
  <c r="CN12" i="102"/>
  <c r="CB18" i="102"/>
  <c r="CA25" i="102"/>
  <c r="CM7" i="102"/>
  <c r="CD10" i="102"/>
  <c r="H12" i="127" s="1"/>
  <c r="K12" i="127" s="1"/>
  <c r="CO20" i="102"/>
  <c r="CP50" i="102"/>
  <c r="CM34" i="102"/>
  <c r="CG7" i="102"/>
  <c r="D9" i="127" s="1"/>
  <c r="CN34" i="102"/>
  <c r="BY19" i="102"/>
  <c r="CO44" i="102"/>
  <c r="CL42" i="102"/>
  <c r="CM8" i="102"/>
  <c r="CI53" i="102"/>
  <c r="CE11" i="102"/>
  <c r="CG46" i="102"/>
  <c r="CO30" i="102"/>
  <c r="CE5" i="102"/>
  <c r="CO41" i="102"/>
  <c r="CD20" i="102"/>
  <c r="BY26" i="102"/>
  <c r="CE48" i="102"/>
  <c r="CB19" i="102"/>
  <c r="CJ16" i="102"/>
  <c r="CL22" i="102"/>
  <c r="CG45" i="102"/>
  <c r="CG10" i="102"/>
  <c r="CH46" i="102"/>
  <c r="CK7" i="102"/>
  <c r="CB7" i="102"/>
  <c r="CM41" i="102"/>
  <c r="BZ49" i="102"/>
  <c r="CK9" i="102"/>
  <c r="CP20" i="102"/>
  <c r="CJ10" i="102"/>
  <c r="CK39" i="102"/>
  <c r="CR9" i="102"/>
  <c r="CN47" i="102"/>
  <c r="CG28" i="102"/>
  <c r="CG8" i="102"/>
  <c r="CN21" i="102"/>
  <c r="CA41" i="102"/>
  <c r="CA8" i="102"/>
  <c r="CB17" i="102"/>
  <c r="CK31" i="102"/>
  <c r="BZ3" i="102"/>
  <c r="CF18" i="102"/>
  <c r="D20" i="127" s="1"/>
  <c r="CE9" i="102"/>
  <c r="CQ23" i="102"/>
  <c r="CJ48" i="102"/>
  <c r="CK28" i="102"/>
  <c r="D30" i="127" s="1"/>
  <c r="K30" i="127" s="1"/>
  <c r="CJ22" i="102"/>
  <c r="CQ15" i="102"/>
  <c r="CJ47" i="102"/>
  <c r="CI50" i="102"/>
  <c r="CH48" i="102"/>
  <c r="CE14" i="102"/>
  <c r="BZ50" i="102"/>
  <c r="CJ31" i="102"/>
  <c r="CK35" i="102"/>
  <c r="CN50" i="102"/>
  <c r="CF28" i="102"/>
  <c r="CR39" i="102"/>
  <c r="CJ13" i="102"/>
  <c r="CQ4" i="102"/>
  <c r="CJ43" i="102"/>
  <c r="BY29" i="102"/>
  <c r="CN33" i="102"/>
  <c r="BY27" i="102"/>
  <c r="BY18" i="102"/>
  <c r="CB28" i="102"/>
  <c r="CQ18" i="102"/>
  <c r="CO6" i="102"/>
  <c r="CP11" i="102"/>
  <c r="CI40" i="102"/>
  <c r="CQ51" i="102"/>
  <c r="CR32" i="102"/>
  <c r="CM28" i="102"/>
  <c r="CR43" i="102"/>
  <c r="CF39" i="102"/>
  <c r="CM4" i="102"/>
  <c r="CG51" i="102"/>
  <c r="CJ5" i="102"/>
  <c r="CO17" i="102"/>
  <c r="CK24" i="102"/>
  <c r="CB39" i="102"/>
  <c r="CJ20" i="102"/>
  <c r="CK21" i="102"/>
  <c r="BY23" i="102"/>
  <c r="CB31" i="102"/>
  <c r="CQ9" i="102"/>
  <c r="CP17" i="102"/>
  <c r="F19" i="127" s="1"/>
  <c r="K19" i="127" s="1"/>
  <c r="CR35" i="102"/>
  <c r="CM6" i="102"/>
  <c r="D8" i="127" s="1"/>
  <c r="K8" i="127" s="1"/>
  <c r="CE39" i="102"/>
  <c r="CE47" i="102"/>
  <c r="CG22" i="102"/>
  <c r="CG30" i="102"/>
  <c r="CB21" i="102"/>
  <c r="CJ30" i="102"/>
  <c r="CR19" i="102"/>
  <c r="CC5" i="102"/>
  <c r="CC41" i="102"/>
  <c r="CA6" i="102"/>
  <c r="CI49" i="102"/>
  <c r="CL8" i="102"/>
  <c r="CA32" i="102"/>
  <c r="CI45" i="102"/>
  <c r="CJ26" i="102"/>
  <c r="D28" i="127" s="1"/>
  <c r="K28" i="127" s="1"/>
  <c r="CD22" i="102"/>
  <c r="BY33" i="102"/>
  <c r="CN29" i="102"/>
  <c r="CA11" i="102"/>
  <c r="CN16" i="102"/>
  <c r="CR11" i="102"/>
  <c r="CM10" i="102"/>
  <c r="CA3" i="102"/>
  <c r="CF45" i="102"/>
  <c r="CB48" i="102"/>
  <c r="CI37" i="102"/>
  <c r="CA33" i="102"/>
  <c r="CJ37" i="102"/>
  <c r="CM22" i="102"/>
  <c r="CH23" i="102"/>
  <c r="CP41" i="102"/>
  <c r="CI19" i="102"/>
  <c r="CN7" i="102"/>
  <c r="BY12" i="102"/>
  <c r="D14" i="127" s="1"/>
  <c r="CQ28" i="102"/>
  <c r="CF36" i="102"/>
  <c r="CB43" i="102"/>
  <c r="CB40" i="102"/>
  <c r="CD27" i="102"/>
  <c r="CM15" i="102"/>
  <c r="CJ34" i="102"/>
  <c r="CG17" i="102"/>
  <c r="CI4" i="102"/>
  <c r="D6" i="127" s="1"/>
  <c r="K6" i="127" s="1"/>
  <c r="CD18" i="102"/>
  <c r="CF8" i="102"/>
  <c r="CG24" i="102"/>
  <c r="CP43" i="102"/>
  <c r="CQ24" i="102"/>
  <c r="BZ38" i="102"/>
  <c r="CA45" i="102"/>
  <c r="CC18" i="102"/>
  <c r="CB49" i="102"/>
  <c r="CQ12" i="102"/>
  <c r="CJ9" i="102"/>
  <c r="CK43" i="102"/>
  <c r="CF26" i="102"/>
  <c r="CG34" i="102"/>
  <c r="CQ48" i="102"/>
  <c r="CO42" i="102"/>
  <c r="CO28" i="102"/>
  <c r="CH32" i="102"/>
  <c r="BZ5" i="102"/>
  <c r="CG38" i="102"/>
  <c r="CP30" i="102"/>
  <c r="CA31" i="102"/>
  <c r="CN36" i="102"/>
  <c r="CG29" i="102"/>
  <c r="CG47" i="102"/>
  <c r="BZ53" i="102"/>
  <c r="CC51" i="102"/>
  <c r="CN41" i="102"/>
  <c r="CK30" i="102"/>
  <c r="CK45" i="102"/>
  <c r="CQ5" i="102"/>
  <c r="CR8" i="102"/>
  <c r="CB32" i="102"/>
  <c r="CC4" i="102"/>
  <c r="CC34" i="102"/>
  <c r="CJ27" i="102"/>
  <c r="CB29" i="102"/>
  <c r="CO21" i="102"/>
  <c r="BY50" i="102"/>
  <c r="CD32" i="102"/>
  <c r="CC35" i="102"/>
  <c r="CI46" i="102"/>
  <c r="CK47" i="102"/>
  <c r="CJ41" i="102"/>
  <c r="CP6" i="102"/>
  <c r="CQ8" i="102"/>
  <c r="CJ53" i="102"/>
  <c r="CH27" i="102"/>
  <c r="CI23" i="102"/>
  <c r="D25" i="127" s="1"/>
  <c r="K25" i="127" s="1"/>
  <c r="CB35" i="102"/>
  <c r="BY42" i="102"/>
  <c r="CL3" i="102"/>
  <c r="CE4" i="102"/>
  <c r="CD37" i="102"/>
  <c r="CQ16" i="102"/>
  <c r="CD35" i="102"/>
  <c r="CR24" i="102"/>
  <c r="CO15" i="102"/>
  <c r="CH36" i="102"/>
  <c r="CD15" i="102"/>
  <c r="CH29" i="102"/>
  <c r="CA20" i="102"/>
  <c r="CD3" i="102"/>
  <c r="CF24" i="102"/>
  <c r="CD42" i="102"/>
  <c r="CE38" i="102"/>
  <c r="BZ31" i="102"/>
  <c r="CN53" i="102"/>
  <c r="CF21" i="102"/>
  <c r="CF16" i="102"/>
  <c r="CM44" i="102"/>
  <c r="CK36" i="102"/>
  <c r="CP18" i="102"/>
  <c r="F20" i="127" s="1"/>
  <c r="K20" i="127" s="1"/>
  <c r="BY51" i="102"/>
  <c r="CE42" i="102"/>
  <c r="CJ8" i="102"/>
  <c r="CC16" i="102"/>
  <c r="CC10" i="102"/>
  <c r="CD51" i="102"/>
  <c r="CF13" i="102"/>
  <c r="CP40" i="102"/>
  <c r="CM33" i="102"/>
  <c r="CD28" i="102"/>
  <c r="CO9" i="102"/>
  <c r="K21" i="127" l="1"/>
  <c r="K15" i="127"/>
  <c r="K10" i="127"/>
  <c r="D24" i="127"/>
  <c r="K24" i="127" s="1"/>
  <c r="D18" i="127"/>
  <c r="K18" i="127" s="1"/>
  <c r="K16" i="127"/>
  <c r="K13" i="127"/>
  <c r="K14" i="127"/>
  <c r="D11" i="127"/>
  <c r="K11" i="127" s="1"/>
  <c r="K9" i="127"/>
  <c r="K22" i="127"/>
  <c r="Q12" i="106"/>
  <c r="F10" i="106"/>
  <c r="S5" i="106"/>
  <c r="O4" i="106"/>
  <c r="T5" i="106"/>
  <c r="R12" i="106"/>
  <c r="F6" i="106"/>
  <c r="D6" i="106"/>
  <c r="C6" i="106"/>
  <c r="E10" i="106"/>
  <c r="G9" i="106"/>
  <c r="E6" i="106"/>
  <c r="H9" i="106"/>
  <c r="R3" i="95"/>
  <c r="Q3" i="95"/>
  <c r="Q4" i="95"/>
  <c r="K11" i="95"/>
  <c r="K11" i="27" s="1"/>
  <c r="Q5" i="95"/>
  <c r="Q10" i="95"/>
  <c r="Q8" i="95"/>
  <c r="Q7" i="95"/>
  <c r="Q9" i="95"/>
  <c r="P3" i="95"/>
  <c r="P3" i="27" s="1"/>
  <c r="P3" i="77" s="1"/>
  <c r="D263" i="79" s="1"/>
  <c r="AL7" i="110"/>
  <c r="L5" i="95"/>
  <c r="L5" i="27" s="1"/>
  <c r="M9" i="95"/>
  <c r="M9" i="27" s="1"/>
  <c r="M9" i="77" s="1"/>
  <c r="D209" i="79" s="1"/>
  <c r="L9" i="95"/>
  <c r="L9" i="27" s="1"/>
  <c r="L6" i="95"/>
  <c r="L6" i="27" s="1"/>
  <c r="L6" i="77" s="1"/>
  <c r="D186" i="79" s="1"/>
  <c r="M3" i="95"/>
  <c r="M3" i="27" s="1"/>
  <c r="O9" i="95"/>
  <c r="O9" i="27" s="1"/>
  <c r="O9" i="77" s="1"/>
  <c r="D249" i="79" s="1"/>
  <c r="N7" i="95"/>
  <c r="N7" i="27" s="1"/>
  <c r="L3" i="95"/>
  <c r="L3" i="27" s="1"/>
  <c r="C183" i="79" s="1"/>
  <c r="L8" i="95"/>
  <c r="L8" i="27" s="1"/>
  <c r="N8" i="95"/>
  <c r="N8" i="27" s="1"/>
  <c r="C228" i="79" s="1"/>
  <c r="F5" i="110"/>
  <c r="AG4" i="110"/>
  <c r="AH8" i="110"/>
  <c r="O12" i="110"/>
  <c r="C6" i="111" s="1"/>
  <c r="H12" i="110"/>
  <c r="H4" i="111" s="1"/>
  <c r="AB8" i="110"/>
  <c r="C6" i="95"/>
  <c r="C6" i="27" s="1"/>
  <c r="E9" i="95"/>
  <c r="E9" i="27" s="1"/>
  <c r="E8" i="95"/>
  <c r="E8" i="27" s="1"/>
  <c r="W4" i="95"/>
  <c r="D4" i="95"/>
  <c r="D4" i="27" s="1"/>
  <c r="P8" i="95"/>
  <c r="P8" i="27" s="1"/>
  <c r="E5" i="95"/>
  <c r="E5" i="27" s="1"/>
  <c r="AE11" i="110"/>
  <c r="O8" i="110"/>
  <c r="AD5" i="110"/>
  <c r="AB4" i="110"/>
  <c r="AF7" i="110"/>
  <c r="AG8" i="110"/>
  <c r="AK11" i="108"/>
  <c r="Y7" i="108"/>
  <c r="AI8" i="108"/>
  <c r="E4" i="108"/>
  <c r="Z7" i="108"/>
  <c r="R11" i="108"/>
  <c r="AI6" i="108"/>
  <c r="P8" i="108"/>
  <c r="AJ11" i="108"/>
  <c r="U5" i="108"/>
  <c r="AC7" i="108"/>
  <c r="F8" i="108"/>
  <c r="AC11" i="108"/>
  <c r="D5" i="108"/>
  <c r="C9" i="108"/>
  <c r="I5" i="108"/>
  <c r="W7" i="108"/>
  <c r="E10" i="108"/>
  <c r="O5" i="108"/>
  <c r="AJ7" i="108"/>
  <c r="C8" i="110"/>
  <c r="Q7" i="110"/>
  <c r="L8" i="110"/>
  <c r="AC10" i="110"/>
  <c r="D4" i="110"/>
  <c r="AH11" i="110"/>
  <c r="AJ12" i="110"/>
  <c r="F9" i="111" s="1"/>
  <c r="J5" i="110"/>
  <c r="AC11" i="110"/>
  <c r="T8" i="110"/>
  <c r="L9" i="110"/>
  <c r="T10" i="110"/>
  <c r="N8" i="110"/>
  <c r="AF4" i="110"/>
  <c r="AE9" i="110"/>
  <c r="AC10" i="108"/>
  <c r="AA4" i="108"/>
  <c r="AB7" i="108"/>
  <c r="AB12" i="108"/>
  <c r="H6" i="108"/>
  <c r="J10" i="108"/>
  <c r="G5" i="108"/>
  <c r="N6" i="108"/>
  <c r="AB10" i="108"/>
  <c r="H12" i="108"/>
  <c r="Y5" i="108"/>
  <c r="AH7" i="108"/>
  <c r="U10" i="108"/>
  <c r="AA6" i="108"/>
  <c r="AF9" i="108"/>
  <c r="W12" i="108"/>
  <c r="R5" i="108"/>
  <c r="AH10" i="108"/>
  <c r="Q12" i="108"/>
  <c r="AL6" i="108"/>
  <c r="M12" i="110"/>
  <c r="G5" i="111" s="1"/>
  <c r="J9" i="110"/>
  <c r="W5" i="110"/>
  <c r="AA4" i="110"/>
  <c r="X10" i="110"/>
  <c r="W10" i="110"/>
  <c r="AJ5" i="110"/>
  <c r="J11" i="110"/>
  <c r="AH6" i="110"/>
  <c r="Q9" i="110"/>
  <c r="AF8" i="110"/>
  <c r="E8" i="110"/>
  <c r="AC12" i="110"/>
  <c r="E8" i="111" s="1"/>
  <c r="W3" i="95"/>
  <c r="J10" i="95"/>
  <c r="C4" i="95"/>
  <c r="C4" i="27" s="1"/>
  <c r="E10" i="95"/>
  <c r="E10" i="27" s="1"/>
  <c r="E7" i="95"/>
  <c r="E7" i="27" s="1"/>
  <c r="C3" i="95"/>
  <c r="C3" i="27" s="1"/>
  <c r="C10" i="95"/>
  <c r="C10" i="27" s="1"/>
  <c r="AI11" i="110"/>
  <c r="AA8" i="110"/>
  <c r="AJ6" i="110"/>
  <c r="AI6" i="110"/>
  <c r="U9" i="110"/>
  <c r="AE10" i="110"/>
  <c r="AA7" i="110"/>
  <c r="AL6" i="110"/>
  <c r="L11" i="108"/>
  <c r="I6" i="108"/>
  <c r="J9" i="108"/>
  <c r="C4" i="108"/>
  <c r="T7" i="108"/>
  <c r="AB11" i="108"/>
  <c r="AC5" i="108"/>
  <c r="AE7" i="108"/>
  <c r="AG10" i="108"/>
  <c r="E11" i="108"/>
  <c r="S6" i="108"/>
  <c r="AF8" i="108"/>
  <c r="W11" i="108"/>
  <c r="J5" i="108"/>
  <c r="E9" i="108"/>
  <c r="K4" i="108"/>
  <c r="S7" i="108"/>
  <c r="AE10" i="108"/>
  <c r="K12" i="108"/>
  <c r="C5" i="110"/>
  <c r="E5" i="110"/>
  <c r="AI8" i="110"/>
  <c r="AD10" i="110"/>
  <c r="V4" i="110"/>
  <c r="AE6" i="110"/>
  <c r="U8" i="110"/>
  <c r="N4" i="110"/>
  <c r="X8" i="110"/>
  <c r="AF12" i="110"/>
  <c r="H8" i="111" s="1"/>
  <c r="AC4" i="110"/>
  <c r="S10" i="110"/>
  <c r="AG5" i="110"/>
  <c r="AE7" i="110"/>
  <c r="R5" i="110"/>
  <c r="AL9" i="110"/>
  <c r="T4" i="110"/>
  <c r="AG11" i="110"/>
  <c r="H8" i="110"/>
  <c r="U7" i="110"/>
  <c r="AB7" i="110"/>
  <c r="AD7" i="110"/>
  <c r="M7" i="110"/>
  <c r="AJ7" i="110"/>
  <c r="AG7" i="110"/>
  <c r="D10" i="108"/>
  <c r="Q4" i="108"/>
  <c r="AK8" i="108"/>
  <c r="AD12" i="108"/>
  <c r="F6" i="108"/>
  <c r="T10" i="108"/>
  <c r="C12" i="108"/>
  <c r="V5" i="108"/>
  <c r="Y9" i="108"/>
  <c r="AH11" i="108"/>
  <c r="I12" i="108"/>
  <c r="AD6" i="108"/>
  <c r="O10" i="108"/>
  <c r="AG6" i="108"/>
  <c r="AH9" i="108"/>
  <c r="V12" i="108"/>
  <c r="P5" i="108"/>
  <c r="W9" i="108"/>
  <c r="C11" i="108"/>
  <c r="U10" i="110"/>
  <c r="W9" i="110"/>
  <c r="D5" i="110"/>
  <c r="W5" i="108"/>
  <c r="X4" i="110"/>
  <c r="D10" i="110"/>
  <c r="V10" i="110"/>
  <c r="AD6" i="110"/>
  <c r="M5" i="110"/>
  <c r="O9" i="110"/>
  <c r="T5" i="110"/>
  <c r="G7" i="110"/>
  <c r="I11" i="110"/>
  <c r="Q12" i="110"/>
  <c r="E6" i="111" s="1"/>
  <c r="W5" i="95"/>
  <c r="K5" i="95"/>
  <c r="M5" i="95"/>
  <c r="M5" i="27" s="1"/>
  <c r="K8" i="95"/>
  <c r="W7" i="95"/>
  <c r="C9" i="95"/>
  <c r="C9" i="27" s="1"/>
  <c r="K6" i="95"/>
  <c r="P4" i="95"/>
  <c r="P4" i="27" s="1"/>
  <c r="D11" i="110"/>
  <c r="R4" i="110"/>
  <c r="J12" i="110"/>
  <c r="D5" i="111" s="1"/>
  <c r="P9" i="110"/>
  <c r="K4" i="110"/>
  <c r="W8" i="110"/>
  <c r="F7" i="108"/>
  <c r="Y10" i="108"/>
  <c r="AG7" i="108"/>
  <c r="D9" i="108"/>
  <c r="I4" i="108"/>
  <c r="V7" i="108"/>
  <c r="I10" i="108"/>
  <c r="O4" i="108"/>
  <c r="R6" i="108"/>
  <c r="S9" i="108"/>
  <c r="G10" i="108"/>
  <c r="M5" i="108"/>
  <c r="AH8" i="108"/>
  <c r="Y11" i="108"/>
  <c r="H5" i="108"/>
  <c r="O9" i="108"/>
  <c r="P12" i="108"/>
  <c r="T6" i="108"/>
  <c r="AD10" i="108"/>
  <c r="C9" i="110"/>
  <c r="C4" i="110"/>
  <c r="V7" i="110"/>
  <c r="Z4" i="108"/>
  <c r="K11" i="110"/>
  <c r="V5" i="110"/>
  <c r="AI7" i="110"/>
  <c r="P11" i="110"/>
  <c r="E9" i="110"/>
  <c r="N6" i="110"/>
  <c r="R6" i="110"/>
  <c r="AL5" i="110"/>
  <c r="AI5" i="110"/>
  <c r="E6" i="110"/>
  <c r="W4" i="110"/>
  <c r="D12" i="110"/>
  <c r="D4" i="111" s="1"/>
  <c r="AB6" i="108"/>
  <c r="Q9" i="108"/>
  <c r="AA5" i="108"/>
  <c r="AE8" i="108"/>
  <c r="X12" i="108"/>
  <c r="L6" i="108"/>
  <c r="AL10" i="108"/>
  <c r="R12" i="108"/>
  <c r="V4" i="108"/>
  <c r="K8" i="108"/>
  <c r="AJ10" i="108"/>
  <c r="AI12" i="108"/>
  <c r="AJ6" i="108"/>
  <c r="Q10" i="108"/>
  <c r="AE6" i="108"/>
  <c r="G8" i="108"/>
  <c r="H11" i="108"/>
  <c r="X4" i="108"/>
  <c r="V9" i="108"/>
  <c r="M9" i="110"/>
  <c r="X12" i="110"/>
  <c r="F7" i="111" s="1"/>
  <c r="O10" i="110"/>
  <c r="AL12" i="110"/>
  <c r="H9" i="111" s="1"/>
  <c r="AK12" i="110"/>
  <c r="G9" i="111" s="1"/>
  <c r="S11" i="110"/>
  <c r="AL8" i="110"/>
  <c r="I5" i="110"/>
  <c r="Z9" i="110"/>
  <c r="K6" i="110"/>
  <c r="N9" i="110"/>
  <c r="AE4" i="110"/>
  <c r="AI4" i="110"/>
  <c r="F8" i="110"/>
  <c r="R8" i="110"/>
  <c r="W8" i="95"/>
  <c r="K4" i="95"/>
  <c r="J8" i="95"/>
  <c r="P7" i="95"/>
  <c r="P7" i="27" s="1"/>
  <c r="D9" i="95"/>
  <c r="D9" i="27" s="1"/>
  <c r="E6" i="95"/>
  <c r="E6" i="27" s="1"/>
  <c r="D11" i="95"/>
  <c r="D11" i="27" s="1"/>
  <c r="AG12" i="110"/>
  <c r="C9" i="111" s="1"/>
  <c r="I8" i="110"/>
  <c r="AA11" i="110"/>
  <c r="AI10" i="110"/>
  <c r="W4" i="108"/>
  <c r="P7" i="108"/>
  <c r="P10" i="108"/>
  <c r="H4" i="108"/>
  <c r="F9" i="108"/>
  <c r="G4" i="108"/>
  <c r="AF7" i="108"/>
  <c r="AF10" i="108"/>
  <c r="O12" i="108"/>
  <c r="Z5" i="108"/>
  <c r="J8" i="108"/>
  <c r="V10" i="108"/>
  <c r="AE4" i="108"/>
  <c r="AB8" i="108"/>
  <c r="S11" i="108"/>
  <c r="N5" i="108"/>
  <c r="AG9" i="108"/>
  <c r="U12" i="108"/>
  <c r="T5" i="108"/>
  <c r="P9" i="108"/>
  <c r="C12" i="110"/>
  <c r="C4" i="111" s="1"/>
  <c r="C6" i="110"/>
  <c r="T7" i="110"/>
  <c r="Y4" i="110"/>
  <c r="P12" i="110"/>
  <c r="D6" i="111" s="1"/>
  <c r="AC7" i="110"/>
  <c r="Y10" i="110"/>
  <c r="U11" i="110"/>
  <c r="I6" i="110"/>
  <c r="H9" i="110"/>
  <c r="X9" i="110"/>
  <c r="Q6" i="110"/>
  <c r="F4" i="110"/>
  <c r="AF10" i="110"/>
  <c r="D7" i="110"/>
  <c r="E10" i="110"/>
  <c r="K12" i="110"/>
  <c r="E5" i="111" s="1"/>
  <c r="AK8" i="110"/>
  <c r="W11" i="110"/>
  <c r="J12" i="108"/>
  <c r="AB5" i="108"/>
  <c r="H9" i="108"/>
  <c r="AG5" i="108"/>
  <c r="AG8" i="108"/>
  <c r="Z12" i="108"/>
  <c r="L5" i="108"/>
  <c r="X9" i="108"/>
  <c r="G11" i="108"/>
  <c r="U7" i="108"/>
  <c r="AD5" i="108"/>
  <c r="N9" i="108"/>
  <c r="AK12" i="108"/>
  <c r="AH6" i="108"/>
  <c r="K10" i="108"/>
  <c r="AK6" i="108"/>
  <c r="Y8" i="108"/>
  <c r="M11" i="108"/>
  <c r="I7" i="108"/>
  <c r="H8" i="108"/>
  <c r="AF5" i="110"/>
  <c r="U4" i="110"/>
  <c r="R12" i="110"/>
  <c r="F6" i="111" s="1"/>
  <c r="X5" i="110"/>
  <c r="AH5" i="110"/>
  <c r="O6" i="110"/>
  <c r="Y8" i="110"/>
  <c r="AA10" i="110"/>
  <c r="T12" i="108"/>
  <c r="N6" i="95"/>
  <c r="N6" i="27" s="1"/>
  <c r="M8" i="95"/>
  <c r="M8" i="27" s="1"/>
  <c r="M10" i="32" s="1"/>
  <c r="O6" i="95"/>
  <c r="O6" i="27" s="1"/>
  <c r="N3" i="95"/>
  <c r="N3" i="27" s="1"/>
  <c r="N5" i="32" s="1"/>
  <c r="L10" i="95"/>
  <c r="L10" i="27" s="1"/>
  <c r="O4" i="95"/>
  <c r="O4" i="27" s="1"/>
  <c r="O6" i="32" s="1"/>
  <c r="L11" i="95"/>
  <c r="L11" i="27" s="1"/>
  <c r="I9" i="95"/>
  <c r="I9" i="27" s="1"/>
  <c r="I11" i="32" s="1"/>
  <c r="N11" i="95"/>
  <c r="N11" i="27" s="1"/>
  <c r="I4" i="95"/>
  <c r="I4" i="27" s="1"/>
  <c r="I6" i="32" s="1"/>
  <c r="L4" i="110"/>
  <c r="AB10" i="110"/>
  <c r="J7" i="110"/>
  <c r="R9" i="110"/>
  <c r="X6" i="110"/>
  <c r="W9" i="95"/>
  <c r="K9" i="95"/>
  <c r="D7" i="95"/>
  <c r="D7" i="27" s="1"/>
  <c r="M10" i="95"/>
  <c r="M10" i="27" s="1"/>
  <c r="E11" i="95"/>
  <c r="E11" i="27" s="1"/>
  <c r="J11" i="95"/>
  <c r="K10" i="95"/>
  <c r="P8" i="110"/>
  <c r="AK10" i="110"/>
  <c r="P4" i="110"/>
  <c r="N10" i="110"/>
  <c r="Q4" i="110"/>
  <c r="AB11" i="110"/>
  <c r="I12" i="110"/>
  <c r="C5" i="111" s="1"/>
  <c r="AC4" i="108"/>
  <c r="AF6" i="108"/>
  <c r="Z11" i="108"/>
  <c r="F4" i="108"/>
  <c r="AI9" i="108"/>
  <c r="M4" i="108"/>
  <c r="P6" i="108"/>
  <c r="AC9" i="108"/>
  <c r="N12" i="108"/>
  <c r="S5" i="108"/>
  <c r="AA7" i="108"/>
  <c r="K9" i="108"/>
  <c r="AK4" i="108"/>
  <c r="AD8" i="108"/>
  <c r="U11" i="108"/>
  <c r="N4" i="108"/>
  <c r="S8" i="108"/>
  <c r="L12" i="108"/>
  <c r="AB4" i="108"/>
  <c r="I10" i="110"/>
  <c r="W12" i="110"/>
  <c r="E7" i="111" s="1"/>
  <c r="F12" i="110"/>
  <c r="F4" i="111" s="1"/>
  <c r="AF6" i="110"/>
  <c r="Y5" i="110"/>
  <c r="AC8" i="110"/>
  <c r="D9" i="110"/>
  <c r="K9" i="110"/>
  <c r="F10" i="110"/>
  <c r="E4" i="110"/>
  <c r="U5" i="110"/>
  <c r="K10" i="110"/>
  <c r="S5" i="110"/>
  <c r="AB6" i="110"/>
  <c r="I7" i="110"/>
  <c r="J6" i="110"/>
  <c r="R10" i="110"/>
  <c r="O11" i="110"/>
  <c r="U6" i="110"/>
  <c r="AH10" i="110"/>
  <c r="O4" i="110"/>
  <c r="D12" i="108"/>
  <c r="AJ4" i="108"/>
  <c r="R10" i="108"/>
  <c r="AE5" i="108"/>
  <c r="AA8" i="108"/>
  <c r="AJ12" i="108"/>
  <c r="T4" i="108"/>
  <c r="R8" i="108"/>
  <c r="F11" i="108"/>
  <c r="M12" i="108"/>
  <c r="AD4" i="108"/>
  <c r="C8" i="108"/>
  <c r="AE12" i="108"/>
  <c r="G7" i="108"/>
  <c r="M10" i="108"/>
  <c r="C6" i="108"/>
  <c r="L7" i="108"/>
  <c r="D11" i="108"/>
  <c r="Q6" i="108"/>
  <c r="L11" i="110"/>
  <c r="H6" i="110"/>
  <c r="AL4" i="110"/>
  <c r="N12" i="110"/>
  <c r="H5" i="111" s="1"/>
  <c r="G4" i="110"/>
  <c r="K5" i="110"/>
  <c r="L5" i="110"/>
  <c r="E7" i="107"/>
  <c r="E7" i="110"/>
  <c r="V6" i="110"/>
  <c r="AJ10" i="110"/>
  <c r="M11" i="110"/>
  <c r="H10" i="110"/>
  <c r="P5" i="110"/>
  <c r="AD9" i="110"/>
  <c r="K7" i="95"/>
  <c r="J5" i="95"/>
  <c r="M6" i="95"/>
  <c r="M6" i="27" s="1"/>
  <c r="W11" i="95"/>
  <c r="C11" i="95"/>
  <c r="C11" i="27" s="1"/>
  <c r="E3" i="95"/>
  <c r="E3" i="27" s="1"/>
  <c r="J7" i="95"/>
  <c r="AA5" i="110"/>
  <c r="AI9" i="110"/>
  <c r="Y12" i="110"/>
  <c r="G7" i="111" s="1"/>
  <c r="T11" i="110"/>
  <c r="M10" i="110"/>
  <c r="U9" i="108"/>
  <c r="F12" i="108"/>
  <c r="K7" i="108"/>
  <c r="T11" i="108"/>
  <c r="L4" i="108"/>
  <c r="AK9" i="108"/>
  <c r="Y12" i="108"/>
  <c r="R4" i="108"/>
  <c r="T9" i="108"/>
  <c r="AI11" i="108"/>
  <c r="G12" i="108"/>
  <c r="AH5" i="108"/>
  <c r="M9" i="108"/>
  <c r="AI4" i="108"/>
  <c r="X8" i="108"/>
  <c r="AE11" i="108"/>
  <c r="E7" i="108"/>
  <c r="Z9" i="108"/>
  <c r="I11" i="108"/>
  <c r="AL5" i="108"/>
  <c r="F11" i="110"/>
  <c r="Z5" i="110"/>
  <c r="AK4" i="110"/>
  <c r="Y11" i="110"/>
  <c r="G10" i="110"/>
  <c r="Z4" i="110"/>
  <c r="AJ4" i="110"/>
  <c r="M8" i="110"/>
  <c r="G11" i="110"/>
  <c r="T6" i="110"/>
  <c r="W7" i="110"/>
  <c r="J8" i="110"/>
  <c r="J4" i="110"/>
  <c r="O7" i="110"/>
  <c r="L12" i="110"/>
  <c r="F5" i="111" s="1"/>
  <c r="AL10" i="110"/>
  <c r="H7" i="110"/>
  <c r="M8" i="108"/>
  <c r="AG11" i="108"/>
  <c r="AF5" i="108"/>
  <c r="L10" i="108"/>
  <c r="AK5" i="108"/>
  <c r="AC8" i="108"/>
  <c r="Q11" i="108"/>
  <c r="G6" i="108"/>
  <c r="L8" i="108"/>
  <c r="AA10" i="108"/>
  <c r="O11" i="108"/>
  <c r="D4" i="108"/>
  <c r="E8" i="108"/>
  <c r="AG12" i="108"/>
  <c r="D7" i="108"/>
  <c r="W10" i="108"/>
  <c r="AG4" i="108"/>
  <c r="N7" i="108"/>
  <c r="AL11" i="108"/>
  <c r="AL4" i="108"/>
  <c r="C10" i="110"/>
  <c r="D8" i="110"/>
  <c r="C11" i="110"/>
  <c r="X5" i="108"/>
  <c r="U8" i="108"/>
  <c r="Y7" i="110"/>
  <c r="AK11" i="110"/>
  <c r="S4" i="110"/>
  <c r="V11" i="110"/>
  <c r="AA12" i="110"/>
  <c r="C8" i="111" s="1"/>
  <c r="U12" i="110"/>
  <c r="C7" i="111" s="1"/>
  <c r="L6" i="110"/>
  <c r="G12" i="110"/>
  <c r="G4" i="111" s="1"/>
  <c r="W6" i="110"/>
  <c r="AG6" i="110"/>
  <c r="Z10" i="110"/>
  <c r="AG10" i="110"/>
  <c r="T9" i="110"/>
  <c r="M4" i="110"/>
  <c r="AH12" i="110"/>
  <c r="D9" i="111" s="1"/>
  <c r="C8" i="95"/>
  <c r="C8" i="27" s="1"/>
  <c r="C5" i="95"/>
  <c r="C5" i="27" s="1"/>
  <c r="J6" i="95"/>
  <c r="W6" i="95"/>
  <c r="J4" i="95"/>
  <c r="E4" i="95"/>
  <c r="E4" i="27" s="1"/>
  <c r="J3" i="95"/>
  <c r="R11" i="110"/>
  <c r="Z7" i="110"/>
  <c r="X11" i="110"/>
  <c r="S6" i="110"/>
  <c r="L7" i="110"/>
  <c r="F9" i="110"/>
  <c r="V6" i="108"/>
  <c r="E8" i="107" s="1"/>
  <c r="AE9" i="108"/>
  <c r="AF12" i="108"/>
  <c r="AD7" i="108"/>
  <c r="V11" i="108"/>
  <c r="J4" i="108"/>
  <c r="L9" i="108"/>
  <c r="K11" i="108"/>
  <c r="M7" i="108"/>
  <c r="Q8" i="108"/>
  <c r="Z10" i="108"/>
  <c r="AL12" i="108"/>
  <c r="AH4" i="108"/>
  <c r="G9" i="108"/>
  <c r="E5" i="108"/>
  <c r="Z8" i="108"/>
  <c r="N11" i="108"/>
  <c r="C7" i="108"/>
  <c r="O8" i="108"/>
  <c r="AF11" i="108"/>
  <c r="C7" i="110"/>
  <c r="R7" i="110"/>
  <c r="AG9" i="110"/>
  <c r="Q11" i="110"/>
  <c r="P10" i="110"/>
  <c r="AE8" i="110"/>
  <c r="AL11" i="110"/>
  <c r="AK9" i="110"/>
  <c r="Q5" i="110"/>
  <c r="N5" i="110"/>
  <c r="AF9" i="110"/>
  <c r="H5" i="110"/>
  <c r="D6" i="110"/>
  <c r="O5" i="110"/>
  <c r="AI12" i="110"/>
  <c r="E9" i="111" s="1"/>
  <c r="AA6" i="110"/>
  <c r="P7" i="110"/>
  <c r="AC6" i="110"/>
  <c r="O6" i="108"/>
  <c r="W8" i="108"/>
  <c r="X11" i="108"/>
  <c r="D6" i="108"/>
  <c r="N10" i="108"/>
  <c r="AI5" i="108"/>
  <c r="D8" i="108"/>
  <c r="C10" i="108"/>
  <c r="Q5" i="108"/>
  <c r="J7" i="108"/>
  <c r="R9" i="108"/>
  <c r="AD11" i="108"/>
  <c r="W6" i="108"/>
  <c r="AJ9" i="108"/>
  <c r="AA12" i="108"/>
  <c r="O7" i="108"/>
  <c r="F10" i="108"/>
  <c r="K5" i="108"/>
  <c r="H7" i="108"/>
  <c r="X10" i="108"/>
  <c r="G6" i="110"/>
  <c r="Z11" i="110"/>
  <c r="AB9" i="110"/>
  <c r="I9" i="110"/>
  <c r="X7" i="110"/>
  <c r="Y4" i="108"/>
  <c r="Q10" i="110"/>
  <c r="H11" i="110"/>
  <c r="I4" i="110"/>
  <c r="F6" i="110"/>
  <c r="Y9" i="110"/>
  <c r="S9" i="110"/>
  <c r="N7" i="110"/>
  <c r="AH9" i="110"/>
  <c r="V9" i="110"/>
  <c r="AB12" i="110"/>
  <c r="D8" i="111" s="1"/>
  <c r="Q8" i="110"/>
  <c r="V12" i="110"/>
  <c r="D7" i="111" s="1"/>
  <c r="AD12" i="110"/>
  <c r="F8" i="111" s="1"/>
  <c r="AD8" i="110"/>
  <c r="J9" i="95"/>
  <c r="C7" i="95"/>
  <c r="C7" i="27" s="1"/>
  <c r="D8" i="95"/>
  <c r="D8" i="27" s="1"/>
  <c r="W10" i="95"/>
  <c r="K3" i="95"/>
  <c r="AJ11" i="110"/>
  <c r="AC5" i="110"/>
  <c r="Z8" i="110"/>
  <c r="AH7" i="110"/>
  <c r="N11" i="110"/>
  <c r="S8" i="110"/>
  <c r="AB5" i="110"/>
  <c r="AF4" i="108"/>
  <c r="I8" i="108"/>
  <c r="E12" i="108"/>
  <c r="X7" i="108"/>
  <c r="P11" i="108"/>
  <c r="P4" i="108"/>
  <c r="AD9" i="108"/>
  <c r="J11" i="108"/>
  <c r="K6" i="108"/>
  <c r="AI7" i="108"/>
  <c r="AB9" i="108"/>
  <c r="AA11" i="108"/>
  <c r="F5" i="108"/>
  <c r="I9" i="108"/>
  <c r="C5" i="108"/>
  <c r="AJ8" i="108"/>
  <c r="AI10" i="108"/>
  <c r="M6" i="108"/>
  <c r="H6" i="107" s="1"/>
  <c r="N8" i="108"/>
  <c r="AA9" i="110"/>
  <c r="K8" i="110"/>
  <c r="AE5" i="110"/>
  <c r="S7" i="110"/>
  <c r="V8" i="110"/>
  <c r="AC9" i="110"/>
  <c r="M6" i="110"/>
  <c r="L10" i="110"/>
  <c r="AK5" i="110"/>
  <c r="F7" i="110"/>
  <c r="AJ9" i="110"/>
  <c r="G8" i="110"/>
  <c r="E12" i="110"/>
  <c r="E4" i="111" s="1"/>
  <c r="G9" i="110"/>
  <c r="AK6" i="110"/>
  <c r="AE12" i="110"/>
  <c r="G8" i="111" s="1"/>
  <c r="AD11" i="110"/>
  <c r="G5" i="110"/>
  <c r="U6" i="108"/>
  <c r="D8" i="107" s="1"/>
  <c r="AL8" i="108"/>
  <c r="AH12" i="108"/>
  <c r="AJ5" i="108"/>
  <c r="H10" i="108"/>
  <c r="E6" i="108"/>
  <c r="R7" i="108"/>
  <c r="AK10" i="108"/>
  <c r="S4" i="108"/>
  <c r="Q7" i="108"/>
  <c r="T8" i="108"/>
  <c r="S10" i="108"/>
  <c r="AC6" i="108"/>
  <c r="AL9" i="108"/>
  <c r="AC12" i="108"/>
  <c r="J6" i="108"/>
  <c r="AA9" i="108"/>
  <c r="U4" i="108"/>
  <c r="X6" i="108"/>
  <c r="J10" i="110"/>
  <c r="AJ8" i="110"/>
  <c r="P6" i="110"/>
  <c r="AH4" i="110"/>
  <c r="H4" i="110"/>
  <c r="E11" i="110"/>
  <c r="V8" i="108"/>
  <c r="K7" i="110"/>
  <c r="AD4" i="110"/>
  <c r="Z12" i="110"/>
  <c r="H7" i="111" s="1"/>
  <c r="AF11" i="110"/>
  <c r="C226" i="79"/>
  <c r="N8" i="32"/>
  <c r="N6" i="77"/>
  <c r="D226" i="79" s="1"/>
  <c r="L5" i="77"/>
  <c r="D185" i="79" s="1"/>
  <c r="L7" i="32"/>
  <c r="C185" i="79"/>
  <c r="M8" i="77"/>
  <c r="D208" i="79" s="1"/>
  <c r="M11" i="32"/>
  <c r="O6" i="77"/>
  <c r="D246" i="79" s="1"/>
  <c r="O8" i="32"/>
  <c r="C246" i="79"/>
  <c r="C189" i="79"/>
  <c r="L9" i="77"/>
  <c r="D189" i="79" s="1"/>
  <c r="L11" i="32"/>
  <c r="N3" i="77"/>
  <c r="D223" i="79" s="1"/>
  <c r="L10" i="77"/>
  <c r="D190" i="79" s="1"/>
  <c r="L12" i="32"/>
  <c r="C190" i="79"/>
  <c r="M3" i="77"/>
  <c r="D203" i="79" s="1"/>
  <c r="M5" i="32"/>
  <c r="C203" i="79"/>
  <c r="O4" i="77"/>
  <c r="D244" i="79" s="1"/>
  <c r="O11" i="32"/>
  <c r="L11" i="77"/>
  <c r="D191" i="79" s="1"/>
  <c r="L13" i="32"/>
  <c r="C191" i="79"/>
  <c r="C227" i="79"/>
  <c r="N9" i="32"/>
  <c r="N7" i="77"/>
  <c r="D227" i="79" s="1"/>
  <c r="I9" i="77"/>
  <c r="D129" i="79" s="1"/>
  <c r="N11" i="77"/>
  <c r="D231" i="79" s="1"/>
  <c r="N13" i="32"/>
  <c r="C231" i="79"/>
  <c r="C188" i="79"/>
  <c r="L10" i="32"/>
  <c r="L8" i="77"/>
  <c r="D188" i="79" s="1"/>
  <c r="I4" i="77"/>
  <c r="D124" i="79" s="1"/>
  <c r="N10" i="32"/>
  <c r="L14" i="95"/>
  <c r="I5" i="95"/>
  <c r="I5" i="27" s="1"/>
  <c r="P10" i="95"/>
  <c r="P10" i="27" s="1"/>
  <c r="L4" i="95"/>
  <c r="L4" i="27" s="1"/>
  <c r="O7" i="95"/>
  <c r="O7" i="27" s="1"/>
  <c r="N4" i="95"/>
  <c r="N4" i="27" s="1"/>
  <c r="O8" i="95"/>
  <c r="O8" i="27" s="1"/>
  <c r="P9" i="95"/>
  <c r="P9" i="27" s="1"/>
  <c r="O3" i="95"/>
  <c r="O3" i="27" s="1"/>
  <c r="L7" i="95"/>
  <c r="L7" i="27" s="1"/>
  <c r="I7" i="95"/>
  <c r="I7" i="27" s="1"/>
  <c r="I6" i="95"/>
  <c r="I6" i="27" s="1"/>
  <c r="N9" i="95"/>
  <c r="N9" i="27" s="1"/>
  <c r="O10" i="95"/>
  <c r="O10" i="27" s="1"/>
  <c r="I3" i="95"/>
  <c r="I3" i="27" s="1"/>
  <c r="N10" i="95"/>
  <c r="N10" i="27" s="1"/>
  <c r="O5" i="95"/>
  <c r="O5" i="27" s="1"/>
  <c r="I11" i="95"/>
  <c r="I11" i="27" s="1"/>
  <c r="I8" i="95"/>
  <c r="I8" i="27" s="1"/>
  <c r="M7" i="95"/>
  <c r="M7" i="27" s="1"/>
  <c r="O11" i="95"/>
  <c r="O11" i="27" s="1"/>
  <c r="N5" i="95"/>
  <c r="N5" i="27" s="1"/>
  <c r="M4" i="95"/>
  <c r="M4" i="27" s="1"/>
  <c r="M11" i="95"/>
  <c r="M11" i="27" s="1"/>
  <c r="I10" i="95"/>
  <c r="I10" i="27" s="1"/>
  <c r="DO28" i="102"/>
  <c r="DO20" i="102"/>
  <c r="DO29" i="102"/>
  <c r="DO21" i="102"/>
  <c r="Y6" i="108"/>
  <c r="S12" i="110"/>
  <c r="V11" i="95"/>
  <c r="S12" i="108"/>
  <c r="T12" i="110"/>
  <c r="Y6" i="110"/>
  <c r="AK7" i="108"/>
  <c r="AK7" i="110"/>
  <c r="P6" i="95"/>
  <c r="P6" i="27" s="1"/>
  <c r="AL7" i="108"/>
  <c r="Z6" i="110"/>
  <c r="P5" i="95"/>
  <c r="P5" i="27" s="1"/>
  <c r="Z6" i="108"/>
  <c r="I8" i="107" s="1"/>
  <c r="W15" i="95"/>
  <c r="W17" i="95"/>
  <c r="W14" i="95"/>
  <c r="W16" i="95"/>
  <c r="W20" i="95"/>
  <c r="W22" i="95"/>
  <c r="W19" i="95"/>
  <c r="W18" i="95"/>
  <c r="W21" i="95"/>
  <c r="W13" i="95"/>
  <c r="W12" i="95"/>
  <c r="D6" i="95"/>
  <c r="D6" i="27" s="1"/>
  <c r="I17" i="95"/>
  <c r="H21" i="95"/>
  <c r="T7" i="95"/>
  <c r="C14" i="95"/>
  <c r="N17" i="95"/>
  <c r="E20" i="95"/>
  <c r="G8" i="95"/>
  <c r="G8" i="27" s="1"/>
  <c r="P19" i="95"/>
  <c r="G14" i="95"/>
  <c r="J21" i="95"/>
  <c r="R21" i="95" s="1"/>
  <c r="N13" i="95"/>
  <c r="M22" i="95"/>
  <c r="G15" i="95"/>
  <c r="F5" i="95"/>
  <c r="F5" i="27" s="1"/>
  <c r="M20" i="95"/>
  <c r="V18" i="95"/>
  <c r="O22" i="95"/>
  <c r="V8" i="95"/>
  <c r="C20" i="95"/>
  <c r="V9" i="95"/>
  <c r="K13" i="95"/>
  <c r="Q13" i="95" s="1"/>
  <c r="F4" i="95"/>
  <c r="F4" i="27" s="1"/>
  <c r="U15" i="95"/>
  <c r="T21" i="95"/>
  <c r="T6" i="95"/>
  <c r="R6" i="27" s="1"/>
  <c r="U3" i="95"/>
  <c r="S15" i="95"/>
  <c r="H14" i="95"/>
  <c r="K20" i="95"/>
  <c r="Q20" i="95" s="1"/>
  <c r="H4" i="95"/>
  <c r="H4" i="27" s="1"/>
  <c r="F8" i="95"/>
  <c r="F8" i="27" s="1"/>
  <c r="G11" i="95"/>
  <c r="G11" i="27" s="1"/>
  <c r="S8" i="95"/>
  <c r="Q8" i="27" s="1"/>
  <c r="O20" i="95"/>
  <c r="H6" i="95"/>
  <c r="H6" i="27" s="1"/>
  <c r="P16" i="95"/>
  <c r="U18" i="95"/>
  <c r="P21" i="95"/>
  <c r="S21" i="95"/>
  <c r="S16" i="95"/>
  <c r="L20" i="95"/>
  <c r="J12" i="95"/>
  <c r="R12" i="95" s="1"/>
  <c r="I13" i="95"/>
  <c r="T20" i="95"/>
  <c r="H12" i="95"/>
  <c r="K14" i="95"/>
  <c r="Q14" i="95" s="1"/>
  <c r="T22" i="95"/>
  <c r="T11" i="95"/>
  <c r="R11" i="27" s="1"/>
  <c r="E15" i="95"/>
  <c r="G20" i="95"/>
  <c r="G19" i="95"/>
  <c r="U16" i="95"/>
  <c r="H17" i="95"/>
  <c r="F9" i="95"/>
  <c r="F9" i="27" s="1"/>
  <c r="M16" i="95"/>
  <c r="H11" i="95"/>
  <c r="H11" i="27" s="1"/>
  <c r="D3" i="95"/>
  <c r="D3" i="27" s="1"/>
  <c r="D21" i="95"/>
  <c r="N22" i="95"/>
  <c r="D22" i="95"/>
  <c r="O13" i="95"/>
  <c r="U21" i="95"/>
  <c r="G4" i="95"/>
  <c r="G4" i="27" s="1"/>
  <c r="J17" i="95"/>
  <c r="R17" i="95" s="1"/>
  <c r="L15" i="95"/>
  <c r="I19" i="95"/>
  <c r="K18" i="95"/>
  <c r="Q18" i="95" s="1"/>
  <c r="I20" i="95"/>
  <c r="D20" i="95"/>
  <c r="P18" i="95"/>
  <c r="S20" i="95"/>
  <c r="H18" i="95"/>
  <c r="K16" i="95"/>
  <c r="Q16" i="95" s="1"/>
  <c r="M21" i="95"/>
  <c r="H8" i="95"/>
  <c r="H8" i="27" s="1"/>
  <c r="H9" i="95"/>
  <c r="H9" i="27" s="1"/>
  <c r="V4" i="95"/>
  <c r="U7" i="95"/>
  <c r="N15" i="95"/>
  <c r="U22" i="95"/>
  <c r="P17" i="95"/>
  <c r="O14" i="95"/>
  <c r="S9" i="95"/>
  <c r="Q9" i="27" s="1"/>
  <c r="S11" i="95"/>
  <c r="Q11" i="27" s="1"/>
  <c r="J13" i="95"/>
  <c r="R13" i="95" s="1"/>
  <c r="U19" i="95"/>
  <c r="L19" i="95"/>
  <c r="P11" i="95"/>
  <c r="P11" i="27" s="1"/>
  <c r="G6" i="95"/>
  <c r="G6" i="27" s="1"/>
  <c r="E19" i="95"/>
  <c r="T12" i="95"/>
  <c r="N21" i="95"/>
  <c r="F12" i="95"/>
  <c r="N19" i="95"/>
  <c r="S10" i="95"/>
  <c r="Q10" i="27" s="1"/>
  <c r="K12" i="95"/>
  <c r="Q12" i="95" s="1"/>
  <c r="K19" i="95"/>
  <c r="Q19" i="95" s="1"/>
  <c r="C16" i="95"/>
  <c r="T3" i="95"/>
  <c r="R3" i="27" s="1"/>
  <c r="L13" i="95"/>
  <c r="N16" i="95"/>
  <c r="D12" i="95"/>
  <c r="O18" i="95"/>
  <c r="P13" i="95"/>
  <c r="D5" i="95"/>
  <c r="D5" i="27" s="1"/>
  <c r="E12" i="95"/>
  <c r="T18" i="95"/>
  <c r="K21" i="95"/>
  <c r="Q21" i="95" s="1"/>
  <c r="D16" i="95"/>
  <c r="P22" i="95"/>
  <c r="I18" i="95"/>
  <c r="E16" i="95"/>
  <c r="J19" i="95"/>
  <c r="R19" i="95" s="1"/>
  <c r="E17" i="95"/>
  <c r="E14" i="95"/>
  <c r="N12" i="95"/>
  <c r="G16" i="95"/>
  <c r="U20" i="95"/>
  <c r="J20" i="95"/>
  <c r="R20" i="95" s="1"/>
  <c r="F3" i="95"/>
  <c r="F3" i="27" s="1"/>
  <c r="V6" i="95"/>
  <c r="T6" i="27" s="1"/>
  <c r="M13" i="95"/>
  <c r="D13" i="95"/>
  <c r="T4" i="95"/>
  <c r="R4" i="27" s="1"/>
  <c r="I12" i="95"/>
  <c r="V13" i="95"/>
  <c r="P12" i="95"/>
  <c r="F18" i="95"/>
  <c r="U10" i="95"/>
  <c r="S10" i="27" s="1"/>
  <c r="D19" i="95"/>
  <c r="M18" i="95"/>
  <c r="G7" i="95"/>
  <c r="G7" i="27" s="1"/>
  <c r="T15" i="95"/>
  <c r="E18" i="95"/>
  <c r="L22" i="95"/>
  <c r="F11" i="95"/>
  <c r="F11" i="27" s="1"/>
  <c r="U5" i="95"/>
  <c r="M19" i="95"/>
  <c r="H10" i="95"/>
  <c r="H10" i="27" s="1"/>
  <c r="M12" i="95"/>
  <c r="H15" i="95"/>
  <c r="K15" i="95"/>
  <c r="Q15" i="95" s="1"/>
  <c r="V20" i="95"/>
  <c r="D14" i="95"/>
  <c r="V5" i="95"/>
  <c r="L21" i="95"/>
  <c r="G13" i="95"/>
  <c r="H7" i="95"/>
  <c r="H7" i="27" s="1"/>
  <c r="C17" i="95"/>
  <c r="H20" i="95"/>
  <c r="L12" i="95"/>
  <c r="C15" i="95"/>
  <c r="G9" i="95"/>
  <c r="G9" i="27" s="1"/>
  <c r="G21" i="95"/>
  <c r="H16" i="95"/>
  <c r="U11" i="95"/>
  <c r="S11" i="27" s="1"/>
  <c r="G5" i="95"/>
  <c r="G5" i="27" s="1"/>
  <c r="V12" i="95"/>
  <c r="H22" i="95"/>
  <c r="F6" i="95"/>
  <c r="F6" i="27" s="1"/>
  <c r="I14" i="95"/>
  <c r="J18" i="95"/>
  <c r="R18" i="95" s="1"/>
  <c r="M14" i="95"/>
  <c r="V19" i="95"/>
  <c r="V16" i="95"/>
  <c r="O21" i="95"/>
  <c r="V17" i="95"/>
  <c r="V14" i="95"/>
  <c r="O15" i="95"/>
  <c r="V15" i="95"/>
  <c r="D17" i="95"/>
  <c r="J15" i="95"/>
  <c r="R15" i="95" s="1"/>
  <c r="G18" i="95"/>
  <c r="U14" i="95"/>
  <c r="V7" i="95"/>
  <c r="T7" i="27" s="1"/>
  <c r="D18" i="95"/>
  <c r="O16" i="95"/>
  <c r="F14" i="95"/>
  <c r="F7" i="95"/>
  <c r="F7" i="27" s="1"/>
  <c r="F22" i="95"/>
  <c r="H19" i="95"/>
  <c r="S3" i="95"/>
  <c r="Q3" i="27" s="1"/>
  <c r="N18" i="95"/>
  <c r="O12" i="95"/>
  <c r="E22" i="95"/>
  <c r="G17" i="95"/>
  <c r="G10" i="95"/>
  <c r="G10" i="27" s="1"/>
  <c r="S18" i="95"/>
  <c r="F19" i="95"/>
  <c r="T13" i="95"/>
  <c r="K22" i="95"/>
  <c r="Q22" i="95" s="1"/>
  <c r="U6" i="95"/>
  <c r="T19" i="95"/>
  <c r="S14" i="95"/>
  <c r="L18" i="95"/>
  <c r="T9" i="95"/>
  <c r="R9" i="27" s="1"/>
  <c r="T17" i="95"/>
  <c r="I21" i="95"/>
  <c r="C18" i="95"/>
  <c r="F15" i="95"/>
  <c r="I16" i="95"/>
  <c r="F13" i="95"/>
  <c r="L17" i="95"/>
  <c r="N20" i="95"/>
  <c r="J14" i="95"/>
  <c r="R14" i="95" s="1"/>
  <c r="G3" i="95"/>
  <c r="G3" i="27" s="1"/>
  <c r="M17" i="95"/>
  <c r="C13" i="95"/>
  <c r="U8" i="95"/>
  <c r="S8" i="27" s="1"/>
  <c r="F17" i="95"/>
  <c r="C19" i="95"/>
  <c r="F10" i="95"/>
  <c r="F10" i="27" s="1"/>
  <c r="H5" i="95"/>
  <c r="H5" i="27" s="1"/>
  <c r="G12" i="95"/>
  <c r="T5" i="95"/>
  <c r="R5" i="27" s="1"/>
  <c r="L16" i="95"/>
  <c r="K17" i="95"/>
  <c r="Q17" i="95" s="1"/>
  <c r="S5" i="95"/>
  <c r="Q5" i="27" s="1"/>
  <c r="T16" i="95"/>
  <c r="S13" i="95"/>
  <c r="I15" i="95"/>
  <c r="S12" i="95"/>
  <c r="S6" i="95"/>
  <c r="Q6" i="27" s="1"/>
  <c r="T10" i="95"/>
  <c r="R10" i="27" s="1"/>
  <c r="E21" i="95"/>
  <c r="U9" i="95"/>
  <c r="S22" i="95"/>
  <c r="P14" i="95"/>
  <c r="F16" i="95"/>
  <c r="P15" i="95"/>
  <c r="M15" i="95"/>
  <c r="V21" i="95"/>
  <c r="V10" i="95"/>
  <c r="S4" i="95"/>
  <c r="Q4" i="27" s="1"/>
  <c r="C21" i="95"/>
  <c r="U12" i="95"/>
  <c r="C12" i="95"/>
  <c r="U13" i="95"/>
  <c r="T14" i="95"/>
  <c r="J16" i="95"/>
  <c r="R16" i="95" s="1"/>
  <c r="S19" i="95"/>
  <c r="U4" i="95"/>
  <c r="S4" i="27" s="1"/>
  <c r="I22" i="95"/>
  <c r="F20" i="95"/>
  <c r="H13" i="95"/>
  <c r="F21" i="95"/>
  <c r="E13" i="95"/>
  <c r="G22" i="95"/>
  <c r="P20" i="95"/>
  <c r="T8" i="95"/>
  <c r="R8" i="27" s="1"/>
  <c r="N14" i="95"/>
  <c r="O17" i="95"/>
  <c r="U17" i="95"/>
  <c r="D15" i="95"/>
  <c r="O19" i="95"/>
  <c r="S17" i="95"/>
  <c r="H3" i="95"/>
  <c r="H3" i="27" s="1"/>
  <c r="D10" i="95"/>
  <c r="D10" i="27" s="1"/>
  <c r="S7" i="95"/>
  <c r="Q7" i="27" s="1"/>
  <c r="V22" i="95"/>
  <c r="C22" i="95"/>
  <c r="J22" i="95"/>
  <c r="R22" i="95" s="1"/>
  <c r="V3" i="95"/>
  <c r="T3" i="27" s="1"/>
  <c r="R7" i="27"/>
  <c r="DK9" i="102"/>
  <c r="CZ28" i="102"/>
  <c r="DL40" i="102"/>
  <c r="CZ51" i="102"/>
  <c r="CY16" i="102"/>
  <c r="DA42" i="102"/>
  <c r="DL18" i="102"/>
  <c r="E20" i="127" s="1"/>
  <c r="DI44" i="102"/>
  <c r="DB21" i="102"/>
  <c r="CV31" i="102"/>
  <c r="CZ42" i="102"/>
  <c r="CZ3" i="102"/>
  <c r="DD29" i="102"/>
  <c r="DD36" i="102"/>
  <c r="DN24" i="102"/>
  <c r="DM16" i="102"/>
  <c r="DA4" i="102"/>
  <c r="CU42" i="102"/>
  <c r="DE23" i="102"/>
  <c r="C25" i="127" s="1"/>
  <c r="DF53" i="102"/>
  <c r="DL6" i="102"/>
  <c r="DG47" i="102"/>
  <c r="CY35" i="102"/>
  <c r="CU50" i="102"/>
  <c r="CX29" i="102"/>
  <c r="CY34" i="102"/>
  <c r="CX32" i="102"/>
  <c r="DM5" i="102"/>
  <c r="DG30" i="102"/>
  <c r="CY51" i="102"/>
  <c r="DC47" i="102"/>
  <c r="DJ36" i="102"/>
  <c r="DL30" i="102"/>
  <c r="CV5" i="102"/>
  <c r="DK28" i="102"/>
  <c r="DM48" i="102"/>
  <c r="DB26" i="102"/>
  <c r="DF9" i="102"/>
  <c r="CX49" i="102"/>
  <c r="CW45" i="102"/>
  <c r="DM24" i="102"/>
  <c r="DC24" i="102"/>
  <c r="CZ18" i="102"/>
  <c r="DC17" i="102"/>
  <c r="DI15" i="102"/>
  <c r="CX40" i="102"/>
  <c r="DB36" i="102"/>
  <c r="CU12" i="102"/>
  <c r="C14" i="127" s="1"/>
  <c r="DE19" i="102"/>
  <c r="DD23" i="102"/>
  <c r="DF37" i="102"/>
  <c r="DE37" i="102"/>
  <c r="DB45" i="102"/>
  <c r="DI10" i="102"/>
  <c r="DJ16" i="102"/>
  <c r="DJ29" i="102"/>
  <c r="CZ22" i="102"/>
  <c r="DE45" i="102"/>
  <c r="DH8" i="102"/>
  <c r="CW6" i="102"/>
  <c r="CY5" i="102"/>
  <c r="DF30" i="102"/>
  <c r="DC30" i="102"/>
  <c r="DA47" i="102"/>
  <c r="DI6" i="102"/>
  <c r="C8" i="127" s="1"/>
  <c r="DL17" i="102"/>
  <c r="E19" i="127" s="1"/>
  <c r="CX31" i="102"/>
  <c r="DG21" i="102"/>
  <c r="CX39" i="102"/>
  <c r="DK17" i="102"/>
  <c r="DC51" i="102"/>
  <c r="DB39" i="102"/>
  <c r="DI28" i="102"/>
  <c r="DM51" i="102"/>
  <c r="DL11" i="102"/>
  <c r="DM18" i="102"/>
  <c r="CU18" i="102"/>
  <c r="DJ33" i="102"/>
  <c r="DF43" i="102"/>
  <c r="DF13" i="102"/>
  <c r="DB28" i="102"/>
  <c r="DG35" i="102"/>
  <c r="CV50" i="102"/>
  <c r="DD48" i="102"/>
  <c r="DF47" i="102"/>
  <c r="DF22" i="102"/>
  <c r="DF48" i="102"/>
  <c r="DA9" i="102"/>
  <c r="CV3" i="102"/>
  <c r="CX17" i="102"/>
  <c r="CW41" i="102"/>
  <c r="DC8" i="102"/>
  <c r="DJ47" i="102"/>
  <c r="DG39" i="102"/>
  <c r="DL20" i="102"/>
  <c r="CV49" i="102"/>
  <c r="CX7" i="102"/>
  <c r="DD46" i="102"/>
  <c r="DC45" i="102"/>
  <c r="DF16" i="102"/>
  <c r="DA48" i="102"/>
  <c r="CZ20" i="102"/>
  <c r="DA5" i="102"/>
  <c r="DC46" i="102"/>
  <c r="DE53" i="102"/>
  <c r="DH42" i="102"/>
  <c r="CU19" i="102"/>
  <c r="DC7" i="102"/>
  <c r="C9" i="127" s="1"/>
  <c r="DL50" i="102"/>
  <c r="CZ10" i="102"/>
  <c r="G12" i="127" s="1"/>
  <c r="CW25" i="102"/>
  <c r="DJ12" i="102"/>
  <c r="DK37" i="102"/>
  <c r="DJ48" i="102"/>
  <c r="DI50" i="102"/>
  <c r="DJ4" i="102"/>
  <c r="DI3" i="102"/>
  <c r="CU37" i="102"/>
  <c r="DE24" i="102"/>
  <c r="C26" i="127" s="1"/>
  <c r="DL49" i="102"/>
  <c r="CZ7" i="102"/>
  <c r="DB30" i="102"/>
  <c r="DD44" i="102"/>
  <c r="DM46" i="102"/>
  <c r="CX37" i="102"/>
  <c r="DM37" i="102"/>
  <c r="DG18" i="102"/>
  <c r="DM27" i="102"/>
  <c r="DK18" i="102"/>
  <c r="DM6" i="102"/>
  <c r="CY23" i="102"/>
  <c r="CU34" i="102"/>
  <c r="DK33" i="102"/>
  <c r="DK38" i="102"/>
  <c r="DC19" i="102"/>
  <c r="C21" i="127" s="1"/>
  <c r="CX26" i="102"/>
  <c r="CY19" i="102"/>
  <c r="CY14" i="102"/>
  <c r="G16" i="127" s="1"/>
  <c r="DJ30" i="102"/>
  <c r="DK36" i="102"/>
  <c r="CU11" i="102"/>
  <c r="C13" i="127" s="1"/>
  <c r="CU8" i="102"/>
  <c r="DK22" i="102"/>
  <c r="DB32" i="102"/>
  <c r="DG37" i="102"/>
  <c r="DE26" i="102"/>
  <c r="CX3" i="102"/>
  <c r="DN30" i="102"/>
  <c r="DD38" i="102"/>
  <c r="DB33" i="102"/>
  <c r="DB43" i="102"/>
  <c r="DJ35" i="102"/>
  <c r="DE52" i="102"/>
  <c r="DD51" i="102"/>
  <c r="DI13" i="102"/>
  <c r="CZ19" i="102"/>
  <c r="CZ48" i="102"/>
  <c r="DF50" i="102"/>
  <c r="DG3" i="102"/>
  <c r="CW21" i="102"/>
  <c r="DG14" i="102"/>
  <c r="CV44" i="102"/>
  <c r="CU13" i="102"/>
  <c r="C15" i="127" s="1"/>
  <c r="CX47" i="102"/>
  <c r="DI27" i="102"/>
  <c r="DN51" i="102"/>
  <c r="CZ25" i="102"/>
  <c r="DK46" i="102"/>
  <c r="DC49" i="102"/>
  <c r="DG40" i="102"/>
  <c r="DB35" i="102"/>
  <c r="DI18" i="102"/>
  <c r="DC37" i="102"/>
  <c r="DM31" i="102"/>
  <c r="DC53" i="102"/>
  <c r="DG53" i="102"/>
  <c r="DB20" i="102"/>
  <c r="DA6" i="102"/>
  <c r="DL10" i="102"/>
  <c r="DG51" i="102"/>
  <c r="DL14" i="102"/>
  <c r="DJ26" i="102"/>
  <c r="DN33" i="102"/>
  <c r="DD9" i="102"/>
  <c r="DA29" i="102"/>
  <c r="DF19" i="102"/>
  <c r="DJ25" i="102"/>
  <c r="DH12" i="102"/>
  <c r="DF14" i="102"/>
  <c r="DJ52" i="102"/>
  <c r="DA45" i="102"/>
  <c r="DH51" i="102"/>
  <c r="DC20" i="102"/>
  <c r="C22" i="127" s="1"/>
  <c r="DK19" i="102"/>
  <c r="DD4" i="102"/>
  <c r="DC48" i="102"/>
  <c r="DH11" i="102"/>
  <c r="DK50" i="102"/>
  <c r="DN27" i="102"/>
  <c r="CY53" i="102"/>
  <c r="CU36" i="102"/>
  <c r="CY26" i="102"/>
  <c r="DN28" i="102"/>
  <c r="CV19" i="102"/>
  <c r="DJ22" i="102"/>
  <c r="CU48" i="102"/>
  <c r="DF51" i="102"/>
  <c r="DJ15" i="102"/>
  <c r="I17" i="127" s="1"/>
  <c r="CW35" i="102"/>
  <c r="CW19" i="102"/>
  <c r="CZ17" i="102"/>
  <c r="DF12" i="102"/>
  <c r="CZ21" i="102"/>
  <c r="DB25" i="102"/>
  <c r="DL46" i="102"/>
  <c r="DA28" i="102"/>
  <c r="DM33" i="102"/>
  <c r="DJ9" i="102"/>
  <c r="CU30" i="102"/>
  <c r="DA36" i="102"/>
  <c r="CX8" i="102"/>
  <c r="DI42" i="102"/>
  <c r="CZ49" i="102"/>
  <c r="CW16" i="102"/>
  <c r="CU28" i="102"/>
  <c r="CY29" i="102"/>
  <c r="DF44" i="102"/>
  <c r="CZ5" i="102"/>
  <c r="DA43" i="102"/>
  <c r="DB38" i="102"/>
  <c r="DK25" i="102"/>
  <c r="CW40" i="102"/>
  <c r="DL15" i="102"/>
  <c r="DC27" i="102"/>
  <c r="DD5" i="102"/>
  <c r="CY21" i="102"/>
  <c r="DI48" i="102"/>
  <c r="DB27" i="102"/>
  <c r="CV24" i="102"/>
  <c r="CU47" i="102"/>
  <c r="CY28" i="102"/>
  <c r="DF28" i="102"/>
  <c r="DN45" i="102"/>
  <c r="DK10" i="102"/>
  <c r="DG48" i="102"/>
  <c r="DN10" i="102"/>
  <c r="CW49" i="102"/>
  <c r="DL16" i="102"/>
  <c r="DB3" i="102"/>
  <c r="DG46" i="102"/>
  <c r="CW23" i="102"/>
  <c r="DN50" i="102"/>
  <c r="DF15" i="102"/>
  <c r="DK26" i="102"/>
  <c r="DD14" i="102"/>
  <c r="CV26" i="102"/>
  <c r="CU53" i="102"/>
  <c r="DB17" i="102"/>
  <c r="C19" i="127" s="1"/>
  <c r="DI20" i="102"/>
  <c r="DG5" i="102"/>
  <c r="DA22" i="102"/>
  <c r="DC35" i="102"/>
  <c r="DM34" i="102"/>
  <c r="DB12" i="102"/>
  <c r="DD25" i="102"/>
  <c r="CU24" i="102"/>
  <c r="CY50" i="102"/>
  <c r="DL23" i="102"/>
  <c r="DJ6" i="102"/>
  <c r="DB7" i="102"/>
  <c r="CY3" i="102"/>
  <c r="DI53" i="102"/>
  <c r="CX50" i="102"/>
  <c r="CW48" i="102"/>
  <c r="CZ4" i="102"/>
  <c r="DE30" i="102"/>
  <c r="CZ8" i="102"/>
  <c r="E10" i="127" s="1"/>
  <c r="CZ39" i="102"/>
  <c r="CV13" i="102"/>
  <c r="E15" i="127" s="1"/>
  <c r="DN42" i="102"/>
  <c r="DL7" i="102"/>
  <c r="DK4" i="102"/>
  <c r="CV46" i="102"/>
  <c r="DH4" i="102"/>
  <c r="DI25" i="102"/>
  <c r="CW28" i="102"/>
  <c r="CX52" i="102"/>
  <c r="DL29" i="102"/>
  <c r="DI19" i="102"/>
  <c r="CW24" i="102"/>
  <c r="DJ27" i="102"/>
  <c r="DL32" i="102"/>
  <c r="CX30" i="102"/>
  <c r="CW34" i="102"/>
  <c r="DF32" i="102"/>
  <c r="DC6" i="102"/>
  <c r="CY43" i="102"/>
  <c r="CW5" i="102"/>
  <c r="DD22" i="102"/>
  <c r="C24" i="127" s="1"/>
  <c r="DG41" i="102"/>
  <c r="CW50" i="102"/>
  <c r="CY12" i="102"/>
  <c r="CU7" i="102"/>
  <c r="DH44" i="102"/>
  <c r="CX33" i="102"/>
  <c r="DA21" i="102"/>
  <c r="DA20" i="102"/>
  <c r="DM32" i="102"/>
  <c r="DA16" i="102"/>
  <c r="C18" i="127" s="1"/>
  <c r="CX10" i="102"/>
  <c r="DI52" i="102"/>
  <c r="CU43" i="102"/>
  <c r="DH13" i="102"/>
  <c r="CV27" i="102"/>
  <c r="DK32" i="102"/>
  <c r="DL24" i="102"/>
  <c r="CW7" i="102"/>
  <c r="DD49" i="102"/>
  <c r="DA34" i="102"/>
  <c r="CV40" i="102"/>
  <c r="DC52" i="102"/>
  <c r="DE8" i="102"/>
  <c r="CU21" i="102"/>
  <c r="DM22" i="102"/>
  <c r="DE3" i="102"/>
  <c r="CX6" i="102"/>
  <c r="CY13" i="102"/>
  <c r="DK13" i="102"/>
  <c r="CV20" i="102"/>
  <c r="CZ30" i="102"/>
  <c r="DB34" i="102"/>
  <c r="DG33" i="102"/>
  <c r="DE13" i="102"/>
  <c r="CY42" i="102"/>
  <c r="CZ24" i="102"/>
  <c r="DG42" i="102"/>
  <c r="DF46" i="102"/>
  <c r="DF4" i="102"/>
  <c r="DB9" i="102"/>
  <c r="DB5" i="102"/>
  <c r="DK40" i="102"/>
  <c r="DK29" i="102"/>
  <c r="CY44" i="102"/>
  <c r="DL36" i="102"/>
  <c r="DH5" i="102"/>
  <c r="C7" i="127" s="1"/>
  <c r="DG32" i="102"/>
  <c r="CZ33" i="102"/>
  <c r="DD18" i="102"/>
  <c r="CY22" i="102"/>
  <c r="DH39" i="102"/>
  <c r="DA32" i="102"/>
  <c r="DD16" i="102"/>
  <c r="DC21" i="102"/>
  <c r="C23" i="127" s="1"/>
  <c r="CV37" i="102"/>
  <c r="CV34" i="102"/>
  <c r="DL37" i="102"/>
  <c r="CY7" i="102"/>
  <c r="DD42" i="102"/>
  <c r="DK43" i="102"/>
  <c r="DL26" i="102"/>
  <c r="DD30" i="102"/>
  <c r="DE34" i="102"/>
  <c r="CV52" i="102"/>
  <c r="DG10" i="102"/>
  <c r="CZ38" i="102"/>
  <c r="DJ10" i="102"/>
  <c r="CY9" i="102"/>
  <c r="DC26" i="102"/>
  <c r="DE18" i="102"/>
  <c r="DH50" i="102"/>
  <c r="CW26" i="102"/>
  <c r="CZ52" i="102"/>
  <c r="CW27" i="102"/>
  <c r="DK3" i="102"/>
  <c r="CZ41" i="102"/>
  <c r="DM41" i="102"/>
  <c r="CX23" i="102"/>
  <c r="DM10" i="102"/>
  <c r="DJ37" i="102"/>
  <c r="DH33" i="102"/>
  <c r="DH28" i="102"/>
  <c r="DM38" i="102"/>
  <c r="DN7" i="102"/>
  <c r="DA15" i="102"/>
  <c r="DE25" i="102"/>
  <c r="DD20" i="102"/>
  <c r="DG16" i="102"/>
  <c r="DD24" i="102"/>
  <c r="DE22" i="102"/>
  <c r="CZ53" i="102"/>
  <c r="DA7" i="102"/>
  <c r="DL34" i="102"/>
  <c r="DF6" i="102"/>
  <c r="DH24" i="102"/>
  <c r="DA18" i="102"/>
  <c r="DN4" i="102"/>
  <c r="DD50" i="102"/>
  <c r="CX44" i="102"/>
  <c r="DL5" i="102"/>
  <c r="DH37" i="102"/>
  <c r="DD11" i="102"/>
  <c r="DN41" i="102"/>
  <c r="DK8" i="102"/>
  <c r="DJ32" i="102"/>
  <c r="CU5" i="102"/>
  <c r="CY46" i="102"/>
  <c r="DL48" i="102"/>
  <c r="DE10" i="102"/>
  <c r="DG11" i="102"/>
  <c r="CV15" i="102"/>
  <c r="DM36" i="102"/>
  <c r="DM35" i="102"/>
  <c r="DN36" i="102"/>
  <c r="DN31" i="102"/>
  <c r="DJ11" i="102"/>
  <c r="DB51" i="102"/>
  <c r="DJ31" i="102"/>
  <c r="DB52" i="102"/>
  <c r="DK31" i="102"/>
  <c r="DN15" i="102"/>
  <c r="DF23" i="102"/>
  <c r="DA52" i="102"/>
  <c r="DJ14" i="102"/>
  <c r="I16" i="127" s="1"/>
  <c r="DA25" i="102"/>
  <c r="DN49" i="102"/>
  <c r="DI16" i="102"/>
  <c r="CX20" i="102"/>
  <c r="CY48" i="102"/>
  <c r="CV23" i="102"/>
  <c r="CZ11" i="102"/>
  <c r="G13" i="127" s="1"/>
  <c r="DD39" i="102"/>
  <c r="DI39" i="102"/>
  <c r="DD41" i="102"/>
  <c r="DN20" i="102"/>
  <c r="DN29" i="102"/>
  <c r="DB53" i="102"/>
  <c r="DL13" i="102"/>
  <c r="CU22" i="102"/>
  <c r="DK52" i="102"/>
  <c r="DK14" i="102"/>
  <c r="DH47" i="102"/>
  <c r="DC25" i="102"/>
  <c r="CY20" i="102"/>
  <c r="DM42" i="102"/>
  <c r="DD13" i="102"/>
  <c r="DM39" i="102"/>
  <c r="CV33" i="102"/>
  <c r="DK24" i="102"/>
  <c r="CX38" i="102"/>
  <c r="CX15" i="102"/>
  <c r="E17" i="127" s="1"/>
  <c r="DD3" i="102"/>
  <c r="DN46" i="102"/>
  <c r="DD7" i="102"/>
  <c r="DC12" i="102"/>
  <c r="CV30" i="102"/>
  <c r="DE29" i="102"/>
  <c r="DA41" i="102"/>
  <c r="DM3" i="102"/>
  <c r="DE15" i="102"/>
  <c r="DJ46" i="102"/>
  <c r="DH16" i="102"/>
  <c r="DL4" i="102"/>
  <c r="DG8" i="102"/>
  <c r="DB22" i="102"/>
  <c r="DL52" i="102"/>
  <c r="DJ51" i="102"/>
  <c r="DC44" i="102"/>
  <c r="CW53" i="102"/>
  <c r="DA30" i="102"/>
  <c r="DI11" i="102"/>
  <c r="DA44" i="102"/>
  <c r="CW47" i="102"/>
  <c r="DJ38" i="102"/>
  <c r="DG12" i="102"/>
  <c r="CV51" i="102"/>
  <c r="DN44" i="102"/>
  <c r="CV7" i="102"/>
  <c r="DA12" i="102"/>
  <c r="DH10" i="102"/>
  <c r="CZ50" i="102"/>
  <c r="DN18" i="102"/>
  <c r="DI29" i="102"/>
  <c r="DB19" i="102"/>
  <c r="DM40" i="102"/>
  <c r="DE32" i="102"/>
  <c r="DJ18" i="102"/>
  <c r="DA46" i="102"/>
  <c r="CV45" i="102"/>
  <c r="DD10" i="102"/>
  <c r="CU39" i="102"/>
  <c r="DE11" i="102"/>
  <c r="DH21" i="102"/>
  <c r="DE31" i="102"/>
  <c r="CZ44" i="102"/>
  <c r="DN23" i="102"/>
  <c r="DG22" i="102"/>
  <c r="DB6" i="102"/>
  <c r="DC33" i="102"/>
  <c r="CZ12" i="102"/>
  <c r="G14" i="127" s="1"/>
  <c r="CX14" i="102"/>
  <c r="E16" i="127" s="1"/>
  <c r="DJ23" i="102"/>
  <c r="DL25" i="102"/>
  <c r="DK45" i="102"/>
  <c r="DG26" i="102"/>
  <c r="CW9" i="102"/>
  <c r="DN17" i="102"/>
  <c r="CU52" i="102"/>
  <c r="CV12" i="102"/>
  <c r="E14" i="127" s="1"/>
  <c r="DC9" i="102"/>
  <c r="DL28" i="102"/>
  <c r="DI33" i="102"/>
  <c r="DB13" i="102"/>
  <c r="CY10" i="102"/>
  <c r="DF8" i="102"/>
  <c r="CU51" i="102"/>
  <c r="DG36" i="102"/>
  <c r="DB16" i="102"/>
  <c r="DJ53" i="102"/>
  <c r="DA38" i="102"/>
  <c r="DB24" i="102"/>
  <c r="CW20" i="102"/>
  <c r="CZ15" i="102"/>
  <c r="DK15" i="102"/>
  <c r="CZ35" i="102"/>
  <c r="CZ37" i="102"/>
  <c r="DH3" i="102"/>
  <c r="CX35" i="102"/>
  <c r="DD27" i="102"/>
  <c r="DM8" i="102"/>
  <c r="DF41" i="102"/>
  <c r="DE46" i="102"/>
  <c r="CZ32" i="102"/>
  <c r="DK21" i="102"/>
  <c r="DF27" i="102"/>
  <c r="CY4" i="102"/>
  <c r="DN8" i="102"/>
  <c r="DG45" i="102"/>
  <c r="DJ41" i="102"/>
  <c r="CV53" i="102"/>
  <c r="DC29" i="102"/>
  <c r="CW31" i="102"/>
  <c r="DC38" i="102"/>
  <c r="DD32" i="102"/>
  <c r="DK42" i="102"/>
  <c r="DC34" i="102"/>
  <c r="DG43" i="102"/>
  <c r="DM12" i="102"/>
  <c r="CY18" i="102"/>
  <c r="CV38" i="102"/>
  <c r="DL43" i="102"/>
  <c r="DB8" i="102"/>
  <c r="DE4" i="102"/>
  <c r="C6" i="127" s="1"/>
  <c r="DF34" i="102"/>
  <c r="CZ27" i="102"/>
  <c r="CX43" i="102"/>
  <c r="DM28" i="102"/>
  <c r="DJ7" i="102"/>
  <c r="DL41" i="102"/>
  <c r="DI22" i="102"/>
  <c r="CW33" i="102"/>
  <c r="CX48" i="102"/>
  <c r="CW3" i="102"/>
  <c r="DN11" i="102"/>
  <c r="CW11" i="102"/>
  <c r="CU33" i="102"/>
  <c r="DF26" i="102"/>
  <c r="C28" i="127" s="1"/>
  <c r="CW32" i="102"/>
  <c r="DE49" i="102"/>
  <c r="CY41" i="102"/>
  <c r="DN19" i="102"/>
  <c r="CX21" i="102"/>
  <c r="DC22" i="102"/>
  <c r="DA39" i="102"/>
  <c r="DN35" i="102"/>
  <c r="DM9" i="102"/>
  <c r="CU23" i="102"/>
  <c r="DF20" i="102"/>
  <c r="DG24" i="102"/>
  <c r="DF5" i="102"/>
  <c r="DI4" i="102"/>
  <c r="DN43" i="102"/>
  <c r="DN32" i="102"/>
  <c r="DE40" i="102"/>
  <c r="DK6" i="102"/>
  <c r="CX28" i="102"/>
  <c r="CU27" i="102"/>
  <c r="CU29" i="102"/>
  <c r="DM4" i="102"/>
  <c r="DN39" i="102"/>
  <c r="DJ50" i="102"/>
  <c r="DF31" i="102"/>
  <c r="DA14" i="102"/>
  <c r="DE50" i="102"/>
  <c r="DM15" i="102"/>
  <c r="DG28" i="102"/>
  <c r="C30" i="127" s="1"/>
  <c r="DM23" i="102"/>
  <c r="DB18" i="102"/>
  <c r="C20" i="127" s="1"/>
  <c r="DG31" i="102"/>
  <c r="CW8" i="102"/>
  <c r="DJ21" i="102"/>
  <c r="DC28" i="102"/>
  <c r="DN9" i="102"/>
  <c r="DF10" i="102"/>
  <c r="DG9" i="102"/>
  <c r="DI41" i="102"/>
  <c r="DG7" i="102"/>
  <c r="DC10" i="102"/>
  <c r="DH22" i="102"/>
  <c r="CX19" i="102"/>
  <c r="CU26" i="102"/>
  <c r="DK41" i="102"/>
  <c r="DK30" i="102"/>
  <c r="DA11" i="102"/>
  <c r="DI8" i="102"/>
  <c r="DK44" i="102"/>
  <c r="DJ34" i="102"/>
  <c r="DI34" i="102"/>
  <c r="DK20" i="102"/>
  <c r="DI7" i="102"/>
  <c r="CX18" i="102"/>
  <c r="CY38" i="102"/>
  <c r="DA13" i="102"/>
  <c r="DE6" i="102"/>
  <c r="DC40" i="102"/>
  <c r="DD26" i="102"/>
  <c r="DN26" i="102"/>
  <c r="DM13" i="102"/>
  <c r="DB29" i="102"/>
  <c r="DK12" i="102"/>
  <c r="DK7" i="102"/>
  <c r="DI36" i="102"/>
  <c r="DH25" i="102"/>
  <c r="DG4" i="102"/>
  <c r="DA53" i="102"/>
  <c r="DC16" i="102"/>
  <c r="DN25" i="102"/>
  <c r="DM29" i="102"/>
  <c r="CY30" i="102"/>
  <c r="DM43" i="102"/>
  <c r="DE47" i="102"/>
  <c r="DA27" i="102"/>
  <c r="CU14" i="102"/>
  <c r="CW12" i="102"/>
  <c r="CW18" i="102"/>
  <c r="CY6" i="102"/>
  <c r="CU45" i="102"/>
  <c r="DF35" i="102"/>
  <c r="DC42" i="102"/>
  <c r="DD40" i="102"/>
  <c r="DB40" i="102"/>
  <c r="DL3" i="102"/>
  <c r="CW29" i="102"/>
  <c r="DD43" i="102"/>
  <c r="CV36" i="102"/>
  <c r="CY49" i="102"/>
  <c r="DG15" i="102"/>
  <c r="CY8" i="102"/>
  <c r="DE16" i="102"/>
  <c r="DH35" i="102"/>
  <c r="DJ43" i="102"/>
  <c r="DA26" i="102"/>
  <c r="DE35" i="102"/>
  <c r="CZ23" i="102"/>
  <c r="DD33" i="102"/>
  <c r="DJ19" i="102"/>
  <c r="CX27" i="102"/>
  <c r="DM19" i="102"/>
  <c r="E21" i="127" s="1"/>
  <c r="DK5" i="102"/>
  <c r="CU41" i="102"/>
  <c r="CW17" i="102"/>
  <c r="DC11" i="102"/>
  <c r="DK39" i="102"/>
  <c r="DL21" i="102"/>
  <c r="DK27" i="102"/>
  <c r="DJ49" i="102"/>
  <c r="CV29" i="102"/>
  <c r="DI43" i="102"/>
  <c r="DK53" i="102"/>
  <c r="CU17" i="102"/>
  <c r="CX12" i="102"/>
  <c r="DK48" i="102"/>
  <c r="DL8" i="102"/>
  <c r="CY36" i="102"/>
  <c r="DC43" i="102"/>
  <c r="CZ13" i="102"/>
  <c r="G15" i="127" s="1"/>
  <c r="DN14" i="102"/>
  <c r="DL33" i="102"/>
  <c r="DH27" i="102"/>
  <c r="DH34" i="102"/>
  <c r="DM52" i="102"/>
  <c r="DH38" i="102"/>
  <c r="CU9" i="102"/>
  <c r="C11" i="127" s="1"/>
  <c r="DE27" i="102"/>
  <c r="DL38" i="102"/>
  <c r="CX42" i="102"/>
  <c r="DE43" i="102"/>
  <c r="DC23" i="102"/>
  <c r="DH41" i="102"/>
  <c r="DN13" i="102"/>
  <c r="DD45" i="102"/>
  <c r="CV10" i="102"/>
  <c r="E12" i="127" s="1"/>
  <c r="CY17" i="102"/>
  <c r="DH30" i="102"/>
  <c r="C32" i="127" s="1"/>
  <c r="DI21" i="102"/>
  <c r="DD31" i="102"/>
  <c r="DI49" i="102"/>
  <c r="DD35" i="102"/>
  <c r="DC15" i="102"/>
  <c r="DA24" i="102"/>
  <c r="DL47" i="102"/>
  <c r="DJ5" i="102"/>
  <c r="DN47" i="102"/>
  <c r="DM21" i="102"/>
  <c r="E23" i="127" s="1"/>
  <c r="DH46" i="102"/>
  <c r="DF21" i="102"/>
  <c r="CW39" i="102"/>
  <c r="DH19" i="102"/>
  <c r="CV17" i="102"/>
  <c r="CZ40" i="102"/>
  <c r="DI30" i="102"/>
  <c r="CV41" i="102"/>
  <c r="DG13" i="102"/>
  <c r="DD47" i="102"/>
  <c r="DH52" i="102"/>
  <c r="DC50" i="102"/>
  <c r="DC39" i="102"/>
  <c r="DI23" i="102"/>
  <c r="DH45" i="102"/>
  <c r="DC41" i="102"/>
  <c r="CV35" i="102"/>
  <c r="DF7" i="102"/>
  <c r="CX25" i="102"/>
  <c r="DM44" i="102"/>
  <c r="CY31" i="102"/>
  <c r="DM7" i="102"/>
  <c r="E9" i="127" s="1"/>
  <c r="DI45" i="102"/>
  <c r="DE9" i="102"/>
  <c r="DJ20" i="102"/>
  <c r="DE17" i="102"/>
  <c r="DJ24" i="102"/>
  <c r="CU38" i="102"/>
  <c r="DM20" i="102"/>
  <c r="E22" i="127" s="1"/>
  <c r="DB49" i="102"/>
  <c r="DK34" i="102"/>
  <c r="CX13" i="102"/>
  <c r="DJ13" i="102"/>
  <c r="CU16" i="102"/>
  <c r="DC5" i="102"/>
  <c r="DJ17" i="102"/>
  <c r="CY45" i="102"/>
  <c r="DE28" i="102"/>
  <c r="DC18" i="102"/>
  <c r="DI31" i="102"/>
  <c r="CV28" i="102"/>
  <c r="DF42" i="102"/>
  <c r="CX9" i="102"/>
  <c r="DH20" i="102"/>
  <c r="DG17" i="102"/>
  <c r="DB48" i="102"/>
  <c r="DD17" i="102"/>
  <c r="DF3" i="102"/>
  <c r="CX4" i="102"/>
  <c r="DM50" i="102"/>
  <c r="DB15" i="102"/>
  <c r="DJ42" i="102"/>
  <c r="DE42" i="102"/>
  <c r="DE51" i="102"/>
  <c r="DN53" i="102"/>
  <c r="DG23" i="102"/>
  <c r="DM45" i="102"/>
  <c r="CY27" i="102"/>
  <c r="DM11" i="102"/>
  <c r="CY52" i="102"/>
  <c r="DA33" i="102"/>
  <c r="DA50" i="102"/>
  <c r="DB23" i="102"/>
  <c r="CY33" i="102"/>
  <c r="DH17" i="102"/>
  <c r="CU35" i="102"/>
  <c r="CW52" i="102"/>
  <c r="DN34" i="102"/>
  <c r="DK47" i="102"/>
  <c r="DH26" i="102"/>
  <c r="CX24" i="102"/>
  <c r="DC13" i="102"/>
  <c r="CU6" i="102"/>
  <c r="DF11" i="102"/>
  <c r="DE12" i="102"/>
  <c r="DE44" i="102"/>
  <c r="DA10" i="102"/>
  <c r="CV4" i="102"/>
  <c r="CX53" i="102"/>
  <c r="DL19" i="102"/>
  <c r="CV8" i="102"/>
  <c r="C10" i="127" s="1"/>
  <c r="DM25" i="102"/>
  <c r="DH29" i="102"/>
  <c r="C31" i="127" s="1"/>
  <c r="CU46" i="102"/>
  <c r="DM53" i="102"/>
  <c r="CX11" i="102"/>
  <c r="CW10" i="102"/>
  <c r="CZ29" i="102"/>
  <c r="CW36" i="102"/>
  <c r="DH36" i="102"/>
  <c r="DM30" i="102"/>
  <c r="CY39" i="102"/>
  <c r="DL39" i="102"/>
  <c r="DB47" i="102"/>
  <c r="DF33" i="102"/>
  <c r="DM26" i="102"/>
  <c r="DG29" i="102"/>
  <c r="CX22" i="102"/>
  <c r="DJ3" i="102"/>
  <c r="DF17" i="102"/>
  <c r="DB37" i="102"/>
  <c r="CV47" i="102"/>
  <c r="DJ39" i="102"/>
  <c r="CZ9" i="102"/>
  <c r="G11" i="127" s="1"/>
  <c r="CV43" i="102"/>
  <c r="CW46" i="102"/>
  <c r="DH40" i="102"/>
  <c r="DF49" i="102"/>
  <c r="DL12" i="102"/>
  <c r="CV39" i="102"/>
  <c r="DG50" i="102"/>
  <c r="DM47" i="102"/>
  <c r="CY24" i="102"/>
  <c r="DK49" i="102"/>
  <c r="DI37" i="102"/>
  <c r="DJ8" i="102"/>
  <c r="CX34" i="102"/>
  <c r="CV42" i="102"/>
  <c r="DF36" i="102"/>
  <c r="CV6" i="102"/>
  <c r="DN38" i="102"/>
  <c r="DA49" i="102"/>
  <c r="CZ45" i="102"/>
  <c r="DG49" i="102"/>
  <c r="CV16" i="102"/>
  <c r="CZ43" i="102"/>
  <c r="DN22" i="102"/>
  <c r="CW51" i="102"/>
  <c r="DA8" i="102"/>
  <c r="CW38" i="102"/>
  <c r="DN21" i="102"/>
  <c r="CZ31" i="102"/>
  <c r="CX45" i="102"/>
  <c r="DC3" i="102"/>
  <c r="DH49" i="102"/>
  <c r="DH15" i="102"/>
  <c r="DE41" i="102"/>
  <c r="CU44" i="102"/>
  <c r="CZ34" i="102"/>
  <c r="CZ47" i="102"/>
  <c r="DD6" i="102"/>
  <c r="DH32" i="102"/>
  <c r="DM17" i="102"/>
  <c r="CX46" i="102"/>
  <c r="DB42" i="102"/>
  <c r="DH18" i="102"/>
  <c r="DI12" i="102"/>
  <c r="CV14" i="102"/>
  <c r="DC31" i="102"/>
  <c r="CV18" i="102"/>
  <c r="DG52" i="102"/>
  <c r="DJ40" i="102"/>
  <c r="DI24" i="102"/>
  <c r="DI14" i="102"/>
  <c r="DN12" i="102"/>
  <c r="DC36" i="102"/>
  <c r="CZ6" i="102"/>
  <c r="DB11" i="102"/>
  <c r="DB46" i="102"/>
  <c r="CW42" i="102"/>
  <c r="DI40" i="102"/>
  <c r="CY40" i="102"/>
  <c r="CW37" i="102"/>
  <c r="DH23" i="102"/>
  <c r="DD15" i="102"/>
  <c r="CU32" i="102"/>
  <c r="DB41" i="102"/>
  <c r="CW44" i="102"/>
  <c r="CY47" i="102"/>
  <c r="DD28" i="102"/>
  <c r="CW22" i="102"/>
  <c r="DD21" i="102"/>
  <c r="DE5" i="102"/>
  <c r="DA31" i="102"/>
  <c r="DJ44" i="102"/>
  <c r="DF39" i="102"/>
  <c r="CY15" i="102"/>
  <c r="G17" i="127" s="1"/>
  <c r="DH7" i="102"/>
  <c r="DL22" i="102"/>
  <c r="DI5" i="102"/>
  <c r="DL44" i="102"/>
  <c r="CW13" i="102"/>
  <c r="DL45" i="102"/>
  <c r="CU20" i="102"/>
  <c r="DL53" i="102"/>
  <c r="CZ46" i="102"/>
  <c r="CX51" i="102"/>
  <c r="CU31" i="102"/>
  <c r="DA17" i="102"/>
  <c r="DN40" i="102"/>
  <c r="DL42" i="102"/>
  <c r="DL31" i="102"/>
  <c r="DB4" i="102"/>
  <c r="DM14" i="102"/>
  <c r="DF29" i="102"/>
  <c r="CU25" i="102"/>
  <c r="DK11" i="102"/>
  <c r="CU49" i="102"/>
  <c r="CU15" i="102"/>
  <c r="DE36" i="102"/>
  <c r="DI26" i="102"/>
  <c r="CV32" i="102"/>
  <c r="CX36" i="102"/>
  <c r="CX5" i="102"/>
  <c r="DG19" i="102"/>
  <c r="DB31" i="102"/>
  <c r="DG34" i="102"/>
  <c r="DK35" i="102"/>
  <c r="DI17" i="102"/>
  <c r="CV9" i="102"/>
  <c r="E11" i="127" s="1"/>
  <c r="DG44" i="102"/>
  <c r="DN52" i="102"/>
  <c r="DI38" i="102"/>
  <c r="DI9" i="102"/>
  <c r="DA40" i="102"/>
  <c r="DD34" i="102"/>
  <c r="DH6" i="102"/>
  <c r="DN5" i="102"/>
  <c r="CZ14" i="102"/>
  <c r="CY11" i="102"/>
  <c r="DD52" i="102"/>
  <c r="CV11" i="102"/>
  <c r="E13" i="127" s="1"/>
  <c r="DA37" i="102"/>
  <c r="DE38" i="102"/>
  <c r="DI47" i="102"/>
  <c r="DD8" i="102"/>
  <c r="DM49" i="102"/>
  <c r="CU4" i="102"/>
  <c r="CZ16" i="102"/>
  <c r="DB10" i="102"/>
  <c r="CV21" i="102"/>
  <c r="DH48" i="102"/>
  <c r="CV25" i="102"/>
  <c r="DA23" i="102"/>
  <c r="DE21" i="102"/>
  <c r="DE48" i="102"/>
  <c r="DN37" i="102"/>
  <c r="CW15" i="102"/>
  <c r="C17" i="127" s="1"/>
  <c r="DE33" i="102"/>
  <c r="CW14" i="102"/>
  <c r="C16" i="127" s="1"/>
  <c r="DF24" i="102"/>
  <c r="DA3" i="102"/>
  <c r="DI46" i="102"/>
  <c r="DA51" i="102"/>
  <c r="DL9" i="102"/>
  <c r="DN3" i="102"/>
  <c r="DH14" i="102"/>
  <c r="DH43" i="102"/>
  <c r="DD19" i="102"/>
  <c r="DA35" i="102"/>
  <c r="DE39" i="102"/>
  <c r="DI51" i="102"/>
  <c r="CX41" i="102"/>
  <c r="CW30" i="102"/>
  <c r="DE14" i="102"/>
  <c r="DE20" i="102"/>
  <c r="DJ45" i="102"/>
  <c r="DC4" i="102"/>
  <c r="CY25" i="102"/>
  <c r="DK16" i="102"/>
  <c r="E18" i="127" s="1"/>
  <c r="DG27" i="102"/>
  <c r="C29" i="127" s="1"/>
  <c r="DF25" i="102"/>
  <c r="C27" i="127" s="1"/>
  <c r="DC32" i="102"/>
  <c r="DG6" i="102"/>
  <c r="CY37" i="102"/>
  <c r="DG25" i="102"/>
  <c r="DK23" i="102"/>
  <c r="DN16" i="102"/>
  <c r="DJ28" i="102"/>
  <c r="DG20" i="102"/>
  <c r="DC14" i="102"/>
  <c r="DI32" i="102"/>
  <c r="DK51" i="102"/>
  <c r="DA19" i="102"/>
  <c r="DN6" i="102"/>
  <c r="CY32" i="102"/>
  <c r="DF40" i="102"/>
  <c r="DD53" i="102"/>
  <c r="DB44" i="102"/>
  <c r="DD12" i="102"/>
  <c r="CV48" i="102"/>
  <c r="DN48" i="102"/>
  <c r="DD37" i="102"/>
  <c r="DH53" i="102"/>
  <c r="DH9" i="102"/>
  <c r="DL35" i="102"/>
  <c r="CU40" i="102"/>
  <c r="DF52" i="102"/>
  <c r="DH31" i="102"/>
  <c r="DB14" i="102"/>
  <c r="CZ36" i="102"/>
  <c r="DL51" i="102"/>
  <c r="CW43" i="102"/>
  <c r="DE7" i="102"/>
  <c r="DF45" i="102"/>
  <c r="CV22" i="102"/>
  <c r="DB50" i="102"/>
  <c r="CX16" i="102"/>
  <c r="DL27" i="102"/>
  <c r="DF38" i="102"/>
  <c r="DI35" i="102"/>
  <c r="CZ26" i="102"/>
  <c r="DG38" i="102"/>
  <c r="DF18" i="102"/>
  <c r="CW4" i="102"/>
  <c r="CU3" i="102"/>
  <c r="H5" i="107" l="1"/>
  <c r="I24" i="110"/>
  <c r="F6" i="107"/>
  <c r="F8" i="107"/>
  <c r="H7" i="107"/>
  <c r="H9" i="107"/>
  <c r="I7" i="107"/>
  <c r="F9" i="107"/>
  <c r="D10" i="107"/>
  <c r="H8" i="107"/>
  <c r="E10" i="107"/>
  <c r="E9" i="107"/>
  <c r="C124" i="79"/>
  <c r="E124" i="79" s="1"/>
  <c r="L5" i="32"/>
  <c r="C129" i="79"/>
  <c r="E129" i="79" s="1"/>
  <c r="C244" i="79"/>
  <c r="E244" i="79" s="1"/>
  <c r="L8" i="32"/>
  <c r="C223" i="79"/>
  <c r="H223" i="79" s="1"/>
  <c r="I223" i="79" s="1"/>
  <c r="C208" i="79"/>
  <c r="E208" i="79" s="1"/>
  <c r="N8" i="77"/>
  <c r="D228" i="79" s="1"/>
  <c r="E228" i="79" s="1"/>
  <c r="L3" i="77"/>
  <c r="D183" i="79" s="1"/>
  <c r="E183" i="79" s="1"/>
  <c r="C249" i="79"/>
  <c r="E249" i="79" s="1"/>
  <c r="C186" i="79"/>
  <c r="E186" i="79" s="1"/>
  <c r="C209" i="79"/>
  <c r="E209" i="79" s="1"/>
  <c r="T5" i="27"/>
  <c r="T5" i="77" s="1"/>
  <c r="D345" i="79" s="1"/>
  <c r="S9" i="27"/>
  <c r="C329" i="79" s="1"/>
  <c r="S6" i="27"/>
  <c r="S6" i="77" s="1"/>
  <c r="D326" i="79" s="1"/>
  <c r="S7" i="27"/>
  <c r="C327" i="79" s="1"/>
  <c r="S3" i="27"/>
  <c r="S3" i="77" s="1"/>
  <c r="D323" i="79" s="1"/>
  <c r="T9" i="27"/>
  <c r="C349" i="79" s="1"/>
  <c r="U11" i="27"/>
  <c r="C371" i="79" s="1"/>
  <c r="U8" i="27"/>
  <c r="U8" i="77" s="1"/>
  <c r="D368" i="79" s="1"/>
  <c r="U7" i="27"/>
  <c r="U9" i="32" s="1"/>
  <c r="U5" i="27"/>
  <c r="U7" i="32" s="1"/>
  <c r="T8" i="27"/>
  <c r="T8" i="77" s="1"/>
  <c r="D348" i="79" s="1"/>
  <c r="T11" i="27"/>
  <c r="C351" i="79" s="1"/>
  <c r="T4" i="27"/>
  <c r="C344" i="79" s="1"/>
  <c r="T10" i="27"/>
  <c r="T10" i="77" s="1"/>
  <c r="D350" i="79" s="1"/>
  <c r="S5" i="27"/>
  <c r="S5" i="77" s="1"/>
  <c r="D325" i="79" s="1"/>
  <c r="U10" i="27"/>
  <c r="U10" i="77" s="1"/>
  <c r="D370" i="79" s="1"/>
  <c r="U6" i="27"/>
  <c r="U6" i="77" s="1"/>
  <c r="D366" i="79" s="1"/>
  <c r="U9" i="27"/>
  <c r="U11" i="32" s="1"/>
  <c r="U3" i="27"/>
  <c r="C363" i="79" s="1"/>
  <c r="U4" i="27"/>
  <c r="U4" i="77" s="1"/>
  <c r="D364" i="79" s="1"/>
  <c r="Z24" i="110"/>
  <c r="AH24" i="110"/>
  <c r="D5" i="107"/>
  <c r="C263" i="79"/>
  <c r="H263" i="79" s="1"/>
  <c r="I263" i="79" s="1"/>
  <c r="P5" i="32"/>
  <c r="Y24" i="110"/>
  <c r="H24" i="110"/>
  <c r="E10" i="111"/>
  <c r="F10" i="111"/>
  <c r="G6" i="107"/>
  <c r="F7" i="107"/>
  <c r="G7" i="107"/>
  <c r="K3" i="27"/>
  <c r="C28" i="79"/>
  <c r="D8" i="77"/>
  <c r="D28" i="79" s="1"/>
  <c r="D10" i="32"/>
  <c r="J9" i="27"/>
  <c r="J3" i="27"/>
  <c r="J4" i="27"/>
  <c r="J6" i="27"/>
  <c r="C8" i="77"/>
  <c r="D8" i="79" s="1"/>
  <c r="C10" i="32"/>
  <c r="C8" i="79"/>
  <c r="I8" i="111"/>
  <c r="AM10" i="110"/>
  <c r="AJ24" i="110"/>
  <c r="C43" i="79"/>
  <c r="E3" i="77"/>
  <c r="D43" i="79" s="1"/>
  <c r="E5" i="32"/>
  <c r="J5" i="27"/>
  <c r="G24" i="110"/>
  <c r="E24" i="110"/>
  <c r="D7" i="107"/>
  <c r="J11" i="27"/>
  <c r="C210" i="79"/>
  <c r="M10" i="77"/>
  <c r="D210" i="79" s="1"/>
  <c r="M12" i="32"/>
  <c r="K9" i="27"/>
  <c r="L24" i="110"/>
  <c r="F24" i="110"/>
  <c r="I9" i="107"/>
  <c r="D11" i="77"/>
  <c r="D31" i="79" s="1"/>
  <c r="C31" i="79"/>
  <c r="D13" i="32"/>
  <c r="C29" i="79"/>
  <c r="D9" i="77"/>
  <c r="D29" i="79" s="1"/>
  <c r="D11" i="32"/>
  <c r="J8" i="27"/>
  <c r="W24" i="110"/>
  <c r="C24" i="110"/>
  <c r="AM4" i="110"/>
  <c r="K24" i="110"/>
  <c r="R24" i="110"/>
  <c r="K6" i="27"/>
  <c r="C205" i="79"/>
  <c r="M5" i="77"/>
  <c r="D205" i="79" s="1"/>
  <c r="M7" i="32"/>
  <c r="E5" i="107"/>
  <c r="D6" i="107"/>
  <c r="AC24" i="110"/>
  <c r="V24" i="110"/>
  <c r="AM5" i="110"/>
  <c r="C3" i="77"/>
  <c r="D3" i="79" s="1"/>
  <c r="C3" i="79"/>
  <c r="C5" i="32"/>
  <c r="C50" i="79"/>
  <c r="E12" i="32"/>
  <c r="E10" i="77"/>
  <c r="D50" i="79" s="1"/>
  <c r="J10" i="27"/>
  <c r="AF24" i="110"/>
  <c r="G5" i="107"/>
  <c r="I6" i="107"/>
  <c r="D24" i="110"/>
  <c r="AB24" i="110"/>
  <c r="C45" i="79"/>
  <c r="E5" i="77"/>
  <c r="D45" i="79" s="1"/>
  <c r="E7" i="32"/>
  <c r="D4" i="77"/>
  <c r="D24" i="79" s="1"/>
  <c r="C24" i="79"/>
  <c r="D6" i="32"/>
  <c r="E8" i="77"/>
  <c r="D48" i="79" s="1"/>
  <c r="E10" i="32"/>
  <c r="C48" i="79"/>
  <c r="C6" i="79"/>
  <c r="C6" i="77"/>
  <c r="D6" i="79" s="1"/>
  <c r="C8" i="32"/>
  <c r="G10" i="107"/>
  <c r="AL24" i="110"/>
  <c r="C171" i="79"/>
  <c r="K11" i="77"/>
  <c r="D171" i="79" s="1"/>
  <c r="K13" i="32"/>
  <c r="C7" i="79"/>
  <c r="C7" i="77"/>
  <c r="D7" i="79" s="1"/>
  <c r="C9" i="32"/>
  <c r="AD24" i="110"/>
  <c r="C44" i="79"/>
  <c r="E4" i="77"/>
  <c r="D44" i="79" s="1"/>
  <c r="E6" i="32"/>
  <c r="C5" i="79"/>
  <c r="C5" i="77"/>
  <c r="D5" i="79" s="1"/>
  <c r="C7" i="32"/>
  <c r="M24" i="110"/>
  <c r="I7" i="111"/>
  <c r="AM11" i="110"/>
  <c r="E6" i="107"/>
  <c r="J24" i="110"/>
  <c r="J7" i="27"/>
  <c r="C11" i="79"/>
  <c r="C11" i="77"/>
  <c r="D11" i="79" s="1"/>
  <c r="C13" i="32"/>
  <c r="M6" i="77"/>
  <c r="D206" i="79" s="1"/>
  <c r="C206" i="79"/>
  <c r="M8" i="32"/>
  <c r="K7" i="27"/>
  <c r="O24" i="110"/>
  <c r="I5" i="111"/>
  <c r="D9" i="107"/>
  <c r="Q24" i="110"/>
  <c r="F5" i="107"/>
  <c r="P24" i="110"/>
  <c r="K10" i="27"/>
  <c r="C51" i="79"/>
  <c r="E11" i="77"/>
  <c r="D51" i="79" s="1"/>
  <c r="E13" i="32"/>
  <c r="C27" i="79"/>
  <c r="D7" i="77"/>
  <c r="D27" i="79" s="1"/>
  <c r="D9" i="32"/>
  <c r="U24" i="110"/>
  <c r="C10" i="111"/>
  <c r="I9" i="111"/>
  <c r="C46" i="79"/>
  <c r="E6" i="77"/>
  <c r="D46" i="79" s="1"/>
  <c r="E8" i="32"/>
  <c r="P7" i="77"/>
  <c r="D267" i="79" s="1"/>
  <c r="C267" i="79"/>
  <c r="P9" i="32"/>
  <c r="K4" i="27"/>
  <c r="AI24" i="110"/>
  <c r="AE24" i="110"/>
  <c r="G8" i="107"/>
  <c r="I4" i="111"/>
  <c r="D10" i="111"/>
  <c r="AM9" i="110"/>
  <c r="P4" i="77"/>
  <c r="D264" i="79" s="1"/>
  <c r="C264" i="79"/>
  <c r="P6" i="32"/>
  <c r="C9" i="79"/>
  <c r="C9" i="77"/>
  <c r="D9" i="79" s="1"/>
  <c r="C11" i="32"/>
  <c r="K8" i="27"/>
  <c r="K5" i="27"/>
  <c r="X24" i="110"/>
  <c r="G9" i="107"/>
  <c r="F10" i="107"/>
  <c r="N24" i="110"/>
  <c r="AA24" i="110"/>
  <c r="C10" i="79"/>
  <c r="C10" i="77"/>
  <c r="D10" i="79" s="1"/>
  <c r="C12" i="32"/>
  <c r="C47" i="79"/>
  <c r="E7" i="77"/>
  <c r="D47" i="79" s="1"/>
  <c r="E9" i="32"/>
  <c r="C4" i="79"/>
  <c r="C4" i="77"/>
  <c r="D4" i="79" s="1"/>
  <c r="C6" i="32"/>
  <c r="I5" i="107"/>
  <c r="AM8" i="110"/>
  <c r="C268" i="79"/>
  <c r="P8" i="77"/>
  <c r="D268" i="79" s="1"/>
  <c r="P10" i="32"/>
  <c r="C49" i="79"/>
  <c r="E9" i="77"/>
  <c r="D49" i="79" s="1"/>
  <c r="E11" i="32"/>
  <c r="AG24" i="110"/>
  <c r="C211" i="79"/>
  <c r="M13" i="32"/>
  <c r="M11" i="77"/>
  <c r="D211" i="79" s="1"/>
  <c r="N5" i="77"/>
  <c r="D225" i="79" s="1"/>
  <c r="N7" i="32"/>
  <c r="C225" i="79"/>
  <c r="C207" i="79"/>
  <c r="M9" i="32"/>
  <c r="M7" i="77"/>
  <c r="D207" i="79" s="1"/>
  <c r="C131" i="79"/>
  <c r="I11" i="77"/>
  <c r="D131" i="79" s="1"/>
  <c r="I13" i="32"/>
  <c r="N10" i="77"/>
  <c r="D230" i="79" s="1"/>
  <c r="N12" i="32"/>
  <c r="C230" i="79"/>
  <c r="C250" i="79"/>
  <c r="O10" i="77"/>
  <c r="D250" i="79" s="1"/>
  <c r="O12" i="32"/>
  <c r="C126" i="79"/>
  <c r="I6" i="77"/>
  <c r="D126" i="79" s="1"/>
  <c r="I8" i="32"/>
  <c r="C187" i="79"/>
  <c r="L9" i="32"/>
  <c r="L7" i="77"/>
  <c r="D187" i="79" s="1"/>
  <c r="P9" i="77"/>
  <c r="D269" i="79" s="1"/>
  <c r="C269" i="79"/>
  <c r="P11" i="32"/>
  <c r="C224" i="79"/>
  <c r="N4" i="77"/>
  <c r="D224" i="79" s="1"/>
  <c r="N6" i="32"/>
  <c r="C184" i="79"/>
  <c r="L4" i="77"/>
  <c r="D184" i="79" s="1"/>
  <c r="L6" i="32"/>
  <c r="C125" i="79"/>
  <c r="I5" i="77"/>
  <c r="D125" i="79" s="1"/>
  <c r="I7" i="32"/>
  <c r="H231" i="79"/>
  <c r="I231" i="79" s="1"/>
  <c r="E231" i="79"/>
  <c r="E191" i="79"/>
  <c r="H191" i="79"/>
  <c r="I191" i="79" s="1"/>
  <c r="E190" i="79"/>
  <c r="H190" i="79"/>
  <c r="I190" i="79" s="1"/>
  <c r="H246" i="79"/>
  <c r="I246" i="79" s="1"/>
  <c r="E246" i="79"/>
  <c r="H226" i="79"/>
  <c r="I226" i="79" s="1"/>
  <c r="E226" i="79"/>
  <c r="C130" i="79"/>
  <c r="I12" i="32"/>
  <c r="I10" i="77"/>
  <c r="D130" i="79" s="1"/>
  <c r="C204" i="79"/>
  <c r="M6" i="32"/>
  <c r="M4" i="77"/>
  <c r="D204" i="79" s="1"/>
  <c r="C251" i="79"/>
  <c r="O13" i="32"/>
  <c r="O11" i="77"/>
  <c r="D251" i="79" s="1"/>
  <c r="I8" i="77"/>
  <c r="D128" i="79" s="1"/>
  <c r="I10" i="32"/>
  <c r="C128" i="79"/>
  <c r="O5" i="77"/>
  <c r="D245" i="79" s="1"/>
  <c r="C245" i="79"/>
  <c r="O7" i="32"/>
  <c r="C123" i="79"/>
  <c r="I5" i="32"/>
  <c r="I3" i="77"/>
  <c r="D123" i="79" s="1"/>
  <c r="C229" i="79"/>
  <c r="N9" i="77"/>
  <c r="D229" i="79" s="1"/>
  <c r="N11" i="32"/>
  <c r="I7" i="77"/>
  <c r="D127" i="79" s="1"/>
  <c r="I9" i="32"/>
  <c r="C127" i="79"/>
  <c r="O3" i="77"/>
  <c r="D243" i="79" s="1"/>
  <c r="O5" i="32"/>
  <c r="C243" i="79"/>
  <c r="O8" i="77"/>
  <c r="D248" i="79" s="1"/>
  <c r="O10" i="32"/>
  <c r="C248" i="79"/>
  <c r="O7" i="77"/>
  <c r="D247" i="79" s="1"/>
  <c r="O9" i="32"/>
  <c r="C247" i="79"/>
  <c r="P10" i="77"/>
  <c r="D270" i="79" s="1"/>
  <c r="P12" i="32"/>
  <c r="C270" i="79"/>
  <c r="H228" i="79"/>
  <c r="I228" i="79" s="1"/>
  <c r="E188" i="79"/>
  <c r="H188" i="79"/>
  <c r="I188" i="79" s="1"/>
  <c r="H183" i="79"/>
  <c r="I183" i="79" s="1"/>
  <c r="H227" i="79"/>
  <c r="I227" i="79" s="1"/>
  <c r="E227" i="79"/>
  <c r="E203" i="79"/>
  <c r="H203" i="79"/>
  <c r="I203" i="79" s="1"/>
  <c r="E189" i="79"/>
  <c r="H189" i="79"/>
  <c r="I189" i="79" s="1"/>
  <c r="E185" i="79"/>
  <c r="H185" i="79"/>
  <c r="I185" i="79" s="1"/>
  <c r="H10" i="107"/>
  <c r="H6" i="111"/>
  <c r="H10" i="111" s="1"/>
  <c r="T24" i="110"/>
  <c r="G6" i="111"/>
  <c r="S24" i="110"/>
  <c r="AM12" i="110"/>
  <c r="I10" i="107"/>
  <c r="C266" i="79"/>
  <c r="P8" i="32"/>
  <c r="P6" i="77"/>
  <c r="D266" i="79" s="1"/>
  <c r="AK24" i="110"/>
  <c r="AM7" i="110"/>
  <c r="C265" i="79"/>
  <c r="P5" i="77"/>
  <c r="D265" i="79" s="1"/>
  <c r="P7" i="32"/>
  <c r="AM6" i="110"/>
  <c r="C26" i="79"/>
  <c r="D8" i="32"/>
  <c r="D6" i="77"/>
  <c r="D26" i="79" s="1"/>
  <c r="D10" i="77"/>
  <c r="D30" i="79" s="1"/>
  <c r="C30" i="79"/>
  <c r="D12" i="32"/>
  <c r="H5" i="77"/>
  <c r="D105" i="79" s="1"/>
  <c r="H7" i="32"/>
  <c r="C105" i="79"/>
  <c r="C67" i="79"/>
  <c r="F7" i="77"/>
  <c r="D67" i="79" s="1"/>
  <c r="F9" i="32"/>
  <c r="C66" i="79"/>
  <c r="F8" i="32"/>
  <c r="F6" i="77"/>
  <c r="D66" i="79" s="1"/>
  <c r="G5" i="77"/>
  <c r="D85" i="79" s="1"/>
  <c r="C85" i="79"/>
  <c r="G7" i="32"/>
  <c r="C107" i="79"/>
  <c r="H7" i="77"/>
  <c r="D107" i="79" s="1"/>
  <c r="H9" i="32"/>
  <c r="F11" i="77"/>
  <c r="D71" i="79" s="1"/>
  <c r="F13" i="32"/>
  <c r="C71" i="79"/>
  <c r="G7" i="77"/>
  <c r="D87" i="79" s="1"/>
  <c r="G9" i="32"/>
  <c r="C87" i="79"/>
  <c r="C109" i="79"/>
  <c r="H9" i="77"/>
  <c r="D109" i="79" s="1"/>
  <c r="H11" i="32"/>
  <c r="C108" i="79"/>
  <c r="H8" i="77"/>
  <c r="D108" i="79" s="1"/>
  <c r="H10" i="32"/>
  <c r="C84" i="79"/>
  <c r="G4" i="77"/>
  <c r="D84" i="79" s="1"/>
  <c r="G6" i="32"/>
  <c r="C23" i="79"/>
  <c r="D5" i="32"/>
  <c r="D3" i="77"/>
  <c r="D23" i="79" s="1"/>
  <c r="H6" i="77"/>
  <c r="D106" i="79" s="1"/>
  <c r="C106" i="79"/>
  <c r="H8" i="32"/>
  <c r="C68" i="79"/>
  <c r="F8" i="77"/>
  <c r="D68" i="79" s="1"/>
  <c r="F10" i="32"/>
  <c r="F5" i="77"/>
  <c r="D65" i="79" s="1"/>
  <c r="F7" i="32"/>
  <c r="C65" i="79"/>
  <c r="H3" i="77"/>
  <c r="D103" i="79" s="1"/>
  <c r="H5" i="32"/>
  <c r="C103" i="79"/>
  <c r="F10" i="77"/>
  <c r="D70" i="79" s="1"/>
  <c r="C70" i="79"/>
  <c r="F12" i="32"/>
  <c r="G3" i="77"/>
  <c r="D83" i="79" s="1"/>
  <c r="C83" i="79"/>
  <c r="G5" i="32"/>
  <c r="C89" i="79"/>
  <c r="G11" i="32"/>
  <c r="G9" i="77"/>
  <c r="D89" i="79" s="1"/>
  <c r="H10" i="77"/>
  <c r="D110" i="79" s="1"/>
  <c r="H12" i="32"/>
  <c r="C110" i="79"/>
  <c r="F3" i="77"/>
  <c r="D63" i="79" s="1"/>
  <c r="F5" i="32"/>
  <c r="C63" i="79"/>
  <c r="D5" i="77"/>
  <c r="D25" i="79" s="1"/>
  <c r="D7" i="32"/>
  <c r="C25" i="79"/>
  <c r="H11" i="77"/>
  <c r="D111" i="79" s="1"/>
  <c r="H13" i="32"/>
  <c r="C111" i="79"/>
  <c r="C69" i="79"/>
  <c r="F9" i="77"/>
  <c r="D69" i="79" s="1"/>
  <c r="F11" i="32"/>
  <c r="C91" i="79"/>
  <c r="G11" i="77"/>
  <c r="D91" i="79" s="1"/>
  <c r="G13" i="32"/>
  <c r="H4" i="77"/>
  <c r="D104" i="79" s="1"/>
  <c r="H6" i="32"/>
  <c r="C104" i="79"/>
  <c r="F4" i="77"/>
  <c r="D64" i="79" s="1"/>
  <c r="F6" i="32"/>
  <c r="C64" i="79"/>
  <c r="G8" i="77"/>
  <c r="D88" i="79" s="1"/>
  <c r="G10" i="32"/>
  <c r="C88" i="79"/>
  <c r="Q6" i="77"/>
  <c r="D286" i="79" s="1"/>
  <c r="C286" i="79"/>
  <c r="Q8" i="32"/>
  <c r="G6" i="77"/>
  <c r="D86" i="79" s="1"/>
  <c r="C86" i="79"/>
  <c r="G8" i="32"/>
  <c r="Q11" i="77"/>
  <c r="D291" i="79" s="1"/>
  <c r="C291" i="79"/>
  <c r="Q13" i="32"/>
  <c r="Q3" i="77"/>
  <c r="D283" i="79" s="1"/>
  <c r="C283" i="79"/>
  <c r="Q5" i="32"/>
  <c r="S11" i="77"/>
  <c r="D331" i="79" s="1"/>
  <c r="C331" i="79"/>
  <c r="S13" i="32"/>
  <c r="Q4" i="77"/>
  <c r="D284" i="79" s="1"/>
  <c r="C284" i="79"/>
  <c r="Q6" i="32"/>
  <c r="C343" i="79"/>
  <c r="T3" i="77"/>
  <c r="D343" i="79" s="1"/>
  <c r="T5" i="32"/>
  <c r="C271" i="79"/>
  <c r="P11" i="77"/>
  <c r="D271" i="79" s="1"/>
  <c r="P13" i="32"/>
  <c r="C287" i="79"/>
  <c r="Q7" i="77"/>
  <c r="D287" i="79" s="1"/>
  <c r="Q9" i="32"/>
  <c r="Q5" i="77"/>
  <c r="D285" i="79" s="1"/>
  <c r="C285" i="79"/>
  <c r="Q7" i="32"/>
  <c r="S10" i="77"/>
  <c r="D330" i="79" s="1"/>
  <c r="C330" i="79"/>
  <c r="S12" i="32"/>
  <c r="C326" i="79"/>
  <c r="S4" i="77"/>
  <c r="D324" i="79" s="1"/>
  <c r="C324" i="79"/>
  <c r="S6" i="32"/>
  <c r="C311" i="79"/>
  <c r="R11" i="77"/>
  <c r="D311" i="79" s="1"/>
  <c r="R13" i="32"/>
  <c r="G10" i="77"/>
  <c r="D90" i="79" s="1"/>
  <c r="C90" i="79"/>
  <c r="G12" i="32"/>
  <c r="C304" i="79"/>
  <c r="R4" i="77"/>
  <c r="D304" i="79" s="1"/>
  <c r="R6" i="32"/>
  <c r="S8" i="77"/>
  <c r="D328" i="79" s="1"/>
  <c r="C328" i="79"/>
  <c r="S10" i="32"/>
  <c r="C309" i="79"/>
  <c r="R9" i="77"/>
  <c r="D309" i="79" s="1"/>
  <c r="R11" i="32"/>
  <c r="Q10" i="77"/>
  <c r="D290" i="79" s="1"/>
  <c r="C290" i="79"/>
  <c r="Q12" i="32"/>
  <c r="C325" i="79"/>
  <c r="C345" i="79"/>
  <c r="Q9" i="77"/>
  <c r="D289" i="79" s="1"/>
  <c r="C289" i="79"/>
  <c r="Q11" i="32"/>
  <c r="T7" i="77"/>
  <c r="D347" i="79" s="1"/>
  <c r="C347" i="79"/>
  <c r="T9" i="32"/>
  <c r="T6" i="77"/>
  <c r="D346" i="79" s="1"/>
  <c r="C346" i="79"/>
  <c r="T8" i="32"/>
  <c r="R8" i="77"/>
  <c r="D308" i="79" s="1"/>
  <c r="C308" i="79"/>
  <c r="R10" i="32"/>
  <c r="C303" i="79"/>
  <c r="R3" i="77"/>
  <c r="D303" i="79" s="1"/>
  <c r="R5" i="32"/>
  <c r="C310" i="79"/>
  <c r="R10" i="77"/>
  <c r="D310" i="79" s="1"/>
  <c r="R12" i="32"/>
  <c r="Q8" i="77"/>
  <c r="D288" i="79" s="1"/>
  <c r="C288" i="79"/>
  <c r="Q10" i="32"/>
  <c r="R7" i="77"/>
  <c r="D307" i="79" s="1"/>
  <c r="C307" i="79"/>
  <c r="R9" i="32"/>
  <c r="R6" i="77"/>
  <c r="D306" i="79" s="1"/>
  <c r="C306" i="79"/>
  <c r="R8" i="32"/>
  <c r="R5" i="77"/>
  <c r="D305" i="79" s="1"/>
  <c r="C305" i="79"/>
  <c r="R7" i="32"/>
  <c r="T9" i="77" l="1"/>
  <c r="D349" i="79" s="1"/>
  <c r="H186" i="79"/>
  <c r="I186" i="79" s="1"/>
  <c r="H124" i="79"/>
  <c r="I124" i="79" s="1"/>
  <c r="T4" i="77"/>
  <c r="D344" i="79" s="1"/>
  <c r="C323" i="79"/>
  <c r="S7" i="77"/>
  <c r="D327" i="79" s="1"/>
  <c r="S9" i="77"/>
  <c r="D329" i="79" s="1"/>
  <c r="H208" i="79"/>
  <c r="I208" i="79" s="1"/>
  <c r="H129" i="79"/>
  <c r="I129" i="79" s="1"/>
  <c r="U12" i="32"/>
  <c r="E223" i="79"/>
  <c r="H244" i="79"/>
  <c r="I244" i="79" s="1"/>
  <c r="C367" i="79"/>
  <c r="U9" i="77"/>
  <c r="D369" i="79" s="1"/>
  <c r="C365" i="79"/>
  <c r="T11" i="77"/>
  <c r="D351" i="79" s="1"/>
  <c r="H209" i="79"/>
  <c r="I209" i="79" s="1"/>
  <c r="H249" i="79"/>
  <c r="I249" i="79" s="1"/>
  <c r="U3" i="77"/>
  <c r="D363" i="79" s="1"/>
  <c r="E363" i="79" s="1"/>
  <c r="U10" i="32"/>
  <c r="T13" i="32"/>
  <c r="U8" i="32"/>
  <c r="U5" i="77"/>
  <c r="D365" i="79" s="1"/>
  <c r="E365" i="79" s="1"/>
  <c r="C368" i="79"/>
  <c r="H368" i="79" s="1"/>
  <c r="I368" i="79" s="1"/>
  <c r="C348" i="79"/>
  <c r="H348" i="79" s="1"/>
  <c r="I348" i="79" s="1"/>
  <c r="S11" i="32"/>
  <c r="C350" i="79"/>
  <c r="H350" i="79" s="1"/>
  <c r="I350" i="79" s="1"/>
  <c r="U6" i="32"/>
  <c r="S9" i="32"/>
  <c r="T12" i="32"/>
  <c r="C369" i="79"/>
  <c r="C370" i="79"/>
  <c r="E370" i="79" s="1"/>
  <c r="E263" i="79"/>
  <c r="U7" i="77"/>
  <c r="D367" i="79" s="1"/>
  <c r="U11" i="77"/>
  <c r="D371" i="79" s="1"/>
  <c r="E371" i="79" s="1"/>
  <c r="T6" i="32"/>
  <c r="T7" i="32"/>
  <c r="S7" i="32"/>
  <c r="S8" i="32"/>
  <c r="T11" i="32"/>
  <c r="U5" i="32"/>
  <c r="C366" i="79"/>
  <c r="E366" i="79" s="1"/>
  <c r="T10" i="32"/>
  <c r="S5" i="32"/>
  <c r="C364" i="79"/>
  <c r="E364" i="79" s="1"/>
  <c r="U13" i="32"/>
  <c r="AM24" i="110"/>
  <c r="H363" i="79"/>
  <c r="I363" i="79" s="1"/>
  <c r="E47" i="79"/>
  <c r="H47" i="79"/>
  <c r="I47" i="79" s="1"/>
  <c r="H267" i="79"/>
  <c r="I267" i="79" s="1"/>
  <c r="E267" i="79"/>
  <c r="E46" i="79"/>
  <c r="H46" i="79"/>
  <c r="I46" i="79" s="1"/>
  <c r="E51" i="79"/>
  <c r="H51" i="79"/>
  <c r="I51" i="79" s="1"/>
  <c r="E206" i="79"/>
  <c r="H206" i="79"/>
  <c r="I206" i="79" s="1"/>
  <c r="H11" i="79"/>
  <c r="I11" i="79" s="1"/>
  <c r="E11" i="79"/>
  <c r="E5" i="79"/>
  <c r="H5" i="79"/>
  <c r="I5" i="79" s="1"/>
  <c r="E44" i="79"/>
  <c r="H44" i="79"/>
  <c r="I44" i="79" s="1"/>
  <c r="H7" i="79"/>
  <c r="I7" i="79" s="1"/>
  <c r="E7" i="79"/>
  <c r="E171" i="79"/>
  <c r="H171" i="79"/>
  <c r="I171" i="79" s="1"/>
  <c r="E48" i="79"/>
  <c r="H48" i="79"/>
  <c r="I48" i="79" s="1"/>
  <c r="E24" i="79"/>
  <c r="H24" i="79"/>
  <c r="I24" i="79" s="1"/>
  <c r="E45" i="79"/>
  <c r="H45" i="79"/>
  <c r="I45" i="79" s="1"/>
  <c r="J10" i="77"/>
  <c r="D150" i="79" s="1"/>
  <c r="C150" i="79"/>
  <c r="J12" i="32"/>
  <c r="E50" i="79"/>
  <c r="H50" i="79"/>
  <c r="I50" i="79" s="1"/>
  <c r="E3" i="79"/>
  <c r="H3" i="79"/>
  <c r="I3" i="79" s="1"/>
  <c r="E205" i="79"/>
  <c r="H205" i="79"/>
  <c r="I205" i="79" s="1"/>
  <c r="C166" i="79"/>
  <c r="K6" i="77"/>
  <c r="D166" i="79" s="1"/>
  <c r="K8" i="32"/>
  <c r="C148" i="79"/>
  <c r="J8" i="77"/>
  <c r="D148" i="79" s="1"/>
  <c r="J10" i="32"/>
  <c r="E29" i="79"/>
  <c r="H29" i="79"/>
  <c r="I29" i="79" s="1"/>
  <c r="E31" i="79"/>
  <c r="H31" i="79"/>
  <c r="I31" i="79" s="1"/>
  <c r="J11" i="77"/>
  <c r="D151" i="79" s="1"/>
  <c r="C151" i="79"/>
  <c r="J13" i="32"/>
  <c r="E43" i="79"/>
  <c r="H43" i="79"/>
  <c r="I43" i="79" s="1"/>
  <c r="E8" i="79"/>
  <c r="H8" i="79"/>
  <c r="I8" i="79" s="1"/>
  <c r="C163" i="79"/>
  <c r="K3" i="77"/>
  <c r="D163" i="79" s="1"/>
  <c r="K5" i="32"/>
  <c r="E49" i="79"/>
  <c r="H49" i="79"/>
  <c r="I49" i="79" s="1"/>
  <c r="H268" i="79"/>
  <c r="I268" i="79" s="1"/>
  <c r="E268" i="79"/>
  <c r="E4" i="79"/>
  <c r="H4" i="79"/>
  <c r="I4" i="79" s="1"/>
  <c r="E10" i="79"/>
  <c r="H10" i="79"/>
  <c r="I10" i="79" s="1"/>
  <c r="C165" i="79"/>
  <c r="K7" i="32"/>
  <c r="K5" i="77"/>
  <c r="D165" i="79" s="1"/>
  <c r="K8" i="77"/>
  <c r="D168" i="79" s="1"/>
  <c r="K10" i="32"/>
  <c r="C168" i="79"/>
  <c r="E9" i="79"/>
  <c r="H9" i="79"/>
  <c r="I9" i="79" s="1"/>
  <c r="H264" i="79"/>
  <c r="I264" i="79" s="1"/>
  <c r="E264" i="79"/>
  <c r="C164" i="79"/>
  <c r="K4" i="77"/>
  <c r="D164" i="79" s="1"/>
  <c r="K6" i="32"/>
  <c r="E27" i="79"/>
  <c r="H27" i="79"/>
  <c r="I27" i="79" s="1"/>
  <c r="C170" i="79"/>
  <c r="K12" i="32"/>
  <c r="K10" i="77"/>
  <c r="D170" i="79" s="1"/>
  <c r="C167" i="79"/>
  <c r="K7" i="77"/>
  <c r="D167" i="79" s="1"/>
  <c r="K9" i="32"/>
  <c r="C147" i="79"/>
  <c r="J9" i="32"/>
  <c r="J7" i="77"/>
  <c r="D147" i="79" s="1"/>
  <c r="H366" i="79"/>
  <c r="I366" i="79" s="1"/>
  <c r="E6" i="79"/>
  <c r="H6" i="79"/>
  <c r="I6" i="79" s="1"/>
  <c r="H365" i="79"/>
  <c r="I365" i="79" s="1"/>
  <c r="H367" i="79"/>
  <c r="I367" i="79" s="1"/>
  <c r="C169" i="79"/>
  <c r="K9" i="77"/>
  <c r="D169" i="79" s="1"/>
  <c r="K11" i="32"/>
  <c r="E210" i="79"/>
  <c r="H210" i="79"/>
  <c r="I210" i="79" s="1"/>
  <c r="J5" i="77"/>
  <c r="D145" i="79" s="1"/>
  <c r="C145" i="79"/>
  <c r="J7" i="32"/>
  <c r="H371" i="79"/>
  <c r="I371" i="79" s="1"/>
  <c r="J6" i="77"/>
  <c r="D146" i="79" s="1"/>
  <c r="C146" i="79"/>
  <c r="J8" i="32"/>
  <c r="C144" i="79"/>
  <c r="J4" i="77"/>
  <c r="D144" i="79" s="1"/>
  <c r="J6" i="32"/>
  <c r="C143" i="79"/>
  <c r="J3" i="77"/>
  <c r="D143" i="79" s="1"/>
  <c r="J5" i="32"/>
  <c r="C149" i="79"/>
  <c r="J9" i="77"/>
  <c r="D149" i="79" s="1"/>
  <c r="J11" i="32"/>
  <c r="E28" i="79"/>
  <c r="H28" i="79"/>
  <c r="I28" i="79" s="1"/>
  <c r="E247" i="79"/>
  <c r="H247" i="79"/>
  <c r="I247" i="79" s="1"/>
  <c r="E243" i="79"/>
  <c r="H243" i="79"/>
  <c r="I243" i="79" s="1"/>
  <c r="H229" i="79"/>
  <c r="I229" i="79" s="1"/>
  <c r="E229" i="79"/>
  <c r="E251" i="79"/>
  <c r="H251" i="79"/>
  <c r="I251" i="79" s="1"/>
  <c r="E130" i="79"/>
  <c r="H130" i="79"/>
  <c r="I130" i="79" s="1"/>
  <c r="E125" i="79"/>
  <c r="H125" i="79"/>
  <c r="I125" i="79" s="1"/>
  <c r="H224" i="79"/>
  <c r="I224" i="79" s="1"/>
  <c r="E224" i="79"/>
  <c r="H269" i="79"/>
  <c r="I269" i="79" s="1"/>
  <c r="E269" i="79"/>
  <c r="E187" i="79"/>
  <c r="H187" i="79"/>
  <c r="I187" i="79" s="1"/>
  <c r="E250" i="79"/>
  <c r="H250" i="79"/>
  <c r="I250" i="79" s="1"/>
  <c r="E131" i="79"/>
  <c r="H131" i="79"/>
  <c r="I131" i="79" s="1"/>
  <c r="H225" i="79"/>
  <c r="I225" i="79" s="1"/>
  <c r="E225" i="79"/>
  <c r="H270" i="79"/>
  <c r="I270" i="79" s="1"/>
  <c r="E270" i="79"/>
  <c r="H248" i="79"/>
  <c r="I248" i="79" s="1"/>
  <c r="E248" i="79"/>
  <c r="H127" i="79"/>
  <c r="I127" i="79" s="1"/>
  <c r="E127" i="79"/>
  <c r="E123" i="79"/>
  <c r="H123" i="79"/>
  <c r="I123" i="79" s="1"/>
  <c r="H245" i="79"/>
  <c r="I245" i="79" s="1"/>
  <c r="E245" i="79"/>
  <c r="H128" i="79"/>
  <c r="I128" i="79" s="1"/>
  <c r="E128" i="79"/>
  <c r="E204" i="79"/>
  <c r="H204" i="79"/>
  <c r="I204" i="79" s="1"/>
  <c r="E184" i="79"/>
  <c r="H184" i="79"/>
  <c r="I184" i="79" s="1"/>
  <c r="E126" i="79"/>
  <c r="H126" i="79"/>
  <c r="I126" i="79" s="1"/>
  <c r="H230" i="79"/>
  <c r="I230" i="79" s="1"/>
  <c r="E230" i="79"/>
  <c r="E207" i="79"/>
  <c r="H207" i="79"/>
  <c r="I207" i="79" s="1"/>
  <c r="H211" i="79"/>
  <c r="I211" i="79" s="1"/>
  <c r="E211" i="79"/>
  <c r="G10" i="111"/>
  <c r="I6" i="111"/>
  <c r="I10" i="111" s="1"/>
  <c r="H351" i="79"/>
  <c r="I351" i="79" s="1"/>
  <c r="E351" i="79"/>
  <c r="E266" i="79"/>
  <c r="H266" i="79"/>
  <c r="I266" i="79" s="1"/>
  <c r="E265" i="79"/>
  <c r="H265" i="79"/>
  <c r="I265" i="79" s="1"/>
  <c r="E26" i="79"/>
  <c r="H26" i="79"/>
  <c r="I26" i="79" s="1"/>
  <c r="H88" i="79"/>
  <c r="I88" i="79" s="1"/>
  <c r="E88" i="79"/>
  <c r="E104" i="79"/>
  <c r="H104" i="79"/>
  <c r="I104" i="79" s="1"/>
  <c r="E69" i="79"/>
  <c r="H69" i="79"/>
  <c r="I69" i="79" s="1"/>
  <c r="E25" i="79"/>
  <c r="H25" i="79"/>
  <c r="I25" i="79" s="1"/>
  <c r="E110" i="79"/>
  <c r="H110" i="79"/>
  <c r="I110" i="79" s="1"/>
  <c r="E70" i="79"/>
  <c r="H70" i="79"/>
  <c r="I70" i="79" s="1"/>
  <c r="H103" i="79"/>
  <c r="I103" i="79" s="1"/>
  <c r="E103" i="79"/>
  <c r="E68" i="79"/>
  <c r="H68" i="79"/>
  <c r="I68" i="79" s="1"/>
  <c r="H106" i="79"/>
  <c r="I106" i="79" s="1"/>
  <c r="E106" i="79"/>
  <c r="E23" i="79"/>
  <c r="H23" i="79"/>
  <c r="I23" i="79" s="1"/>
  <c r="E108" i="79"/>
  <c r="H108" i="79"/>
  <c r="I108" i="79" s="1"/>
  <c r="H87" i="79"/>
  <c r="I87" i="79" s="1"/>
  <c r="E87" i="79"/>
  <c r="E107" i="79"/>
  <c r="H107" i="79"/>
  <c r="I107" i="79" s="1"/>
  <c r="H85" i="79"/>
  <c r="I85" i="79" s="1"/>
  <c r="E85" i="79"/>
  <c r="E66" i="79"/>
  <c r="H66" i="79"/>
  <c r="I66" i="79" s="1"/>
  <c r="H105" i="79"/>
  <c r="I105" i="79" s="1"/>
  <c r="E105" i="79"/>
  <c r="E30" i="79"/>
  <c r="H30" i="79"/>
  <c r="I30" i="79" s="1"/>
  <c r="E64" i="79"/>
  <c r="H64" i="79"/>
  <c r="I64" i="79" s="1"/>
  <c r="E91" i="79"/>
  <c r="H91" i="79"/>
  <c r="I91" i="79" s="1"/>
  <c r="E111" i="79"/>
  <c r="H111" i="79"/>
  <c r="I111" i="79" s="1"/>
  <c r="E63" i="79"/>
  <c r="H63" i="79"/>
  <c r="I63" i="79" s="1"/>
  <c r="E89" i="79"/>
  <c r="H89" i="79"/>
  <c r="I89" i="79" s="1"/>
  <c r="H83" i="79"/>
  <c r="I83" i="79" s="1"/>
  <c r="E83" i="79"/>
  <c r="E65" i="79"/>
  <c r="H65" i="79"/>
  <c r="I65" i="79" s="1"/>
  <c r="E84" i="79"/>
  <c r="H84" i="79"/>
  <c r="I84" i="79" s="1"/>
  <c r="E109" i="79"/>
  <c r="H109" i="79"/>
  <c r="I109" i="79" s="1"/>
  <c r="E71" i="79"/>
  <c r="H71" i="79"/>
  <c r="I71" i="79" s="1"/>
  <c r="E67" i="79"/>
  <c r="H67" i="79"/>
  <c r="I67" i="79" s="1"/>
  <c r="H306" i="79"/>
  <c r="I306" i="79" s="1"/>
  <c r="E306" i="79"/>
  <c r="H327" i="79"/>
  <c r="I327" i="79" s="1"/>
  <c r="E327" i="79"/>
  <c r="H307" i="79"/>
  <c r="I307" i="79" s="1"/>
  <c r="E307" i="79"/>
  <c r="H310" i="79"/>
  <c r="I310" i="79" s="1"/>
  <c r="E310" i="79"/>
  <c r="H344" i="79"/>
  <c r="I344" i="79" s="1"/>
  <c r="E344" i="79"/>
  <c r="H329" i="79"/>
  <c r="I329" i="79" s="1"/>
  <c r="E329" i="79"/>
  <c r="H346" i="79"/>
  <c r="I346" i="79" s="1"/>
  <c r="E346" i="79"/>
  <c r="H289" i="79"/>
  <c r="I289" i="79" s="1"/>
  <c r="E289" i="79"/>
  <c r="H323" i="79"/>
  <c r="I323" i="79" s="1"/>
  <c r="E323" i="79"/>
  <c r="H290" i="79"/>
  <c r="I290" i="79" s="1"/>
  <c r="E290" i="79"/>
  <c r="H309" i="79"/>
  <c r="I309" i="79" s="1"/>
  <c r="E309" i="79"/>
  <c r="H328" i="79"/>
  <c r="I328" i="79" s="1"/>
  <c r="E328" i="79"/>
  <c r="H304" i="79"/>
  <c r="I304" i="79" s="1"/>
  <c r="E304" i="79"/>
  <c r="H90" i="79"/>
  <c r="I90" i="79" s="1"/>
  <c r="E90" i="79"/>
  <c r="H311" i="79"/>
  <c r="I311" i="79" s="1"/>
  <c r="E311" i="79"/>
  <c r="H324" i="79"/>
  <c r="I324" i="79" s="1"/>
  <c r="E324" i="79"/>
  <c r="H330" i="79"/>
  <c r="I330" i="79" s="1"/>
  <c r="E330" i="79"/>
  <c r="E350" i="79"/>
  <c r="H343" i="79"/>
  <c r="I343" i="79" s="1"/>
  <c r="E343" i="79"/>
  <c r="H284" i="79"/>
  <c r="I284" i="79" s="1"/>
  <c r="E284" i="79"/>
  <c r="H283" i="79"/>
  <c r="I283" i="79" s="1"/>
  <c r="E283" i="79"/>
  <c r="H86" i="79"/>
  <c r="I86" i="79" s="1"/>
  <c r="E86" i="79"/>
  <c r="H305" i="79"/>
  <c r="I305" i="79" s="1"/>
  <c r="E305" i="79"/>
  <c r="H288" i="79"/>
  <c r="I288" i="79" s="1"/>
  <c r="E288" i="79"/>
  <c r="H303" i="79"/>
  <c r="I303" i="79" s="1"/>
  <c r="E303" i="79"/>
  <c r="H308" i="79"/>
  <c r="I308" i="79" s="1"/>
  <c r="E308" i="79"/>
  <c r="H347" i="79"/>
  <c r="I347" i="79" s="1"/>
  <c r="E347" i="79"/>
  <c r="H345" i="79"/>
  <c r="I345" i="79" s="1"/>
  <c r="E345" i="79"/>
  <c r="H325" i="79"/>
  <c r="I325" i="79" s="1"/>
  <c r="E325" i="79"/>
  <c r="H326" i="79"/>
  <c r="I326" i="79" s="1"/>
  <c r="E326" i="79"/>
  <c r="H285" i="79"/>
  <c r="I285" i="79" s="1"/>
  <c r="E285" i="79"/>
  <c r="H287" i="79"/>
  <c r="I287" i="79" s="1"/>
  <c r="E287" i="79"/>
  <c r="E271" i="79"/>
  <c r="H271" i="79"/>
  <c r="I271" i="79" s="1"/>
  <c r="H331" i="79"/>
  <c r="I331" i="79" s="1"/>
  <c r="E331" i="79"/>
  <c r="H291" i="79"/>
  <c r="I291" i="79" s="1"/>
  <c r="E291" i="79"/>
  <c r="H286" i="79"/>
  <c r="I286" i="79" s="1"/>
  <c r="E286" i="79"/>
  <c r="H349" i="79"/>
  <c r="I349" i="79" s="1"/>
  <c r="E349" i="79"/>
  <c r="E367" i="79" l="1"/>
  <c r="E368" i="79"/>
  <c r="E369" i="79"/>
  <c r="H370" i="79"/>
  <c r="I370" i="79" s="1"/>
  <c r="E348" i="79"/>
  <c r="H369" i="79"/>
  <c r="I369" i="79" s="1"/>
  <c r="H364" i="79"/>
  <c r="I364" i="79" s="1"/>
  <c r="E143" i="79"/>
  <c r="H143" i="79"/>
  <c r="I143" i="79" s="1"/>
  <c r="E145" i="79"/>
  <c r="H145" i="79"/>
  <c r="I145" i="79" s="1"/>
  <c r="E169" i="79"/>
  <c r="H169" i="79"/>
  <c r="I169" i="79" s="1"/>
  <c r="E167" i="79"/>
  <c r="H167" i="79"/>
  <c r="I167" i="79" s="1"/>
  <c r="E164" i="79"/>
  <c r="H164" i="79"/>
  <c r="I164" i="79" s="1"/>
  <c r="E165" i="79"/>
  <c r="H165" i="79"/>
  <c r="I165" i="79" s="1"/>
  <c r="E166" i="79"/>
  <c r="H166" i="79"/>
  <c r="I166" i="79" s="1"/>
  <c r="E150" i="79"/>
  <c r="H150" i="79"/>
  <c r="I150" i="79" s="1"/>
  <c r="E149" i="79"/>
  <c r="H149" i="79"/>
  <c r="I149" i="79" s="1"/>
  <c r="E144" i="79"/>
  <c r="H144" i="79"/>
  <c r="I144" i="79" s="1"/>
  <c r="E146" i="79"/>
  <c r="H146" i="79"/>
  <c r="I146" i="79" s="1"/>
  <c r="E147" i="79"/>
  <c r="H147" i="79"/>
  <c r="I147" i="79" s="1"/>
  <c r="E170" i="79"/>
  <c r="H170" i="79"/>
  <c r="I170" i="79" s="1"/>
  <c r="E168" i="79"/>
  <c r="H168" i="79"/>
  <c r="I168" i="79" s="1"/>
  <c r="E163" i="79"/>
  <c r="H163" i="79"/>
  <c r="I163" i="79" s="1"/>
  <c r="E151" i="79"/>
  <c r="H151" i="79"/>
  <c r="I151" i="79" s="1"/>
  <c r="E148" i="79"/>
  <c r="H148" i="79"/>
  <c r="I148" i="79" s="1"/>
  <c r="B160" i="78" l="1"/>
  <c r="B401" i="78"/>
  <c r="D12" i="78"/>
  <c r="C40" i="78"/>
  <c r="E189" i="78"/>
  <c r="B76" i="78"/>
  <c r="B90" i="78"/>
  <c r="E86" i="78"/>
  <c r="B299" i="78"/>
  <c r="C194" i="78"/>
  <c r="C76" i="78"/>
  <c r="D208" i="78"/>
  <c r="C243" i="78"/>
  <c r="C126" i="78"/>
  <c r="F158" i="78"/>
  <c r="B104" i="78"/>
  <c r="C245" i="78"/>
  <c r="D62" i="78"/>
  <c r="B204" i="78"/>
  <c r="D124" i="78"/>
  <c r="D322" i="78"/>
  <c r="C92" i="78"/>
  <c r="C362" i="78"/>
  <c r="B171" i="78"/>
  <c r="E327" i="78"/>
  <c r="B217" i="78"/>
  <c r="E244" i="78"/>
  <c r="D397" i="78"/>
  <c r="D175" i="78"/>
  <c r="F139" i="78"/>
  <c r="D98" i="78"/>
  <c r="C258" i="78"/>
  <c r="D330" i="78"/>
  <c r="B95" i="78"/>
  <c r="C108" i="78"/>
  <c r="C289" i="78"/>
  <c r="D374" i="78"/>
  <c r="B109" i="78"/>
  <c r="D189" i="78"/>
  <c r="C242" i="78"/>
  <c r="B111" i="78"/>
  <c r="C305" i="78"/>
  <c r="B117" i="78"/>
  <c r="C120" i="78"/>
  <c r="B294" i="78"/>
  <c r="D139" i="78"/>
  <c r="C14" i="78"/>
  <c r="E210" i="78"/>
  <c r="E165" i="78"/>
  <c r="C38" i="78"/>
  <c r="E362" i="78"/>
  <c r="F296" i="78"/>
  <c r="F115" i="78"/>
  <c r="F367" i="78"/>
  <c r="B356" i="78"/>
  <c r="C228" i="78"/>
  <c r="D224" i="78"/>
  <c r="E303" i="78"/>
  <c r="F31" i="78"/>
  <c r="C383" i="78"/>
  <c r="F380" i="78"/>
  <c r="E193" i="78"/>
  <c r="F353" i="78"/>
  <c r="E110" i="78"/>
  <c r="B369" i="78"/>
  <c r="D216" i="78"/>
  <c r="E279" i="78"/>
  <c r="D237" i="78"/>
  <c r="C234" i="78"/>
  <c r="B5" i="78"/>
  <c r="D166" i="78"/>
  <c r="C25" i="78"/>
  <c r="B264" i="78"/>
  <c r="C201" i="78"/>
  <c r="D39" i="78"/>
  <c r="D239" i="78"/>
  <c r="D94" i="78"/>
  <c r="B397" i="78"/>
  <c r="D29" i="78"/>
  <c r="D147" i="78"/>
  <c r="F77" i="78"/>
  <c r="C246" i="78"/>
  <c r="F375" i="78"/>
  <c r="F204" i="78"/>
  <c r="F234" i="78"/>
  <c r="E369" i="78"/>
  <c r="E139" i="78"/>
  <c r="F177" i="78"/>
  <c r="E396" i="78"/>
  <c r="E326" i="78"/>
  <c r="E328" i="78"/>
  <c r="E223" i="78"/>
  <c r="E106" i="78"/>
  <c r="C262" i="78"/>
  <c r="D8" i="78"/>
  <c r="C11" i="78"/>
  <c r="BR2401" i="30" s="1"/>
  <c r="B209" i="78"/>
  <c r="C254" i="78"/>
  <c r="D328" i="78"/>
  <c r="D238" i="78"/>
  <c r="E304" i="78"/>
  <c r="E48" i="78"/>
  <c r="E199" i="78"/>
  <c r="E338" i="78"/>
  <c r="E82" i="78"/>
  <c r="D316" i="78"/>
  <c r="C231" i="78"/>
  <c r="B185" i="78"/>
  <c r="C248" i="78"/>
  <c r="B48" i="78"/>
  <c r="C27" i="78"/>
  <c r="C54" i="78"/>
  <c r="B225" i="78"/>
  <c r="B166" i="78"/>
  <c r="C270" i="78"/>
  <c r="C251" i="78"/>
  <c r="D336" i="78"/>
  <c r="B251" i="78"/>
  <c r="B373" i="78"/>
  <c r="B144" i="78"/>
  <c r="D205" i="78"/>
  <c r="C47" i="78"/>
  <c r="D132" i="78"/>
  <c r="C74" i="78"/>
  <c r="D159" i="78"/>
  <c r="D257" i="78"/>
  <c r="B379" i="78"/>
  <c r="C378" i="78"/>
  <c r="D209" i="78"/>
  <c r="D261" i="78"/>
  <c r="C49" i="78"/>
  <c r="D25" i="78"/>
  <c r="C196" i="78"/>
  <c r="C365" i="78"/>
  <c r="B280" i="78"/>
  <c r="D327" i="78"/>
  <c r="D194" i="78"/>
  <c r="C29" i="78"/>
  <c r="B244" i="78"/>
  <c r="C104" i="78"/>
  <c r="D317" i="78"/>
  <c r="B82" i="78"/>
  <c r="D23" i="78"/>
  <c r="C3" i="78"/>
  <c r="D45" i="78"/>
  <c r="C13" i="78"/>
  <c r="D202" i="78"/>
  <c r="D343" i="78"/>
  <c r="B288" i="78"/>
  <c r="C373" i="78"/>
  <c r="C180" i="78"/>
  <c r="D9" i="78"/>
  <c r="C81" i="78"/>
  <c r="D325" i="78"/>
  <c r="B315" i="78"/>
  <c r="C346" i="78"/>
  <c r="D10" i="78"/>
  <c r="D241" i="78"/>
  <c r="D151" i="78"/>
  <c r="C66" i="78"/>
  <c r="C39" i="78"/>
  <c r="B112" i="78"/>
  <c r="B152" i="78"/>
  <c r="C237" i="78"/>
  <c r="B331" i="78"/>
  <c r="D78" i="78"/>
  <c r="B340" i="78"/>
  <c r="B220" i="78"/>
  <c r="C202" i="78"/>
  <c r="D31" i="78"/>
  <c r="D349" i="78"/>
  <c r="C298" i="78"/>
  <c r="D174" i="78"/>
  <c r="D355" i="78"/>
  <c r="C356" i="78"/>
  <c r="D112" i="78"/>
  <c r="B135" i="78"/>
  <c r="D401" i="78"/>
  <c r="C387" i="78"/>
  <c r="E71" i="78"/>
  <c r="E176" i="78"/>
  <c r="E278" i="78"/>
  <c r="B158" i="78"/>
  <c r="C185" i="78"/>
  <c r="D332" i="78"/>
  <c r="E72" i="78"/>
  <c r="E291" i="78"/>
  <c r="F82" i="78"/>
  <c r="F329" i="78"/>
  <c r="F85" i="78"/>
  <c r="F196" i="78"/>
  <c r="B289" i="78"/>
  <c r="B400" i="78"/>
  <c r="C210" i="78"/>
  <c r="D178" i="78"/>
  <c r="D81" i="78"/>
  <c r="B243" i="78"/>
  <c r="B337" i="78"/>
  <c r="B203" i="78"/>
  <c r="E220" i="78"/>
  <c r="F4" i="78"/>
  <c r="F253" i="78"/>
  <c r="B353" i="78"/>
  <c r="B375" i="78"/>
  <c r="B234" i="78"/>
  <c r="C35" i="78"/>
  <c r="F159" i="78"/>
  <c r="F22" i="78"/>
  <c r="F278" i="78"/>
  <c r="F125" i="78"/>
  <c r="F381" i="78"/>
  <c r="F244" i="78"/>
  <c r="D101" i="78"/>
  <c r="C332" i="78"/>
  <c r="B385" i="78"/>
  <c r="B187" i="78"/>
  <c r="F167" i="78"/>
  <c r="F30" i="78"/>
  <c r="F286" i="78"/>
  <c r="F133" i="78"/>
  <c r="F389" i="78"/>
  <c r="F252" i="78"/>
  <c r="C80" i="78"/>
  <c r="F163" i="78"/>
  <c r="F26" i="78"/>
  <c r="F282" i="78"/>
  <c r="F121" i="78"/>
  <c r="F377" i="78"/>
  <c r="F240" i="78"/>
  <c r="E321" i="78"/>
  <c r="E65" i="78"/>
  <c r="E196" i="78"/>
  <c r="E347" i="78"/>
  <c r="E91" i="78"/>
  <c r="F267" i="78"/>
  <c r="F130" i="78"/>
  <c r="F386" i="78"/>
  <c r="F225" i="78"/>
  <c r="F88" i="78"/>
  <c r="F344" i="78"/>
  <c r="E217" i="78"/>
  <c r="E348" i="78"/>
  <c r="E92" i="78"/>
  <c r="E243" i="78"/>
  <c r="E382" i="78"/>
  <c r="E238" i="78"/>
  <c r="E397" i="78"/>
  <c r="E141" i="78"/>
  <c r="E280" i="78"/>
  <c r="E24" i="78"/>
  <c r="E175" i="78"/>
  <c r="E314" i="78"/>
  <c r="E58" i="78"/>
  <c r="D300" i="78"/>
  <c r="C215" i="78"/>
  <c r="B153" i="78"/>
  <c r="C176" i="78"/>
  <c r="D138" i="78"/>
  <c r="C43" i="78"/>
  <c r="C70" i="78"/>
  <c r="D249" i="78"/>
  <c r="B174" i="78"/>
  <c r="C286" i="78"/>
  <c r="C259" i="78"/>
  <c r="D344" i="78"/>
  <c r="E214" i="78"/>
  <c r="E373" i="78"/>
  <c r="E117" i="78"/>
  <c r="E256" i="78"/>
  <c r="E8" i="78"/>
  <c r="E151" i="78"/>
  <c r="E290" i="78"/>
  <c r="E34" i="78"/>
  <c r="D284" i="78"/>
  <c r="C199" i="78"/>
  <c r="B121" i="78"/>
  <c r="C112" i="78"/>
  <c r="B59" i="78"/>
  <c r="C59" i="78"/>
  <c r="C86" i="78"/>
  <c r="D281" i="78"/>
  <c r="B182" i="78"/>
  <c r="C302" i="78"/>
  <c r="C267" i="78"/>
  <c r="D352" i="78"/>
  <c r="D318" i="78"/>
  <c r="B199" i="78"/>
  <c r="D380" i="78"/>
  <c r="D148" i="78"/>
  <c r="F287" i="78"/>
  <c r="F6" i="78"/>
  <c r="F116" i="78"/>
  <c r="C367" i="78"/>
  <c r="D385" i="78"/>
  <c r="F295" i="78"/>
  <c r="F9" i="78"/>
  <c r="F124" i="78"/>
  <c r="D24" i="78"/>
  <c r="F154" i="78"/>
  <c r="F249" i="78"/>
  <c r="F368" i="78"/>
  <c r="E324" i="78"/>
  <c r="E219" i="78"/>
  <c r="F395" i="78"/>
  <c r="F97" i="78"/>
  <c r="F216" i="78"/>
  <c r="E89" i="78"/>
  <c r="E371" i="78"/>
  <c r="E254" i="78"/>
  <c r="E269" i="78"/>
  <c r="E152" i="78"/>
  <c r="E47" i="78"/>
  <c r="C379" i="78"/>
  <c r="D369" i="78"/>
  <c r="C313" i="78"/>
  <c r="D128" i="78"/>
  <c r="C372" i="78"/>
  <c r="D371" i="78"/>
  <c r="E43" i="78"/>
  <c r="E245" i="78"/>
  <c r="E128" i="78"/>
  <c r="E23" i="78"/>
  <c r="B370" i="78"/>
  <c r="D337" i="78"/>
  <c r="C249" i="78"/>
  <c r="D144" i="78"/>
  <c r="C388" i="78"/>
  <c r="D387" i="78"/>
  <c r="C353" i="78"/>
  <c r="C384" i="78"/>
  <c r="C152" i="78"/>
  <c r="D20" i="78"/>
  <c r="B106" i="78"/>
  <c r="D47" i="78"/>
  <c r="B133" i="78"/>
  <c r="C218" i="78"/>
  <c r="C85" i="78"/>
  <c r="D271" i="78"/>
  <c r="C337" i="78"/>
  <c r="B372" i="78"/>
  <c r="C12" i="78"/>
  <c r="D110" i="78"/>
  <c r="B143" i="78"/>
  <c r="B392" i="78"/>
  <c r="D306" i="78"/>
  <c r="B381" i="78"/>
  <c r="C221" i="78"/>
  <c r="D381" i="78"/>
  <c r="D86" i="78"/>
  <c r="C32" i="78"/>
  <c r="D221" i="78"/>
  <c r="C55" i="78"/>
  <c r="D140" i="78"/>
  <c r="C82" i="78"/>
  <c r="D167" i="78"/>
  <c r="D273" i="78"/>
  <c r="D150" i="78"/>
  <c r="B236" i="78"/>
  <c r="D145" i="78"/>
  <c r="B215" i="78"/>
  <c r="B402" i="78"/>
  <c r="D41" i="78"/>
  <c r="C212" i="78"/>
  <c r="C357" i="78"/>
  <c r="B272" i="78"/>
  <c r="D311" i="78"/>
  <c r="D186" i="78"/>
  <c r="C45" i="78"/>
  <c r="C17" i="78"/>
  <c r="D5" i="78"/>
  <c r="D228" i="78"/>
  <c r="B78" i="78"/>
  <c r="D212" i="78"/>
  <c r="C144" i="78"/>
  <c r="F239" i="78"/>
  <c r="F102" i="78"/>
  <c r="F358" i="78"/>
  <c r="F205" i="78"/>
  <c r="F68" i="78"/>
  <c r="F324" i="78"/>
  <c r="D297" i="78"/>
  <c r="C312" i="78"/>
  <c r="B202" i="78"/>
  <c r="C48" i="78"/>
  <c r="F247" i="78"/>
  <c r="F110" i="78"/>
  <c r="F366" i="78"/>
  <c r="F213" i="78"/>
  <c r="F76" i="78"/>
  <c r="F332" i="78"/>
  <c r="F75" i="78"/>
  <c r="F243" i="78"/>
  <c r="F106" i="78"/>
  <c r="G106" i="78" s="1"/>
  <c r="H106" i="78" s="1"/>
  <c r="F362" i="78"/>
  <c r="F201" i="78"/>
  <c r="F64" i="78"/>
  <c r="F320" i="78"/>
  <c r="E241" i="78"/>
  <c r="E372" i="78"/>
  <c r="E116" i="78"/>
  <c r="G116" i="78" s="1"/>
  <c r="H116" i="78" s="1"/>
  <c r="E267" i="78"/>
  <c r="G267" i="78" s="1"/>
  <c r="H267" i="78" s="1"/>
  <c r="F67" i="78"/>
  <c r="F347" i="78"/>
  <c r="F210" i="78"/>
  <c r="G210" i="78" s="1"/>
  <c r="H210" i="78" s="1"/>
  <c r="F49" i="78"/>
  <c r="F305" i="78"/>
  <c r="F168" i="78"/>
  <c r="E393" i="78"/>
  <c r="E137" i="78"/>
  <c r="E268" i="78"/>
  <c r="E12" i="78"/>
  <c r="E163" i="78"/>
  <c r="G163" i="78" s="1"/>
  <c r="H163" i="78" s="1"/>
  <c r="E302" i="78"/>
  <c r="E158" i="78"/>
  <c r="E317" i="78"/>
  <c r="E125" i="78"/>
  <c r="G125" i="78" s="1"/>
  <c r="H125" i="78" s="1"/>
  <c r="E392" i="78"/>
  <c r="E264" i="78"/>
  <c r="E136" i="78"/>
  <c r="E4" i="78"/>
  <c r="E287" i="78"/>
  <c r="E159" i="78"/>
  <c r="E31" i="78"/>
  <c r="G31" i="78" s="1"/>
  <c r="H31" i="78" s="1"/>
  <c r="E298" i="78"/>
  <c r="E170" i="78"/>
  <c r="E42" i="78"/>
  <c r="B374" i="78"/>
  <c r="B290" i="78"/>
  <c r="D347" i="78"/>
  <c r="D204" i="78"/>
  <c r="C348" i="78"/>
  <c r="D131" i="78"/>
  <c r="B94" i="78"/>
  <c r="D133" i="78"/>
  <c r="D270" i="78"/>
  <c r="D37" i="78"/>
  <c r="C224" i="78"/>
  <c r="B54" i="78"/>
  <c r="C139" i="78"/>
  <c r="B81" i="78"/>
  <c r="C166" i="78"/>
  <c r="B271" i="78"/>
  <c r="B383" i="78"/>
  <c r="C179" i="78"/>
  <c r="B222" i="78"/>
  <c r="B297" i="78"/>
  <c r="C382" i="78"/>
  <c r="D264" i="78"/>
  <c r="C307" i="78"/>
  <c r="B350" i="78"/>
  <c r="E11" i="78"/>
  <c r="E198" i="78"/>
  <c r="E70" i="78"/>
  <c r="E357" i="78"/>
  <c r="E229" i="78"/>
  <c r="E101" i="78"/>
  <c r="E368" i="78"/>
  <c r="G368" i="78" s="1"/>
  <c r="H368" i="78" s="1"/>
  <c r="B51" i="78"/>
  <c r="D6" i="78"/>
  <c r="C141" i="78"/>
  <c r="B56" i="78"/>
  <c r="B387" i="78"/>
  <c r="C181" i="78"/>
  <c r="B224" i="78"/>
  <c r="B301" i="78"/>
  <c r="C386" i="78"/>
  <c r="D266" i="78"/>
  <c r="C309" i="78"/>
  <c r="B352" i="78"/>
  <c r="D394" i="78"/>
  <c r="B223" i="78"/>
  <c r="D137" i="78"/>
  <c r="C52" i="78"/>
  <c r="C105" i="78"/>
  <c r="D14" i="78"/>
  <c r="B23" i="78"/>
  <c r="D193" i="78"/>
  <c r="D366" i="78"/>
  <c r="B103" i="78"/>
  <c r="B332" i="78"/>
  <c r="D246" i="78"/>
  <c r="B261" i="78"/>
  <c r="C161" i="78"/>
  <c r="B44" i="78"/>
  <c r="C284" i="78"/>
  <c r="D215" i="78"/>
  <c r="B173" i="78"/>
  <c r="C130" i="78"/>
  <c r="D87" i="78"/>
  <c r="B45" i="78"/>
  <c r="B146" i="78"/>
  <c r="C103" i="78"/>
  <c r="D60" i="78"/>
  <c r="B18" i="78"/>
  <c r="C232" i="78"/>
  <c r="B147" i="78"/>
  <c r="D53" i="78"/>
  <c r="D158" i="78"/>
  <c r="D113" i="78"/>
  <c r="C93" i="78"/>
  <c r="B371" i="78"/>
  <c r="C173" i="78"/>
  <c r="B216" i="78"/>
  <c r="B285" i="78"/>
  <c r="C370" i="78"/>
  <c r="D258" i="78"/>
  <c r="C301" i="78"/>
  <c r="B344" i="78"/>
  <c r="D386" i="78"/>
  <c r="D245" i="78"/>
  <c r="D153" i="78"/>
  <c r="C68" i="78"/>
  <c r="C121" i="78"/>
  <c r="B36" i="78"/>
  <c r="D134" i="78"/>
  <c r="D161" i="78"/>
  <c r="D382" i="78"/>
  <c r="B39" i="78"/>
  <c r="D358" i="78"/>
  <c r="D262" i="78"/>
  <c r="B293" i="78"/>
  <c r="C177" i="78"/>
  <c r="B64" i="78"/>
  <c r="C300" i="78"/>
  <c r="D223" i="78"/>
  <c r="B181" i="78"/>
  <c r="C138" i="78"/>
  <c r="D95" i="78"/>
  <c r="B53" i="78"/>
  <c r="C10" i="78"/>
  <c r="C111" i="78"/>
  <c r="D68" i="78"/>
  <c r="B26" i="78"/>
  <c r="C264" i="78"/>
  <c r="B163" i="78"/>
  <c r="D77" i="78"/>
  <c r="B16" i="78"/>
  <c r="B364" i="78"/>
  <c r="B212" i="78"/>
  <c r="C297" i="78"/>
  <c r="B20" i="78"/>
  <c r="B358" i="78"/>
  <c r="C315" i="78"/>
  <c r="D272" i="78"/>
  <c r="C398" i="78"/>
  <c r="B313" i="78"/>
  <c r="B230" i="78"/>
  <c r="C187" i="78"/>
  <c r="B399" i="78"/>
  <c r="B303" i="78"/>
  <c r="C182" i="78"/>
  <c r="B97" i="78"/>
  <c r="D11" i="78"/>
  <c r="B70" i="78"/>
  <c r="C280" i="78"/>
  <c r="D85" i="78"/>
  <c r="D351" i="78"/>
  <c r="D69" i="78"/>
  <c r="B62" i="78"/>
  <c r="D99" i="78"/>
  <c r="C308" i="78"/>
  <c r="D188" i="78"/>
  <c r="D315" i="78"/>
  <c r="B274" i="78"/>
  <c r="C359" i="78"/>
  <c r="E18" i="78"/>
  <c r="E146" i="78"/>
  <c r="E274" i="78"/>
  <c r="E402" i="78"/>
  <c r="E135" i="78"/>
  <c r="E263" i="78"/>
  <c r="E391" i="78"/>
  <c r="E112" i="78"/>
  <c r="E240" i="78"/>
  <c r="E37" i="78"/>
  <c r="E293" i="78"/>
  <c r="E134" i="78"/>
  <c r="C371" i="78"/>
  <c r="B286" i="78"/>
  <c r="D339" i="78"/>
  <c r="D200" i="78"/>
  <c r="C340" i="78"/>
  <c r="D123" i="78"/>
  <c r="D96" i="78"/>
  <c r="B139" i="78"/>
  <c r="C330" i="78"/>
  <c r="C46" i="78"/>
  <c r="B162" i="78"/>
  <c r="C247" i="78"/>
  <c r="C395" i="78"/>
  <c r="E234" i="78"/>
  <c r="G234" i="78" s="1"/>
  <c r="H234" i="78" s="1"/>
  <c r="E95" i="78"/>
  <c r="E351" i="78"/>
  <c r="E200" i="78"/>
  <c r="E61" i="78"/>
  <c r="E30" i="78"/>
  <c r="G30" i="78" s="1"/>
  <c r="H30" i="78" s="1"/>
  <c r="E35" i="78"/>
  <c r="E140" i="78"/>
  <c r="E265" i="78"/>
  <c r="F40" i="78"/>
  <c r="F338" i="78"/>
  <c r="F219" i="78"/>
  <c r="E395" i="78"/>
  <c r="E113" i="78"/>
  <c r="F192" i="78"/>
  <c r="F73" i="78"/>
  <c r="F371" i="78"/>
  <c r="B46" i="78"/>
  <c r="F341" i="78"/>
  <c r="F238" i="78"/>
  <c r="F119" i="78"/>
  <c r="C287" i="78"/>
  <c r="C67" i="78"/>
  <c r="F333" i="78"/>
  <c r="F230" i="78"/>
  <c r="F111" i="78"/>
  <c r="B298" i="78"/>
  <c r="B250" i="78"/>
  <c r="D130" i="78"/>
  <c r="C229" i="78"/>
  <c r="D314" i="78"/>
  <c r="B127" i="78"/>
  <c r="C44" i="78"/>
  <c r="C321" i="78"/>
  <c r="B96" i="78"/>
  <c r="B125" i="78"/>
  <c r="B98" i="78"/>
  <c r="C136" i="78"/>
  <c r="B72" i="78"/>
  <c r="D295" i="78"/>
  <c r="C349" i="78"/>
  <c r="D57" i="78"/>
  <c r="B183" i="78"/>
  <c r="B252" i="78"/>
  <c r="D289" i="78"/>
  <c r="C90" i="78"/>
  <c r="C63" i="78"/>
  <c r="C64" i="78"/>
  <c r="B310" i="78"/>
  <c r="D171" i="78"/>
  <c r="C83" i="78"/>
  <c r="E162" i="78"/>
  <c r="E384" i="78"/>
  <c r="B302" i="78"/>
  <c r="D155" i="78"/>
  <c r="C115" i="78"/>
  <c r="E186" i="78"/>
  <c r="E13" i="78"/>
  <c r="E115" i="78"/>
  <c r="E345" i="78"/>
  <c r="F258" i="78"/>
  <c r="E68" i="78"/>
  <c r="F112" i="78"/>
  <c r="F291" i="78"/>
  <c r="F261" i="78"/>
  <c r="F39" i="78"/>
  <c r="F372" i="78"/>
  <c r="F150" i="78"/>
  <c r="D388" i="78"/>
  <c r="D396" i="78"/>
  <c r="D164" i="78"/>
  <c r="B386" i="78"/>
  <c r="C396" i="78"/>
  <c r="C303" i="78"/>
  <c r="B218" i="78"/>
  <c r="B137" i="78"/>
  <c r="B73" i="78"/>
  <c r="B362" i="78"/>
  <c r="D276" i="78"/>
  <c r="B321" i="78"/>
  <c r="C191" i="78"/>
  <c r="B319" i="78"/>
  <c r="B105" i="78"/>
  <c r="C30" i="78"/>
  <c r="B324" i="78"/>
  <c r="F63" i="78"/>
  <c r="F127" i="78"/>
  <c r="F191" i="78"/>
  <c r="F255" i="78"/>
  <c r="F319" i="78"/>
  <c r="F383" i="78"/>
  <c r="F54" i="78"/>
  <c r="F118" i="78"/>
  <c r="F182" i="78"/>
  <c r="F246" i="78"/>
  <c r="F310" i="78"/>
  <c r="F374" i="78"/>
  <c r="F29" i="78"/>
  <c r="F93" i="78"/>
  <c r="F157" i="78"/>
  <c r="F221" i="78"/>
  <c r="F285" i="78"/>
  <c r="F349" i="78"/>
  <c r="F20" i="78"/>
  <c r="F84" i="78"/>
  <c r="F148" i="78"/>
  <c r="F212" i="78"/>
  <c r="F276" i="78"/>
  <c r="F340" i="78"/>
  <c r="F8" i="78"/>
  <c r="G8" i="78" s="1"/>
  <c r="H8" i="78" s="1"/>
  <c r="C207" i="78"/>
  <c r="C271" i="78"/>
  <c r="C222" i="78"/>
  <c r="B282" i="78"/>
  <c r="D196" i="78"/>
  <c r="B201" i="78"/>
  <c r="B245" i="78"/>
  <c r="C351" i="78"/>
  <c r="B266" i="78"/>
  <c r="D299" i="78"/>
  <c r="D180" i="78"/>
  <c r="C276" i="78"/>
  <c r="D83" i="78"/>
  <c r="B142" i="78"/>
  <c r="F3" i="78"/>
  <c r="F71" i="78"/>
  <c r="G71" i="78" s="1"/>
  <c r="H71" i="78" s="1"/>
  <c r="F135" i="78"/>
  <c r="F199" i="78"/>
  <c r="F263" i="78"/>
  <c r="G263" i="78" s="1"/>
  <c r="H263" i="78" s="1"/>
  <c r="F327" i="78"/>
  <c r="F391" i="78"/>
  <c r="F62" i="78"/>
  <c r="F126" i="78"/>
  <c r="F190" i="78"/>
  <c r="F254" i="78"/>
  <c r="F318" i="78"/>
  <c r="F382" i="78"/>
  <c r="F37" i="78"/>
  <c r="F101" i="78"/>
  <c r="F165" i="78"/>
  <c r="F229" i="78"/>
  <c r="F293" i="78"/>
  <c r="G293" i="78" s="1"/>
  <c r="H293" i="78" s="1"/>
  <c r="F357" i="78"/>
  <c r="F28" i="78"/>
  <c r="F92" i="78"/>
  <c r="F156" i="78"/>
  <c r="F220" i="78"/>
  <c r="F284" i="78"/>
  <c r="F348" i="78"/>
  <c r="F7" i="78"/>
  <c r="D269" i="78"/>
  <c r="F27" i="78"/>
  <c r="F91" i="78"/>
  <c r="F19" i="78"/>
  <c r="F131" i="78"/>
  <c r="F195" i="78"/>
  <c r="F259" i="78"/>
  <c r="F323" i="78"/>
  <c r="F387" i="78"/>
  <c r="F58" i="78"/>
  <c r="F122" i="78"/>
  <c r="F186" i="78"/>
  <c r="F250" i="78"/>
  <c r="F314" i="78"/>
  <c r="G314" i="78" s="1"/>
  <c r="H314" i="78" s="1"/>
  <c r="F378" i="78"/>
  <c r="F25" i="78"/>
  <c r="F89" i="78"/>
  <c r="F153" i="78"/>
  <c r="F217" i="78"/>
  <c r="F281" i="78"/>
  <c r="F345" i="78"/>
  <c r="F16" i="78"/>
  <c r="F80" i="78"/>
  <c r="F144" i="78"/>
  <c r="F208" i="78"/>
  <c r="F272" i="78"/>
  <c r="F336" i="78"/>
  <c r="F400" i="78"/>
  <c r="E353" i="78"/>
  <c r="G353" i="78" s="1"/>
  <c r="H353" i="78" s="1"/>
  <c r="E289" i="78"/>
  <c r="E225" i="78"/>
  <c r="E161" i="78"/>
  <c r="E97" i="78"/>
  <c r="E33" i="78"/>
  <c r="E356" i="78"/>
  <c r="E292" i="78"/>
  <c r="E228" i="78"/>
  <c r="E164" i="78"/>
  <c r="E100" i="78"/>
  <c r="E36" i="78"/>
  <c r="E379" i="78"/>
  <c r="E315" i="78"/>
  <c r="E251" i="78"/>
  <c r="E187" i="78"/>
  <c r="E123" i="78"/>
  <c r="C208" i="78"/>
  <c r="F99" i="78"/>
  <c r="F171" i="78"/>
  <c r="F235" i="78"/>
  <c r="F299" i="78"/>
  <c r="F363" i="78"/>
  <c r="F34" i="78"/>
  <c r="F98" i="78"/>
  <c r="F162" i="78"/>
  <c r="G162" i="78" s="1"/>
  <c r="H162" i="78" s="1"/>
  <c r="F226" i="78"/>
  <c r="F290" i="78"/>
  <c r="G290" i="78" s="1"/>
  <c r="H290" i="78" s="1"/>
  <c r="F354" i="78"/>
  <c r="E3" i="78"/>
  <c r="F65" i="78"/>
  <c r="F129" i="78"/>
  <c r="F193" i="78"/>
  <c r="F257" i="78"/>
  <c r="F321" i="78"/>
  <c r="F385" i="78"/>
  <c r="F56" i="78"/>
  <c r="F120" i="78"/>
  <c r="F184" i="78"/>
  <c r="F248" i="78"/>
  <c r="F312" i="78"/>
  <c r="F376" i="78"/>
  <c r="E377" i="78"/>
  <c r="E313" i="78"/>
  <c r="E249" i="78"/>
  <c r="E185" i="78"/>
  <c r="E121" i="78"/>
  <c r="E57" i="78"/>
  <c r="E380" i="78"/>
  <c r="G380" i="78" s="1"/>
  <c r="H380" i="78" s="1"/>
  <c r="E316" i="78"/>
  <c r="E252" i="78"/>
  <c r="E188" i="78"/>
  <c r="E124" i="78"/>
  <c r="E60" i="78"/>
  <c r="B3" i="78"/>
  <c r="E339" i="78"/>
  <c r="E275" i="78"/>
  <c r="E211" i="78"/>
  <c r="E147" i="78"/>
  <c r="E83" i="78"/>
  <c r="E19" i="78"/>
  <c r="E350" i="78"/>
  <c r="E286" i="78"/>
  <c r="G286" i="78" s="1"/>
  <c r="H286" i="78" s="1"/>
  <c r="E27" i="78"/>
  <c r="G27" i="78" s="1"/>
  <c r="H27" i="78" s="1"/>
  <c r="E294" i="78"/>
  <c r="E206" i="78"/>
  <c r="E142" i="78"/>
  <c r="E78" i="78"/>
  <c r="E14" i="78"/>
  <c r="E365" i="78"/>
  <c r="E301" i="78"/>
  <c r="E237" i="78"/>
  <c r="E173" i="78"/>
  <c r="E109" i="78"/>
  <c r="E45" i="78"/>
  <c r="E376" i="78"/>
  <c r="G376" i="78" s="1"/>
  <c r="H376" i="78" s="1"/>
  <c r="E312" i="78"/>
  <c r="G312" i="78" s="1"/>
  <c r="H312" i="78" s="1"/>
  <c r="E248" i="78"/>
  <c r="G248" i="78" s="1"/>
  <c r="H248" i="78" s="1"/>
  <c r="E184" i="78"/>
  <c r="G184" i="78" s="1"/>
  <c r="H184" i="78" s="1"/>
  <c r="E120" i="78"/>
  <c r="G120" i="78" s="1"/>
  <c r="H120" i="78" s="1"/>
  <c r="E56" i="78"/>
  <c r="G56" i="78" s="1"/>
  <c r="H56" i="78" s="1"/>
  <c r="E399" i="78"/>
  <c r="E335" i="78"/>
  <c r="E271" i="78"/>
  <c r="E207" i="78"/>
  <c r="E143" i="78"/>
  <c r="E79" i="78"/>
  <c r="E15" i="78"/>
  <c r="E346" i="78"/>
  <c r="E282" i="78"/>
  <c r="G282" i="78" s="1"/>
  <c r="H282" i="78" s="1"/>
  <c r="E218" i="78"/>
  <c r="E154" i="78"/>
  <c r="E90" i="78"/>
  <c r="E26" i="78"/>
  <c r="B390" i="78"/>
  <c r="D364" i="78"/>
  <c r="B322" i="78"/>
  <c r="C279" i="78"/>
  <c r="D236" i="78"/>
  <c r="C326" i="78"/>
  <c r="B241" i="78"/>
  <c r="B194" i="78"/>
  <c r="C151" i="78"/>
  <c r="B327" i="78"/>
  <c r="D195" i="78"/>
  <c r="C110" i="78"/>
  <c r="B25" i="78"/>
  <c r="D72" i="78"/>
  <c r="B291" i="78"/>
  <c r="B91" i="78"/>
  <c r="B108" i="78"/>
  <c r="C394" i="78"/>
  <c r="B395" i="78"/>
  <c r="B75" i="78"/>
  <c r="C160" i="78"/>
  <c r="B259" i="78"/>
  <c r="B22" i="78"/>
  <c r="D64" i="78"/>
  <c r="C107" i="78"/>
  <c r="C6" i="78"/>
  <c r="B49" i="78"/>
  <c r="D91" i="78"/>
  <c r="C134" i="78"/>
  <c r="B177" i="78"/>
  <c r="D219" i="78"/>
  <c r="C292" i="78"/>
  <c r="B351" i="78"/>
  <c r="D393" i="78"/>
  <c r="C163" i="78"/>
  <c r="D184" i="78"/>
  <c r="B206" i="78"/>
  <c r="C227" i="78"/>
  <c r="B265" i="78"/>
  <c r="D307" i="78"/>
  <c r="C350" i="78"/>
  <c r="B393" i="78"/>
  <c r="D248" i="78"/>
  <c r="B270" i="78"/>
  <c r="C291" i="78"/>
  <c r="D312" i="78"/>
  <c r="B334" i="78"/>
  <c r="C355" i="78"/>
  <c r="D373" i="78"/>
  <c r="E374" i="78"/>
  <c r="E246" i="78"/>
  <c r="G246" i="78" s="1"/>
  <c r="H246" i="78" s="1"/>
  <c r="E182" i="78"/>
  <c r="G182" i="78" s="1"/>
  <c r="H182" i="78" s="1"/>
  <c r="E118" i="78"/>
  <c r="G118" i="78" s="1"/>
  <c r="H118" i="78" s="1"/>
  <c r="E54" i="78"/>
  <c r="G54" i="78" s="1"/>
  <c r="H54" i="78" s="1"/>
  <c r="E9" i="78"/>
  <c r="E341" i="78"/>
  <c r="E277" i="78"/>
  <c r="E213" i="78"/>
  <c r="G213" i="78" s="1"/>
  <c r="H213" i="78" s="1"/>
  <c r="E149" i="78"/>
  <c r="E85" i="78"/>
  <c r="G85" i="78" s="1"/>
  <c r="H85" i="78" s="1"/>
  <c r="E21" i="78"/>
  <c r="E352" i="78"/>
  <c r="E288" i="78"/>
  <c r="E224" i="78"/>
  <c r="E160" i="78"/>
  <c r="E96" i="78"/>
  <c r="E32" i="78"/>
  <c r="E375" i="78"/>
  <c r="E311" i="78"/>
  <c r="E247" i="78"/>
  <c r="E183" i="78"/>
  <c r="E119" i="78"/>
  <c r="E55" i="78"/>
  <c r="E386" i="78"/>
  <c r="E322" i="78"/>
  <c r="E258" i="78"/>
  <c r="E194" i="78"/>
  <c r="E130" i="78"/>
  <c r="G130" i="78" s="1"/>
  <c r="H130" i="78" s="1"/>
  <c r="E66" i="78"/>
  <c r="C220" i="78"/>
  <c r="B382" i="78"/>
  <c r="D348" i="78"/>
  <c r="B306" i="78"/>
  <c r="C263" i="78"/>
  <c r="D379" i="78"/>
  <c r="C294" i="78"/>
  <c r="D220" i="78"/>
  <c r="B178" i="78"/>
  <c r="C380" i="78"/>
  <c r="D265" i="78"/>
  <c r="D163" i="78"/>
  <c r="C78" i="78"/>
  <c r="B126" i="78"/>
  <c r="D40" i="78"/>
  <c r="D197" i="78"/>
  <c r="B128" i="78"/>
  <c r="D334" i="78"/>
  <c r="C266" i="78"/>
  <c r="C117" i="78"/>
  <c r="B107" i="78"/>
  <c r="C192" i="78"/>
  <c r="B323" i="78"/>
  <c r="B38" i="78"/>
  <c r="D80" i="78"/>
  <c r="C123" i="78"/>
  <c r="C22" i="78"/>
  <c r="B65" i="78"/>
  <c r="D107" i="78"/>
  <c r="C150" i="78"/>
  <c r="B193" i="78"/>
  <c r="B239" i="78"/>
  <c r="C324" i="78"/>
  <c r="B367" i="78"/>
  <c r="B150" i="78"/>
  <c r="C171" i="78"/>
  <c r="D192" i="78"/>
  <c r="B214" i="78"/>
  <c r="C238" i="78"/>
  <c r="B281" i="78"/>
  <c r="D323" i="78"/>
  <c r="C366" i="78"/>
  <c r="C235" i="78"/>
  <c r="D256" i="78"/>
  <c r="B278" i="78"/>
  <c r="C299" i="78"/>
  <c r="D320" i="78"/>
  <c r="B342" i="78"/>
  <c r="C363" i="78"/>
  <c r="D287" i="78"/>
  <c r="C129" i="78"/>
  <c r="C385" i="78"/>
  <c r="B276" i="78"/>
  <c r="D319" i="78"/>
  <c r="D190" i="78"/>
  <c r="D49" i="78"/>
  <c r="B308" i="78"/>
  <c r="D222" i="78"/>
  <c r="D58" i="78"/>
  <c r="D21" i="78"/>
  <c r="C88" i="78"/>
  <c r="B131" i="78"/>
  <c r="D173" i="78"/>
  <c r="C216" i="78"/>
  <c r="D285" i="78"/>
  <c r="B10" i="78"/>
  <c r="C31" i="78"/>
  <c r="D52" i="78"/>
  <c r="B74" i="78"/>
  <c r="C95" i="78"/>
  <c r="D116" i="78"/>
  <c r="B138" i="78"/>
  <c r="D15" i="78"/>
  <c r="B37" i="78"/>
  <c r="C58" i="78"/>
  <c r="D79" i="78"/>
  <c r="B101" i="78"/>
  <c r="C122" i="78"/>
  <c r="D143" i="78"/>
  <c r="B165" i="78"/>
  <c r="C186" i="78"/>
  <c r="D207" i="78"/>
  <c r="B229" i="78"/>
  <c r="C268" i="78"/>
  <c r="B311" i="78"/>
  <c r="C65" i="78"/>
  <c r="D42" i="78"/>
  <c r="C400" i="78"/>
  <c r="B188" i="78"/>
  <c r="D230" i="78"/>
  <c r="C314" i="78"/>
  <c r="D399" i="78"/>
  <c r="C273" i="78"/>
  <c r="B316" i="78"/>
  <c r="B380" i="78"/>
  <c r="B167" i="78"/>
  <c r="B140" i="78"/>
  <c r="D350" i="78"/>
  <c r="C393" i="78"/>
  <c r="D225" i="78"/>
  <c r="C140" i="78"/>
  <c r="B55" i="78"/>
  <c r="C113" i="78"/>
  <c r="B28" i="78"/>
  <c r="D46" i="78"/>
  <c r="C89" i="78"/>
  <c r="B132" i="78"/>
  <c r="C36" i="78"/>
  <c r="B79" i="78"/>
  <c r="D121" i="78"/>
  <c r="C164" i="78"/>
  <c r="B207" i="78"/>
  <c r="B267" i="78"/>
  <c r="D402" i="78"/>
  <c r="C381" i="78"/>
  <c r="B360" i="78"/>
  <c r="D338" i="78"/>
  <c r="C317" i="78"/>
  <c r="B296" i="78"/>
  <c r="D274" i="78"/>
  <c r="C253" i="78"/>
  <c r="C402" i="78"/>
  <c r="D359" i="78"/>
  <c r="B317" i="78"/>
  <c r="C274" i="78"/>
  <c r="B232" i="78"/>
  <c r="D210" i="78"/>
  <c r="C189" i="78"/>
  <c r="B168" i="78"/>
  <c r="D146" i="78"/>
  <c r="C360" i="78"/>
  <c r="B40" i="78"/>
  <c r="D114" i="78"/>
  <c r="D22" i="78"/>
  <c r="C336" i="78"/>
  <c r="B341" i="78"/>
  <c r="B363" i="78"/>
  <c r="C133" i="78"/>
  <c r="C72" i="78"/>
  <c r="B115" i="78"/>
  <c r="D157" i="78"/>
  <c r="C200" i="78"/>
  <c r="D253" i="78"/>
  <c r="B339" i="78"/>
  <c r="C23" i="78"/>
  <c r="D44" i="78"/>
  <c r="B66" i="78"/>
  <c r="C87" i="78"/>
  <c r="D108" i="78"/>
  <c r="B130" i="78"/>
  <c r="D7" i="78"/>
  <c r="B29" i="78"/>
  <c r="C50" i="78"/>
  <c r="D71" i="78"/>
  <c r="B93" i="78"/>
  <c r="C114" i="78"/>
  <c r="D135" i="78"/>
  <c r="B157" i="78"/>
  <c r="C178" i="78"/>
  <c r="D199" i="78"/>
  <c r="B221" i="78"/>
  <c r="C252" i="78"/>
  <c r="B295" i="78"/>
  <c r="D177" i="78"/>
  <c r="D74" i="78"/>
  <c r="C368" i="78"/>
  <c r="B172" i="78"/>
  <c r="D214" i="78"/>
  <c r="C282" i="78"/>
  <c r="D367" i="78"/>
  <c r="C257" i="78"/>
  <c r="B300" i="78"/>
  <c r="B348" i="78"/>
  <c r="B231" i="78"/>
  <c r="C60" i="78"/>
  <c r="C9" i="78"/>
  <c r="BR2397" i="30" s="1"/>
  <c r="C377" i="78"/>
  <c r="B283" i="78"/>
  <c r="C172" i="78"/>
  <c r="B87" i="78"/>
  <c r="C145" i="78"/>
  <c r="B60" i="78"/>
  <c r="D30" i="78"/>
  <c r="C73" i="78"/>
  <c r="B116" i="78"/>
  <c r="C20" i="78"/>
  <c r="B63" i="78"/>
  <c r="D105" i="78"/>
  <c r="C148" i="78"/>
  <c r="B191" i="78"/>
  <c r="B235" i="78"/>
  <c r="C320" i="78"/>
  <c r="C389" i="78"/>
  <c r="B368" i="78"/>
  <c r="D346" i="78"/>
  <c r="C325" i="78"/>
  <c r="B304" i="78"/>
  <c r="D282" i="78"/>
  <c r="C261" i="78"/>
  <c r="B240" i="78"/>
  <c r="D375" i="78"/>
  <c r="B333" i="78"/>
  <c r="C290" i="78"/>
  <c r="D247" i="78"/>
  <c r="D218" i="78"/>
  <c r="C197" i="78"/>
  <c r="B176" i="78"/>
  <c r="D154" i="78"/>
  <c r="C376" i="78"/>
  <c r="B24" i="78"/>
  <c r="D66" i="78"/>
  <c r="C109" i="78"/>
  <c r="D13" i="78"/>
  <c r="C56" i="78"/>
  <c r="C352" i="78"/>
  <c r="C125" i="78"/>
  <c r="D61" i="78"/>
  <c r="C5" i="78"/>
  <c r="D3" i="78"/>
  <c r="D267" i="78"/>
  <c r="C375" i="78"/>
  <c r="B314" i="78"/>
  <c r="D179" i="78"/>
  <c r="D260" i="78"/>
  <c r="C175" i="78"/>
  <c r="C158" i="78"/>
  <c r="C399" i="78"/>
  <c r="D340" i="78"/>
  <c r="C255" i="78"/>
  <c r="C278" i="78"/>
  <c r="B170" i="78"/>
  <c r="D233" i="78"/>
  <c r="B41" i="78"/>
  <c r="C99" i="78"/>
  <c r="F15" i="78"/>
  <c r="F79" i="78"/>
  <c r="F143" i="78"/>
  <c r="F207" i="78"/>
  <c r="F271" i="78"/>
  <c r="F335" i="78"/>
  <c r="F399" i="78"/>
  <c r="F70" i="78"/>
  <c r="F134" i="78"/>
  <c r="F198" i="78"/>
  <c r="F262" i="78"/>
  <c r="F326" i="78"/>
  <c r="F390" i="78"/>
  <c r="F45" i="78"/>
  <c r="F109" i="78"/>
  <c r="F173" i="78"/>
  <c r="F237" i="78"/>
  <c r="F301" i="78"/>
  <c r="F365" i="78"/>
  <c r="F36" i="78"/>
  <c r="F100" i="78"/>
  <c r="F164" i="78"/>
  <c r="F228" i="78"/>
  <c r="F292" i="78"/>
  <c r="F356" i="78"/>
  <c r="B9" i="78"/>
  <c r="D292" i="78"/>
  <c r="C310" i="78"/>
  <c r="C391" i="78"/>
  <c r="C239" i="78"/>
  <c r="B154" i="78"/>
  <c r="C62" i="78"/>
  <c r="B394" i="78"/>
  <c r="B330" i="78"/>
  <c r="D244" i="78"/>
  <c r="B257" i="78"/>
  <c r="C159" i="78"/>
  <c r="D211" i="78"/>
  <c r="D120" i="78"/>
  <c r="D56" i="78"/>
  <c r="F23" i="78"/>
  <c r="G23" i="78" s="1"/>
  <c r="H23" i="78" s="1"/>
  <c r="F87" i="78"/>
  <c r="F151" i="78"/>
  <c r="F215" i="78"/>
  <c r="F279" i="78"/>
  <c r="F343" i="78"/>
  <c r="F14" i="78"/>
  <c r="F78" i="78"/>
  <c r="F142" i="78"/>
  <c r="F206" i="78"/>
  <c r="F270" i="78"/>
  <c r="F334" i="78"/>
  <c r="F398" i="78"/>
  <c r="F53" i="78"/>
  <c r="F117" i="78"/>
  <c r="G117" i="78" s="1"/>
  <c r="H117" i="78" s="1"/>
  <c r="F181" i="78"/>
  <c r="F245" i="78"/>
  <c r="F309" i="78"/>
  <c r="F373" i="78"/>
  <c r="F44" i="78"/>
  <c r="F108" i="78"/>
  <c r="F172" i="78"/>
  <c r="F236" i="78"/>
  <c r="F300" i="78"/>
  <c r="F364" i="78"/>
  <c r="C131" i="78"/>
  <c r="D165" i="78"/>
  <c r="F43" i="78"/>
  <c r="F107" i="78"/>
  <c r="F51" i="78"/>
  <c r="F147" i="78"/>
  <c r="F211" i="78"/>
  <c r="F275" i="78"/>
  <c r="F339" i="78"/>
  <c r="F10" i="78"/>
  <c r="F74" i="78"/>
  <c r="F138" i="78"/>
  <c r="F202" i="78"/>
  <c r="F266" i="78"/>
  <c r="F330" i="78"/>
  <c r="F394" i="78"/>
  <c r="F41" i="78"/>
  <c r="F105" i="78"/>
  <c r="F169" i="78"/>
  <c r="F233" i="78"/>
  <c r="F297" i="78"/>
  <c r="F361" i="78"/>
  <c r="F32" i="78"/>
  <c r="F96" i="78"/>
  <c r="F160" i="78"/>
  <c r="F224" i="78"/>
  <c r="F288" i="78"/>
  <c r="F352" i="78"/>
  <c r="E401" i="78"/>
  <c r="E337" i="78"/>
  <c r="E273" i="78"/>
  <c r="E209" i="78"/>
  <c r="E145" i="78"/>
  <c r="E81" i="78"/>
  <c r="E17" i="78"/>
  <c r="E340" i="78"/>
  <c r="E276" i="78"/>
  <c r="E212" i="78"/>
  <c r="E148" i="78"/>
  <c r="E84" i="78"/>
  <c r="E20" i="78"/>
  <c r="E363" i="78"/>
  <c r="E299" i="78"/>
  <c r="E235" i="78"/>
  <c r="E171" i="78"/>
  <c r="E107" i="78"/>
  <c r="G107" i="78" s="1"/>
  <c r="H107" i="78" s="1"/>
  <c r="C153" i="78"/>
  <c r="F123" i="78"/>
  <c r="F187" i="78"/>
  <c r="F251" i="78"/>
  <c r="F315" i="78"/>
  <c r="F379" i="78"/>
  <c r="F50" i="78"/>
  <c r="F114" i="78"/>
  <c r="F178" i="78"/>
  <c r="F242" i="78"/>
  <c r="F306" i="78"/>
  <c r="F370" i="78"/>
  <c r="F17" i="78"/>
  <c r="F81" i="78"/>
  <c r="F145" i="78"/>
  <c r="F209" i="78"/>
  <c r="F273" i="78"/>
  <c r="F337" i="78"/>
  <c r="F401" i="78"/>
  <c r="F72" i="78"/>
  <c r="F136" i="78"/>
  <c r="F200" i="78"/>
  <c r="F264" i="78"/>
  <c r="F328" i="78"/>
  <c r="F392" i="78"/>
  <c r="E361" i="78"/>
  <c r="G361" i="78" s="1"/>
  <c r="H361" i="78" s="1"/>
  <c r="E297" i="78"/>
  <c r="G297" i="78" s="1"/>
  <c r="H297" i="78" s="1"/>
  <c r="E233" i="78"/>
  <c r="G233" i="78" s="1"/>
  <c r="H233" i="78" s="1"/>
  <c r="E169" i="78"/>
  <c r="G169" i="78" s="1"/>
  <c r="H169" i="78" s="1"/>
  <c r="E105" i="78"/>
  <c r="G105" i="78" s="1"/>
  <c r="H105" i="78" s="1"/>
  <c r="E41" i="78"/>
  <c r="G41" i="78" s="1"/>
  <c r="H41" i="78" s="1"/>
  <c r="E364" i="78"/>
  <c r="G364" i="78" s="1"/>
  <c r="H364" i="78" s="1"/>
  <c r="E300" i="78"/>
  <c r="G300" i="78" s="1"/>
  <c r="H300" i="78" s="1"/>
  <c r="E236" i="78"/>
  <c r="G236" i="78" s="1"/>
  <c r="H236" i="78" s="1"/>
  <c r="E172" i="78"/>
  <c r="G172" i="78" s="1"/>
  <c r="H172" i="78" s="1"/>
  <c r="E108" i="78"/>
  <c r="G108" i="78" s="1"/>
  <c r="H108" i="78" s="1"/>
  <c r="E44" i="78"/>
  <c r="G44" i="78" s="1"/>
  <c r="H44" i="78" s="1"/>
  <c r="E387" i="78"/>
  <c r="E323" i="78"/>
  <c r="E259" i="78"/>
  <c r="E195" i="78"/>
  <c r="E131" i="78"/>
  <c r="E67" i="78"/>
  <c r="E398" i="78"/>
  <c r="G398" i="78" s="1"/>
  <c r="H398" i="78" s="1"/>
  <c r="E334" i="78"/>
  <c r="G334" i="78" s="1"/>
  <c r="H334" i="78" s="1"/>
  <c r="E270" i="78"/>
  <c r="G270" i="78" s="1"/>
  <c r="H270" i="78" s="1"/>
  <c r="E390" i="78"/>
  <c r="E262" i="78"/>
  <c r="G262" i="78" s="1"/>
  <c r="H262" i="78" s="1"/>
  <c r="E190" i="78"/>
  <c r="E126" i="78"/>
  <c r="E62" i="78"/>
  <c r="E5" i="78"/>
  <c r="E349" i="78"/>
  <c r="G349" i="78" s="1"/>
  <c r="H349" i="78" s="1"/>
  <c r="E285" i="78"/>
  <c r="G285" i="78" s="1"/>
  <c r="H285" i="78" s="1"/>
  <c r="E221" i="78"/>
  <c r="G221" i="78" s="1"/>
  <c r="H221" i="78" s="1"/>
  <c r="B12" i="78"/>
  <c r="B136" i="78"/>
  <c r="C61" i="78"/>
  <c r="B67" i="78"/>
  <c r="C24" i="78"/>
  <c r="B120" i="78"/>
  <c r="C77" i="78"/>
  <c r="D34" i="78"/>
  <c r="D365" i="78"/>
  <c r="C149" i="78"/>
  <c r="D170" i="78"/>
  <c r="B192" i="78"/>
  <c r="C213" i="78"/>
  <c r="B237" i="78"/>
  <c r="D279" i="78"/>
  <c r="C322" i="78"/>
  <c r="B365" i="78"/>
  <c r="D234" i="78"/>
  <c r="B256" i="78"/>
  <c r="C277" i="78"/>
  <c r="D298" i="78"/>
  <c r="B320" i="78"/>
  <c r="C341" i="78"/>
  <c r="D362" i="78"/>
  <c r="B384" i="78"/>
  <c r="D341" i="78"/>
  <c r="C256" i="78"/>
  <c r="D201" i="78"/>
  <c r="B159" i="78"/>
  <c r="C116" i="78"/>
  <c r="D73" i="78"/>
  <c r="B31" i="78"/>
  <c r="D126" i="78"/>
  <c r="B84" i="78"/>
  <c r="C41" i="78"/>
  <c r="D38" i="78"/>
  <c r="B124" i="78"/>
  <c r="D65" i="78"/>
  <c r="B151" i="78"/>
  <c r="C240" i="78"/>
  <c r="B388" i="78"/>
  <c r="C345" i="78"/>
  <c r="D17" i="78"/>
  <c r="C188" i="78"/>
  <c r="C369" i="78"/>
  <c r="D310" i="78"/>
  <c r="B268" i="78"/>
  <c r="B389" i="78"/>
  <c r="D303" i="78"/>
  <c r="C225" i="78"/>
  <c r="D182" i="78"/>
  <c r="D389" i="78"/>
  <c r="C53" i="78"/>
  <c r="B7" i="78"/>
  <c r="D305" i="78"/>
  <c r="B263" i="78"/>
  <c r="C226" i="78"/>
  <c r="B205" i="78"/>
  <c r="D183" i="78"/>
  <c r="C162" i="78"/>
  <c r="B141" i="78"/>
  <c r="D119" i="78"/>
  <c r="C98" i="78"/>
  <c r="B77" i="78"/>
  <c r="D55" i="78"/>
  <c r="C34" i="78"/>
  <c r="B13" i="78"/>
  <c r="C135" i="78"/>
  <c r="B114" i="78"/>
  <c r="D92" i="78"/>
  <c r="C71" i="78"/>
  <c r="B50" i="78"/>
  <c r="D28" i="78"/>
  <c r="C7" i="78"/>
  <c r="B275" i="78"/>
  <c r="B211" i="78"/>
  <c r="C168" i="78"/>
  <c r="D125" i="78"/>
  <c r="B83" i="78"/>
  <c r="B11" i="78"/>
  <c r="C37" i="78"/>
  <c r="D255" i="78"/>
  <c r="C329" i="78"/>
  <c r="D302" i="78"/>
  <c r="C8" i="78"/>
  <c r="D50" i="78"/>
  <c r="B8" i="78"/>
  <c r="BR2400" i="30" s="1"/>
  <c r="S1425" i="30" s="1"/>
  <c r="C392" i="78"/>
  <c r="D162" i="78"/>
  <c r="B184" i="78"/>
  <c r="C205" i="78"/>
  <c r="D226" i="78"/>
  <c r="D263" i="78"/>
  <c r="C306" i="78"/>
  <c r="B349" i="78"/>
  <c r="D391" i="78"/>
  <c r="B248" i="78"/>
  <c r="C269" i="78"/>
  <c r="D290" i="78"/>
  <c r="B312" i="78"/>
  <c r="C333" i="78"/>
  <c r="D354" i="78"/>
  <c r="B376" i="78"/>
  <c r="C397" i="78"/>
  <c r="C288" i="78"/>
  <c r="D217" i="78"/>
  <c r="B175" i="78"/>
  <c r="C132" i="78"/>
  <c r="D89" i="78"/>
  <c r="B47" i="78"/>
  <c r="D142" i="78"/>
  <c r="B100" i="78"/>
  <c r="C57" i="78"/>
  <c r="B4" i="78"/>
  <c r="B92" i="78"/>
  <c r="D33" i="78"/>
  <c r="B119" i="78"/>
  <c r="C204" i="78"/>
  <c r="B347" i="78"/>
  <c r="C361" i="78"/>
  <c r="C97" i="78"/>
  <c r="C124" i="78"/>
  <c r="C401" i="78"/>
  <c r="D326" i="78"/>
  <c r="B284" i="78"/>
  <c r="C241" i="78"/>
  <c r="D335" i="78"/>
  <c r="C250" i="78"/>
  <c r="D198" i="78"/>
  <c r="B156" i="78"/>
  <c r="C21" i="78"/>
  <c r="C33" i="78"/>
  <c r="D321" i="78"/>
  <c r="B279" i="78"/>
  <c r="C236" i="78"/>
  <c r="B213" i="78"/>
  <c r="D191" i="78"/>
  <c r="C170" i="78"/>
  <c r="B149" i="78"/>
  <c r="D127" i="78"/>
  <c r="C106" i="78"/>
  <c r="B85" i="78"/>
  <c r="D63" i="78"/>
  <c r="C42" i="78"/>
  <c r="B21" i="78"/>
  <c r="C143" i="78"/>
  <c r="B122" i="78"/>
  <c r="D100" i="78"/>
  <c r="C79" i="78"/>
  <c r="B58" i="78"/>
  <c r="D36" i="78"/>
  <c r="C15" i="78"/>
  <c r="B307" i="78"/>
  <c r="B227" i="78"/>
  <c r="C184" i="78"/>
  <c r="D141" i="78"/>
  <c r="B99" i="78"/>
  <c r="B43" i="78"/>
  <c r="C101" i="78"/>
  <c r="B180" i="78"/>
  <c r="C265" i="78"/>
  <c r="C28" i="78"/>
  <c r="C169" i="78"/>
  <c r="B277" i="78"/>
  <c r="D254" i="78"/>
  <c r="D342" i="78"/>
  <c r="B71" i="78"/>
  <c r="B260" i="78"/>
  <c r="D368" i="78"/>
  <c r="C347" i="78"/>
  <c r="B326" i="78"/>
  <c r="D304" i="78"/>
  <c r="C283" i="78"/>
  <c r="B262" i="78"/>
  <c r="D240" i="78"/>
  <c r="B377" i="78"/>
  <c r="C334" i="78"/>
  <c r="D291" i="78"/>
  <c r="B249" i="78"/>
  <c r="C219" i="78"/>
  <c r="B198" i="78"/>
  <c r="D176" i="78"/>
  <c r="C155" i="78"/>
  <c r="D377" i="78"/>
  <c r="B335" i="78"/>
  <c r="C260" i="78"/>
  <c r="D203" i="78"/>
  <c r="B161" i="78"/>
  <c r="C118" i="78"/>
  <c r="D75" i="78"/>
  <c r="B33" i="78"/>
  <c r="B134" i="78"/>
  <c r="C91" i="78"/>
  <c r="D48" i="78"/>
  <c r="B6" i="78"/>
  <c r="D213" i="78"/>
  <c r="C128" i="78"/>
  <c r="C16" i="78"/>
  <c r="D206" i="78"/>
  <c r="B292" i="78"/>
  <c r="B196" i="78"/>
  <c r="B155" i="78"/>
  <c r="C19" i="78"/>
  <c r="D104" i="78"/>
  <c r="B57" i="78"/>
  <c r="C142" i="78"/>
  <c r="D227" i="78"/>
  <c r="B359" i="78"/>
  <c r="C167" i="78"/>
  <c r="B210" i="78"/>
  <c r="B273" i="78"/>
  <c r="C358" i="78"/>
  <c r="D252" i="78"/>
  <c r="C295" i="78"/>
  <c r="B338" i="78"/>
  <c r="D376" i="78"/>
  <c r="B398" i="78"/>
  <c r="E50" i="78"/>
  <c r="G50" i="78" s="1"/>
  <c r="H50" i="78" s="1"/>
  <c r="E114" i="78"/>
  <c r="G114" i="78" s="1"/>
  <c r="H114" i="78" s="1"/>
  <c r="E178" i="78"/>
  <c r="G178" i="78" s="1"/>
  <c r="H178" i="78" s="1"/>
  <c r="E242" i="78"/>
  <c r="G242" i="78" s="1"/>
  <c r="H242" i="78" s="1"/>
  <c r="E306" i="78"/>
  <c r="G306" i="78" s="1"/>
  <c r="H306" i="78" s="1"/>
  <c r="E370" i="78"/>
  <c r="G370" i="78" s="1"/>
  <c r="H370" i="78" s="1"/>
  <c r="E39" i="78"/>
  <c r="E103" i="78"/>
  <c r="E167" i="78"/>
  <c r="G167" i="78" s="1"/>
  <c r="H167" i="78" s="1"/>
  <c r="E231" i="78"/>
  <c r="E295" i="78"/>
  <c r="E359" i="78"/>
  <c r="E16" i="78"/>
  <c r="E80" i="78"/>
  <c r="E144" i="78"/>
  <c r="E208" i="78"/>
  <c r="E272" i="78"/>
  <c r="E336" i="78"/>
  <c r="E400" i="78"/>
  <c r="E69" i="78"/>
  <c r="E133" i="78"/>
  <c r="E197" i="78"/>
  <c r="E261" i="78"/>
  <c r="E325" i="78"/>
  <c r="E389" i="78"/>
  <c r="E38" i="78"/>
  <c r="E102" i="78"/>
  <c r="E166" i="78"/>
  <c r="E230" i="78"/>
  <c r="E342" i="78"/>
  <c r="C217" i="78"/>
  <c r="D360" i="78"/>
  <c r="C339" i="78"/>
  <c r="B318" i="78"/>
  <c r="D296" i="78"/>
  <c r="C275" i="78"/>
  <c r="B254" i="78"/>
  <c r="D232" i="78"/>
  <c r="B361" i="78"/>
  <c r="C318" i="78"/>
  <c r="D275" i="78"/>
  <c r="B233" i="78"/>
  <c r="C211" i="78"/>
  <c r="B190" i="78"/>
  <c r="D168" i="78"/>
  <c r="C147" i="78"/>
  <c r="D361" i="78"/>
  <c r="D313" i="78"/>
  <c r="C230" i="78"/>
  <c r="D187" i="78"/>
  <c r="B145" i="78"/>
  <c r="C102" i="78"/>
  <c r="D59" i="78"/>
  <c r="B17" i="78"/>
  <c r="B118" i="78"/>
  <c r="C75" i="78"/>
  <c r="D32" i="78"/>
  <c r="D301" i="78"/>
  <c r="D181" i="78"/>
  <c r="C96" i="78"/>
  <c r="D90" i="78"/>
  <c r="B309" i="78"/>
  <c r="B396" i="78"/>
  <c r="B27" i="78"/>
  <c r="B219" i="78"/>
  <c r="C51" i="78"/>
  <c r="D136" i="78"/>
  <c r="B89" i="78"/>
  <c r="C174" i="78"/>
  <c r="B287" i="78"/>
  <c r="B391" i="78"/>
  <c r="C183" i="78"/>
  <c r="B226" i="78"/>
  <c r="B305" i="78"/>
  <c r="C390" i="78"/>
  <c r="D268" i="78"/>
  <c r="C311" i="78"/>
  <c r="B354" i="78"/>
  <c r="D384" i="78"/>
  <c r="E10" i="78"/>
  <c r="G10" i="78" s="1"/>
  <c r="H10" i="78" s="1"/>
  <c r="E74" i="78"/>
  <c r="G74" i="78" s="1"/>
  <c r="H74" i="78" s="1"/>
  <c r="E138" i="78"/>
  <c r="G138" i="78" s="1"/>
  <c r="H138" i="78" s="1"/>
  <c r="E202" i="78"/>
  <c r="G202" i="78" s="1"/>
  <c r="H202" i="78" s="1"/>
  <c r="E266" i="78"/>
  <c r="G266" i="78" s="1"/>
  <c r="H266" i="78" s="1"/>
  <c r="E330" i="78"/>
  <c r="G330" i="78" s="1"/>
  <c r="H330" i="78" s="1"/>
  <c r="E394" i="78"/>
  <c r="G394" i="78" s="1"/>
  <c r="H394" i="78" s="1"/>
  <c r="E63" i="78"/>
  <c r="E127" i="78"/>
  <c r="E191" i="78"/>
  <c r="E255" i="78"/>
  <c r="E319" i="78"/>
  <c r="E383" i="78"/>
  <c r="E40" i="78"/>
  <c r="E104" i="78"/>
  <c r="E168" i="78"/>
  <c r="E232" i="78"/>
  <c r="E296" i="78"/>
  <c r="E360" i="78"/>
  <c r="E29" i="78"/>
  <c r="E93" i="78"/>
  <c r="E157" i="78"/>
  <c r="E253" i="78"/>
  <c r="G253" i="78" s="1"/>
  <c r="H253" i="78" s="1"/>
  <c r="E381" i="78"/>
  <c r="E94" i="78"/>
  <c r="E222" i="78"/>
  <c r="E59" i="78"/>
  <c r="E366" i="78"/>
  <c r="E99" i="78"/>
  <c r="E227" i="78"/>
  <c r="E355" i="78"/>
  <c r="E76" i="78"/>
  <c r="E204" i="78"/>
  <c r="G204" i="78" s="1"/>
  <c r="H204" i="78" s="1"/>
  <c r="E332" i="78"/>
  <c r="E73" i="78"/>
  <c r="G73" i="78" s="1"/>
  <c r="H73" i="78" s="1"/>
  <c r="E201" i="78"/>
  <c r="E329" i="78"/>
  <c r="F360" i="78"/>
  <c r="F232" i="78"/>
  <c r="F104" i="78"/>
  <c r="F369" i="78"/>
  <c r="F241" i="78"/>
  <c r="F113" i="78"/>
  <c r="G113" i="78" s="1"/>
  <c r="H113" i="78" s="1"/>
  <c r="F402" i="78"/>
  <c r="F274" i="78"/>
  <c r="G274" i="78" s="1"/>
  <c r="H274" i="78" s="1"/>
  <c r="F146" i="78"/>
  <c r="F18" i="78"/>
  <c r="G18" i="78" s="1"/>
  <c r="H18" i="78" s="1"/>
  <c r="F283" i="78"/>
  <c r="F155" i="78"/>
  <c r="E75" i="78"/>
  <c r="E203" i="78"/>
  <c r="E331" i="78"/>
  <c r="E52" i="78"/>
  <c r="E180" i="78"/>
  <c r="E308" i="78"/>
  <c r="E49" i="78"/>
  <c r="G49" i="78" s="1"/>
  <c r="H49" i="78" s="1"/>
  <c r="E177" i="78"/>
  <c r="G177" i="78" s="1"/>
  <c r="H177" i="78" s="1"/>
  <c r="E305" i="78"/>
  <c r="F384" i="78"/>
  <c r="F256" i="78"/>
  <c r="F128" i="78"/>
  <c r="F393" i="78"/>
  <c r="F265" i="78"/>
  <c r="F137" i="78"/>
  <c r="F5" i="78"/>
  <c r="F298" i="78"/>
  <c r="F170" i="78"/>
  <c r="F42" i="78"/>
  <c r="F307" i="78"/>
  <c r="F179" i="78"/>
  <c r="B123" i="78"/>
  <c r="F11" i="78"/>
  <c r="F396" i="78"/>
  <c r="F268" i="78"/>
  <c r="F140" i="78"/>
  <c r="G140" i="78" s="1"/>
  <c r="H140" i="78" s="1"/>
  <c r="F12" i="78"/>
  <c r="F277" i="78"/>
  <c r="F149" i="78"/>
  <c r="F21" i="78"/>
  <c r="F302" i="78"/>
  <c r="G302" i="78" s="1"/>
  <c r="H302" i="78" s="1"/>
  <c r="F174" i="78"/>
  <c r="F46" i="78"/>
  <c r="F311" i="78"/>
  <c r="F183" i="78"/>
  <c r="G183" i="78" s="1"/>
  <c r="H183" i="78" s="1"/>
  <c r="F55" i="78"/>
  <c r="D51" i="78"/>
  <c r="B343" i="78"/>
  <c r="C342" i="78"/>
  <c r="D372" i="78"/>
  <c r="D115" i="78"/>
  <c r="D324" i="78"/>
  <c r="D356" i="78"/>
  <c r="F388" i="78"/>
  <c r="F260" i="78"/>
  <c r="F132" i="78"/>
  <c r="F397" i="78"/>
  <c r="F269" i="78"/>
  <c r="F141" i="78"/>
  <c r="F13" i="78"/>
  <c r="G13" i="78" s="1"/>
  <c r="H13" i="78" s="1"/>
  <c r="F294" i="78"/>
  <c r="F166" i="78"/>
  <c r="F38" i="78"/>
  <c r="F303" i="78"/>
  <c r="G303" i="78" s="1"/>
  <c r="H303" i="78" s="1"/>
  <c r="F175" i="78"/>
  <c r="F47" i="78"/>
  <c r="D106" i="78"/>
  <c r="C364" i="78"/>
  <c r="D363" i="78"/>
  <c r="B378" i="78"/>
  <c r="B255" i="78"/>
  <c r="B346" i="78"/>
  <c r="D353" i="78"/>
  <c r="D4" i="78"/>
  <c r="C4" i="78"/>
  <c r="D82" i="78"/>
  <c r="B35" i="78"/>
  <c r="B88" i="78"/>
  <c r="B355" i="78"/>
  <c r="C165" i="78"/>
  <c r="B208" i="78"/>
  <c r="B269" i="78"/>
  <c r="C354" i="78"/>
  <c r="D250" i="78"/>
  <c r="C293" i="78"/>
  <c r="B336" i="78"/>
  <c r="D378" i="78"/>
  <c r="D277" i="78"/>
  <c r="D169" i="78"/>
  <c r="C84" i="78"/>
  <c r="C137" i="78"/>
  <c r="B52" i="78"/>
  <c r="D102" i="78"/>
  <c r="D129" i="78"/>
  <c r="D398" i="78"/>
  <c r="D118" i="78"/>
  <c r="D390" i="78"/>
  <c r="D278" i="78"/>
  <c r="B325" i="78"/>
  <c r="C193" i="78"/>
  <c r="B32" i="78"/>
  <c r="C316" i="78"/>
  <c r="D231" i="78"/>
  <c r="B189" i="78"/>
  <c r="C146" i="78"/>
  <c r="D103" i="78"/>
  <c r="B61" i="78"/>
  <c r="C18" i="78"/>
  <c r="C119" i="78"/>
  <c r="D76" i="78"/>
  <c r="B34" i="78"/>
  <c r="C296" i="78"/>
  <c r="B179" i="78"/>
  <c r="D93" i="78"/>
  <c r="B80" i="78"/>
  <c r="D286" i="78"/>
  <c r="B19" i="78"/>
  <c r="BR2398" i="30" s="1"/>
  <c r="Q1740" i="30" s="1"/>
  <c r="D18" i="78"/>
  <c r="C157" i="78"/>
  <c r="B200" i="78"/>
  <c r="B253" i="78"/>
  <c r="C338" i="78"/>
  <c r="D242" i="78"/>
  <c r="C285" i="78"/>
  <c r="B328" i="78"/>
  <c r="D370" i="78"/>
  <c r="D309" i="78"/>
  <c r="D185" i="78"/>
  <c r="C100" i="78"/>
  <c r="B15" i="78"/>
  <c r="B68" i="78"/>
  <c r="D70" i="78"/>
  <c r="D97" i="78"/>
  <c r="C304" i="78"/>
  <c r="D54" i="78"/>
  <c r="C272" i="78"/>
  <c r="D294" i="78"/>
  <c r="B357" i="78"/>
  <c r="C209" i="78"/>
  <c r="D357" i="78"/>
  <c r="D293" i="78"/>
  <c r="B247" i="78"/>
  <c r="B197" i="78"/>
  <c r="C154" i="78"/>
  <c r="D111" i="78"/>
  <c r="B69" i="78"/>
  <c r="C26" i="78"/>
  <c r="C127" i="78"/>
  <c r="D84" i="78"/>
  <c r="B42" i="78"/>
  <c r="C328" i="78"/>
  <c r="B195" i="78"/>
  <c r="D109" i="78"/>
  <c r="D122" i="78"/>
  <c r="D383" i="78"/>
  <c r="B148" i="78"/>
  <c r="C233" i="78"/>
  <c r="C156" i="78"/>
  <c r="C69" i="78"/>
  <c r="C331" i="78"/>
  <c r="D288" i="78"/>
  <c r="B246" i="78"/>
  <c r="B345" i="78"/>
  <c r="D259" i="78"/>
  <c r="C203" i="78"/>
  <c r="D160" i="78"/>
  <c r="D345" i="78"/>
  <c r="C214" i="78"/>
  <c r="B129" i="78"/>
  <c r="D43" i="78"/>
  <c r="B102" i="78"/>
  <c r="D16" i="78"/>
  <c r="D149" i="78"/>
  <c r="B164" i="78"/>
  <c r="C281" i="78"/>
  <c r="D333" i="78"/>
  <c r="D35" i="78"/>
  <c r="C206" i="78"/>
  <c r="D156" i="78"/>
  <c r="D251" i="78"/>
  <c r="B242" i="78"/>
  <c r="C327" i="78"/>
  <c r="D392" i="78"/>
  <c r="E98" i="78"/>
  <c r="E226" i="78"/>
  <c r="E354" i="78"/>
  <c r="E87" i="78"/>
  <c r="G87" i="78" s="1"/>
  <c r="H87" i="78" s="1"/>
  <c r="E215" i="78"/>
  <c r="E343" i="78"/>
  <c r="G343" i="78" s="1"/>
  <c r="H343" i="78" s="1"/>
  <c r="E64" i="78"/>
  <c r="G64" i="78" s="1"/>
  <c r="H64" i="78" s="1"/>
  <c r="E192" i="78"/>
  <c r="E320" i="78"/>
  <c r="E53" i="78"/>
  <c r="G53" i="78" s="1"/>
  <c r="H53" i="78" s="1"/>
  <c r="E181" i="78"/>
  <c r="E309" i="78"/>
  <c r="G309" i="78" s="1"/>
  <c r="H309" i="78" s="1"/>
  <c r="E22" i="78"/>
  <c r="G22" i="78" s="1"/>
  <c r="H22" i="78" s="1"/>
  <c r="E150" i="78"/>
  <c r="E310" i="78"/>
  <c r="G310" i="78" s="1"/>
  <c r="H310" i="78" s="1"/>
  <c r="B366" i="78"/>
  <c r="C323" i="78"/>
  <c r="D280" i="78"/>
  <c r="B238" i="78"/>
  <c r="B329" i="78"/>
  <c r="D243" i="78"/>
  <c r="C195" i="78"/>
  <c r="D152" i="78"/>
  <c r="D329" i="78"/>
  <c r="C198" i="78"/>
  <c r="B113" i="78"/>
  <c r="D27" i="78"/>
  <c r="B86" i="78"/>
  <c r="C344" i="78"/>
  <c r="D117" i="78"/>
  <c r="B228" i="78"/>
  <c r="D26" i="78"/>
  <c r="B30" i="78"/>
  <c r="D67" i="78"/>
  <c r="C244" i="78"/>
  <c r="D172" i="78"/>
  <c r="D283" i="78"/>
  <c r="B258" i="78"/>
  <c r="C343" i="78"/>
  <c r="D400" i="78"/>
  <c r="E122" i="78"/>
  <c r="E250" i="78"/>
  <c r="G250" i="78" s="1"/>
  <c r="H250" i="78" s="1"/>
  <c r="E378" i="78"/>
  <c r="E111" i="78"/>
  <c r="E239" i="78"/>
  <c r="E367" i="78"/>
  <c r="E88" i="78"/>
  <c r="E216" i="78"/>
  <c r="E344" i="78"/>
  <c r="G344" i="78" s="1"/>
  <c r="H344" i="78" s="1"/>
  <c r="E77" i="78"/>
  <c r="G77" i="78" s="1"/>
  <c r="H77" i="78" s="1"/>
  <c r="E205" i="78"/>
  <c r="G205" i="78" s="1"/>
  <c r="H205" i="78" s="1"/>
  <c r="E333" i="78"/>
  <c r="E46" i="78"/>
  <c r="E174" i="78"/>
  <c r="E358" i="78"/>
  <c r="E318" i="78"/>
  <c r="E51" i="78"/>
  <c r="E179" i="78"/>
  <c r="G179" i="78" s="1"/>
  <c r="H179" i="78" s="1"/>
  <c r="E307" i="78"/>
  <c r="G307" i="78" s="1"/>
  <c r="H307" i="78" s="1"/>
  <c r="E28" i="78"/>
  <c r="E156" i="78"/>
  <c r="G156" i="78" s="1"/>
  <c r="H156" i="78" s="1"/>
  <c r="E284" i="78"/>
  <c r="E25" i="78"/>
  <c r="G25" i="78" s="1"/>
  <c r="H25" i="78" s="1"/>
  <c r="E153" i="78"/>
  <c r="E281" i="78"/>
  <c r="G281" i="78" s="1"/>
  <c r="H281" i="78" s="1"/>
  <c r="E7" i="78"/>
  <c r="F280" i="78"/>
  <c r="F152" i="78"/>
  <c r="F24" i="78"/>
  <c r="G24" i="78" s="1"/>
  <c r="H24" i="78" s="1"/>
  <c r="F289" i="78"/>
  <c r="F161" i="78"/>
  <c r="F33" i="78"/>
  <c r="F322" i="78"/>
  <c r="F194" i="78"/>
  <c r="F66" i="78"/>
  <c r="F331" i="78"/>
  <c r="F203" i="78"/>
  <c r="F35" i="78"/>
  <c r="E155" i="78"/>
  <c r="G155" i="78" s="1"/>
  <c r="H155" i="78" s="1"/>
  <c r="E283" i="78"/>
  <c r="G283" i="78" s="1"/>
  <c r="H283" i="78" s="1"/>
  <c r="E6" i="78"/>
  <c r="E132" i="78"/>
  <c r="E260" i="78"/>
  <c r="E388" i="78"/>
  <c r="E129" i="78"/>
  <c r="G129" i="78" s="1"/>
  <c r="H129" i="78" s="1"/>
  <c r="E257" i="78"/>
  <c r="E385" i="78"/>
  <c r="G385" i="78" s="1"/>
  <c r="H385" i="78" s="1"/>
  <c r="F304" i="78"/>
  <c r="G304" i="78" s="1"/>
  <c r="H304" i="78" s="1"/>
  <c r="F176" i="78"/>
  <c r="F48" i="78"/>
  <c r="F313" i="78"/>
  <c r="F185" i="78"/>
  <c r="F57" i="78"/>
  <c r="F346" i="78"/>
  <c r="F218" i="78"/>
  <c r="F90" i="78"/>
  <c r="F355" i="78"/>
  <c r="F227" i="78"/>
  <c r="F83" i="78"/>
  <c r="F59" i="78"/>
  <c r="D88" i="78"/>
  <c r="F316" i="78"/>
  <c r="F188" i="78"/>
  <c r="F60" i="78"/>
  <c r="F325" i="78"/>
  <c r="G325" i="78" s="1"/>
  <c r="H325" i="78" s="1"/>
  <c r="F197" i="78"/>
  <c r="F69" i="78"/>
  <c r="F350" i="78"/>
  <c r="F222" i="78"/>
  <c r="F94" i="78"/>
  <c r="F359" i="78"/>
  <c r="F231" i="78"/>
  <c r="F103" i="78"/>
  <c r="D229" i="78"/>
  <c r="B169" i="78"/>
  <c r="C223" i="78"/>
  <c r="D308" i="78"/>
  <c r="D19" i="78"/>
  <c r="D331" i="78"/>
  <c r="B186" i="78"/>
  <c r="B110" i="78"/>
  <c r="F308" i="78"/>
  <c r="F180" i="78"/>
  <c r="F52" i="78"/>
  <c r="F317" i="78"/>
  <c r="F189" i="78"/>
  <c r="G189" i="78" s="1"/>
  <c r="H189" i="78" s="1"/>
  <c r="F61" i="78"/>
  <c r="F342" i="78"/>
  <c r="F214" i="78"/>
  <c r="G214" i="78" s="1"/>
  <c r="H214" i="78" s="1"/>
  <c r="F86" i="78"/>
  <c r="G86" i="78" s="1"/>
  <c r="H86" i="78" s="1"/>
  <c r="F351" i="78"/>
  <c r="F223" i="78"/>
  <c r="F95" i="78"/>
  <c r="G95" i="78" s="1"/>
  <c r="H95" i="78" s="1"/>
  <c r="B14" i="78"/>
  <c r="C190" i="78"/>
  <c r="D235" i="78"/>
  <c r="C319" i="78"/>
  <c r="C94" i="78"/>
  <c r="C374" i="78"/>
  <c r="D395" i="78"/>
  <c r="C335" i="78"/>
  <c r="G226" i="78"/>
  <c r="H226" i="78" s="1"/>
  <c r="Q262" i="30"/>
  <c r="Q1372" i="30"/>
  <c r="Q1216" i="30"/>
  <c r="Q622" i="30"/>
  <c r="Q706" i="30"/>
  <c r="Q1077" i="30"/>
  <c r="Q1872" i="30"/>
  <c r="Q645" i="30"/>
  <c r="Q1144" i="30"/>
  <c r="Q1655" i="30"/>
  <c r="Q1602" i="30"/>
  <c r="Q1346" i="30"/>
  <c r="Q1090" i="30"/>
  <c r="Q529" i="30"/>
  <c r="Q592" i="30"/>
  <c r="Q482" i="30"/>
  <c r="Q86" i="30"/>
  <c r="R86" i="30" s="1"/>
  <c r="Q1337" i="30"/>
  <c r="Q111" i="30"/>
  <c r="R111" i="30" s="1"/>
  <c r="Q965" i="30"/>
  <c r="Q2087" i="30"/>
  <c r="Q1822" i="30"/>
  <c r="Q299" i="30"/>
  <c r="Q681" i="30"/>
  <c r="Q923" i="30"/>
  <c r="Q1171" i="30"/>
  <c r="Q1435" i="30"/>
  <c r="Q1691" i="30"/>
  <c r="Q1734" i="30"/>
  <c r="Q1478" i="30"/>
  <c r="Q1222" i="30"/>
  <c r="Q966" i="30"/>
  <c r="Q724" i="30"/>
  <c r="Q405" i="30"/>
  <c r="Q234" i="30"/>
  <c r="Q1601" i="30"/>
  <c r="Q1089" i="30"/>
  <c r="Q591" i="30"/>
  <c r="Q280" i="30"/>
  <c r="Q791" i="30"/>
  <c r="Q1868" i="30"/>
  <c r="Q1858" i="30"/>
  <c r="Q428" i="30"/>
  <c r="Q2085" i="30"/>
  <c r="Q2021" i="30"/>
  <c r="Q1957" i="30"/>
  <c r="Q2010" i="30"/>
  <c r="Q2088" i="30"/>
  <c r="Q1960" i="30"/>
  <c r="Q1886" i="30"/>
  <c r="Q1857" i="30"/>
  <c r="Q1903" i="30"/>
  <c r="Q1776" i="30"/>
  <c r="Q100" i="30"/>
  <c r="R100" i="30" s="1"/>
  <c r="Q85" i="30"/>
  <c r="R85" i="30" s="1"/>
  <c r="Q212" i="30"/>
  <c r="R212" i="30" s="1"/>
  <c r="Q340" i="30"/>
  <c r="Q468" i="30"/>
  <c r="Q255" i="30"/>
  <c r="Q2081" i="30"/>
  <c r="Q1985" i="30"/>
  <c r="Q1954" i="30"/>
  <c r="Q1968" i="30"/>
  <c r="Q1913" i="30"/>
  <c r="Q1895" i="30"/>
  <c r="Q76" i="30"/>
  <c r="R76" i="30" s="1"/>
  <c r="Q125" i="30"/>
  <c r="R125" i="30" s="1"/>
  <c r="Q348" i="30"/>
  <c r="Q199" i="30"/>
  <c r="R199" i="30" s="1"/>
  <c r="G256" i="78"/>
  <c r="H256" i="78" s="1"/>
  <c r="G115" i="78"/>
  <c r="H115" i="78" s="1"/>
  <c r="S1460" i="30"/>
  <c r="S823" i="30"/>
  <c r="S1048" i="30"/>
  <c r="S649" i="30"/>
  <c r="S1777" i="30"/>
  <c r="S1865" i="30"/>
  <c r="S373" i="30"/>
  <c r="S1941" i="30"/>
  <c r="S1935" i="30"/>
  <c r="S99" i="30"/>
  <c r="T99" i="30" s="1"/>
  <c r="G17" i="78"/>
  <c r="H17" i="78" s="1"/>
  <c r="G149" i="78"/>
  <c r="H149" i="78" s="1"/>
  <c r="G45" i="78"/>
  <c r="H45" i="78" s="1"/>
  <c r="G97" i="78"/>
  <c r="H97" i="78" s="1"/>
  <c r="Q295" i="30" l="1"/>
  <c r="Q444" i="30"/>
  <c r="Q236" i="30"/>
  <c r="Q29" i="30"/>
  <c r="R29" i="30" s="1"/>
  <c r="Q1784" i="30"/>
  <c r="Q1826" i="30"/>
  <c r="Q1906" i="30"/>
  <c r="Q2064" i="30"/>
  <c r="Q2082" i="30"/>
  <c r="Q2033" i="30"/>
  <c r="Q319" i="30"/>
  <c r="Q191" i="30"/>
  <c r="R191" i="30" s="1"/>
  <c r="Q404" i="30"/>
  <c r="Q276" i="30"/>
  <c r="Q149" i="30"/>
  <c r="R149" i="30" s="1"/>
  <c r="Q21" i="30"/>
  <c r="R21" i="30" s="1"/>
  <c r="Q36" i="30"/>
  <c r="R36" i="30" s="1"/>
  <c r="Q1840" i="30"/>
  <c r="Q1802" i="30"/>
  <c r="Q1854" i="30"/>
  <c r="Q1918" i="30"/>
  <c r="Q2024" i="30"/>
  <c r="Q1946" i="30"/>
  <c r="Q2074" i="30"/>
  <c r="Q1989" i="30"/>
  <c r="Q2053" i="30"/>
  <c r="Q263" i="30"/>
  <c r="Q172" i="30"/>
  <c r="R172" i="30" s="1"/>
  <c r="Q2001" i="30"/>
  <c r="Q163" i="30"/>
  <c r="R163" i="30" s="1"/>
  <c r="Q2020" i="30"/>
  <c r="Q679" i="30"/>
  <c r="Q527" i="30"/>
  <c r="Q1345" i="30"/>
  <c r="Q102" i="30"/>
  <c r="R102" i="30" s="1"/>
  <c r="Q490" i="30"/>
  <c r="Q596" i="30"/>
  <c r="Q842" i="30"/>
  <c r="Q1094" i="30"/>
  <c r="Q1350" i="30"/>
  <c r="Q1606" i="30"/>
  <c r="Q26" i="30"/>
  <c r="R26" i="30" s="1"/>
  <c r="Q1563" i="30"/>
  <c r="Q1307" i="30"/>
  <c r="Q1051" i="30"/>
  <c r="Q809" i="30"/>
  <c r="Q553" i="30"/>
  <c r="Q129" i="30"/>
  <c r="R129" i="30" s="1"/>
  <c r="Q1966" i="30"/>
  <c r="Q403" i="30"/>
  <c r="Q1477" i="30"/>
  <c r="Q1081" i="30"/>
  <c r="Q1593" i="30"/>
  <c r="Q226" i="30"/>
  <c r="R226" i="30" s="1"/>
  <c r="Q397" i="30"/>
  <c r="Q720" i="30"/>
  <c r="Q962" i="30"/>
  <c r="Q1218" i="30"/>
  <c r="Q1474" i="30"/>
  <c r="Q1821" i="30"/>
  <c r="Q1399" i="30"/>
  <c r="Q887" i="30"/>
  <c r="Q496" i="30"/>
  <c r="Q2068" i="30"/>
  <c r="Q222" i="30"/>
  <c r="R222" i="30" s="1"/>
  <c r="Q8" i="30"/>
  <c r="R8" i="30" s="1"/>
  <c r="Q989" i="30"/>
  <c r="Q1592" i="30"/>
  <c r="Q1517" i="30"/>
  <c r="G273" i="78"/>
  <c r="H273" i="78" s="1"/>
  <c r="G160" i="78"/>
  <c r="H160" i="78" s="1"/>
  <c r="G207" i="78"/>
  <c r="H207" i="78" s="1"/>
  <c r="G301" i="78"/>
  <c r="H301" i="78" s="1"/>
  <c r="Q1656" i="30"/>
  <c r="Q1440" i="30"/>
  <c r="Q1292" i="30"/>
  <c r="Q984" i="30"/>
  <c r="Q893" i="30"/>
  <c r="Q483" i="30"/>
  <c r="Q225" i="30"/>
  <c r="R225" i="30" s="1"/>
  <c r="Q876" i="30"/>
  <c r="Q1672" i="30"/>
  <c r="Q1300" i="30"/>
  <c r="Q1540" i="30"/>
  <c r="Q1344" i="30"/>
  <c r="Q1088" i="30"/>
  <c r="Q473" i="30"/>
  <c r="Q387" i="30"/>
  <c r="Q201" i="30"/>
  <c r="R201" i="30" s="1"/>
  <c r="Q73" i="30"/>
  <c r="R73" i="30" s="1"/>
  <c r="Q1293" i="30"/>
  <c r="Q438" i="30"/>
  <c r="Q578" i="30"/>
  <c r="Q834" i="30"/>
  <c r="Q1076" i="30"/>
  <c r="Q78" i="30"/>
  <c r="R78" i="30" s="1"/>
  <c r="Q1333" i="30"/>
  <c r="Q503" i="30"/>
  <c r="Q232" i="30"/>
  <c r="R232" i="30" s="1"/>
  <c r="Q2031" i="30"/>
  <c r="Q2060" i="30"/>
  <c r="Q1875" i="30"/>
  <c r="Q240" i="30"/>
  <c r="Q375" i="30"/>
  <c r="Q581" i="30"/>
  <c r="Q709" i="30"/>
  <c r="Q507" i="30"/>
  <c r="Q951" i="30"/>
  <c r="Q1079" i="30"/>
  <c r="Q1207" i="30"/>
  <c r="Q1335" i="30"/>
  <c r="Q1463" i="30"/>
  <c r="Q1591" i="30"/>
  <c r="Q1719" i="30"/>
  <c r="Q82" i="30"/>
  <c r="R82" i="30" s="1"/>
  <c r="Q1706" i="30"/>
  <c r="Q1634" i="30"/>
  <c r="Q1570" i="30"/>
  <c r="Q1506" i="30"/>
  <c r="Q1442" i="30"/>
  <c r="Q1378" i="30"/>
  <c r="Q1314" i="30"/>
  <c r="Q1250" i="30"/>
  <c r="Q1185" i="30"/>
  <c r="Q1122" i="30"/>
  <c r="Q1058" i="30"/>
  <c r="Q994" i="30"/>
  <c r="Q930" i="30"/>
  <c r="Q866" i="30"/>
  <c r="Q816" i="30"/>
  <c r="Q752" i="30"/>
  <c r="Q688" i="30"/>
  <c r="Q624" i="30"/>
  <c r="Q560" i="30"/>
  <c r="Q461" i="30"/>
  <c r="Q333" i="30"/>
  <c r="Q205" i="30"/>
  <c r="R205" i="30" s="1"/>
  <c r="Q418" i="30"/>
  <c r="Q290" i="30"/>
  <c r="Q162" i="30"/>
  <c r="R162" i="30" s="1"/>
  <c r="Q35" i="30"/>
  <c r="R35" i="30" s="1"/>
  <c r="Q1791" i="30"/>
  <c r="Q1657" i="30"/>
  <c r="Q1529" i="30"/>
  <c r="Q1401" i="30"/>
  <c r="Q1273" i="30"/>
  <c r="Q1148" i="30"/>
  <c r="Q1017" i="30"/>
  <c r="Q238" i="30"/>
  <c r="Q110" i="30"/>
  <c r="R110" i="30" s="1"/>
  <c r="Q1605" i="30"/>
  <c r="Q1349" i="30"/>
  <c r="Q1093" i="30"/>
  <c r="Q840" i="30"/>
  <c r="Q595" i="30"/>
  <c r="Q296" i="30"/>
  <c r="Q2004" i="30"/>
  <c r="Q2023" i="30"/>
  <c r="Q2093" i="30"/>
  <c r="Q2044" i="30"/>
  <c r="Q1864" i="30"/>
  <c r="Q1859" i="30"/>
  <c r="Q144" i="30"/>
  <c r="R144" i="30" s="1"/>
  <c r="Q256" i="30"/>
  <c r="Q171" i="30"/>
  <c r="R171" i="30" s="1"/>
  <c r="Q383" i="30"/>
  <c r="Q512" i="30"/>
  <c r="Q585" i="30"/>
  <c r="Q649" i="30"/>
  <c r="Q713" i="30"/>
  <c r="Q777" i="30"/>
  <c r="Q515" i="30"/>
  <c r="Q891" i="30"/>
  <c r="Q955" i="30"/>
  <c r="Q1019" i="30"/>
  <c r="Q1083" i="30"/>
  <c r="Q1152" i="30"/>
  <c r="Q1211" i="30"/>
  <c r="Q1275" i="30"/>
  <c r="Q1339" i="30"/>
  <c r="Q1403" i="30"/>
  <c r="Q1467" i="30"/>
  <c r="Q1531" i="30"/>
  <c r="Q1595" i="30"/>
  <c r="Q1659" i="30"/>
  <c r="Q1723" i="30"/>
  <c r="Q1787" i="30"/>
  <c r="Q90" i="30"/>
  <c r="R90" i="30" s="1"/>
  <c r="Q1829" i="30"/>
  <c r="Q1702" i="30"/>
  <c r="Q1638" i="30"/>
  <c r="Q1574" i="30"/>
  <c r="Q1510" i="30"/>
  <c r="Q1446" i="30"/>
  <c r="Q1382" i="30"/>
  <c r="Q1318" i="30"/>
  <c r="Q1254" i="30"/>
  <c r="Q1190" i="30"/>
  <c r="Q1126" i="30"/>
  <c r="Q1062" i="30"/>
  <c r="Q998" i="30"/>
  <c r="Q934" i="30"/>
  <c r="Q870" i="30"/>
  <c r="Q820" i="30"/>
  <c r="Q756" i="30"/>
  <c r="Q692" i="30"/>
  <c r="Q628" i="30"/>
  <c r="Q564" i="30"/>
  <c r="Q469" i="30"/>
  <c r="Q341" i="30"/>
  <c r="Q213" i="30"/>
  <c r="R213" i="30" s="1"/>
  <c r="Q426" i="30"/>
  <c r="Q298" i="30"/>
  <c r="R298" i="30" s="1"/>
  <c r="Q170" i="30"/>
  <c r="R170" i="30" s="1"/>
  <c r="Q43" i="30"/>
  <c r="R43" i="30" s="1"/>
  <c r="Q1775" i="30"/>
  <c r="Q1665" i="30"/>
  <c r="Q1537" i="30"/>
  <c r="Q1409" i="30"/>
  <c r="Q1281" i="30"/>
  <c r="Q1164" i="30"/>
  <c r="Q1025" i="30"/>
  <c r="Q897" i="30"/>
  <c r="Q783" i="30"/>
  <c r="Q655" i="30"/>
  <c r="Q524" i="30"/>
  <c r="Q807" i="30"/>
  <c r="Q551" i="30"/>
  <c r="Q195" i="30"/>
  <c r="R195" i="30" s="1"/>
  <c r="Q25" i="30"/>
  <c r="R25" i="30" s="1"/>
  <c r="Q1917" i="30"/>
  <c r="Q2070" i="30"/>
  <c r="Q905" i="30"/>
  <c r="Q663" i="30"/>
  <c r="Q379" i="30"/>
  <c r="Q248" i="30"/>
  <c r="Q1867" i="30"/>
  <c r="Q2052" i="30"/>
  <c r="Q2098" i="30"/>
  <c r="Q2066" i="30"/>
  <c r="Q1952" i="30"/>
  <c r="Q1911" i="30"/>
  <c r="Q140" i="30"/>
  <c r="R140" i="30" s="1"/>
  <c r="Q247" i="30"/>
  <c r="Q492" i="30"/>
  <c r="Q396" i="30"/>
  <c r="Q300" i="30"/>
  <c r="Q188" i="30"/>
  <c r="R188" i="30" s="1"/>
  <c r="Q77" i="30"/>
  <c r="R77" i="30" s="1"/>
  <c r="Q124" i="30"/>
  <c r="R124" i="30" s="1"/>
  <c r="Q28" i="30"/>
  <c r="R28" i="30" s="1"/>
  <c r="Q1832" i="30"/>
  <c r="Q1778" i="30"/>
  <c r="Q1865" i="30"/>
  <c r="Q1874" i="30"/>
  <c r="Q1930" i="30"/>
  <c r="Q2016" i="30"/>
  <c r="Q1923" i="30"/>
  <c r="Q2018" i="30"/>
  <c r="Q1953" i="30"/>
  <c r="Q2009" i="30"/>
  <c r="Q2057" i="30"/>
  <c r="Q1756" i="30"/>
  <c r="Q287" i="30"/>
  <c r="Q223" i="30"/>
  <c r="R223" i="30" s="1"/>
  <c r="Q500" i="30"/>
  <c r="Q436" i="30"/>
  <c r="Q372" i="30"/>
  <c r="Q308" i="30"/>
  <c r="Q244" i="30"/>
  <c r="Q180" i="30"/>
  <c r="R180" i="30" s="1"/>
  <c r="Q117" i="30"/>
  <c r="R117" i="30" s="1"/>
  <c r="Q53" i="30"/>
  <c r="R53" i="30" s="1"/>
  <c r="Q132" i="30"/>
  <c r="R132" i="30" s="1"/>
  <c r="Q68" i="30"/>
  <c r="R68" i="30" s="1"/>
  <c r="Q11" i="30"/>
  <c r="R11" i="30" s="1"/>
  <c r="Q1808" i="30"/>
  <c r="Q1871" i="30"/>
  <c r="Q1770" i="30"/>
  <c r="Q1834" i="30"/>
  <c r="Q1889" i="30"/>
  <c r="Q1870" i="30"/>
  <c r="Q1902" i="30"/>
  <c r="Q1934" i="30"/>
  <c r="Q1992" i="30"/>
  <c r="Q2056" i="30"/>
  <c r="Q1927" i="30"/>
  <c r="Q1978" i="30"/>
  <c r="Q2042" i="30"/>
  <c r="Q1941" i="30"/>
  <c r="Q1973" i="30"/>
  <c r="Q2005" i="30"/>
  <c r="Q2037" i="30"/>
  <c r="Q2069" i="30"/>
  <c r="Q2102" i="30"/>
  <c r="Q183" i="30"/>
  <c r="R183" i="30" s="1"/>
  <c r="Q332" i="30"/>
  <c r="Q1768" i="30"/>
  <c r="Q1939" i="30"/>
  <c r="Q2101" i="30"/>
  <c r="Q136" i="30"/>
  <c r="R136" i="30" s="1"/>
  <c r="Q535" i="30"/>
  <c r="Q2083" i="30"/>
  <c r="Q1836" i="30"/>
  <c r="Q395" i="30"/>
  <c r="Q921" i="30"/>
  <c r="Q719" i="30"/>
  <c r="Q961" i="30"/>
  <c r="Q1217" i="30"/>
  <c r="Q1473" i="30"/>
  <c r="Q1729" i="30"/>
  <c r="Q107" i="30"/>
  <c r="R107" i="30" s="1"/>
  <c r="Q362" i="30"/>
  <c r="Q277" i="30"/>
  <c r="Q532" i="30"/>
  <c r="R532" i="30" s="1"/>
  <c r="Q660" i="30"/>
  <c r="Q788" i="30"/>
  <c r="R788" i="30" s="1"/>
  <c r="Q902" i="30"/>
  <c r="Q1030" i="30"/>
  <c r="R1030" i="30" s="1"/>
  <c r="Q1174" i="30"/>
  <c r="Q1286" i="30"/>
  <c r="R1286" i="30" s="1"/>
  <c r="Q1414" i="30"/>
  <c r="Q1542" i="30"/>
  <c r="R1542" i="30" s="1"/>
  <c r="Q1670" i="30"/>
  <c r="Q1765" i="30"/>
  <c r="R1765" i="30" s="1"/>
  <c r="Q1755" i="30"/>
  <c r="Q1627" i="30"/>
  <c r="Q1499" i="30"/>
  <c r="Q1371" i="30"/>
  <c r="Q1243" i="30"/>
  <c r="Q1115" i="30"/>
  <c r="Q987" i="30"/>
  <c r="Q859" i="30"/>
  <c r="Q745" i="30"/>
  <c r="Q617" i="30"/>
  <c r="Q447" i="30"/>
  <c r="Q384" i="30"/>
  <c r="Q17" i="30"/>
  <c r="R17" i="30" s="1"/>
  <c r="Q1928" i="30"/>
  <c r="R1928" i="30" s="1"/>
  <c r="Q1999" i="30"/>
  <c r="Q1820" i="30"/>
  <c r="R1820" i="30" s="1"/>
  <c r="Q723" i="30"/>
  <c r="Q1221" i="30"/>
  <c r="Q1733" i="30"/>
  <c r="Q366" i="30"/>
  <c r="Q1209" i="30"/>
  <c r="Q1465" i="30"/>
  <c r="Q1721" i="30"/>
  <c r="Q99" i="30"/>
  <c r="R99" i="30" s="1"/>
  <c r="Q354" i="30"/>
  <c r="Q269" i="30"/>
  <c r="R269" i="30" s="1"/>
  <c r="Q526" i="30"/>
  <c r="Q656" i="30"/>
  <c r="R656" i="30" s="1"/>
  <c r="Q784" i="30"/>
  <c r="Q898" i="30"/>
  <c r="R898" i="30" s="1"/>
  <c r="Q1026" i="30"/>
  <c r="Q1166" i="30"/>
  <c r="R1166" i="30" s="1"/>
  <c r="Q1282" i="30"/>
  <c r="Q1410" i="30"/>
  <c r="R1410" i="30" s="1"/>
  <c r="Q1538" i="30"/>
  <c r="Q1666" i="30"/>
  <c r="R1666" i="30" s="1"/>
  <c r="Q1795" i="30"/>
  <c r="Q1527" i="30"/>
  <c r="Q1271" i="30"/>
  <c r="Q1015" i="30"/>
  <c r="Q773" i="30"/>
  <c r="Q504" i="30"/>
  <c r="Q128" i="30"/>
  <c r="R128" i="30" s="1"/>
  <c r="Q1943" i="30"/>
  <c r="Q579" i="30"/>
  <c r="Q1589" i="30"/>
  <c r="Q948" i="30"/>
  <c r="Q369" i="30"/>
  <c r="Q795" i="30"/>
  <c r="Q1469" i="30"/>
  <c r="Q846" i="30"/>
  <c r="Q1056" i="30"/>
  <c r="Q454" i="30"/>
  <c r="Q634" i="30"/>
  <c r="Q425" i="30"/>
  <c r="Q1288" i="30"/>
  <c r="Q912" i="30"/>
  <c r="G145" i="78"/>
  <c r="H145" i="78" s="1"/>
  <c r="G401" i="78"/>
  <c r="H401" i="78" s="1"/>
  <c r="G32" i="78"/>
  <c r="H32" i="78" s="1"/>
  <c r="G288" i="78"/>
  <c r="H288" i="78" s="1"/>
  <c r="G79" i="78"/>
  <c r="H79" i="78" s="1"/>
  <c r="G335" i="78"/>
  <c r="H335" i="78" s="1"/>
  <c r="G173" i="78"/>
  <c r="H173" i="78" s="1"/>
  <c r="G294" i="78"/>
  <c r="H294" i="78" s="1"/>
  <c r="G347" i="78"/>
  <c r="H347" i="78" s="1"/>
  <c r="Q1696" i="30"/>
  <c r="Q614" i="30"/>
  <c r="R614" i="30" s="1"/>
  <c r="Q1664" i="30"/>
  <c r="Q896" i="30"/>
  <c r="Q1712" i="30"/>
  <c r="Q1532" i="30"/>
  <c r="Q1173" i="30"/>
  <c r="Q307" i="30"/>
  <c r="Q1752" i="30"/>
  <c r="Q1688" i="30"/>
  <c r="R1688" i="30" s="1"/>
  <c r="Q1612" i="30"/>
  <c r="Q1484" i="30"/>
  <c r="Q1340" i="30"/>
  <c r="Q1084" i="30"/>
  <c r="Q441" i="30"/>
  <c r="Q1628" i="30"/>
  <c r="Q1436" i="30"/>
  <c r="Q1648" i="30"/>
  <c r="Q782" i="30"/>
  <c r="Q1720" i="30"/>
  <c r="Q1548" i="30"/>
  <c r="Q1212" i="30"/>
  <c r="Q1958" i="30"/>
  <c r="Q1053" i="30"/>
  <c r="Q198" i="30"/>
  <c r="R198" i="30" s="1"/>
  <c r="Q506" i="30"/>
  <c r="Q734" i="30"/>
  <c r="Q839" i="30"/>
  <c r="Q976" i="30"/>
  <c r="Q1092" i="30"/>
  <c r="Q1170" i="30"/>
  <c r="Q1220" i="30"/>
  <c r="Q1284" i="30"/>
  <c r="Q1348" i="30"/>
  <c r="Q1392" i="30"/>
  <c r="Q1424" i="30"/>
  <c r="Q1456" i="30"/>
  <c r="Q1488" i="30"/>
  <c r="Q1520" i="30"/>
  <c r="Q1552" i="30"/>
  <c r="Q1584" i="30"/>
  <c r="Q1616" i="30"/>
  <c r="Q1785" i="30"/>
  <c r="Q4" i="30"/>
  <c r="R4" i="30" s="1"/>
  <c r="Q1724" i="30"/>
  <c r="Q1692" i="30"/>
  <c r="Q1660" i="30"/>
  <c r="Q1620" i="30"/>
  <c r="Q1556" i="30"/>
  <c r="Q1492" i="30"/>
  <c r="Q1428" i="30"/>
  <c r="Q1356" i="30"/>
  <c r="Q1228" i="30"/>
  <c r="Q1100" i="30"/>
  <c r="Q864" i="30"/>
  <c r="Q550" i="30"/>
  <c r="Q1175" i="30"/>
  <c r="Q1368" i="30"/>
  <c r="Q1336" i="30"/>
  <c r="Q1304" i="30"/>
  <c r="Q1272" i="30"/>
  <c r="Q1240" i="30"/>
  <c r="Q1208" i="30"/>
  <c r="Q1165" i="30"/>
  <c r="Q1146" i="30"/>
  <c r="Q1112" i="30"/>
  <c r="Q1080" i="30"/>
  <c r="Q1016" i="30"/>
  <c r="Q952" i="30"/>
  <c r="Q888" i="30"/>
  <c r="Q509" i="30"/>
  <c r="Q774" i="30"/>
  <c r="Q710" i="30"/>
  <c r="Q598" i="30"/>
  <c r="Q409" i="30"/>
  <c r="Q494" i="30"/>
  <c r="Q150" i="30"/>
  <c r="R150" i="30" s="1"/>
  <c r="Q1373" i="30"/>
  <c r="Q861" i="30"/>
  <c r="Q392" i="30"/>
  <c r="Q2086" i="30"/>
  <c r="Q152" i="30"/>
  <c r="R152" i="30" s="1"/>
  <c r="Q516" i="30"/>
  <c r="Q779" i="30"/>
  <c r="Q1021" i="30"/>
  <c r="Q1277" i="30"/>
  <c r="Q1533" i="30"/>
  <c r="Q1783" i="30"/>
  <c r="Q166" i="30"/>
  <c r="R166" i="30" s="1"/>
  <c r="Q422" i="30"/>
  <c r="Q233" i="30"/>
  <c r="Q361" i="30"/>
  <c r="Q489" i="30"/>
  <c r="Q574" i="30"/>
  <c r="Q638" i="30"/>
  <c r="Q2067" i="30"/>
  <c r="Q2099" i="30"/>
  <c r="Q1915" i="30"/>
  <c r="Q200" i="30"/>
  <c r="R200" i="30" s="1"/>
  <c r="Q355" i="30"/>
  <c r="Q571" i="30"/>
  <c r="Q699" i="30"/>
  <c r="Q827" i="30"/>
  <c r="Q941" i="30"/>
  <c r="Q1069" i="30"/>
  <c r="Q1197" i="30"/>
  <c r="Q1325" i="30"/>
  <c r="Q1453" i="30"/>
  <c r="Q1581" i="30"/>
  <c r="Q1709" i="30"/>
  <c r="Q62" i="30"/>
  <c r="R62" i="30" s="1"/>
  <c r="Q87" i="30"/>
  <c r="R87" i="30" s="1"/>
  <c r="Q214" i="30"/>
  <c r="R214" i="30" s="1"/>
  <c r="Q342" i="30"/>
  <c r="Q470" i="30"/>
  <c r="Q193" i="30"/>
  <c r="R193" i="30" s="1"/>
  <c r="Q257" i="30"/>
  <c r="Q321" i="30"/>
  <c r="Q385" i="30"/>
  <c r="Q449" i="30"/>
  <c r="Q514" i="30"/>
  <c r="Q554" i="30"/>
  <c r="Q586" i="30"/>
  <c r="Q618" i="30"/>
  <c r="Q650" i="30"/>
  <c r="Q682" i="30"/>
  <c r="Q714" i="30"/>
  <c r="Q746" i="30"/>
  <c r="Q778" i="30"/>
  <c r="Q810" i="30"/>
  <c r="Q517" i="30"/>
  <c r="Q860" i="30"/>
  <c r="Q892" i="30"/>
  <c r="Q924" i="30"/>
  <c r="Q956" i="30"/>
  <c r="Q988" i="30"/>
  <c r="Q1020" i="30"/>
  <c r="Q1052" i="30"/>
  <c r="Q1116" i="30"/>
  <c r="Q1841" i="30"/>
  <c r="Q1728" i="30"/>
  <c r="Q1244" i="30"/>
  <c r="Q1744" i="30"/>
  <c r="Q1596" i="30"/>
  <c r="Q1308" i="30"/>
  <c r="Q185" i="30"/>
  <c r="R185" i="30" s="1"/>
  <c r="Q1825" i="30"/>
  <c r="Q1704" i="30"/>
  <c r="Q1640" i="30"/>
  <c r="Q1516" i="30"/>
  <c r="Q1388" i="30"/>
  <c r="Q1154" i="30"/>
  <c r="Q718" i="30"/>
  <c r="Q1995" i="30"/>
  <c r="Q811" i="30"/>
  <c r="Q30" i="30"/>
  <c r="R30" i="30" s="1"/>
  <c r="Q377" i="30"/>
  <c r="Q702" i="30"/>
  <c r="Q830" i="30"/>
  <c r="Q944" i="30"/>
  <c r="Q1072" i="30"/>
  <c r="Q1140" i="30"/>
  <c r="Q1204" i="30"/>
  <c r="Q1268" i="30"/>
  <c r="Q1332" i="30"/>
  <c r="Q1384" i="30"/>
  <c r="Q1416" i="30"/>
  <c r="Q1448" i="30"/>
  <c r="Q1480" i="30"/>
  <c r="Q1512" i="30"/>
  <c r="Q1544" i="30"/>
  <c r="Q1576" i="30"/>
  <c r="Q1608" i="30"/>
  <c r="Q1769" i="30"/>
  <c r="Q1833" i="30"/>
  <c r="Q1732" i="30"/>
  <c r="Q1700" i="30"/>
  <c r="Q1668" i="30"/>
  <c r="Q1636" i="30"/>
  <c r="Q1572" i="30"/>
  <c r="Q1508" i="30"/>
  <c r="Q1444" i="30"/>
  <c r="Q925" i="30"/>
  <c r="Q1809" i="30"/>
  <c r="Q1793" i="30"/>
  <c r="Q1420" i="30"/>
  <c r="Q555" i="30"/>
  <c r="Q249" i="30"/>
  <c r="R249" i="30" s="1"/>
  <c r="Q798" i="30"/>
  <c r="Q1040" i="30"/>
  <c r="Q1188" i="30"/>
  <c r="Q1316" i="30"/>
  <c r="R1316" i="30" s="1"/>
  <c r="Q1408" i="30"/>
  <c r="Q1472" i="30"/>
  <c r="Q1536" i="30"/>
  <c r="Q1600" i="30"/>
  <c r="R1600" i="30" s="1"/>
  <c r="Q1817" i="30"/>
  <c r="Q1708" i="30"/>
  <c r="Q1644" i="30"/>
  <c r="Q1524" i="30"/>
  <c r="R1524" i="30" s="1"/>
  <c r="Q1396" i="30"/>
  <c r="Q1186" i="30"/>
  <c r="Q750" i="30"/>
  <c r="Q1814" i="30"/>
  <c r="R1814" i="30" s="1"/>
  <c r="Q1320" i="30"/>
  <c r="Q1256" i="30"/>
  <c r="Q1192" i="30"/>
  <c r="Q1128" i="30"/>
  <c r="R1128" i="30" s="1"/>
  <c r="Q1048" i="30"/>
  <c r="Q920" i="30"/>
  <c r="Q806" i="30"/>
  <c r="Q662" i="30"/>
  <c r="R662" i="30" s="1"/>
  <c r="Q281" i="30"/>
  <c r="Q1629" i="30"/>
  <c r="Q619" i="30"/>
  <c r="Q1860" i="30"/>
  <c r="R1860" i="30" s="1"/>
  <c r="Q651" i="30"/>
  <c r="Q1156" i="30"/>
  <c r="Q1661" i="30"/>
  <c r="Q294" i="30"/>
  <c r="Q297" i="30"/>
  <c r="Q542" i="30"/>
  <c r="Q670" i="30"/>
  <c r="Q1892" i="30"/>
  <c r="Q456" i="30"/>
  <c r="Q635" i="30"/>
  <c r="R635" i="30" s="1"/>
  <c r="Q877" i="30"/>
  <c r="Q1133" i="30"/>
  <c r="Q1389" i="30"/>
  <c r="Q1645" i="30"/>
  <c r="R1645" i="30" s="1"/>
  <c r="Q23" i="30"/>
  <c r="R23" i="30" s="1"/>
  <c r="Q278" i="30"/>
  <c r="Q502" i="30"/>
  <c r="Q289" i="30"/>
  <c r="Q417" i="30"/>
  <c r="Q538" i="30"/>
  <c r="Q602" i="30"/>
  <c r="Q666" i="30"/>
  <c r="Q730" i="30"/>
  <c r="Q794" i="30"/>
  <c r="Q854" i="30"/>
  <c r="Q908" i="30"/>
  <c r="Q972" i="30"/>
  <c r="Q1036" i="30"/>
  <c r="Q1500" i="30"/>
  <c r="Q1564" i="30"/>
  <c r="Q1680" i="30"/>
  <c r="Q1024" i="30"/>
  <c r="Q1736" i="30"/>
  <c r="Q1580" i="30"/>
  <c r="Q1276" i="30"/>
  <c r="Q71" i="30"/>
  <c r="R71" i="30" s="1"/>
  <c r="Q1309" i="30"/>
  <c r="Q582" i="30"/>
  <c r="Q880" i="30"/>
  <c r="Q1108" i="30"/>
  <c r="Q1236" i="30"/>
  <c r="Q1364" i="30"/>
  <c r="Q1432" i="30"/>
  <c r="Q1496" i="30"/>
  <c r="Q1560" i="30"/>
  <c r="Q1624" i="30"/>
  <c r="Q1748" i="30"/>
  <c r="Q1684" i="30"/>
  <c r="Q1604" i="30"/>
  <c r="Q1476" i="30"/>
  <c r="Q1380" i="30"/>
  <c r="Q1260" i="30"/>
  <c r="Q1132" i="30"/>
  <c r="Q928" i="30"/>
  <c r="Q678" i="30"/>
  <c r="Q1693" i="30"/>
  <c r="Q1360" i="30"/>
  <c r="Q1328" i="30"/>
  <c r="Q1296" i="30"/>
  <c r="Q1264" i="30"/>
  <c r="Q1232" i="30"/>
  <c r="Q1200" i="30"/>
  <c r="Q1149" i="30"/>
  <c r="Q1136" i="30"/>
  <c r="Q1104" i="30"/>
  <c r="Q1064" i="30"/>
  <c r="Q1000" i="30"/>
  <c r="Q936" i="30"/>
  <c r="Q872" i="30"/>
  <c r="Q822" i="30"/>
  <c r="Q758" i="30"/>
  <c r="Q694" i="30"/>
  <c r="Q566" i="30"/>
  <c r="Q345" i="30"/>
  <c r="Q390" i="30"/>
  <c r="Q1847" i="30"/>
  <c r="Q1245" i="30"/>
  <c r="Q747" i="30"/>
  <c r="Q24" i="30"/>
  <c r="R24" i="30" s="1"/>
  <c r="Q2036" i="30"/>
  <c r="Q264" i="30"/>
  <c r="Q587" i="30"/>
  <c r="Q519" i="30"/>
  <c r="Q1085" i="30"/>
  <c r="Q1341" i="30"/>
  <c r="Q1597" i="30"/>
  <c r="Q94" i="30"/>
  <c r="R94" i="30" s="1"/>
  <c r="Q230" i="30"/>
  <c r="Q478" i="30"/>
  <c r="Q265" i="30"/>
  <c r="Q393" i="30"/>
  <c r="Q522" i="30"/>
  <c r="Q590" i="30"/>
  <c r="Q654" i="30"/>
  <c r="Q2035" i="30"/>
  <c r="Q1972" i="30"/>
  <c r="Q1788" i="30"/>
  <c r="Q328" i="30"/>
  <c r="Q419" i="30"/>
  <c r="Q603" i="30"/>
  <c r="Q731" i="30"/>
  <c r="Q856" i="30"/>
  <c r="Q973" i="30"/>
  <c r="Q1101" i="30"/>
  <c r="Q1229" i="30"/>
  <c r="Q1357" i="30"/>
  <c r="Q1485" i="30"/>
  <c r="Q1613" i="30"/>
  <c r="Q1741" i="30"/>
  <c r="Q126" i="30"/>
  <c r="R126" i="30" s="1"/>
  <c r="Q119" i="30"/>
  <c r="R119" i="30" s="1"/>
  <c r="Q246" i="30"/>
  <c r="Q374" i="30"/>
  <c r="Q486" i="30"/>
  <c r="Q209" i="30"/>
  <c r="R209" i="30" s="1"/>
  <c r="Q273" i="30"/>
  <c r="Q337" i="30"/>
  <c r="Q401" i="30"/>
  <c r="Q465" i="30"/>
  <c r="Q530" i="30"/>
  <c r="Q562" i="30"/>
  <c r="Q594" i="30"/>
  <c r="Q626" i="30"/>
  <c r="Q658" i="30"/>
  <c r="Q690" i="30"/>
  <c r="Q722" i="30"/>
  <c r="Q754" i="30"/>
  <c r="Q786" i="30"/>
  <c r="Q818" i="30"/>
  <c r="Q838" i="30"/>
  <c r="Q868" i="30"/>
  <c r="Q900" i="30"/>
  <c r="Q932" i="30"/>
  <c r="Q964" i="30"/>
  <c r="Q996" i="30"/>
  <c r="Q1028" i="30"/>
  <c r="Q1060" i="30"/>
  <c r="Q446" i="30"/>
  <c r="Q382" i="30"/>
  <c r="Q318" i="30"/>
  <c r="Q254" i="30"/>
  <c r="Q190" i="30"/>
  <c r="R190" i="30" s="1"/>
  <c r="Q127" i="30"/>
  <c r="R127" i="30" s="1"/>
  <c r="Q63" i="30"/>
  <c r="R63" i="30" s="1"/>
  <c r="Q142" i="30"/>
  <c r="R142" i="30" s="1"/>
  <c r="Q16" i="30"/>
  <c r="R16" i="30" s="1"/>
  <c r="Q1749" i="30"/>
  <c r="Q1685" i="30"/>
  <c r="Q1621" i="30"/>
  <c r="Q1557" i="30"/>
  <c r="R1557" i="30" s="1"/>
  <c r="Q1493" i="30"/>
  <c r="Q1429" i="30"/>
  <c r="Q1365" i="30"/>
  <c r="Q1301" i="30"/>
  <c r="R1301" i="30" s="1"/>
  <c r="Q1237" i="30"/>
  <c r="Q1159" i="30"/>
  <c r="Q1109" i="30"/>
  <c r="Q1045" i="30"/>
  <c r="R1045" i="30" s="1"/>
  <c r="Q981" i="30"/>
  <c r="Q917" i="30"/>
  <c r="Q849" i="30"/>
  <c r="Q803" i="30"/>
  <c r="R803" i="30" s="1"/>
  <c r="Q739" i="30"/>
  <c r="Q675" i="30"/>
  <c r="Q611" i="30"/>
  <c r="Q547" i="30"/>
  <c r="R547" i="30" s="1"/>
  <c r="Q435" i="30"/>
  <c r="Q275" i="30"/>
  <c r="Q360" i="30"/>
  <c r="Q105" i="30"/>
  <c r="R105" i="30" s="1"/>
  <c r="Q5" i="30"/>
  <c r="Q1846" i="30"/>
  <c r="R1846" i="30" s="1"/>
  <c r="Q1940" i="30"/>
  <c r="Q1990" i="30"/>
  <c r="Q2011" i="30"/>
  <c r="Q2079" i="30"/>
  <c r="R2079" i="30" s="1"/>
  <c r="Q2047" i="30"/>
  <c r="Q2092" i="30"/>
  <c r="Q2027" i="30"/>
  <c r="Q1991" i="30"/>
  <c r="R1991" i="30" s="1"/>
  <c r="Q1959" i="30"/>
  <c r="Q2078" i="30"/>
  <c r="Q2014" i="30"/>
  <c r="Q1950" i="30"/>
  <c r="R1950" i="30" s="1"/>
  <c r="Q2091" i="30"/>
  <c r="Q2028" i="30"/>
  <c r="Q1964" i="30"/>
  <c r="Q1920" i="30"/>
  <c r="R1920" i="30" s="1"/>
  <c r="Q1888" i="30"/>
  <c r="Q1856" i="30"/>
  <c r="Q1861" i="30"/>
  <c r="Q1806" i="30"/>
  <c r="R1806" i="30" s="1"/>
  <c r="Q1907" i="30"/>
  <c r="Q1844" i="30"/>
  <c r="Q1780" i="30"/>
  <c r="Q32" i="30"/>
  <c r="R32" i="30" s="1"/>
  <c r="Q96" i="30"/>
  <c r="R96" i="30" s="1"/>
  <c r="Q160" i="30"/>
  <c r="R160" i="30" s="1"/>
  <c r="Q81" i="30"/>
  <c r="R81" i="30" s="1"/>
  <c r="Q145" i="30"/>
  <c r="R145" i="30" s="1"/>
  <c r="Q208" i="30"/>
  <c r="R208" i="30" s="1"/>
  <c r="Q272" i="30"/>
  <c r="R272" i="30" s="1"/>
  <c r="Q336" i="30"/>
  <c r="Q400" i="30"/>
  <c r="Q464" i="30"/>
  <c r="Q187" i="30"/>
  <c r="R187" i="30" s="1"/>
  <c r="Q251" i="30"/>
  <c r="Q315" i="30"/>
  <c r="Q359" i="30"/>
  <c r="Q391" i="30"/>
  <c r="Q423" i="30"/>
  <c r="Q455" i="30"/>
  <c r="Q487" i="30"/>
  <c r="Q520" i="30"/>
  <c r="Q541" i="30"/>
  <c r="Q557" i="30"/>
  <c r="Q573" i="30"/>
  <c r="Q589" i="30"/>
  <c r="Q605" i="30"/>
  <c r="Q621" i="30"/>
  <c r="Q637" i="30"/>
  <c r="Q653" i="30"/>
  <c r="Q669" i="30"/>
  <c r="Q685" i="30"/>
  <c r="Q701" i="30"/>
  <c r="Q717" i="30"/>
  <c r="Q733" i="30"/>
  <c r="Q749" i="30"/>
  <c r="Q765" i="30"/>
  <c r="Q781" i="30"/>
  <c r="Q797" i="30"/>
  <c r="Q813" i="30"/>
  <c r="Q829" i="30"/>
  <c r="Q523" i="30"/>
  <c r="Q837" i="30"/>
  <c r="Q863" i="30"/>
  <c r="Q879" i="30"/>
  <c r="Q895" i="30"/>
  <c r="Q911" i="30"/>
  <c r="Q927" i="30"/>
  <c r="Q943" i="30"/>
  <c r="Q959" i="30"/>
  <c r="Q975" i="30"/>
  <c r="Q991" i="30"/>
  <c r="Q1007" i="30"/>
  <c r="Q1023" i="30"/>
  <c r="Q1039" i="30"/>
  <c r="Q1055" i="30"/>
  <c r="Q1071" i="30"/>
  <c r="Q1087" i="30"/>
  <c r="Q1103" i="30"/>
  <c r="Q1119" i="30"/>
  <c r="Q1135" i="30"/>
  <c r="Q1160" i="30"/>
  <c r="Q1147" i="30"/>
  <c r="Q1179" i="30"/>
  <c r="Q1199" i="30"/>
  <c r="Q1215" i="30"/>
  <c r="Q1231" i="30"/>
  <c r="Q1247" i="30"/>
  <c r="Q1263" i="30"/>
  <c r="Q1279" i="30"/>
  <c r="Q1295" i="30"/>
  <c r="Q1311" i="30"/>
  <c r="Q1327" i="30"/>
  <c r="Q1343" i="30"/>
  <c r="Q1359" i="30"/>
  <c r="Q1375" i="30"/>
  <c r="Q1391" i="30"/>
  <c r="Q1407" i="30"/>
  <c r="Q1423" i="30"/>
  <c r="Q1439" i="30"/>
  <c r="Q1455" i="30"/>
  <c r="Q1471" i="30"/>
  <c r="Q1487" i="30"/>
  <c r="Q1503" i="30"/>
  <c r="Q1519" i="30"/>
  <c r="Q1535" i="30"/>
  <c r="Q1551" i="30"/>
  <c r="Q1567" i="30"/>
  <c r="Q1583" i="30"/>
  <c r="Q1599" i="30"/>
  <c r="Q1615" i="30"/>
  <c r="Q1631" i="30"/>
  <c r="Q1647" i="30"/>
  <c r="Q1663" i="30"/>
  <c r="Q1679" i="30"/>
  <c r="Q1695" i="30"/>
  <c r="Q1711" i="30"/>
  <c r="Q1727" i="30"/>
  <c r="Q1743" i="30"/>
  <c r="Q1843" i="30"/>
  <c r="Q1811" i="30"/>
  <c r="Q1779" i="30"/>
  <c r="Q10" i="30"/>
  <c r="R10" i="30" s="1"/>
  <c r="Q34" i="30"/>
  <c r="R34" i="30" s="1"/>
  <c r="Q66" i="30"/>
  <c r="R66" i="30" s="1"/>
  <c r="Q98" i="30"/>
  <c r="R98" i="30" s="1"/>
  <c r="Q130" i="30"/>
  <c r="R130" i="30" s="1"/>
  <c r="Q1773" i="30"/>
  <c r="R1773" i="30" s="1"/>
  <c r="Q1805" i="30"/>
  <c r="Q1837" i="30"/>
  <c r="Q1746" i="30"/>
  <c r="Q1730" i="30"/>
  <c r="R1730" i="30" s="1"/>
  <c r="Q1714" i="30"/>
  <c r="Q1698" i="30"/>
  <c r="Q1404" i="30"/>
  <c r="Q525" i="30"/>
  <c r="Q646" i="30"/>
  <c r="Q1124" i="30"/>
  <c r="Q1376" i="30"/>
  <c r="Q1504" i="30"/>
  <c r="Q1632" i="30"/>
  <c r="Q1676" i="30"/>
  <c r="Q1460" i="30"/>
  <c r="Q992" i="30"/>
  <c r="Q1352" i="30"/>
  <c r="Q1224" i="30"/>
  <c r="Q1096" i="30"/>
  <c r="Q855" i="30"/>
  <c r="Q534" i="30"/>
  <c r="Q1117" i="30"/>
  <c r="Q179" i="30"/>
  <c r="R179" i="30" s="1"/>
  <c r="Q1405" i="30"/>
  <c r="Q169" i="30"/>
  <c r="R169" i="30" s="1"/>
  <c r="Q606" i="30"/>
  <c r="Q88" i="30"/>
  <c r="R88" i="30" s="1"/>
  <c r="Q763" i="30"/>
  <c r="Q1261" i="30"/>
  <c r="Q1815" i="30"/>
  <c r="Q406" i="30"/>
  <c r="Q353" i="30"/>
  <c r="Q570" i="30"/>
  <c r="Q698" i="30"/>
  <c r="Q826" i="30"/>
  <c r="Q940" i="30"/>
  <c r="Q1068" i="30"/>
  <c r="Q1437" i="30"/>
  <c r="Q1761" i="30"/>
  <c r="Q1452" i="30"/>
  <c r="Q137" i="30"/>
  <c r="R137" i="30" s="1"/>
  <c r="Q766" i="30"/>
  <c r="Q1157" i="30"/>
  <c r="Q1400" i="30"/>
  <c r="Q1528" i="30"/>
  <c r="Q1801" i="30"/>
  <c r="Q1652" i="30"/>
  <c r="Q1412" i="30"/>
  <c r="Q1196" i="30"/>
  <c r="Q814" i="30"/>
  <c r="R814" i="30" s="1"/>
  <c r="Q683" i="30"/>
  <c r="Q1312" i="30"/>
  <c r="Q1248" i="30"/>
  <c r="Q1181" i="30"/>
  <c r="R1181" i="30" s="1"/>
  <c r="Q1120" i="30"/>
  <c r="Q1032" i="30"/>
  <c r="Q904" i="30"/>
  <c r="Q790" i="30"/>
  <c r="R790" i="30" s="1"/>
  <c r="Q630" i="30"/>
  <c r="Q217" i="30"/>
  <c r="R217" i="30" s="1"/>
  <c r="Q1501" i="30"/>
  <c r="Q451" i="30"/>
  <c r="Q1851" i="30"/>
  <c r="Q715" i="30"/>
  <c r="Q1213" i="30"/>
  <c r="Q1725" i="30"/>
  <c r="Q358" i="30"/>
  <c r="Q329" i="30"/>
  <c r="R329" i="30" s="1"/>
  <c r="Q558" i="30"/>
  <c r="Q686" i="30"/>
  <c r="Q1869" i="30"/>
  <c r="Q243" i="30"/>
  <c r="R243" i="30" s="1"/>
  <c r="Q667" i="30"/>
  <c r="Q909" i="30"/>
  <c r="Q1143" i="30"/>
  <c r="Q1421" i="30"/>
  <c r="Q1677" i="30"/>
  <c r="Q55" i="30"/>
  <c r="R55" i="30" s="1"/>
  <c r="Q310" i="30"/>
  <c r="Q177" i="30"/>
  <c r="R177" i="30" s="1"/>
  <c r="Q305" i="30"/>
  <c r="Q433" i="30"/>
  <c r="Q546" i="30"/>
  <c r="Q610" i="30"/>
  <c r="Q674" i="30"/>
  <c r="Q738" i="30"/>
  <c r="Q802" i="30"/>
  <c r="Q847" i="30"/>
  <c r="Q916" i="30"/>
  <c r="Q980" i="30"/>
  <c r="Q1044" i="30"/>
  <c r="Q414" i="30"/>
  <c r="Q286" i="30"/>
  <c r="Q159" i="30"/>
  <c r="R159" i="30" s="1"/>
  <c r="Q31" i="30"/>
  <c r="R31" i="30" s="1"/>
  <c r="Q1799" i="30"/>
  <c r="Q1653" i="30"/>
  <c r="Q1525" i="30"/>
  <c r="Q1397" i="30"/>
  <c r="Q1269" i="30"/>
  <c r="Q1141" i="30"/>
  <c r="Q1013" i="30"/>
  <c r="Q885" i="30"/>
  <c r="Q771" i="30"/>
  <c r="Q643" i="30"/>
  <c r="Q499" i="30"/>
  <c r="Q488" i="30"/>
  <c r="Q120" i="30"/>
  <c r="R120" i="30" s="1"/>
  <c r="Q1876" i="30"/>
  <c r="Q1947" i="30"/>
  <c r="Q2063" i="30"/>
  <c r="Q2059" i="30"/>
  <c r="Q1975" i="30"/>
  <c r="Q2046" i="30"/>
  <c r="Q1929" i="30"/>
  <c r="Q1996" i="30"/>
  <c r="Q1904" i="30"/>
  <c r="Q1893" i="30"/>
  <c r="Q1774" i="30"/>
  <c r="Q1812" i="30"/>
  <c r="Q64" i="30"/>
  <c r="R64" i="30" s="1"/>
  <c r="Q49" i="30"/>
  <c r="R49" i="30" s="1"/>
  <c r="Q176" i="30"/>
  <c r="R176" i="30" s="1"/>
  <c r="Q304" i="30"/>
  <c r="Q432" i="30"/>
  <c r="Q219" i="30"/>
  <c r="R219" i="30" s="1"/>
  <c r="Q343" i="30"/>
  <c r="Q407" i="30"/>
  <c r="Q471" i="30"/>
  <c r="Q533" i="30"/>
  <c r="R533" i="30" s="1"/>
  <c r="Q565" i="30"/>
  <c r="Q597" i="30"/>
  <c r="Q629" i="30"/>
  <c r="Q661" i="30"/>
  <c r="R661" i="30" s="1"/>
  <c r="Q693" i="30"/>
  <c r="Q725" i="30"/>
  <c r="Q757" i="30"/>
  <c r="Q789" i="30"/>
  <c r="R789" i="30" s="1"/>
  <c r="Q821" i="30"/>
  <c r="Q844" i="30"/>
  <c r="Q871" i="30"/>
  <c r="Q903" i="30"/>
  <c r="R903" i="30" s="1"/>
  <c r="Q935" i="30"/>
  <c r="Q967" i="30"/>
  <c r="Q999" i="30"/>
  <c r="Q1031" i="30"/>
  <c r="R1031" i="30" s="1"/>
  <c r="Q1063" i="30"/>
  <c r="Q1095" i="30"/>
  <c r="Q1127" i="30"/>
  <c r="Q1176" i="30"/>
  <c r="R1176" i="30" s="1"/>
  <c r="Q1191" i="30"/>
  <c r="Q1223" i="30"/>
  <c r="Q1255" i="30"/>
  <c r="Q1287" i="30"/>
  <c r="R1287" i="30" s="1"/>
  <c r="Q1319" i="30"/>
  <c r="Q1351" i="30"/>
  <c r="Q1383" i="30"/>
  <c r="Q1415" i="30"/>
  <c r="R1415" i="30" s="1"/>
  <c r="Q1447" i="30"/>
  <c r="Q1479" i="30"/>
  <c r="Q1511" i="30"/>
  <c r="Q1543" i="30"/>
  <c r="R1543" i="30" s="1"/>
  <c r="Q1575" i="30"/>
  <c r="Q1607" i="30"/>
  <c r="Q1639" i="30"/>
  <c r="Q1671" i="30"/>
  <c r="R1671" i="30" s="1"/>
  <c r="Q1703" i="30"/>
  <c r="Q1735" i="30"/>
  <c r="Q1827" i="30"/>
  <c r="Q1763" i="30"/>
  <c r="R1763" i="30" s="1"/>
  <c r="Q50" i="30"/>
  <c r="R50" i="30" s="1"/>
  <c r="Q114" i="30"/>
  <c r="R114" i="30" s="1"/>
  <c r="Q1789" i="30"/>
  <c r="Q1754" i="30"/>
  <c r="Q1722" i="30"/>
  <c r="Q1690" i="30"/>
  <c r="R1690" i="30" s="1"/>
  <c r="Q1674" i="30"/>
  <c r="Q1658" i="30"/>
  <c r="Q1642" i="30"/>
  <c r="Q1626" i="30"/>
  <c r="Q1610" i="30"/>
  <c r="Q1594" i="30"/>
  <c r="Q1578" i="30"/>
  <c r="Q1562" i="30"/>
  <c r="R1562" i="30" s="1"/>
  <c r="Q1546" i="30"/>
  <c r="Q1530" i="30"/>
  <c r="Q1514" i="30"/>
  <c r="Q1498" i="30"/>
  <c r="Q1482" i="30"/>
  <c r="Q1466" i="30"/>
  <c r="Q1450" i="30"/>
  <c r="Q1434" i="30"/>
  <c r="R1434" i="30" s="1"/>
  <c r="Q1418" i="30"/>
  <c r="Q1402" i="30"/>
  <c r="Q1386" i="30"/>
  <c r="Q1370" i="30"/>
  <c r="Q1354" i="30"/>
  <c r="Q1338" i="30"/>
  <c r="Q1322" i="30"/>
  <c r="Q1306" i="30"/>
  <c r="R1306" i="30" s="1"/>
  <c r="Q1290" i="30"/>
  <c r="Q1274" i="30"/>
  <c r="Q1258" i="30"/>
  <c r="Q1242" i="30"/>
  <c r="Q1226" i="30"/>
  <c r="Q1210" i="30"/>
  <c r="Q1194" i="30"/>
  <c r="Q1169" i="30"/>
  <c r="R1169" i="30" s="1"/>
  <c r="Q1182" i="30"/>
  <c r="Q1150" i="30"/>
  <c r="Q1130" i="30"/>
  <c r="Q1114" i="30"/>
  <c r="Q1098" i="30"/>
  <c r="Q1082" i="30"/>
  <c r="Q1066" i="30"/>
  <c r="Q1050" i="30"/>
  <c r="R1050" i="30" s="1"/>
  <c r="Q1034" i="30"/>
  <c r="Q1018" i="30"/>
  <c r="Q1002" i="30"/>
  <c r="Q986" i="30"/>
  <c r="Q970" i="30"/>
  <c r="Q954" i="30"/>
  <c r="Q938" i="30"/>
  <c r="Q922" i="30"/>
  <c r="Q906" i="30"/>
  <c r="Q890" i="30"/>
  <c r="Q874" i="30"/>
  <c r="Q858" i="30"/>
  <c r="Q850" i="30"/>
  <c r="Q513" i="30"/>
  <c r="R513" i="30" s="1"/>
  <c r="Q824" i="30"/>
  <c r="Q808" i="30"/>
  <c r="Q792" i="30"/>
  <c r="Q776" i="30"/>
  <c r="Q760" i="30"/>
  <c r="Q744" i="30"/>
  <c r="Q728" i="30"/>
  <c r="Q712" i="30"/>
  <c r="Q696" i="30"/>
  <c r="Q680" i="30"/>
  <c r="Q664" i="30"/>
  <c r="Q648" i="30"/>
  <c r="Q632" i="30"/>
  <c r="Q616" i="30"/>
  <c r="Q600" i="30"/>
  <c r="Q584" i="30"/>
  <c r="R584" i="30" s="1"/>
  <c r="Q568" i="30"/>
  <c r="Q552" i="30"/>
  <c r="Q536" i="30"/>
  <c r="Q510" i="30"/>
  <c r="Q477" i="30"/>
  <c r="Q445" i="30"/>
  <c r="Q413" i="30"/>
  <c r="Q381" i="30"/>
  <c r="Q349" i="30"/>
  <c r="Q317" i="30"/>
  <c r="Q285" i="30"/>
  <c r="Q253" i="30"/>
  <c r="R253" i="30" s="1"/>
  <c r="Q221" i="30"/>
  <c r="R221" i="30" s="1"/>
  <c r="Q189" i="30"/>
  <c r="R189" i="30" s="1"/>
  <c r="Q498" i="30"/>
  <c r="Q466" i="30"/>
  <c r="Q434" i="30"/>
  <c r="Q402" i="30"/>
  <c r="R402" i="30" s="1"/>
  <c r="Q370" i="30"/>
  <c r="Q338" i="30"/>
  <c r="Q306" i="30"/>
  <c r="Q274" i="30"/>
  <c r="Q242" i="30"/>
  <c r="R242" i="30" s="1"/>
  <c r="Q210" i="30"/>
  <c r="R210" i="30" s="1"/>
  <c r="Q178" i="30"/>
  <c r="R178" i="30" s="1"/>
  <c r="Q147" i="30"/>
  <c r="R147" i="30" s="1"/>
  <c r="Q115" i="30"/>
  <c r="R115" i="30" s="1"/>
  <c r="Q83" i="30"/>
  <c r="R83" i="30" s="1"/>
  <c r="Q51" i="30"/>
  <c r="R51" i="30" s="1"/>
  <c r="Q19" i="30"/>
  <c r="R19" i="30" s="1"/>
  <c r="Q118" i="30"/>
  <c r="R118" i="30" s="1"/>
  <c r="Q54" i="30"/>
  <c r="R54" i="30" s="1"/>
  <c r="Q1759" i="30"/>
  <c r="Q1823" i="30"/>
  <c r="Q1737" i="30"/>
  <c r="Q1705" i="30"/>
  <c r="Q1673" i="30"/>
  <c r="Q1641" i="30"/>
  <c r="Q1609" i="30"/>
  <c r="Q1577" i="30"/>
  <c r="Q1545" i="30"/>
  <c r="Q1513" i="30"/>
  <c r="Q1481" i="30"/>
  <c r="Q1449" i="30"/>
  <c r="Q1417" i="30"/>
  <c r="Q1385" i="30"/>
  <c r="Q1353" i="30"/>
  <c r="Q1321" i="30"/>
  <c r="Q1289" i="30"/>
  <c r="Q1257" i="30"/>
  <c r="Q1225" i="30"/>
  <c r="Q1193" i="30"/>
  <c r="Q1180" i="30"/>
  <c r="Q1129" i="30"/>
  <c r="Q1097" i="30"/>
  <c r="Q1065" i="30"/>
  <c r="Q1033" i="30"/>
  <c r="Q462" i="30"/>
  <c r="Q398" i="30"/>
  <c r="Q334" i="30"/>
  <c r="Q270" i="30"/>
  <c r="Q206" i="30"/>
  <c r="R206" i="30" s="1"/>
  <c r="Q143" i="30"/>
  <c r="R143" i="30" s="1"/>
  <c r="Q79" i="30"/>
  <c r="R79" i="30" s="1"/>
  <c r="Q158" i="30"/>
  <c r="R158" i="30" s="1"/>
  <c r="Q46" i="30"/>
  <c r="R46" i="30" s="1"/>
  <c r="Q1831" i="30"/>
  <c r="Q1701" i="30"/>
  <c r="Q1637" i="30"/>
  <c r="Q1573" i="30"/>
  <c r="R1573" i="30" s="1"/>
  <c r="Q1509" i="30"/>
  <c r="Q1445" i="30"/>
  <c r="Q1381" i="30"/>
  <c r="Q1317" i="30"/>
  <c r="Q1253" i="30"/>
  <c r="Q1189" i="30"/>
  <c r="Q1125" i="30"/>
  <c r="Q1061" i="30"/>
  <c r="Q997" i="30"/>
  <c r="Q933" i="30"/>
  <c r="Q869" i="30"/>
  <c r="Q819" i="30"/>
  <c r="Q755" i="30"/>
  <c r="Q691" i="30"/>
  <c r="Q627" i="30"/>
  <c r="Q563" i="30"/>
  <c r="R563" i="30" s="1"/>
  <c r="Q467" i="30"/>
  <c r="Q339" i="30"/>
  <c r="Q424" i="30"/>
  <c r="Q168" i="30"/>
  <c r="R168" i="30" s="1"/>
  <c r="Q56" i="30"/>
  <c r="R56" i="30" s="1"/>
  <c r="Q1782" i="30"/>
  <c r="Q1908" i="30"/>
  <c r="Q1933" i="30"/>
  <c r="Q1979" i="30"/>
  <c r="Q2071" i="30"/>
  <c r="R2071" i="30" s="1"/>
  <c r="Q2039" i="30"/>
  <c r="Q2075" i="30"/>
  <c r="Q2015" i="30"/>
  <c r="Q1983" i="30"/>
  <c r="Q1951" i="30"/>
  <c r="Q2062" i="30"/>
  <c r="Q1998" i="30"/>
  <c r="Q1937" i="30"/>
  <c r="R1937" i="30" s="1"/>
  <c r="Q2076" i="30"/>
  <c r="Q2012" i="30"/>
  <c r="Q1948" i="30"/>
  <c r="Q1912" i="30"/>
  <c r="Q1880" i="30"/>
  <c r="Q1909" i="30"/>
  <c r="Q1850" i="30"/>
  <c r="Q1790" i="30"/>
  <c r="Q1891" i="30"/>
  <c r="Q1828" i="30"/>
  <c r="Q1764" i="30"/>
  <c r="Q48" i="30"/>
  <c r="R48" i="30" s="1"/>
  <c r="Q112" i="30"/>
  <c r="R112" i="30" s="1"/>
  <c r="Q33" i="30"/>
  <c r="R33" i="30" s="1"/>
  <c r="Q97" i="30"/>
  <c r="R97" i="30" s="1"/>
  <c r="Q161" i="30"/>
  <c r="R161" i="30" s="1"/>
  <c r="Q224" i="30"/>
  <c r="R224" i="30" s="1"/>
  <c r="Q288" i="30"/>
  <c r="Q352" i="30"/>
  <c r="Q416" i="30"/>
  <c r="Q480" i="30"/>
  <c r="Q203" i="30"/>
  <c r="R203" i="30" s="1"/>
  <c r="Q267" i="30"/>
  <c r="Q331" i="30"/>
  <c r="Q367" i="30"/>
  <c r="Q399" i="30"/>
  <c r="Q431" i="30"/>
  <c r="Q463" i="30"/>
  <c r="Q495" i="30"/>
  <c r="Q528" i="30"/>
  <c r="Q545" i="30"/>
  <c r="Q561" i="30"/>
  <c r="Q577" i="30"/>
  <c r="Q593" i="30"/>
  <c r="Q609" i="30"/>
  <c r="Q625" i="30"/>
  <c r="Q641" i="30"/>
  <c r="Q657" i="30"/>
  <c r="Q673" i="30"/>
  <c r="Q689" i="30"/>
  <c r="Q705" i="30"/>
  <c r="Q721" i="30"/>
  <c r="Q737" i="30"/>
  <c r="Q753" i="30"/>
  <c r="Q769" i="30"/>
  <c r="Q785" i="30"/>
  <c r="Q801" i="30"/>
  <c r="Q817" i="30"/>
  <c r="Q833" i="30"/>
  <c r="Q836" i="30"/>
  <c r="Q845" i="30"/>
  <c r="Q867" i="30"/>
  <c r="Q883" i="30"/>
  <c r="Q899" i="30"/>
  <c r="Q915" i="30"/>
  <c r="Q931" i="30"/>
  <c r="Q947" i="30"/>
  <c r="Q963" i="30"/>
  <c r="Q979" i="30"/>
  <c r="Q995" i="30"/>
  <c r="Q1011" i="30"/>
  <c r="Q1027" i="30"/>
  <c r="Q1043" i="30"/>
  <c r="Q1059" i="30"/>
  <c r="Q1075" i="30"/>
  <c r="Q1091" i="30"/>
  <c r="Q1107" i="30"/>
  <c r="Q1123" i="30"/>
  <c r="Q1139" i="30"/>
  <c r="Q1168" i="30"/>
  <c r="Q1155" i="30"/>
  <c r="Q1187" i="30"/>
  <c r="Q1203" i="30"/>
  <c r="Q1219" i="30"/>
  <c r="Q1235" i="30"/>
  <c r="Q1251" i="30"/>
  <c r="Q1267" i="30"/>
  <c r="Q1283" i="30"/>
  <c r="Q1299" i="30"/>
  <c r="Q1315" i="30"/>
  <c r="Q1331" i="30"/>
  <c r="Q1347" i="30"/>
  <c r="Q1363" i="30"/>
  <c r="Q1379" i="30"/>
  <c r="Q1395" i="30"/>
  <c r="Q1411" i="30"/>
  <c r="Q1427" i="30"/>
  <c r="Q1443" i="30"/>
  <c r="Q1459" i="30"/>
  <c r="Q1475" i="30"/>
  <c r="Q1491" i="30"/>
  <c r="Q1507" i="30"/>
  <c r="Q1523" i="30"/>
  <c r="Q1539" i="30"/>
  <c r="Q1555" i="30"/>
  <c r="Q1571" i="30"/>
  <c r="Q1587" i="30"/>
  <c r="Q1603" i="30"/>
  <c r="Q1619" i="30"/>
  <c r="Q1635" i="30"/>
  <c r="Q1651" i="30"/>
  <c r="Q1667" i="30"/>
  <c r="Q1683" i="30"/>
  <c r="Q1699" i="30"/>
  <c r="Q1715" i="30"/>
  <c r="Q1731" i="30"/>
  <c r="Q1747" i="30"/>
  <c r="Q1835" i="30"/>
  <c r="Q1803" i="30"/>
  <c r="Q1771" i="30"/>
  <c r="Q14" i="30"/>
  <c r="R14" i="30" s="1"/>
  <c r="Q42" i="30"/>
  <c r="R42" i="30" s="1"/>
  <c r="Q74" i="30"/>
  <c r="R74" i="30" s="1"/>
  <c r="Q106" i="30"/>
  <c r="R106" i="30" s="1"/>
  <c r="Q138" i="30"/>
  <c r="R138" i="30" s="1"/>
  <c r="Q1781" i="30"/>
  <c r="Q1813" i="30"/>
  <c r="Q1845" i="30"/>
  <c r="Q1742" i="30"/>
  <c r="Q1726" i="30"/>
  <c r="Q1710" i="30"/>
  <c r="Q1694" i="30"/>
  <c r="R1694" i="30" s="1"/>
  <c r="Q1678" i="30"/>
  <c r="Q1662" i="30"/>
  <c r="Q1646" i="30"/>
  <c r="Q1630" i="30"/>
  <c r="Q1614" i="30"/>
  <c r="Q1598" i="30"/>
  <c r="Q1582" i="30"/>
  <c r="Q1566" i="30"/>
  <c r="Q1550" i="30"/>
  <c r="Q1534" i="30"/>
  <c r="Q1518" i="30"/>
  <c r="Q1502" i="30"/>
  <c r="Q1486" i="30"/>
  <c r="Q1470" i="30"/>
  <c r="Q1454" i="30"/>
  <c r="Q1438" i="30"/>
  <c r="R1438" i="30" s="1"/>
  <c r="Q1422" i="30"/>
  <c r="Q1406" i="30"/>
  <c r="Q1390" i="30"/>
  <c r="Q1374" i="30"/>
  <c r="Q1358" i="30"/>
  <c r="Q1342" i="30"/>
  <c r="Q1326" i="30"/>
  <c r="Q1310" i="30"/>
  <c r="Q1294" i="30"/>
  <c r="Q1278" i="30"/>
  <c r="Q1262" i="30"/>
  <c r="Q1246" i="30"/>
  <c r="Q1230" i="30"/>
  <c r="Q1214" i="30"/>
  <c r="Q1198" i="30"/>
  <c r="Q1177" i="30"/>
  <c r="R1177" i="30" s="1"/>
  <c r="Q1145" i="30"/>
  <c r="Q1158" i="30"/>
  <c r="Q1134" i="30"/>
  <c r="Q1118" i="30"/>
  <c r="Q1102" i="30"/>
  <c r="Q1086" i="30"/>
  <c r="Q1070" i="30"/>
  <c r="Q1054" i="30"/>
  <c r="Q1038" i="30"/>
  <c r="Q1022" i="30"/>
  <c r="Q1006" i="30"/>
  <c r="Q990" i="30"/>
  <c r="Q974" i="30"/>
  <c r="Q958" i="30"/>
  <c r="Q942" i="30"/>
  <c r="Q926" i="30"/>
  <c r="Q910" i="30"/>
  <c r="Q894" i="30"/>
  <c r="Q878" i="30"/>
  <c r="Q862" i="30"/>
  <c r="Q835" i="30"/>
  <c r="Q521" i="30"/>
  <c r="Q828" i="30"/>
  <c r="Q812" i="30"/>
  <c r="Q796" i="30"/>
  <c r="Q780" i="30"/>
  <c r="Q764" i="30"/>
  <c r="Q748" i="30"/>
  <c r="Q732" i="30"/>
  <c r="Q716" i="30"/>
  <c r="Q700" i="30"/>
  <c r="Q684" i="30"/>
  <c r="R684" i="30" s="1"/>
  <c r="Q668" i="30"/>
  <c r="Q652" i="30"/>
  <c r="Q636" i="30"/>
  <c r="Q620" i="30"/>
  <c r="Q604" i="30"/>
  <c r="Q588" i="30"/>
  <c r="Q572" i="30"/>
  <c r="Q556" i="30"/>
  <c r="Q540" i="30"/>
  <c r="Q518" i="30"/>
  <c r="Q485" i="30"/>
  <c r="Q453" i="30"/>
  <c r="Q421" i="30"/>
  <c r="Q389" i="30"/>
  <c r="Q357" i="30"/>
  <c r="Q325" i="30"/>
  <c r="R325" i="30" s="1"/>
  <c r="Q293" i="30"/>
  <c r="Q261" i="30"/>
  <c r="R261" i="30" s="1"/>
  <c r="Q229" i="30"/>
  <c r="Q197" i="30"/>
  <c r="R197" i="30" s="1"/>
  <c r="Q165" i="30"/>
  <c r="R165" i="30" s="1"/>
  <c r="Q474" i="30"/>
  <c r="Q442" i="30"/>
  <c r="Q410" i="30"/>
  <c r="Q378" i="30"/>
  <c r="Q346" i="30"/>
  <c r="Q314" i="30"/>
  <c r="Q282" i="30"/>
  <c r="Q250" i="30"/>
  <c r="R250" i="30" s="1"/>
  <c r="Q218" i="30"/>
  <c r="R218" i="30" s="1"/>
  <c r="Q186" i="30"/>
  <c r="R186" i="30" s="1"/>
  <c r="Q155" i="30"/>
  <c r="R155" i="30" s="1"/>
  <c r="Q123" i="30"/>
  <c r="R123" i="30" s="1"/>
  <c r="Q91" i="30"/>
  <c r="R91" i="30" s="1"/>
  <c r="Q59" i="30"/>
  <c r="R59" i="30" s="1"/>
  <c r="Q27" i="30"/>
  <c r="R27" i="30" s="1"/>
  <c r="Q134" i="30"/>
  <c r="R134" i="30" s="1"/>
  <c r="Q70" i="30"/>
  <c r="R70" i="30" s="1"/>
  <c r="Q12" i="30"/>
  <c r="R12" i="30" s="1"/>
  <c r="Q1807" i="30"/>
  <c r="R1807" i="30" s="1"/>
  <c r="Q1745" i="30"/>
  <c r="Q1713" i="30"/>
  <c r="Q1681" i="30"/>
  <c r="Q1649" i="30"/>
  <c r="Q1617" i="30"/>
  <c r="Q1585" i="30"/>
  <c r="Q1553" i="30"/>
  <c r="Q1521" i="30"/>
  <c r="Q1489" i="30"/>
  <c r="Q1457" i="30"/>
  <c r="Q1425" i="30"/>
  <c r="Q1393" i="30"/>
  <c r="Q1361" i="30"/>
  <c r="Q1329" i="30"/>
  <c r="Q1297" i="30"/>
  <c r="Q1265" i="30"/>
  <c r="R1265" i="30" s="1"/>
  <c r="Q1233" i="30"/>
  <c r="Q1201" i="30"/>
  <c r="Q1151" i="30"/>
  <c r="Q1137" i="30"/>
  <c r="Q1105" i="30"/>
  <c r="Q1073" i="30"/>
  <c r="Q1041" i="30"/>
  <c r="Q1009" i="30"/>
  <c r="Q977" i="30"/>
  <c r="Q945" i="30"/>
  <c r="Q913" i="30"/>
  <c r="Q881" i="30"/>
  <c r="Q841" i="30"/>
  <c r="Q831" i="30"/>
  <c r="Q799" i="30"/>
  <c r="Q767" i="30"/>
  <c r="R767" i="30" s="1"/>
  <c r="Q735" i="30"/>
  <c r="Q703" i="30"/>
  <c r="Q671" i="30"/>
  <c r="Q639" i="30"/>
  <c r="Q607" i="30"/>
  <c r="Q575" i="30"/>
  <c r="Q543" i="30"/>
  <c r="Q491" i="30"/>
  <c r="Q953" i="30"/>
  <c r="Q889" i="30"/>
  <c r="Q511" i="30"/>
  <c r="Q775" i="30"/>
  <c r="Q711" i="30"/>
  <c r="Q647" i="30"/>
  <c r="Q583" i="30"/>
  <c r="Q508" i="30"/>
  <c r="Q427" i="30"/>
  <c r="Q363" i="30"/>
  <c r="Q259" i="30"/>
  <c r="R259" i="30" s="1"/>
  <c r="Q472" i="30"/>
  <c r="Q344" i="30"/>
  <c r="Q216" i="30"/>
  <c r="R216" i="30" s="1"/>
  <c r="Q89" i="30"/>
  <c r="R89" i="30" s="1"/>
  <c r="Q104" i="30"/>
  <c r="R104" i="30" s="1"/>
  <c r="Q1772" i="30"/>
  <c r="Q1899" i="30"/>
  <c r="Q1853" i="30"/>
  <c r="Q1884" i="30"/>
  <c r="Q1956" i="30"/>
  <c r="Q2084" i="30"/>
  <c r="Q2006" i="30"/>
  <c r="Q1955" i="30"/>
  <c r="Q2019" i="30"/>
  <c r="Q1001" i="30"/>
  <c r="Q937" i="30"/>
  <c r="Q873" i="30"/>
  <c r="Q823" i="30"/>
  <c r="Q759" i="30"/>
  <c r="Q695" i="30"/>
  <c r="Q631" i="30"/>
  <c r="Q567" i="30"/>
  <c r="Q475" i="30"/>
  <c r="Q411" i="30"/>
  <c r="Q347" i="30"/>
  <c r="Q227" i="30"/>
  <c r="R227" i="30" s="1"/>
  <c r="Q440" i="30"/>
  <c r="Q312" i="30"/>
  <c r="Q184" i="30"/>
  <c r="R184" i="30" s="1"/>
  <c r="Q57" i="30"/>
  <c r="R57" i="30" s="1"/>
  <c r="Q72" i="30"/>
  <c r="R72" i="30" s="1"/>
  <c r="Q1804" i="30"/>
  <c r="Q1766" i="30"/>
  <c r="Q1885" i="30"/>
  <c r="Q1900" i="30"/>
  <c r="Q1988" i="30"/>
  <c r="Q1925" i="30"/>
  <c r="Q2038" i="30"/>
  <c r="Q1971" i="30"/>
  <c r="Q2051" i="30"/>
  <c r="Q2073" i="30"/>
  <c r="Q2025" i="30"/>
  <c r="Q1977" i="30"/>
  <c r="Q2097" i="30"/>
  <c r="Q2034" i="30"/>
  <c r="Q1970" i="30"/>
  <c r="Q2095" i="30"/>
  <c r="Q2000" i="30"/>
  <c r="Q1922" i="30"/>
  <c r="R1922" i="30" s="1"/>
  <c r="Q1882" i="30"/>
  <c r="Q1897" i="30"/>
  <c r="Q1810" i="30"/>
  <c r="Q1879" i="30"/>
  <c r="Q1816" i="30"/>
  <c r="Q15" i="30"/>
  <c r="R15" i="30" s="1"/>
  <c r="Q108" i="30"/>
  <c r="R108" i="30" s="1"/>
  <c r="Q45" i="30"/>
  <c r="R45" i="30" s="1"/>
  <c r="Q141" i="30"/>
  <c r="R141" i="30" s="1"/>
  <c r="Q204" i="30"/>
  <c r="R204" i="30" s="1"/>
  <c r="Q284" i="30"/>
  <c r="G194" i="78"/>
  <c r="H194" i="78" s="1"/>
  <c r="G90" i="78"/>
  <c r="H90" i="78" s="1"/>
  <c r="G346" i="78"/>
  <c r="H346" i="78" s="1"/>
  <c r="G254" i="78"/>
  <c r="H254" i="78" s="1"/>
  <c r="G92" i="78"/>
  <c r="H92" i="78" s="1"/>
  <c r="G217" i="78"/>
  <c r="H217" i="78" s="1"/>
  <c r="Q327" i="30"/>
  <c r="Q279" i="30"/>
  <c r="Q215" i="30"/>
  <c r="R215" i="30" s="1"/>
  <c r="Q167" i="30"/>
  <c r="R167" i="30" s="1"/>
  <c r="Q460" i="30"/>
  <c r="Q412" i="30"/>
  <c r="Q364" i="30"/>
  <c r="Q316" i="30"/>
  <c r="Q268" i="30"/>
  <c r="Q220" i="30"/>
  <c r="R220" i="30" s="1"/>
  <c r="Q157" i="30"/>
  <c r="R157" i="30" s="1"/>
  <c r="Q109" i="30"/>
  <c r="R109" i="30" s="1"/>
  <c r="Q61" i="30"/>
  <c r="R61" i="30" s="1"/>
  <c r="Q156" i="30"/>
  <c r="R156" i="30" s="1"/>
  <c r="Q92" i="30"/>
  <c r="R92" i="30" s="1"/>
  <c r="Q44" i="30"/>
  <c r="R44" i="30" s="1"/>
  <c r="Q7" i="30"/>
  <c r="R7" i="30" s="1"/>
  <c r="Q1800" i="30"/>
  <c r="Q1863" i="30"/>
  <c r="Q1762" i="30"/>
  <c r="Q1794" i="30"/>
  <c r="Q1842" i="30"/>
  <c r="Q1881" i="30"/>
  <c r="Q1866" i="30"/>
  <c r="Q1890" i="30"/>
  <c r="Q1914" i="30"/>
  <c r="Q1938" i="30"/>
  <c r="Q1984" i="30"/>
  <c r="Q2032" i="30"/>
  <c r="Q2080" i="30"/>
  <c r="Q1931" i="30"/>
  <c r="Q1986" i="30"/>
  <c r="Q2050" i="30"/>
  <c r="Q1945" i="30"/>
  <c r="Q1969" i="30"/>
  <c r="Q1993" i="30"/>
  <c r="Q2017" i="30"/>
  <c r="Q2041" i="30"/>
  <c r="Q2065" i="30"/>
  <c r="Q2089" i="30"/>
  <c r="Q335" i="30"/>
  <c r="Q303" i="30"/>
  <c r="Q271" i="30"/>
  <c r="Q239" i="30"/>
  <c r="R239" i="30" s="1"/>
  <c r="Q207" i="30"/>
  <c r="R207" i="30" s="1"/>
  <c r="Q175" i="30"/>
  <c r="R175" i="30" s="1"/>
  <c r="Q484" i="30"/>
  <c r="Q452" i="30"/>
  <c r="Q420" i="30"/>
  <c r="Q388" i="30"/>
  <c r="Q356" i="30"/>
  <c r="Q324" i="30"/>
  <c r="Q292" i="30"/>
  <c r="Q260" i="30"/>
  <c r="R260" i="30" s="1"/>
  <c r="Q228" i="30"/>
  <c r="R228" i="30" s="1"/>
  <c r="Q196" i="30"/>
  <c r="R196" i="30" s="1"/>
  <c r="Q164" i="30"/>
  <c r="R164" i="30" s="1"/>
  <c r="Q133" i="30"/>
  <c r="R133" i="30" s="1"/>
  <c r="Q101" i="30"/>
  <c r="R101" i="30" s="1"/>
  <c r="Q69" i="30"/>
  <c r="R69" i="30" s="1"/>
  <c r="Q37" i="30"/>
  <c r="R37" i="30" s="1"/>
  <c r="Q148" i="30"/>
  <c r="R148" i="30" s="1"/>
  <c r="Q116" i="30"/>
  <c r="R116" i="30" s="1"/>
  <c r="Q84" i="30"/>
  <c r="R84" i="30" s="1"/>
  <c r="Q52" i="30"/>
  <c r="R52" i="30" s="1"/>
  <c r="Q20" i="30"/>
  <c r="R20" i="30" s="1"/>
  <c r="Q1760" i="30"/>
  <c r="Q1792" i="30"/>
  <c r="Q1824" i="30"/>
  <c r="Q1855" i="30"/>
  <c r="Q1887" i="30"/>
  <c r="Q1919" i="30"/>
  <c r="Q1786" i="30"/>
  <c r="Q1818" i="30"/>
  <c r="Q1848" i="30"/>
  <c r="Q1873" i="30"/>
  <c r="Q1905" i="30"/>
  <c r="Q1862" i="30"/>
  <c r="Q1878" i="30"/>
  <c r="Q1894" i="30"/>
  <c r="Q1910" i="30"/>
  <c r="Q1926" i="30"/>
  <c r="Q1944" i="30"/>
  <c r="Q1976" i="30"/>
  <c r="Q2008" i="30"/>
  <c r="R2008" i="30" s="1"/>
  <c r="Q2040" i="30"/>
  <c r="Q2072" i="30"/>
  <c r="Q2103" i="30"/>
  <c r="Q1935" i="30"/>
  <c r="Q1962" i="30"/>
  <c r="Q1994" i="30"/>
  <c r="Q2026" i="30"/>
  <c r="Q2058" i="30"/>
  <c r="Q2090" i="30"/>
  <c r="Q1949" i="30"/>
  <c r="Q1965" i="30"/>
  <c r="Q1981" i="30"/>
  <c r="Q1997" i="30"/>
  <c r="Q2013" i="30"/>
  <c r="Q2029" i="30"/>
  <c r="Q2045" i="30"/>
  <c r="R2045" i="30" s="1"/>
  <c r="Q2061" i="30"/>
  <c r="Q2077" i="30"/>
  <c r="Q2094" i="30"/>
  <c r="Q311" i="30"/>
  <c r="Q231" i="30"/>
  <c r="R231" i="30" s="1"/>
  <c r="Q476" i="30"/>
  <c r="Q380" i="30"/>
  <c r="Q252" i="30"/>
  <c r="Q93" i="30"/>
  <c r="R93" i="30" s="1"/>
  <c r="Q60" i="30"/>
  <c r="R60" i="30" s="1"/>
  <c r="Q1849" i="30"/>
  <c r="Q1852" i="30"/>
  <c r="Q1898" i="30"/>
  <c r="Q2048" i="30"/>
  <c r="Q2002" i="30"/>
  <c r="Q1961" i="30"/>
  <c r="Q2049" i="30"/>
  <c r="Q2003" i="30"/>
  <c r="Q1974" i="30"/>
  <c r="Q1932" i="30"/>
  <c r="Q1830" i="30"/>
  <c r="Q13" i="30"/>
  <c r="R13" i="30" s="1"/>
  <c r="Q121" i="30"/>
  <c r="R121" i="30" s="1"/>
  <c r="Q376" i="30"/>
  <c r="Q291" i="30"/>
  <c r="Q443" i="30"/>
  <c r="Q599" i="30"/>
  <c r="Q727" i="30"/>
  <c r="Q848" i="30"/>
  <c r="Q969" i="30"/>
  <c r="Q1987" i="30"/>
  <c r="Q1942" i="30"/>
  <c r="Q1916" i="30"/>
  <c r="Q1798" i="30"/>
  <c r="Q40" i="30"/>
  <c r="R40" i="30" s="1"/>
  <c r="Q153" i="30"/>
  <c r="R153" i="30" s="1"/>
  <c r="Q408" i="30"/>
  <c r="Q323" i="30"/>
  <c r="Q459" i="30"/>
  <c r="Q615" i="30"/>
  <c r="Q743" i="30"/>
  <c r="Q857" i="30"/>
  <c r="Q985" i="30"/>
  <c r="Q559" i="30"/>
  <c r="Q623" i="30"/>
  <c r="Q687" i="30"/>
  <c r="Q751" i="30"/>
  <c r="Q815" i="30"/>
  <c r="Q865" i="30"/>
  <c r="Q929" i="30"/>
  <c r="Q993" i="30"/>
  <c r="Q1057" i="30"/>
  <c r="Q1121" i="30"/>
  <c r="Q1183" i="30"/>
  <c r="Q1249" i="30"/>
  <c r="Q1313" i="30"/>
  <c r="Q1377" i="30"/>
  <c r="Q1441" i="30"/>
  <c r="Q1505" i="30"/>
  <c r="Q1569" i="30"/>
  <c r="Q1633" i="30"/>
  <c r="Q1697" i="30"/>
  <c r="Q1839" i="30"/>
  <c r="Q38" i="30"/>
  <c r="R38" i="30" s="1"/>
  <c r="Q154" i="30"/>
  <c r="R154" i="30" s="1"/>
  <c r="Q75" i="30"/>
  <c r="R75" i="30" s="1"/>
  <c r="Q139" i="30"/>
  <c r="R139" i="30" s="1"/>
  <c r="Q202" i="30"/>
  <c r="R202" i="30" s="1"/>
  <c r="Q266" i="30"/>
  <c r="Q330" i="30"/>
  <c r="Q394" i="30"/>
  <c r="Q458" i="30"/>
  <c r="Q181" i="30"/>
  <c r="R181" i="30" s="1"/>
  <c r="Q245" i="30"/>
  <c r="R245" i="30" s="1"/>
  <c r="Q309" i="30"/>
  <c r="Q373" i="30"/>
  <c r="Q437" i="30"/>
  <c r="Q501" i="30"/>
  <c r="Q548" i="30"/>
  <c r="Q580" i="30"/>
  <c r="Q612" i="30"/>
  <c r="Q644" i="30"/>
  <c r="Q676" i="30"/>
  <c r="Q708" i="30"/>
  <c r="Q740" i="30"/>
  <c r="Q772" i="30"/>
  <c r="Q804" i="30"/>
  <c r="Q505" i="30"/>
  <c r="Q851" i="30"/>
  <c r="Q886" i="30"/>
  <c r="Q918" i="30"/>
  <c r="Q950" i="30"/>
  <c r="Q982" i="30"/>
  <c r="Q1014" i="30"/>
  <c r="Q1046" i="30"/>
  <c r="Q1078" i="30"/>
  <c r="Q1110" i="30"/>
  <c r="Q1142" i="30"/>
  <c r="Q1161" i="30"/>
  <c r="Q1206" i="30"/>
  <c r="Q1238" i="30"/>
  <c r="Q1270" i="30"/>
  <c r="Q1302" i="30"/>
  <c r="Q1334" i="30"/>
  <c r="Q1366" i="30"/>
  <c r="Q1398" i="30"/>
  <c r="Q1430" i="30"/>
  <c r="Q1462" i="30"/>
  <c r="Q1494" i="30"/>
  <c r="Q1526" i="30"/>
  <c r="Q1558" i="30"/>
  <c r="Q1590" i="30"/>
  <c r="Q1622" i="30"/>
  <c r="Q1654" i="30"/>
  <c r="Q1686" i="30"/>
  <c r="Q1718" i="30"/>
  <c r="Q1750" i="30"/>
  <c r="Q1797" i="30"/>
  <c r="Q122" i="30"/>
  <c r="R122" i="30" s="1"/>
  <c r="Q58" i="30"/>
  <c r="R58" i="30" s="1"/>
  <c r="Q6" i="30"/>
  <c r="Q1819" i="30"/>
  <c r="R1819" i="30" s="1"/>
  <c r="Q1739" i="30"/>
  <c r="Q1707" i="30"/>
  <c r="R1707" i="30" s="1"/>
  <c r="Q1675" i="30"/>
  <c r="Q1643" i="30"/>
  <c r="R1643" i="30" s="1"/>
  <c r="Q1611" i="30"/>
  <c r="Q1579" i="30"/>
  <c r="R1579" i="30" s="1"/>
  <c r="Q1547" i="30"/>
  <c r="Q1515" i="30"/>
  <c r="R1515" i="30" s="1"/>
  <c r="Q1483" i="30"/>
  <c r="Q1451" i="30"/>
  <c r="R1451" i="30" s="1"/>
  <c r="Q1419" i="30"/>
  <c r="Q1387" i="30"/>
  <c r="R1387" i="30" s="1"/>
  <c r="Q1355" i="30"/>
  <c r="Q1323" i="30"/>
  <c r="R1323" i="30" s="1"/>
  <c r="Q1291" i="30"/>
  <c r="Q1259" i="30"/>
  <c r="R1259" i="30" s="1"/>
  <c r="Q1227" i="30"/>
  <c r="Q1195" i="30"/>
  <c r="R1195" i="30" s="1"/>
  <c r="Q1184" i="30"/>
  <c r="Q1131" i="30"/>
  <c r="R1131" i="30" s="1"/>
  <c r="Q1099" i="30"/>
  <c r="Q1067" i="30"/>
  <c r="R1067" i="30" s="1"/>
  <c r="Q1035" i="30"/>
  <c r="Q1003" i="30"/>
  <c r="R1003" i="30" s="1"/>
  <c r="Q971" i="30"/>
  <c r="Q939" i="30"/>
  <c r="R939" i="30" s="1"/>
  <c r="Q907" i="30"/>
  <c r="Q875" i="30"/>
  <c r="R875" i="30" s="1"/>
  <c r="Q852" i="30"/>
  <c r="Q825" i="30"/>
  <c r="R825" i="30" s="1"/>
  <c r="Q793" i="30"/>
  <c r="Q761" i="30"/>
  <c r="R761" i="30" s="1"/>
  <c r="Q729" i="30"/>
  <c r="Q697" i="30"/>
  <c r="R697" i="30" s="1"/>
  <c r="Q665" i="30"/>
  <c r="Q633" i="30"/>
  <c r="R633" i="30" s="1"/>
  <c r="Q601" i="30"/>
  <c r="Q569" i="30"/>
  <c r="R569" i="30" s="1"/>
  <c r="Q537" i="30"/>
  <c r="Q479" i="30"/>
  <c r="R479" i="30" s="1"/>
  <c r="Q415" i="30"/>
  <c r="Q351" i="30"/>
  <c r="R351" i="30" s="1"/>
  <c r="Q235" i="30"/>
  <c r="Q448" i="30"/>
  <c r="Q320" i="30"/>
  <c r="Q192" i="30"/>
  <c r="R192" i="30" s="1"/>
  <c r="Q65" i="30"/>
  <c r="R65" i="30" s="1"/>
  <c r="Q80" i="30"/>
  <c r="R80" i="30" s="1"/>
  <c r="Q1796" i="30"/>
  <c r="Q1758" i="30"/>
  <c r="Q1877" i="30"/>
  <c r="Q1896" i="30"/>
  <c r="Q1980" i="30"/>
  <c r="Q1921" i="30"/>
  <c r="Q2030" i="30"/>
  <c r="Q1967" i="30"/>
  <c r="Q2043" i="30"/>
  <c r="Q2055" i="30"/>
  <c r="Q2054" i="30"/>
  <c r="Q1901" i="30"/>
  <c r="Q41" i="30"/>
  <c r="R41" i="30" s="1"/>
  <c r="Q211" i="30"/>
  <c r="R211" i="30" s="1"/>
  <c r="Q531" i="30"/>
  <c r="Q659" i="30"/>
  <c r="Q787" i="30"/>
  <c r="Q901" i="30"/>
  <c r="Q1029" i="30"/>
  <c r="Q1172" i="30"/>
  <c r="Q1285" i="30"/>
  <c r="Q1413" i="30"/>
  <c r="Q1541" i="30"/>
  <c r="Q1669" i="30"/>
  <c r="Q1767" i="30"/>
  <c r="Q47" i="30"/>
  <c r="R47" i="30" s="1"/>
  <c r="Q174" i="30"/>
  <c r="R174" i="30" s="1"/>
  <c r="Q302" i="30"/>
  <c r="Q430" i="30"/>
  <c r="Q1049" i="30"/>
  <c r="Q1113" i="30"/>
  <c r="Q1167" i="30"/>
  <c r="Q1241" i="30"/>
  <c r="Q1305" i="30"/>
  <c r="Q1369" i="30"/>
  <c r="Q1433" i="30"/>
  <c r="Q1497" i="30"/>
  <c r="Q1561" i="30"/>
  <c r="Q1625" i="30"/>
  <c r="Q1689" i="30"/>
  <c r="Q1753" i="30"/>
  <c r="Q22" i="30"/>
  <c r="R22" i="30" s="1"/>
  <c r="Q146" i="30"/>
  <c r="R146" i="30" s="1"/>
  <c r="Q67" i="30"/>
  <c r="R67" i="30" s="1"/>
  <c r="Q131" i="30"/>
  <c r="R131" i="30" s="1"/>
  <c r="Q194" i="30"/>
  <c r="R194" i="30" s="1"/>
  <c r="Q258" i="30"/>
  <c r="Q322" i="30"/>
  <c r="Q386" i="30"/>
  <c r="Q450" i="30"/>
  <c r="Q173" i="30"/>
  <c r="R173" i="30" s="1"/>
  <c r="Q237" i="30"/>
  <c r="R237" i="30" s="1"/>
  <c r="Q301" i="30"/>
  <c r="Q365" i="30"/>
  <c r="Q429" i="30"/>
  <c r="Q493" i="30"/>
  <c r="Q544" i="30"/>
  <c r="Q576" i="30"/>
  <c r="Q608" i="30"/>
  <c r="Q640" i="30"/>
  <c r="Q672" i="30"/>
  <c r="Q704" i="30"/>
  <c r="Q736" i="30"/>
  <c r="Q768" i="30"/>
  <c r="Q800" i="30"/>
  <c r="Q832" i="30"/>
  <c r="Q843" i="30"/>
  <c r="Q882" i="30"/>
  <c r="Q914" i="30"/>
  <c r="Q946" i="30"/>
  <c r="Q978" i="30"/>
  <c r="Q1010" i="30"/>
  <c r="Q1042" i="30"/>
  <c r="Q1074" i="30"/>
  <c r="Q1106" i="30"/>
  <c r="Q1138" i="30"/>
  <c r="Q1153" i="30"/>
  <c r="Q1202" i="30"/>
  <c r="Q1234" i="30"/>
  <c r="Q1266" i="30"/>
  <c r="Q1298" i="30"/>
  <c r="Q1330" i="30"/>
  <c r="Q1362" i="30"/>
  <c r="Q1394" i="30"/>
  <c r="Q1426" i="30"/>
  <c r="Q1458" i="30"/>
  <c r="Q1490" i="30"/>
  <c r="Q1522" i="30"/>
  <c r="Q1554" i="30"/>
  <c r="Q1586" i="30"/>
  <c r="Q1618" i="30"/>
  <c r="Q1650" i="30"/>
  <c r="Q1682" i="30"/>
  <c r="Q1738" i="30"/>
  <c r="Q1757" i="30"/>
  <c r="Q18" i="30"/>
  <c r="R18" i="30" s="1"/>
  <c r="Q1751" i="30"/>
  <c r="Q1687" i="30"/>
  <c r="Q1623" i="30"/>
  <c r="Q1559" i="30"/>
  <c r="Q1495" i="30"/>
  <c r="Q1431" i="30"/>
  <c r="Q1367" i="30"/>
  <c r="Q1303" i="30"/>
  <c r="Q1239" i="30"/>
  <c r="Q1163" i="30"/>
  <c r="Q1111" i="30"/>
  <c r="Q1047" i="30"/>
  <c r="Q983" i="30"/>
  <c r="Q919" i="30"/>
  <c r="Q853" i="30"/>
  <c r="Q805" i="30"/>
  <c r="Q741" i="30"/>
  <c r="Q677" i="30"/>
  <c r="Q613" i="30"/>
  <c r="Q549" i="30"/>
  <c r="Q439" i="30"/>
  <c r="Q283" i="30"/>
  <c r="Q368" i="30"/>
  <c r="Q113" i="30"/>
  <c r="R113" i="30" s="1"/>
  <c r="Q9" i="30"/>
  <c r="R9" i="30" s="1"/>
  <c r="Q1838" i="30"/>
  <c r="R1838" i="30" s="1"/>
  <c r="Q1936" i="30"/>
  <c r="Q1982" i="30"/>
  <c r="R1982" i="30" s="1"/>
  <c r="Q2007" i="30"/>
  <c r="Q2096" i="30"/>
  <c r="R2096" i="30" s="1"/>
  <c r="Q1883" i="30"/>
  <c r="Q371" i="30"/>
  <c r="Q707" i="30"/>
  <c r="Q949" i="30"/>
  <c r="Q1205" i="30"/>
  <c r="Q1461" i="30"/>
  <c r="Q1717" i="30"/>
  <c r="Q95" i="30"/>
  <c r="R95" i="30" s="1"/>
  <c r="Q350" i="30"/>
  <c r="Q1012" i="30"/>
  <c r="R1012" i="30" s="1"/>
  <c r="Q884" i="30"/>
  <c r="Q770" i="30"/>
  <c r="R770" i="30" s="1"/>
  <c r="Q642" i="30"/>
  <c r="Q497" i="30"/>
  <c r="R497" i="30" s="1"/>
  <c r="Q241" i="30"/>
  <c r="Q182" i="30"/>
  <c r="R182" i="30" s="1"/>
  <c r="Q1549" i="30"/>
  <c r="Q1037" i="30"/>
  <c r="Q539" i="30"/>
  <c r="Q2022" i="30"/>
  <c r="Q457" i="30"/>
  <c r="Q103" i="30"/>
  <c r="R103" i="30" s="1"/>
  <c r="Q957" i="30"/>
  <c r="Q2100" i="30"/>
  <c r="Q135" i="30"/>
  <c r="R135" i="30" s="1"/>
  <c r="Q726" i="30"/>
  <c r="Q968" i="30"/>
  <c r="Q1162" i="30"/>
  <c r="Q1280" i="30"/>
  <c r="Q313" i="30"/>
  <c r="Q1324" i="30"/>
  <c r="Q1716" i="30"/>
  <c r="Q1464" i="30"/>
  <c r="Q1008" i="30"/>
  <c r="Q960" i="30"/>
  <c r="Q1468" i="30"/>
  <c r="R1468" i="30" s="1"/>
  <c r="Q1004" i="30"/>
  <c r="Q762" i="30"/>
  <c r="R762" i="30" s="1"/>
  <c r="Q481" i="30"/>
  <c r="Q151" i="30"/>
  <c r="R151" i="30" s="1"/>
  <c r="Q1005" i="30"/>
  <c r="Q1963" i="30"/>
  <c r="Q39" i="30"/>
  <c r="R39" i="30" s="1"/>
  <c r="Q1924" i="30"/>
  <c r="Q742" i="30"/>
  <c r="Q1178" i="30"/>
  <c r="Q326" i="30"/>
  <c r="Q1588" i="30"/>
  <c r="Q1568" i="30"/>
  <c r="Q1252" i="30"/>
  <c r="Q1565" i="30"/>
  <c r="Q1777" i="30"/>
  <c r="G218" i="78"/>
  <c r="H218" i="78" s="1"/>
  <c r="G176" i="78"/>
  <c r="H176" i="78" s="1"/>
  <c r="G260" i="78"/>
  <c r="H260" i="78" s="1"/>
  <c r="G66" i="78"/>
  <c r="H66" i="78" s="1"/>
  <c r="G322" i="78"/>
  <c r="H322" i="78" s="1"/>
  <c r="G51" i="78"/>
  <c r="H51" i="78" s="1"/>
  <c r="G46" i="78"/>
  <c r="H46" i="78" s="1"/>
  <c r="G378" i="78"/>
  <c r="H378" i="78" s="1"/>
  <c r="G122" i="78"/>
  <c r="H122" i="78" s="1"/>
  <c r="G181" i="78"/>
  <c r="H181" i="78" s="1"/>
  <c r="G215" i="78"/>
  <c r="H215" i="78" s="1"/>
  <c r="G354" i="78"/>
  <c r="H354" i="78" s="1"/>
  <c r="G98" i="78"/>
  <c r="H98" i="78" s="1"/>
  <c r="G55" i="78"/>
  <c r="H55" i="78" s="1"/>
  <c r="G311" i="78"/>
  <c r="H311" i="78" s="1"/>
  <c r="G21" i="78"/>
  <c r="H21" i="78" s="1"/>
  <c r="G277" i="78"/>
  <c r="H277" i="78" s="1"/>
  <c r="G396" i="78"/>
  <c r="H396" i="78" s="1"/>
  <c r="G329" i="78"/>
  <c r="H329" i="78" s="1"/>
  <c r="G99" i="78"/>
  <c r="H99" i="78" s="1"/>
  <c r="G93" i="78"/>
  <c r="H93" i="78" s="1"/>
  <c r="G383" i="78"/>
  <c r="H383" i="78" s="1"/>
  <c r="G255" i="78"/>
  <c r="H255" i="78" s="1"/>
  <c r="G127" i="78"/>
  <c r="H127" i="78" s="1"/>
  <c r="G336" i="78"/>
  <c r="H336" i="78" s="1"/>
  <c r="G208" i="78"/>
  <c r="H208" i="78" s="1"/>
  <c r="G80" i="78"/>
  <c r="H80" i="78" s="1"/>
  <c r="G126" i="78"/>
  <c r="H126" i="78" s="1"/>
  <c r="G131" i="78"/>
  <c r="H131" i="78" s="1"/>
  <c r="G259" i="78"/>
  <c r="H259" i="78" s="1"/>
  <c r="G387" i="78"/>
  <c r="H387" i="78" s="1"/>
  <c r="G328" i="78"/>
  <c r="H328" i="78" s="1"/>
  <c r="G379" i="78"/>
  <c r="H379" i="78" s="1"/>
  <c r="G251" i="78"/>
  <c r="H251" i="78" s="1"/>
  <c r="G123" i="78"/>
  <c r="H123" i="78" s="1"/>
  <c r="G235" i="78"/>
  <c r="H235" i="78" s="1"/>
  <c r="G363" i="78"/>
  <c r="H363" i="78" s="1"/>
  <c r="G84" i="78"/>
  <c r="H84" i="78" s="1"/>
  <c r="G212" i="78"/>
  <c r="H212" i="78" s="1"/>
  <c r="G340" i="78"/>
  <c r="H340" i="78" s="1"/>
  <c r="G275" i="78"/>
  <c r="H275" i="78" s="1"/>
  <c r="G147" i="78"/>
  <c r="H147" i="78" s="1"/>
  <c r="G373" i="78"/>
  <c r="H373" i="78" s="1"/>
  <c r="G142" i="78"/>
  <c r="H142" i="78" s="1"/>
  <c r="G14" i="78"/>
  <c r="H14" i="78" s="1"/>
  <c r="G279" i="78"/>
  <c r="H279" i="78" s="1"/>
  <c r="G356" i="78"/>
  <c r="H356" i="78" s="1"/>
  <c r="G228" i="78"/>
  <c r="H228" i="78" s="1"/>
  <c r="G100" i="78"/>
  <c r="H100" i="78" s="1"/>
  <c r="G134" i="78"/>
  <c r="H134" i="78" s="1"/>
  <c r="G375" i="78"/>
  <c r="H375" i="78" s="1"/>
  <c r="G341" i="78"/>
  <c r="H341" i="78" s="1"/>
  <c r="G374" i="78"/>
  <c r="H374" i="78" s="1"/>
  <c r="G3" i="78"/>
  <c r="H3" i="78" s="1"/>
  <c r="G165" i="78"/>
  <c r="H165" i="78" s="1"/>
  <c r="G327" i="78"/>
  <c r="H327" i="78" s="1"/>
  <c r="G199" i="78"/>
  <c r="H199" i="78" s="1"/>
  <c r="G291" i="78"/>
  <c r="H291" i="78" s="1"/>
  <c r="G219" i="78"/>
  <c r="H219" i="78" s="1"/>
  <c r="G4" i="78"/>
  <c r="H4" i="78" s="1"/>
  <c r="G158" i="78"/>
  <c r="H158" i="78" s="1"/>
  <c r="G362" i="78"/>
  <c r="H362" i="78" s="1"/>
  <c r="G196" i="78"/>
  <c r="H196" i="78" s="1"/>
  <c r="G244" i="78"/>
  <c r="H244" i="78" s="1"/>
  <c r="S198" i="30"/>
  <c r="T198" i="30" s="1"/>
  <c r="S186" i="30"/>
  <c r="T186" i="30" s="1"/>
  <c r="S220" i="30"/>
  <c r="T220" i="30" s="1"/>
  <c r="S354" i="30"/>
  <c r="S492" i="30"/>
  <c r="S425" i="30"/>
  <c r="S304" i="30"/>
  <c r="S844" i="30"/>
  <c r="S1020" i="30"/>
  <c r="S1429" i="30"/>
  <c r="G360" i="78"/>
  <c r="H360" i="78" s="1"/>
  <c r="G339" i="78"/>
  <c r="H339" i="78" s="1"/>
  <c r="G164" i="78"/>
  <c r="H164" i="78" s="1"/>
  <c r="G269" i="78"/>
  <c r="H269" i="78" s="1"/>
  <c r="G225" i="78"/>
  <c r="H225" i="78" s="1"/>
  <c r="G91" i="78"/>
  <c r="H91" i="78" s="1"/>
  <c r="G133" i="78"/>
  <c r="H133" i="78" s="1"/>
  <c r="G220" i="78"/>
  <c r="H220" i="78" s="1"/>
  <c r="G193" i="78"/>
  <c r="H193" i="78" s="1"/>
  <c r="G367" i="78"/>
  <c r="H367" i="78" s="1"/>
  <c r="G296" i="78"/>
  <c r="H296" i="78" s="1"/>
  <c r="G232" i="78"/>
  <c r="H232" i="78" s="1"/>
  <c r="S414" i="30"/>
  <c r="S2087" i="30"/>
  <c r="S26" i="30"/>
  <c r="T26" i="30" s="1"/>
  <c r="S2004" i="30"/>
  <c r="S159" i="30"/>
  <c r="T159" i="30" s="1"/>
  <c r="S2014" i="30"/>
  <c r="S717" i="30"/>
  <c r="S1843" i="30"/>
  <c r="S167" i="30"/>
  <c r="T167" i="30" s="1"/>
  <c r="S2100" i="30"/>
  <c r="S1797" i="30"/>
  <c r="S562" i="30"/>
  <c r="S57" i="30"/>
  <c r="T57" i="30" s="1"/>
  <c r="S759" i="30"/>
  <c r="S805" i="30"/>
  <c r="S692" i="30"/>
  <c r="S1523" i="30"/>
  <c r="S1298" i="30"/>
  <c r="S1063" i="30"/>
  <c r="G139" i="78"/>
  <c r="H139" i="78" s="1"/>
  <c r="S1718" i="30"/>
  <c r="S957" i="30"/>
  <c r="S913" i="30"/>
  <c r="S587" i="30"/>
  <c r="S1204" i="30"/>
  <c r="S1790" i="30"/>
  <c r="S1319" i="30"/>
  <c r="S820" i="30"/>
  <c r="S168" i="30"/>
  <c r="T168" i="30" s="1"/>
  <c r="S778" i="30"/>
  <c r="S1690" i="30"/>
  <c r="S1033" i="30"/>
  <c r="S1908" i="30"/>
  <c r="S1256" i="30"/>
  <c r="S1800" i="30"/>
  <c r="S1267" i="30"/>
  <c r="S979" i="30"/>
  <c r="S1700" i="30"/>
  <c r="S1190" i="30"/>
  <c r="S77" i="30"/>
  <c r="T77" i="30" s="1"/>
  <c r="S1112" i="30"/>
  <c r="S984" i="30"/>
  <c r="S854" i="30"/>
  <c r="S742" i="30"/>
  <c r="S544" i="30"/>
  <c r="S389" i="30"/>
  <c r="S21" i="30"/>
  <c r="T21" i="30" s="1"/>
  <c r="S631" i="30"/>
  <c r="S585" i="30"/>
  <c r="S713" i="30"/>
  <c r="S1821" i="30"/>
  <c r="S40" i="30"/>
  <c r="T40" i="30" s="1"/>
  <c r="S297" i="30"/>
  <c r="S212" i="30"/>
  <c r="T212" i="30" s="1"/>
  <c r="S468" i="30"/>
  <c r="S626" i="30"/>
  <c r="S341" i="30"/>
  <c r="S607" i="30"/>
  <c r="S725" i="30"/>
  <c r="S64" i="30"/>
  <c r="T64" i="30" s="1"/>
  <c r="S236" i="30"/>
  <c r="T236" i="30" s="1"/>
  <c r="S638" i="30"/>
  <c r="S2002" i="30"/>
  <c r="S1971" i="30"/>
  <c r="S1929" i="30"/>
  <c r="S1823" i="30"/>
  <c r="S38" i="30"/>
  <c r="T38" i="30" s="1"/>
  <c r="S295" i="30"/>
  <c r="S210" i="30"/>
  <c r="T210" i="30" s="1"/>
  <c r="S482" i="30"/>
  <c r="S2017" i="30"/>
  <c r="S98" i="30"/>
  <c r="T98" i="30" s="1"/>
  <c r="S478" i="30"/>
  <c r="S11" i="30"/>
  <c r="T11" i="30" s="1"/>
  <c r="S589" i="30"/>
  <c r="S1813" i="30"/>
  <c r="S305" i="30"/>
  <c r="S476" i="30"/>
  <c r="S2078" i="30"/>
  <c r="S1950" i="30"/>
  <c r="S2069" i="30"/>
  <c r="S1877" i="30"/>
  <c r="S31" i="30"/>
  <c r="T31" i="30" s="1"/>
  <c r="S142" i="30"/>
  <c r="T142" i="30" s="1"/>
  <c r="S399" i="30"/>
  <c r="S314" i="30"/>
  <c r="S2068" i="30"/>
  <c r="S1940" i="30"/>
  <c r="S2057" i="30"/>
  <c r="S1871" i="30"/>
  <c r="S43" i="30"/>
  <c r="T43" i="30" s="1"/>
  <c r="S154" i="30"/>
  <c r="T154" i="30" s="1"/>
  <c r="S411" i="30"/>
  <c r="S326" i="30"/>
  <c r="S2024" i="30"/>
  <c r="S1924" i="30"/>
  <c r="S1854" i="30"/>
  <c r="S163" i="30"/>
  <c r="T163" i="30" s="1"/>
  <c r="S222" i="30"/>
  <c r="T222" i="30" s="1"/>
  <c r="S355" i="30"/>
  <c r="S1915" i="30"/>
  <c r="S454" i="30"/>
  <c r="S283" i="30"/>
  <c r="S1835" i="30"/>
  <c r="S1983" i="30"/>
  <c r="S442" i="30"/>
  <c r="S271" i="30"/>
  <c r="S1847" i="30"/>
  <c r="S1995" i="30"/>
  <c r="S630" i="30"/>
  <c r="S48" i="30"/>
  <c r="T48" i="30" s="1"/>
  <c r="S623" i="30"/>
  <c r="S467" i="30"/>
  <c r="S1984" i="30"/>
  <c r="S423" i="30"/>
  <c r="S55" i="30"/>
  <c r="T55" i="30" s="1"/>
  <c r="S2045" i="30"/>
  <c r="S2066" i="30"/>
  <c r="S321" i="30"/>
  <c r="S597" i="30"/>
  <c r="S511" i="30"/>
  <c r="S340" i="30"/>
  <c r="S169" i="30"/>
  <c r="T169" i="30" s="1"/>
  <c r="S777" i="30"/>
  <c r="S513" i="30"/>
  <c r="S132" i="30"/>
  <c r="T132" i="30" s="1"/>
  <c r="S672" i="30"/>
  <c r="S920" i="30"/>
  <c r="S1164" i="30"/>
  <c r="S1446" i="30"/>
  <c r="S1107" i="30"/>
  <c r="S1512" i="30"/>
  <c r="S1545" i="30"/>
  <c r="S1741" i="30"/>
  <c r="S1358" i="30"/>
  <c r="S1575" i="30"/>
  <c r="S720" i="30"/>
  <c r="S926" i="30"/>
  <c r="S1173" i="30"/>
  <c r="G104" i="78"/>
  <c r="H104" i="78" s="1"/>
  <c r="G342" i="78"/>
  <c r="H342" i="78" s="1"/>
  <c r="G166" i="78"/>
  <c r="H166" i="78" s="1"/>
  <c r="G38" i="78"/>
  <c r="H38" i="78" s="1"/>
  <c r="G197" i="78"/>
  <c r="H197" i="78" s="1"/>
  <c r="G211" i="78"/>
  <c r="H211" i="78" s="1"/>
  <c r="G187" i="78"/>
  <c r="H187" i="78" s="1"/>
  <c r="G315" i="78"/>
  <c r="H315" i="78" s="1"/>
  <c r="G36" i="78"/>
  <c r="H36" i="78" s="1"/>
  <c r="G292" i="78"/>
  <c r="H292" i="78" s="1"/>
  <c r="G33" i="78"/>
  <c r="H33" i="78" s="1"/>
  <c r="G161" i="78"/>
  <c r="H161" i="78" s="1"/>
  <c r="G289" i="78"/>
  <c r="H289" i="78" s="1"/>
  <c r="G39" i="78"/>
  <c r="H39" i="78" s="1"/>
  <c r="G345" i="78"/>
  <c r="H345" i="78" s="1"/>
  <c r="G111" i="78"/>
  <c r="H111" i="78" s="1"/>
  <c r="G333" i="78"/>
  <c r="H333" i="78" s="1"/>
  <c r="G40" i="78"/>
  <c r="H40" i="78" s="1"/>
  <c r="G200" i="78"/>
  <c r="H200" i="78" s="1"/>
  <c r="G198" i="78"/>
  <c r="H198" i="78" s="1"/>
  <c r="G264" i="78"/>
  <c r="H264" i="78" s="1"/>
  <c r="G305" i="78"/>
  <c r="H305" i="78" s="1"/>
  <c r="G67" i="78"/>
  <c r="H67" i="78" s="1"/>
  <c r="G241" i="78"/>
  <c r="H241" i="78" s="1"/>
  <c r="G102" i="78"/>
  <c r="H102" i="78" s="1"/>
  <c r="G245" i="78"/>
  <c r="H245" i="78" s="1"/>
  <c r="G249" i="78"/>
  <c r="H249" i="78" s="1"/>
  <c r="G9" i="78"/>
  <c r="H9" i="78" s="1"/>
  <c r="G141" i="78"/>
  <c r="H141" i="78" s="1"/>
  <c r="G243" i="78"/>
  <c r="H243" i="78" s="1"/>
  <c r="G348" i="78"/>
  <c r="H348" i="78" s="1"/>
  <c r="G321" i="78"/>
  <c r="H321" i="78" s="1"/>
  <c r="G377" i="78"/>
  <c r="H377" i="78" s="1"/>
  <c r="G252" i="78"/>
  <c r="H252" i="78" s="1"/>
  <c r="G326" i="78"/>
  <c r="H326" i="78" s="1"/>
  <c r="G369" i="78"/>
  <c r="H369" i="78" s="1"/>
  <c r="G69" i="78"/>
  <c r="H69" i="78" s="1"/>
  <c r="S1365" i="30"/>
  <c r="S878" i="30"/>
  <c r="S901" i="30"/>
  <c r="S1413" i="30"/>
  <c r="S827" i="30"/>
  <c r="S1397" i="30"/>
  <c r="S1226" i="30"/>
  <c r="S997" i="30"/>
  <c r="S1509" i="30"/>
  <c r="S1386" i="30"/>
  <c r="S1589" i="30"/>
  <c r="S942" i="30"/>
  <c r="S1597" i="30"/>
  <c r="S1341" i="30"/>
  <c r="S1085" i="30"/>
  <c r="S518" i="30"/>
  <c r="S1402" i="30"/>
  <c r="S519" i="30"/>
  <c r="S684" i="30"/>
  <c r="S1176" i="30"/>
  <c r="S1442" i="30"/>
  <c r="S1698" i="30"/>
  <c r="S840" i="30"/>
  <c r="S977" i="30"/>
  <c r="S1105" i="30"/>
  <c r="S1233" i="30"/>
  <c r="S1361" i="30"/>
  <c r="S1489" i="30"/>
  <c r="S1617" i="30"/>
  <c r="S1745" i="30"/>
  <c r="S1833" i="30"/>
  <c r="S715" i="30"/>
  <c r="S44" i="30"/>
  <c r="T44" i="30" s="1"/>
  <c r="S216" i="30"/>
  <c r="T216" i="30" s="1"/>
  <c r="S628" i="30"/>
  <c r="S784" i="30"/>
  <c r="S898" i="30"/>
  <c r="S1026" i="30"/>
  <c r="S1167" i="30"/>
  <c r="S1236" i="30"/>
  <c r="S1300" i="30"/>
  <c r="S1364" i="30"/>
  <c r="S1428" i="30"/>
  <c r="S1492" i="30"/>
  <c r="S1556" i="30"/>
  <c r="S1620" i="30"/>
  <c r="S1684" i="30"/>
  <c r="S1760" i="30"/>
  <c r="S1735" i="30"/>
  <c r="S1671" i="30"/>
  <c r="S1607" i="30"/>
  <c r="S1543" i="30"/>
  <c r="S1479" i="30"/>
  <c r="S1415" i="30"/>
  <c r="S1351" i="30"/>
  <c r="S1287" i="30"/>
  <c r="S1223" i="30"/>
  <c r="S1177" i="30"/>
  <c r="S1095" i="30"/>
  <c r="S1031" i="30"/>
  <c r="S967" i="30"/>
  <c r="S903" i="30"/>
  <c r="S843" i="30"/>
  <c r="S1752" i="30"/>
  <c r="S1678" i="30"/>
  <c r="S1550" i="30"/>
  <c r="S1422" i="30"/>
  <c r="S1294" i="30"/>
  <c r="S1143" i="30"/>
  <c r="S886" i="30"/>
  <c r="S604" i="30"/>
  <c r="S141" i="30"/>
  <c r="T141" i="30" s="1"/>
  <c r="S1172" i="30"/>
  <c r="S1116" i="30"/>
  <c r="S1052" i="30"/>
  <c r="S988" i="30"/>
  <c r="S924" i="30"/>
  <c r="S860" i="30"/>
  <c r="S809" i="30"/>
  <c r="S746" i="30"/>
  <c r="S680" i="30"/>
  <c r="S552" i="30"/>
  <c r="S221" i="30"/>
  <c r="T221" i="30" s="1"/>
  <c r="S1613" i="30"/>
  <c r="S1357" i="30"/>
  <c r="S1101" i="30"/>
  <c r="S855" i="30"/>
  <c r="S1434" i="30"/>
  <c r="S652" i="30"/>
  <c r="S620" i="30"/>
  <c r="S1159" i="30"/>
  <c r="S1426" i="30"/>
  <c r="S1682" i="30"/>
  <c r="S847" i="30"/>
  <c r="S969" i="30"/>
  <c r="S1097" i="30"/>
  <c r="S1225" i="30"/>
  <c r="S1353" i="30"/>
  <c r="S1481" i="30"/>
  <c r="S1609" i="30"/>
  <c r="S1737" i="30"/>
  <c r="S45" i="30"/>
  <c r="T45" i="30" s="1"/>
  <c r="S667" i="30"/>
  <c r="S93" i="30"/>
  <c r="T93" i="30" s="1"/>
  <c r="S461" i="30"/>
  <c r="S580" i="30"/>
  <c r="S760" i="30"/>
  <c r="S874" i="30"/>
  <c r="S1002" i="30"/>
  <c r="S1130" i="30"/>
  <c r="S1224" i="30"/>
  <c r="S1288" i="30"/>
  <c r="S1352" i="30"/>
  <c r="S1416" i="30"/>
  <c r="S1480" i="30"/>
  <c r="S1544" i="30"/>
  <c r="S1608" i="30"/>
  <c r="S1672" i="30"/>
  <c r="S1830" i="30"/>
  <c r="S1747" i="30"/>
  <c r="S1683" i="30"/>
  <c r="S1619" i="30"/>
  <c r="S1555" i="30"/>
  <c r="S1491" i="30"/>
  <c r="S1427" i="30"/>
  <c r="S1363" i="30"/>
  <c r="S1299" i="30"/>
  <c r="S1235" i="30"/>
  <c r="S1493" i="30"/>
  <c r="S1546" i="30"/>
  <c r="S1669" i="30"/>
  <c r="S675" i="30"/>
  <c r="S1253" i="30"/>
  <c r="S1077" i="30"/>
  <c r="S1725" i="30"/>
  <c r="S1213" i="30"/>
  <c r="S1658" i="30"/>
  <c r="S92" i="30"/>
  <c r="T92" i="30" s="1"/>
  <c r="S1314" i="30"/>
  <c r="S798" i="30"/>
  <c r="S1041" i="30"/>
  <c r="S1297" i="30"/>
  <c r="S1553" i="30"/>
  <c r="S1834" i="30"/>
  <c r="S1817" i="30"/>
  <c r="S472" i="30"/>
  <c r="S528" i="30"/>
  <c r="S1090" i="30"/>
  <c r="S1268" i="30"/>
  <c r="S1396" i="30"/>
  <c r="S1524" i="30"/>
  <c r="S1652" i="30"/>
  <c r="S1824" i="30"/>
  <c r="S1639" i="30"/>
  <c r="S1511" i="30"/>
  <c r="S1383" i="30"/>
  <c r="S1255" i="30"/>
  <c r="S1127" i="30"/>
  <c r="S999" i="30"/>
  <c r="S871" i="30"/>
  <c r="S1720" i="30"/>
  <c r="S1486" i="30"/>
  <c r="S1230" i="30"/>
  <c r="S772" i="30"/>
  <c r="S691" i="30"/>
  <c r="S1084" i="30"/>
  <c r="S956" i="30"/>
  <c r="S516" i="30"/>
  <c r="S714" i="30"/>
  <c r="S1301" i="30"/>
  <c r="S1485" i="30"/>
  <c r="S973" i="30"/>
  <c r="S1144" i="30"/>
  <c r="S894" i="30"/>
  <c r="S1554" i="30"/>
  <c r="S905" i="30"/>
  <c r="S1181" i="30"/>
  <c r="S1417" i="30"/>
  <c r="S1673" i="30"/>
  <c r="S539" i="30"/>
  <c r="S205" i="30"/>
  <c r="T205" i="30" s="1"/>
  <c r="S696" i="30"/>
  <c r="S938" i="30"/>
  <c r="S1192" i="30"/>
  <c r="S1320" i="30"/>
  <c r="S1448" i="30"/>
  <c r="S1576" i="30"/>
  <c r="S1766" i="30"/>
  <c r="S1715" i="30"/>
  <c r="S1587" i="30"/>
  <c r="S1459" i="30"/>
  <c r="S1331" i="30"/>
  <c r="S1203" i="30"/>
  <c r="S1139" i="30"/>
  <c r="S1075" i="30"/>
  <c r="S1011" i="30"/>
  <c r="S947" i="30"/>
  <c r="S883" i="30"/>
  <c r="S832" i="30"/>
  <c r="S1732" i="30"/>
  <c r="S1638" i="30"/>
  <c r="S1510" i="30"/>
  <c r="S1382" i="30"/>
  <c r="S1254" i="30"/>
  <c r="S1062" i="30"/>
  <c r="S819" i="30"/>
  <c r="S360" i="30"/>
  <c r="S189" i="30"/>
  <c r="T189" i="30" s="1"/>
  <c r="S787" i="30"/>
  <c r="S531" i="30"/>
  <c r="S1179" i="30"/>
  <c r="S1128" i="30"/>
  <c r="S1096" i="30"/>
  <c r="S1064" i="30"/>
  <c r="S1032" i="30"/>
  <c r="S1000" i="30"/>
  <c r="S968" i="30"/>
  <c r="S936" i="30"/>
  <c r="S904" i="30"/>
  <c r="S872" i="30"/>
  <c r="S845" i="30"/>
  <c r="S821" i="30"/>
  <c r="S790" i="30"/>
  <c r="S758" i="30"/>
  <c r="S726" i="30"/>
  <c r="S694" i="30"/>
  <c r="S640" i="30"/>
  <c r="S576" i="30"/>
  <c r="S496" i="30"/>
  <c r="S368" i="30"/>
  <c r="S240" i="30"/>
  <c r="T240" i="30" s="1"/>
  <c r="S453" i="30"/>
  <c r="S325" i="30"/>
  <c r="S197" i="30"/>
  <c r="T197" i="30" s="1"/>
  <c r="S68" i="30"/>
  <c r="T68" i="30" s="1"/>
  <c r="S85" i="30"/>
  <c r="T85" i="30" s="1"/>
  <c r="S1793" i="30"/>
  <c r="S1916" i="30"/>
  <c r="S727" i="30"/>
  <c r="S663" i="30"/>
  <c r="S599" i="30"/>
  <c r="S535" i="30"/>
  <c r="S537" i="30"/>
  <c r="S569" i="30"/>
  <c r="S601" i="30"/>
  <c r="S633" i="30"/>
  <c r="S665" i="30"/>
  <c r="S697" i="30"/>
  <c r="S729" i="30"/>
  <c r="S761" i="30"/>
  <c r="S1912" i="30"/>
  <c r="S1850" i="30"/>
  <c r="S1789" i="30"/>
  <c r="S25" i="30"/>
  <c r="T25" i="30" s="1"/>
  <c r="S89" i="30"/>
  <c r="T89" i="30" s="1"/>
  <c r="S153" i="30"/>
  <c r="T153" i="30" s="1"/>
  <c r="S72" i="30"/>
  <c r="T72" i="30" s="1"/>
  <c r="S136" i="30"/>
  <c r="T136" i="30" s="1"/>
  <c r="S201" i="30"/>
  <c r="T201" i="30" s="1"/>
  <c r="S265" i="30"/>
  <c r="S329" i="30"/>
  <c r="S393" i="30"/>
  <c r="S457" i="30"/>
  <c r="S180" i="30"/>
  <c r="T180" i="30" s="1"/>
  <c r="S244" i="30"/>
  <c r="T244" i="30" s="1"/>
  <c r="S308" i="30"/>
  <c r="S372" i="30"/>
  <c r="S436" i="30"/>
  <c r="S500" i="30"/>
  <c r="S546" i="30"/>
  <c r="S578" i="30"/>
  <c r="S610" i="30"/>
  <c r="S642" i="30"/>
  <c r="S674" i="30"/>
  <c r="S384" i="30"/>
  <c r="S469" i="30"/>
  <c r="S213" i="30"/>
  <c r="T213" i="30" s="1"/>
  <c r="S101" i="30"/>
  <c r="T101" i="30" s="1"/>
  <c r="S1900" i="30"/>
  <c r="S671" i="30"/>
  <c r="S543" i="30"/>
  <c r="S565" i="30"/>
  <c r="S629" i="30"/>
  <c r="S693" i="30"/>
  <c r="S757" i="30"/>
  <c r="S1856" i="30"/>
  <c r="S17" i="30"/>
  <c r="T17" i="30" s="1"/>
  <c r="S145" i="30"/>
  <c r="T145" i="30" s="1"/>
  <c r="S128" i="30"/>
  <c r="T128" i="30" s="1"/>
  <c r="S257" i="30"/>
  <c r="S385" i="30"/>
  <c r="S172" i="30"/>
  <c r="T172" i="30" s="1"/>
  <c r="S300" i="30"/>
  <c r="S428" i="30"/>
  <c r="S542" i="30"/>
  <c r="S606" i="30"/>
  <c r="S670" i="30"/>
  <c r="S2082" i="30"/>
  <c r="S2050" i="30"/>
  <c r="S2018" i="30"/>
  <c r="S1986" i="30"/>
  <c r="S1954" i="30"/>
  <c r="S2067" i="30"/>
  <c r="S2003" i="30"/>
  <c r="S1938" i="30"/>
  <c r="S2077" i="30"/>
  <c r="S2013" i="30"/>
  <c r="S1949" i="30"/>
  <c r="S1913" i="30"/>
  <c r="S1881" i="30"/>
  <c r="S1914" i="30"/>
  <c r="S1851" i="30"/>
  <c r="S1791" i="30"/>
  <c r="S23" i="30"/>
  <c r="T23" i="30" s="1"/>
  <c r="S87" i="30"/>
  <c r="T87" i="30" s="1"/>
  <c r="S151" i="30"/>
  <c r="T151" i="30" s="1"/>
  <c r="S70" i="30"/>
  <c r="T70" i="30" s="1"/>
  <c r="S134" i="30"/>
  <c r="T134" i="30" s="1"/>
  <c r="S199" i="30"/>
  <c r="T199" i="30" s="1"/>
  <c r="S263" i="30"/>
  <c r="S327" i="30"/>
  <c r="S391" i="30"/>
  <c r="S455" i="30"/>
  <c r="S178" i="30"/>
  <c r="T178" i="30" s="1"/>
  <c r="S242" i="30"/>
  <c r="S306" i="30"/>
  <c r="S386" i="30"/>
  <c r="S450" i="30"/>
  <c r="S2095" i="30"/>
  <c r="S2032" i="30"/>
  <c r="S4" i="30"/>
  <c r="S2098" i="30"/>
  <c r="S1953" i="30"/>
  <c r="S1859" i="30"/>
  <c r="S1763" i="30"/>
  <c r="S18" i="30"/>
  <c r="T18" i="30" s="1"/>
  <c r="S195" i="30"/>
  <c r="T195" i="30" s="1"/>
  <c r="S371" i="30"/>
  <c r="S206" i="30"/>
  <c r="T206" i="30" s="1"/>
  <c r="S382" i="30"/>
  <c r="S416" i="30"/>
  <c r="S501" i="30"/>
  <c r="S245" i="30"/>
  <c r="T245" i="30" s="1"/>
  <c r="S133" i="30"/>
  <c r="T133" i="30" s="1"/>
  <c r="S1868" i="30"/>
  <c r="S687" i="30"/>
  <c r="S559" i="30"/>
  <c r="S557" i="30"/>
  <c r="S621" i="30"/>
  <c r="S685" i="30"/>
  <c r="S749" i="30"/>
  <c r="S1872" i="30"/>
  <c r="S9" i="30"/>
  <c r="T9" i="30" s="1"/>
  <c r="S129" i="30"/>
  <c r="T129" i="30" s="1"/>
  <c r="S112" i="30"/>
  <c r="T112" i="30" s="1"/>
  <c r="S241" i="30"/>
  <c r="T241" i="30" s="1"/>
  <c r="S369" i="30"/>
  <c r="S497" i="30"/>
  <c r="S284" i="30"/>
  <c r="S412" i="30"/>
  <c r="S534" i="30"/>
  <c r="S598" i="30"/>
  <c r="S662" i="30"/>
  <c r="S2093" i="30"/>
  <c r="S2062" i="30"/>
  <c r="S2030" i="30"/>
  <c r="S1998" i="30"/>
  <c r="S1966" i="30"/>
  <c r="S2092" i="30"/>
  <c r="S2027" i="30"/>
  <c r="S1963" i="30"/>
  <c r="S2102" i="30"/>
  <c r="S2037" i="30"/>
  <c r="S1973" i="30"/>
  <c r="S1925" i="30"/>
  <c r="S1893" i="30"/>
  <c r="S1861" i="30"/>
  <c r="S1874" i="30"/>
  <c r="S1815" i="30"/>
  <c r="S8" i="30"/>
  <c r="T8" i="30" s="1"/>
  <c r="S63" i="30"/>
  <c r="T63" i="30" s="1"/>
  <c r="S127" i="30"/>
  <c r="T127" i="30" s="1"/>
  <c r="S46" i="30"/>
  <c r="T46" i="30" s="1"/>
  <c r="S110" i="30"/>
  <c r="T110" i="30" s="1"/>
  <c r="S175" i="30"/>
  <c r="T175" i="30" s="1"/>
  <c r="S239" i="30"/>
  <c r="S303" i="30"/>
  <c r="S367" i="30"/>
  <c r="S431" i="30"/>
  <c r="S495" i="30"/>
  <c r="S218" i="30"/>
  <c r="T218" i="30" s="1"/>
  <c r="S282" i="30"/>
  <c r="S346" i="30"/>
  <c r="S410" i="30"/>
  <c r="S474" i="30"/>
  <c r="S2084" i="30"/>
  <c r="S2052" i="30"/>
  <c r="S2020" i="30"/>
  <c r="S1988" i="30"/>
  <c r="S1956" i="30"/>
  <c r="S2079" i="30"/>
  <c r="S2015" i="30"/>
  <c r="S1951" i="30"/>
  <c r="S2089" i="30"/>
  <c r="S2025" i="30"/>
  <c r="S1961" i="30"/>
  <c r="S1919" i="30"/>
  <c r="S1887" i="30"/>
  <c r="S1855" i="30"/>
  <c r="S1862" i="30"/>
  <c r="S1803" i="30"/>
  <c r="S14" i="30"/>
  <c r="T14" i="30" s="1"/>
  <c r="S75" i="30"/>
  <c r="T75" i="30" s="1"/>
  <c r="S139" i="30"/>
  <c r="T139" i="30" s="1"/>
  <c r="S58" i="30"/>
  <c r="T58" i="30" s="1"/>
  <c r="S122" i="30"/>
  <c r="T122" i="30" s="1"/>
  <c r="S187" i="30"/>
  <c r="T187" i="30" s="1"/>
  <c r="S251" i="30"/>
  <c r="T251" i="30" s="1"/>
  <c r="S315" i="30"/>
  <c r="S379" i="30"/>
  <c r="S443" i="30"/>
  <c r="S166" i="30"/>
  <c r="T166" i="30" s="1"/>
  <c r="S230" i="30"/>
  <c r="T230" i="30" s="1"/>
  <c r="S294" i="30"/>
  <c r="S358" i="30"/>
  <c r="S422" i="30"/>
  <c r="S486" i="30"/>
  <c r="S2048" i="30"/>
  <c r="S2000" i="30"/>
  <c r="S1952" i="30"/>
  <c r="S2039" i="30"/>
  <c r="S1959" i="30"/>
  <c r="S2049" i="30"/>
  <c r="S1939" i="30"/>
  <c r="S1891" i="30"/>
  <c r="S1902" i="30"/>
  <c r="S1811" i="30"/>
  <c r="S51" i="30"/>
  <c r="T51" i="30" s="1"/>
  <c r="S147" i="30"/>
  <c r="T147" i="30" s="1"/>
  <c r="S114" i="30"/>
  <c r="T114" i="30" s="1"/>
  <c r="S211" i="30"/>
  <c r="T211" i="30" s="1"/>
  <c r="S307" i="30"/>
  <c r="S403" i="30"/>
  <c r="S499" i="30"/>
  <c r="S270" i="30"/>
  <c r="S366" i="30"/>
  <c r="S462" i="30"/>
  <c r="G96" i="78"/>
  <c r="H96" i="78" s="1"/>
  <c r="G224" i="78"/>
  <c r="H224" i="78" s="1"/>
  <c r="G352" i="78"/>
  <c r="H352" i="78" s="1"/>
  <c r="G47" i="78"/>
  <c r="H47" i="78" s="1"/>
  <c r="G324" i="78"/>
  <c r="H324" i="78" s="1"/>
  <c r="G238" i="78"/>
  <c r="H238" i="78" s="1"/>
  <c r="G72" i="78"/>
  <c r="H72" i="78" s="1"/>
  <c r="G110" i="78"/>
  <c r="H110" i="78" s="1"/>
  <c r="S318" i="30"/>
  <c r="S451" i="30"/>
  <c r="S259" i="30"/>
  <c r="T259" i="30" s="1"/>
  <c r="S50" i="30"/>
  <c r="T50" i="30" s="1"/>
  <c r="S10" i="30"/>
  <c r="T10" i="30" s="1"/>
  <c r="S1867" i="30"/>
  <c r="S2001" i="30"/>
  <c r="S1991" i="30"/>
  <c r="S1976" i="30"/>
  <c r="S2080" i="30"/>
  <c r="S390" i="30"/>
  <c r="S262" i="30"/>
  <c r="S475" i="30"/>
  <c r="S347" i="30"/>
  <c r="S219" i="30"/>
  <c r="T219" i="30" s="1"/>
  <c r="S90" i="30"/>
  <c r="T90" i="30" s="1"/>
  <c r="S107" i="30"/>
  <c r="T107" i="30" s="1"/>
  <c r="S1771" i="30"/>
  <c r="S1894" i="30"/>
  <c r="S1903" i="30"/>
  <c r="S1993" i="30"/>
  <c r="S1928" i="30"/>
  <c r="S2047" i="30"/>
  <c r="S1972" i="30"/>
  <c r="S2036" i="30"/>
  <c r="S2099" i="30"/>
  <c r="S378" i="30"/>
  <c r="S250" i="30"/>
  <c r="T250" i="30" s="1"/>
  <c r="S463" i="30"/>
  <c r="S335" i="30"/>
  <c r="S207" i="30"/>
  <c r="T207" i="30" s="1"/>
  <c r="S78" i="30"/>
  <c r="T78" i="30" s="1"/>
  <c r="S95" i="30"/>
  <c r="T95" i="30" s="1"/>
  <c r="S1783" i="30"/>
  <c r="S1906" i="30"/>
  <c r="S1909" i="30"/>
  <c r="S2005" i="30"/>
  <c r="S1934" i="30"/>
  <c r="S2059" i="30"/>
  <c r="S1982" i="30"/>
  <c r="S2046" i="30"/>
  <c r="S505" i="30"/>
  <c r="S566" i="30"/>
  <c r="S348" i="30"/>
  <c r="S433" i="30"/>
  <c r="S177" i="30"/>
  <c r="T177" i="30" s="1"/>
  <c r="S65" i="30"/>
  <c r="T65" i="30" s="1"/>
  <c r="S781" i="30"/>
  <c r="S653" i="30"/>
  <c r="S521" i="30"/>
  <c r="S751" i="30"/>
  <c r="S116" i="30"/>
  <c r="T116" i="30" s="1"/>
  <c r="S288" i="30"/>
  <c r="S286" i="30"/>
  <c r="S275" i="30"/>
  <c r="S67" i="30"/>
  <c r="T67" i="30" s="1"/>
  <c r="S1907" i="30"/>
  <c r="S2007" i="30"/>
  <c r="S2072" i="30"/>
  <c r="S418" i="30"/>
  <c r="S274" i="30"/>
  <c r="S487" i="30"/>
  <c r="S359" i="30"/>
  <c r="S231" i="30"/>
  <c r="T231" i="30" s="1"/>
  <c r="S102" i="30"/>
  <c r="T102" i="30" s="1"/>
  <c r="S119" i="30"/>
  <c r="T119" i="30" s="1"/>
  <c r="S1759" i="30"/>
  <c r="S1882" i="30"/>
  <c r="S1897" i="30"/>
  <c r="S1981" i="30"/>
  <c r="S1922" i="30"/>
  <c r="S2035" i="30"/>
  <c r="S1970" i="30"/>
  <c r="S2034" i="30"/>
  <c r="S2097" i="30"/>
  <c r="S574" i="30"/>
  <c r="S364" i="30"/>
  <c r="S449" i="30"/>
  <c r="S193" i="30"/>
  <c r="T193" i="30" s="1"/>
  <c r="S81" i="30"/>
  <c r="T81" i="30" s="1"/>
  <c r="S789" i="30"/>
  <c r="S661" i="30"/>
  <c r="S533" i="30"/>
  <c r="S735" i="30"/>
  <c r="S84" i="30"/>
  <c r="T84" i="30" s="1"/>
  <c r="S256" i="30"/>
  <c r="T256" i="30" s="1"/>
  <c r="S658" i="30"/>
  <c r="S594" i="30"/>
  <c r="S530" i="30"/>
  <c r="S404" i="30"/>
  <c r="S276" i="30"/>
  <c r="S489" i="30"/>
  <c r="S361" i="30"/>
  <c r="S233" i="30"/>
  <c r="S104" i="30"/>
  <c r="T104" i="30" s="1"/>
  <c r="S121" i="30"/>
  <c r="T121" i="30" s="1"/>
  <c r="S5" i="30"/>
  <c r="T5" i="30" s="1"/>
  <c r="S1880" i="30"/>
  <c r="S745" i="30"/>
  <c r="S681" i="30"/>
  <c r="S617" i="30"/>
  <c r="S553" i="30"/>
  <c r="S567" i="30"/>
  <c r="S695" i="30"/>
  <c r="S1852" i="30"/>
  <c r="S149" i="30"/>
  <c r="T149" i="30" s="1"/>
  <c r="S261" i="30"/>
  <c r="T261" i="30" s="1"/>
  <c r="S176" i="30"/>
  <c r="T176" i="30" s="1"/>
  <c r="S432" i="30"/>
  <c r="S608" i="30"/>
  <c r="S710" i="30"/>
  <c r="S774" i="30"/>
  <c r="S508" i="30"/>
  <c r="S888" i="30"/>
  <c r="S952" i="30"/>
  <c r="S1016" i="30"/>
  <c r="S1080" i="30"/>
  <c r="S1147" i="30"/>
  <c r="S659" i="30"/>
  <c r="S445" i="30"/>
  <c r="S934" i="30"/>
  <c r="S1318" i="30"/>
  <c r="S1574" i="30"/>
  <c r="S800" i="30"/>
  <c r="S915" i="30"/>
  <c r="S1043" i="30"/>
  <c r="S1154" i="30"/>
  <c r="S1395" i="30"/>
  <c r="S1651" i="30"/>
  <c r="S1640" i="30"/>
  <c r="S1384" i="30"/>
  <c r="S1066" i="30"/>
  <c r="S376" i="30"/>
  <c r="S1756" i="30"/>
  <c r="S1289" i="30"/>
  <c r="S1754" i="30"/>
  <c r="S1769" i="30"/>
  <c r="S1229" i="30"/>
  <c r="S616" i="30"/>
  <c r="S892" i="30"/>
  <c r="S1155" i="30"/>
  <c r="S1014" i="30"/>
  <c r="S1614" i="30"/>
  <c r="S935" i="30"/>
  <c r="S1191" i="30"/>
  <c r="S1447" i="30"/>
  <c r="S1703" i="30"/>
  <c r="S1588" i="30"/>
  <c r="S1332" i="30"/>
  <c r="S962" i="30"/>
  <c r="S301" i="30"/>
  <c r="S1681" i="30"/>
  <c r="S1150" i="30"/>
  <c r="S1570" i="30"/>
  <c r="S1102" i="30"/>
  <c r="S1469" i="30"/>
  <c r="S1828" i="30"/>
  <c r="S885" i="30"/>
  <c r="S1109" i="30"/>
  <c r="G223" i="78"/>
  <c r="H223" i="78" s="1"/>
  <c r="G48" i="78"/>
  <c r="H48" i="78" s="1"/>
  <c r="G216" i="78"/>
  <c r="H216" i="78" s="1"/>
  <c r="G150" i="78"/>
  <c r="H150" i="78" s="1"/>
  <c r="G268" i="78"/>
  <c r="H268" i="78" s="1"/>
  <c r="G42" i="78"/>
  <c r="H42" i="78" s="1"/>
  <c r="G298" i="78"/>
  <c r="H298" i="78" s="1"/>
  <c r="G393" i="78"/>
  <c r="H393" i="78" s="1"/>
  <c r="G332" i="78"/>
  <c r="H332" i="78" s="1"/>
  <c r="G357" i="78"/>
  <c r="H357" i="78" s="1"/>
  <c r="G101" i="78"/>
  <c r="H101" i="78" s="1"/>
  <c r="G391" i="78"/>
  <c r="H391" i="78" s="1"/>
  <c r="G135" i="78"/>
  <c r="H135" i="78" s="1"/>
  <c r="G371" i="78"/>
  <c r="H371" i="78" s="1"/>
  <c r="G395" i="78"/>
  <c r="H395" i="78" s="1"/>
  <c r="G338" i="78"/>
  <c r="H338" i="78" s="1"/>
  <c r="G287" i="78"/>
  <c r="H287" i="78" s="1"/>
  <c r="G278" i="78"/>
  <c r="H278" i="78" s="1"/>
  <c r="G82" i="78"/>
  <c r="H82" i="78" s="1"/>
  <c r="G261" i="78"/>
  <c r="H261" i="78" s="1"/>
  <c r="G258" i="78"/>
  <c r="H258" i="78" s="1"/>
  <c r="G384" i="78"/>
  <c r="H384" i="78" s="1"/>
  <c r="G230" i="78"/>
  <c r="H230" i="78" s="1"/>
  <c r="G119" i="78"/>
  <c r="H119" i="78" s="1"/>
  <c r="G192" i="78"/>
  <c r="H192" i="78" s="1"/>
  <c r="G402" i="78"/>
  <c r="H402" i="78" s="1"/>
  <c r="G146" i="78"/>
  <c r="H146" i="78" s="1"/>
  <c r="G70" i="78"/>
  <c r="H70" i="78" s="1"/>
  <c r="G11" i="78"/>
  <c r="H11" i="78" s="1"/>
  <c r="G136" i="78"/>
  <c r="H136" i="78" s="1"/>
  <c r="G392" i="78"/>
  <c r="H392" i="78" s="1"/>
  <c r="G12" i="78"/>
  <c r="H12" i="78" s="1"/>
  <c r="G137" i="78"/>
  <c r="H137" i="78" s="1"/>
  <c r="G168" i="78"/>
  <c r="H168" i="78" s="1"/>
  <c r="G247" i="78"/>
  <c r="H247" i="78" s="1"/>
  <c r="G68" i="78"/>
  <c r="H68" i="78" s="1"/>
  <c r="G128" i="78"/>
  <c r="H128" i="78" s="1"/>
  <c r="G43" i="78"/>
  <c r="H43" i="78" s="1"/>
  <c r="G152" i="78"/>
  <c r="H152" i="78" s="1"/>
  <c r="G89" i="78"/>
  <c r="H89" i="78" s="1"/>
  <c r="G124" i="78"/>
  <c r="H124" i="78" s="1"/>
  <c r="G295" i="78"/>
  <c r="H295" i="78" s="1"/>
  <c r="G175" i="78"/>
  <c r="H175" i="78" s="1"/>
  <c r="G397" i="78"/>
  <c r="H397" i="78" s="1"/>
  <c r="G382" i="78"/>
  <c r="H382" i="78" s="1"/>
  <c r="G65" i="78"/>
  <c r="H65" i="78" s="1"/>
  <c r="G121" i="78"/>
  <c r="H121" i="78" s="1"/>
  <c r="G389" i="78"/>
  <c r="H389" i="78" s="1"/>
  <c r="G132" i="78"/>
  <c r="H132" i="78" s="1"/>
  <c r="G388" i="78"/>
  <c r="H388" i="78" s="1"/>
  <c r="G174" i="78"/>
  <c r="H174" i="78" s="1"/>
  <c r="G308" i="78"/>
  <c r="H308" i="78" s="1"/>
  <c r="G52" i="78"/>
  <c r="H52" i="78" s="1"/>
  <c r="G59" i="78"/>
  <c r="H59" i="78" s="1"/>
  <c r="G94" i="78"/>
  <c r="H94" i="78" s="1"/>
  <c r="G231" i="78"/>
  <c r="H231" i="78" s="1"/>
  <c r="G78" i="78"/>
  <c r="H78" i="78" s="1"/>
  <c r="G206" i="78"/>
  <c r="H206" i="78" s="1"/>
  <c r="G350" i="78"/>
  <c r="H350" i="78" s="1"/>
  <c r="G60" i="78"/>
  <c r="H60" i="78" s="1"/>
  <c r="G316" i="78"/>
  <c r="H316" i="78" s="1"/>
  <c r="G185" i="78"/>
  <c r="H185" i="78" s="1"/>
  <c r="G257" i="78"/>
  <c r="H257" i="78" s="1"/>
  <c r="G153" i="78"/>
  <c r="H153" i="78" s="1"/>
  <c r="G7" i="78"/>
  <c r="H7" i="78" s="1"/>
  <c r="G284" i="78"/>
  <c r="H284" i="78" s="1"/>
  <c r="G28" i="78"/>
  <c r="H28" i="78" s="1"/>
  <c r="G318" i="78"/>
  <c r="H318" i="78" s="1"/>
  <c r="G112" i="78"/>
  <c r="H112" i="78" s="1"/>
  <c r="G372" i="78"/>
  <c r="H372" i="78" s="1"/>
  <c r="G351" i="78"/>
  <c r="H351" i="78" s="1"/>
  <c r="G61" i="78"/>
  <c r="H61" i="78" s="1"/>
  <c r="G317" i="78"/>
  <c r="H317" i="78" s="1"/>
  <c r="G6" i="78"/>
  <c r="H6" i="78" s="1"/>
  <c r="G280" i="78"/>
  <c r="H280" i="78" s="1"/>
  <c r="G358" i="78"/>
  <c r="H358" i="78" s="1"/>
  <c r="G88" i="78"/>
  <c r="H88" i="78" s="1"/>
  <c r="G239" i="78"/>
  <c r="H239" i="78" s="1"/>
  <c r="G320" i="78"/>
  <c r="H320" i="78" s="1"/>
  <c r="G170" i="78"/>
  <c r="H170" i="78" s="1"/>
  <c r="G265" i="78"/>
  <c r="H265" i="78" s="1"/>
  <c r="G359" i="78"/>
  <c r="H359" i="78" s="1"/>
  <c r="G103" i="78"/>
  <c r="H103" i="78" s="1"/>
  <c r="S1194" i="30"/>
  <c r="S1702" i="30"/>
  <c r="S700" i="30"/>
  <c r="S1237" i="30"/>
  <c r="S1892" i="30"/>
  <c r="S1290" i="30"/>
  <c r="S1750" i="30"/>
  <c r="S1029" i="30"/>
  <c r="S1285" i="30"/>
  <c r="S1541" i="30"/>
  <c r="S1764" i="30"/>
  <c r="S1514" i="30"/>
  <c r="S1141" i="30"/>
  <c r="S1653" i="30"/>
  <c r="S764" i="30"/>
  <c r="S1482" i="30"/>
  <c r="S869" i="30"/>
  <c r="S1125" i="30"/>
  <c r="S1381" i="30"/>
  <c r="S1637" i="30"/>
  <c r="S392" i="30"/>
  <c r="S834" i="30"/>
  <c r="S1333" i="30"/>
  <c r="S1762" i="30"/>
  <c r="S917" i="30"/>
  <c r="S1780" i="30"/>
  <c r="S1661" i="30"/>
  <c r="S1533" i="30"/>
  <c r="S1405" i="30"/>
  <c r="S1277" i="30"/>
  <c r="S1157" i="30"/>
  <c r="S1021" i="30"/>
  <c r="S893" i="30"/>
  <c r="S1742" i="30"/>
  <c r="S1530" i="30"/>
  <c r="S1274" i="30"/>
  <c r="S857" i="30"/>
  <c r="S579" i="30"/>
  <c r="S328" i="30"/>
  <c r="S811" i="30"/>
  <c r="S1054" i="30"/>
  <c r="S1250" i="30"/>
  <c r="S1378" i="30"/>
  <c r="S1506" i="30"/>
  <c r="S1634" i="30"/>
  <c r="S1730" i="30"/>
  <c r="S830" i="30"/>
  <c r="S881" i="30"/>
  <c r="S945" i="30"/>
  <c r="S1009" i="30"/>
  <c r="S1073" i="30"/>
  <c r="S1137" i="30"/>
  <c r="S1201" i="30"/>
  <c r="S1265" i="30"/>
  <c r="S1329" i="30"/>
  <c r="S1393" i="30"/>
  <c r="S1457" i="30"/>
  <c r="S1521" i="30"/>
  <c r="S1585" i="30"/>
  <c r="S1649" i="30"/>
  <c r="S1713" i="30"/>
  <c r="S1804" i="30"/>
  <c r="S1770" i="30"/>
  <c r="S517" i="30"/>
  <c r="S651" i="30"/>
  <c r="S779" i="30"/>
  <c r="S61" i="30"/>
  <c r="T61" i="30" s="1"/>
  <c r="S173" i="30"/>
  <c r="T173" i="30" s="1"/>
  <c r="S429" i="30"/>
  <c r="S344" i="30"/>
  <c r="S564" i="30"/>
  <c r="S688" i="30"/>
  <c r="S752" i="30"/>
  <c r="S815" i="30"/>
  <c r="S866" i="30"/>
  <c r="S930" i="30"/>
  <c r="S994" i="30"/>
  <c r="S1058" i="30"/>
  <c r="S1122" i="30"/>
  <c r="S1184" i="30"/>
  <c r="S1220" i="30"/>
  <c r="S1252" i="30"/>
  <c r="S1284" i="30"/>
  <c r="S1316" i="30"/>
  <c r="S1348" i="30"/>
  <c r="S1380" i="30"/>
  <c r="S1412" i="30"/>
  <c r="S1444" i="30"/>
  <c r="S1476" i="30"/>
  <c r="S1508" i="30"/>
  <c r="S1540" i="30"/>
  <c r="S1572" i="30"/>
  <c r="S1604" i="30"/>
  <c r="S1636" i="30"/>
  <c r="S1668" i="30"/>
  <c r="S1758" i="30"/>
  <c r="S1822" i="30"/>
  <c r="S1792" i="30"/>
  <c r="S1751" i="30"/>
  <c r="S1719" i="30"/>
  <c r="S1687" i="30"/>
  <c r="S1655" i="30"/>
  <c r="S1623" i="30"/>
  <c r="S1591" i="30"/>
  <c r="S1559" i="30"/>
  <c r="S1527" i="30"/>
  <c r="S1495" i="30"/>
  <c r="S1463" i="30"/>
  <c r="S1431" i="30"/>
  <c r="S1399" i="30"/>
  <c r="S1367" i="30"/>
  <c r="S1335" i="30"/>
  <c r="S1303" i="30"/>
  <c r="S1271" i="30"/>
  <c r="S1239" i="30"/>
  <c r="S1207" i="30"/>
  <c r="S1162" i="30"/>
  <c r="S1145" i="30"/>
  <c r="S1111" i="30"/>
  <c r="S1079" i="30"/>
  <c r="S1047" i="30"/>
  <c r="S1015" i="30"/>
  <c r="S983" i="30"/>
  <c r="S951" i="30"/>
  <c r="S919" i="30"/>
  <c r="S887" i="30"/>
  <c r="S852" i="30"/>
  <c r="S506" i="30"/>
  <c r="S804" i="30"/>
  <c r="S1736" i="30"/>
  <c r="S1704" i="30"/>
  <c r="S1646" i="30"/>
  <c r="S1582" i="30"/>
  <c r="S1518" i="30"/>
  <c r="S1454" i="30"/>
  <c r="S1390" i="30"/>
  <c r="S1326" i="30"/>
  <c r="S1262" i="30"/>
  <c r="S1198" i="30"/>
  <c r="S1078" i="30"/>
  <c r="S950" i="30"/>
  <c r="S504" i="30"/>
  <c r="S708" i="30"/>
  <c r="S424" i="30"/>
  <c r="S253" i="30"/>
  <c r="T253" i="30" s="1"/>
  <c r="S1860" i="30"/>
  <c r="S563" i="30"/>
  <c r="S1187" i="30"/>
  <c r="S1132" i="30"/>
  <c r="S1100" i="30"/>
  <c r="S1068" i="30"/>
  <c r="S1036" i="30"/>
  <c r="S1004" i="30"/>
  <c r="S972" i="30"/>
  <c r="S940" i="30"/>
  <c r="S908" i="30"/>
  <c r="S876" i="30"/>
  <c r="S853" i="30"/>
  <c r="S825" i="30"/>
  <c r="S793" i="30"/>
  <c r="S762" i="30"/>
  <c r="S730" i="30"/>
  <c r="S698" i="30"/>
  <c r="S648" i="30"/>
  <c r="S584" i="30"/>
  <c r="S1826" i="30"/>
  <c r="S802" i="30"/>
  <c r="S1842" i="30"/>
  <c r="S1677" i="30"/>
  <c r="S1549" i="30"/>
  <c r="S1421" i="30"/>
  <c r="S1293" i="30"/>
  <c r="S1142" i="30"/>
  <c r="S1037" i="30"/>
  <c r="S909" i="30"/>
  <c r="S794" i="30"/>
  <c r="S1562" i="30"/>
  <c r="S1306" i="30"/>
  <c r="S910" i="30"/>
  <c r="S109" i="30"/>
  <c r="T109" i="30" s="1"/>
  <c r="S200" i="30"/>
  <c r="T200" i="30" s="1"/>
  <c r="S780" i="30"/>
  <c r="S1022" i="30"/>
  <c r="S1234" i="30"/>
  <c r="S1362" i="30"/>
  <c r="S1490" i="30"/>
  <c r="S1618" i="30"/>
  <c r="S1722" i="30"/>
  <c r="S822" i="30"/>
  <c r="S873" i="30"/>
  <c r="S937" i="30"/>
  <c r="S1001" i="30"/>
  <c r="S1065" i="30"/>
  <c r="S1129" i="30"/>
  <c r="S1193" i="30"/>
  <c r="S1257" i="30"/>
  <c r="S1321" i="30"/>
  <c r="S1385" i="30"/>
  <c r="S1449" i="30"/>
  <c r="S1513" i="30"/>
  <c r="S1577" i="30"/>
  <c r="S1641" i="30"/>
  <c r="S1705" i="30"/>
  <c r="S1820" i="30"/>
  <c r="S1786" i="30"/>
  <c r="S643" i="30"/>
  <c r="S603" i="30"/>
  <c r="S731" i="30"/>
  <c r="S1785" i="30"/>
  <c r="S76" i="30"/>
  <c r="T76" i="30" s="1"/>
  <c r="S333" i="30"/>
  <c r="S248" i="30"/>
  <c r="T248" i="30" s="1"/>
  <c r="S503" i="30"/>
  <c r="S644" i="30"/>
  <c r="S728" i="30"/>
  <c r="S791" i="30"/>
  <c r="S849" i="30"/>
  <c r="S906" i="30"/>
  <c r="S970" i="30"/>
  <c r="S1034" i="30"/>
  <c r="S1098" i="30"/>
  <c r="S1183" i="30"/>
  <c r="S1208" i="30"/>
  <c r="S1240" i="30"/>
  <c r="S1272" i="30"/>
  <c r="S1304" i="30"/>
  <c r="S1336" i="30"/>
  <c r="S1368" i="30"/>
  <c r="S1400" i="30"/>
  <c r="S1432" i="30"/>
  <c r="S1464" i="30"/>
  <c r="S1496" i="30"/>
  <c r="S1528" i="30"/>
  <c r="S1560" i="30"/>
  <c r="S1592" i="30"/>
  <c r="S1624" i="30"/>
  <c r="S1656" i="30"/>
  <c r="S1688" i="30"/>
  <c r="S1798" i="30"/>
  <c r="S1768" i="30"/>
  <c r="S1832" i="30"/>
  <c r="S1731" i="30"/>
  <c r="S1699" i="30"/>
  <c r="S1667" i="30"/>
  <c r="S1635" i="30"/>
  <c r="S1603" i="30"/>
  <c r="S1571" i="30"/>
  <c r="S1539" i="30"/>
  <c r="S1507" i="30"/>
  <c r="S1475" i="30"/>
  <c r="S1443" i="30"/>
  <c r="S1411" i="30"/>
  <c r="S1379" i="30"/>
  <c r="S1347" i="30"/>
  <c r="S1315" i="30"/>
  <c r="S1283" i="30"/>
  <c r="S1251" i="30"/>
  <c r="S1219" i="30"/>
  <c r="S1186" i="30"/>
  <c r="S1169" i="30"/>
  <c r="S1123" i="30"/>
  <c r="S1091" i="30"/>
  <c r="S1059" i="30"/>
  <c r="S1027" i="30"/>
  <c r="S995" i="30"/>
  <c r="S963" i="30"/>
  <c r="S931" i="30"/>
  <c r="S899" i="30"/>
  <c r="S867" i="30"/>
  <c r="S835" i="30"/>
  <c r="S816" i="30"/>
  <c r="S1748" i="30"/>
  <c r="S1716" i="30"/>
  <c r="S1670" i="30"/>
  <c r="S1606" i="30"/>
  <c r="S1542" i="30"/>
  <c r="S1478" i="30"/>
  <c r="S1414" i="30"/>
  <c r="S1350" i="30"/>
  <c r="S1286" i="30"/>
  <c r="S1222" i="30"/>
  <c r="S1126" i="30"/>
  <c r="S998" i="30"/>
  <c r="S870" i="30"/>
  <c r="S756" i="30"/>
  <c r="S572" i="30"/>
  <c r="G5" i="78"/>
  <c r="H5" i="78" s="1"/>
  <c r="G81" i="78"/>
  <c r="H81" i="78" s="1"/>
  <c r="G209" i="78"/>
  <c r="H209" i="78" s="1"/>
  <c r="G337" i="78"/>
  <c r="H337" i="78" s="1"/>
  <c r="G151" i="78"/>
  <c r="H151" i="78" s="1"/>
  <c r="G386" i="78"/>
  <c r="H386" i="78" s="1"/>
  <c r="G26" i="78"/>
  <c r="H26" i="78" s="1"/>
  <c r="G154" i="78"/>
  <c r="H154" i="78" s="1"/>
  <c r="G15" i="78"/>
  <c r="H15" i="78" s="1"/>
  <c r="G143" i="78"/>
  <c r="H143" i="78" s="1"/>
  <c r="G271" i="78"/>
  <c r="H271" i="78" s="1"/>
  <c r="G399" i="78"/>
  <c r="H399" i="78" s="1"/>
  <c r="G109" i="78"/>
  <c r="H109" i="78" s="1"/>
  <c r="G237" i="78"/>
  <c r="H237" i="78" s="1"/>
  <c r="G365" i="78"/>
  <c r="H365" i="78" s="1"/>
  <c r="G83" i="78"/>
  <c r="H83" i="78" s="1"/>
  <c r="G188" i="78"/>
  <c r="H188" i="78" s="1"/>
  <c r="G57" i="78"/>
  <c r="H57" i="78" s="1"/>
  <c r="G313" i="78"/>
  <c r="H313" i="78" s="1"/>
  <c r="G34" i="78"/>
  <c r="H34" i="78" s="1"/>
  <c r="G186" i="78"/>
  <c r="H186" i="78" s="1"/>
  <c r="G58" i="78"/>
  <c r="H58" i="78" s="1"/>
  <c r="G37" i="78"/>
  <c r="H37" i="78" s="1"/>
  <c r="G35" i="78"/>
  <c r="H35" i="78" s="1"/>
  <c r="G75" i="78"/>
  <c r="H75" i="78" s="1"/>
  <c r="G201" i="78"/>
  <c r="H201" i="78" s="1"/>
  <c r="G76" i="78"/>
  <c r="H76" i="78" s="1"/>
  <c r="G366" i="78"/>
  <c r="H366" i="78" s="1"/>
  <c r="G381" i="78"/>
  <c r="H381" i="78" s="1"/>
  <c r="G229" i="78"/>
  <c r="H229" i="78" s="1"/>
  <c r="G240" i="78"/>
  <c r="H240" i="78" s="1"/>
  <c r="G159" i="78"/>
  <c r="H159" i="78" s="1"/>
  <c r="G203" i="78"/>
  <c r="H203" i="78" s="1"/>
  <c r="G355" i="78"/>
  <c r="H355" i="78" s="1"/>
  <c r="S494" i="30"/>
  <c r="S446" i="30"/>
  <c r="S398" i="30"/>
  <c r="S350" i="30"/>
  <c r="S302" i="30"/>
  <c r="S238" i="30"/>
  <c r="T238" i="30" s="1"/>
  <c r="S190" i="30"/>
  <c r="T190" i="30" s="1"/>
  <c r="S483" i="30"/>
  <c r="S435" i="30"/>
  <c r="S387" i="30"/>
  <c r="S339" i="30"/>
  <c r="S291" i="30"/>
  <c r="S243" i="30"/>
  <c r="T243" i="30" s="1"/>
  <c r="S179" i="30"/>
  <c r="T179" i="30" s="1"/>
  <c r="S130" i="30"/>
  <c r="T130" i="30" s="1"/>
  <c r="S82" i="30"/>
  <c r="T82" i="30" s="1"/>
  <c r="S34" i="30"/>
  <c r="T34" i="30" s="1"/>
  <c r="S131" i="30"/>
  <c r="T131" i="30" s="1"/>
  <c r="S83" i="30"/>
  <c r="T83" i="30" s="1"/>
  <c r="S35" i="30"/>
  <c r="T35" i="30" s="1"/>
  <c r="S1779" i="30"/>
  <c r="S1827" i="30"/>
  <c r="S1870" i="30"/>
  <c r="S1918" i="30"/>
  <c r="S1875" i="30"/>
  <c r="S1899" i="30"/>
  <c r="S1923" i="30"/>
  <c r="S1969" i="30"/>
  <c r="S2033" i="30"/>
  <c r="S2081" i="30"/>
  <c r="S1932" i="30"/>
  <c r="S1975" i="30"/>
  <c r="S2023" i="30"/>
  <c r="S2071" i="30"/>
  <c r="S1944" i="30"/>
  <c r="S1968" i="30"/>
  <c r="S1992" i="30"/>
  <c r="S2016" i="30"/>
  <c r="S2040" i="30"/>
  <c r="S2064" i="30"/>
  <c r="S322" i="30"/>
  <c r="S470" i="30"/>
  <c r="S438" i="30"/>
  <c r="S406" i="30"/>
  <c r="S374" i="30"/>
  <c r="S342" i="30"/>
  <c r="S310" i="30"/>
  <c r="S278" i="30"/>
  <c r="S246" i="30"/>
  <c r="T246" i="30" s="1"/>
  <c r="S214" i="30"/>
  <c r="T214" i="30" s="1"/>
  <c r="S182" i="30"/>
  <c r="T182" i="30" s="1"/>
  <c r="S491" i="30"/>
  <c r="S459" i="30"/>
  <c r="S427" i="30"/>
  <c r="S395" i="30"/>
  <c r="S363" i="30"/>
  <c r="S331" i="30"/>
  <c r="S299" i="30"/>
  <c r="S267" i="30"/>
  <c r="S235" i="30"/>
  <c r="T235" i="30" s="1"/>
  <c r="S203" i="30"/>
  <c r="T203" i="30" s="1"/>
  <c r="S171" i="30"/>
  <c r="T171" i="30" s="1"/>
  <c r="S138" i="30"/>
  <c r="T138" i="30" s="1"/>
  <c r="S106" i="30"/>
  <c r="T106" i="30" s="1"/>
  <c r="S74" i="30"/>
  <c r="T74" i="30" s="1"/>
  <c r="S42" i="30"/>
  <c r="T42" i="30" s="1"/>
  <c r="S155" i="30"/>
  <c r="T155" i="30" s="1"/>
  <c r="S123" i="30"/>
  <c r="T123" i="30" s="1"/>
  <c r="S91" i="30"/>
  <c r="T91" i="30" s="1"/>
  <c r="S59" i="30"/>
  <c r="T59" i="30" s="1"/>
  <c r="S27" i="30"/>
  <c r="T27" i="30" s="1"/>
  <c r="S6" i="30"/>
  <c r="T6" i="30" s="1"/>
  <c r="S1787" i="30"/>
  <c r="S1819" i="30"/>
  <c r="S1849" i="30"/>
  <c r="S1878" i="30"/>
  <c r="S1910" i="30"/>
  <c r="S1863" i="30"/>
  <c r="S1879" i="30"/>
  <c r="S1895" i="30"/>
  <c r="S1911" i="30"/>
  <c r="S1927" i="30"/>
  <c r="S1945" i="30"/>
  <c r="S1977" i="30"/>
  <c r="S2009" i="30"/>
  <c r="S2041" i="30"/>
  <c r="S2073" i="30"/>
  <c r="S1920" i="30"/>
  <c r="S1936" i="30"/>
  <c r="S1967" i="30"/>
  <c r="S1999" i="30"/>
  <c r="S2031" i="30"/>
  <c r="S2063" i="30"/>
  <c r="S2096" i="30"/>
  <c r="S1948" i="30"/>
  <c r="S1964" i="30"/>
  <c r="S1980" i="30"/>
  <c r="S1996" i="30"/>
  <c r="S2012" i="30"/>
  <c r="S2028" i="30"/>
  <c r="S2044" i="30"/>
  <c r="S2060" i="30"/>
  <c r="S2076" i="30"/>
  <c r="S2091" i="30"/>
  <c r="S490" i="30"/>
  <c r="S458" i="30"/>
  <c r="S426" i="30"/>
  <c r="S394" i="30"/>
  <c r="S362" i="30"/>
  <c r="S330" i="30"/>
  <c r="S298" i="30"/>
  <c r="S266" i="30"/>
  <c r="S234" i="30"/>
  <c r="T234" i="30" s="1"/>
  <c r="S202" i="30"/>
  <c r="T202" i="30" s="1"/>
  <c r="S170" i="30"/>
  <c r="T170" i="30" s="1"/>
  <c r="S479" i="30"/>
  <c r="S447" i="30"/>
  <c r="S415" i="30"/>
  <c r="S383" i="30"/>
  <c r="S351" i="30"/>
  <c r="S319" i="30"/>
  <c r="S287" i="30"/>
  <c r="S255" i="30"/>
  <c r="T255" i="30" s="1"/>
  <c r="S223" i="30"/>
  <c r="T223" i="30" s="1"/>
  <c r="S191" i="30"/>
  <c r="T191" i="30" s="1"/>
  <c r="S158" i="30"/>
  <c r="T158" i="30" s="1"/>
  <c r="S126" i="30"/>
  <c r="T126" i="30" s="1"/>
  <c r="S94" i="30"/>
  <c r="T94" i="30" s="1"/>
  <c r="S62" i="30"/>
  <c r="T62" i="30" s="1"/>
  <c r="S30" i="30"/>
  <c r="T30" i="30" s="1"/>
  <c r="S143" i="30"/>
  <c r="T143" i="30" s="1"/>
  <c r="S111" i="30"/>
  <c r="T111" i="30" s="1"/>
  <c r="S79" i="30"/>
  <c r="T79" i="30" s="1"/>
  <c r="S47" i="30"/>
  <c r="T47" i="30" s="1"/>
  <c r="S16" i="30"/>
  <c r="T16" i="30" s="1"/>
  <c r="S1767" i="30"/>
  <c r="S1799" i="30"/>
  <c r="S1831" i="30"/>
  <c r="S1858" i="30"/>
  <c r="S1890" i="30"/>
  <c r="S1853" i="30"/>
  <c r="S1869" i="30"/>
  <c r="S1885" i="30"/>
  <c r="S1901" i="30"/>
  <c r="S1917" i="30"/>
  <c r="S1933" i="30"/>
  <c r="S1957" i="30"/>
  <c r="S1989" i="30"/>
  <c r="S2021" i="30"/>
  <c r="S2053" i="30"/>
  <c r="S2085" i="30"/>
  <c r="S1926" i="30"/>
  <c r="S1947" i="30"/>
  <c r="S1979" i="30"/>
  <c r="S2011" i="30"/>
  <c r="S2043" i="30"/>
  <c r="S2075" i="30"/>
  <c r="S1942" i="30"/>
  <c r="S1958" i="30"/>
  <c r="S1974" i="30"/>
  <c r="S1990" i="30"/>
  <c r="S2006" i="30"/>
  <c r="S2022" i="30"/>
  <c r="S2038" i="30"/>
  <c r="S2054" i="30"/>
  <c r="S2070" i="30"/>
  <c r="S2086" i="30"/>
  <c r="S2101" i="30"/>
  <c r="S678" i="30"/>
  <c r="S646" i="30"/>
  <c r="S614" i="30"/>
  <c r="S582" i="30"/>
  <c r="S550" i="30"/>
  <c r="S507" i="30"/>
  <c r="S444" i="30"/>
  <c r="S380" i="30"/>
  <c r="S316" i="30"/>
  <c r="S252" i="30"/>
  <c r="T252" i="30" s="1"/>
  <c r="S188" i="30"/>
  <c r="T188" i="30" s="1"/>
  <c r="S465" i="30"/>
  <c r="S401" i="30"/>
  <c r="S337" i="30"/>
  <c r="S273" i="30"/>
  <c r="S209" i="30"/>
  <c r="T209" i="30" s="1"/>
  <c r="S144" i="30"/>
  <c r="T144" i="30" s="1"/>
  <c r="S80" i="30"/>
  <c r="T80" i="30" s="1"/>
  <c r="S161" i="30"/>
  <c r="T161" i="30" s="1"/>
  <c r="S97" i="30"/>
  <c r="T97" i="30" s="1"/>
  <c r="S33" i="30"/>
  <c r="T33" i="30" s="1"/>
  <c r="S1781" i="30"/>
  <c r="S1845" i="30"/>
  <c r="S1904" i="30"/>
  <c r="S765" i="30"/>
  <c r="S733" i="30"/>
  <c r="S701" i="30"/>
  <c r="S669" i="30"/>
  <c r="S637" i="30"/>
  <c r="S605" i="30"/>
  <c r="S573" i="30"/>
  <c r="S541" i="30"/>
  <c r="S525" i="30"/>
  <c r="S591" i="30"/>
  <c r="S655" i="30"/>
  <c r="S719" i="30"/>
  <c r="S783" i="30"/>
  <c r="S1809" i="30"/>
  <c r="S69" i="30"/>
  <c r="T69" i="30" s="1"/>
  <c r="S52" i="30"/>
  <c r="T52" i="30" s="1"/>
  <c r="S181" i="30"/>
  <c r="T181" i="30" s="1"/>
  <c r="S309" i="30"/>
  <c r="S437" i="30"/>
  <c r="S224" i="30"/>
  <c r="T224" i="30" s="1"/>
  <c r="S352" i="30"/>
  <c r="S480" i="30"/>
  <c r="S430" i="30"/>
  <c r="S334" i="30"/>
  <c r="S254" i="30"/>
  <c r="T254" i="30" s="1"/>
  <c r="S174" i="30"/>
  <c r="T174" i="30" s="1"/>
  <c r="S419" i="30"/>
  <c r="S323" i="30"/>
  <c r="S227" i="30"/>
  <c r="T227" i="30" s="1"/>
  <c r="S146" i="30"/>
  <c r="T146" i="30" s="1"/>
  <c r="S66" i="30"/>
  <c r="T66" i="30" s="1"/>
  <c r="S115" i="30"/>
  <c r="T115" i="30" s="1"/>
  <c r="S19" i="30"/>
  <c r="T19" i="30" s="1"/>
  <c r="S1795" i="30"/>
  <c r="S1886" i="30"/>
  <c r="S1883" i="30"/>
  <c r="S1931" i="30"/>
  <c r="S1985" i="30"/>
  <c r="S2065" i="30"/>
  <c r="S1943" i="30"/>
  <c r="S2055" i="30"/>
  <c r="S1960" i="30"/>
  <c r="S2008" i="30"/>
  <c r="S2056" i="30"/>
  <c r="S2088" i="30"/>
  <c r="S2103" i="30"/>
  <c r="S466" i="30"/>
  <c r="S434" i="30"/>
  <c r="S402" i="30"/>
  <c r="S370" i="30"/>
  <c r="S338" i="30"/>
  <c r="S290" i="30"/>
  <c r="S258" i="30"/>
  <c r="T258" i="30" s="1"/>
  <c r="S226" i="30"/>
  <c r="T226" i="30" s="1"/>
  <c r="S194" i="30"/>
  <c r="T194" i="30" s="1"/>
  <c r="S162" i="30"/>
  <c r="T162" i="30" s="1"/>
  <c r="S471" i="30"/>
  <c r="S439" i="30"/>
  <c r="S407" i="30"/>
  <c r="S375" i="30"/>
  <c r="S343" i="30"/>
  <c r="S311" i="30"/>
  <c r="S279" i="30"/>
  <c r="S247" i="30"/>
  <c r="T247" i="30" s="1"/>
  <c r="S215" i="30"/>
  <c r="T215" i="30" s="1"/>
  <c r="S183" i="30"/>
  <c r="T183" i="30" s="1"/>
  <c r="S150" i="30"/>
  <c r="T150" i="30" s="1"/>
  <c r="S118" i="30"/>
  <c r="T118" i="30" s="1"/>
  <c r="S86" i="30"/>
  <c r="T86" i="30" s="1"/>
  <c r="S54" i="30"/>
  <c r="T54" i="30" s="1"/>
  <c r="S22" i="30"/>
  <c r="T22" i="30" s="1"/>
  <c r="S135" i="30"/>
  <c r="T135" i="30" s="1"/>
  <c r="S103" i="30"/>
  <c r="T103" i="30" s="1"/>
  <c r="S71" i="30"/>
  <c r="T71" i="30" s="1"/>
  <c r="S39" i="30"/>
  <c r="T39" i="30" s="1"/>
  <c r="S12" i="30"/>
  <c r="T12" i="30" s="1"/>
  <c r="S1775" i="30"/>
  <c r="S1807" i="30"/>
  <c r="S1839" i="30"/>
  <c r="S1866" i="30"/>
  <c r="S1898" i="30"/>
  <c r="S1857" i="30"/>
  <c r="S1873" i="30"/>
  <c r="S1889" i="30"/>
  <c r="S1905" i="30"/>
  <c r="S1921" i="30"/>
  <c r="S1937" i="30"/>
  <c r="S1965" i="30"/>
  <c r="S1997" i="30"/>
  <c r="S2029" i="30"/>
  <c r="S2061" i="30"/>
  <c r="S2094" i="30"/>
  <c r="S1930" i="30"/>
  <c r="S1955" i="30"/>
  <c r="S1987" i="30"/>
  <c r="S2019" i="30"/>
  <c r="S2051" i="30"/>
  <c r="S2083" i="30"/>
  <c r="S1946" i="30"/>
  <c r="S1962" i="30"/>
  <c r="S1978" i="30"/>
  <c r="S1994" i="30"/>
  <c r="S2010" i="30"/>
  <c r="S2026" i="30"/>
  <c r="S2042" i="30"/>
  <c r="S2058" i="30"/>
  <c r="S2074" i="30"/>
  <c r="S2090" i="30"/>
  <c r="S1757" i="30"/>
  <c r="S654" i="30"/>
  <c r="S622" i="30"/>
  <c r="S590" i="30"/>
  <c r="S558" i="30"/>
  <c r="S523" i="30"/>
  <c r="S460" i="30"/>
  <c r="S396" i="30"/>
  <c r="S332" i="30"/>
  <c r="S268" i="30"/>
  <c r="S204" i="30"/>
  <c r="T204" i="30" s="1"/>
  <c r="S481" i="30"/>
  <c r="S417" i="30"/>
  <c r="S353" i="30"/>
  <c r="S289" i="30"/>
  <c r="S225" i="30"/>
  <c r="T225" i="30" s="1"/>
  <c r="S160" i="30"/>
  <c r="T160" i="30" s="1"/>
  <c r="S96" i="30"/>
  <c r="T96" i="30" s="1"/>
  <c r="S32" i="30"/>
  <c r="T32" i="30" s="1"/>
  <c r="S113" i="30"/>
  <c r="T113" i="30" s="1"/>
  <c r="S49" i="30"/>
  <c r="T49" i="30" s="1"/>
  <c r="S1765" i="30"/>
  <c r="S1829" i="30"/>
  <c r="S1888" i="30"/>
  <c r="S773" i="30"/>
  <c r="S741" i="30"/>
  <c r="S709" i="30"/>
  <c r="S677" i="30"/>
  <c r="S645" i="30"/>
  <c r="S613" i="30"/>
  <c r="S581" i="30"/>
  <c r="S549" i="30"/>
  <c r="S502" i="30"/>
  <c r="S575" i="30"/>
  <c r="S639" i="30"/>
  <c r="S703" i="30"/>
  <c r="S767" i="30"/>
  <c r="S1841" i="30"/>
  <c r="S37" i="30"/>
  <c r="T37" i="30" s="1"/>
  <c r="S20" i="30"/>
  <c r="T20" i="30" s="1"/>
  <c r="S148" i="30"/>
  <c r="T148" i="30" s="1"/>
  <c r="S277" i="30"/>
  <c r="S405" i="30"/>
  <c r="S192" i="30"/>
  <c r="T192" i="30" s="1"/>
  <c r="S320" i="30"/>
  <c r="S448" i="30"/>
  <c r="S682" i="30"/>
  <c r="S666" i="30"/>
  <c r="S650" i="30"/>
  <c r="S634" i="30"/>
  <c r="S618" i="30"/>
  <c r="S602" i="30"/>
  <c r="S586" i="30"/>
  <c r="S570" i="30"/>
  <c r="S554" i="30"/>
  <c r="S538" i="30"/>
  <c r="S515" i="30"/>
  <c r="S484" i="30"/>
  <c r="S452" i="30"/>
  <c r="S420" i="30"/>
  <c r="S388" i="30"/>
  <c r="S356" i="30"/>
  <c r="S324" i="30"/>
  <c r="S292" i="30"/>
  <c r="S260" i="30"/>
  <c r="T260" i="30" s="1"/>
  <c r="S228" i="30"/>
  <c r="T228" i="30" s="1"/>
  <c r="S196" i="30"/>
  <c r="T196" i="30" s="1"/>
  <c r="S164" i="30"/>
  <c r="T164" i="30" s="1"/>
  <c r="S473" i="30"/>
  <c r="S441" i="30"/>
  <c r="S409" i="30"/>
  <c r="S377" i="30"/>
  <c r="S345" i="30"/>
  <c r="S313" i="30"/>
  <c r="S281" i="30"/>
  <c r="S249" i="30"/>
  <c r="T249" i="30" s="1"/>
  <c r="S217" i="30"/>
  <c r="T217" i="30" s="1"/>
  <c r="S185" i="30"/>
  <c r="T185" i="30" s="1"/>
  <c r="S152" i="30"/>
  <c r="T152" i="30" s="1"/>
  <c r="S120" i="30"/>
  <c r="T120" i="30" s="1"/>
  <c r="S88" i="30"/>
  <c r="T88" i="30" s="1"/>
  <c r="S56" i="30"/>
  <c r="T56" i="30" s="1"/>
  <c r="S24" i="30"/>
  <c r="T24" i="30" s="1"/>
  <c r="S137" i="30"/>
  <c r="T137" i="30" s="1"/>
  <c r="S105" i="30"/>
  <c r="T105" i="30" s="1"/>
  <c r="S73" i="30"/>
  <c r="T73" i="30" s="1"/>
  <c r="S41" i="30"/>
  <c r="T41" i="30" s="1"/>
  <c r="S13" i="30"/>
  <c r="T13" i="30" s="1"/>
  <c r="S1773" i="30"/>
  <c r="S1805" i="30"/>
  <c r="S1837" i="30"/>
  <c r="S1864" i="30"/>
  <c r="S1896" i="30"/>
  <c r="S785" i="30"/>
  <c r="S769" i="30"/>
  <c r="S753" i="30"/>
  <c r="S737" i="30"/>
  <c r="S721" i="30"/>
  <c r="S705" i="30"/>
  <c r="S689" i="30"/>
  <c r="S673" i="30"/>
  <c r="S657" i="30"/>
  <c r="S641" i="30"/>
  <c r="S625" i="30"/>
  <c r="S609" i="30"/>
  <c r="S593" i="30"/>
  <c r="S577" i="30"/>
  <c r="S561" i="30"/>
  <c r="S545" i="30"/>
  <c r="S529" i="30"/>
  <c r="S498" i="30"/>
  <c r="S551" i="30"/>
  <c r="S583" i="30"/>
  <c r="S615" i="30"/>
  <c r="S647" i="30"/>
  <c r="S679" i="30"/>
  <c r="S711" i="30"/>
  <c r="S743" i="30"/>
  <c r="S775" i="30"/>
  <c r="S1884" i="30"/>
  <c r="S1825" i="30"/>
  <c r="S1761" i="30"/>
  <c r="S53" i="30"/>
  <c r="T53" i="30" s="1"/>
  <c r="S117" i="30"/>
  <c r="T117" i="30" s="1"/>
  <c r="S36" i="30"/>
  <c r="T36" i="30" s="1"/>
  <c r="S100" i="30"/>
  <c r="T100" i="30" s="1"/>
  <c r="S165" i="30"/>
  <c r="T165" i="30" s="1"/>
  <c r="S229" i="30"/>
  <c r="T229" i="30" s="1"/>
  <c r="S293" i="30"/>
  <c r="S357" i="30"/>
  <c r="S421" i="30"/>
  <c r="S485" i="30"/>
  <c r="S208" i="30"/>
  <c r="T208" i="30" s="1"/>
  <c r="S272" i="30"/>
  <c r="S336" i="30"/>
  <c r="S400" i="30"/>
  <c r="S464" i="30"/>
  <c r="S527" i="30"/>
  <c r="S560" i="30"/>
  <c r="S592" i="30"/>
  <c r="S624" i="30"/>
  <c r="S656" i="30"/>
  <c r="S686" i="30"/>
  <c r="S702" i="30"/>
  <c r="S718" i="30"/>
  <c r="S734" i="30"/>
  <c r="S750" i="30"/>
  <c r="S766" i="30"/>
  <c r="S782" i="30"/>
  <c r="S797" i="30"/>
  <c r="S813" i="30"/>
  <c r="S829" i="30"/>
  <c r="S524" i="30"/>
  <c r="S838" i="30"/>
  <c r="S864" i="30"/>
  <c r="S880" i="30"/>
  <c r="S896" i="30"/>
  <c r="S912" i="30"/>
  <c r="S928" i="30"/>
  <c r="S944" i="30"/>
  <c r="S960" i="30"/>
  <c r="S976" i="30"/>
  <c r="S992" i="30"/>
  <c r="S1008" i="30"/>
  <c r="S1024" i="30"/>
  <c r="S1040" i="30"/>
  <c r="S1056" i="30"/>
  <c r="S1072" i="30"/>
  <c r="S1088" i="30"/>
  <c r="S1104" i="30"/>
  <c r="S1120" i="30"/>
  <c r="S1136" i="30"/>
  <c r="S1163" i="30"/>
  <c r="S1148" i="30"/>
  <c r="S1180" i="30"/>
  <c r="S595" i="30"/>
  <c r="S723" i="30"/>
  <c r="S1801" i="30"/>
  <c r="S60" i="30"/>
  <c r="T60" i="30" s="1"/>
  <c r="S317" i="30"/>
  <c r="S232" i="30"/>
  <c r="T232" i="30" s="1"/>
  <c r="S488" i="30"/>
  <c r="S636" i="30"/>
  <c r="S724" i="30"/>
  <c r="S788" i="30"/>
  <c r="S841" i="30"/>
  <c r="S902" i="30"/>
  <c r="S966" i="30"/>
  <c r="S1030" i="30"/>
  <c r="S1094" i="30"/>
  <c r="S1175" i="30"/>
  <c r="S1206" i="30"/>
  <c r="S1238" i="30"/>
  <c r="S1270" i="30"/>
  <c r="S1302" i="30"/>
  <c r="S1334" i="30"/>
  <c r="S1366" i="30"/>
  <c r="S1398" i="30"/>
  <c r="S1430" i="30"/>
  <c r="S1462" i="30"/>
  <c r="S1494" i="30"/>
  <c r="S1526" i="30"/>
  <c r="S1558" i="30"/>
  <c r="S1590" i="30"/>
  <c r="S1622" i="30"/>
  <c r="S1654" i="30"/>
  <c r="S1686" i="30"/>
  <c r="S1708" i="30"/>
  <c r="S1724" i="30"/>
  <c r="S1740" i="30"/>
  <c r="S792" i="30"/>
  <c r="S808" i="30"/>
  <c r="S824" i="30"/>
  <c r="S514" i="30"/>
  <c r="S851" i="30"/>
  <c r="S859" i="30"/>
  <c r="S875" i="30"/>
  <c r="S891" i="30"/>
  <c r="S907" i="30"/>
  <c r="S923" i="30"/>
  <c r="S939" i="30"/>
  <c r="S955" i="30"/>
  <c r="S971" i="30"/>
  <c r="S987" i="30"/>
  <c r="S1003" i="30"/>
  <c r="S1019" i="30"/>
  <c r="S1035" i="30"/>
  <c r="S1051" i="30"/>
  <c r="S1067" i="30"/>
  <c r="S1083" i="30"/>
  <c r="S1099" i="30"/>
  <c r="S1115" i="30"/>
  <c r="S1131" i="30"/>
  <c r="S1153" i="30"/>
  <c r="S1185" i="30"/>
  <c r="S1170" i="30"/>
  <c r="S1195" i="30"/>
  <c r="S1211" i="30"/>
  <c r="S1227" i="30"/>
  <c r="S1243" i="30"/>
  <c r="S1259" i="30"/>
  <c r="S1275" i="30"/>
  <c r="S1291" i="30"/>
  <c r="S1307" i="30"/>
  <c r="S1323" i="30"/>
  <c r="S1339" i="30"/>
  <c r="S1355" i="30"/>
  <c r="S1371" i="30"/>
  <c r="S1387" i="30"/>
  <c r="S1403" i="30"/>
  <c r="S1419" i="30"/>
  <c r="S1435" i="30"/>
  <c r="S1451" i="30"/>
  <c r="S1467" i="30"/>
  <c r="S1483" i="30"/>
  <c r="S1499" i="30"/>
  <c r="S1515" i="30"/>
  <c r="S1531" i="30"/>
  <c r="S1547" i="30"/>
  <c r="S1563" i="30"/>
  <c r="S1579" i="30"/>
  <c r="S1595" i="30"/>
  <c r="S1611" i="30"/>
  <c r="S1627" i="30"/>
  <c r="S1643" i="30"/>
  <c r="S1659" i="30"/>
  <c r="S1675" i="30"/>
  <c r="S1691" i="30"/>
  <c r="S1707" i="30"/>
  <c r="S1723" i="30"/>
  <c r="S1739" i="30"/>
  <c r="S1755" i="30"/>
  <c r="S1816" i="30"/>
  <c r="S1784" i="30"/>
  <c r="S1846" i="30"/>
  <c r="S1814" i="30"/>
  <c r="S1782" i="30"/>
  <c r="S1696" i="30"/>
  <c r="S1680" i="30"/>
  <c r="S1664" i="30"/>
  <c r="S1648" i="30"/>
  <c r="S1632" i="30"/>
  <c r="S1616" i="30"/>
  <c r="S1600" i="30"/>
  <c r="S1584" i="30"/>
  <c r="S1568" i="30"/>
  <c r="S1552" i="30"/>
  <c r="S1536" i="30"/>
  <c r="S1520" i="30"/>
  <c r="S1504" i="30"/>
  <c r="S1488" i="30"/>
  <c r="S1472" i="30"/>
  <c r="S1456" i="30"/>
  <c r="S1440" i="30"/>
  <c r="S1424" i="30"/>
  <c r="S1408" i="30"/>
  <c r="S1392" i="30"/>
  <c r="S1376" i="30"/>
  <c r="S1360" i="30"/>
  <c r="S1344" i="30"/>
  <c r="S1328" i="30"/>
  <c r="S1312" i="30"/>
  <c r="S1296" i="30"/>
  <c r="S1280" i="30"/>
  <c r="S1264" i="30"/>
  <c r="S1248" i="30"/>
  <c r="S1232" i="30"/>
  <c r="S1216" i="30"/>
  <c r="S1200" i="30"/>
  <c r="S1168" i="30"/>
  <c r="S1151" i="30"/>
  <c r="S1114" i="30"/>
  <c r="S1082" i="30"/>
  <c r="S1050" i="30"/>
  <c r="S1018" i="30"/>
  <c r="S986" i="30"/>
  <c r="S954" i="30"/>
  <c r="S922" i="30"/>
  <c r="S890" i="30"/>
  <c r="S858" i="30"/>
  <c r="S512" i="30"/>
  <c r="S807" i="30"/>
  <c r="S776" i="30"/>
  <c r="S744" i="30"/>
  <c r="S712" i="30"/>
  <c r="S676" i="30"/>
  <c r="S612" i="30"/>
  <c r="S548" i="30"/>
  <c r="S440" i="30"/>
  <c r="S312" i="30"/>
  <c r="S184" i="30"/>
  <c r="T184" i="30" s="1"/>
  <c r="S397" i="30"/>
  <c r="S269" i="30"/>
  <c r="S140" i="30"/>
  <c r="T140" i="30" s="1"/>
  <c r="S157" i="30"/>
  <c r="T157" i="30" s="1"/>
  <c r="S29" i="30"/>
  <c r="T29" i="30" s="1"/>
  <c r="S1848" i="30"/>
  <c r="S763" i="30"/>
  <c r="S699" i="30"/>
  <c r="S635" i="30"/>
  <c r="S571" i="30"/>
  <c r="S509" i="30"/>
  <c r="S771" i="30"/>
  <c r="S156" i="30"/>
  <c r="T156" i="30" s="1"/>
  <c r="S1818" i="30"/>
  <c r="S1788" i="30"/>
  <c r="S1753" i="30"/>
  <c r="S1721" i="30"/>
  <c r="S1689" i="30"/>
  <c r="S1657" i="30"/>
  <c r="S1625" i="30"/>
  <c r="S1593" i="30"/>
  <c r="S1561" i="30"/>
  <c r="S1529" i="30"/>
  <c r="S1497" i="30"/>
  <c r="S1465" i="30"/>
  <c r="S1433" i="30"/>
  <c r="S1401" i="30"/>
  <c r="S1369" i="30"/>
  <c r="S1337" i="30"/>
  <c r="S1305" i="30"/>
  <c r="S1273" i="30"/>
  <c r="S1241" i="30"/>
  <c r="S1209" i="30"/>
  <c r="S1166" i="30"/>
  <c r="S1149" i="30"/>
  <c r="S1113" i="30"/>
  <c r="S1081" i="30"/>
  <c r="S1049" i="30"/>
  <c r="S1017" i="30"/>
  <c r="S985" i="30"/>
  <c r="S953" i="30"/>
  <c r="S921" i="30"/>
  <c r="S889" i="30"/>
  <c r="S856" i="30"/>
  <c r="S510" i="30"/>
  <c r="S806" i="30"/>
  <c r="S1738" i="30"/>
  <c r="S1706" i="30"/>
  <c r="S1650" i="30"/>
  <c r="S1586" i="30"/>
  <c r="S1522" i="30"/>
  <c r="S1458" i="30"/>
  <c r="S1394" i="30"/>
  <c r="S1330" i="30"/>
  <c r="S1266" i="30"/>
  <c r="S1202" i="30"/>
  <c r="S1086" i="30"/>
  <c r="S958" i="30"/>
  <c r="S520" i="30"/>
  <c r="S716" i="30"/>
  <c r="S456" i="30"/>
  <c r="S285" i="30"/>
  <c r="S611" i="30"/>
  <c r="S264" i="30"/>
  <c r="S795" i="30"/>
  <c r="S1038" i="30"/>
  <c r="S1242" i="30"/>
  <c r="S1370" i="30"/>
  <c r="S1498" i="30"/>
  <c r="S1626" i="30"/>
  <c r="S1726" i="30"/>
  <c r="S826" i="30"/>
  <c r="S877" i="30"/>
  <c r="S941" i="30"/>
  <c r="S1005" i="30"/>
  <c r="S1069" i="30"/>
  <c r="S1133" i="30"/>
  <c r="S1197" i="30"/>
  <c r="S1261" i="30"/>
  <c r="S1325" i="30"/>
  <c r="S1389" i="30"/>
  <c r="S1453" i="30"/>
  <c r="S1517" i="30"/>
  <c r="S1581" i="30"/>
  <c r="S1645" i="30"/>
  <c r="S1709" i="30"/>
  <c r="S1812" i="30"/>
  <c r="S1778" i="30"/>
  <c r="S1322" i="30"/>
  <c r="S1045" i="30"/>
  <c r="S1557" i="30"/>
  <c r="S536" i="30"/>
  <c r="S568" i="30"/>
  <c r="S600" i="30"/>
  <c r="S632" i="30"/>
  <c r="S664" i="30"/>
  <c r="S690" i="30"/>
  <c r="S706" i="30"/>
  <c r="S722" i="30"/>
  <c r="S738" i="30"/>
  <c r="S754" i="30"/>
  <c r="S770" i="30"/>
  <c r="S786" i="30"/>
  <c r="S801" i="30"/>
  <c r="S817" i="30"/>
  <c r="S833" i="30"/>
  <c r="S837" i="30"/>
  <c r="S846" i="30"/>
  <c r="S868" i="30"/>
  <c r="S884" i="30"/>
  <c r="S900" i="30"/>
  <c r="S916" i="30"/>
  <c r="S932" i="30"/>
  <c r="S948" i="30"/>
  <c r="S964" i="30"/>
  <c r="S980" i="30"/>
  <c r="S996" i="30"/>
  <c r="S1012" i="30"/>
  <c r="S1028" i="30"/>
  <c r="S1044" i="30"/>
  <c r="S1060" i="30"/>
  <c r="S1076" i="30"/>
  <c r="S1092" i="30"/>
  <c r="S1108" i="30"/>
  <c r="S1124" i="30"/>
  <c r="S1140" i="30"/>
  <c r="S1171" i="30"/>
  <c r="S1156" i="30"/>
  <c r="S1188" i="30"/>
  <c r="S627" i="30"/>
  <c r="S755" i="30"/>
  <c r="S15" i="30"/>
  <c r="T15" i="30" s="1"/>
  <c r="S124" i="30"/>
  <c r="T124" i="30" s="1"/>
  <c r="S381" i="30"/>
  <c r="S296" i="30"/>
  <c r="S540" i="30"/>
  <c r="S668" i="30"/>
  <c r="S740" i="30"/>
  <c r="S803" i="30"/>
  <c r="S850" i="30"/>
  <c r="S918" i="30"/>
  <c r="S982" i="30"/>
  <c r="S1046" i="30"/>
  <c r="S1110" i="30"/>
  <c r="S1160" i="30"/>
  <c r="S1214" i="30"/>
  <c r="S1246" i="30"/>
  <c r="S1278" i="30"/>
  <c r="S1310" i="30"/>
  <c r="S1342" i="30"/>
  <c r="S1374" i="30"/>
  <c r="S1406" i="30"/>
  <c r="S1438" i="30"/>
  <c r="S1470" i="30"/>
  <c r="S1502" i="30"/>
  <c r="S1534" i="30"/>
  <c r="S1566" i="30"/>
  <c r="S1598" i="30"/>
  <c r="S1630" i="30"/>
  <c r="S1662" i="30"/>
  <c r="S1694" i="30"/>
  <c r="S1712" i="30"/>
  <c r="S1728" i="30"/>
  <c r="S1744" i="30"/>
  <c r="S796" i="30"/>
  <c r="S812" i="30"/>
  <c r="S828" i="30"/>
  <c r="S522" i="30"/>
  <c r="S836" i="30"/>
  <c r="S863" i="30"/>
  <c r="S879" i="30"/>
  <c r="S895" i="30"/>
  <c r="S911" i="30"/>
  <c r="S927" i="30"/>
  <c r="S943" i="30"/>
  <c r="S959" i="30"/>
  <c r="S975" i="30"/>
  <c r="S991" i="30"/>
  <c r="S1007" i="30"/>
  <c r="S1023" i="30"/>
  <c r="S1039" i="30"/>
  <c r="S1055" i="30"/>
  <c r="S1071" i="30"/>
  <c r="S1087" i="30"/>
  <c r="S1103" i="30"/>
  <c r="S1119" i="30"/>
  <c r="S1135" i="30"/>
  <c r="S1161" i="30"/>
  <c r="S1146" i="30"/>
  <c r="S1178" i="30"/>
  <c r="S1199" i="30"/>
  <c r="S1215" i="30"/>
  <c r="S1231" i="30"/>
  <c r="S1247" i="30"/>
  <c r="S1263" i="30"/>
  <c r="S1279" i="30"/>
  <c r="S1295" i="30"/>
  <c r="S1311" i="30"/>
  <c r="S1327" i="30"/>
  <c r="S1343" i="30"/>
  <c r="S1359" i="30"/>
  <c r="S1375" i="30"/>
  <c r="S1391" i="30"/>
  <c r="S1407" i="30"/>
  <c r="S1423" i="30"/>
  <c r="S1439" i="30"/>
  <c r="S1455" i="30"/>
  <c r="S1471" i="30"/>
  <c r="S1487" i="30"/>
  <c r="S1503" i="30"/>
  <c r="S1519" i="30"/>
  <c r="S1535" i="30"/>
  <c r="S1551" i="30"/>
  <c r="S1567" i="30"/>
  <c r="S1583" i="30"/>
  <c r="S1599" i="30"/>
  <c r="S1615" i="30"/>
  <c r="S1631" i="30"/>
  <c r="S1647" i="30"/>
  <c r="S1663" i="30"/>
  <c r="S1679" i="30"/>
  <c r="S1695" i="30"/>
  <c r="S1711" i="30"/>
  <c r="S1727" i="30"/>
  <c r="S1743" i="30"/>
  <c r="S1840" i="30"/>
  <c r="S1808" i="30"/>
  <c r="S1776" i="30"/>
  <c r="S1838" i="30"/>
  <c r="S1806" i="30"/>
  <c r="S1774" i="30"/>
  <c r="S1692" i="30"/>
  <c r="S1676" i="30"/>
  <c r="S1660" i="30"/>
  <c r="S1644" i="30"/>
  <c r="S1628" i="30"/>
  <c r="S1612" i="30"/>
  <c r="S1596" i="30"/>
  <c r="S1580" i="30"/>
  <c r="S1564" i="30"/>
  <c r="S1548" i="30"/>
  <c r="S1532" i="30"/>
  <c r="S1516" i="30"/>
  <c r="S1500" i="30"/>
  <c r="S1484" i="30"/>
  <c r="S1468" i="30"/>
  <c r="S1452" i="30"/>
  <c r="S1436" i="30"/>
  <c r="S1420" i="30"/>
  <c r="S1404" i="30"/>
  <c r="S1388" i="30"/>
  <c r="S1372" i="30"/>
  <c r="S1356" i="30"/>
  <c r="S1340" i="30"/>
  <c r="S1324" i="30"/>
  <c r="S1308" i="30"/>
  <c r="S1292" i="30"/>
  <c r="S1276" i="30"/>
  <c r="S1260" i="30"/>
  <c r="S1244" i="30"/>
  <c r="S1228" i="30"/>
  <c r="S1212" i="30"/>
  <c r="S1196" i="30"/>
  <c r="S1152" i="30"/>
  <c r="S1138" i="30"/>
  <c r="S1106" i="30"/>
  <c r="S1074" i="30"/>
  <c r="S1042" i="30"/>
  <c r="S1010" i="30"/>
  <c r="S978" i="30"/>
  <c r="S946" i="30"/>
  <c r="S914" i="30"/>
  <c r="S882" i="30"/>
  <c r="S842" i="30"/>
  <c r="S831" i="30"/>
  <c r="S799" i="30"/>
  <c r="S768" i="30"/>
  <c r="S736" i="30"/>
  <c r="S704" i="30"/>
  <c r="S660" i="30"/>
  <c r="S596" i="30"/>
  <c r="S532" i="30"/>
  <c r="S408" i="30"/>
  <c r="S280" i="30"/>
  <c r="S493" i="30"/>
  <c r="S365" i="30"/>
  <c r="S237" i="30"/>
  <c r="T237" i="30" s="1"/>
  <c r="S108" i="30"/>
  <c r="T108" i="30" s="1"/>
  <c r="S125" i="30"/>
  <c r="T125" i="30" s="1"/>
  <c r="S7" i="30"/>
  <c r="S1876" i="30"/>
  <c r="S747" i="30"/>
  <c r="S683" i="30"/>
  <c r="S619" i="30"/>
  <c r="S555" i="30"/>
  <c r="S707" i="30"/>
  <c r="S28" i="30"/>
  <c r="T28" i="30" s="1"/>
  <c r="S1802" i="30"/>
  <c r="S1772" i="30"/>
  <c r="S1836" i="30"/>
  <c r="S1729" i="30"/>
  <c r="S1697" i="30"/>
  <c r="S1665" i="30"/>
  <c r="S1633" i="30"/>
  <c r="S1601" i="30"/>
  <c r="S1569" i="30"/>
  <c r="S1537" i="30"/>
  <c r="S1505" i="30"/>
  <c r="S1473" i="30"/>
  <c r="S1441" i="30"/>
  <c r="S1409" i="30"/>
  <c r="S1377" i="30"/>
  <c r="S1345" i="30"/>
  <c r="S1313" i="30"/>
  <c r="S1281" i="30"/>
  <c r="S1249" i="30"/>
  <c r="S1217" i="30"/>
  <c r="S1182" i="30"/>
  <c r="S1165" i="30"/>
  <c r="S1121" i="30"/>
  <c r="S1089" i="30"/>
  <c r="S1057" i="30"/>
  <c r="S1025" i="30"/>
  <c r="S993" i="30"/>
  <c r="S961" i="30"/>
  <c r="S929" i="30"/>
  <c r="S897" i="30"/>
  <c r="S865" i="30"/>
  <c r="S526" i="30"/>
  <c r="S814" i="30"/>
  <c r="S1746" i="30"/>
  <c r="S1714" i="30"/>
  <c r="S1666" i="30"/>
  <c r="S1602" i="30"/>
  <c r="S1538" i="30"/>
  <c r="S1474" i="30"/>
  <c r="S1410" i="30"/>
  <c r="S1346" i="30"/>
  <c r="S1282" i="30"/>
  <c r="S1218" i="30"/>
  <c r="S1118" i="30"/>
  <c r="S990" i="30"/>
  <c r="S862" i="30"/>
  <c r="S748" i="30"/>
  <c r="S556" i="30"/>
  <c r="S413" i="30"/>
  <c r="S739" i="30"/>
  <c r="S349" i="30"/>
  <c r="S732" i="30"/>
  <c r="S974" i="30"/>
  <c r="S1210" i="30"/>
  <c r="S1338" i="30"/>
  <c r="S1466" i="30"/>
  <c r="S1594" i="30"/>
  <c r="S1710" i="30"/>
  <c r="S810" i="30"/>
  <c r="S861" i="30"/>
  <c r="S925" i="30"/>
  <c r="S989" i="30"/>
  <c r="S1053" i="30"/>
  <c r="S1117" i="30"/>
  <c r="S1174" i="30"/>
  <c r="S1245" i="30"/>
  <c r="S1309" i="30"/>
  <c r="S1373" i="30"/>
  <c r="S1437" i="30"/>
  <c r="S1501" i="30"/>
  <c r="S1565" i="30"/>
  <c r="S1629" i="30"/>
  <c r="S1693" i="30"/>
  <c r="S1844" i="30"/>
  <c r="S1810" i="30"/>
  <c r="S1578" i="30"/>
  <c r="S1158" i="30"/>
  <c r="S1685" i="30"/>
  <c r="S1717" i="30"/>
  <c r="S1461" i="30"/>
  <c r="S1205" i="30"/>
  <c r="S949" i="30"/>
  <c r="S1642" i="30"/>
  <c r="S1070" i="30"/>
  <c r="S1794" i="30"/>
  <c r="S1701" i="30"/>
  <c r="S1573" i="30"/>
  <c r="S1445" i="30"/>
  <c r="S1317" i="30"/>
  <c r="S1189" i="30"/>
  <c r="S1061" i="30"/>
  <c r="S933" i="30"/>
  <c r="S818" i="30"/>
  <c r="S1610" i="30"/>
  <c r="S1354" i="30"/>
  <c r="S1006" i="30"/>
  <c r="S477" i="30"/>
  <c r="S1796" i="30"/>
  <c r="S1525" i="30"/>
  <c r="S1269" i="30"/>
  <c r="S1013" i="30"/>
  <c r="S1734" i="30"/>
  <c r="S1258" i="30"/>
  <c r="S547" i="30"/>
  <c r="S1733" i="30"/>
  <c r="S1605" i="30"/>
  <c r="S1477" i="30"/>
  <c r="S1349" i="30"/>
  <c r="S1221" i="30"/>
  <c r="S1093" i="30"/>
  <c r="S965" i="30"/>
  <c r="S839" i="30"/>
  <c r="S1674" i="30"/>
  <c r="S1418" i="30"/>
  <c r="S1134" i="30"/>
  <c r="S588" i="30"/>
  <c r="S1621" i="30"/>
  <c r="S1450" i="30"/>
  <c r="S981" i="30"/>
  <c r="S848" i="30"/>
  <c r="S1749" i="30"/>
  <c r="G180" i="78"/>
  <c r="H180" i="78" s="1"/>
  <c r="G331" i="78"/>
  <c r="H331" i="78" s="1"/>
  <c r="G227" i="78"/>
  <c r="H227" i="78" s="1"/>
  <c r="G222" i="78"/>
  <c r="H222" i="78" s="1"/>
  <c r="G157" i="78"/>
  <c r="H157" i="78" s="1"/>
  <c r="G29" i="78"/>
  <c r="H29" i="78" s="1"/>
  <c r="G319" i="78"/>
  <c r="H319" i="78" s="1"/>
  <c r="G191" i="78"/>
  <c r="H191" i="78" s="1"/>
  <c r="G63" i="78"/>
  <c r="H63" i="78" s="1"/>
  <c r="G400" i="78"/>
  <c r="H400" i="78" s="1"/>
  <c r="G272" i="78"/>
  <c r="H272" i="78" s="1"/>
  <c r="G144" i="78"/>
  <c r="H144" i="78" s="1"/>
  <c r="G16" i="78"/>
  <c r="H16" i="78" s="1"/>
  <c r="G62" i="78"/>
  <c r="H62" i="78" s="1"/>
  <c r="G190" i="78"/>
  <c r="H190" i="78" s="1"/>
  <c r="G390" i="78"/>
  <c r="H390" i="78" s="1"/>
  <c r="G195" i="78"/>
  <c r="H195" i="78" s="1"/>
  <c r="G323" i="78"/>
  <c r="H323" i="78" s="1"/>
  <c r="G171" i="78"/>
  <c r="H171" i="78" s="1"/>
  <c r="G299" i="78"/>
  <c r="H299" i="78" s="1"/>
  <c r="G20" i="78"/>
  <c r="H20" i="78" s="1"/>
  <c r="G148" i="78"/>
  <c r="H148" i="78" s="1"/>
  <c r="G276" i="78"/>
  <c r="H276" i="78" s="1"/>
  <c r="G19" i="78"/>
  <c r="H19" i="78" s="1"/>
  <c r="R247" i="30"/>
  <c r="T239" i="30"/>
  <c r="T242" i="30"/>
  <c r="T257" i="30"/>
  <c r="T233" i="30"/>
  <c r="R1866" i="30"/>
  <c r="R2089" i="30"/>
  <c r="R1824" i="30"/>
  <c r="R1766" i="30"/>
  <c r="R2019" i="30"/>
  <c r="R508" i="30"/>
  <c r="R229" i="30"/>
  <c r="R926" i="30"/>
  <c r="R1651" i="30"/>
  <c r="R1395" i="30"/>
  <c r="R1139" i="30"/>
  <c r="R915" i="30"/>
  <c r="R801" i="30"/>
  <c r="R673" i="30"/>
  <c r="R545" i="30"/>
  <c r="R267" i="30"/>
  <c r="R1790" i="30"/>
  <c r="R1061" i="30"/>
  <c r="R1033" i="30"/>
  <c r="R1289" i="30"/>
  <c r="R1545" i="30"/>
  <c r="R1759" i="30"/>
  <c r="R381" i="30"/>
  <c r="R712" i="30"/>
  <c r="R954" i="30"/>
  <c r="R1114" i="30"/>
  <c r="R1242" i="30"/>
  <c r="R1370" i="30"/>
  <c r="R1498" i="30"/>
  <c r="R1626" i="30"/>
  <c r="R1754" i="30"/>
  <c r="R1735" i="30"/>
  <c r="R1607" i="30"/>
  <c r="R1479" i="30"/>
  <c r="R1351" i="30"/>
  <c r="R1223" i="30"/>
  <c r="R1095" i="30"/>
  <c r="R967" i="30"/>
  <c r="R844" i="30"/>
  <c r="R725" i="30"/>
  <c r="R597" i="30"/>
  <c r="R407" i="30"/>
  <c r="R496" i="30"/>
  <c r="R240" i="30"/>
  <c r="R1936" i="30"/>
  <c r="R2007" i="30"/>
  <c r="R1883" i="30"/>
  <c r="R488" i="30"/>
  <c r="R643" i="30"/>
  <c r="R885" i="30"/>
  <c r="R1141" i="30"/>
  <c r="R1397" i="30"/>
  <c r="R1653" i="30"/>
  <c r="R350" i="30"/>
  <c r="R884" i="30"/>
  <c r="R642" i="30"/>
  <c r="R241" i="30"/>
  <c r="R1549" i="30"/>
  <c r="R1037" i="30"/>
  <c r="R539" i="30"/>
  <c r="R686" i="30"/>
  <c r="R1213" i="30"/>
  <c r="R1851" i="30"/>
  <c r="R1501" i="30"/>
  <c r="R1032" i="30"/>
  <c r="R1312" i="30"/>
  <c r="R1412" i="30"/>
  <c r="R1652" i="30"/>
  <c r="R1801" i="30"/>
  <c r="R1528" i="30"/>
  <c r="R1400" i="30"/>
  <c r="R1157" i="30"/>
  <c r="R766" i="30"/>
  <c r="R960" i="30"/>
  <c r="R1672" i="30"/>
  <c r="R1372" i="30"/>
  <c r="R1004" i="30"/>
  <c r="R876" i="30"/>
  <c r="R634" i="30"/>
  <c r="R481" i="30"/>
  <c r="R502" i="30"/>
  <c r="R1133" i="30"/>
  <c r="R1963" i="30"/>
  <c r="R425" i="30"/>
  <c r="R1405" i="30"/>
  <c r="R1629" i="30"/>
  <c r="R920" i="30"/>
  <c r="R1256" i="30"/>
  <c r="R1186" i="30"/>
  <c r="R1708" i="30"/>
  <c r="R1472" i="30"/>
  <c r="R1040" i="30"/>
  <c r="R1084" i="30"/>
  <c r="R1532" i="30"/>
  <c r="T1525" i="30"/>
  <c r="R348" i="30"/>
  <c r="R236" i="30"/>
  <c r="R1832" i="30"/>
  <c r="R1865" i="30"/>
  <c r="R1930" i="30"/>
  <c r="R1923" i="30"/>
  <c r="R1953" i="30"/>
  <c r="R2057" i="30"/>
  <c r="R287" i="30"/>
  <c r="R255" i="30"/>
  <c r="R500" i="30"/>
  <c r="R372" i="30"/>
  <c r="R244" i="30"/>
  <c r="R1871" i="30"/>
  <c r="R1834" i="30"/>
  <c r="R1870" i="30"/>
  <c r="R1934" i="30"/>
  <c r="R2056" i="30"/>
  <c r="R1978" i="30"/>
  <c r="R1941" i="30"/>
  <c r="R2005" i="30"/>
  <c r="R2069" i="30"/>
  <c r="R428" i="30"/>
  <c r="R252" i="30"/>
  <c r="R1849" i="30"/>
  <c r="R1852" i="30"/>
  <c r="R1898" i="30"/>
  <c r="R2048" i="30"/>
  <c r="R2002" i="30"/>
  <c r="R1961" i="30"/>
  <c r="R2049" i="30"/>
  <c r="R2003" i="30"/>
  <c r="R1974" i="30"/>
  <c r="R1932" i="30"/>
  <c r="R1830" i="30"/>
  <c r="R248" i="30"/>
  <c r="R291" i="30"/>
  <c r="R443" i="30"/>
  <c r="R599" i="30"/>
  <c r="R727" i="30"/>
  <c r="R848" i="30"/>
  <c r="R969" i="30"/>
  <c r="R1987" i="30"/>
  <c r="R1942" i="30"/>
  <c r="R1916" i="30"/>
  <c r="R1798" i="30"/>
  <c r="R280" i="30"/>
  <c r="R323" i="30"/>
  <c r="R459" i="30"/>
  <c r="R615" i="30"/>
  <c r="R743" i="30"/>
  <c r="R857" i="30"/>
  <c r="R985" i="30"/>
  <c r="R559" i="30"/>
  <c r="R623" i="30"/>
  <c r="R687" i="30"/>
  <c r="R751" i="30"/>
  <c r="R815" i="30"/>
  <c r="R865" i="30"/>
  <c r="R929" i="30"/>
  <c r="R993" i="30"/>
  <c r="R1057" i="30"/>
  <c r="R1121" i="30"/>
  <c r="R1183" i="30"/>
  <c r="R1249" i="30"/>
  <c r="R1313" i="30"/>
  <c r="R1377" i="30"/>
  <c r="R1441" i="30"/>
  <c r="R1505" i="30"/>
  <c r="R1569" i="30"/>
  <c r="R1633" i="30"/>
  <c r="R1697" i="30"/>
  <c r="R1839" i="30"/>
  <c r="R234" i="30"/>
  <c r="R362" i="30"/>
  <c r="R426" i="30"/>
  <c r="R490" i="30"/>
  <c r="R277" i="30"/>
  <c r="R341" i="30"/>
  <c r="R405" i="30"/>
  <c r="R469" i="30"/>
  <c r="R564" i="30"/>
  <c r="R596" i="30"/>
  <c r="R628" i="30"/>
  <c r="R660" i="30"/>
  <c r="R692" i="30"/>
  <c r="R724" i="30"/>
  <c r="R756" i="30"/>
  <c r="R820" i="30"/>
  <c r="R842" i="30"/>
  <c r="R870" i="30"/>
  <c r="R902" i="30"/>
  <c r="R934" i="30"/>
  <c r="R966" i="30"/>
  <c r="R998" i="30"/>
  <c r="R1062" i="30"/>
  <c r="R1094" i="30"/>
  <c r="R1126" i="30"/>
  <c r="R1174" i="30"/>
  <c r="R1190" i="30"/>
  <c r="R1222" i="30"/>
  <c r="R1254" i="30"/>
  <c r="R1318" i="30"/>
  <c r="R1350" i="30"/>
  <c r="R1382" i="30"/>
  <c r="R1414" i="30"/>
  <c r="R1446" i="30"/>
  <c r="R1478" i="30"/>
  <c r="R1510" i="30"/>
  <c r="R1574" i="30"/>
  <c r="R1606" i="30"/>
  <c r="R1638" i="30"/>
  <c r="R1670" i="30"/>
  <c r="R1702" i="30"/>
  <c r="R1734" i="30"/>
  <c r="R1829" i="30"/>
  <c r="R1739" i="30"/>
  <c r="R1675" i="30"/>
  <c r="R1611" i="30"/>
  <c r="R1547" i="30"/>
  <c r="R1483" i="30"/>
  <c r="R1419" i="30"/>
  <c r="R1355" i="30"/>
  <c r="R1291" i="30"/>
  <c r="R1227" i="30"/>
  <c r="R1184" i="30"/>
  <c r="R1099" i="30"/>
  <c r="R1035" i="30"/>
  <c r="R971" i="30"/>
  <c r="R907" i="30"/>
  <c r="R852" i="30"/>
  <c r="R793" i="30"/>
  <c r="R729" i="30"/>
  <c r="R665" i="30"/>
  <c r="R601" i="30"/>
  <c r="R537" i="30"/>
  <c r="R415" i="30"/>
  <c r="R235" i="30"/>
  <c r="R384" i="30"/>
  <c r="R256" i="30"/>
  <c r="R1859" i="30"/>
  <c r="R1822" i="30"/>
  <c r="R1864" i="30"/>
  <c r="R2044" i="30"/>
  <c r="R1966" i="30"/>
  <c r="R2093" i="30"/>
  <c r="R1999" i="30"/>
  <c r="R2023" i="30"/>
  <c r="R2087" i="30"/>
  <c r="R2004" i="30"/>
  <c r="R403" i="30"/>
  <c r="R595" i="30"/>
  <c r="R723" i="30"/>
  <c r="R840" i="30"/>
  <c r="R965" i="30"/>
  <c r="R1093" i="30"/>
  <c r="R1221" i="30"/>
  <c r="R1349" i="30"/>
  <c r="R1477" i="30"/>
  <c r="R1605" i="30"/>
  <c r="R1733" i="30"/>
  <c r="R238" i="30"/>
  <c r="R366" i="30"/>
  <c r="R1017" i="30"/>
  <c r="R1081" i="30"/>
  <c r="R1148" i="30"/>
  <c r="R1209" i="30"/>
  <c r="R1273" i="30"/>
  <c r="R1337" i="30"/>
  <c r="R1401" i="30"/>
  <c r="R1465" i="30"/>
  <c r="R1529" i="30"/>
  <c r="R1593" i="30"/>
  <c r="R1657" i="30"/>
  <c r="R1721" i="30"/>
  <c r="R1791" i="30"/>
  <c r="R258" i="30"/>
  <c r="R290" i="30"/>
  <c r="R354" i="30"/>
  <c r="R418" i="30"/>
  <c r="R482" i="30"/>
  <c r="R333" i="30"/>
  <c r="R397" i="30"/>
  <c r="R461" i="30"/>
  <c r="R526" i="30"/>
  <c r="R560" i="30"/>
  <c r="R592" i="30"/>
  <c r="R624" i="30"/>
  <c r="R688" i="30"/>
  <c r="R720" i="30"/>
  <c r="R752" i="30"/>
  <c r="R784" i="30"/>
  <c r="R816" i="30"/>
  <c r="R529" i="30"/>
  <c r="R866" i="30"/>
  <c r="R930" i="30"/>
  <c r="R962" i="30"/>
  <c r="R994" i="30"/>
  <c r="R1026" i="30"/>
  <c r="R1058" i="30"/>
  <c r="R1090" i="30"/>
  <c r="R1122" i="30"/>
  <c r="R1185" i="30"/>
  <c r="R1218" i="30"/>
  <c r="R1250" i="30"/>
  <c r="R1282" i="30"/>
  <c r="R1314" i="30"/>
  <c r="R1346" i="30"/>
  <c r="R1378" i="30"/>
  <c r="R1442" i="30"/>
  <c r="R1474" i="30"/>
  <c r="R1506" i="30"/>
  <c r="R1538" i="30"/>
  <c r="R1570" i="30"/>
  <c r="R1602" i="30"/>
  <c r="R1634" i="30"/>
  <c r="R1698" i="30"/>
  <c r="R1837" i="30"/>
  <c r="R1811" i="30"/>
  <c r="R1743" i="30"/>
  <c r="R1711" i="30"/>
  <c r="R1679" i="30"/>
  <c r="R1647" i="30"/>
  <c r="R1615" i="30"/>
  <c r="R1583" i="30"/>
  <c r="R1551" i="30"/>
  <c r="R1519" i="30"/>
  <c r="R1487" i="30"/>
  <c r="R1455" i="30"/>
  <c r="R1423" i="30"/>
  <c r="R1391" i="30"/>
  <c r="R1359" i="30"/>
  <c r="R1327" i="30"/>
  <c r="R1295" i="30"/>
  <c r="R1263" i="30"/>
  <c r="R1231" i="30"/>
  <c r="R1199" i="30"/>
  <c r="R1147" i="30"/>
  <c r="R1135" i="30"/>
  <c r="R1103" i="30"/>
  <c r="R1071" i="30"/>
  <c r="R1039" i="30"/>
  <c r="R1007" i="30"/>
  <c r="R975" i="30"/>
  <c r="R943" i="30"/>
  <c r="R911" i="30"/>
  <c r="R879" i="30"/>
  <c r="R837" i="30"/>
  <c r="R829" i="30"/>
  <c r="R797" i="30"/>
  <c r="R765" i="30"/>
  <c r="R733" i="30"/>
  <c r="R701" i="30"/>
  <c r="R669" i="30"/>
  <c r="R637" i="30"/>
  <c r="R605" i="30"/>
  <c r="R573" i="30"/>
  <c r="R541" i="30"/>
  <c r="R487" i="30"/>
  <c r="R423" i="30"/>
  <c r="R359" i="30"/>
  <c r="R251" i="30"/>
  <c r="R400" i="30"/>
  <c r="R1844" i="30"/>
  <c r="R1856" i="30"/>
  <c r="R2028" i="30"/>
  <c r="R2078" i="30"/>
  <c r="R2092" i="30"/>
  <c r="R1990" i="30"/>
  <c r="R275" i="30"/>
  <c r="R675" i="30"/>
  <c r="R917" i="30"/>
  <c r="R1159" i="30"/>
  <c r="R1429" i="30"/>
  <c r="R1685" i="30"/>
  <c r="R254" i="30"/>
  <c r="R382" i="30"/>
  <c r="R1060" i="30"/>
  <c r="R996" i="30"/>
  <c r="R932" i="30"/>
  <c r="R868" i="30"/>
  <c r="R818" i="30"/>
  <c r="R754" i="30"/>
  <c r="R690" i="30"/>
  <c r="R626" i="30"/>
  <c r="R562" i="30"/>
  <c r="R465" i="30"/>
  <c r="R337" i="30"/>
  <c r="R486" i="30"/>
  <c r="R246" i="30"/>
  <c r="R1613" i="30"/>
  <c r="R1357" i="30"/>
  <c r="R1101" i="30"/>
  <c r="R856" i="30"/>
  <c r="R603" i="30"/>
  <c r="R328" i="30"/>
  <c r="R1972" i="30"/>
  <c r="R654" i="30"/>
  <c r="R522" i="30"/>
  <c r="R265" i="30"/>
  <c r="R230" i="30"/>
  <c r="R1341" i="30"/>
  <c r="R519" i="30"/>
  <c r="R264" i="30"/>
  <c r="R747" i="30"/>
  <c r="R1847" i="30"/>
  <c r="R345" i="30"/>
  <c r="R694" i="30"/>
  <c r="R822" i="30"/>
  <c r="R936" i="30"/>
  <c r="R1064" i="30"/>
  <c r="R1136" i="30"/>
  <c r="R1200" i="30"/>
  <c r="R1264" i="30"/>
  <c r="R1328" i="30"/>
  <c r="R1693" i="30"/>
  <c r="R928" i="30"/>
  <c r="R1260" i="30"/>
  <c r="R1444" i="30"/>
  <c r="R1572" i="30"/>
  <c r="R1668" i="30"/>
  <c r="R1732" i="30"/>
  <c r="R1769" i="30"/>
  <c r="R1576" i="30"/>
  <c r="R1512" i="30"/>
  <c r="R1448" i="30"/>
  <c r="R1384" i="30"/>
  <c r="R1268" i="30"/>
  <c r="R1140" i="30"/>
  <c r="R944" i="30"/>
  <c r="R702" i="30"/>
  <c r="R811" i="30"/>
  <c r="R718" i="30"/>
  <c r="R1388" i="30"/>
  <c r="R1640" i="30"/>
  <c r="R1825" i="30"/>
  <c r="R1596" i="30"/>
  <c r="R1244" i="30"/>
  <c r="R1841" i="30"/>
  <c r="R1052" i="30"/>
  <c r="R988" i="30"/>
  <c r="R924" i="30"/>
  <c r="R860" i="30"/>
  <c r="R810" i="30"/>
  <c r="R746" i="30"/>
  <c r="R682" i="30"/>
  <c r="R618" i="30"/>
  <c r="R554" i="30"/>
  <c r="R449" i="30"/>
  <c r="R321" i="30"/>
  <c r="R257" i="30"/>
  <c r="R470" i="30"/>
  <c r="R1709" i="30"/>
  <c r="R1453" i="30"/>
  <c r="R1197" i="30"/>
  <c r="R941" i="30"/>
  <c r="R699" i="30"/>
  <c r="R355" i="30"/>
  <c r="R2099" i="30"/>
  <c r="R638" i="30"/>
  <c r="R489" i="30"/>
  <c r="R233" i="30"/>
  <c r="R1783" i="30"/>
  <c r="R1277" i="30"/>
  <c r="R779" i="30"/>
  <c r="R2086" i="30"/>
  <c r="R861" i="30"/>
  <c r="R494" i="30"/>
  <c r="R598" i="30"/>
  <c r="R774" i="30"/>
  <c r="R888" i="30"/>
  <c r="R1016" i="30"/>
  <c r="R1112" i="30"/>
  <c r="R1165" i="30"/>
  <c r="R1240" i="30"/>
  <c r="R1304" i="30"/>
  <c r="R1368" i="30"/>
  <c r="R550" i="30"/>
  <c r="R1100" i="30"/>
  <c r="R1356" i="30"/>
  <c r="R1492" i="30"/>
  <c r="R1620" i="30"/>
  <c r="R1692" i="30"/>
  <c r="R1785" i="30"/>
  <c r="R1584" i="30"/>
  <c r="R1520" i="30"/>
  <c r="R1456" i="30"/>
  <c r="R1392" i="30"/>
  <c r="R1284" i="30"/>
  <c r="R1170" i="30"/>
  <c r="R976" i="30"/>
  <c r="R734" i="30"/>
  <c r="R1053" i="30"/>
  <c r="R525" i="30"/>
  <c r="R1420" i="30"/>
  <c r="R1656" i="30"/>
  <c r="R1793" i="30"/>
  <c r="R1404" i="30"/>
  <c r="R1809" i="30"/>
  <c r="R1777" i="30"/>
  <c r="R925" i="30"/>
  <c r="T4" i="30" l="1"/>
  <c r="T1152" i="30"/>
  <c r="R1464" i="30"/>
  <c r="R368" i="30"/>
  <c r="R388" i="30"/>
  <c r="R1993" i="30"/>
  <c r="R1986" i="30"/>
  <c r="R1984" i="30"/>
  <c r="R1762" i="30"/>
  <c r="R316" i="30"/>
  <c r="R279" i="30"/>
  <c r="R567" i="30"/>
  <c r="R823" i="30"/>
  <c r="R1956" i="30"/>
  <c r="R1772" i="30"/>
  <c r="R1803" i="30"/>
  <c r="R1715" i="30"/>
  <c r="R1587" i="30"/>
  <c r="R1523" i="30"/>
  <c r="R1459" i="30"/>
  <c r="R1331" i="30"/>
  <c r="R1267" i="30"/>
  <c r="R1203" i="30"/>
  <c r="R1075" i="30"/>
  <c r="R1011" i="30"/>
  <c r="R947" i="30"/>
  <c r="R883" i="30"/>
  <c r="R845" i="30"/>
  <c r="R833" i="30"/>
  <c r="R769" i="30"/>
  <c r="R737" i="30"/>
  <c r="R705" i="30"/>
  <c r="R641" i="30"/>
  <c r="R609" i="30"/>
  <c r="R577" i="30"/>
  <c r="R495" i="30"/>
  <c r="R431" i="30"/>
  <c r="R367" i="30"/>
  <c r="R270" i="30"/>
  <c r="R398" i="30"/>
  <c r="R1097" i="30"/>
  <c r="R1180" i="30"/>
  <c r="R1225" i="30"/>
  <c r="R1353" i="30"/>
  <c r="R1417" i="30"/>
  <c r="R1481" i="30"/>
  <c r="R1609" i="30"/>
  <c r="R1673" i="30"/>
  <c r="R1737" i="30"/>
  <c r="R1722" i="30"/>
  <c r="R1789" i="30"/>
  <c r="R1827" i="30"/>
  <c r="R1703" i="30"/>
  <c r="R1639" i="30"/>
  <c r="R1575" i="30"/>
  <c r="R1511" i="30"/>
  <c r="R1447" i="30"/>
  <c r="R1383" i="30"/>
  <c r="R1319" i="30"/>
  <c r="R1255" i="30"/>
  <c r="R1191" i="30"/>
  <c r="R1127" i="30"/>
  <c r="R1063" i="30"/>
  <c r="R999" i="30"/>
  <c r="R935" i="30"/>
  <c r="R871" i="30"/>
  <c r="R821" i="30"/>
  <c r="R757" i="30"/>
  <c r="R693" i="30"/>
  <c r="R629" i="30"/>
  <c r="R565" i="30"/>
  <c r="R471" i="30"/>
  <c r="R343" i="30"/>
  <c r="R310" i="30"/>
  <c r="R1869" i="30"/>
  <c r="R558" i="30"/>
  <c r="R630" i="30"/>
  <c r="R904" i="30"/>
  <c r="R1120" i="30"/>
  <c r="R1248" i="30"/>
  <c r="R683" i="30"/>
  <c r="R1196" i="30"/>
  <c r="R1761" i="30"/>
  <c r="R1068" i="30"/>
  <c r="R826" i="30"/>
  <c r="R570" i="30"/>
  <c r="R5" i="30"/>
  <c r="R1786" i="30"/>
  <c r="R1910" i="30"/>
  <c r="R1935" i="30"/>
  <c r="R1981" i="30"/>
  <c r="R311" i="30"/>
  <c r="R1879" i="30"/>
  <c r="R2034" i="30"/>
  <c r="R1925" i="30"/>
  <c r="R775" i="30"/>
  <c r="R639" i="30"/>
  <c r="R881" i="30"/>
  <c r="R1137" i="30"/>
  <c r="R1393" i="30"/>
  <c r="R1649" i="30"/>
  <c r="R410" i="30"/>
  <c r="R453" i="30"/>
  <c r="R620" i="30"/>
  <c r="R748" i="30"/>
  <c r="R862" i="30"/>
  <c r="R990" i="30"/>
  <c r="R1118" i="30"/>
  <c r="R1246" i="30"/>
  <c r="R1374" i="30"/>
  <c r="R1502" i="30"/>
  <c r="R1630" i="30"/>
  <c r="R1845" i="30"/>
  <c r="R416" i="30"/>
  <c r="R1828" i="30"/>
  <c r="R1909" i="30"/>
  <c r="R2012" i="30"/>
  <c r="R2062" i="30"/>
  <c r="R2075" i="30"/>
  <c r="R1933" i="30"/>
  <c r="R339" i="30"/>
  <c r="R691" i="30"/>
  <c r="R933" i="30"/>
  <c r="R1189" i="30"/>
  <c r="R1445" i="30"/>
  <c r="R1701" i="30"/>
  <c r="R338" i="30"/>
  <c r="R466" i="30"/>
  <c r="R317" i="30"/>
  <c r="R445" i="30"/>
  <c r="R552" i="30"/>
  <c r="R616" i="30"/>
  <c r="R680" i="30"/>
  <c r="R744" i="30"/>
  <c r="R808" i="30"/>
  <c r="R858" i="30"/>
  <c r="R922" i="30"/>
  <c r="R986" i="30"/>
  <c r="R1905" i="30"/>
  <c r="R2058" i="30"/>
  <c r="R476" i="30"/>
  <c r="R2073" i="30"/>
  <c r="R491" i="30"/>
  <c r="R1009" i="30"/>
  <c r="R1521" i="30"/>
  <c r="R282" i="30"/>
  <c r="R556" i="30"/>
  <c r="R812" i="30"/>
  <c r="R1054" i="30"/>
  <c r="R1310" i="30"/>
  <c r="R1566" i="30"/>
  <c r="R288" i="30"/>
  <c r="R1912" i="30"/>
  <c r="R1983" i="30"/>
  <c r="R1782" i="30"/>
  <c r="R819" i="30"/>
  <c r="R1317" i="30"/>
  <c r="R274" i="30"/>
  <c r="R510" i="30"/>
  <c r="R648" i="30"/>
  <c r="R776" i="30"/>
  <c r="R890" i="30"/>
  <c r="R1018" i="30"/>
  <c r="R1082" i="30"/>
  <c r="R1150" i="30"/>
  <c r="R1210" i="30"/>
  <c r="R1274" i="30"/>
  <c r="R1338" i="30"/>
  <c r="R1402" i="30"/>
  <c r="R1466" i="30"/>
  <c r="R1530" i="30"/>
  <c r="R1594" i="30"/>
  <c r="R1658" i="30"/>
  <c r="R1872" i="30"/>
  <c r="R2060" i="30"/>
  <c r="R1943" i="30"/>
  <c r="R499" i="30"/>
  <c r="R771" i="30"/>
  <c r="R1013" i="30"/>
  <c r="R1269" i="30"/>
  <c r="R1525" i="30"/>
  <c r="R1799" i="30"/>
  <c r="R1076" i="30"/>
  <c r="R706" i="30"/>
  <c r="R578" i="30"/>
  <c r="R369" i="30"/>
  <c r="R1293" i="30"/>
  <c r="R1725" i="30"/>
  <c r="R715" i="30"/>
  <c r="R451" i="30"/>
  <c r="R1716" i="30"/>
  <c r="R1300" i="30"/>
  <c r="R1008" i="30"/>
  <c r="R1452" i="30"/>
  <c r="R1437" i="30"/>
  <c r="R940" i="30"/>
  <c r="R698" i="30"/>
  <c r="R353" i="30"/>
  <c r="R278" i="30"/>
  <c r="R606" i="30"/>
  <c r="R294" i="30"/>
  <c r="R1484" i="30"/>
  <c r="R307" i="30"/>
  <c r="R896" i="30"/>
  <c r="R1778" i="30"/>
  <c r="R1874" i="30"/>
  <c r="R2016" i="30"/>
  <c r="R2018" i="30"/>
  <c r="R2009" i="30"/>
  <c r="R1756" i="30"/>
  <c r="R436" i="30"/>
  <c r="R308" i="30"/>
  <c r="R1808" i="30"/>
  <c r="R1770" i="30"/>
  <c r="R1889" i="30"/>
  <c r="R1902" i="30"/>
  <c r="R1992" i="30"/>
  <c r="R1927" i="30"/>
  <c r="R2042" i="30"/>
  <c r="R1973" i="30"/>
  <c r="R2037" i="30"/>
  <c r="R2102" i="30"/>
  <c r="R1389" i="30"/>
  <c r="R877" i="30"/>
  <c r="R456" i="30"/>
  <c r="R619" i="30"/>
  <c r="R281" i="30"/>
  <c r="R806" i="30"/>
  <c r="R1048" i="30"/>
  <c r="R1192" i="30"/>
  <c r="R1320" i="30"/>
  <c r="R750" i="30"/>
  <c r="R1396" i="30"/>
  <c r="R1644" i="30"/>
  <c r="R1817" i="30"/>
  <c r="R1536" i="30"/>
  <c r="R1408" i="30"/>
  <c r="R1188" i="30"/>
  <c r="R798" i="30"/>
  <c r="R555" i="30"/>
  <c r="R454" i="30"/>
  <c r="R795" i="30"/>
  <c r="R948" i="30"/>
  <c r="R1875" i="30"/>
  <c r="R2031" i="30"/>
  <c r="R834" i="30"/>
  <c r="R1540" i="30"/>
  <c r="R893" i="30"/>
  <c r="R1592" i="30"/>
  <c r="R2068" i="30"/>
  <c r="R444" i="30"/>
  <c r="R6" i="30"/>
  <c r="R1760" i="30"/>
  <c r="R1887" i="30"/>
  <c r="R1848" i="30"/>
  <c r="R1878" i="30"/>
  <c r="R1944" i="30"/>
  <c r="R2072" i="30"/>
  <c r="R1994" i="30"/>
  <c r="R1949" i="30"/>
  <c r="R2013" i="30"/>
  <c r="R2077" i="30"/>
  <c r="R284" i="30"/>
  <c r="R1897" i="30"/>
  <c r="R2095" i="30"/>
  <c r="R1977" i="30"/>
  <c r="R1971" i="30"/>
  <c r="R1900" i="30"/>
  <c r="R312" i="30"/>
  <c r="R411" i="30"/>
  <c r="R695" i="30"/>
  <c r="R937" i="30"/>
  <c r="R2006" i="30"/>
  <c r="R1853" i="30"/>
  <c r="R472" i="30"/>
  <c r="R363" i="30"/>
  <c r="R647" i="30"/>
  <c r="R889" i="30"/>
  <c r="R575" i="30"/>
  <c r="R703" i="30"/>
  <c r="R831" i="30"/>
  <c r="R945" i="30"/>
  <c r="R1073" i="30"/>
  <c r="R1201" i="30"/>
  <c r="R1329" i="30"/>
  <c r="R1457" i="30"/>
  <c r="R1585" i="30"/>
  <c r="R1713" i="30"/>
  <c r="R346" i="30"/>
  <c r="R474" i="30"/>
  <c r="R389" i="30"/>
  <c r="R518" i="30"/>
  <c r="R588" i="30"/>
  <c r="R652" i="30"/>
  <c r="R716" i="30"/>
  <c r="R780" i="30"/>
  <c r="R521" i="30"/>
  <c r="R894" i="30"/>
  <c r="R958" i="30"/>
  <c r="R1022" i="30"/>
  <c r="R1086" i="30"/>
  <c r="R1158" i="30"/>
  <c r="R1214" i="30"/>
  <c r="R1278" i="30"/>
  <c r="R1342" i="30"/>
  <c r="R1406" i="30"/>
  <c r="R1470" i="30"/>
  <c r="R1534" i="30"/>
  <c r="R1598" i="30"/>
  <c r="R1662" i="30"/>
  <c r="R1726" i="30"/>
  <c r="R1781" i="30"/>
  <c r="R1747" i="30"/>
  <c r="R1683" i="30"/>
  <c r="R1619" i="30"/>
  <c r="R1555" i="30"/>
  <c r="R1491" i="30"/>
  <c r="R1427" i="30"/>
  <c r="R1363" i="30"/>
  <c r="R1299" i="30"/>
  <c r="R1235" i="30"/>
  <c r="R1155" i="30"/>
  <c r="R1107" i="30"/>
  <c r="R1043" i="30"/>
  <c r="R979" i="30"/>
  <c r="R324" i="30"/>
  <c r="R452" i="30"/>
  <c r="R303" i="30"/>
  <c r="R2041" i="30"/>
  <c r="R1945" i="30"/>
  <c r="R2080" i="30"/>
  <c r="R1914" i="30"/>
  <c r="R1842" i="30"/>
  <c r="R1800" i="30"/>
  <c r="R412" i="30"/>
  <c r="R1252" i="30"/>
  <c r="R1178" i="30"/>
  <c r="T836" i="30"/>
  <c r="T1714" i="30"/>
  <c r="R1588" i="30"/>
  <c r="R1924" i="30"/>
  <c r="R313" i="30"/>
  <c r="R1162" i="30"/>
  <c r="R726" i="30"/>
  <c r="R2100" i="30"/>
  <c r="R2022" i="30"/>
  <c r="R1461" i="30"/>
  <c r="R949" i="30"/>
  <c r="R371" i="30"/>
  <c r="R283" i="30"/>
  <c r="R549" i="30"/>
  <c r="R677" i="30"/>
  <c r="R805" i="30"/>
  <c r="R919" i="30"/>
  <c r="R1047" i="30"/>
  <c r="R1163" i="30"/>
  <c r="R1303" i="30"/>
  <c r="R1431" i="30"/>
  <c r="R1559" i="30"/>
  <c r="R1687" i="30"/>
  <c r="R1738" i="30"/>
  <c r="R1650" i="30"/>
  <c r="R1586" i="30"/>
  <c r="R1522" i="30"/>
  <c r="R1458" i="30"/>
  <c r="R1394" i="30"/>
  <c r="R1330" i="30"/>
  <c r="R1266" i="30"/>
  <c r="R1202" i="30"/>
  <c r="R1138" i="30"/>
  <c r="R1074" i="30"/>
  <c r="R1010" i="30"/>
  <c r="R946" i="30"/>
  <c r="R882" i="30"/>
  <c r="R832" i="30"/>
  <c r="R768" i="30"/>
  <c r="R704" i="30"/>
  <c r="R640" i="30"/>
  <c r="R576" i="30"/>
  <c r="R493" i="30"/>
  <c r="R365" i="30"/>
  <c r="R450" i="30"/>
  <c r="R322" i="30"/>
  <c r="R1689" i="30"/>
  <c r="R1561" i="30"/>
  <c r="R1433" i="30"/>
  <c r="R1305" i="30"/>
  <c r="R1167" i="30"/>
  <c r="R1049" i="30"/>
  <c r="R302" i="30"/>
  <c r="R1669" i="30"/>
  <c r="R1413" i="30"/>
  <c r="R1172" i="30"/>
  <c r="R901" i="30"/>
  <c r="R659" i="30"/>
  <c r="R1901" i="30"/>
  <c r="R2055" i="30"/>
  <c r="R1967" i="30"/>
  <c r="R1921" i="30"/>
  <c r="R1896" i="30"/>
  <c r="R1758" i="30"/>
  <c r="R448" i="30"/>
  <c r="R1797" i="30"/>
  <c r="R1718" i="30"/>
  <c r="R1654" i="30"/>
  <c r="R1590" i="30"/>
  <c r="R1526" i="30"/>
  <c r="R1462" i="30"/>
  <c r="R1398" i="30"/>
  <c r="R1334" i="30"/>
  <c r="R1270" i="30"/>
  <c r="R1206" i="30"/>
  <c r="R1142" i="30"/>
  <c r="R1078" i="30"/>
  <c r="R1014" i="30"/>
  <c r="R950" i="30"/>
  <c r="R886" i="30"/>
  <c r="R505" i="30"/>
  <c r="R772" i="30"/>
  <c r="R708" i="30"/>
  <c r="R644" i="30"/>
  <c r="R580" i="30"/>
  <c r="R501" i="30"/>
  <c r="R373" i="30"/>
  <c r="R458" i="30"/>
  <c r="R330" i="30"/>
  <c r="R376" i="30"/>
  <c r="R292" i="30"/>
  <c r="R356" i="30"/>
  <c r="R420" i="30"/>
  <c r="R484" i="30"/>
  <c r="R271" i="30"/>
  <c r="R335" i="30"/>
  <c r="R2065" i="30"/>
  <c r="R2017" i="30"/>
  <c r="R1969" i="30"/>
  <c r="R2050" i="30"/>
  <c r="R1931" i="30"/>
  <c r="R2032" i="30"/>
  <c r="R1938" i="30"/>
  <c r="R1890" i="30"/>
  <c r="R1881" i="30"/>
  <c r="R1794" i="30"/>
  <c r="R1863" i="30"/>
  <c r="R268" i="30"/>
  <c r="R364" i="30"/>
  <c r="R460" i="30"/>
  <c r="R327" i="30"/>
  <c r="R440" i="30"/>
  <c r="R347" i="30"/>
  <c r="R475" i="30"/>
  <c r="R631" i="30"/>
  <c r="R759" i="30"/>
  <c r="R873" i="30"/>
  <c r="R1001" i="30"/>
  <c r="R1955" i="30"/>
  <c r="R2084" i="30"/>
  <c r="R1884" i="30"/>
  <c r="R1899" i="30"/>
  <c r="R1771" i="30"/>
  <c r="R1835" i="30"/>
  <c r="R1731" i="30"/>
  <c r="R1699" i="30"/>
  <c r="R1667" i="30"/>
  <c r="R1635" i="30"/>
  <c r="R1603" i="30"/>
  <c r="R1571" i="30"/>
  <c r="R1539" i="30"/>
  <c r="R1507" i="30"/>
  <c r="R1475" i="30"/>
  <c r="R1443" i="30"/>
  <c r="R1411" i="30"/>
  <c r="R1379" i="30"/>
  <c r="R1347" i="30"/>
  <c r="R1315" i="30"/>
  <c r="R1283" i="30"/>
  <c r="R1251" i="30"/>
  <c r="R1219" i="30"/>
  <c r="R1187" i="30"/>
  <c r="R1168" i="30"/>
  <c r="R1123" i="30"/>
  <c r="R1091" i="30"/>
  <c r="R1059" i="30"/>
  <c r="R1027" i="30"/>
  <c r="R995" i="30"/>
  <c r="R963" i="30"/>
  <c r="R931" i="30"/>
  <c r="R899" i="30"/>
  <c r="R867" i="30"/>
  <c r="R836" i="30"/>
  <c r="R817" i="30"/>
  <c r="R785" i="30"/>
  <c r="R753" i="30"/>
  <c r="R721" i="30"/>
  <c r="R689" i="30"/>
  <c r="R657" i="30"/>
  <c r="R625" i="30"/>
  <c r="R593" i="30"/>
  <c r="R561" i="30"/>
  <c r="R528" i="30"/>
  <c r="R463" i="30"/>
  <c r="R399" i="30"/>
  <c r="R331" i="30"/>
  <c r="R334" i="30"/>
  <c r="R462" i="30"/>
  <c r="R1065" i="30"/>
  <c r="R1129" i="30"/>
  <c r="R1193" i="30"/>
  <c r="R1257" i="30"/>
  <c r="R1321" i="30"/>
  <c r="R1385" i="30"/>
  <c r="R1449" i="30"/>
  <c r="R1513" i="30"/>
  <c r="R1577" i="30"/>
  <c r="R1641" i="30"/>
  <c r="R1705" i="30"/>
  <c r="R1823" i="30"/>
  <c r="R304" i="30"/>
  <c r="R1812" i="30"/>
  <c r="R1893" i="30"/>
  <c r="R1996" i="30"/>
  <c r="R2046" i="30"/>
  <c r="R2059" i="30"/>
  <c r="R1947" i="30"/>
  <c r="R414" i="30"/>
  <c r="R980" i="30"/>
  <c r="R847" i="30"/>
  <c r="R738" i="30"/>
  <c r="R610" i="30"/>
  <c r="R433" i="30"/>
  <c r="R1421" i="30"/>
  <c r="R909" i="30"/>
  <c r="R1815" i="30"/>
  <c r="R763" i="30"/>
  <c r="R1117" i="30"/>
  <c r="R855" i="30"/>
  <c r="R1224" i="30"/>
  <c r="R992" i="30"/>
  <c r="R1676" i="30"/>
  <c r="R1504" i="30"/>
  <c r="R1124" i="30"/>
  <c r="R1779" i="30"/>
  <c r="R1843" i="30"/>
  <c r="R1727" i="30"/>
  <c r="R1695" i="30"/>
  <c r="R1663" i="30"/>
  <c r="R1631" i="30"/>
  <c r="R1599" i="30"/>
  <c r="R1567" i="30"/>
  <c r="R1535" i="30"/>
  <c r="R1503" i="30"/>
  <c r="R1471" i="30"/>
  <c r="R1439" i="30"/>
  <c r="R1407" i="30"/>
  <c r="R1375" i="30"/>
  <c r="R1343" i="30"/>
  <c r="R1311" i="30"/>
  <c r="R1279" i="30"/>
  <c r="R1247" i="30"/>
  <c r="R1215" i="30"/>
  <c r="R1179" i="30"/>
  <c r="R1160" i="30"/>
  <c r="R1119" i="30"/>
  <c r="R1087" i="30"/>
  <c r="R1055" i="30"/>
  <c r="R1023" i="30"/>
  <c r="R991" i="30"/>
  <c r="R959" i="30"/>
  <c r="R927" i="30"/>
  <c r="R895" i="30"/>
  <c r="R863" i="30"/>
  <c r="R523" i="30"/>
  <c r="R813" i="30"/>
  <c r="R781" i="30"/>
  <c r="R749" i="30"/>
  <c r="R717" i="30"/>
  <c r="R685" i="30"/>
  <c r="R653" i="30"/>
  <c r="R621" i="30"/>
  <c r="R589" i="30"/>
  <c r="R557" i="30"/>
  <c r="R520" i="30"/>
  <c r="R455" i="30"/>
  <c r="R391" i="30"/>
  <c r="R315" i="30"/>
  <c r="R318" i="30"/>
  <c r="R446" i="30"/>
  <c r="R1028" i="30"/>
  <c r="R964" i="30"/>
  <c r="R900" i="30"/>
  <c r="R838" i="30"/>
  <c r="R786" i="30"/>
  <c r="R722" i="30"/>
  <c r="R658" i="30"/>
  <c r="R594" i="30"/>
  <c r="R530" i="30"/>
  <c r="R401" i="30"/>
  <c r="R273" i="30"/>
  <c r="R1597" i="30"/>
  <c r="R1085" i="30"/>
  <c r="R587" i="30"/>
  <c r="R2036" i="30"/>
  <c r="R1476" i="30"/>
  <c r="R1684" i="30"/>
  <c r="R1624" i="30"/>
  <c r="R1496" i="30"/>
  <c r="R1364" i="30"/>
  <c r="R1108" i="30"/>
  <c r="R582" i="30"/>
  <c r="R1580" i="30"/>
  <c r="R1024" i="30"/>
  <c r="R1564" i="30"/>
  <c r="R1036" i="30"/>
  <c r="R908" i="30"/>
  <c r="R794" i="30"/>
  <c r="R666" i="30"/>
  <c r="R538" i="30"/>
  <c r="R289" i="30"/>
  <c r="R1892" i="30"/>
  <c r="R542" i="30"/>
  <c r="R1156" i="30"/>
  <c r="R1995" i="30"/>
  <c r="R1154" i="30"/>
  <c r="R1516" i="30"/>
  <c r="R1704" i="30"/>
  <c r="R342" i="30"/>
  <c r="R1915" i="30"/>
  <c r="R2067" i="30"/>
  <c r="R574" i="30"/>
  <c r="R361" i="30"/>
  <c r="R422" i="30"/>
  <c r="R392" i="30"/>
  <c r="R1373" i="30"/>
  <c r="R1616" i="30"/>
  <c r="R1552" i="30"/>
  <c r="R1488" i="30"/>
  <c r="R1424" i="30"/>
  <c r="R1348" i="30"/>
  <c r="R1220" i="30"/>
  <c r="R1092" i="30"/>
  <c r="R839" i="30"/>
  <c r="R506" i="30"/>
  <c r="R1212" i="30"/>
  <c r="R1720" i="30"/>
  <c r="R1648" i="30"/>
  <c r="R1628" i="30"/>
  <c r="R1436" i="30"/>
  <c r="R782" i="30"/>
  <c r="R1548" i="30"/>
  <c r="R1958" i="30"/>
  <c r="R1724" i="30"/>
  <c r="R1660" i="30"/>
  <c r="R1556" i="30"/>
  <c r="R1428" i="30"/>
  <c r="R1228" i="30"/>
  <c r="R864" i="30"/>
  <c r="R1175" i="30"/>
  <c r="R1336" i="30"/>
  <c r="R1272" i="30"/>
  <c r="R1208" i="30"/>
  <c r="R1146" i="30"/>
  <c r="R1080" i="30"/>
  <c r="R952" i="30"/>
  <c r="R509" i="30"/>
  <c r="R710" i="30"/>
  <c r="R409" i="30"/>
  <c r="R516" i="30"/>
  <c r="R1021" i="30"/>
  <c r="R1533" i="30"/>
  <c r="R571" i="30"/>
  <c r="R827" i="30"/>
  <c r="R1069" i="30"/>
  <c r="R1325" i="30"/>
  <c r="R1581" i="30"/>
  <c r="R385" i="30"/>
  <c r="R514" i="30"/>
  <c r="R586" i="30"/>
  <c r="R650" i="30"/>
  <c r="R714" i="30"/>
  <c r="R778" i="30"/>
  <c r="R517" i="30"/>
  <c r="R892" i="30"/>
  <c r="R956" i="30"/>
  <c r="R1020" i="30"/>
  <c r="R1116" i="30"/>
  <c r="R1728" i="30"/>
  <c r="R1744" i="30"/>
  <c r="R1308" i="30"/>
  <c r="R377" i="30"/>
  <c r="R830" i="30"/>
  <c r="R1072" i="30"/>
  <c r="R1204" i="30"/>
  <c r="R1332" i="30"/>
  <c r="R1416" i="30"/>
  <c r="R1480" i="30"/>
  <c r="R1544" i="30"/>
  <c r="R1608" i="30"/>
  <c r="R1833" i="30"/>
  <c r="R1700" i="30"/>
  <c r="R1636" i="30"/>
  <c r="R1508" i="30"/>
  <c r="R1380" i="30"/>
  <c r="R1132" i="30"/>
  <c r="R678" i="30"/>
  <c r="R1360" i="30"/>
  <c r="R1296" i="30"/>
  <c r="R1232" i="30"/>
  <c r="R1149" i="30"/>
  <c r="R1104" i="30"/>
  <c r="R1000" i="30"/>
  <c r="R872" i="30"/>
  <c r="R758" i="30"/>
  <c r="R566" i="30"/>
  <c r="R390" i="30"/>
  <c r="R1245" i="30"/>
  <c r="R478" i="30"/>
  <c r="R393" i="30"/>
  <c r="R590" i="30"/>
  <c r="R2035" i="30"/>
  <c r="R1788" i="30"/>
  <c r="R419" i="30"/>
  <c r="R731" i="30"/>
  <c r="R973" i="30"/>
  <c r="R1229" i="30"/>
  <c r="R1485" i="30"/>
  <c r="R1741" i="30"/>
  <c r="R374" i="30"/>
  <c r="R1749" i="30"/>
  <c r="R1621" i="30"/>
  <c r="R1493" i="30"/>
  <c r="R1365" i="30"/>
  <c r="R1237" i="30"/>
  <c r="R1109" i="30"/>
  <c r="R981" i="30"/>
  <c r="R849" i="30"/>
  <c r="R739" i="30"/>
  <c r="R611" i="30"/>
  <c r="R435" i="30"/>
  <c r="R360" i="30"/>
  <c r="R1940" i="30"/>
  <c r="R2011" i="30"/>
  <c r="R2047" i="30"/>
  <c r="R2027" i="30"/>
  <c r="R1959" i="30"/>
  <c r="R2014" i="30"/>
  <c r="R2091" i="30"/>
  <c r="R1964" i="30"/>
  <c r="R1888" i="30"/>
  <c r="R1861" i="30"/>
  <c r="R1907" i="30"/>
  <c r="R1780" i="30"/>
  <c r="R336" i="30"/>
  <c r="R464" i="30"/>
  <c r="R1805" i="30"/>
  <c r="R1746" i="30"/>
  <c r="R1714" i="30"/>
  <c r="R1682" i="30"/>
  <c r="R1618" i="30"/>
  <c r="R1554" i="30"/>
  <c r="R1490" i="30"/>
  <c r="R1426" i="30"/>
  <c r="R1362" i="30"/>
  <c r="R1298" i="30"/>
  <c r="R1234" i="30"/>
  <c r="R1153" i="30"/>
  <c r="R1106" i="30"/>
  <c r="R1042" i="30"/>
  <c r="R978" i="30"/>
  <c r="R914" i="30"/>
  <c r="R843" i="30"/>
  <c r="R800" i="30"/>
  <c r="R736" i="30"/>
  <c r="R672" i="30"/>
  <c r="R608" i="30"/>
  <c r="R544" i="30"/>
  <c r="R429" i="30"/>
  <c r="R301" i="30"/>
  <c r="R386" i="30"/>
  <c r="R1753" i="30"/>
  <c r="R1625" i="30"/>
  <c r="R1497" i="30"/>
  <c r="R1369" i="30"/>
  <c r="R1241" i="30"/>
  <c r="R1113" i="30"/>
  <c r="R430" i="30"/>
  <c r="R1767" i="30"/>
  <c r="R1541" i="30"/>
  <c r="R1285" i="30"/>
  <c r="R1029" i="30"/>
  <c r="R787" i="30"/>
  <c r="R531" i="30"/>
  <c r="R296" i="30"/>
  <c r="R2054" i="30"/>
  <c r="R2043" i="30"/>
  <c r="R2030" i="30"/>
  <c r="R1980" i="30"/>
  <c r="R1877" i="30"/>
  <c r="R1796" i="30"/>
  <c r="R320" i="30"/>
  <c r="R299" i="30"/>
  <c r="R383" i="30"/>
  <c r="R447" i="30"/>
  <c r="R512" i="30"/>
  <c r="R553" i="30"/>
  <c r="R585" i="30"/>
  <c r="R617" i="30"/>
  <c r="R649" i="30"/>
  <c r="R681" i="30"/>
  <c r="R713" i="30"/>
  <c r="R745" i="30"/>
  <c r="R777" i="30"/>
  <c r="R809" i="30"/>
  <c r="R515" i="30"/>
  <c r="R859" i="30"/>
  <c r="R891" i="30"/>
  <c r="R923" i="30"/>
  <c r="R955" i="30"/>
  <c r="R987" i="30"/>
  <c r="R1019" i="30"/>
  <c r="R1051" i="30"/>
  <c r="R1083" i="30"/>
  <c r="R1115" i="30"/>
  <c r="R1152" i="30"/>
  <c r="R1171" i="30"/>
  <c r="R1211" i="30"/>
  <c r="R1243" i="30"/>
  <c r="R1275" i="30"/>
  <c r="R1307" i="30"/>
  <c r="R1339" i="30"/>
  <c r="R1371" i="30"/>
  <c r="R1403" i="30"/>
  <c r="R1435" i="30"/>
  <c r="R1467" i="30"/>
  <c r="R1499" i="30"/>
  <c r="R1531" i="30"/>
  <c r="R1563" i="30"/>
  <c r="R1595" i="30"/>
  <c r="R1627" i="30"/>
  <c r="R1659" i="30"/>
  <c r="R1691" i="30"/>
  <c r="R1723" i="30"/>
  <c r="R1755" i="30"/>
  <c r="R1787" i="30"/>
  <c r="R1750" i="30"/>
  <c r="R1686" i="30"/>
  <c r="R1622" i="30"/>
  <c r="R1558" i="30"/>
  <c r="R1494" i="30"/>
  <c r="R1430" i="30"/>
  <c r="R1366" i="30"/>
  <c r="R1302" i="30"/>
  <c r="R1238" i="30"/>
  <c r="R1161" i="30"/>
  <c r="R1110" i="30"/>
  <c r="R1046" i="30"/>
  <c r="R982" i="30"/>
  <c r="R918" i="30"/>
  <c r="R851" i="30"/>
  <c r="R804" i="30"/>
  <c r="R740" i="30"/>
  <c r="R676" i="30"/>
  <c r="R612" i="30"/>
  <c r="R548" i="30"/>
  <c r="R437" i="30"/>
  <c r="R309" i="30"/>
  <c r="R394" i="30"/>
  <c r="R266" i="30"/>
  <c r="R1775" i="30"/>
  <c r="R1729" i="30"/>
  <c r="R1665" i="30"/>
  <c r="R1601" i="30"/>
  <c r="R1537" i="30"/>
  <c r="R1473" i="30"/>
  <c r="R1409" i="30"/>
  <c r="R1345" i="30"/>
  <c r="R1281" i="30"/>
  <c r="R1217" i="30"/>
  <c r="R1164" i="30"/>
  <c r="R1089" i="30"/>
  <c r="R1025" i="30"/>
  <c r="R961" i="30"/>
  <c r="R897" i="30"/>
  <c r="R527" i="30"/>
  <c r="R783" i="30"/>
  <c r="R719" i="30"/>
  <c r="R655" i="30"/>
  <c r="R591" i="30"/>
  <c r="R524" i="30"/>
  <c r="R921" i="30"/>
  <c r="R807" i="30"/>
  <c r="R679" i="30"/>
  <c r="R551" i="30"/>
  <c r="R395" i="30"/>
  <c r="R408" i="30"/>
  <c r="R1836" i="30"/>
  <c r="R1917" i="30"/>
  <c r="R2020" i="30"/>
  <c r="R2070" i="30"/>
  <c r="R2083" i="30"/>
  <c r="R905" i="30"/>
  <c r="R791" i="30"/>
  <c r="R663" i="30"/>
  <c r="R535" i="30"/>
  <c r="R379" i="30"/>
  <c r="R1867" i="30"/>
  <c r="R1868" i="30"/>
  <c r="R2052" i="30"/>
  <c r="R2101" i="30"/>
  <c r="R2098" i="30"/>
  <c r="R2001" i="30"/>
  <c r="R2066" i="30"/>
  <c r="R1939" i="30"/>
  <c r="R1952" i="30"/>
  <c r="R1858" i="30"/>
  <c r="R1911" i="30"/>
  <c r="R1768" i="30"/>
  <c r="R332" i="30"/>
  <c r="R263" i="30"/>
  <c r="R2085" i="30"/>
  <c r="R2053" i="30"/>
  <c r="R2021" i="30"/>
  <c r="R1989" i="30"/>
  <c r="R1957" i="30"/>
  <c r="R2074" i="30"/>
  <c r="R2010" i="30"/>
  <c r="R1946" i="30"/>
  <c r="R2088" i="30"/>
  <c r="R2024" i="30"/>
  <c r="R1960" i="30"/>
  <c r="R1918" i="30"/>
  <c r="R1886" i="30"/>
  <c r="R1854" i="30"/>
  <c r="R1857" i="30"/>
  <c r="R1802" i="30"/>
  <c r="R1903" i="30"/>
  <c r="R1840" i="30"/>
  <c r="R1776" i="30"/>
  <c r="R276" i="30"/>
  <c r="R340" i="30"/>
  <c r="R404" i="30"/>
  <c r="R468" i="30"/>
  <c r="R319" i="30"/>
  <c r="R2081" i="30"/>
  <c r="R2033" i="30"/>
  <c r="R1985" i="30"/>
  <c r="R2082" i="30"/>
  <c r="R1954" i="30"/>
  <c r="R2064" i="30"/>
  <c r="R1968" i="30"/>
  <c r="R1906" i="30"/>
  <c r="R1913" i="30"/>
  <c r="R1826" i="30"/>
  <c r="R1895" i="30"/>
  <c r="R1784" i="30"/>
  <c r="R300" i="30"/>
  <c r="R396" i="30"/>
  <c r="R492" i="30"/>
  <c r="R1696" i="30"/>
  <c r="R1664" i="30"/>
  <c r="R1712" i="30"/>
  <c r="R1173" i="30"/>
  <c r="R1752" i="30"/>
  <c r="R1612" i="30"/>
  <c r="R1340" i="30"/>
  <c r="R441" i="30"/>
  <c r="R1565" i="30"/>
  <c r="R646" i="30"/>
  <c r="R912" i="30"/>
  <c r="R1376" i="30"/>
  <c r="R1440" i="30"/>
  <c r="R1568" i="30"/>
  <c r="R1632" i="30"/>
  <c r="R1740" i="30"/>
  <c r="R1460" i="30"/>
  <c r="R1292" i="30"/>
  <c r="R326" i="30"/>
  <c r="R1352" i="30"/>
  <c r="R1288" i="30"/>
  <c r="R1096" i="30"/>
  <c r="R984" i="30"/>
  <c r="R742" i="30"/>
  <c r="R534" i="30"/>
  <c r="R262" i="30"/>
  <c r="R651" i="30"/>
  <c r="R1661" i="30"/>
  <c r="R297" i="30"/>
  <c r="R670" i="30"/>
  <c r="R483" i="30"/>
  <c r="R1005" i="30"/>
  <c r="R1261" i="30"/>
  <c r="R1517" i="30"/>
  <c r="R406" i="30"/>
  <c r="R417" i="30"/>
  <c r="R602" i="30"/>
  <c r="R730" i="30"/>
  <c r="R854" i="30"/>
  <c r="R972" i="30"/>
  <c r="R1500" i="30"/>
  <c r="R1680" i="30"/>
  <c r="R1736" i="30"/>
  <c r="R1276" i="30"/>
  <c r="R1309" i="30"/>
  <c r="R880" i="30"/>
  <c r="R1236" i="30"/>
  <c r="R1432" i="30"/>
  <c r="R1560" i="30"/>
  <c r="R1748" i="30"/>
  <c r="R1604" i="30"/>
  <c r="R1324" i="30"/>
  <c r="R1056" i="30"/>
  <c r="R1344" i="30"/>
  <c r="R1280" i="30"/>
  <c r="R1216" i="30"/>
  <c r="R1088" i="30"/>
  <c r="R968" i="30"/>
  <c r="R846" i="30"/>
  <c r="R473" i="30"/>
  <c r="R989" i="30"/>
  <c r="R387" i="30"/>
  <c r="R957" i="30"/>
  <c r="R1469" i="30"/>
  <c r="R358" i="30"/>
  <c r="R457" i="30"/>
  <c r="R622" i="30"/>
  <c r="R667" i="30"/>
  <c r="R1143" i="30"/>
  <c r="R1677" i="30"/>
  <c r="R438" i="30"/>
  <c r="R305" i="30"/>
  <c r="R546" i="30"/>
  <c r="R674" i="30"/>
  <c r="R802" i="30"/>
  <c r="R916" i="30"/>
  <c r="R1044" i="30"/>
  <c r="R286" i="30"/>
  <c r="R1717" i="30"/>
  <c r="R1589" i="30"/>
  <c r="R1333" i="30"/>
  <c r="R1205" i="30"/>
  <c r="R1077" i="30"/>
  <c r="R503" i="30"/>
  <c r="R707" i="30"/>
  <c r="R579" i="30"/>
  <c r="R1876" i="30"/>
  <c r="R2063" i="30"/>
  <c r="R1975" i="30"/>
  <c r="R1929" i="30"/>
  <c r="R1904" i="30"/>
  <c r="R1774" i="30"/>
  <c r="R432" i="30"/>
  <c r="R375" i="30"/>
  <c r="R439" i="30"/>
  <c r="R504" i="30"/>
  <c r="R581" i="30"/>
  <c r="R613" i="30"/>
  <c r="R645" i="30"/>
  <c r="R709" i="30"/>
  <c r="R741" i="30"/>
  <c r="R773" i="30"/>
  <c r="R507" i="30"/>
  <c r="R853" i="30"/>
  <c r="R887" i="30"/>
  <c r="R951" i="30"/>
  <c r="R983" i="30"/>
  <c r="R1015" i="30"/>
  <c r="R1079" i="30"/>
  <c r="R1111" i="30"/>
  <c r="R1144" i="30"/>
  <c r="R1207" i="30"/>
  <c r="R1239" i="30"/>
  <c r="R1271" i="30"/>
  <c r="R1335" i="30"/>
  <c r="R1367" i="30"/>
  <c r="R1399" i="30"/>
  <c r="R1463" i="30"/>
  <c r="R1495" i="30"/>
  <c r="R1527" i="30"/>
  <c r="R1591" i="30"/>
  <c r="R1623" i="30"/>
  <c r="R1655" i="30"/>
  <c r="R1719" i="30"/>
  <c r="R1751" i="30"/>
  <c r="R1795" i="30"/>
  <c r="R1757" i="30"/>
  <c r="R1821" i="30"/>
  <c r="R1706" i="30"/>
  <c r="R1674" i="30"/>
  <c r="R1642" i="30"/>
  <c r="R1610" i="30"/>
  <c r="R1578" i="30"/>
  <c r="R1546" i="30"/>
  <c r="R1514" i="30"/>
  <c r="R1482" i="30"/>
  <c r="R1450" i="30"/>
  <c r="R1418" i="30"/>
  <c r="R1386" i="30"/>
  <c r="R1354" i="30"/>
  <c r="R1322" i="30"/>
  <c r="R1290" i="30"/>
  <c r="R1258" i="30"/>
  <c r="R1226" i="30"/>
  <c r="R1194" i="30"/>
  <c r="R1182" i="30"/>
  <c r="R1130" i="30"/>
  <c r="R1098" i="30"/>
  <c r="R1066" i="30"/>
  <c r="R1034" i="30"/>
  <c r="R1002" i="30"/>
  <c r="R970" i="30"/>
  <c r="R938" i="30"/>
  <c r="R906" i="30"/>
  <c r="R874" i="30"/>
  <c r="R850" i="30"/>
  <c r="R824" i="30"/>
  <c r="R792" i="30"/>
  <c r="R760" i="30"/>
  <c r="R728" i="30"/>
  <c r="R696" i="30"/>
  <c r="R664" i="30"/>
  <c r="R632" i="30"/>
  <c r="R600" i="30"/>
  <c r="R568" i="30"/>
  <c r="R536" i="30"/>
  <c r="R477" i="30"/>
  <c r="R413" i="30"/>
  <c r="R349" i="30"/>
  <c r="R285" i="30"/>
  <c r="R498" i="30"/>
  <c r="R434" i="30"/>
  <c r="R370" i="30"/>
  <c r="R306" i="30"/>
  <c r="R1831" i="30"/>
  <c r="R1637" i="30"/>
  <c r="R1509" i="30"/>
  <c r="R1381" i="30"/>
  <c r="R1253" i="30"/>
  <c r="R1125" i="30"/>
  <c r="R997" i="30"/>
  <c r="R869" i="30"/>
  <c r="R755" i="30"/>
  <c r="R627" i="30"/>
  <c r="R467" i="30"/>
  <c r="R424" i="30"/>
  <c r="R1908" i="30"/>
  <c r="R1979" i="30"/>
  <c r="R2039" i="30"/>
  <c r="R2015" i="30"/>
  <c r="R1951" i="30"/>
  <c r="R1998" i="30"/>
  <c r="R2076" i="30"/>
  <c r="R1948" i="30"/>
  <c r="R1880" i="30"/>
  <c r="R1850" i="30"/>
  <c r="R1891" i="30"/>
  <c r="R1764" i="30"/>
  <c r="R352" i="30"/>
  <c r="R480" i="30"/>
  <c r="R1813" i="30"/>
  <c r="R1742" i="30"/>
  <c r="R1710" i="30"/>
  <c r="R1678" i="30"/>
  <c r="R1646" i="30"/>
  <c r="R1614" i="30"/>
  <c r="R1582" i="30"/>
  <c r="R1550" i="30"/>
  <c r="R1518" i="30"/>
  <c r="R1486" i="30"/>
  <c r="R1454" i="30"/>
  <c r="R1422" i="30"/>
  <c r="R1390" i="30"/>
  <c r="R1358" i="30"/>
  <c r="R1326" i="30"/>
  <c r="R1294" i="30"/>
  <c r="R1262" i="30"/>
  <c r="R1230" i="30"/>
  <c r="R1198" i="30"/>
  <c r="R1145" i="30"/>
  <c r="R1134" i="30"/>
  <c r="R1102" i="30"/>
  <c r="R1070" i="30"/>
  <c r="R1038" i="30"/>
  <c r="R1006" i="30"/>
  <c r="R974" i="30"/>
  <c r="R942" i="30"/>
  <c r="R910" i="30"/>
  <c r="R878" i="30"/>
  <c r="R835" i="30"/>
  <c r="R828" i="30"/>
  <c r="R796" i="30"/>
  <c r="R764" i="30"/>
  <c r="R732" i="30"/>
  <c r="R700" i="30"/>
  <c r="R668" i="30"/>
  <c r="R636" i="30"/>
  <c r="R604" i="30"/>
  <c r="R572" i="30"/>
  <c r="R540" i="30"/>
  <c r="R485" i="30"/>
  <c r="R421" i="30"/>
  <c r="R357" i="30"/>
  <c r="R293" i="30"/>
  <c r="R442" i="30"/>
  <c r="R378" i="30"/>
  <c r="R314" i="30"/>
  <c r="R1745" i="30"/>
  <c r="R1681" i="30"/>
  <c r="R1617" i="30"/>
  <c r="R1553" i="30"/>
  <c r="R1489" i="30"/>
  <c r="R1425" i="30"/>
  <c r="R1361" i="30"/>
  <c r="R1297" i="30"/>
  <c r="R1233" i="30"/>
  <c r="R1151" i="30"/>
  <c r="R1105" i="30"/>
  <c r="R1041" i="30"/>
  <c r="R977" i="30"/>
  <c r="R913" i="30"/>
  <c r="R841" i="30"/>
  <c r="R799" i="30"/>
  <c r="R735" i="30"/>
  <c r="R671" i="30"/>
  <c r="R607" i="30"/>
  <c r="R543" i="30"/>
  <c r="R953" i="30"/>
  <c r="R511" i="30"/>
  <c r="R711" i="30"/>
  <c r="R583" i="30"/>
  <c r="R427" i="30"/>
  <c r="R344" i="30"/>
  <c r="R1804" i="30"/>
  <c r="R1885" i="30"/>
  <c r="R1988" i="30"/>
  <c r="R2038" i="30"/>
  <c r="R2051" i="30"/>
  <c r="R2025" i="30"/>
  <c r="R2097" i="30"/>
  <c r="R1970" i="30"/>
  <c r="R2000" i="30"/>
  <c r="R1882" i="30"/>
  <c r="R1810" i="30"/>
  <c r="R1816" i="30"/>
  <c r="R380" i="30"/>
  <c r="R2094" i="30"/>
  <c r="R2061" i="30"/>
  <c r="R2029" i="30"/>
  <c r="R1997" i="30"/>
  <c r="R1965" i="30"/>
  <c r="R2090" i="30"/>
  <c r="R2026" i="30"/>
  <c r="R1962" i="30"/>
  <c r="R2103" i="30"/>
  <c r="R2040" i="30"/>
  <c r="R1976" i="30"/>
  <c r="R1926" i="30"/>
  <c r="R1894" i="30"/>
  <c r="R1862" i="30"/>
  <c r="R1873" i="30"/>
  <c r="R1818" i="30"/>
  <c r="R1919" i="30"/>
  <c r="R1855" i="30"/>
  <c r="R1792" i="30"/>
  <c r="R295" i="30"/>
  <c r="T1646" i="30"/>
  <c r="T1195" i="30"/>
  <c r="T1017" i="30"/>
  <c r="T779" i="30"/>
  <c r="T1309" i="30"/>
  <c r="T1836" i="30"/>
  <c r="T1692" i="30"/>
  <c r="T1353" i="30"/>
  <c r="T573" i="30"/>
  <c r="T786" i="30"/>
  <c r="T648" i="30"/>
  <c r="T1719" i="30"/>
  <c r="T518" i="30"/>
  <c r="T1328" i="30"/>
  <c r="T2074" i="30"/>
  <c r="T1134" i="30"/>
  <c r="T1642" i="30"/>
  <c r="T349" i="30"/>
  <c r="T1249" i="30"/>
  <c r="T660" i="30"/>
  <c r="T1436" i="30"/>
  <c r="T1439" i="30"/>
  <c r="T1848" i="30"/>
  <c r="T1707" i="30"/>
  <c r="T1622" i="30"/>
  <c r="T310" i="30"/>
  <c r="T620" i="30"/>
  <c r="T997" i="30"/>
  <c r="T1009" i="30"/>
  <c r="T1316" i="30"/>
  <c r="T1207" i="30"/>
  <c r="T1187" i="30"/>
  <c r="T668" i="30"/>
  <c r="T1726" i="30"/>
  <c r="T743" i="30"/>
  <c r="T1555" i="30"/>
  <c r="T1876" i="30"/>
  <c r="T1438" i="30"/>
  <c r="T1028" i="30"/>
  <c r="T1812" i="30"/>
  <c r="T1266" i="30"/>
  <c r="T1529" i="30"/>
  <c r="T880" i="30"/>
  <c r="T2064" i="30"/>
  <c r="T643" i="30"/>
  <c r="T908" i="30"/>
  <c r="T1078" i="30"/>
  <c r="T951" i="30"/>
  <c r="T1463" i="30"/>
  <c r="T1572" i="30"/>
  <c r="T930" i="30"/>
  <c r="T1521" i="30"/>
  <c r="T1250" i="30"/>
  <c r="T1229" i="30"/>
  <c r="T1477" i="30"/>
  <c r="T1061" i="30"/>
  <c r="T1810" i="30"/>
  <c r="T810" i="30"/>
  <c r="T1218" i="30"/>
  <c r="T993" i="30"/>
  <c r="T1505" i="30"/>
  <c r="T914" i="30"/>
  <c r="T1308" i="30"/>
  <c r="T1564" i="30"/>
  <c r="T1695" i="30"/>
  <c r="T1178" i="30"/>
  <c r="T1413" i="30"/>
  <c r="T942" i="30"/>
  <c r="T847" i="30"/>
  <c r="T823" i="30"/>
  <c r="T954" i="30"/>
  <c r="T1584" i="30"/>
  <c r="T1451" i="30"/>
  <c r="T939" i="30"/>
  <c r="T1030" i="30"/>
  <c r="T934" i="30"/>
  <c r="T751" i="30"/>
  <c r="T412" i="30"/>
  <c r="T1841" i="30"/>
  <c r="T279" i="30"/>
  <c r="T2103" i="30"/>
  <c r="T447" i="30"/>
  <c r="T1480" i="30"/>
  <c r="T1043" i="30"/>
  <c r="T726" i="30"/>
  <c r="T2007" i="30"/>
  <c r="T2084" i="30"/>
  <c r="T486" i="30"/>
  <c r="T550" i="30"/>
  <c r="T555" i="30"/>
  <c r="T1694" i="30"/>
  <c r="T1160" i="30"/>
  <c r="T1171" i="30"/>
  <c r="T900" i="30"/>
  <c r="T632" i="30"/>
  <c r="T1261" i="30"/>
  <c r="T611" i="30"/>
  <c r="T1738" i="30"/>
  <c r="T1273" i="30"/>
  <c r="T1788" i="30"/>
  <c r="T1008" i="30"/>
  <c r="T766" i="30"/>
  <c r="T529" i="30"/>
  <c r="T785" i="30"/>
  <c r="T441" i="30"/>
  <c r="T634" i="30"/>
  <c r="T613" i="30"/>
  <c r="T1985" i="30"/>
  <c r="T309" i="30"/>
  <c r="T1989" i="30"/>
  <c r="T2091" i="30"/>
  <c r="T299" i="30"/>
  <c r="T793" i="30"/>
  <c r="T1036" i="30"/>
  <c r="T424" i="30"/>
  <c r="T1390" i="30"/>
  <c r="T506" i="30"/>
  <c r="T1079" i="30"/>
  <c r="T1335" i="30"/>
  <c r="T1591" i="30"/>
  <c r="T1758" i="30"/>
  <c r="T1444" i="30"/>
  <c r="T1184" i="30"/>
  <c r="T688" i="30"/>
  <c r="T1804" i="30"/>
  <c r="T1265" i="30"/>
  <c r="T1730" i="30"/>
  <c r="T1066" i="30"/>
  <c r="T1981" i="30"/>
  <c r="T1891" i="30"/>
  <c r="T386" i="30"/>
  <c r="T496" i="30"/>
  <c r="T845" i="30"/>
  <c r="T787" i="30"/>
  <c r="T1427" i="30"/>
  <c r="T1683" i="30"/>
  <c r="T1608" i="30"/>
  <c r="T1352" i="30"/>
  <c r="T461" i="30"/>
  <c r="T1136" i="30"/>
  <c r="T592" i="30"/>
  <c r="T657" i="30"/>
  <c r="T484" i="30"/>
  <c r="T1765" i="30"/>
  <c r="T2061" i="30"/>
  <c r="T323" i="30"/>
  <c r="T2054" i="30"/>
  <c r="T2041" i="30"/>
  <c r="T1224" i="30"/>
  <c r="T1830" i="30"/>
  <c r="T1299" i="30"/>
  <c r="T800" i="30"/>
  <c r="T1096" i="30"/>
  <c r="T585" i="30"/>
  <c r="T2034" i="30"/>
  <c r="T501" i="30"/>
  <c r="T2102" i="30"/>
  <c r="T319" i="30"/>
  <c r="T981" i="30"/>
  <c r="T965" i="30"/>
  <c r="T1258" i="30"/>
  <c r="T1354" i="30"/>
  <c r="T1573" i="30"/>
  <c r="T1717" i="30"/>
  <c r="T1565" i="30"/>
  <c r="T1053" i="30"/>
  <c r="T1338" i="30"/>
  <c r="T748" i="30"/>
  <c r="T1474" i="30"/>
  <c r="T865" i="30"/>
  <c r="T1121" i="30"/>
  <c r="T1377" i="30"/>
  <c r="T1633" i="30"/>
  <c r="T280" i="30"/>
  <c r="T799" i="30"/>
  <c r="T1042" i="30"/>
  <c r="T1244" i="30"/>
  <c r="T1372" i="30"/>
  <c r="T1500" i="30"/>
  <c r="T1628" i="30"/>
  <c r="T1776" i="30"/>
  <c r="T1567" i="30"/>
  <c r="T1311" i="30"/>
  <c r="T1055" i="30"/>
  <c r="T878" i="30"/>
  <c r="T1397" i="30"/>
  <c r="T1386" i="30"/>
  <c r="T1341" i="30"/>
  <c r="T519" i="30"/>
  <c r="T1741" i="30"/>
  <c r="T1690" i="30"/>
  <c r="T1426" i="30"/>
  <c r="T1097" i="30"/>
  <c r="T1609" i="30"/>
  <c r="T376" i="30"/>
  <c r="T712" i="30"/>
  <c r="T1200" i="30"/>
  <c r="T1456" i="30"/>
  <c r="T1782" i="30"/>
  <c r="T1579" i="30"/>
  <c r="T1323" i="30"/>
  <c r="T1067" i="30"/>
  <c r="T824" i="30"/>
  <c r="T1366" i="30"/>
  <c r="T421" i="30"/>
  <c r="T460" i="30"/>
  <c r="T1946" i="30"/>
  <c r="T1873" i="30"/>
  <c r="T2076" i="30"/>
  <c r="T1870" i="30"/>
  <c r="T1154" i="30"/>
  <c r="T915" i="30"/>
  <c r="T1574" i="30"/>
  <c r="T1821" i="30"/>
  <c r="T297" i="30"/>
  <c r="T468" i="30"/>
  <c r="T693" i="30"/>
  <c r="T391" i="30"/>
  <c r="T275" i="30"/>
  <c r="T2093" i="30"/>
  <c r="T282" i="30"/>
  <c r="T2089" i="30"/>
  <c r="T499" i="30"/>
  <c r="T1885" i="30"/>
  <c r="T1749" i="30"/>
  <c r="T477" i="30"/>
  <c r="T435" i="30"/>
  <c r="T1819" i="30"/>
  <c r="T1975" i="30"/>
  <c r="T1621" i="30"/>
  <c r="T1674" i="30"/>
  <c r="T968" i="30"/>
  <c r="T1318" i="30"/>
  <c r="T1221" i="30"/>
  <c r="T631" i="30"/>
  <c r="T713" i="30"/>
  <c r="T626" i="30"/>
  <c r="T671" i="30"/>
  <c r="T574" i="30"/>
  <c r="T2035" i="30"/>
  <c r="T1882" i="30"/>
  <c r="T653" i="30"/>
  <c r="T1966" i="30"/>
  <c r="T1893" i="30"/>
  <c r="T495" i="30"/>
  <c r="T1956" i="30"/>
  <c r="T1887" i="30"/>
  <c r="T2039" i="30"/>
  <c r="T701" i="30"/>
  <c r="T1942" i="30"/>
  <c r="T1936" i="30"/>
  <c r="T1733" i="30"/>
  <c r="T1013" i="30"/>
  <c r="T818" i="30"/>
  <c r="T1317" i="30"/>
  <c r="T1794" i="30"/>
  <c r="T1205" i="30"/>
  <c r="T1158" i="30"/>
  <c r="T1693" i="30"/>
  <c r="T1437" i="30"/>
  <c r="T1174" i="30"/>
  <c r="T925" i="30"/>
  <c r="T1594" i="30"/>
  <c r="T974" i="30"/>
  <c r="T413" i="30"/>
  <c r="T990" i="30"/>
  <c r="T1346" i="30"/>
  <c r="T1602" i="30"/>
  <c r="T814" i="30"/>
  <c r="T929" i="30"/>
  <c r="T1057" i="30"/>
  <c r="T1182" i="30"/>
  <c r="T1313" i="30"/>
  <c r="T1441" i="30"/>
  <c r="T1569" i="30"/>
  <c r="T1697" i="30"/>
  <c r="T1802" i="30"/>
  <c r="T365" i="30"/>
  <c r="T532" i="30"/>
  <c r="T736" i="30"/>
  <c r="T842" i="30"/>
  <c r="T978" i="30"/>
  <c r="T1106" i="30"/>
  <c r="T1212" i="30"/>
  <c r="T1276" i="30"/>
  <c r="T1340" i="30"/>
  <c r="T1404" i="30"/>
  <c r="T1468" i="30"/>
  <c r="T1532" i="30"/>
  <c r="T1596" i="30"/>
  <c r="T1660" i="30"/>
  <c r="T1806" i="30"/>
  <c r="T1840" i="30"/>
  <c r="T1631" i="30"/>
  <c r="T1503" i="30"/>
  <c r="T1375" i="30"/>
  <c r="T1247" i="30"/>
  <c r="T1119" i="30"/>
  <c r="T991" i="30"/>
  <c r="T571" i="30"/>
  <c r="T440" i="30"/>
  <c r="T512" i="30"/>
  <c r="T1082" i="30"/>
  <c r="T1264" i="30"/>
  <c r="T1392" i="30"/>
  <c r="T1520" i="30"/>
  <c r="T1648" i="30"/>
  <c r="T1816" i="30"/>
  <c r="T1643" i="30"/>
  <c r="T1515" i="30"/>
  <c r="T1387" i="30"/>
  <c r="T1259" i="30"/>
  <c r="T1131" i="30"/>
  <c r="T1003" i="30"/>
  <c r="T875" i="30"/>
  <c r="T1724" i="30"/>
  <c r="T1494" i="30"/>
  <c r="T1238" i="30"/>
  <c r="T788" i="30"/>
  <c r="T622" i="30"/>
  <c r="T2010" i="30"/>
  <c r="T1987" i="30"/>
  <c r="T1937" i="30"/>
  <c r="T1839" i="30"/>
  <c r="T407" i="30"/>
  <c r="T430" i="30"/>
  <c r="T655" i="30"/>
  <c r="T273" i="30"/>
  <c r="T2085" i="30"/>
  <c r="T1858" i="30"/>
  <c r="T298" i="30"/>
  <c r="T1910" i="30"/>
  <c r="T459" i="30"/>
  <c r="T2040" i="30"/>
  <c r="T1932" i="30"/>
  <c r="T398" i="30"/>
  <c r="T7" i="30"/>
  <c r="T1969" i="30"/>
  <c r="T1968" i="30"/>
  <c r="T1863" i="30"/>
  <c r="T2028" i="30"/>
  <c r="T394" i="30"/>
  <c r="T415" i="30"/>
  <c r="T1890" i="30"/>
  <c r="T2006" i="30"/>
  <c r="T646" i="30"/>
  <c r="T1904" i="30"/>
  <c r="T605" i="30"/>
  <c r="T318" i="30"/>
  <c r="T403" i="30"/>
  <c r="T1902" i="30"/>
  <c r="T1939" i="30"/>
  <c r="T1959" i="30"/>
  <c r="T1952" i="30"/>
  <c r="T2048" i="30"/>
  <c r="T422" i="30"/>
  <c r="T294" i="30"/>
  <c r="T443" i="30"/>
  <c r="T315" i="30"/>
  <c r="T1803" i="30"/>
  <c r="T1855" i="30"/>
  <c r="T1919" i="30"/>
  <c r="T2025" i="30"/>
  <c r="T1951" i="30"/>
  <c r="T2079" i="30"/>
  <c r="T1988" i="30"/>
  <c r="T2052" i="30"/>
  <c r="T474" i="30"/>
  <c r="T346" i="30"/>
  <c r="T431" i="30"/>
  <c r="T303" i="30"/>
  <c r="T1815" i="30"/>
  <c r="T1861" i="30"/>
  <c r="T1925" i="30"/>
  <c r="T2037" i="30"/>
  <c r="T1963" i="30"/>
  <c r="T2092" i="30"/>
  <c r="T1998" i="30"/>
  <c r="T2062" i="30"/>
  <c r="T662" i="30"/>
  <c r="T534" i="30"/>
  <c r="T284" i="30"/>
  <c r="T305" i="30"/>
  <c r="T1813" i="30"/>
  <c r="T717" i="30"/>
  <c r="T589" i="30"/>
  <c r="T623" i="30"/>
  <c r="T416" i="30"/>
  <c r="T467" i="30"/>
  <c r="T1843" i="30"/>
  <c r="T2017" i="30"/>
  <c r="T2032" i="30"/>
  <c r="T450" i="30"/>
  <c r="T306" i="30"/>
  <c r="T455" i="30"/>
  <c r="T327" i="30"/>
  <c r="T1823" i="30"/>
  <c r="T1865" i="30"/>
  <c r="T1929" i="30"/>
  <c r="T2045" i="30"/>
  <c r="T1971" i="30"/>
  <c r="T2100" i="30"/>
  <c r="T2002" i="30"/>
  <c r="T2066" i="30"/>
  <c r="T638" i="30"/>
  <c r="T492" i="30"/>
  <c r="T757" i="30"/>
  <c r="T629" i="30"/>
  <c r="T543" i="30"/>
  <c r="T1900" i="30"/>
  <c r="T658" i="30"/>
  <c r="T594" i="30"/>
  <c r="T530" i="30"/>
  <c r="T404" i="30"/>
  <c r="T276" i="30"/>
  <c r="T489" i="30"/>
  <c r="T361" i="30"/>
  <c r="T1880" i="30"/>
  <c r="T745" i="30"/>
  <c r="T681" i="30"/>
  <c r="T617" i="30"/>
  <c r="T553" i="30"/>
  <c r="T567" i="30"/>
  <c r="T695" i="30"/>
  <c r="T1852" i="30"/>
  <c r="T389" i="30"/>
  <c r="T368" i="30"/>
  <c r="T576" i="30"/>
  <c r="T694" i="30"/>
  <c r="T758" i="30"/>
  <c r="T821" i="30"/>
  <c r="T872" i="30"/>
  <c r="T936" i="30"/>
  <c r="T1000" i="30"/>
  <c r="T1064" i="30"/>
  <c r="T1128" i="30"/>
  <c r="T531" i="30"/>
  <c r="T360" i="30"/>
  <c r="T819" i="30"/>
  <c r="T1062" i="30"/>
  <c r="T1254" i="30"/>
  <c r="T1382" i="30"/>
  <c r="T1510" i="30"/>
  <c r="T1638" i="30"/>
  <c r="T1732" i="30"/>
  <c r="T832" i="30"/>
  <c r="T883" i="30"/>
  <c r="T947" i="30"/>
  <c r="T1011" i="30"/>
  <c r="T1075" i="30"/>
  <c r="T1139" i="30"/>
  <c r="T1203" i="30"/>
  <c r="T1267" i="30"/>
  <c r="T1331" i="30"/>
  <c r="T1395" i="30"/>
  <c r="T1459" i="30"/>
  <c r="T1523" i="30"/>
  <c r="T1587" i="30"/>
  <c r="T1651" i="30"/>
  <c r="T1715" i="30"/>
  <c r="T1800" i="30"/>
  <c r="T1766" i="30"/>
  <c r="T1640" i="30"/>
  <c r="T1576" i="30"/>
  <c r="T1512" i="30"/>
  <c r="T1448" i="30"/>
  <c r="T1384" i="30"/>
  <c r="T1320" i="30"/>
  <c r="T1256" i="30"/>
  <c r="T1192" i="30"/>
  <c r="T291" i="30"/>
  <c r="T406" i="30"/>
  <c r="T427" i="30"/>
  <c r="T1967" i="30"/>
  <c r="T287" i="30"/>
  <c r="T1901" i="30"/>
  <c r="T1926" i="30"/>
  <c r="T1883" i="30"/>
  <c r="T1943" i="30"/>
  <c r="T2056" i="30"/>
  <c r="T434" i="30"/>
  <c r="T290" i="30"/>
  <c r="T353" i="30"/>
  <c r="T1888" i="30"/>
  <c r="T677" i="30"/>
  <c r="T549" i="30"/>
  <c r="T703" i="30"/>
  <c r="T666" i="30"/>
  <c r="T602" i="30"/>
  <c r="T538" i="30"/>
  <c r="T420" i="30"/>
  <c r="T292" i="30"/>
  <c r="T377" i="30"/>
  <c r="T1864" i="30"/>
  <c r="T753" i="30"/>
  <c r="T689" i="30"/>
  <c r="T625" i="30"/>
  <c r="T561" i="30"/>
  <c r="T551" i="30"/>
  <c r="T679" i="30"/>
  <c r="T1884" i="30"/>
  <c r="T272" i="30"/>
  <c r="T527" i="30"/>
  <c r="T656" i="30"/>
  <c r="T734" i="30"/>
  <c r="T797" i="30"/>
  <c r="T838" i="30"/>
  <c r="T912" i="30"/>
  <c r="T976" i="30"/>
  <c r="T1040" i="30"/>
  <c r="T1104" i="30"/>
  <c r="T1148" i="30"/>
  <c r="T1801" i="30"/>
  <c r="T397" i="30"/>
  <c r="T1721" i="30"/>
  <c r="T1593" i="30"/>
  <c r="T1465" i="30"/>
  <c r="T1337" i="30"/>
  <c r="T1209" i="30"/>
  <c r="T1081" i="30"/>
  <c r="T953" i="30"/>
  <c r="T510" i="30"/>
  <c r="T1650" i="30"/>
  <c r="T1394" i="30"/>
  <c r="T1086" i="30"/>
  <c r="T456" i="30"/>
  <c r="T795" i="30"/>
  <c r="T1498" i="30"/>
  <c r="T877" i="30"/>
  <c r="T1133" i="30"/>
  <c r="T1389" i="30"/>
  <c r="T1645" i="30"/>
  <c r="T1322" i="30"/>
  <c r="T568" i="30"/>
  <c r="T690" i="30"/>
  <c r="T754" i="30"/>
  <c r="T817" i="30"/>
  <c r="T868" i="30"/>
  <c r="T932" i="30"/>
  <c r="T996" i="30"/>
  <c r="T1060" i="30"/>
  <c r="T1124" i="30"/>
  <c r="T1188" i="30"/>
  <c r="T296" i="30"/>
  <c r="T803" i="30"/>
  <c r="T1046" i="30"/>
  <c r="T1246" i="30"/>
  <c r="T1374" i="30"/>
  <c r="T1502" i="30"/>
  <c r="T1630" i="30"/>
  <c r="T1728" i="30"/>
  <c r="T828" i="30"/>
  <c r="T879" i="30"/>
  <c r="T1130" i="30"/>
  <c r="T1002" i="30"/>
  <c r="T874" i="30"/>
  <c r="T760" i="30"/>
  <c r="T580" i="30"/>
  <c r="T1756" i="30"/>
  <c r="T1673" i="30"/>
  <c r="T1545" i="30"/>
  <c r="T1417" i="30"/>
  <c r="T1289" i="30"/>
  <c r="T1181" i="30"/>
  <c r="T1033" i="30"/>
  <c r="T905" i="30"/>
  <c r="T1754" i="30"/>
  <c r="T1554" i="30"/>
  <c r="T1298" i="30"/>
  <c r="T894" i="30"/>
  <c r="T652" i="30"/>
  <c r="T1434" i="30"/>
  <c r="T855" i="30"/>
  <c r="T1101" i="30"/>
  <c r="T1357" i="30"/>
  <c r="T1613" i="30"/>
  <c r="T301" i="30"/>
  <c r="T1102" i="30"/>
  <c r="T1658" i="30"/>
  <c r="T957" i="30"/>
  <c r="T1213" i="30"/>
  <c r="T1469" i="30"/>
  <c r="T1725" i="30"/>
  <c r="T1429" i="30"/>
  <c r="T1077" i="30"/>
  <c r="T1828" i="30"/>
  <c r="T1253" i="30"/>
  <c r="T1718" i="30"/>
  <c r="T675" i="30"/>
  <c r="T885" i="30"/>
  <c r="T1669" i="30"/>
  <c r="T1173" i="30"/>
  <c r="T1546" i="30"/>
  <c r="T1109" i="30"/>
  <c r="T1493" i="30"/>
  <c r="T1727" i="30"/>
  <c r="T1663" i="30"/>
  <c r="T1599" i="30"/>
  <c r="T1535" i="30"/>
  <c r="T1471" i="30"/>
  <c r="T1407" i="30"/>
  <c r="T1343" i="30"/>
  <c r="T1279" i="30"/>
  <c r="T1215" i="30"/>
  <c r="T1161" i="30"/>
  <c r="T1087" i="30"/>
  <c r="T1023" i="30"/>
  <c r="T959" i="30"/>
  <c r="T771" i="30"/>
  <c r="T699" i="30"/>
  <c r="T612" i="30"/>
  <c r="T776" i="30"/>
  <c r="T890" i="30"/>
  <c r="T1018" i="30"/>
  <c r="T1151" i="30"/>
  <c r="T1232" i="30"/>
  <c r="T1296" i="30"/>
  <c r="T1360" i="30"/>
  <c r="T1424" i="30"/>
  <c r="T1488" i="30"/>
  <c r="T1552" i="30"/>
  <c r="T1616" i="30"/>
  <c r="T1680" i="30"/>
  <c r="T1846" i="30"/>
  <c r="T1739" i="30"/>
  <c r="T1675" i="30"/>
  <c r="T1611" i="30"/>
  <c r="T1547" i="30"/>
  <c r="T1483" i="30"/>
  <c r="T1419" i="30"/>
  <c r="T1355" i="30"/>
  <c r="T1291" i="30"/>
  <c r="T1227" i="30"/>
  <c r="T1185" i="30"/>
  <c r="T1099" i="30"/>
  <c r="T1035" i="30"/>
  <c r="T971" i="30"/>
  <c r="T907" i="30"/>
  <c r="T851" i="30"/>
  <c r="T792" i="30"/>
  <c r="T1686" i="30"/>
  <c r="T1558" i="30"/>
  <c r="T1430" i="30"/>
  <c r="T1302" i="30"/>
  <c r="T1175" i="30"/>
  <c r="T902" i="30"/>
  <c r="T636" i="30"/>
  <c r="T293" i="30"/>
  <c r="T405" i="30"/>
  <c r="T332" i="30"/>
  <c r="T558" i="30"/>
  <c r="T1757" i="30"/>
  <c r="T2042" i="30"/>
  <c r="T1978" i="30"/>
  <c r="T2051" i="30"/>
  <c r="T1930" i="30"/>
  <c r="T1997" i="30"/>
  <c r="T1905" i="30"/>
  <c r="T1898" i="30"/>
  <c r="T1775" i="30"/>
  <c r="T343" i="30"/>
  <c r="T471" i="30"/>
  <c r="T352" i="30"/>
  <c r="T783" i="30"/>
  <c r="T525" i="30"/>
  <c r="T765" i="30"/>
  <c r="T316" i="30"/>
  <c r="T678" i="30"/>
  <c r="T1990" i="30"/>
  <c r="T2011" i="30"/>
  <c r="T1957" i="30"/>
  <c r="T426" i="30"/>
  <c r="T2012" i="30"/>
  <c r="T2063" i="30"/>
  <c r="T2009" i="30"/>
  <c r="T1911" i="30"/>
  <c r="T1787" i="30"/>
  <c r="T331" i="30"/>
  <c r="T438" i="30"/>
  <c r="T1944" i="30"/>
  <c r="T1923" i="30"/>
  <c r="T302" i="30"/>
  <c r="T494" i="30"/>
  <c r="T1785" i="30"/>
  <c r="T603" i="30"/>
  <c r="T802" i="30"/>
  <c r="T584" i="30"/>
  <c r="T698" i="30"/>
  <c r="T762" i="30"/>
  <c r="T825" i="30"/>
  <c r="T876" i="30"/>
  <c r="T940" i="30"/>
  <c r="T1004" i="30"/>
  <c r="T1068" i="30"/>
  <c r="T1132" i="30"/>
  <c r="T563" i="30"/>
  <c r="T708" i="30"/>
  <c r="T950" i="30"/>
  <c r="T1198" i="30"/>
  <c r="T1326" i="30"/>
  <c r="T1454" i="30"/>
  <c r="T1582" i="30"/>
  <c r="T1704" i="30"/>
  <c r="T804" i="30"/>
  <c r="T852" i="30"/>
  <c r="T919" i="30"/>
  <c r="T983" i="30"/>
  <c r="T1047" i="30"/>
  <c r="T1111" i="30"/>
  <c r="T1162" i="30"/>
  <c r="T1239" i="30"/>
  <c r="T1303" i="30"/>
  <c r="T1367" i="30"/>
  <c r="T1431" i="30"/>
  <c r="T1495" i="30"/>
  <c r="T1559" i="30"/>
  <c r="T1623" i="30"/>
  <c r="T1687" i="30"/>
  <c r="T1751" i="30"/>
  <c r="T1822" i="30"/>
  <c r="T1668" i="30"/>
  <c r="T1604" i="30"/>
  <c r="T1540" i="30"/>
  <c r="T1476" i="30"/>
  <c r="T1412" i="30"/>
  <c r="T1348" i="30"/>
  <c r="T1284" i="30"/>
  <c r="T1220" i="30"/>
  <c r="T1122" i="30"/>
  <c r="T994" i="30"/>
  <c r="T866" i="30"/>
  <c r="T752" i="30"/>
  <c r="T564" i="30"/>
  <c r="T651" i="30"/>
  <c r="T1770" i="30"/>
  <c r="T1713" i="30"/>
  <c r="T1585" i="30"/>
  <c r="T1457" i="30"/>
  <c r="T1329" i="30"/>
  <c r="T1201" i="30"/>
  <c r="T1073" i="30"/>
  <c r="T945" i="30"/>
  <c r="T830" i="30"/>
  <c r="T1634" i="30"/>
  <c r="T1378" i="30"/>
  <c r="T1054" i="30"/>
  <c r="T328" i="30"/>
  <c r="T683" i="30"/>
  <c r="T1365" i="30"/>
  <c r="T901" i="30"/>
  <c r="T827" i="30"/>
  <c r="T1226" i="30"/>
  <c r="T1509" i="30"/>
  <c r="T1589" i="30"/>
  <c r="T1597" i="30"/>
  <c r="T1085" i="30"/>
  <c r="T1402" i="30"/>
  <c r="T811" i="30"/>
  <c r="T1506" i="30"/>
  <c r="T881" i="30"/>
  <c r="T1137" i="30"/>
  <c r="T1393" i="30"/>
  <c r="T1649" i="30"/>
  <c r="T517" i="30"/>
  <c r="T344" i="30"/>
  <c r="T815" i="30"/>
  <c r="T1058" i="30"/>
  <c r="T1252" i="30"/>
  <c r="T1380" i="30"/>
  <c r="T1508" i="30"/>
  <c r="T1636" i="30"/>
  <c r="T1792" i="30"/>
  <c r="T1655" i="30"/>
  <c r="T1527" i="30"/>
  <c r="T1399" i="30"/>
  <c r="T1271" i="30"/>
  <c r="T1145" i="30"/>
  <c r="T1015" i="30"/>
  <c r="T887" i="30"/>
  <c r="T1736" i="30"/>
  <c r="T1518" i="30"/>
  <c r="T1262" i="30"/>
  <c r="T504" i="30"/>
  <c r="T1860" i="30"/>
  <c r="T1100" i="30"/>
  <c r="T972" i="30"/>
  <c r="T853" i="30"/>
  <c r="T730" i="30"/>
  <c r="T1826" i="30"/>
  <c r="T1485" i="30"/>
  <c r="T973" i="30"/>
  <c r="T1144" i="30"/>
  <c r="T1159" i="30"/>
  <c r="T1682" i="30"/>
  <c r="T969" i="30"/>
  <c r="T1225" i="30"/>
  <c r="T1481" i="30"/>
  <c r="T1737" i="30"/>
  <c r="T731" i="30"/>
  <c r="T696" i="30"/>
  <c r="T938" i="30"/>
  <c r="T911" i="30"/>
  <c r="T796" i="30"/>
  <c r="T1566" i="30"/>
  <c r="T1310" i="30"/>
  <c r="T918" i="30"/>
  <c r="T755" i="30"/>
  <c r="T1092" i="30"/>
  <c r="T964" i="30"/>
  <c r="T837" i="30"/>
  <c r="T722" i="30"/>
  <c r="T1557" i="30"/>
  <c r="T1517" i="30"/>
  <c r="T1005" i="30"/>
  <c r="T1242" i="30"/>
  <c r="T520" i="30"/>
  <c r="T1522" i="30"/>
  <c r="T889" i="30"/>
  <c r="T1149" i="30"/>
  <c r="T1401" i="30"/>
  <c r="T1657" i="30"/>
  <c r="T595" i="30"/>
  <c r="T1072" i="30"/>
  <c r="T944" i="30"/>
  <c r="T829" i="30"/>
  <c r="T702" i="30"/>
  <c r="T400" i="30"/>
  <c r="T1761" i="30"/>
  <c r="T615" i="30"/>
  <c r="T593" i="30"/>
  <c r="T721" i="30"/>
  <c r="T1805" i="30"/>
  <c r="T313" i="30"/>
  <c r="T356" i="30"/>
  <c r="T570" i="30"/>
  <c r="T448" i="30"/>
  <c r="T575" i="30"/>
  <c r="T741" i="30"/>
  <c r="T481" i="30"/>
  <c r="T370" i="30"/>
  <c r="T1960" i="30"/>
  <c r="T1795" i="30"/>
  <c r="T337" i="30"/>
  <c r="T507" i="30"/>
  <c r="T2043" i="30"/>
  <c r="T2096" i="30"/>
  <c r="T278" i="30"/>
  <c r="T483" i="30"/>
  <c r="T1288" i="30"/>
  <c r="T1416" i="30"/>
  <c r="T1544" i="30"/>
  <c r="T1672" i="30"/>
  <c r="T1747" i="30"/>
  <c r="T1619" i="30"/>
  <c r="T1491" i="30"/>
  <c r="T1363" i="30"/>
  <c r="T1235" i="30"/>
  <c r="T1107" i="30"/>
  <c r="T979" i="30"/>
  <c r="T844" i="30"/>
  <c r="T1700" i="30"/>
  <c r="T1446" i="30"/>
  <c r="T1190" i="30"/>
  <c r="T692" i="30"/>
  <c r="T1179" i="30"/>
  <c r="T1032" i="30"/>
  <c r="T904" i="30"/>
  <c r="T790" i="30"/>
  <c r="T640" i="30"/>
  <c r="T759" i="30"/>
  <c r="T513" i="30"/>
  <c r="T649" i="30"/>
  <c r="T777" i="30"/>
  <c r="T425" i="30"/>
  <c r="T340" i="30"/>
  <c r="T562" i="30"/>
  <c r="T511" i="30"/>
  <c r="T341" i="30"/>
  <c r="T565" i="30"/>
  <c r="T1856" i="30"/>
  <c r="T385" i="30"/>
  <c r="T364" i="30"/>
  <c r="T2097" i="30"/>
  <c r="T1970" i="30"/>
  <c r="T1922" i="30"/>
  <c r="T1897" i="30"/>
  <c r="T1759" i="30"/>
  <c r="T263" i="30"/>
  <c r="T2095" i="30"/>
  <c r="T1907" i="30"/>
  <c r="T382" i="30"/>
  <c r="T521" i="30"/>
  <c r="T781" i="30"/>
  <c r="T433" i="30"/>
  <c r="T598" i="30"/>
  <c r="T2030" i="30"/>
  <c r="T2027" i="30"/>
  <c r="T1973" i="30"/>
  <c r="T1874" i="30"/>
  <c r="T367" i="30"/>
  <c r="T410" i="30"/>
  <c r="T2020" i="30"/>
  <c r="T2015" i="30"/>
  <c r="T1961" i="30"/>
  <c r="T1862" i="30"/>
  <c r="T379" i="30"/>
  <c r="T358" i="30"/>
  <c r="T2000" i="30"/>
  <c r="T2049" i="30"/>
  <c r="T1811" i="30"/>
  <c r="T307" i="30"/>
  <c r="T414" i="30"/>
  <c r="T2070" i="30"/>
  <c r="T1767" i="30"/>
  <c r="T266" i="30"/>
  <c r="T1964" i="30"/>
  <c r="T1927" i="30"/>
  <c r="T1918" i="30"/>
  <c r="T848" i="30"/>
  <c r="T1450" i="30"/>
  <c r="T588" i="30"/>
  <c r="T1418" i="30"/>
  <c r="T839" i="30"/>
  <c r="T1093" i="30"/>
  <c r="T1349" i="30"/>
  <c r="T1605" i="30"/>
  <c r="T547" i="30"/>
  <c r="T1734" i="30"/>
  <c r="T1269" i="30"/>
  <c r="T1796" i="30"/>
  <c r="T1006" i="30"/>
  <c r="T1610" i="30"/>
  <c r="T933" i="30"/>
  <c r="T1189" i="30"/>
  <c r="T1445" i="30"/>
  <c r="T1701" i="30"/>
  <c r="T1070" i="30"/>
  <c r="T949" i="30"/>
  <c r="T1461" i="30"/>
  <c r="T1685" i="30"/>
  <c r="T1578" i="30"/>
  <c r="T1844" i="30"/>
  <c r="T1629" i="30"/>
  <c r="T1501" i="30"/>
  <c r="T1373" i="30"/>
  <c r="T1245" i="30"/>
  <c r="T1117" i="30"/>
  <c r="T989" i="30"/>
  <c r="T861" i="30"/>
  <c r="T1710" i="30"/>
  <c r="T1466" i="30"/>
  <c r="T1210" i="30"/>
  <c r="T732" i="30"/>
  <c r="T739" i="30"/>
  <c r="T556" i="30"/>
  <c r="T862" i="30"/>
  <c r="T1118" i="30"/>
  <c r="T1282" i="30"/>
  <c r="T1410" i="30"/>
  <c r="T1538" i="30"/>
  <c r="T1666" i="30"/>
  <c r="T1746" i="30"/>
  <c r="T526" i="30"/>
  <c r="T897" i="30"/>
  <c r="T961" i="30"/>
  <c r="T1025" i="30"/>
  <c r="T1089" i="30"/>
  <c r="T1165" i="30"/>
  <c r="T1217" i="30"/>
  <c r="T1281" i="30"/>
  <c r="T1345" i="30"/>
  <c r="T1409" i="30"/>
  <c r="T1473" i="30"/>
  <c r="T1537" i="30"/>
  <c r="T1601" i="30"/>
  <c r="T1665" i="30"/>
  <c r="T1729" i="30"/>
  <c r="T1772" i="30"/>
  <c r="T493" i="30"/>
  <c r="T408" i="30"/>
  <c r="T596" i="30"/>
  <c r="T704" i="30"/>
  <c r="T768" i="30"/>
  <c r="T831" i="30"/>
  <c r="T882" i="30"/>
  <c r="T946" i="30"/>
  <c r="T1010" i="30"/>
  <c r="T1074" i="30"/>
  <c r="T1138" i="30"/>
  <c r="T1196" i="30"/>
  <c r="T1228" i="30"/>
  <c r="T1260" i="30"/>
  <c r="T1292" i="30"/>
  <c r="T1324" i="30"/>
  <c r="T1356" i="30"/>
  <c r="T1388" i="30"/>
  <c r="T1420" i="30"/>
  <c r="T1452" i="30"/>
  <c r="T1484" i="30"/>
  <c r="T1516" i="30"/>
  <c r="T1548" i="30"/>
  <c r="T1580" i="30"/>
  <c r="T1612" i="30"/>
  <c r="T1644" i="30"/>
  <c r="T1676" i="30"/>
  <c r="T1774" i="30"/>
  <c r="T1838" i="30"/>
  <c r="T1808" i="30"/>
  <c r="T1743" i="30"/>
  <c r="T1711" i="30"/>
  <c r="T1679" i="30"/>
  <c r="T1647" i="30"/>
  <c r="T1615" i="30"/>
  <c r="T1583" i="30"/>
  <c r="T1551" i="30"/>
  <c r="T1519" i="30"/>
  <c r="T1487" i="30"/>
  <c r="T1455" i="30"/>
  <c r="T1423" i="30"/>
  <c r="T1391" i="30"/>
  <c r="T1359" i="30"/>
  <c r="T1327" i="30"/>
  <c r="T1295" i="30"/>
  <c r="T1263" i="30"/>
  <c r="T1231" i="30"/>
  <c r="T1199" i="30"/>
  <c r="T1146" i="30"/>
  <c r="T1135" i="30"/>
  <c r="T1103" i="30"/>
  <c r="T1071" i="30"/>
  <c r="T1039" i="30"/>
  <c r="T1007" i="30"/>
  <c r="T975" i="30"/>
  <c r="T943" i="30"/>
  <c r="T509" i="30"/>
  <c r="T635" i="30"/>
  <c r="T763" i="30"/>
  <c r="T312" i="30"/>
  <c r="T548" i="30"/>
  <c r="T676" i="30"/>
  <c r="T744" i="30"/>
  <c r="T807" i="30"/>
  <c r="T858" i="30"/>
  <c r="T922" i="30"/>
  <c r="T986" i="30"/>
  <c r="T1050" i="30"/>
  <c r="T1114" i="30"/>
  <c r="T1168" i="30"/>
  <c r="T1216" i="30"/>
  <c r="T1248" i="30"/>
  <c r="T1280" i="30"/>
  <c r="T1312" i="30"/>
  <c r="T1344" i="30"/>
  <c r="T1376" i="30"/>
  <c r="T1408" i="30"/>
  <c r="T1440" i="30"/>
  <c r="T1472" i="30"/>
  <c r="T1504" i="30"/>
  <c r="T1536" i="30"/>
  <c r="T1568" i="30"/>
  <c r="T1600" i="30"/>
  <c r="T1632" i="30"/>
  <c r="T1664" i="30"/>
  <c r="T1696" i="30"/>
  <c r="T1814" i="30"/>
  <c r="T1784" i="30"/>
  <c r="T1755" i="30"/>
  <c r="T1723" i="30"/>
  <c r="T1691" i="30"/>
  <c r="T1659" i="30"/>
  <c r="T1627" i="30"/>
  <c r="T1595" i="30"/>
  <c r="T1563" i="30"/>
  <c r="T1531" i="30"/>
  <c r="T1499" i="30"/>
  <c r="T1467" i="30"/>
  <c r="T1435" i="30"/>
  <c r="T1403" i="30"/>
  <c r="T1371" i="30"/>
  <c r="T1339" i="30"/>
  <c r="T1307" i="30"/>
  <c r="T1275" i="30"/>
  <c r="T1243" i="30"/>
  <c r="T1211" i="30"/>
  <c r="T1170" i="30"/>
  <c r="T1153" i="30"/>
  <c r="T1115" i="30"/>
  <c r="T1083" i="30"/>
  <c r="T1051" i="30"/>
  <c r="T1019" i="30"/>
  <c r="T987" i="30"/>
  <c r="T955" i="30"/>
  <c r="T923" i="30"/>
  <c r="T891" i="30"/>
  <c r="T859" i="30"/>
  <c r="T514" i="30"/>
  <c r="T808" i="30"/>
  <c r="T1740" i="30"/>
  <c r="T1708" i="30"/>
  <c r="T1654" i="30"/>
  <c r="T1590" i="30"/>
  <c r="T1526" i="30"/>
  <c r="T1462" i="30"/>
  <c r="T1398" i="30"/>
  <c r="T1334" i="30"/>
  <c r="T1270" i="30"/>
  <c r="T1206" i="30"/>
  <c r="T1094" i="30"/>
  <c r="T966" i="30"/>
  <c r="T841" i="30"/>
  <c r="T724" i="30"/>
  <c r="T488" i="30"/>
  <c r="T317" i="30"/>
  <c r="T485" i="30"/>
  <c r="T357" i="30"/>
  <c r="T277" i="30"/>
  <c r="T268" i="30"/>
  <c r="T396" i="30"/>
  <c r="T523" i="30"/>
  <c r="T590" i="30"/>
  <c r="T654" i="30"/>
  <c r="T2090" i="30"/>
  <c r="T2058" i="30"/>
  <c r="T2026" i="30"/>
  <c r="T1994" i="30"/>
  <c r="T1962" i="30"/>
  <c r="T2083" i="30"/>
  <c r="T2019" i="30"/>
  <c r="T1955" i="30"/>
  <c r="T2094" i="30"/>
  <c r="T2029" i="30"/>
  <c r="T1965" i="30"/>
  <c r="T1921" i="30"/>
  <c r="T1889" i="30"/>
  <c r="T1857" i="30"/>
  <c r="T1866" i="30"/>
  <c r="T1807" i="30"/>
  <c r="T311" i="30"/>
  <c r="T375" i="30"/>
  <c r="T439" i="30"/>
  <c r="T334" i="30"/>
  <c r="T480" i="30"/>
  <c r="T1809" i="30"/>
  <c r="T719" i="30"/>
  <c r="T591" i="30"/>
  <c r="T541" i="30"/>
  <c r="T669" i="30"/>
  <c r="T733" i="30"/>
  <c r="T1781" i="30"/>
  <c r="T465" i="30"/>
  <c r="T380" i="30"/>
  <c r="T582" i="30"/>
  <c r="T2101" i="30"/>
  <c r="T2038" i="30"/>
  <c r="T1974" i="30"/>
  <c r="T1979" i="30"/>
  <c r="T2053" i="30"/>
  <c r="T1933" i="30"/>
  <c r="T1869" i="30"/>
  <c r="T1831" i="30"/>
  <c r="T351" i="30"/>
  <c r="T479" i="30"/>
  <c r="T330" i="30"/>
  <c r="T458" i="30"/>
  <c r="T2060" i="30"/>
  <c r="T1996" i="30"/>
  <c r="T2031" i="30"/>
  <c r="T1920" i="30"/>
  <c r="T1977" i="30"/>
  <c r="T1895" i="30"/>
  <c r="T1878" i="30"/>
  <c r="T363" i="30"/>
  <c r="T491" i="30"/>
  <c r="T342" i="30"/>
  <c r="T470" i="30"/>
  <c r="T2016" i="30"/>
  <c r="T2071" i="30"/>
  <c r="T2081" i="30"/>
  <c r="T1899" i="30"/>
  <c r="T1827" i="30"/>
  <c r="T387" i="30"/>
  <c r="T350" i="30"/>
  <c r="T446" i="30"/>
  <c r="T1194" i="30"/>
  <c r="T707" i="30"/>
  <c r="T619" i="30"/>
  <c r="T747" i="30"/>
  <c r="T1702" i="30"/>
  <c r="T700" i="30"/>
  <c r="T1237" i="30"/>
  <c r="T1892" i="30"/>
  <c r="T1290" i="30"/>
  <c r="T1750" i="30"/>
  <c r="T1029" i="30"/>
  <c r="T1285" i="30"/>
  <c r="T1541" i="30"/>
  <c r="T1764" i="30"/>
  <c r="T1514" i="30"/>
  <c r="T1141" i="30"/>
  <c r="T1653" i="30"/>
  <c r="T764" i="30"/>
  <c r="T1482" i="30"/>
  <c r="T869" i="30"/>
  <c r="T1125" i="30"/>
  <c r="T1381" i="30"/>
  <c r="T1637" i="30"/>
  <c r="T392" i="30"/>
  <c r="T834" i="30"/>
  <c r="T1333" i="30"/>
  <c r="T1762" i="30"/>
  <c r="T917" i="30"/>
  <c r="T1780" i="30"/>
  <c r="T1661" i="30"/>
  <c r="T1533" i="30"/>
  <c r="T1405" i="30"/>
  <c r="T1277" i="30"/>
  <c r="T1157" i="30"/>
  <c r="T1021" i="30"/>
  <c r="T893" i="30"/>
  <c r="T1742" i="30"/>
  <c r="T1530" i="30"/>
  <c r="T1274" i="30"/>
  <c r="T857" i="30"/>
  <c r="T579" i="30"/>
  <c r="T684" i="30"/>
  <c r="T926" i="30"/>
  <c r="T1176" i="30"/>
  <c r="T1314" i="30"/>
  <c r="T1442" i="30"/>
  <c r="T1570" i="30"/>
  <c r="T1698" i="30"/>
  <c r="T798" i="30"/>
  <c r="T840" i="30"/>
  <c r="T913" i="30"/>
  <c r="T977" i="30"/>
  <c r="T1041" i="30"/>
  <c r="T1105" i="30"/>
  <c r="T1150" i="30"/>
  <c r="T1233" i="30"/>
  <c r="T1297" i="30"/>
  <c r="T1361" i="30"/>
  <c r="T1425" i="30"/>
  <c r="T1489" i="30"/>
  <c r="T1553" i="30"/>
  <c r="T1617" i="30"/>
  <c r="T1681" i="30"/>
  <c r="T1745" i="30"/>
  <c r="T1834" i="30"/>
  <c r="T1833" i="30"/>
  <c r="T587" i="30"/>
  <c r="T715" i="30"/>
  <c r="T1817" i="30"/>
  <c r="T429" i="30"/>
  <c r="T472" i="30"/>
  <c r="T628" i="30"/>
  <c r="T720" i="30"/>
  <c r="T784" i="30"/>
  <c r="T528" i="30"/>
  <c r="T898" i="30"/>
  <c r="T962" i="30"/>
  <c r="T1026" i="30"/>
  <c r="T1090" i="30"/>
  <c r="T1167" i="30"/>
  <c r="T1204" i="30"/>
  <c r="T1236" i="30"/>
  <c r="T1268" i="30"/>
  <c r="T1300" i="30"/>
  <c r="T1332" i="30"/>
  <c r="T1364" i="30"/>
  <c r="T1396" i="30"/>
  <c r="T1428" i="30"/>
  <c r="T1460" i="30"/>
  <c r="T1492" i="30"/>
  <c r="T1524" i="30"/>
  <c r="T1556" i="30"/>
  <c r="T1588" i="30"/>
  <c r="T1620" i="30"/>
  <c r="T1652" i="30"/>
  <c r="T1684" i="30"/>
  <c r="T1790" i="30"/>
  <c r="T1760" i="30"/>
  <c r="T1824" i="30"/>
  <c r="T1735" i="30"/>
  <c r="T1703" i="30"/>
  <c r="T1671" i="30"/>
  <c r="T1639" i="30"/>
  <c r="T1607" i="30"/>
  <c r="T1575" i="30"/>
  <c r="T1543" i="30"/>
  <c r="T1511" i="30"/>
  <c r="T1479" i="30"/>
  <c r="T1447" i="30"/>
  <c r="T1415" i="30"/>
  <c r="T1383" i="30"/>
  <c r="T1351" i="30"/>
  <c r="T1319" i="30"/>
  <c r="T1287" i="30"/>
  <c r="T1255" i="30"/>
  <c r="T1223" i="30"/>
  <c r="T1191" i="30"/>
  <c r="T1177" i="30"/>
  <c r="T1127" i="30"/>
  <c r="T1095" i="30"/>
  <c r="T1063" i="30"/>
  <c r="T1031" i="30"/>
  <c r="T999" i="30"/>
  <c r="T967" i="30"/>
  <c r="T935" i="30"/>
  <c r="T903" i="30"/>
  <c r="T871" i="30"/>
  <c r="T843" i="30"/>
  <c r="T820" i="30"/>
  <c r="T1752" i="30"/>
  <c r="T1720" i="30"/>
  <c r="T1678" i="30"/>
  <c r="T1614" i="30"/>
  <c r="T1550" i="30"/>
  <c r="T1486" i="30"/>
  <c r="T1422" i="30"/>
  <c r="T1358" i="30"/>
  <c r="T1294" i="30"/>
  <c r="T1230" i="30"/>
  <c r="T1143" i="30"/>
  <c r="T1014" i="30"/>
  <c r="T886" i="30"/>
  <c r="T772" i="30"/>
  <c r="T604" i="30"/>
  <c r="T691" i="30"/>
  <c r="T1172" i="30"/>
  <c r="T1155" i="30"/>
  <c r="T1116" i="30"/>
  <c r="T1084" i="30"/>
  <c r="T1052" i="30"/>
  <c r="T1020" i="30"/>
  <c r="T988" i="30"/>
  <c r="T956" i="30"/>
  <c r="T924" i="30"/>
  <c r="T892" i="30"/>
  <c r="T860" i="30"/>
  <c r="T516" i="30"/>
  <c r="T809" i="30"/>
  <c r="T778" i="30"/>
  <c r="T746" i="30"/>
  <c r="T714" i="30"/>
  <c r="T680" i="30"/>
  <c r="T616" i="30"/>
  <c r="T552" i="30"/>
  <c r="T1301" i="30"/>
  <c r="T1842" i="30"/>
  <c r="T1677" i="30"/>
  <c r="T1549" i="30"/>
  <c r="T1421" i="30"/>
  <c r="T1293" i="30"/>
  <c r="T1142" i="30"/>
  <c r="T1037" i="30"/>
  <c r="T909" i="30"/>
  <c r="T794" i="30"/>
  <c r="T1562" i="30"/>
  <c r="T1306" i="30"/>
  <c r="T910" i="30"/>
  <c r="T1769" i="30"/>
  <c r="T780" i="30"/>
  <c r="T1022" i="30"/>
  <c r="T1234" i="30"/>
  <c r="T1362" i="30"/>
  <c r="T1490" i="30"/>
  <c r="T1618" i="30"/>
  <c r="T1722" i="30"/>
  <c r="T822" i="30"/>
  <c r="T873" i="30"/>
  <c r="T937" i="30"/>
  <c r="T1001" i="30"/>
  <c r="T1065" i="30"/>
  <c r="T1129" i="30"/>
  <c r="T1193" i="30"/>
  <c r="T1257" i="30"/>
  <c r="T1321" i="30"/>
  <c r="T1385" i="30"/>
  <c r="T1449" i="30"/>
  <c r="T1513" i="30"/>
  <c r="T1577" i="30"/>
  <c r="T1641" i="30"/>
  <c r="T1705" i="30"/>
  <c r="T1820" i="30"/>
  <c r="T1786" i="30"/>
  <c r="T539" i="30"/>
  <c r="T667" i="30"/>
  <c r="T1908" i="30"/>
  <c r="T333" i="30"/>
  <c r="T503" i="30"/>
  <c r="T644" i="30"/>
  <c r="T728" i="30"/>
  <c r="T791" i="30"/>
  <c r="T849" i="30"/>
  <c r="T906" i="30"/>
  <c r="T970" i="30"/>
  <c r="T1034" i="30"/>
  <c r="T1098" i="30"/>
  <c r="T927" i="30"/>
  <c r="T895" i="30"/>
  <c r="T863" i="30"/>
  <c r="T522" i="30"/>
  <c r="T812" i="30"/>
  <c r="T1744" i="30"/>
  <c r="T1712" i="30"/>
  <c r="T1662" i="30"/>
  <c r="T1598" i="30"/>
  <c r="T1534" i="30"/>
  <c r="T1470" i="30"/>
  <c r="T1406" i="30"/>
  <c r="T1342" i="30"/>
  <c r="T1278" i="30"/>
  <c r="T1214" i="30"/>
  <c r="T1110" i="30"/>
  <c r="T982" i="30"/>
  <c r="T850" i="30"/>
  <c r="T740" i="30"/>
  <c r="T540" i="30"/>
  <c r="T381" i="30"/>
  <c r="T627" i="30"/>
  <c r="T1156" i="30"/>
  <c r="T1140" i="30"/>
  <c r="T1108" i="30"/>
  <c r="T1076" i="30"/>
  <c r="T1044" i="30"/>
  <c r="T1012" i="30"/>
  <c r="T980" i="30"/>
  <c r="T948" i="30"/>
  <c r="T916" i="30"/>
  <c r="T884" i="30"/>
  <c r="T846" i="30"/>
  <c r="T833" i="30"/>
  <c r="T801" i="30"/>
  <c r="T770" i="30"/>
  <c r="T738" i="30"/>
  <c r="T706" i="30"/>
  <c r="T664" i="30"/>
  <c r="T600" i="30"/>
  <c r="T536" i="30"/>
  <c r="T1045" i="30"/>
  <c r="T1778" i="30"/>
  <c r="T1709" i="30"/>
  <c r="T1581" i="30"/>
  <c r="T1453" i="30"/>
  <c r="T1325" i="30"/>
  <c r="T1197" i="30"/>
  <c r="T1069" i="30"/>
  <c r="T941" i="30"/>
  <c r="T826" i="30"/>
  <c r="T1626" i="30"/>
  <c r="T1370" i="30"/>
  <c r="T1038" i="30"/>
  <c r="T264" i="30"/>
  <c r="T285" i="30"/>
  <c r="T716" i="30"/>
  <c r="T958" i="30"/>
  <c r="T1202" i="30"/>
  <c r="T1330" i="30"/>
  <c r="T1458" i="30"/>
  <c r="T1586" i="30"/>
  <c r="T1706" i="30"/>
  <c r="T806" i="30"/>
  <c r="T856" i="30"/>
  <c r="T921" i="30"/>
  <c r="T985" i="30"/>
  <c r="T1049" i="30"/>
  <c r="T1113" i="30"/>
  <c r="T1166" i="30"/>
  <c r="T1241" i="30"/>
  <c r="T1305" i="30"/>
  <c r="T1369" i="30"/>
  <c r="T1433" i="30"/>
  <c r="T1497" i="30"/>
  <c r="T1561" i="30"/>
  <c r="T1625" i="30"/>
  <c r="T1689" i="30"/>
  <c r="T1753" i="30"/>
  <c r="T1818" i="30"/>
  <c r="T269" i="30"/>
  <c r="T723" i="30"/>
  <c r="T1180" i="30"/>
  <c r="T1163" i="30"/>
  <c r="T1120" i="30"/>
  <c r="T1088" i="30"/>
  <c r="T1056" i="30"/>
  <c r="T1024" i="30"/>
  <c r="T992" i="30"/>
  <c r="T960" i="30"/>
  <c r="T928" i="30"/>
  <c r="T896" i="30"/>
  <c r="T864" i="30"/>
  <c r="T524" i="30"/>
  <c r="T813" i="30"/>
  <c r="T782" i="30"/>
  <c r="T750" i="30"/>
  <c r="T718" i="30"/>
  <c r="T686" i="30"/>
  <c r="T624" i="30"/>
  <c r="T560" i="30"/>
  <c r="T464" i="30"/>
  <c r="T336" i="30"/>
  <c r="T1825" i="30"/>
  <c r="T775" i="30"/>
  <c r="T711" i="30"/>
  <c r="T647" i="30"/>
  <c r="T583" i="30"/>
  <c r="T498" i="30"/>
  <c r="T545" i="30"/>
  <c r="T577" i="30"/>
  <c r="T609" i="30"/>
  <c r="T641" i="30"/>
  <c r="T673" i="30"/>
  <c r="T705" i="30"/>
  <c r="T737" i="30"/>
  <c r="T769" i="30"/>
  <c r="T1896" i="30"/>
  <c r="T1837" i="30"/>
  <c r="T1773" i="30"/>
  <c r="T281" i="30"/>
  <c r="T345" i="30"/>
  <c r="T409" i="30"/>
  <c r="T473" i="30"/>
  <c r="T324" i="30"/>
  <c r="T388" i="30"/>
  <c r="T452" i="30"/>
  <c r="T515" i="30"/>
  <c r="T554" i="30"/>
  <c r="T586" i="30"/>
  <c r="T618" i="30"/>
  <c r="T650" i="30"/>
  <c r="T682" i="30"/>
  <c r="T320" i="30"/>
  <c r="T767" i="30"/>
  <c r="T639" i="30"/>
  <c r="T502" i="30"/>
  <c r="T581" i="30"/>
  <c r="T645" i="30"/>
  <c r="T709" i="30"/>
  <c r="T773" i="30"/>
  <c r="T1829" i="30"/>
  <c r="T289" i="30"/>
  <c r="T417" i="30"/>
  <c r="T338" i="30"/>
  <c r="T402" i="30"/>
  <c r="T466" i="30"/>
  <c r="T2088" i="30"/>
  <c r="T2008" i="30"/>
  <c r="T2055" i="30"/>
  <c r="T2065" i="30"/>
  <c r="T1931" i="30"/>
  <c r="T1886" i="30"/>
  <c r="T419" i="30"/>
  <c r="T437" i="30"/>
  <c r="T637" i="30"/>
  <c r="T1845" i="30"/>
  <c r="T2086" i="30"/>
  <c r="T2022" i="30"/>
  <c r="T1958" i="30"/>
  <c r="T1799" i="30"/>
  <c r="T362" i="30"/>
  <c r="T490" i="30"/>
  <c r="T2044" i="30"/>
  <c r="T1980" i="30"/>
  <c r="T1879" i="30"/>
  <c r="T1849" i="30"/>
  <c r="T267" i="30"/>
  <c r="T2023" i="30"/>
  <c r="T2033" i="30"/>
  <c r="T1875" i="30"/>
  <c r="T1779" i="30"/>
  <c r="T1183" i="30"/>
  <c r="T1208" i="30"/>
  <c r="T1240" i="30"/>
  <c r="T1272" i="30"/>
  <c r="T1304" i="30"/>
  <c r="T1336" i="30"/>
  <c r="T1368" i="30"/>
  <c r="T1400" i="30"/>
  <c r="T1432" i="30"/>
  <c r="T1464" i="30"/>
  <c r="T1496" i="30"/>
  <c r="T1528" i="30"/>
  <c r="T1560" i="30"/>
  <c r="T1592" i="30"/>
  <c r="T1624" i="30"/>
  <c r="T1656" i="30"/>
  <c r="T1688" i="30"/>
  <c r="T1798" i="30"/>
  <c r="T1768" i="30"/>
  <c r="T1832" i="30"/>
  <c r="T1731" i="30"/>
  <c r="T1699" i="30"/>
  <c r="T1667" i="30"/>
  <c r="T1635" i="30"/>
  <c r="T1603" i="30"/>
  <c r="T1571" i="30"/>
  <c r="T1539" i="30"/>
  <c r="T1507" i="30"/>
  <c r="T1475" i="30"/>
  <c r="T1443" i="30"/>
  <c r="T1411" i="30"/>
  <c r="T1379" i="30"/>
  <c r="T1347" i="30"/>
  <c r="T1315" i="30"/>
  <c r="T1283" i="30"/>
  <c r="T1251" i="30"/>
  <c r="T1219" i="30"/>
  <c r="T1186" i="30"/>
  <c r="T1169" i="30"/>
  <c r="T1123" i="30"/>
  <c r="T1091" i="30"/>
  <c r="T1059" i="30"/>
  <c r="T1027" i="30"/>
  <c r="T995" i="30"/>
  <c r="T963" i="30"/>
  <c r="T931" i="30"/>
  <c r="T899" i="30"/>
  <c r="T867" i="30"/>
  <c r="T835" i="30"/>
  <c r="T816" i="30"/>
  <c r="T1748" i="30"/>
  <c r="T1716" i="30"/>
  <c r="T1670" i="30"/>
  <c r="T1606" i="30"/>
  <c r="T1542" i="30"/>
  <c r="T1478" i="30"/>
  <c r="T1414" i="30"/>
  <c r="T1350" i="30"/>
  <c r="T1286" i="30"/>
  <c r="T1222" i="30"/>
  <c r="T1126" i="30"/>
  <c r="T998" i="30"/>
  <c r="T870" i="30"/>
  <c r="T756" i="30"/>
  <c r="T572" i="30"/>
  <c r="T445" i="30"/>
  <c r="T659" i="30"/>
  <c r="T1164" i="30"/>
  <c r="T1147" i="30"/>
  <c r="T1112" i="30"/>
  <c r="T1080" i="30"/>
  <c r="T1048" i="30"/>
  <c r="T1016" i="30"/>
  <c r="T984" i="30"/>
  <c r="T952" i="30"/>
  <c r="T920" i="30"/>
  <c r="T888" i="30"/>
  <c r="T854" i="30"/>
  <c r="T508" i="30"/>
  <c r="T805" i="30"/>
  <c r="T774" i="30"/>
  <c r="T742" i="30"/>
  <c r="T710" i="30"/>
  <c r="T672" i="30"/>
  <c r="T608" i="30"/>
  <c r="T544" i="30"/>
  <c r="T432" i="30"/>
  <c r="T304" i="30"/>
  <c r="T453" i="30"/>
  <c r="T325" i="30"/>
  <c r="T1793" i="30"/>
  <c r="T1916" i="30"/>
  <c r="T727" i="30"/>
  <c r="T663" i="30"/>
  <c r="T599" i="30"/>
  <c r="T535" i="30"/>
  <c r="T537" i="30"/>
  <c r="T569" i="30"/>
  <c r="T601" i="30"/>
  <c r="T633" i="30"/>
  <c r="T665" i="30"/>
  <c r="T697" i="30"/>
  <c r="T729" i="30"/>
  <c r="T761" i="30"/>
  <c r="T1912" i="30"/>
  <c r="T1850" i="30"/>
  <c r="T1789" i="30"/>
  <c r="T265" i="30"/>
  <c r="T329" i="30"/>
  <c r="T393" i="30"/>
  <c r="T457" i="30"/>
  <c r="T308" i="30"/>
  <c r="T372" i="30"/>
  <c r="T436" i="30"/>
  <c r="T500" i="30"/>
  <c r="T546" i="30"/>
  <c r="T578" i="30"/>
  <c r="T610" i="30"/>
  <c r="T642" i="30"/>
  <c r="T674" i="30"/>
  <c r="T384" i="30"/>
  <c r="T469" i="30"/>
  <c r="T1777" i="30"/>
  <c r="T735" i="30"/>
  <c r="T607" i="30"/>
  <c r="T533" i="30"/>
  <c r="T597" i="30"/>
  <c r="T661" i="30"/>
  <c r="T725" i="30"/>
  <c r="T789" i="30"/>
  <c r="T1797" i="30"/>
  <c r="T321" i="30"/>
  <c r="T449" i="30"/>
  <c r="T300" i="30"/>
  <c r="T428" i="30"/>
  <c r="T542" i="30"/>
  <c r="T606" i="30"/>
  <c r="T670" i="30"/>
  <c r="T2082" i="30"/>
  <c r="T2050" i="30"/>
  <c r="T2018" i="30"/>
  <c r="T1986" i="30"/>
  <c r="T1954" i="30"/>
  <c r="T2067" i="30"/>
  <c r="T2003" i="30"/>
  <c r="T1938" i="30"/>
  <c r="T2077" i="30"/>
  <c r="T2013" i="30"/>
  <c r="T1949" i="30"/>
  <c r="T1913" i="30"/>
  <c r="T1881" i="30"/>
  <c r="T1914" i="30"/>
  <c r="T1851" i="30"/>
  <c r="T1791" i="30"/>
  <c r="T295" i="30"/>
  <c r="T359" i="30"/>
  <c r="T423" i="30"/>
  <c r="T487" i="30"/>
  <c r="T274" i="30"/>
  <c r="T354" i="30"/>
  <c r="T418" i="30"/>
  <c r="T482" i="30"/>
  <c r="T2072" i="30"/>
  <c r="T1984" i="30"/>
  <c r="T2098" i="30"/>
  <c r="T1953" i="30"/>
  <c r="T1859" i="30"/>
  <c r="T1763" i="30"/>
  <c r="T371" i="30"/>
  <c r="T286" i="30"/>
  <c r="T478" i="30"/>
  <c r="T288" i="30"/>
  <c r="T373" i="30"/>
  <c r="T1868" i="30"/>
  <c r="T687" i="30"/>
  <c r="T559" i="30"/>
  <c r="T557" i="30"/>
  <c r="T621" i="30"/>
  <c r="T685" i="30"/>
  <c r="T749" i="30"/>
  <c r="T1872" i="30"/>
  <c r="T369" i="30"/>
  <c r="T497" i="30"/>
  <c r="T348" i="30"/>
  <c r="T476" i="30"/>
  <c r="T566" i="30"/>
  <c r="T630" i="30"/>
  <c r="T505" i="30"/>
  <c r="T2078" i="30"/>
  <c r="T2046" i="30"/>
  <c r="T2014" i="30"/>
  <c r="T1982" i="30"/>
  <c r="T1950" i="30"/>
  <c r="T2059" i="30"/>
  <c r="T1995" i="30"/>
  <c r="T1934" i="30"/>
  <c r="T2069" i="30"/>
  <c r="T2005" i="30"/>
  <c r="T1941" i="30"/>
  <c r="T1909" i="30"/>
  <c r="T1877" i="30"/>
  <c r="T1906" i="30"/>
  <c r="T1847" i="30"/>
  <c r="T1783" i="30"/>
  <c r="T271" i="30"/>
  <c r="T335" i="30"/>
  <c r="T399" i="30"/>
  <c r="T463" i="30"/>
  <c r="T314" i="30"/>
  <c r="T378" i="30"/>
  <c r="T442" i="30"/>
  <c r="T2099" i="30"/>
  <c r="T2068" i="30"/>
  <c r="T2036" i="30"/>
  <c r="T2004" i="30"/>
  <c r="T1972" i="30"/>
  <c r="T1940" i="30"/>
  <c r="T2047" i="30"/>
  <c r="T1983" i="30"/>
  <c r="T1928" i="30"/>
  <c r="T2057" i="30"/>
  <c r="T1993" i="30"/>
  <c r="T1935" i="30"/>
  <c r="T1903" i="30"/>
  <c r="T1871" i="30"/>
  <c r="T1894" i="30"/>
  <c r="T1835" i="30"/>
  <c r="T1771" i="30"/>
  <c r="T283" i="30"/>
  <c r="T347" i="30"/>
  <c r="T411" i="30"/>
  <c r="T475" i="30"/>
  <c r="T262" i="30"/>
  <c r="T326" i="30"/>
  <c r="T390" i="30"/>
  <c r="T454" i="30"/>
  <c r="T2080" i="30"/>
  <c r="T2024" i="30"/>
  <c r="T1976" i="30"/>
  <c r="T2087" i="30"/>
  <c r="T1991" i="30"/>
  <c r="T1924" i="30"/>
  <c r="T2001" i="30"/>
  <c r="T1915" i="30"/>
  <c r="T1867" i="30"/>
  <c r="T1854" i="30"/>
  <c r="T355" i="30"/>
  <c r="T451" i="30"/>
  <c r="T270" i="30"/>
  <c r="T366" i="30"/>
  <c r="T462" i="30"/>
  <c r="T401" i="30"/>
  <c r="T444" i="30"/>
  <c r="T614" i="30"/>
  <c r="T2075" i="30"/>
  <c r="T1947" i="30"/>
  <c r="T2021" i="30"/>
  <c r="T1917" i="30"/>
  <c r="T1853" i="30"/>
  <c r="T383" i="30"/>
  <c r="T1948" i="30"/>
  <c r="T1999" i="30"/>
  <c r="T2073" i="30"/>
  <c r="T1945" i="30"/>
  <c r="T395" i="30"/>
  <c r="T374" i="30"/>
  <c r="T322" i="30"/>
  <c r="T1992" i="30"/>
  <c r="T339" i="30"/>
</calcChain>
</file>

<file path=xl/sharedStrings.xml><?xml version="1.0" encoding="utf-8"?>
<sst xmlns="http://schemas.openxmlformats.org/spreadsheetml/2006/main" count="1395" uniqueCount="260">
  <si>
    <t>ردیف</t>
  </si>
  <si>
    <t>رديف</t>
  </si>
  <si>
    <t>نام خانوادگي</t>
  </si>
  <si>
    <t>-</t>
  </si>
  <si>
    <t>سال تحصیلی</t>
  </si>
  <si>
    <t>کلاس</t>
  </si>
  <si>
    <t/>
  </si>
  <si>
    <t>هفتم2</t>
  </si>
  <si>
    <t>هفتم1</t>
  </si>
  <si>
    <t>هفتم3</t>
  </si>
  <si>
    <t>عباسیان</t>
  </si>
  <si>
    <t>هشتم1</t>
  </si>
  <si>
    <t>دبیرستان</t>
  </si>
  <si>
    <t>دوره</t>
  </si>
  <si>
    <t>نام کلاس</t>
  </si>
  <si>
    <t>نام درس</t>
  </si>
  <si>
    <t>کلاس/درس</t>
  </si>
  <si>
    <t>ورود ردیف از مشخصات همکاران</t>
  </si>
  <si>
    <t>مطالعات اجتماعی</t>
  </si>
  <si>
    <t>کار و فناوری</t>
  </si>
  <si>
    <t>فرهنگ و هنر</t>
  </si>
  <si>
    <t>نام دبیر:</t>
  </si>
  <si>
    <t>درس:</t>
  </si>
  <si>
    <t>کلاس:</t>
  </si>
  <si>
    <t>جمهوري اسلامي ايران</t>
  </si>
  <si>
    <t>وزارت آموزش و پرورش</t>
  </si>
  <si>
    <t>پايگاه اطلاعاتي دانش آموزان راهنمايي</t>
  </si>
  <si>
    <t>آموزشگاه</t>
  </si>
  <si>
    <t>تاريخ:</t>
  </si>
  <si>
    <t>شماره:</t>
  </si>
  <si>
    <t>گواهي اشتغال به تحصيل</t>
  </si>
  <si>
    <t xml:space="preserve">بدين وسيله گواهي مي شود </t>
  </si>
  <si>
    <t>فرزند</t>
  </si>
  <si>
    <t xml:space="preserve">به شماره شناسنامه </t>
  </si>
  <si>
    <t>كدملي</t>
  </si>
  <si>
    <t xml:space="preserve">صادره از </t>
  </si>
  <si>
    <t>متولد</t>
  </si>
  <si>
    <t xml:space="preserve">در سال تحصيلي </t>
  </si>
  <si>
    <t xml:space="preserve">در پايه </t>
  </si>
  <si>
    <t xml:space="preserve">آموزش و پرورش </t>
  </si>
  <si>
    <t>مشغول به تحصيل مي باشد</t>
  </si>
  <si>
    <t xml:space="preserve">اين گواهي طبق تقاضاي مورخه </t>
  </si>
  <si>
    <t>فقط به منظور ارائه به :</t>
  </si>
  <si>
    <t>صادر گرديده و فاقد هرگونه ارزش ديگري مي باشد.</t>
  </si>
  <si>
    <t xml:space="preserve">مهر و امضاي مدير آموزشگاه </t>
  </si>
  <si>
    <t xml:space="preserve">فرزند </t>
  </si>
  <si>
    <t>به شماره شناسنامه</t>
  </si>
  <si>
    <t xml:space="preserve"> متولد</t>
  </si>
  <si>
    <t>در سال تحصيلي</t>
  </si>
  <si>
    <t>طبق دفتر امتحانات در پايه</t>
  </si>
  <si>
    <t xml:space="preserve"> در درس</t>
  </si>
  <si>
    <t xml:space="preserve"> نمره به عدد</t>
  </si>
  <si>
    <t>به حروف</t>
  </si>
  <si>
    <t>را كسب نموده اند.</t>
  </si>
  <si>
    <t>اين گواهي طبق تقاضاي مورخه</t>
  </si>
  <si>
    <t>مهر و امضاي مدير آموزشگاه</t>
  </si>
  <si>
    <t xml:space="preserve"> شماره:</t>
  </si>
  <si>
    <t>گواهي نمره</t>
  </si>
  <si>
    <t>آمادگی دفاعی</t>
  </si>
  <si>
    <t>ماه</t>
  </si>
  <si>
    <t>روز</t>
  </si>
  <si>
    <t>خيري تبار</t>
  </si>
  <si>
    <t>محمدی</t>
  </si>
  <si>
    <t>اکبرزاده</t>
  </si>
  <si>
    <t>حامدی</t>
  </si>
  <si>
    <t>اجودی مقدم</t>
  </si>
  <si>
    <t>شریف پناهی</t>
  </si>
  <si>
    <t xml:space="preserve">قرآن </t>
  </si>
  <si>
    <t>فرم مشخصات همکاران دبیرستان</t>
  </si>
  <si>
    <t>شماره دفترچه خدمات درمانی خود:</t>
  </si>
  <si>
    <t>آدرس و شماره تلفن منزل:</t>
  </si>
  <si>
    <t>شماره همراه:</t>
  </si>
  <si>
    <t>تاریخ و امضا</t>
  </si>
  <si>
    <t>نام و نام خانوادگی:</t>
  </si>
  <si>
    <t>شماره شناسنامه:</t>
  </si>
  <si>
    <t>تاریخ تولد:</t>
  </si>
  <si>
    <t>کد پرسنلی:</t>
  </si>
  <si>
    <t>کدملی:</t>
  </si>
  <si>
    <t>تاریخ استخدام:</t>
  </si>
  <si>
    <t>نوع استخدام:</t>
  </si>
  <si>
    <t>سابقه:</t>
  </si>
  <si>
    <t>مدرک تحصیلی:</t>
  </si>
  <si>
    <t>رشته تحصیلی:</t>
  </si>
  <si>
    <t>تعداد ساعات موظف:</t>
  </si>
  <si>
    <t>تعداد ساعات غیر موظف:</t>
  </si>
  <si>
    <t>نام بانک واریز حقوق:</t>
  </si>
  <si>
    <t>شماره حساب حقوقی:</t>
  </si>
  <si>
    <t>تعداد فرزند:</t>
  </si>
  <si>
    <t>شغل همسر:</t>
  </si>
  <si>
    <t>در صورت فرهنگی بودن همسر کد پرسنلی و نام مدرسه:</t>
  </si>
  <si>
    <t>همسر:</t>
  </si>
  <si>
    <t>فرزند1:</t>
  </si>
  <si>
    <t>فرزند2:</t>
  </si>
  <si>
    <t>فرزند3:</t>
  </si>
  <si>
    <t>تثبیت اسمی در این مدرسه:</t>
  </si>
  <si>
    <t>غیر تثبیت اسمی در این مدرسه:</t>
  </si>
  <si>
    <t>مدارس دیگری که در آن مشغول هستید:</t>
  </si>
  <si>
    <t>فردوسي</t>
  </si>
  <si>
    <t xml:space="preserve">احساني </t>
  </si>
  <si>
    <t>sal</t>
  </si>
  <si>
    <t>فارسی تکمیلی</t>
  </si>
  <si>
    <t>زبان تکمیلی</t>
  </si>
  <si>
    <t>ریاضی تکمیلی</t>
  </si>
  <si>
    <t>بسمه نعالي پيش بيني برگزاري امتحانات كتبي طول سال تحصيلي</t>
  </si>
  <si>
    <t>احمدی</t>
  </si>
  <si>
    <t>درس</t>
  </si>
  <si>
    <t>شنبه</t>
  </si>
  <si>
    <t>سه شنبه</t>
  </si>
  <si>
    <t>چهار شنبه</t>
  </si>
  <si>
    <t>موضوع:</t>
  </si>
  <si>
    <t>شروع به كار</t>
  </si>
  <si>
    <t>آقاي</t>
  </si>
  <si>
    <t>با سلام و احترام</t>
  </si>
  <si>
    <t>همكار شاغل در پست</t>
  </si>
  <si>
    <t>اين آموزشگاه</t>
  </si>
  <si>
    <t>از تاريخ</t>
  </si>
  <si>
    <t>جهت اطلاع و هرگونه اقدام لازم به حضورتان ارسال مي گردد.</t>
  </si>
  <si>
    <t>به تاريخ</t>
  </si>
  <si>
    <t>با استناد به ابلاغ شماره</t>
  </si>
  <si>
    <t xml:space="preserve">بدينوسيله شروع به كار </t>
  </si>
  <si>
    <t>جناب آقاي</t>
  </si>
  <si>
    <t>كبيسه</t>
  </si>
  <si>
    <t>همكار محترم جناب آقاي</t>
  </si>
  <si>
    <t xml:space="preserve">با سلام </t>
  </si>
  <si>
    <t>موظف</t>
  </si>
  <si>
    <t>طبق برنامه هفتگي ارائه شده در اين آموشگاه</t>
  </si>
  <si>
    <t>مدرسه اقدام لازم را بعمل آوريد.</t>
  </si>
  <si>
    <t xml:space="preserve">احتراما به موجب اين ابلاغ جنابعالي به عنوان </t>
  </si>
  <si>
    <t xml:space="preserve"> بصورت</t>
  </si>
  <si>
    <t>مشغول انجام وظيفه خواهيد بود.</t>
  </si>
  <si>
    <t xml:space="preserve">لذا شايسته است بر اساس مقررات مربوطه زير نظر </t>
  </si>
  <si>
    <t>ليست دانش آموزان سرويس آقاي</t>
  </si>
  <si>
    <t>ردیف راننده را می خواهید وارد کنید:</t>
  </si>
  <si>
    <t>شماره تماس راننده:</t>
  </si>
  <si>
    <t>s1</t>
  </si>
  <si>
    <t>s2</t>
  </si>
  <si>
    <t>نوع خودرو:</t>
  </si>
  <si>
    <t>مسیر:</t>
  </si>
  <si>
    <t>پلاک:</t>
  </si>
  <si>
    <t>کارت سرویس دانش آموز دبیرستان</t>
  </si>
  <si>
    <t>در سال تحصیلی</t>
  </si>
  <si>
    <t>كانت</t>
  </si>
  <si>
    <t>1- آموزشگاه</t>
  </si>
  <si>
    <t>2- شماره پرسنلي</t>
  </si>
  <si>
    <t>3-نام:</t>
  </si>
  <si>
    <t>4- نام خانوادگي:</t>
  </si>
  <si>
    <t>5- عنوان پست سازماني</t>
  </si>
  <si>
    <t>6-واحد سازماني:</t>
  </si>
  <si>
    <t>ردیف كلاس اول :</t>
  </si>
  <si>
    <t>ردیف كلاس دوم :</t>
  </si>
  <si>
    <t>ردیف كلاس سوم :</t>
  </si>
  <si>
    <t>s3</t>
  </si>
  <si>
    <t>كلاس</t>
  </si>
  <si>
    <t>كلس &amp;درس</t>
  </si>
  <si>
    <t>COUNT</t>
  </si>
  <si>
    <t>تست</t>
  </si>
  <si>
    <t>بصورت زير مي باشد.</t>
  </si>
  <si>
    <t xml:space="preserve"> و مقايسه آنها با ميانگين پايه </t>
  </si>
  <si>
    <t>پايه</t>
  </si>
  <si>
    <t>عملكرد</t>
  </si>
  <si>
    <t>به اطلاع مي رساند ميانگين درصد كلاس ها و دروس شما در آزمون</t>
  </si>
  <si>
    <t>به كدملي</t>
  </si>
  <si>
    <t>دوشنبه</t>
  </si>
  <si>
    <t>مجموع</t>
  </si>
  <si>
    <t>كد درس</t>
  </si>
  <si>
    <t>كد كلاس</t>
  </si>
  <si>
    <t xml:space="preserve">معارف اسلامی </t>
  </si>
  <si>
    <t>قرائت و دستور زبان فارسی</t>
  </si>
  <si>
    <t>املا ی فارسی</t>
  </si>
  <si>
    <t>انشا ی فارسی</t>
  </si>
  <si>
    <t>زبان عربی</t>
  </si>
  <si>
    <t>زبان خارجی</t>
  </si>
  <si>
    <t>علوم تجربی</t>
  </si>
  <si>
    <t>ریاضیات</t>
  </si>
  <si>
    <t>تربیت بدنی و سلامت</t>
  </si>
  <si>
    <t>تفکر و سبک زندگی</t>
  </si>
  <si>
    <t>رياضي پيشرفته</t>
  </si>
  <si>
    <t>علوم پيشرفته</t>
  </si>
  <si>
    <t>كد کلاس</t>
  </si>
  <si>
    <t>احمدین</t>
  </si>
  <si>
    <t>روزهای حضور در مدرسه</t>
  </si>
  <si>
    <t>ساعت</t>
  </si>
  <si>
    <t>يکشنبه</t>
  </si>
  <si>
    <t>پنجشنبه</t>
  </si>
  <si>
    <t>کدساعت</t>
  </si>
  <si>
    <t>کد درس</t>
  </si>
  <si>
    <t>کد دبیر</t>
  </si>
  <si>
    <t>روز/کد دبیر</t>
  </si>
  <si>
    <t>کددرس/کد دبیر</t>
  </si>
  <si>
    <t>دروس دبیر</t>
  </si>
  <si>
    <t>هر روز هر دبیر چند ساعت داره</t>
  </si>
  <si>
    <t>از هر درس هر دبیر چند ساعت داره</t>
  </si>
  <si>
    <t xml:space="preserve">کد کلاس </t>
  </si>
  <si>
    <t>احمدزاده</t>
  </si>
  <si>
    <t>کد درس تخصصی</t>
  </si>
  <si>
    <t>IF('برنامه کلاس'!C4=0;"";IF('مشخصات همکاران'!$CI5=0;"";'مشخصات همکاران'!$CI5))</t>
  </si>
  <si>
    <t xml:space="preserve"> هر دبیر از کدوم درسا داره</t>
  </si>
  <si>
    <t>کد درس 2</t>
  </si>
  <si>
    <t>کد درس 3</t>
  </si>
  <si>
    <t>کد درس 4</t>
  </si>
  <si>
    <t xml:space="preserve">کد درس&amp;کد کلاس </t>
  </si>
  <si>
    <t>کدروز</t>
  </si>
  <si>
    <t>كد درس ابتدای سال</t>
  </si>
  <si>
    <t xml:space="preserve">کد ساعت&amp;کد کلاس </t>
  </si>
  <si>
    <t>زنگ 1</t>
  </si>
  <si>
    <t>زنگ 2</t>
  </si>
  <si>
    <t>زنگ 3</t>
  </si>
  <si>
    <t>زنگ 4</t>
  </si>
  <si>
    <t>زنگ 5</t>
  </si>
  <si>
    <t>زنگ 6</t>
  </si>
  <si>
    <t>ایام هفته</t>
  </si>
  <si>
    <t>علوم تکمیلی</t>
  </si>
  <si>
    <t>وندسفیني</t>
  </si>
  <si>
    <t>قبله</t>
  </si>
  <si>
    <t>هشتم2</t>
  </si>
  <si>
    <t>نهم1</t>
  </si>
  <si>
    <t>جباری</t>
  </si>
  <si>
    <t>اشرفی</t>
  </si>
  <si>
    <t>حشمتی</t>
  </si>
  <si>
    <t>هشتم3</t>
  </si>
  <si>
    <t>هشتم4</t>
  </si>
  <si>
    <t>هشتم5</t>
  </si>
  <si>
    <t>بشیری</t>
  </si>
  <si>
    <t>برجی</t>
  </si>
  <si>
    <t>فرمانی</t>
  </si>
  <si>
    <t>اسکندری</t>
  </si>
  <si>
    <t>گلچين</t>
  </si>
  <si>
    <t xml:space="preserve">عباسعلی پور </t>
  </si>
  <si>
    <t>A1</t>
  </si>
  <si>
    <t>A2</t>
  </si>
  <si>
    <t>A3</t>
  </si>
  <si>
    <t>B1</t>
  </si>
  <si>
    <t>B2</t>
  </si>
  <si>
    <t>B3</t>
  </si>
  <si>
    <t>B4</t>
  </si>
  <si>
    <t>B5</t>
  </si>
  <si>
    <t>C</t>
  </si>
  <si>
    <t>نام همکار</t>
  </si>
  <si>
    <t>قرائت  فارسی</t>
  </si>
  <si>
    <t xml:space="preserve">تربیت بدنی </t>
  </si>
  <si>
    <t>تربیت بدنی</t>
  </si>
  <si>
    <t>قرائت فارسی</t>
  </si>
  <si>
    <t>فرهنگ شهید پرکار</t>
  </si>
  <si>
    <t>سروریزاد</t>
  </si>
  <si>
    <t>وداعی</t>
  </si>
  <si>
    <t>مشهدی آقاپور</t>
  </si>
  <si>
    <t>بدخشان</t>
  </si>
  <si>
    <t>راستگو</t>
  </si>
  <si>
    <t>نام اختصاری کلاس</t>
  </si>
  <si>
    <t>درجه سختی درس(از 100)</t>
  </si>
  <si>
    <t>کدکلاس را وارد کنید:</t>
  </si>
  <si>
    <t>کد همکار وارد کنید:</t>
  </si>
  <si>
    <t>حضورهمکار در زنگ تفریح اول</t>
  </si>
  <si>
    <t>مجموع ساعات</t>
  </si>
  <si>
    <t>ورود کد درس  از صفحه ورود اطلاعات</t>
  </si>
  <si>
    <t>برنامه درسی وتعداد ساعات تدریس دبیر(سازمان عملی)</t>
  </si>
  <si>
    <t>روزهای حضور در مدرسه(سازمان عملی)</t>
  </si>
  <si>
    <t>جمع</t>
  </si>
  <si>
    <t>http://excelschool.blogfa.com/</t>
  </si>
  <si>
    <t>طراح فایل: محمد گلچین حق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</si>
</sst>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"/>
    <numFmt numFmtId="165" formatCode="0000000000000"/>
    <numFmt numFmtId="166" formatCode="##"/>
    <numFmt numFmtId="167" formatCode="00000000000"/>
    <numFmt numFmtId="168" formatCode="##0"/>
  </numFmts>
  <fonts count="6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B Koodak"/>
      <charset val="178"/>
    </font>
    <font>
      <sz val="11"/>
      <color theme="1"/>
      <name val="B Titr"/>
      <charset val="178"/>
    </font>
    <font>
      <sz val="14"/>
      <color theme="1"/>
      <name val="B Koodak"/>
      <charset val="178"/>
    </font>
    <font>
      <sz val="12"/>
      <color theme="1"/>
      <name val="B Titr"/>
      <charset val="178"/>
    </font>
    <font>
      <sz val="24"/>
      <color theme="1"/>
      <name val="B Titr"/>
      <charset val="178"/>
    </font>
    <font>
      <sz val="28"/>
      <color theme="1"/>
      <name val="B Titr"/>
      <charset val="178"/>
    </font>
    <font>
      <sz val="14"/>
      <color theme="1"/>
      <name val="B Titr"/>
      <charset val="178"/>
    </font>
    <font>
      <sz val="20"/>
      <color theme="1"/>
      <name val="B Titr"/>
      <charset val="178"/>
    </font>
    <font>
      <sz val="16"/>
      <color theme="1"/>
      <name val="B Titr"/>
      <charset val="178"/>
    </font>
    <font>
      <sz val="16"/>
      <color theme="1"/>
      <name val="B Koodak"/>
      <charset val="178"/>
    </font>
    <font>
      <sz val="11"/>
      <color theme="1"/>
      <name val="IranNastaliq"/>
      <family val="1"/>
    </font>
    <font>
      <u/>
      <sz val="9.9"/>
      <color theme="10"/>
      <name val="Arial"/>
      <family val="2"/>
    </font>
    <font>
      <sz val="36"/>
      <color theme="1"/>
      <name val="B Titr"/>
      <charset val="178"/>
    </font>
    <font>
      <sz val="20"/>
      <color theme="1"/>
      <name val="B Koodak"/>
      <charset val="178"/>
    </font>
    <font>
      <b/>
      <sz val="16"/>
      <color theme="1"/>
      <name val="B Zar"/>
      <charset val="178"/>
    </font>
    <font>
      <sz val="20"/>
      <color theme="1"/>
      <name val="Arial"/>
      <family val="2"/>
      <scheme val="minor"/>
    </font>
    <font>
      <b/>
      <sz val="11"/>
      <color theme="1"/>
      <name val="B Titr"/>
      <charset val="178"/>
    </font>
    <font>
      <b/>
      <sz val="20"/>
      <color theme="1"/>
      <name val="Arial"/>
      <family val="2"/>
      <scheme val="minor"/>
    </font>
    <font>
      <sz val="10"/>
      <name val="B Titr"/>
      <charset val="178"/>
    </font>
    <font>
      <b/>
      <sz val="11"/>
      <color theme="1"/>
      <name val="Arial"/>
      <family val="2"/>
      <scheme val="minor"/>
    </font>
    <font>
      <sz val="26"/>
      <color theme="1"/>
      <name val="B Titr"/>
      <charset val="178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9"/>
      <name val="B Titr"/>
      <charset val="178"/>
    </font>
    <font>
      <sz val="11"/>
      <name val="B Titr"/>
      <charset val="178"/>
    </font>
    <font>
      <sz val="16"/>
      <color theme="1"/>
      <name val="Arial"/>
      <family val="2"/>
      <scheme val="minor"/>
    </font>
    <font>
      <b/>
      <sz val="18"/>
      <color theme="1"/>
      <name val="B Titr"/>
      <charset val="178"/>
    </font>
    <font>
      <sz val="12"/>
      <color theme="1"/>
      <name val="B Koodak"/>
      <charset val="178"/>
    </font>
    <font>
      <b/>
      <sz val="16"/>
      <color theme="1"/>
      <name val="Arial"/>
      <family val="2"/>
      <scheme val="minor"/>
    </font>
    <font>
      <b/>
      <sz val="24"/>
      <color theme="1"/>
      <name val="B Titr"/>
      <charset val="178"/>
    </font>
    <font>
      <b/>
      <sz val="26"/>
      <color theme="1"/>
      <name val="B Titr"/>
      <charset val="178"/>
    </font>
    <font>
      <b/>
      <sz val="48"/>
      <color theme="1"/>
      <name val="B Titr"/>
      <charset val="178"/>
    </font>
    <font>
      <sz val="24"/>
      <color theme="1"/>
      <name val="Arial"/>
      <family val="2"/>
      <scheme val="minor"/>
    </font>
    <font>
      <sz val="24"/>
      <color theme="1"/>
      <name val="B Koodak"/>
      <charset val="178"/>
    </font>
    <font>
      <b/>
      <sz val="28"/>
      <color theme="1"/>
      <name val="B Titr"/>
      <charset val="178"/>
    </font>
    <font>
      <sz val="48"/>
      <color theme="1"/>
      <name val="B Titr"/>
      <charset val="178"/>
    </font>
    <font>
      <b/>
      <sz val="36"/>
      <color theme="1"/>
      <name val="B Titr"/>
      <charset val="178"/>
    </font>
    <font>
      <sz val="16"/>
      <color theme="1"/>
      <name val="B Homa"/>
      <charset val="178"/>
    </font>
    <font>
      <sz val="26"/>
      <color theme="1"/>
      <name val="B Zar"/>
      <charset val="178"/>
    </font>
    <font>
      <sz val="12"/>
      <color theme="1"/>
      <name val="B Zar"/>
      <charset val="178"/>
    </font>
    <font>
      <sz val="36"/>
      <color rgb="FFC00000"/>
      <name val="B Titr"/>
      <charset val="178"/>
    </font>
    <font>
      <sz val="22"/>
      <color theme="1"/>
      <name val="B Titr"/>
      <charset val="178"/>
    </font>
    <font>
      <b/>
      <sz val="18"/>
      <color rgb="FF00FF00"/>
      <name val="B Titr"/>
      <charset val="178"/>
    </font>
    <font>
      <b/>
      <sz val="12"/>
      <color theme="1"/>
      <name val="2  Titr"/>
      <charset val="178"/>
    </font>
    <font>
      <b/>
      <sz val="12"/>
      <color rgb="FF00FF00"/>
      <name val="2  Titr"/>
      <charset val="178"/>
    </font>
    <font>
      <sz val="16"/>
      <name val="B Titr"/>
      <charset val="178"/>
    </font>
    <font>
      <u/>
      <sz val="11"/>
      <color theme="10"/>
      <name val="Arial"/>
      <family val="2"/>
      <scheme val="minor"/>
    </font>
    <font>
      <u/>
      <sz val="36"/>
      <name val="XB Titre Shadow"/>
    </font>
    <font>
      <sz val="72"/>
      <color theme="1"/>
      <name val="IranNastaliq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auto="1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/>
      <top style="thin">
        <color theme="1"/>
      </top>
      <bottom style="thin">
        <color theme="1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theme="1"/>
      </left>
      <right/>
      <top style="thin">
        <color indexed="64"/>
      </top>
      <bottom/>
      <diagonal/>
    </border>
    <border>
      <left style="thick">
        <color theme="1"/>
      </left>
      <right/>
      <top/>
      <bottom/>
      <diagonal/>
    </border>
  </borders>
  <cellStyleXfs count="225">
    <xf numFmtId="0" fontId="0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61" fillId="0" borderId="0" applyNumberFormat="0" applyFill="0" applyBorder="0" applyAlignment="0" applyProtection="0"/>
  </cellStyleXfs>
  <cellXfs count="366">
    <xf numFmtId="0" fontId="0" fillId="0" borderId="0" xfId="0"/>
    <xf numFmtId="0" fontId="14" fillId="0" borderId="0" xfId="1"/>
    <xf numFmtId="0" fontId="0" fillId="0" borderId="20" xfId="0" applyBorder="1"/>
    <xf numFmtId="0" fontId="18" fillId="0" borderId="0" xfId="1" applyFont="1"/>
    <xf numFmtId="0" fontId="0" fillId="0" borderId="1" xfId="0" applyBorder="1"/>
    <xf numFmtId="0" fontId="17" fillId="4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vertical="center"/>
    </xf>
    <xf numFmtId="0" fontId="21" fillId="4" borderId="10" xfId="0" applyFont="1" applyFill="1" applyBorder="1" applyAlignment="1">
      <alignment horizontal="center" vertical="center"/>
    </xf>
    <xf numFmtId="0" fontId="17" fillId="5" borderId="16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0" fillId="0" borderId="0" xfId="0" applyNumberFormat="1"/>
    <xf numFmtId="164" fontId="15" fillId="0" borderId="3" xfId="0" applyNumberFormat="1" applyFont="1" applyBorder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0" fillId="2" borderId="0" xfId="0" applyFill="1"/>
    <xf numFmtId="0" fontId="0" fillId="10" borderId="0" xfId="0" applyFill="1"/>
    <xf numFmtId="0" fontId="0" fillId="10" borderId="1" xfId="0" applyFill="1" applyBorder="1"/>
    <xf numFmtId="0" fontId="0" fillId="10" borderId="16" xfId="0" applyFill="1" applyBorder="1"/>
    <xf numFmtId="0" fontId="0" fillId="10" borderId="35" xfId="0" applyFill="1" applyBorder="1"/>
    <xf numFmtId="0" fontId="0" fillId="10" borderId="36" xfId="0" applyFill="1" applyBorder="1"/>
    <xf numFmtId="0" fontId="16" fillId="10" borderId="1" xfId="0" applyFont="1" applyFill="1" applyBorder="1"/>
    <xf numFmtId="0" fontId="25" fillId="10" borderId="1" xfId="0" applyFont="1" applyFill="1" applyBorder="1"/>
    <xf numFmtId="164" fontId="0" fillId="10" borderId="1" xfId="0" applyNumberFormat="1" applyFill="1" applyBorder="1"/>
    <xf numFmtId="166" fontId="0" fillId="10" borderId="1" xfId="0" applyNumberFormat="1" applyFill="1" applyBorder="1"/>
    <xf numFmtId="0" fontId="16" fillId="8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164" fontId="22" fillId="0" borderId="4" xfId="0" applyNumberFormat="1" applyFont="1" applyBorder="1" applyAlignment="1">
      <alignment vertical="center"/>
    </xf>
    <xf numFmtId="14" fontId="0" fillId="10" borderId="0" xfId="0" applyNumberFormat="1" applyFill="1"/>
    <xf numFmtId="14" fontId="0" fillId="10" borderId="1" xfId="0" applyNumberFormat="1" applyFill="1" applyBorder="1"/>
    <xf numFmtId="0" fontId="0" fillId="2" borderId="0" xfId="0" applyFill="1" applyBorder="1"/>
    <xf numFmtId="164" fontId="28" fillId="0" borderId="29" xfId="0" applyNumberFormat="1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4" fontId="0" fillId="10" borderId="17" xfId="0" applyNumberFormat="1" applyFill="1" applyBorder="1"/>
    <xf numFmtId="164" fontId="0" fillId="7" borderId="1" xfId="0" applyNumberFormat="1" applyFill="1" applyBorder="1"/>
    <xf numFmtId="165" fontId="0" fillId="10" borderId="1" xfId="0" applyNumberFormat="1" applyFill="1" applyBorder="1"/>
    <xf numFmtId="0" fontId="23" fillId="2" borderId="2" xfId="1" applyFont="1" applyFill="1" applyBorder="1" applyAlignment="1">
      <alignment horizontal="center" vertical="center"/>
    </xf>
    <xf numFmtId="0" fontId="23" fillId="2" borderId="1" xfId="1" applyFont="1" applyFill="1" applyBorder="1" applyAlignment="1">
      <alignment horizontal="center" vertical="center"/>
    </xf>
    <xf numFmtId="0" fontId="14" fillId="3" borderId="0" xfId="1" applyFill="1"/>
    <xf numFmtId="164" fontId="23" fillId="3" borderId="1" xfId="1" applyNumberFormat="1" applyFont="1" applyFill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0" borderId="3" xfId="1" applyFont="1" applyBorder="1" applyAlignment="1">
      <alignment horizontal="center" vertical="center"/>
    </xf>
    <xf numFmtId="0" fontId="23" fillId="3" borderId="3" xfId="1" applyFont="1" applyFill="1" applyBorder="1" applyAlignment="1">
      <alignment horizontal="center" vertical="center"/>
    </xf>
    <xf numFmtId="0" fontId="0" fillId="4" borderId="0" xfId="0" applyFill="1"/>
    <xf numFmtId="0" fontId="0" fillId="12" borderId="0" xfId="0" applyFill="1"/>
    <xf numFmtId="0" fontId="0" fillId="10" borderId="1" xfId="0" applyFill="1" applyBorder="1" applyAlignment="1">
      <alignment horizontal="center" vertical="center"/>
    </xf>
    <xf numFmtId="0" fontId="0" fillId="7" borderId="0" xfId="0" applyFill="1"/>
    <xf numFmtId="167" fontId="0" fillId="7" borderId="0" xfId="0" applyNumberFormat="1" applyFill="1"/>
    <xf numFmtId="0" fontId="0" fillId="13" borderId="1" xfId="0" applyFill="1" applyBorder="1"/>
    <xf numFmtId="164" fontId="20" fillId="0" borderId="1" xfId="0" applyNumberFormat="1" applyFont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23" fillId="3" borderId="36" xfId="1" applyFont="1" applyFill="1" applyBorder="1" applyAlignment="1">
      <alignment horizontal="center" vertical="center"/>
    </xf>
    <xf numFmtId="0" fontId="23" fillId="2" borderId="36" xfId="1" applyFont="1" applyFill="1" applyBorder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center" vertical="center"/>
    </xf>
    <xf numFmtId="164" fontId="22" fillId="0" borderId="43" xfId="0" applyNumberFormat="1" applyFont="1" applyBorder="1" applyAlignment="1">
      <alignment vertical="center"/>
    </xf>
    <xf numFmtId="164" fontId="22" fillId="0" borderId="46" xfId="0" applyNumberFormat="1" applyFont="1" applyBorder="1" applyAlignment="1">
      <alignment vertical="center"/>
    </xf>
    <xf numFmtId="164" fontId="27" fillId="0" borderId="1" xfId="0" applyNumberFormat="1" applyFont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5" fillId="0" borderId="0" xfId="74"/>
    <xf numFmtId="0" fontId="21" fillId="4" borderId="9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164" fontId="28" fillId="0" borderId="16" xfId="0" applyNumberFormat="1" applyFont="1" applyBorder="1" applyAlignment="1">
      <alignment horizontal="center" vertical="center"/>
    </xf>
    <xf numFmtId="164" fontId="22" fillId="0" borderId="9" xfId="0" applyNumberFormat="1" applyFont="1" applyBorder="1" applyAlignment="1">
      <alignment horizontal="center" vertical="center"/>
    </xf>
    <xf numFmtId="164" fontId="22" fillId="0" borderId="10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0" fontId="28" fillId="11" borderId="16" xfId="0" applyFont="1" applyFill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164" fontId="22" fillId="2" borderId="14" xfId="0" applyNumberFormat="1" applyFont="1" applyFill="1" applyBorder="1" applyAlignment="1">
      <alignment horizontal="center" vertical="center"/>
    </xf>
    <xf numFmtId="164" fontId="28" fillId="2" borderId="2" xfId="0" applyNumberFormat="1" applyFont="1" applyFill="1" applyBorder="1" applyAlignment="1">
      <alignment horizontal="center" vertical="center" wrapText="1"/>
    </xf>
    <xf numFmtId="164" fontId="22" fillId="2" borderId="9" xfId="0" applyNumberFormat="1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center" vertical="center"/>
    </xf>
    <xf numFmtId="164" fontId="22" fillId="2" borderId="8" xfId="0" applyNumberFormat="1" applyFont="1" applyFill="1" applyBorder="1" applyAlignment="1">
      <alignment horizontal="center" vertical="center"/>
    </xf>
    <xf numFmtId="0" fontId="33" fillId="2" borderId="53" xfId="1" applyFont="1" applyFill="1" applyBorder="1" applyAlignment="1">
      <alignment horizontal="center" vertical="center"/>
    </xf>
    <xf numFmtId="0" fontId="39" fillId="2" borderId="0" xfId="0" applyFont="1" applyFill="1"/>
    <xf numFmtId="0" fontId="39" fillId="2" borderId="1" xfId="0" applyFont="1" applyFill="1" applyBorder="1" applyAlignment="1">
      <alignment horizontal="center" vertical="center"/>
    </xf>
    <xf numFmtId="0" fontId="33" fillId="2" borderId="41" xfId="1" applyFont="1" applyFill="1" applyBorder="1" applyAlignment="1">
      <alignment horizontal="center" vertical="center"/>
    </xf>
    <xf numFmtId="164" fontId="28" fillId="14" borderId="16" xfId="0" applyNumberFormat="1" applyFont="1" applyFill="1" applyBorder="1" applyAlignment="1">
      <alignment horizontal="center" vertical="center"/>
    </xf>
    <xf numFmtId="164" fontId="28" fillId="9" borderId="1" xfId="0" applyNumberFormat="1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/>
    </xf>
    <xf numFmtId="164" fontId="0" fillId="2" borderId="0" xfId="0" applyNumberFormat="1" applyFill="1"/>
    <xf numFmtId="164" fontId="22" fillId="2" borderId="10" xfId="0" applyNumberFormat="1" applyFont="1" applyFill="1" applyBorder="1" applyAlignment="1">
      <alignment horizontal="center" vertical="center"/>
    </xf>
    <xf numFmtId="164" fontId="28" fillId="2" borderId="29" xfId="0" applyNumberFormat="1" applyFont="1" applyFill="1" applyBorder="1" applyAlignment="1">
      <alignment horizontal="center" vertical="center"/>
    </xf>
    <xf numFmtId="164" fontId="28" fillId="2" borderId="16" xfId="0" applyNumberFormat="1" applyFont="1" applyFill="1" applyBorder="1" applyAlignment="1">
      <alignment horizontal="center" vertical="center"/>
    </xf>
    <xf numFmtId="164" fontId="28" fillId="2" borderId="3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/>
    </xf>
    <xf numFmtId="0" fontId="28" fillId="2" borderId="16" xfId="0" applyFont="1" applyFill="1" applyBorder="1" applyAlignment="1">
      <alignment horizontal="center" vertical="center"/>
    </xf>
    <xf numFmtId="0" fontId="42" fillId="2" borderId="37" xfId="0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/>
    </xf>
    <xf numFmtId="0" fontId="42" fillId="2" borderId="35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164" fontId="22" fillId="2" borderId="1" xfId="0" applyNumberFormat="1" applyFont="1" applyFill="1" applyBorder="1" applyAlignment="1">
      <alignment horizontal="center" vertical="center"/>
    </xf>
    <xf numFmtId="164" fontId="22" fillId="2" borderId="17" xfId="0" applyNumberFormat="1" applyFont="1" applyFill="1" applyBorder="1" applyAlignment="1">
      <alignment horizontal="center" vertical="center"/>
    </xf>
    <xf numFmtId="164" fontId="22" fillId="2" borderId="1" xfId="0" applyNumberFormat="1" applyFont="1" applyFill="1" applyBorder="1" applyAlignment="1">
      <alignment horizontal="center" vertical="center" textRotation="90"/>
    </xf>
    <xf numFmtId="164" fontId="22" fillId="2" borderId="30" xfId="0" applyNumberFormat="1" applyFont="1" applyFill="1" applyBorder="1" applyAlignment="1">
      <alignment horizontal="center" vertical="center"/>
    </xf>
    <xf numFmtId="0" fontId="0" fillId="2" borderId="0" xfId="0" applyNumberFormat="1" applyFill="1"/>
    <xf numFmtId="0" fontId="34" fillId="2" borderId="0" xfId="0" applyFont="1" applyFill="1"/>
    <xf numFmtId="164" fontId="34" fillId="2" borderId="0" xfId="0" applyNumberFormat="1" applyFont="1" applyFill="1"/>
    <xf numFmtId="164" fontId="32" fillId="2" borderId="29" xfId="0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32" fillId="2" borderId="37" xfId="0" applyFont="1" applyFill="1" applyBorder="1" applyAlignment="1">
      <alignment horizontal="center" vertical="center"/>
    </xf>
    <xf numFmtId="0" fontId="43" fillId="2" borderId="17" xfId="0" applyFont="1" applyFill="1" applyBorder="1" applyAlignment="1">
      <alignment horizontal="center" vertical="center"/>
    </xf>
    <xf numFmtId="164" fontId="45" fillId="2" borderId="37" xfId="0" applyNumberFormat="1" applyFont="1" applyFill="1" applyBorder="1" applyAlignment="1">
      <alignment horizontal="center" vertical="center"/>
    </xf>
    <xf numFmtId="0" fontId="45" fillId="2" borderId="55" xfId="0" applyFont="1" applyFill="1" applyBorder="1" applyAlignment="1">
      <alignment horizontal="center" vertical="center" wrapText="1"/>
    </xf>
    <xf numFmtId="164" fontId="45" fillId="2" borderId="40" xfId="0" applyNumberFormat="1" applyFont="1" applyFill="1" applyBorder="1" applyAlignment="1">
      <alignment horizontal="center" vertical="center"/>
    </xf>
    <xf numFmtId="164" fontId="45" fillId="2" borderId="2" xfId="0" applyNumberFormat="1" applyFont="1" applyFill="1" applyBorder="1" applyAlignment="1">
      <alignment horizontal="center" vertical="center"/>
    </xf>
    <xf numFmtId="0" fontId="45" fillId="2" borderId="3" xfId="0" applyFont="1" applyFill="1" applyBorder="1" applyAlignment="1">
      <alignment horizontal="center" vertical="center" wrapText="1"/>
    </xf>
    <xf numFmtId="164" fontId="45" fillId="2" borderId="5" xfId="0" applyNumberFormat="1" applyFont="1" applyFill="1" applyBorder="1" applyAlignment="1">
      <alignment horizontal="center" vertical="center"/>
    </xf>
    <xf numFmtId="164" fontId="19" fillId="2" borderId="14" xfId="0" applyNumberFormat="1" applyFont="1" applyFill="1" applyBorder="1" applyAlignment="1">
      <alignment horizontal="center" vertical="center"/>
    </xf>
    <xf numFmtId="164" fontId="19" fillId="2" borderId="9" xfId="0" applyNumberFormat="1" applyFont="1" applyFill="1" applyBorder="1" applyAlignment="1">
      <alignment horizontal="center" vertical="center"/>
    </xf>
    <xf numFmtId="164" fontId="19" fillId="2" borderId="10" xfId="0" applyNumberFormat="1" applyFont="1" applyFill="1" applyBorder="1" applyAlignment="1">
      <alignment horizontal="center" vertical="center"/>
    </xf>
    <xf numFmtId="164" fontId="19" fillId="2" borderId="8" xfId="0" applyNumberFormat="1" applyFont="1" applyFill="1" applyBorder="1" applyAlignment="1">
      <alignment horizontal="center" vertical="center"/>
    </xf>
    <xf numFmtId="0" fontId="47" fillId="2" borderId="0" xfId="0" applyFont="1" applyFill="1"/>
    <xf numFmtId="164" fontId="48" fillId="2" borderId="29" xfId="0" applyNumberFormat="1" applyFont="1" applyFill="1" applyBorder="1" applyAlignment="1">
      <alignment horizontal="center" vertical="center"/>
    </xf>
    <xf numFmtId="164" fontId="48" fillId="2" borderId="16" xfId="0" applyNumberFormat="1" applyFont="1" applyFill="1" applyBorder="1" applyAlignment="1">
      <alignment horizontal="center" vertical="center"/>
    </xf>
    <xf numFmtId="164" fontId="48" fillId="2" borderId="2" xfId="0" applyNumberFormat="1" applyFont="1" applyFill="1" applyBorder="1" applyAlignment="1">
      <alignment horizontal="center" vertical="center" wrapText="1"/>
    </xf>
    <xf numFmtId="164" fontId="48" fillId="2" borderId="1" xfId="0" applyNumberFormat="1" applyFont="1" applyFill="1" applyBorder="1" applyAlignment="1">
      <alignment horizontal="center" vertical="center" wrapText="1"/>
    </xf>
    <xf numFmtId="164" fontId="48" fillId="2" borderId="3" xfId="0" applyNumberFormat="1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/>
    </xf>
    <xf numFmtId="0" fontId="48" fillId="2" borderId="37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164" fontId="31" fillId="2" borderId="33" xfId="0" applyNumberFormat="1" applyFont="1" applyFill="1" applyBorder="1"/>
    <xf numFmtId="0" fontId="49" fillId="2" borderId="1" xfId="0" applyFont="1" applyFill="1" applyBorder="1" applyAlignment="1">
      <alignment horizontal="center" vertical="center" wrapText="1"/>
    </xf>
    <xf numFmtId="0" fontId="49" fillId="2" borderId="3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 wrapText="1"/>
    </xf>
    <xf numFmtId="0" fontId="49" fillId="2" borderId="6" xfId="0" applyFont="1" applyFill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164" fontId="22" fillId="2" borderId="16" xfId="0" applyNumberFormat="1" applyFont="1" applyFill="1" applyBorder="1" applyAlignment="1">
      <alignment vertical="center"/>
    </xf>
    <xf numFmtId="164" fontId="22" fillId="2" borderId="35" xfId="0" applyNumberFormat="1" applyFont="1" applyFill="1" applyBorder="1" applyAlignment="1">
      <alignment vertical="center"/>
    </xf>
    <xf numFmtId="164" fontId="22" fillId="2" borderId="36" xfId="0" applyNumberFormat="1" applyFont="1" applyFill="1" applyBorder="1" applyAlignment="1">
      <alignment vertical="center"/>
    </xf>
    <xf numFmtId="0" fontId="33" fillId="2" borderId="44" xfId="1" applyFont="1" applyFill="1" applyBorder="1" applyAlignment="1">
      <alignment horizontal="center" vertical="center"/>
    </xf>
    <xf numFmtId="0" fontId="33" fillId="2" borderId="1" xfId="1" applyFont="1" applyFill="1" applyBorder="1" applyAlignment="1">
      <alignment horizontal="center" vertical="center"/>
    </xf>
    <xf numFmtId="0" fontId="33" fillId="2" borderId="56" xfId="1" applyFont="1" applyFill="1" applyBorder="1" applyAlignment="1">
      <alignment horizontal="center" vertical="center"/>
    </xf>
    <xf numFmtId="0" fontId="28" fillId="11" borderId="35" xfId="0" applyFont="1" applyFill="1" applyBorder="1" applyAlignment="1">
      <alignment horizontal="center" vertical="center"/>
    </xf>
    <xf numFmtId="164" fontId="22" fillId="0" borderId="16" xfId="0" applyNumberFormat="1" applyFont="1" applyBorder="1" applyAlignment="1">
      <alignment horizontal="center" vertical="center"/>
    </xf>
    <xf numFmtId="164" fontId="35" fillId="2" borderId="16" xfId="0" applyNumberFormat="1" applyFont="1" applyFill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164" fontId="22" fillId="2" borderId="42" xfId="0" applyNumberFormat="1" applyFont="1" applyFill="1" applyBorder="1" applyAlignment="1">
      <alignment horizontal="center" vertical="center"/>
    </xf>
    <xf numFmtId="164" fontId="22" fillId="0" borderId="27" xfId="0" applyNumberFormat="1" applyFont="1" applyBorder="1" applyAlignment="1">
      <alignment horizontal="center" vertical="center"/>
    </xf>
    <xf numFmtId="164" fontId="22" fillId="2" borderId="27" xfId="0" applyNumberFormat="1" applyFont="1" applyFill="1" applyBorder="1" applyAlignment="1">
      <alignment horizontal="center" vertical="center"/>
    </xf>
    <xf numFmtId="164" fontId="22" fillId="0" borderId="28" xfId="0" applyNumberFormat="1" applyFont="1" applyBorder="1" applyAlignment="1">
      <alignment horizontal="center" vertical="center"/>
    </xf>
    <xf numFmtId="164" fontId="22" fillId="2" borderId="26" xfId="0" applyNumberFormat="1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center" vertical="center"/>
    </xf>
    <xf numFmtId="0" fontId="28" fillId="2" borderId="15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center" vertical="center"/>
    </xf>
    <xf numFmtId="164" fontId="35" fillId="0" borderId="13" xfId="0" applyNumberFormat="1" applyFont="1" applyBorder="1" applyAlignment="1">
      <alignment horizontal="center" vertical="center"/>
    </xf>
    <xf numFmtId="0" fontId="28" fillId="2" borderId="55" xfId="0" applyFont="1" applyFill="1" applyBorder="1" applyAlignment="1">
      <alignment horizontal="center" vertical="center"/>
    </xf>
    <xf numFmtId="164" fontId="35" fillId="0" borderId="37" xfId="0" applyNumberFormat="1" applyFont="1" applyBorder="1" applyAlignment="1">
      <alignment horizontal="center" vertical="center"/>
    </xf>
    <xf numFmtId="164" fontId="35" fillId="2" borderId="37" xfId="0" applyNumberFormat="1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9" fillId="2" borderId="35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34" xfId="0" applyFont="1" applyFill="1" applyBorder="1" applyAlignment="1">
      <alignment horizontal="center" vertical="center" wrapText="1"/>
    </xf>
    <xf numFmtId="0" fontId="29" fillId="2" borderId="4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52" fillId="2" borderId="16" xfId="0" applyFont="1" applyFill="1" applyBorder="1" applyAlignment="1">
      <alignment horizontal="center" vertical="center" wrapText="1"/>
    </xf>
    <xf numFmtId="0" fontId="52" fillId="2" borderId="35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34" xfId="0" applyFont="1" applyFill="1" applyBorder="1" applyAlignment="1">
      <alignment horizontal="center" vertical="center" wrapText="1"/>
    </xf>
    <xf numFmtId="0" fontId="52" fillId="2" borderId="45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34" fillId="2" borderId="0" xfId="0" applyFont="1" applyFill="1" applyBorder="1"/>
    <xf numFmtId="164" fontId="34" fillId="2" borderId="0" xfId="0" applyNumberFormat="1" applyFont="1" applyFill="1" applyBorder="1"/>
    <xf numFmtId="164" fontId="32" fillId="2" borderId="21" xfId="0" applyNumberFormat="1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53" fillId="2" borderId="37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3" fillId="2" borderId="35" xfId="0" applyFont="1" applyFill="1" applyBorder="1" applyAlignment="1">
      <alignment horizontal="center" vertical="center"/>
    </xf>
    <xf numFmtId="0" fontId="53" fillId="2" borderId="16" xfId="0" applyFont="1" applyFill="1" applyBorder="1" applyAlignment="1">
      <alignment horizontal="center" vertical="center"/>
    </xf>
    <xf numFmtId="0" fontId="53" fillId="2" borderId="55" xfId="0" applyFont="1" applyFill="1" applyBorder="1" applyAlignment="1">
      <alignment horizontal="center" vertical="center"/>
    </xf>
    <xf numFmtId="164" fontId="27" fillId="0" borderId="2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23" fillId="0" borderId="9" xfId="0" applyNumberFormat="1" applyFont="1" applyBorder="1" applyAlignment="1">
      <alignment horizontal="center" vertical="center"/>
    </xf>
    <xf numFmtId="164" fontId="0" fillId="0" borderId="0" xfId="0" applyNumberFormat="1" applyBorder="1"/>
    <xf numFmtId="0" fontId="0" fillId="0" borderId="0" xfId="0" applyBorder="1"/>
    <xf numFmtId="0" fontId="0" fillId="0" borderId="21" xfId="0" applyBorder="1"/>
    <xf numFmtId="164" fontId="46" fillId="2" borderId="0" xfId="0" applyNumberFormat="1" applyFont="1" applyFill="1" applyBorder="1" applyAlignment="1">
      <alignment vertical="center"/>
    </xf>
    <xf numFmtId="164" fontId="22" fillId="0" borderId="16" xfId="0" applyNumberFormat="1" applyFont="1" applyBorder="1" applyAlignment="1">
      <alignment horizontal="center" vertical="center"/>
    </xf>
    <xf numFmtId="0" fontId="33" fillId="2" borderId="12" xfId="1" applyFont="1" applyFill="1" applyBorder="1" applyAlignment="1">
      <alignment horizontal="center" vertical="center"/>
    </xf>
    <xf numFmtId="0" fontId="33" fillId="2" borderId="11" xfId="1" applyFont="1" applyFill="1" applyBorder="1" applyAlignment="1">
      <alignment horizontal="center" vertical="center"/>
    </xf>
    <xf numFmtId="0" fontId="54" fillId="2" borderId="37" xfId="0" applyFont="1" applyFill="1" applyBorder="1" applyAlignment="1">
      <alignment horizontal="center" vertical="center" wrapText="1" readingOrder="2"/>
    </xf>
    <xf numFmtId="0" fontId="54" fillId="2" borderId="1" xfId="0" applyFont="1" applyFill="1" applyBorder="1" applyAlignment="1">
      <alignment horizontal="center" vertical="center" wrapText="1" readingOrder="2"/>
    </xf>
    <xf numFmtId="0" fontId="54" fillId="2" borderId="35" xfId="0" applyFont="1" applyFill="1" applyBorder="1" applyAlignment="1">
      <alignment horizontal="center" vertical="center" wrapText="1" readingOrder="2"/>
    </xf>
    <xf numFmtId="0" fontId="54" fillId="2" borderId="16" xfId="0" applyFont="1" applyFill="1" applyBorder="1" applyAlignment="1">
      <alignment horizontal="center" vertical="center" wrapText="1" readingOrder="2"/>
    </xf>
    <xf numFmtId="0" fontId="54" fillId="2" borderId="55" xfId="0" applyFont="1" applyFill="1" applyBorder="1" applyAlignment="1">
      <alignment horizontal="center" vertical="center" wrapText="1" readingOrder="2"/>
    </xf>
    <xf numFmtId="0" fontId="42" fillId="2" borderId="37" xfId="0" applyFont="1" applyFill="1" applyBorder="1" applyAlignment="1">
      <alignment horizontal="center" vertical="center" wrapText="1" readingOrder="2"/>
    </xf>
    <xf numFmtId="0" fontId="42" fillId="2" borderId="1" xfId="0" applyFont="1" applyFill="1" applyBorder="1" applyAlignment="1">
      <alignment horizontal="center" vertical="center" wrapText="1" readingOrder="2"/>
    </xf>
    <xf numFmtId="0" fontId="42" fillId="2" borderId="35" xfId="0" applyFont="1" applyFill="1" applyBorder="1" applyAlignment="1">
      <alignment horizontal="center" vertical="center" wrapText="1" readingOrder="2"/>
    </xf>
    <xf numFmtId="0" fontId="42" fillId="2" borderId="16" xfId="0" applyFont="1" applyFill="1" applyBorder="1" applyAlignment="1">
      <alignment horizontal="center" vertical="center" wrapText="1" readingOrder="2"/>
    </xf>
    <xf numFmtId="164" fontId="22" fillId="0" borderId="32" xfId="0" applyNumberFormat="1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164" fontId="35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3" fillId="2" borderId="38" xfId="1" applyFont="1" applyFill="1" applyBorder="1" applyAlignment="1">
      <alignment horizontal="center" vertical="center"/>
    </xf>
    <xf numFmtId="0" fontId="33" fillId="2" borderId="39" xfId="1" applyFont="1" applyFill="1" applyBorder="1" applyAlignment="1">
      <alignment horizontal="center" vertical="center"/>
    </xf>
    <xf numFmtId="0" fontId="21" fillId="4" borderId="9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55" xfId="0" applyFont="1" applyFill="1" applyBorder="1" applyAlignment="1">
      <alignment horizontal="center" vertical="center"/>
    </xf>
    <xf numFmtId="164" fontId="28" fillId="2" borderId="16" xfId="0" applyNumberFormat="1" applyFont="1" applyFill="1" applyBorder="1" applyAlignment="1">
      <alignment horizontal="center" vertical="center" wrapText="1"/>
    </xf>
    <xf numFmtId="164" fontId="23" fillId="0" borderId="8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64" fontId="20" fillId="0" borderId="6" xfId="0" applyNumberFormat="1" applyFont="1" applyBorder="1" applyAlignment="1">
      <alignment horizontal="center" vertical="center"/>
    </xf>
    <xf numFmtId="164" fontId="56" fillId="0" borderId="9" xfId="0" applyNumberFormat="1" applyFont="1" applyBorder="1" applyAlignment="1">
      <alignment horizontal="center" vertical="center" wrapText="1"/>
    </xf>
    <xf numFmtId="164" fontId="56" fillId="0" borderId="10" xfId="0" applyNumberFormat="1" applyFont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center" vertical="center"/>
    </xf>
    <xf numFmtId="164" fontId="35" fillId="2" borderId="57" xfId="0" applyNumberFormat="1" applyFont="1" applyFill="1" applyBorder="1" applyAlignment="1">
      <alignment horizontal="center" vertical="center"/>
    </xf>
    <xf numFmtId="0" fontId="54" fillId="2" borderId="57" xfId="0" applyFont="1" applyFill="1" applyBorder="1" applyAlignment="1">
      <alignment horizontal="center" vertical="center" wrapText="1" readingOrder="2"/>
    </xf>
    <xf numFmtId="0" fontId="54" fillId="2" borderId="17" xfId="0" applyFont="1" applyFill="1" applyBorder="1" applyAlignment="1">
      <alignment horizontal="center" vertical="center" wrapText="1" readingOrder="2"/>
    </xf>
    <xf numFmtId="0" fontId="54" fillId="2" borderId="47" xfId="0" applyFont="1" applyFill="1" applyBorder="1" applyAlignment="1">
      <alignment horizontal="center" vertical="center" wrapText="1" readingOrder="2"/>
    </xf>
    <xf numFmtId="0" fontId="54" fillId="2" borderId="49" xfId="0" applyFont="1" applyFill="1" applyBorder="1" applyAlignment="1">
      <alignment horizontal="center" vertical="center" wrapText="1" readingOrder="2"/>
    </xf>
    <xf numFmtId="0" fontId="54" fillId="2" borderId="58" xfId="0" applyFont="1" applyFill="1" applyBorder="1" applyAlignment="1">
      <alignment horizontal="center" vertical="center" wrapText="1" readingOrder="2"/>
    </xf>
    <xf numFmtId="0" fontId="0" fillId="0" borderId="8" xfId="0" applyBorder="1"/>
    <xf numFmtId="164" fontId="0" fillId="0" borderId="9" xfId="0" applyNumberFormat="1" applyBorder="1"/>
    <xf numFmtId="0" fontId="40" fillId="2" borderId="9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164" fontId="22" fillId="2" borderId="3" xfId="0" applyNumberFormat="1" applyFont="1" applyFill="1" applyBorder="1" applyAlignment="1">
      <alignment horizontal="center" vertical="center"/>
    </xf>
    <xf numFmtId="164" fontId="28" fillId="0" borderId="2" xfId="0" applyNumberFormat="1" applyFont="1" applyBorder="1" applyAlignment="1">
      <alignment horizontal="center" vertical="center"/>
    </xf>
    <xf numFmtId="164" fontId="20" fillId="2" borderId="1" xfId="0" applyNumberFormat="1" applyFont="1" applyFill="1" applyBorder="1" applyAlignment="1">
      <alignment horizontal="center" vertical="center" wrapText="1"/>
    </xf>
    <xf numFmtId="164" fontId="20" fillId="2" borderId="3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50" fillId="2" borderId="6" xfId="0" applyFont="1" applyFill="1" applyBorder="1" applyAlignment="1">
      <alignment horizontal="center" vertical="center"/>
    </xf>
    <xf numFmtId="0" fontId="50" fillId="2" borderId="7" xfId="0" applyFont="1" applyFill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164" fontId="20" fillId="2" borderId="16" xfId="0" applyNumberFormat="1" applyFont="1" applyFill="1" applyBorder="1" applyAlignment="1">
      <alignment horizontal="center" vertical="center" wrapText="1"/>
    </xf>
    <xf numFmtId="0" fontId="33" fillId="2" borderId="12" xfId="1" applyFont="1" applyFill="1" applyBorder="1" applyAlignment="1">
      <alignment horizontal="center" vertical="center"/>
    </xf>
    <xf numFmtId="0" fontId="33" fillId="2" borderId="11" xfId="1" applyFont="1" applyFill="1" applyBorder="1" applyAlignment="1">
      <alignment horizontal="center" vertical="center"/>
    </xf>
    <xf numFmtId="0" fontId="0" fillId="0" borderId="10" xfId="0" applyBorder="1"/>
    <xf numFmtId="0" fontId="0" fillId="0" borderId="3" xfId="0" applyBorder="1"/>
    <xf numFmtId="164" fontId="35" fillId="0" borderId="6" xfId="0" applyNumberFormat="1" applyFont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164" fontId="35" fillId="2" borderId="3" xfId="0" applyNumberFormat="1" applyFont="1" applyFill="1" applyBorder="1" applyAlignment="1">
      <alignment horizontal="center" vertical="center"/>
    </xf>
    <xf numFmtId="0" fontId="38" fillId="2" borderId="1" xfId="1" applyFont="1" applyFill="1" applyBorder="1" applyAlignment="1">
      <alignment horizontal="center" vertical="center"/>
    </xf>
    <xf numFmtId="0" fontId="38" fillId="2" borderId="52" xfId="1" applyFont="1" applyFill="1" applyBorder="1" applyAlignment="1">
      <alignment horizontal="center" vertical="center"/>
    </xf>
    <xf numFmtId="0" fontId="38" fillId="2" borderId="38" xfId="1" applyFont="1" applyFill="1" applyBorder="1" applyAlignment="1">
      <alignment horizontal="center" vertical="center"/>
    </xf>
    <xf numFmtId="0" fontId="38" fillId="2" borderId="38" xfId="1" applyFont="1" applyFill="1" applyBorder="1" applyAlignment="1">
      <alignment vertical="center"/>
    </xf>
    <xf numFmtId="164" fontId="48" fillId="2" borderId="0" xfId="0" applyNumberFormat="1" applyFont="1" applyFill="1" applyAlignment="1">
      <alignment horizontal="center" vertical="center"/>
    </xf>
    <xf numFmtId="0" fontId="39" fillId="2" borderId="49" xfId="0" applyFont="1" applyFill="1" applyBorder="1" applyAlignment="1">
      <alignment horizontal="center" vertical="center"/>
    </xf>
    <xf numFmtId="0" fontId="15" fillId="0" borderId="24" xfId="223" applyFont="1" applyBorder="1" applyAlignment="1">
      <alignment horizontal="center" vertical="center"/>
    </xf>
    <xf numFmtId="0" fontId="15" fillId="0" borderId="18" xfId="223" applyFont="1" applyBorder="1" applyAlignment="1">
      <alignment horizontal="center" vertical="center"/>
    </xf>
    <xf numFmtId="0" fontId="15" fillId="0" borderId="19" xfId="223" applyFont="1" applyBorder="1" applyAlignment="1">
      <alignment horizontal="center" vertical="center"/>
    </xf>
    <xf numFmtId="0" fontId="15" fillId="0" borderId="1" xfId="223" applyFont="1" applyBorder="1" applyAlignment="1">
      <alignment horizontal="center" vertical="center"/>
    </xf>
    <xf numFmtId="0" fontId="15" fillId="0" borderId="20" xfId="223" applyFont="1" applyBorder="1" applyAlignment="1">
      <alignment horizontal="center" vertical="center"/>
    </xf>
    <xf numFmtId="0" fontId="15" fillId="0" borderId="0" xfId="223" applyFont="1" applyBorder="1" applyAlignment="1">
      <alignment horizontal="center" vertical="center"/>
    </xf>
    <xf numFmtId="0" fontId="15" fillId="0" borderId="21" xfId="223" applyFont="1" applyBorder="1" applyAlignment="1">
      <alignment horizontal="center" vertical="center"/>
    </xf>
    <xf numFmtId="0" fontId="15" fillId="0" borderId="25" xfId="223" applyFont="1" applyBorder="1" applyAlignment="1">
      <alignment horizontal="center" vertical="center"/>
    </xf>
    <xf numFmtId="0" fontId="15" fillId="0" borderId="22" xfId="223" applyFont="1" applyBorder="1" applyAlignment="1">
      <alignment horizontal="center" vertical="center"/>
    </xf>
    <xf numFmtId="0" fontId="15" fillId="0" borderId="23" xfId="223" applyFont="1" applyBorder="1" applyAlignment="1">
      <alignment horizontal="center" vertical="center"/>
    </xf>
    <xf numFmtId="168" fontId="62" fillId="2" borderId="20" xfId="224" applyNumberFormat="1" applyFont="1" applyFill="1" applyBorder="1" applyAlignment="1">
      <alignment horizontal="center" vertical="center"/>
    </xf>
    <xf numFmtId="168" fontId="62" fillId="2" borderId="0" xfId="224" applyNumberFormat="1" applyFont="1" applyFill="1" applyBorder="1" applyAlignment="1">
      <alignment horizontal="center" vertical="center"/>
    </xf>
    <xf numFmtId="168" fontId="62" fillId="2" borderId="21" xfId="224" applyNumberFormat="1" applyFont="1" applyFill="1" applyBorder="1" applyAlignment="1">
      <alignment horizontal="center" vertical="center"/>
    </xf>
    <xf numFmtId="0" fontId="63" fillId="0" borderId="20" xfId="223" applyFont="1" applyBorder="1" applyAlignment="1">
      <alignment horizontal="center" vertical="center"/>
    </xf>
    <xf numFmtId="0" fontId="63" fillId="0" borderId="0" xfId="223" applyFont="1" applyBorder="1" applyAlignment="1">
      <alignment horizontal="center" vertical="center"/>
    </xf>
    <xf numFmtId="0" fontId="63" fillId="0" borderId="21" xfId="223" applyFont="1" applyBorder="1" applyAlignment="1">
      <alignment horizontal="center" vertical="center"/>
    </xf>
    <xf numFmtId="0" fontId="33" fillId="15" borderId="1" xfId="1" applyFont="1" applyFill="1" applyBorder="1" applyAlignment="1">
      <alignment horizontal="center" vertical="center"/>
    </xf>
    <xf numFmtId="0" fontId="33" fillId="2" borderId="59" xfId="1" applyFont="1" applyFill="1" applyBorder="1" applyAlignment="1">
      <alignment horizontal="center" vertical="center"/>
    </xf>
    <xf numFmtId="0" fontId="33" fillId="2" borderId="60" xfId="1" applyFont="1" applyFill="1" applyBorder="1" applyAlignment="1">
      <alignment horizontal="center" vertical="center"/>
    </xf>
    <xf numFmtId="0" fontId="33" fillId="2" borderId="51" xfId="1" applyFont="1" applyFill="1" applyBorder="1" applyAlignment="1">
      <alignment horizontal="center" vertical="center"/>
    </xf>
    <xf numFmtId="0" fontId="38" fillId="2" borderId="54" xfId="1" applyFont="1" applyFill="1" applyBorder="1" applyAlignment="1">
      <alignment horizontal="center" vertical="center"/>
    </xf>
    <xf numFmtId="0" fontId="39" fillId="2" borderId="54" xfId="0" applyFont="1" applyFill="1" applyBorder="1" applyAlignment="1">
      <alignment horizontal="center" vertical="center"/>
    </xf>
    <xf numFmtId="0" fontId="60" fillId="15" borderId="1" xfId="1" applyFont="1" applyFill="1" applyBorder="1" applyAlignment="1">
      <alignment horizontal="center" vertical="center"/>
    </xf>
    <xf numFmtId="0" fontId="38" fillId="2" borderId="1" xfId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35" xfId="0" applyNumberFormat="1" applyFont="1" applyFill="1" applyBorder="1" applyAlignment="1">
      <alignment horizontal="center" vertical="center"/>
    </xf>
    <xf numFmtId="164" fontId="55" fillId="2" borderId="1" xfId="0" applyNumberFormat="1" applyFont="1" applyFill="1" applyBorder="1" applyAlignment="1">
      <alignment horizontal="center" vertical="center" wrapText="1"/>
    </xf>
    <xf numFmtId="0" fontId="30" fillId="2" borderId="43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horizontal="center" vertical="center"/>
    </xf>
    <xf numFmtId="164" fontId="22" fillId="2" borderId="49" xfId="0" applyNumberFormat="1" applyFont="1" applyFill="1" applyBorder="1" applyAlignment="1">
      <alignment horizontal="center" vertical="center" textRotation="90"/>
    </xf>
    <xf numFmtId="164" fontId="22" fillId="2" borderId="48" xfId="0" applyNumberFormat="1" applyFont="1" applyFill="1" applyBorder="1" applyAlignment="1">
      <alignment horizontal="center" vertical="center" textRotation="90"/>
    </xf>
    <xf numFmtId="164" fontId="22" fillId="2" borderId="36" xfId="0" applyNumberFormat="1" applyFont="1" applyFill="1" applyBorder="1" applyAlignment="1">
      <alignment horizontal="center" vertical="center"/>
    </xf>
    <xf numFmtId="164" fontId="27" fillId="0" borderId="29" xfId="0" applyNumberFormat="1" applyFont="1" applyBorder="1" applyAlignment="1">
      <alignment horizontal="center" vertical="center"/>
    </xf>
    <xf numFmtId="164" fontId="27" fillId="0" borderId="43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164" fontId="22" fillId="0" borderId="2" xfId="0" applyNumberFormat="1" applyFont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164" fontId="28" fillId="0" borderId="2" xfId="0" applyNumberFormat="1" applyFont="1" applyBorder="1" applyAlignment="1">
      <alignment horizontal="center" vertical="center"/>
    </xf>
    <xf numFmtId="164" fontId="20" fillId="2" borderId="1" xfId="0" applyNumberFormat="1" applyFont="1" applyFill="1" applyBorder="1" applyAlignment="1">
      <alignment horizontal="center" vertical="center" wrapText="1"/>
    </xf>
    <xf numFmtId="164" fontId="20" fillId="2" borderId="3" xfId="0" applyNumberFormat="1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164" fontId="19" fillId="2" borderId="16" xfId="0" applyNumberFormat="1" applyFont="1" applyFill="1" applyBorder="1" applyAlignment="1">
      <alignment horizontal="center" vertical="center"/>
    </xf>
    <xf numFmtId="164" fontId="19" fillId="2" borderId="35" xfId="0" applyNumberFormat="1" applyFont="1" applyFill="1" applyBorder="1" applyAlignment="1">
      <alignment horizontal="center" vertical="center"/>
    </xf>
    <xf numFmtId="164" fontId="44" fillId="2" borderId="40" xfId="0" applyNumberFormat="1" applyFont="1" applyFill="1" applyBorder="1" applyAlignment="1">
      <alignment horizontal="center" vertical="center"/>
    </xf>
    <xf numFmtId="164" fontId="44" fillId="2" borderId="45" xfId="0" applyNumberFormat="1" applyFont="1" applyFill="1" applyBorder="1" applyAlignment="1">
      <alignment horizontal="center" vertical="center"/>
    </xf>
    <xf numFmtId="164" fontId="22" fillId="0" borderId="16" xfId="0" applyNumberFormat="1" applyFont="1" applyBorder="1" applyAlignment="1">
      <alignment horizontal="center" vertical="center"/>
    </xf>
    <xf numFmtId="164" fontId="22" fillId="0" borderId="47" xfId="0" applyNumberFormat="1" applyFont="1" applyBorder="1" applyAlignment="1">
      <alignment horizontal="center" vertical="center"/>
    </xf>
    <xf numFmtId="164" fontId="50" fillId="2" borderId="13" xfId="0" applyNumberFormat="1" applyFont="1" applyFill="1" applyBorder="1" applyAlignment="1">
      <alignment horizontal="center" vertical="center" wrapText="1"/>
    </xf>
    <xf numFmtId="164" fontId="50" fillId="2" borderId="4" xfId="0" applyNumberFormat="1" applyFont="1" applyFill="1" applyBorder="1" applyAlignment="1">
      <alignment horizontal="center" vertical="center" wrapText="1"/>
    </xf>
    <xf numFmtId="164" fontId="50" fillId="2" borderId="33" xfId="0" applyNumberFormat="1" applyFont="1" applyFill="1" applyBorder="1" applyAlignment="1">
      <alignment horizontal="center" vertical="center" wrapText="1"/>
    </xf>
    <xf numFmtId="164" fontId="46" fillId="2" borderId="8" xfId="0" applyNumberFormat="1" applyFont="1" applyFill="1" applyBorder="1" applyAlignment="1">
      <alignment horizontal="center" vertical="center"/>
    </xf>
    <xf numFmtId="164" fontId="46" fillId="2" borderId="9" xfId="0" applyNumberFormat="1" applyFont="1" applyFill="1" applyBorder="1" applyAlignment="1">
      <alignment horizontal="center" vertical="center"/>
    </xf>
    <xf numFmtId="164" fontId="46" fillId="2" borderId="3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164" fontId="46" fillId="2" borderId="13" xfId="0" applyNumberFormat="1" applyFont="1" applyFill="1" applyBorder="1" applyAlignment="1">
      <alignment horizontal="center" vertical="center"/>
    </xf>
    <xf numFmtId="164" fontId="46" fillId="2" borderId="4" xfId="0" applyNumberFormat="1" applyFont="1" applyFill="1" applyBorder="1" applyAlignment="1">
      <alignment horizontal="center" vertical="center"/>
    </xf>
    <xf numFmtId="164" fontId="46" fillId="2" borderId="33" xfId="0" applyNumberFormat="1" applyFont="1" applyFill="1" applyBorder="1" applyAlignment="1">
      <alignment horizontal="center" vertical="center"/>
    </xf>
    <xf numFmtId="164" fontId="32" fillId="2" borderId="0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 wrapText="1"/>
    </xf>
    <xf numFmtId="0" fontId="59" fillId="2" borderId="17" xfId="0" applyFont="1" applyFill="1" applyBorder="1" applyAlignment="1">
      <alignment horizontal="center" vertical="center"/>
    </xf>
    <xf numFmtId="0" fontId="59" fillId="2" borderId="30" xfId="0" applyFont="1" applyFill="1" applyBorder="1" applyAlignment="1">
      <alignment horizontal="center" vertical="center"/>
    </xf>
    <xf numFmtId="0" fontId="59" fillId="2" borderId="15" xfId="0" applyFont="1" applyFill="1" applyBorder="1" applyAlignment="1">
      <alignment horizontal="center" vertical="center"/>
    </xf>
    <xf numFmtId="0" fontId="58" fillId="2" borderId="17" xfId="0" applyFont="1" applyFill="1" applyBorder="1" applyAlignment="1">
      <alignment horizontal="center" vertical="center"/>
    </xf>
    <xf numFmtId="0" fontId="58" fillId="2" borderId="30" xfId="0" applyFont="1" applyFill="1" applyBorder="1" applyAlignment="1">
      <alignment horizontal="center" vertical="center"/>
    </xf>
    <xf numFmtId="0" fontId="58" fillId="2" borderId="15" xfId="0" applyFont="1" applyFill="1" applyBorder="1" applyAlignment="1">
      <alignment horizontal="center" vertical="center"/>
    </xf>
    <xf numFmtId="164" fontId="51" fillId="2" borderId="24" xfId="0" applyNumberFormat="1" applyFont="1" applyFill="1" applyBorder="1" applyAlignment="1">
      <alignment horizontal="right" vertical="center"/>
    </xf>
    <xf numFmtId="164" fontId="51" fillId="2" borderId="18" xfId="0" applyNumberFormat="1" applyFont="1" applyFill="1" applyBorder="1" applyAlignment="1">
      <alignment horizontal="right" vertical="center"/>
    </xf>
    <xf numFmtId="164" fontId="51" fillId="2" borderId="19" xfId="0" applyNumberFormat="1" applyFont="1" applyFill="1" applyBorder="1" applyAlignment="1">
      <alignment horizontal="right" vertical="center"/>
    </xf>
    <xf numFmtId="164" fontId="45" fillId="2" borderId="20" xfId="0" applyNumberFormat="1" applyFont="1" applyFill="1" applyBorder="1" applyAlignment="1">
      <alignment horizontal="right" vertical="center" wrapText="1"/>
    </xf>
    <xf numFmtId="164" fontId="45" fillId="2" borderId="0" xfId="0" applyNumberFormat="1" applyFont="1" applyFill="1" applyBorder="1" applyAlignment="1">
      <alignment horizontal="right" vertical="center" wrapText="1"/>
    </xf>
    <xf numFmtId="164" fontId="45" fillId="2" borderId="21" xfId="0" applyNumberFormat="1" applyFont="1" applyFill="1" applyBorder="1" applyAlignment="1">
      <alignment horizontal="right" vertical="center" wrapText="1"/>
    </xf>
    <xf numFmtId="164" fontId="45" fillId="2" borderId="29" xfId="0" applyNumberFormat="1" applyFont="1" applyFill="1" applyBorder="1" applyAlignment="1">
      <alignment horizontal="right" vertical="center" wrapText="1"/>
    </xf>
    <xf numFmtId="164" fontId="45" fillId="2" borderId="43" xfId="0" applyNumberFormat="1" applyFont="1" applyFill="1" applyBorder="1" applyAlignment="1">
      <alignment horizontal="right" vertical="center" wrapText="1"/>
    </xf>
    <xf numFmtId="164" fontId="45" fillId="2" borderId="46" xfId="0" applyNumberFormat="1" applyFont="1" applyFill="1" applyBorder="1" applyAlignment="1">
      <alignment horizontal="right" vertical="center" wrapText="1"/>
    </xf>
    <xf numFmtId="0" fontId="33" fillId="2" borderId="12" xfId="1" applyFont="1" applyFill="1" applyBorder="1" applyAlignment="1">
      <alignment horizontal="center" vertical="center"/>
    </xf>
    <xf numFmtId="0" fontId="33" fillId="2" borderId="11" xfId="1" applyFont="1" applyFill="1" applyBorder="1" applyAlignment="1">
      <alignment horizontal="center" vertical="center"/>
    </xf>
    <xf numFmtId="164" fontId="22" fillId="0" borderId="35" xfId="0" applyNumberFormat="1" applyFont="1" applyBorder="1" applyAlignment="1">
      <alignment horizontal="center" vertical="center"/>
    </xf>
    <xf numFmtId="164" fontId="22" fillId="0" borderId="13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0" fontId="23" fillId="2" borderId="13" xfId="1" applyFont="1" applyFill="1" applyBorder="1" applyAlignment="1">
      <alignment horizontal="center" vertical="center"/>
    </xf>
    <xf numFmtId="0" fontId="23" fillId="2" borderId="4" xfId="1" applyFont="1" applyFill="1" applyBorder="1" applyAlignment="1">
      <alignment horizontal="center" vertical="center"/>
    </xf>
    <xf numFmtId="0" fontId="23" fillId="3" borderId="1" xfId="1" applyFont="1" applyFill="1" applyBorder="1" applyAlignment="1">
      <alignment horizontal="center" vertical="center"/>
    </xf>
    <xf numFmtId="0" fontId="23" fillId="2" borderId="33" xfId="1" applyFont="1" applyFill="1" applyBorder="1" applyAlignment="1">
      <alignment horizontal="center" vertical="center"/>
    </xf>
  </cellXfs>
  <cellStyles count="225">
    <cellStyle name="Hyperlink 2" xfId="10"/>
    <cellStyle name="Hyperlink 3" xfId="224"/>
    <cellStyle name="Normal" xfId="0" builtinId="0"/>
    <cellStyle name="Normal 10" xfId="9"/>
    <cellStyle name="Normal 10 2" xfId="11"/>
    <cellStyle name="Normal 10 2 2" xfId="12"/>
    <cellStyle name="Normal 10 2 2 2" xfId="115"/>
    <cellStyle name="Normal 10 2 3" xfId="13"/>
    <cellStyle name="Normal 10 2 3 2" xfId="116"/>
    <cellStyle name="Normal 10 2 4" xfId="14"/>
    <cellStyle name="Normal 10 2 4 2" xfId="117"/>
    <cellStyle name="Normal 10 2 5" xfId="15"/>
    <cellStyle name="Normal 10 2 5 2" xfId="118"/>
    <cellStyle name="Normal 10 2 6" xfId="119"/>
    <cellStyle name="Normal 10 3" xfId="16"/>
    <cellStyle name="Normal 10 3 2" xfId="120"/>
    <cellStyle name="Normal 10 4" xfId="17"/>
    <cellStyle name="Normal 10 4 2" xfId="121"/>
    <cellStyle name="Normal 10 5" xfId="18"/>
    <cellStyle name="Normal 10 5 2" xfId="122"/>
    <cellStyle name="Normal 10 6" xfId="83"/>
    <cellStyle name="Normal 10 6 2" xfId="123"/>
    <cellStyle name="Normal 10 7" xfId="124"/>
    <cellStyle name="Normal 10 8" xfId="223"/>
    <cellStyle name="Normal 11" xfId="19"/>
    <cellStyle name="Normal 11 2" xfId="20"/>
    <cellStyle name="Normal 11 2 2" xfId="125"/>
    <cellStyle name="Normal 11 3" xfId="21"/>
    <cellStyle name="Normal 11 3 2" xfId="126"/>
    <cellStyle name="Normal 11 4" xfId="22"/>
    <cellStyle name="Normal 11 4 2" xfId="127"/>
    <cellStyle name="Normal 11 5" xfId="128"/>
    <cellStyle name="Normal 12" xfId="23"/>
    <cellStyle name="Normal 12 2" xfId="129"/>
    <cellStyle name="Normal 13" xfId="74"/>
    <cellStyle name="Normal 13 2" xfId="130"/>
    <cellStyle name="Normal 14" xfId="86"/>
    <cellStyle name="Normal 14 2" xfId="131"/>
    <cellStyle name="Normal 15" xfId="87"/>
    <cellStyle name="Normal 15 2" xfId="132"/>
    <cellStyle name="Normal 16" xfId="88"/>
    <cellStyle name="Normal 16 2" xfId="133"/>
    <cellStyle name="Normal 17" xfId="89"/>
    <cellStyle name="Normal 17 2" xfId="134"/>
    <cellStyle name="Normal 18" xfId="90"/>
    <cellStyle name="Normal 18 2" xfId="135"/>
    <cellStyle name="Normal 19" xfId="91"/>
    <cellStyle name="Normal 19 2" xfId="136"/>
    <cellStyle name="Normal 2" xfId="1"/>
    <cellStyle name="Normal 2 10" xfId="92"/>
    <cellStyle name="Normal 2 10 2" xfId="137"/>
    <cellStyle name="Normal 2 11" xfId="112"/>
    <cellStyle name="Normal 2 11 2" xfId="138"/>
    <cellStyle name="Normal 2 12" xfId="139"/>
    <cellStyle name="Normal 2 2" xfId="24"/>
    <cellStyle name="Normal 2 2 2" xfId="25"/>
    <cellStyle name="Normal 2 2 2 2" xfId="140"/>
    <cellStyle name="Normal 2 2 3" xfId="26"/>
    <cellStyle name="Normal 2 2 3 2" xfId="141"/>
    <cellStyle name="Normal 2 2 4" xfId="27"/>
    <cellStyle name="Normal 2 2 4 2" xfId="142"/>
    <cellStyle name="Normal 2 2 5" xfId="143"/>
    <cellStyle name="Normal 2 3" xfId="28"/>
    <cellStyle name="Normal 2 3 2" xfId="29"/>
    <cellStyle name="Normal 2 3 2 2" xfId="30"/>
    <cellStyle name="Normal 2 3 2 2 2" xfId="144"/>
    <cellStyle name="Normal 2 3 2 3" xfId="145"/>
    <cellStyle name="Normal 2 3 3" xfId="31"/>
    <cellStyle name="Normal 2 3 3 2" xfId="146"/>
    <cellStyle name="Normal 2 3 4" xfId="32"/>
    <cellStyle name="Normal 2 3 4 2" xfId="147"/>
    <cellStyle name="Normal 2 3 5" xfId="33"/>
    <cellStyle name="Normal 2 3 5 2" xfId="34"/>
    <cellStyle name="Normal 2 3 5 2 2" xfId="148"/>
    <cellStyle name="Normal 2 3 5 3" xfId="149"/>
    <cellStyle name="Normal 2 3 6" xfId="35"/>
    <cellStyle name="Normal 2 3 6 2" xfId="150"/>
    <cellStyle name="Normal 2 3 7" xfId="151"/>
    <cellStyle name="Normal 2 4" xfId="36"/>
    <cellStyle name="Normal 2 4 2" xfId="37"/>
    <cellStyle name="Normal 2 4 2 2" xfId="152"/>
    <cellStyle name="Normal 2 4 3" xfId="38"/>
    <cellStyle name="Normal 2 4 3 2" xfId="153"/>
    <cellStyle name="Normal 2 4 4" xfId="39"/>
    <cellStyle name="Normal 2 4 4 2" xfId="154"/>
    <cellStyle name="Normal 2 4 5" xfId="40"/>
    <cellStyle name="Normal 2 4 5 2" xfId="155"/>
    <cellStyle name="Normal 2 4 6" xfId="156"/>
    <cellStyle name="Normal 2 5" xfId="41"/>
    <cellStyle name="Normal 2 5 2" xfId="42"/>
    <cellStyle name="Normal 2 5 2 2" xfId="157"/>
    <cellStyle name="Normal 2 5 3" xfId="43"/>
    <cellStyle name="Normal 2 5 3 2" xfId="158"/>
    <cellStyle name="Normal 2 5 4" xfId="44"/>
    <cellStyle name="Normal 2 5 4 2" xfId="159"/>
    <cellStyle name="Normal 2 5 5" xfId="45"/>
    <cellStyle name="Normal 2 5 5 2" xfId="160"/>
    <cellStyle name="Normal 2 5 6" xfId="161"/>
    <cellStyle name="Normal 2 6" xfId="46"/>
    <cellStyle name="Normal 2 6 2" xfId="84"/>
    <cellStyle name="Normal 2 6 3" xfId="113"/>
    <cellStyle name="Normal 2 7" xfId="47"/>
    <cellStyle name="Normal 2 7 2" xfId="85"/>
    <cellStyle name="Normal 2 7 3" xfId="114"/>
    <cellStyle name="Normal 2 7 4" xfId="222"/>
    <cellStyle name="Normal 2 8" xfId="48"/>
    <cellStyle name="Normal 2 8 2" xfId="162"/>
    <cellStyle name="Normal 2 9" xfId="75"/>
    <cellStyle name="Normal 2 9 2" xfId="163"/>
    <cellStyle name="Normal 20" xfId="93"/>
    <cellStyle name="Normal 20 2" xfId="164"/>
    <cellStyle name="Normal 21" xfId="94"/>
    <cellStyle name="Normal 21 2" xfId="165"/>
    <cellStyle name="Normal 22" xfId="95"/>
    <cellStyle name="Normal 22 2" xfId="166"/>
    <cellStyle name="Normal 23" xfId="96"/>
    <cellStyle name="Normal 23 2" xfId="167"/>
    <cellStyle name="Normal 24" xfId="97"/>
    <cellStyle name="Normal 24 2" xfId="168"/>
    <cellStyle name="Normal 25" xfId="98"/>
    <cellStyle name="Normal 25 2" xfId="169"/>
    <cellStyle name="Normal 26" xfId="99"/>
    <cellStyle name="Normal 26 2" xfId="170"/>
    <cellStyle name="Normal 27" xfId="100"/>
    <cellStyle name="Normal 27 2" xfId="171"/>
    <cellStyle name="Normal 28" xfId="101"/>
    <cellStyle name="Normal 28 2" xfId="172"/>
    <cellStyle name="Normal 29" xfId="102"/>
    <cellStyle name="Normal 29 2" xfId="173"/>
    <cellStyle name="Normal 3" xfId="2"/>
    <cellStyle name="Normal 3 2" xfId="49"/>
    <cellStyle name="Normal 3 2 2" xfId="174"/>
    <cellStyle name="Normal 3 3" xfId="50"/>
    <cellStyle name="Normal 3 3 2" xfId="175"/>
    <cellStyle name="Normal 3 4" xfId="51"/>
    <cellStyle name="Normal 3 4 2" xfId="176"/>
    <cellStyle name="Normal 3 5" xfId="76"/>
    <cellStyle name="Normal 3 5 2" xfId="177"/>
    <cellStyle name="Normal 3 6" xfId="178"/>
    <cellStyle name="Normal 30" xfId="103"/>
    <cellStyle name="Normal 30 2" xfId="179"/>
    <cellStyle name="Normal 31" xfId="104"/>
    <cellStyle name="Normal 31 2" xfId="180"/>
    <cellStyle name="Normal 32" xfId="105"/>
    <cellStyle name="Normal 32 2" xfId="181"/>
    <cellStyle name="Normal 33" xfId="106"/>
    <cellStyle name="Normal 33 2" xfId="182"/>
    <cellStyle name="Normal 34" xfId="107"/>
    <cellStyle name="Normal 34 2" xfId="183"/>
    <cellStyle name="Normal 35" xfId="108"/>
    <cellStyle name="Normal 35 2" xfId="184"/>
    <cellStyle name="Normal 36" xfId="109"/>
    <cellStyle name="Normal 36 2" xfId="185"/>
    <cellStyle name="Normal 37" xfId="110"/>
    <cellStyle name="Normal 37 2" xfId="186"/>
    <cellStyle name="Normal 4" xfId="3"/>
    <cellStyle name="Normal 4 2" xfId="52"/>
    <cellStyle name="Normal 4 2 2" xfId="111"/>
    <cellStyle name="Normal 4 2 2 2" xfId="187"/>
    <cellStyle name="Normal 4 2 3" xfId="188"/>
    <cellStyle name="Normal 4 3" xfId="53"/>
    <cellStyle name="Normal 4 3 2" xfId="189"/>
    <cellStyle name="Normal 4 4" xfId="54"/>
    <cellStyle name="Normal 4 4 2" xfId="190"/>
    <cellStyle name="Normal 4 5" xfId="77"/>
    <cellStyle name="Normal 4 5 2" xfId="191"/>
    <cellStyle name="Normal 4 6" xfId="192"/>
    <cellStyle name="Normal 5" xfId="4"/>
    <cellStyle name="Normal 5 2" xfId="55"/>
    <cellStyle name="Normal 5 2 2" xfId="193"/>
    <cellStyle name="Normal 5 3" xfId="56"/>
    <cellStyle name="Normal 5 3 2" xfId="194"/>
    <cellStyle name="Normal 5 4" xfId="57"/>
    <cellStyle name="Normal 5 4 2" xfId="195"/>
    <cellStyle name="Normal 5 5" xfId="78"/>
    <cellStyle name="Normal 5 5 2" xfId="196"/>
    <cellStyle name="Normal 5 6" xfId="197"/>
    <cellStyle name="Normal 6" xfId="5"/>
    <cellStyle name="Normal 6 2" xfId="58"/>
    <cellStyle name="Normal 6 2 2" xfId="198"/>
    <cellStyle name="Normal 6 3" xfId="59"/>
    <cellStyle name="Normal 6 3 2" xfId="199"/>
    <cellStyle name="Normal 6 4" xfId="60"/>
    <cellStyle name="Normal 6 4 2" xfId="200"/>
    <cellStyle name="Normal 6 5" xfId="79"/>
    <cellStyle name="Normal 6 5 2" xfId="201"/>
    <cellStyle name="Normal 6 6" xfId="202"/>
    <cellStyle name="Normal 7" xfId="6"/>
    <cellStyle name="Normal 7 2" xfId="61"/>
    <cellStyle name="Normal 7 2 2" xfId="203"/>
    <cellStyle name="Normal 7 3" xfId="62"/>
    <cellStyle name="Normal 7 3 2" xfId="204"/>
    <cellStyle name="Normal 7 4" xfId="63"/>
    <cellStyle name="Normal 7 4 2" xfId="205"/>
    <cellStyle name="Normal 7 5" xfId="80"/>
    <cellStyle name="Normal 7 5 2" xfId="206"/>
    <cellStyle name="Normal 7 6" xfId="207"/>
    <cellStyle name="Normal 8" xfId="7"/>
    <cellStyle name="Normal 8 2" xfId="64"/>
    <cellStyle name="Normal 8 2 2" xfId="208"/>
    <cellStyle name="Normal 8 3" xfId="65"/>
    <cellStyle name="Normal 8 3 2" xfId="209"/>
    <cellStyle name="Normal 8 4" xfId="66"/>
    <cellStyle name="Normal 8 4 2" xfId="210"/>
    <cellStyle name="Normal 8 5" xfId="81"/>
    <cellStyle name="Normal 8 5 2" xfId="211"/>
    <cellStyle name="Normal 8 6" xfId="212"/>
    <cellStyle name="Normal 9" xfId="8"/>
    <cellStyle name="Normal 9 2" xfId="67"/>
    <cellStyle name="Normal 9 2 2" xfId="68"/>
    <cellStyle name="Normal 9 2 2 2" xfId="213"/>
    <cellStyle name="Normal 9 2 3" xfId="69"/>
    <cellStyle name="Normal 9 2 3 2" xfId="214"/>
    <cellStyle name="Normal 9 2 4" xfId="70"/>
    <cellStyle name="Normal 9 2 4 2" xfId="215"/>
    <cellStyle name="Normal 9 2 5" xfId="216"/>
    <cellStyle name="Normal 9 3" xfId="71"/>
    <cellStyle name="Normal 9 3 2" xfId="217"/>
    <cellStyle name="Normal 9 4" xfId="72"/>
    <cellStyle name="Normal 9 4 2" xfId="218"/>
    <cellStyle name="Normal 9 5" xfId="73"/>
    <cellStyle name="Normal 9 5 2" xfId="219"/>
    <cellStyle name="Normal 9 6" xfId="82"/>
    <cellStyle name="Normal 9 6 2" xfId="220"/>
    <cellStyle name="Normal 9 7" xfId="22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D60093"/>
      <color rgb="FFFFFF00"/>
      <color rgb="FF0000FF"/>
      <color rgb="FF00CC00"/>
      <color rgb="FF00CC66"/>
      <color rgb="FF66FF66"/>
      <color rgb="FFCC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1</xdr:row>
      <xdr:rowOff>0</xdr:rowOff>
    </xdr:from>
    <xdr:to>
      <xdr:col>11</xdr:col>
      <xdr:colOff>455084</xdr:colOff>
      <xdr:row>9</xdr:row>
      <xdr:rowOff>262609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8148316" y="276225"/>
          <a:ext cx="6773334" cy="2396209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518583</xdr:colOff>
      <xdr:row>1</xdr:row>
      <xdr:rowOff>201084</xdr:rowOff>
    </xdr:from>
    <xdr:to>
      <xdr:col>22</xdr:col>
      <xdr:colOff>364066</xdr:colOff>
      <xdr:row>13</xdr:row>
      <xdr:rowOff>1817159</xdr:rowOff>
    </xdr:to>
    <xdr:pic>
      <xdr:nvPicPr>
        <xdr:cNvPr id="3" name="Picture 2" descr="Image result for ‫اربعین‬‎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5328434" y="476251"/>
          <a:ext cx="7412567" cy="479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1</xdr:row>
      <xdr:rowOff>723900</xdr:rowOff>
    </xdr:from>
    <xdr:to>
      <xdr:col>15</xdr:col>
      <xdr:colOff>503682</xdr:colOff>
      <xdr:row>3</xdr:row>
      <xdr:rowOff>552450</xdr:rowOff>
    </xdr:to>
    <xdr:sp macro="" textlink="">
      <xdr:nvSpPr>
        <xdr:cNvPr id="2" name="Down Arrow 1"/>
        <xdr:cNvSpPr/>
      </xdr:nvSpPr>
      <xdr:spPr bwMode="auto">
        <a:xfrm>
          <a:off x="11225356518" y="1543050"/>
          <a:ext cx="484632" cy="3143250"/>
        </a:xfrm>
        <a:prstGeom prst="downArrow">
          <a:avLst/>
        </a:prstGeom>
        <a:solidFill>
          <a:srgbClr val="FF0000"/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lIns="91440" tIns="45720" rIns="91440" bIns="45720" rtlCol="1" anchor="t" upright="1"/>
        <a:lstStyle/>
        <a:p>
          <a:pPr algn="r" rtl="1"/>
          <a:endParaRPr lang="fa-IR" sz="1600" b="0" i="0" u="none" strike="noStrike" baseline="0">
            <a:solidFill>
              <a:srgbClr val="000000"/>
            </a:solidFill>
            <a:cs typeface="B Titr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157834</xdr:rowOff>
    </xdr:from>
    <xdr:to>
      <xdr:col>9</xdr:col>
      <xdr:colOff>1504950</xdr:colOff>
      <xdr:row>10</xdr:row>
      <xdr:rowOff>1314449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232701867" y="-2245183"/>
          <a:ext cx="9233815" cy="15678150"/>
        </a:xfrm>
        <a:prstGeom prst="frame">
          <a:avLst/>
        </a:prstGeom>
      </xdr:spPr>
    </xdr:pic>
    <xdr:clientData/>
  </xdr:twoCellAnchor>
  <xdr:twoCellAnchor>
    <xdr:from>
      <xdr:col>15</xdr:col>
      <xdr:colOff>666750</xdr:colOff>
      <xdr:row>1</xdr:row>
      <xdr:rowOff>914400</xdr:rowOff>
    </xdr:from>
    <xdr:to>
      <xdr:col>16</xdr:col>
      <xdr:colOff>465582</xdr:colOff>
      <xdr:row>4</xdr:row>
      <xdr:rowOff>571500</xdr:rowOff>
    </xdr:to>
    <xdr:sp macro="" textlink="">
      <xdr:nvSpPr>
        <xdr:cNvPr id="3" name="Down Arrow 2"/>
        <xdr:cNvSpPr/>
      </xdr:nvSpPr>
      <xdr:spPr bwMode="auto">
        <a:xfrm>
          <a:off x="11224708818" y="914400"/>
          <a:ext cx="484632" cy="3162300"/>
        </a:xfrm>
        <a:prstGeom prst="downArrow">
          <a:avLst/>
        </a:prstGeom>
        <a:solidFill>
          <a:srgbClr val="FF0000"/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lIns="91440" tIns="45720" rIns="91440" bIns="45720" rtlCol="1" anchor="t" upright="1"/>
        <a:lstStyle/>
        <a:p>
          <a:pPr algn="r" rtl="1"/>
          <a:endParaRPr lang="fa-IR" sz="1600" b="0" i="0" u="none" strike="noStrike" baseline="0">
            <a:solidFill>
              <a:srgbClr val="000000"/>
            </a:solidFill>
            <a:cs typeface="B Titr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1</xdr:row>
      <xdr:rowOff>81640</xdr:rowOff>
    </xdr:from>
    <xdr:to>
      <xdr:col>9</xdr:col>
      <xdr:colOff>1768929</xdr:colOff>
      <xdr:row>12</xdr:row>
      <xdr:rowOff>1496785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143263481" y="-2102305"/>
          <a:ext cx="10327823" cy="16328572"/>
        </a:xfrm>
        <a:prstGeom prst="frame">
          <a:avLst/>
        </a:prstGeom>
      </xdr:spPr>
    </xdr:pic>
    <xdr:clientData/>
  </xdr:twoCellAnchor>
  <xdr:twoCellAnchor>
    <xdr:from>
      <xdr:col>15</xdr:col>
      <xdr:colOff>118618</xdr:colOff>
      <xdr:row>1</xdr:row>
      <xdr:rowOff>174625</xdr:rowOff>
    </xdr:from>
    <xdr:to>
      <xdr:col>15</xdr:col>
      <xdr:colOff>603250</xdr:colOff>
      <xdr:row>4</xdr:row>
      <xdr:rowOff>365125</xdr:rowOff>
    </xdr:to>
    <xdr:sp macro="" textlink="">
      <xdr:nvSpPr>
        <xdr:cNvPr id="2" name="Down Arrow 1"/>
        <xdr:cNvSpPr/>
      </xdr:nvSpPr>
      <xdr:spPr bwMode="auto">
        <a:xfrm>
          <a:off x="11172602750" y="1000125"/>
          <a:ext cx="484632" cy="3143250"/>
        </a:xfrm>
        <a:prstGeom prst="downArrow">
          <a:avLst/>
        </a:prstGeom>
        <a:solidFill>
          <a:srgbClr val="FF0000"/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lIns="91440" tIns="45720" rIns="91440" bIns="45720" rtlCol="1" anchor="t" upright="1"/>
        <a:lstStyle/>
        <a:p>
          <a:pPr algn="r" rtl="1"/>
          <a:endParaRPr lang="fa-IR" sz="1600" b="0" i="0" u="none" strike="noStrike" baseline="0">
            <a:solidFill>
              <a:srgbClr val="000000"/>
            </a:solidFill>
            <a:cs typeface="B Titr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94-93\&#1570;&#1586;&#1605;&#1608;&#1606;\5-&#1606;&#1608;&#1576;&#1578;%20&#1575;&#1608;&#1604;\Tajzie%20va%20tahlile%20emtehan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حلیل  درس"/>
      <sheetName val="تحلیل  درس  سرت"/>
      <sheetName val="رتبه بندي"/>
      <sheetName val="لیست  دبير"/>
      <sheetName val="راهنما"/>
      <sheetName val="ورود اطلاعات"/>
      <sheetName val="zz"/>
      <sheetName val="اطلاعات سيستم دانش آموزي"/>
      <sheetName val="مشخصات همکاران"/>
      <sheetName val="ورود برنامه"/>
      <sheetName val="برنامه كلي"/>
      <sheetName val="كنترل برنامه"/>
      <sheetName val="صدور"/>
      <sheetName val="نداده ها (2)"/>
      <sheetName val="نداده ها"/>
      <sheetName val="کنترل كل نمرات"/>
      <sheetName val="ورود نمرات مستمر"/>
      <sheetName val="ورود نمرات پاياني"/>
      <sheetName val="7 "/>
      <sheetName val=" 8 "/>
      <sheetName val="9 "/>
      <sheetName val=" همكاران پايه 0"/>
      <sheetName val="کنترل كلاسي"/>
      <sheetName val="تحلیل  نتایج"/>
      <sheetName val="ورود برنامه كلاس"/>
      <sheetName val="ورود برنامه درس"/>
      <sheetName val="تست"/>
      <sheetName val="تست پايه"/>
      <sheetName val="تست پايه (2)"/>
      <sheetName val="تست (2)"/>
      <sheetName val="لیست دبير"/>
      <sheetName val="لیست2  دبير"/>
      <sheetName val="Sheet1 (2)"/>
      <sheetName val=" همكاران پايه هشتم "/>
      <sheetName val="كمك رتبه"/>
      <sheetName val="لیست کل"/>
      <sheetName val="نتایج کلی"/>
      <sheetName val="تعداد قبولی"/>
      <sheetName val="نمودار هشدار"/>
      <sheetName val=" همكاران پايه هفتم   "/>
      <sheetName val=" همكاران پايه هشتم  "/>
      <sheetName val=" همكاران پايه نهم"/>
      <sheetName val="مدرسه ..."/>
      <sheetName val="عملکرد دبیر "/>
      <sheetName val="کارنامه موردی"/>
      <sheetName val="  (1)كارنامه كلاسي"/>
      <sheetName val="  (2)"/>
      <sheetName val="  (3)"/>
      <sheetName val="  (4)"/>
      <sheetName val="  (5)"/>
      <sheetName val="  (6)"/>
      <sheetName val="  (7)"/>
      <sheetName val="  (8)"/>
      <sheetName val="  (9)"/>
      <sheetName val="  (10)"/>
      <sheetName val="  (11)"/>
      <sheetName val="  (12)"/>
      <sheetName val="  (13)"/>
      <sheetName val="  (14)"/>
      <sheetName val="  (15)"/>
      <sheetName val="  (16)"/>
      <sheetName val="  (17)"/>
      <sheetName val="  (18)"/>
      <sheetName val="  (19)"/>
      <sheetName val="  (20)"/>
      <sheetName val="ورود نمرات ميانگين"/>
      <sheetName val="خروج اطلاعات"/>
      <sheetName val="نتایج کلی (2)"/>
      <sheetName val="تحلیل  درس پایه "/>
    </sheetNames>
    <sheetDataSet>
      <sheetData sheetId="0"/>
      <sheetData sheetId="1">
        <row r="6">
          <cell r="G6" t="str">
            <v>هفتم1</v>
          </cell>
        </row>
      </sheetData>
      <sheetData sheetId="2"/>
      <sheetData sheetId="3"/>
      <sheetData sheetId="4">
        <row r="6">
          <cell r="G6" t="str">
            <v>هفتم1</v>
          </cell>
        </row>
      </sheetData>
      <sheetData sheetId="5">
        <row r="6">
          <cell r="G6" t="str">
            <v>هفتم1</v>
          </cell>
        </row>
      </sheetData>
      <sheetData sheetId="6"/>
      <sheetData sheetId="7">
        <row r="8">
          <cell r="L8">
            <v>22</v>
          </cell>
        </row>
      </sheetData>
      <sheetData sheetId="8"/>
      <sheetData sheetId="9"/>
      <sheetData sheetId="10"/>
      <sheetData sheetId="11">
        <row r="8">
          <cell r="L8">
            <v>22</v>
          </cell>
        </row>
      </sheetData>
      <sheetData sheetId="12">
        <row r="8">
          <cell r="L8">
            <v>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8100" cap="rnd">
          <a:solidFill>
            <a:srgbClr val="000000"/>
          </a:solidFill>
          <a:prstDash val="sysDot"/>
          <a:round/>
          <a:headEnd/>
          <a:tailEnd/>
        </a:ln>
        <a:effectLst>
          <a:outerShdw dist="107763" dir="13500000" algn="ctr" rotWithShape="0">
            <a:srgbClr val="808080">
              <a:alpha val="50000"/>
            </a:srgbClr>
          </a:outerShdw>
        </a:effectLst>
      </a:spPr>
      <a:bodyPr vertOverflow="clip" wrap="square" lIns="91440" tIns="45720" rIns="91440" bIns="45720" anchor="t" upright="1"/>
      <a:lstStyle>
        <a:defPPr algn="r" rtl="1">
          <a:defRPr sz="1600" b="0" i="0" u="none" strike="noStrike" baseline="0">
            <a:solidFill>
              <a:srgbClr val="000000"/>
            </a:solidFill>
            <a:cs typeface="B Titr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xcelschool.blogfa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21"/>
  <sheetViews>
    <sheetView rightToLeft="1" tabSelected="1" view="pageBreakPreview" topLeftCell="A3" zoomScale="90" zoomScaleSheetLayoutView="90" workbookViewId="0">
      <selection activeCell="R14" sqref="R14"/>
    </sheetView>
  </sheetViews>
  <sheetFormatPr defaultRowHeight="21" x14ac:dyDescent="0.2"/>
  <cols>
    <col min="1" max="16384" width="9" style="281"/>
  </cols>
  <sheetData>
    <row r="1" spans="1:16" ht="21.75" thickTop="1" x14ac:dyDescent="0.2">
      <c r="A1" s="278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80"/>
    </row>
    <row r="2" spans="1:16" x14ac:dyDescent="0.2">
      <c r="A2" s="282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4"/>
    </row>
    <row r="3" spans="1:16" x14ac:dyDescent="0.2">
      <c r="A3" s="282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4"/>
    </row>
    <row r="4" spans="1:16" x14ac:dyDescent="0.2">
      <c r="A4" s="282"/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4"/>
    </row>
    <row r="5" spans="1:16" x14ac:dyDescent="0.2">
      <c r="A5" s="282"/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4"/>
      <c r="P5"/>
    </row>
    <row r="6" spans="1:16" x14ac:dyDescent="0.2">
      <c r="A6" s="282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4"/>
    </row>
    <row r="7" spans="1:16" x14ac:dyDescent="0.2">
      <c r="A7" s="282"/>
      <c r="B7" s="283"/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4"/>
    </row>
    <row r="8" spans="1:16" x14ac:dyDescent="0.2">
      <c r="A8" s="282"/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284"/>
    </row>
    <row r="9" spans="1:16" x14ac:dyDescent="0.2">
      <c r="A9" s="282"/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4"/>
    </row>
    <row r="10" spans="1:16" x14ac:dyDescent="0.2">
      <c r="A10" s="282"/>
      <c r="B10" s="283"/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4"/>
    </row>
    <row r="11" spans="1:16" x14ac:dyDescent="0.2">
      <c r="A11" s="282"/>
      <c r="B11" s="283"/>
      <c r="C11" s="283"/>
      <c r="D11" s="283"/>
      <c r="E11" s="283"/>
      <c r="F11" s="283"/>
      <c r="G11" s="283"/>
      <c r="H11" s="283"/>
      <c r="I11" s="283"/>
      <c r="J11" s="283"/>
      <c r="K11" s="283"/>
      <c r="L11" s="283"/>
      <c r="M11" s="284"/>
    </row>
    <row r="12" spans="1:16" x14ac:dyDescent="0.2">
      <c r="A12" s="288" t="s">
        <v>258</v>
      </c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90"/>
    </row>
    <row r="13" spans="1:16" x14ac:dyDescent="0.2">
      <c r="A13" s="288"/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90"/>
    </row>
    <row r="14" spans="1:16" ht="222.75" customHeight="1" x14ac:dyDescent="0.2">
      <c r="A14" s="291" t="s">
        <v>259</v>
      </c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3"/>
    </row>
    <row r="15" spans="1:16" x14ac:dyDescent="0.2">
      <c r="A15" s="282"/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4"/>
    </row>
    <row r="16" spans="1:16" x14ac:dyDescent="0.2">
      <c r="A16" s="282"/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4"/>
    </row>
    <row r="17" spans="1:13" x14ac:dyDescent="0.2">
      <c r="A17" s="282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4"/>
    </row>
    <row r="18" spans="1:13" x14ac:dyDescent="0.2">
      <c r="A18" s="282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4"/>
    </row>
    <row r="19" spans="1:13" x14ac:dyDescent="0.2">
      <c r="A19" s="282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4"/>
    </row>
    <row r="20" spans="1:13" ht="21.75" thickBot="1" x14ac:dyDescent="0.25">
      <c r="A20" s="285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7"/>
    </row>
    <row r="21" spans="1:13" ht="21.75" thickTop="1" x14ac:dyDescent="0.2"/>
  </sheetData>
  <sheetProtection password="CC7D" sheet="1" objects="1" scenarios="1" selectLockedCells="1" selectUnlockedCells="1"/>
  <mergeCells count="2">
    <mergeCell ref="A12:M13"/>
    <mergeCell ref="A14:M14"/>
  </mergeCells>
  <hyperlinks>
    <hyperlink ref="A12" r:id="rId1"/>
  </hyperlinks>
  <printOptions horizontalCentered="1" verticalCentered="1"/>
  <pageMargins left="0" right="0" top="0" bottom="0" header="0" footer="0"/>
  <pageSetup paperSize="9" scale="7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K56"/>
  <sheetViews>
    <sheetView rightToLeft="1" view="pageBreakPreview" topLeftCell="A3" zoomScale="50" zoomScaleNormal="60" zoomScaleSheetLayoutView="50" workbookViewId="0">
      <selection activeCell="C4" sqref="C4"/>
    </sheetView>
  </sheetViews>
  <sheetFormatPr defaultRowHeight="14.25" x14ac:dyDescent="0.2"/>
  <cols>
    <col min="1" max="1" width="7.375" customWidth="1"/>
    <col min="2" max="2" width="24" style="14" customWidth="1"/>
    <col min="3" max="3" width="30.625" style="14" customWidth="1"/>
    <col min="4" max="4" width="17.75" style="14" customWidth="1"/>
    <col min="5" max="5" width="30.625" style="14" customWidth="1"/>
    <col min="6" max="6" width="14.5" style="14" customWidth="1"/>
    <col min="7" max="7" width="30.625" style="14" customWidth="1"/>
    <col min="8" max="8" width="17.25" style="14" customWidth="1"/>
    <col min="9" max="9" width="30.625" style="14" customWidth="1"/>
    <col min="10" max="10" width="19.875" style="20" customWidth="1"/>
    <col min="11" max="11" width="35.75" customWidth="1"/>
  </cols>
  <sheetData>
    <row r="1" spans="1:11" ht="64.5" hidden="1" customHeight="1" thickBot="1" x14ac:dyDescent="0.25">
      <c r="A1" s="249"/>
      <c r="B1" s="250"/>
      <c r="C1" s="250"/>
      <c r="D1" s="250"/>
      <c r="E1" s="250"/>
      <c r="F1" s="250"/>
      <c r="G1" s="250"/>
      <c r="H1" s="250"/>
      <c r="I1" s="250"/>
      <c r="J1" s="251">
        <v>1</v>
      </c>
      <c r="K1" s="266"/>
    </row>
    <row r="2" spans="1:11" ht="42.75" hidden="1" customHeight="1" thickTop="1" thickBot="1" x14ac:dyDescent="0.25">
      <c r="A2" s="316" t="s">
        <v>164</v>
      </c>
      <c r="B2" s="317"/>
      <c r="C2" s="261"/>
      <c r="D2" s="261"/>
      <c r="E2" s="261"/>
      <c r="F2" s="261"/>
      <c r="G2" s="261"/>
      <c r="H2" s="261"/>
      <c r="I2" s="261"/>
      <c r="J2" s="111">
        <v>1</v>
      </c>
      <c r="K2" s="267"/>
    </row>
    <row r="3" spans="1:11" s="14" customFormat="1" ht="129.75" customHeight="1" x14ac:dyDescent="0.2">
      <c r="A3" s="319" t="s">
        <v>0</v>
      </c>
      <c r="B3" s="318" t="s">
        <v>237</v>
      </c>
      <c r="C3" s="320" t="s">
        <v>255</v>
      </c>
      <c r="D3" s="320"/>
      <c r="E3" s="320"/>
      <c r="F3" s="320"/>
      <c r="G3" s="320"/>
      <c r="H3" s="320"/>
      <c r="I3" s="320"/>
      <c r="J3" s="320"/>
      <c r="K3" s="321"/>
    </row>
    <row r="4" spans="1:11" s="14" customFormat="1" ht="129.75" customHeight="1" x14ac:dyDescent="0.2">
      <c r="A4" s="319"/>
      <c r="B4" s="318"/>
      <c r="C4" s="68" t="s">
        <v>105</v>
      </c>
      <c r="D4" s="68" t="s">
        <v>181</v>
      </c>
      <c r="E4" s="68" t="s">
        <v>105</v>
      </c>
      <c r="F4" s="68" t="s">
        <v>181</v>
      </c>
      <c r="G4" s="68" t="s">
        <v>105</v>
      </c>
      <c r="H4" s="68" t="s">
        <v>181</v>
      </c>
      <c r="I4" s="68" t="s">
        <v>105</v>
      </c>
      <c r="J4" s="221" t="s">
        <v>181</v>
      </c>
      <c r="K4" s="222" t="s">
        <v>253</v>
      </c>
    </row>
    <row r="5" spans="1:11" ht="60" customHeight="1" x14ac:dyDescent="0.2">
      <c r="A5" s="38">
        <v>1</v>
      </c>
      <c r="B5" s="219" t="str">
        <f>'ورود مشخصات همکاران'!B5</f>
        <v>حشمتی</v>
      </c>
      <c r="C5" s="219" t="str">
        <f>IFERROR(HLOOKUP('ورود مشخصات همکاران'!C5,'ورود  کد درس همکاران'!$CU$1:$DN$53,'ورود مشخصات همکاران'!$A5+2),"")</f>
        <v/>
      </c>
      <c r="D5" s="219">
        <f>IFERROR(HLOOKUP('ورود مشخصات همکاران'!C5,'ورود  کد درس همکاران'!$BY$1:$CR$53,'ورود مشخصات همکاران'!$A5+2),0)</f>
        <v>0</v>
      </c>
      <c r="E5" s="219" t="str">
        <f>IFERROR(HLOOKUP('ورود مشخصات همکاران'!D5,'ورود  کد درس همکاران'!$CU$1:$DN$53,'ورود مشخصات همکاران'!$A5+2),"")</f>
        <v/>
      </c>
      <c r="F5" s="219">
        <f>IFERROR(HLOOKUP('ورود مشخصات همکاران'!D5,'ورود  کد درس همکاران'!$BY$1:$CR$53,'ورود مشخصات همکاران'!$A5+2),0)</f>
        <v>0</v>
      </c>
      <c r="G5" s="219" t="str">
        <f>IFERROR(HLOOKUP('ورود مشخصات همکاران'!E5,'ورود  کد درس همکاران'!$CU$1:$DN$53,'ورود مشخصات همکاران'!$A5+2),"")</f>
        <v/>
      </c>
      <c r="H5" s="219">
        <f>IFERROR(HLOOKUP('ورود مشخصات همکاران'!E5,'ورود  کد درس همکاران'!$BY$1:$CR$53,'ورود مشخصات همکاران'!$A5+2),0)</f>
        <v>0</v>
      </c>
      <c r="I5" s="219" t="str">
        <f>IFERROR(HLOOKUP('ورود مشخصات همکاران'!F5,'ورود  کد درس همکاران'!$CU$1:$DN$53,'ورود مشخصات همکاران'!$A5+2),"")</f>
        <v/>
      </c>
      <c r="J5" s="257">
        <f>IFERROR(HLOOKUP('ورود مشخصات همکاران'!F5,'ورود  کد درس همکاران'!$BY$1:$CR$53,'ورود مشخصات همکاران'!$A5+2),0)</f>
        <v>0</v>
      </c>
      <c r="K5" s="271">
        <f>J5+H5+F5+D5</f>
        <v>0</v>
      </c>
    </row>
    <row r="6" spans="1:11" ht="60" customHeight="1" x14ac:dyDescent="0.2">
      <c r="A6" s="38">
        <v>2</v>
      </c>
      <c r="B6" s="219" t="str">
        <f>'ورود مشخصات همکاران'!B6</f>
        <v>محمدی</v>
      </c>
      <c r="C6" s="219" t="str">
        <f>IFERROR(HLOOKUP('ورود مشخصات همکاران'!C6,'ورود  کد درس همکاران'!$CU$1:$DN$53,'ورود مشخصات همکاران'!$A6+2),"")</f>
        <v>مطالعات اجتماعی</v>
      </c>
      <c r="D6" s="219">
        <f>IFERROR(HLOOKUP('ورود مشخصات همکاران'!C6,'ورود  کد درس همکاران'!$BY$1:$CR$53,'ورود مشخصات همکاران'!$A6+2),0)</f>
        <v>3</v>
      </c>
      <c r="E6" s="219" t="str">
        <f>IFERROR(HLOOKUP('ورود مشخصات همکاران'!D6,'ورود  کد درس همکاران'!$CU$1:$DN$53,'ورود مشخصات همکاران'!$A6+2),"")</f>
        <v/>
      </c>
      <c r="F6" s="219">
        <f>IFERROR(HLOOKUP('ورود مشخصات همکاران'!D6,'ورود  کد درس همکاران'!$BY$1:$CR$53,'ورود مشخصات همکاران'!$A6+2),0)</f>
        <v>0</v>
      </c>
      <c r="G6" s="219" t="str">
        <f>IFERROR(HLOOKUP('ورود مشخصات همکاران'!E6,'ورود  کد درس همکاران'!$CU$1:$DN$53,'ورود مشخصات همکاران'!$A6+2),"")</f>
        <v/>
      </c>
      <c r="H6" s="219">
        <f>IFERROR(HLOOKUP('ورود مشخصات همکاران'!E6,'ورود  کد درس همکاران'!$BY$1:$CR$53,'ورود مشخصات همکاران'!$A6+2),0)</f>
        <v>0</v>
      </c>
      <c r="I6" s="219" t="str">
        <f>IFERROR(HLOOKUP('ورود مشخصات همکاران'!F6,'ورود  کد درس همکاران'!$CU$1:$DN$53,'ورود مشخصات همکاران'!$A6+2),"")</f>
        <v/>
      </c>
      <c r="J6" s="257">
        <f>IFERROR(HLOOKUP('ورود مشخصات همکاران'!F6,'ورود  کد درس همکاران'!$BY$1:$CR$53,'ورود مشخصات همکاران'!$A6+2),0)</f>
        <v>0</v>
      </c>
      <c r="K6" s="258">
        <f t="shared" ref="K6:K55" si="0">J6+H6+F6+D6</f>
        <v>3</v>
      </c>
    </row>
    <row r="7" spans="1:11" ht="60" customHeight="1" x14ac:dyDescent="0.2">
      <c r="A7" s="38">
        <v>3</v>
      </c>
      <c r="B7" s="219" t="str">
        <f>'ورود مشخصات همکاران'!B7</f>
        <v>بشیری</v>
      </c>
      <c r="C7" s="219" t="str">
        <f>IFERROR(HLOOKUP('ورود مشخصات همکاران'!C7,'ورود  کد درس همکاران'!$CU$1:$DN$53,'ورود مشخصات همکاران'!$A7+2),"")</f>
        <v>تفکر و سبک زندگی</v>
      </c>
      <c r="D7" s="219">
        <f>IFERROR(HLOOKUP('ورود مشخصات همکاران'!C7,'ورود  کد درس همکاران'!$BY$1:$CR$53,'ورود مشخصات همکاران'!$A7+2),0)</f>
        <v>2</v>
      </c>
      <c r="E7" s="219" t="str">
        <f>IFERROR(HLOOKUP('ورود مشخصات همکاران'!D7,'ورود  کد درس همکاران'!$CU$1:$DN$53,'ورود مشخصات همکاران'!$A7+2),"")</f>
        <v/>
      </c>
      <c r="F7" s="219">
        <f>IFERROR(HLOOKUP('ورود مشخصات همکاران'!D7,'ورود  کد درس همکاران'!$BY$1:$CR$53,'ورود مشخصات همکاران'!$A7+2),0)</f>
        <v>0</v>
      </c>
      <c r="G7" s="219" t="str">
        <f>IFERROR(HLOOKUP('ورود مشخصات همکاران'!E7,'ورود  کد درس همکاران'!$CU$1:$DN$53,'ورود مشخصات همکاران'!$A7+2),"")</f>
        <v/>
      </c>
      <c r="H7" s="219">
        <f>IFERROR(HLOOKUP('ورود مشخصات همکاران'!E7,'ورود  کد درس همکاران'!$BY$1:$CR$53,'ورود مشخصات همکاران'!$A7+2),0)</f>
        <v>0</v>
      </c>
      <c r="I7" s="219" t="str">
        <f>IFERROR(HLOOKUP('ورود مشخصات همکاران'!F7,'ورود  کد درس همکاران'!$CU$1:$DN$53,'ورود مشخصات همکاران'!$A7+2),"")</f>
        <v/>
      </c>
      <c r="J7" s="257">
        <f>IFERROR(HLOOKUP('ورود مشخصات همکاران'!F7,'ورود  کد درس همکاران'!$BY$1:$CR$53,'ورود مشخصات همکاران'!$A7+2),0)</f>
        <v>0</v>
      </c>
      <c r="K7" s="258">
        <f t="shared" si="0"/>
        <v>2</v>
      </c>
    </row>
    <row r="8" spans="1:11" ht="60" customHeight="1" x14ac:dyDescent="0.2">
      <c r="A8" s="38">
        <v>4</v>
      </c>
      <c r="B8" s="219" t="str">
        <f>'ورود مشخصات همکاران'!B8</f>
        <v>خيري تبار</v>
      </c>
      <c r="C8" s="219" t="str">
        <f>IFERROR(HLOOKUP('ورود مشخصات همکاران'!C8,'ورود  کد درس همکاران'!$CU$1:$DN$53,'ورود مشخصات همکاران'!$A8+2),"")</f>
        <v>آمادگی دفاعی</v>
      </c>
      <c r="D8" s="219">
        <f>IFERROR(HLOOKUP('ورود مشخصات همکاران'!C8,'ورود  کد درس همکاران'!$BY$1:$CR$53,'ورود مشخصات همکاران'!$A8+2),0)</f>
        <v>2</v>
      </c>
      <c r="E8" s="219" t="str">
        <f>IFERROR(HLOOKUP('ورود مشخصات همکاران'!D8,'ورود  کد درس همکاران'!$CU$1:$DN$53,'ورود مشخصات همکاران'!$A8+2),"")</f>
        <v/>
      </c>
      <c r="F8" s="219">
        <f>IFERROR(HLOOKUP('ورود مشخصات همکاران'!D8,'ورود  کد درس همکاران'!$BY$1:$CR$53,'ورود مشخصات همکاران'!$A8+2),0)</f>
        <v>0</v>
      </c>
      <c r="G8" s="219" t="str">
        <f>IFERROR(HLOOKUP('ورود مشخصات همکاران'!E8,'ورود  کد درس همکاران'!$CU$1:$DN$53,'ورود مشخصات همکاران'!$A8+2),"")</f>
        <v/>
      </c>
      <c r="H8" s="219">
        <f>IFERROR(HLOOKUP('ورود مشخصات همکاران'!E8,'ورود  کد درس همکاران'!$BY$1:$CR$53,'ورود مشخصات همکاران'!$A8+2),0)</f>
        <v>0</v>
      </c>
      <c r="I8" s="219" t="str">
        <f>IFERROR(HLOOKUP('ورود مشخصات همکاران'!F8,'ورود  کد درس همکاران'!$CU$1:$DN$53,'ورود مشخصات همکاران'!$A8+2),"")</f>
        <v/>
      </c>
      <c r="J8" s="257">
        <f>IFERROR(HLOOKUP('ورود مشخصات همکاران'!F8,'ورود  کد درس همکاران'!$BY$1:$CR$53,'ورود مشخصات همکاران'!$A8+2),0)</f>
        <v>0</v>
      </c>
      <c r="K8" s="258">
        <f t="shared" si="0"/>
        <v>2</v>
      </c>
    </row>
    <row r="9" spans="1:11" ht="60" customHeight="1" x14ac:dyDescent="0.2">
      <c r="A9" s="38">
        <v>5</v>
      </c>
      <c r="B9" s="219" t="str">
        <f>'ورود مشخصات همکاران'!B9</f>
        <v>گلچين</v>
      </c>
      <c r="C9" s="219" t="str">
        <f>IFERROR(HLOOKUP('ورود مشخصات همکاران'!C9,'ورود  کد درس همکاران'!$CU$1:$DN$53,'ورود مشخصات همکاران'!$A9+2),"")</f>
        <v>ریاضیات</v>
      </c>
      <c r="D9" s="219">
        <f>IFERROR(HLOOKUP('ورود مشخصات همکاران'!C9,'ورود  کد درس همکاران'!$BY$1:$CR$53,'ورود مشخصات همکاران'!$A9+2),0)</f>
        <v>4</v>
      </c>
      <c r="E9" s="219" t="str">
        <f>IFERROR(HLOOKUP('ورود مشخصات همکاران'!D9,'ورود  کد درس همکاران'!$CU$1:$DN$53,'ورود مشخصات همکاران'!$A9+2),"")</f>
        <v>ریاضی تکمیلی</v>
      </c>
      <c r="F9" s="219">
        <f>IFERROR(HLOOKUP('ورود مشخصات همکاران'!D9,'ورود  کد درس همکاران'!$BY$1:$CR$53,'ورود مشخصات همکاران'!$A9+2),0)</f>
        <v>2</v>
      </c>
      <c r="G9" s="219" t="str">
        <f>IFERROR(HLOOKUP('ورود مشخصات همکاران'!E9,'ورود  کد درس همکاران'!$CU$1:$DN$53,'ورود مشخصات همکاران'!$A9+2),"")</f>
        <v/>
      </c>
      <c r="H9" s="219">
        <f>IFERROR(HLOOKUP('ورود مشخصات همکاران'!E9,'ورود  کد درس همکاران'!$BY$1:$CR$53,'ورود مشخصات همکاران'!$A9+2),0)</f>
        <v>0</v>
      </c>
      <c r="I9" s="219" t="str">
        <f>IFERROR(HLOOKUP('ورود مشخصات همکاران'!F9,'ورود  کد درس همکاران'!$CU$1:$DN$53,'ورود مشخصات همکاران'!$A9+2),"")</f>
        <v/>
      </c>
      <c r="J9" s="257">
        <f>IFERROR(HLOOKUP('ورود مشخصات همکاران'!F9,'ورود  کد درس همکاران'!$BY$1:$CR$53,'ورود مشخصات همکاران'!$A9+2),0)</f>
        <v>0</v>
      </c>
      <c r="K9" s="258">
        <f t="shared" si="0"/>
        <v>6</v>
      </c>
    </row>
    <row r="10" spans="1:11" ht="60" customHeight="1" x14ac:dyDescent="0.2">
      <c r="A10" s="38">
        <v>6</v>
      </c>
      <c r="B10" s="219" t="str">
        <f>'ورود مشخصات همکاران'!B10</f>
        <v>محمدی</v>
      </c>
      <c r="C10" s="219" t="str">
        <f>IFERROR(HLOOKUP('ورود مشخصات همکاران'!C10,'ورود  کد درس همکاران'!$CU$1:$DN$53,'ورود مشخصات همکاران'!$A10+2),"")</f>
        <v xml:space="preserve">معارف اسلامی </v>
      </c>
      <c r="D10" s="219">
        <f>IFERROR(HLOOKUP('ورود مشخصات همکاران'!C10,'ورود  کد درس همکاران'!$BY$1:$CR$53,'ورود مشخصات همکاران'!$A10+2),0)</f>
        <v>6</v>
      </c>
      <c r="E10" s="219" t="str">
        <f>IFERROR(HLOOKUP('ورود مشخصات همکاران'!D10,'ورود  کد درس همکاران'!$CU$1:$DN$53,'ورود مشخصات همکاران'!$A10+2),"")</f>
        <v>زبان عربی</v>
      </c>
      <c r="F10" s="219">
        <f>IFERROR(HLOOKUP('ورود مشخصات همکاران'!D10,'ورود  کد درس همکاران'!$BY$1:$CR$53,'ورود مشخصات همکاران'!$A10+2),0)</f>
        <v>8</v>
      </c>
      <c r="G10" s="219" t="str">
        <f>IFERROR(HLOOKUP('ورود مشخصات همکاران'!E10,'ورود  کد درس همکاران'!$CU$1:$DN$53,'ورود مشخصات همکاران'!$A10+2),"")</f>
        <v/>
      </c>
      <c r="H10" s="219">
        <f>IFERROR(HLOOKUP('ورود مشخصات همکاران'!E10,'ورود  کد درس همکاران'!$BY$1:$CR$53,'ورود مشخصات همکاران'!$A10+2),0)</f>
        <v>0</v>
      </c>
      <c r="I10" s="219" t="str">
        <f>IFERROR(HLOOKUP('ورود مشخصات همکاران'!F10,'ورود  کد درس همکاران'!$CU$1:$DN$53,'ورود مشخصات همکاران'!$A10+2),"")</f>
        <v/>
      </c>
      <c r="J10" s="257">
        <f>IFERROR(HLOOKUP('ورود مشخصات همکاران'!F10,'ورود  کد درس همکاران'!$BY$1:$CR$53,'ورود مشخصات همکاران'!$A10+2),0)</f>
        <v>0</v>
      </c>
      <c r="K10" s="258">
        <f t="shared" si="0"/>
        <v>14</v>
      </c>
    </row>
    <row r="11" spans="1:11" ht="60" customHeight="1" x14ac:dyDescent="0.2">
      <c r="A11" s="38">
        <v>7</v>
      </c>
      <c r="B11" s="220" t="str">
        <f>'ورود مشخصات همکاران'!B11</f>
        <v>اشرفی</v>
      </c>
      <c r="C11" s="220" t="str">
        <f>IFERROR(HLOOKUP('ورود مشخصات همکاران'!C11,'ورود  کد درس همکاران'!$CU$1:$DN$53,'ورود مشخصات همکاران'!$A11+2),"")</f>
        <v xml:space="preserve">قرآن </v>
      </c>
      <c r="D11" s="220">
        <f>IFERROR(HLOOKUP('ورود مشخصات همکاران'!C11,'ورود  کد درس همکاران'!$BY$1:$CR$53,'ورود مشخصات همکاران'!$A11+2),0)</f>
        <v>4</v>
      </c>
      <c r="E11" s="220" t="str">
        <f>IFERROR(HLOOKUP('ورود مشخصات همکاران'!D11,'ورود  کد درس همکاران'!$CU$1:$DN$53,'ورود مشخصات همکاران'!$A11+2),"")</f>
        <v/>
      </c>
      <c r="F11" s="220">
        <f>IFERROR(HLOOKUP('ورود مشخصات همکاران'!D11,'ورود  کد درس همکاران'!$BY$1:$CR$53,'ورود مشخصات همکاران'!$A11+2),0)</f>
        <v>0</v>
      </c>
      <c r="G11" s="220" t="str">
        <f>IFERROR(HLOOKUP('ورود مشخصات همکاران'!E11,'ورود  کد درس همکاران'!$CU$1:$DN$53,'ورود مشخصات همکاران'!$A11+2),"")</f>
        <v>زبان عربی</v>
      </c>
      <c r="H11" s="220">
        <f>IFERROR(HLOOKUP('ورود مشخصات همکاران'!E11,'ورود  کد درس همکاران'!$BY$1:$CR$53,'ورود مشخصات همکاران'!$A11+2),0)</f>
        <v>2</v>
      </c>
      <c r="I11" s="220" t="str">
        <f>IFERROR(HLOOKUP('ورود مشخصات همکاران'!F11,'ورود  کد درس همکاران'!$CU$1:$DN$53,'ورود مشخصات همکاران'!$A11+2),"")</f>
        <v/>
      </c>
      <c r="J11" s="257">
        <f>IFERROR(HLOOKUP('ورود مشخصات همکاران'!F11,'ورود  کد درس همکاران'!$BY$1:$CR$53,'ورود مشخصات همکاران'!$A11+2),0)</f>
        <v>0</v>
      </c>
      <c r="K11" s="258">
        <f t="shared" si="0"/>
        <v>6</v>
      </c>
    </row>
    <row r="12" spans="1:11" ht="60" customHeight="1" x14ac:dyDescent="0.2">
      <c r="A12" s="38">
        <v>8</v>
      </c>
      <c r="B12" s="220" t="str">
        <f>'ورود مشخصات همکاران'!B12</f>
        <v>قبله</v>
      </c>
      <c r="C12" s="220" t="str">
        <f>IFERROR(HLOOKUP('ورود مشخصات همکاران'!C12,'ورود  کد درس همکاران'!$CU$1:$DN$53,'ورود مشخصات همکاران'!$A12+2),"")</f>
        <v xml:space="preserve">قرآن </v>
      </c>
      <c r="D12" s="220">
        <f>IFERROR(HLOOKUP('ورود مشخصات همکاران'!C12,'ورود  کد درس همکاران'!$BY$1:$CR$53,'ورود مشخصات همکاران'!$A12+2),0)</f>
        <v>8</v>
      </c>
      <c r="E12" s="220" t="str">
        <f>IFERROR(HLOOKUP('ورود مشخصات همکاران'!D12,'ورود  کد درس همکاران'!$CU$1:$DN$53,'ورود مشخصات همکاران'!$A12+2),"")</f>
        <v xml:space="preserve">معارف اسلامی </v>
      </c>
      <c r="F12" s="220">
        <f>IFERROR(HLOOKUP('ورود مشخصات همکاران'!D12,'ورود  کد درس همکاران'!$BY$1:$CR$53,'ورود مشخصات همکاران'!$A12+2),0)</f>
        <v>2</v>
      </c>
      <c r="G12" s="220" t="str">
        <f>IFERROR(HLOOKUP('ورود مشخصات همکاران'!E12,'ورود  کد درس همکاران'!$CU$1:$DN$53,'ورود مشخصات همکاران'!$A12+2),"")</f>
        <v>زبان عربی</v>
      </c>
      <c r="H12" s="220">
        <f>IFERROR(HLOOKUP('ورود مشخصات همکاران'!E12,'ورود  کد درس همکاران'!$BY$1:$CR$53,'ورود مشخصات همکاران'!$A12+2),0)</f>
        <v>2</v>
      </c>
      <c r="I12" s="220" t="str">
        <f>IFERROR(HLOOKUP('ورود مشخصات همکاران'!F12,'ورود  کد درس همکاران'!$CU$1:$DN$53,'ورود مشخصات همکاران'!$A12+2),"")</f>
        <v/>
      </c>
      <c r="J12" s="257">
        <f>IFERROR(HLOOKUP('ورود مشخصات همکاران'!F12,'ورود  کد درس همکاران'!$BY$1:$CR$53,'ورود مشخصات همکاران'!$A12+2),0)</f>
        <v>0</v>
      </c>
      <c r="K12" s="258">
        <f t="shared" si="0"/>
        <v>12</v>
      </c>
    </row>
    <row r="13" spans="1:11" ht="60" customHeight="1" x14ac:dyDescent="0.2">
      <c r="A13" s="38">
        <v>9</v>
      </c>
      <c r="B13" s="220" t="str">
        <f>'ورود مشخصات همکاران'!B13</f>
        <v>سروریزاد</v>
      </c>
      <c r="C13" s="220" t="str">
        <f>IFERROR(HLOOKUP('ورود مشخصات همکاران'!C13,'ورود  کد درس همکاران'!$CU$1:$DN$53,'ورود مشخصات همکاران'!$A13+2),"")</f>
        <v xml:space="preserve">قرآن </v>
      </c>
      <c r="D13" s="220">
        <f>IFERROR(HLOOKUP('ورود مشخصات همکاران'!C13,'ورود  کد درس همکاران'!$BY$1:$CR$53,'ورود مشخصات همکاران'!$A13+2),0)</f>
        <v>2</v>
      </c>
      <c r="E13" s="220" t="str">
        <f>IFERROR(HLOOKUP('ورود مشخصات همکاران'!D13,'ورود  کد درس همکاران'!$CU$1:$DN$53,'ورود مشخصات همکاران'!$A13+2),"")</f>
        <v/>
      </c>
      <c r="F13" s="220">
        <f>IFERROR(HLOOKUP('ورود مشخصات همکاران'!D13,'ورود  کد درس همکاران'!$BY$1:$CR$53,'ورود مشخصات همکاران'!$A13+2),0)</f>
        <v>0</v>
      </c>
      <c r="G13" s="220" t="str">
        <f>IFERROR(HLOOKUP('ورود مشخصات همکاران'!E13,'ورود  کد درس همکاران'!$CU$1:$DN$53,'ورود مشخصات همکاران'!$A13+2),"")</f>
        <v>زبان عربی</v>
      </c>
      <c r="H13" s="220">
        <f>IFERROR(HLOOKUP('ورود مشخصات همکاران'!E13,'ورود  کد درس همکاران'!$BY$1:$CR$53,'ورود مشخصات همکاران'!$A13+2),0)</f>
        <v>4</v>
      </c>
      <c r="I13" s="220" t="str">
        <f>IFERROR(HLOOKUP('ورود مشخصات همکاران'!F13,'ورود  کد درس همکاران'!$CU$1:$DN$53,'ورود مشخصات همکاران'!$A13+2),"")</f>
        <v/>
      </c>
      <c r="J13" s="257">
        <f>IFERROR(HLOOKUP('ورود مشخصات همکاران'!F13,'ورود  کد درس همکاران'!$BY$1:$CR$53,'ورود مشخصات همکاران'!$A13+2),0)</f>
        <v>0</v>
      </c>
      <c r="K13" s="258">
        <f t="shared" si="0"/>
        <v>6</v>
      </c>
    </row>
    <row r="14" spans="1:11" ht="60" customHeight="1" x14ac:dyDescent="0.2">
      <c r="A14" s="38">
        <v>10</v>
      </c>
      <c r="B14" s="220" t="str">
        <f>'ورود مشخصات همکاران'!B14</f>
        <v>وداعی</v>
      </c>
      <c r="C14" s="220" t="str">
        <f>IFERROR(HLOOKUP('ورود مشخصات همکاران'!C14,'ورود  کد درس همکاران'!$CU$1:$DN$53,'ورود مشخصات همکاران'!$A14+2),"")</f>
        <v/>
      </c>
      <c r="D14" s="220">
        <f>IFERROR(HLOOKUP('ورود مشخصات همکاران'!C14,'ورود  کد درس همکاران'!$BY$1:$CR$53,'ورود مشخصات همکاران'!$A14+2),0)</f>
        <v>0</v>
      </c>
      <c r="E14" s="220" t="str">
        <f>IFERROR(HLOOKUP('ورود مشخصات همکاران'!D14,'ورود  کد درس همکاران'!$CU$1:$DN$53,'ورود مشخصات همکاران'!$A14+2),"")</f>
        <v xml:space="preserve">معارف اسلامی </v>
      </c>
      <c r="F14" s="220">
        <f>IFERROR(HLOOKUP('ورود مشخصات همکاران'!D14,'ورود  کد درس همکاران'!$BY$1:$CR$53,'ورود مشخصات همکاران'!$A14+2),0)</f>
        <v>8</v>
      </c>
      <c r="G14" s="220" t="str">
        <f>IFERROR(HLOOKUP('ورود مشخصات همکاران'!E14,'ورود  کد درس همکاران'!$CU$1:$DN$53,'ورود مشخصات همکاران'!$A14+2),"")</f>
        <v>زبان عربی</v>
      </c>
      <c r="H14" s="220">
        <f>IFERROR(HLOOKUP('ورود مشخصات همکاران'!E14,'ورود  کد درس همکاران'!$BY$1:$CR$53,'ورود مشخصات همکاران'!$A14+2),0)</f>
        <v>2</v>
      </c>
      <c r="I14" s="220" t="str">
        <f>IFERROR(HLOOKUP('ورود مشخصات همکاران'!F14,'ورود  کد درس همکاران'!$CU$1:$DN$53,'ورود مشخصات همکاران'!$A14+2),"")</f>
        <v/>
      </c>
      <c r="J14" s="257">
        <f>IFERROR(HLOOKUP('ورود مشخصات همکاران'!F14,'ورود  کد درس همکاران'!$BY$1:$CR$53,'ورود مشخصات همکاران'!$A14+2),0)</f>
        <v>0</v>
      </c>
      <c r="K14" s="258">
        <f t="shared" si="0"/>
        <v>10</v>
      </c>
    </row>
    <row r="15" spans="1:11" ht="60" customHeight="1" x14ac:dyDescent="0.2">
      <c r="A15" s="38">
        <v>11</v>
      </c>
      <c r="B15" s="220" t="str">
        <f>'ورود مشخصات همکاران'!B15</f>
        <v>مشهدی آقاپور</v>
      </c>
      <c r="C15" s="220" t="str">
        <f>IFERROR(HLOOKUP('ورود مشخصات همکاران'!C15,'ورود  کد درس همکاران'!$CU$1:$DN$53,'ورود مشخصات همکاران'!$A15+2),"")</f>
        <v xml:space="preserve">قرآن </v>
      </c>
      <c r="D15" s="220">
        <f>IFERROR(HLOOKUP('ورود مشخصات همکاران'!C15,'ورود  کد درس همکاران'!$BY$1:$CR$53,'ورود مشخصات همکاران'!$A15+2),0)</f>
        <v>4</v>
      </c>
      <c r="E15" s="220" t="str">
        <f>IFERROR(HLOOKUP('ورود مشخصات همکاران'!D15,'ورود  کد درس همکاران'!$CU$1:$DN$53,'ورود مشخصات همکاران'!$A15+2),"")</f>
        <v xml:space="preserve">معارف اسلامی </v>
      </c>
      <c r="F15" s="220">
        <f>IFERROR(HLOOKUP('ورود مشخصات همکاران'!D15,'ورود  کد درس همکاران'!$BY$1:$CR$53,'ورود مشخصات همکاران'!$A15+2),0)</f>
        <v>2</v>
      </c>
      <c r="G15" s="220" t="str">
        <f>IFERROR(HLOOKUP('ورود مشخصات همکاران'!E15,'ورود  کد درس همکاران'!$CU$1:$DN$53,'ورود مشخصات همکاران'!$A15+2),"")</f>
        <v/>
      </c>
      <c r="H15" s="220">
        <f>IFERROR(HLOOKUP('ورود مشخصات همکاران'!E15,'ورود  کد درس همکاران'!$BY$1:$CR$53,'ورود مشخصات همکاران'!$A15+2),0)</f>
        <v>0</v>
      </c>
      <c r="I15" s="220" t="str">
        <f>IFERROR(HLOOKUP('ورود مشخصات همکاران'!F15,'ورود  کد درس همکاران'!$CU$1:$DN$53,'ورود مشخصات همکاران'!$A15+2),"")</f>
        <v/>
      </c>
      <c r="J15" s="257">
        <f>IFERROR(HLOOKUP('ورود مشخصات همکاران'!F15,'ورود  کد درس همکاران'!$BY$1:$CR$53,'ورود مشخصات همکاران'!$A15+2),0)</f>
        <v>0</v>
      </c>
      <c r="K15" s="258">
        <f t="shared" si="0"/>
        <v>6</v>
      </c>
    </row>
    <row r="16" spans="1:11" ht="60" customHeight="1" x14ac:dyDescent="0.2">
      <c r="A16" s="38">
        <v>12</v>
      </c>
      <c r="B16" s="220" t="str">
        <f>'ورود مشخصات همکاران'!B16</f>
        <v>عباسیان</v>
      </c>
      <c r="C16" s="220" t="str">
        <f>IFERROR(HLOOKUP('ورود مشخصات همکاران'!C16,'ورود  کد درس همکاران'!$CU$1:$DN$53,'ورود مشخصات همکاران'!$A16+2),"")</f>
        <v>قرائت فارسی</v>
      </c>
      <c r="D16" s="220">
        <f>IFERROR(HLOOKUP('ورود مشخصات همکاران'!C16,'ورود  کد درس همکاران'!$BY$1:$CR$53,'ورود مشخصات همکاران'!$A16+2),0)</f>
        <v>10</v>
      </c>
      <c r="E16" s="220" t="str">
        <f>IFERROR(HLOOKUP('ورود مشخصات همکاران'!D16,'ورود  کد درس همکاران'!$CU$1:$DN$53,'ورود مشخصات همکاران'!$A16+2),"")</f>
        <v>املا ی فارسی</v>
      </c>
      <c r="F16" s="220">
        <f>IFERROR(HLOOKUP('ورود مشخصات همکاران'!D16,'ورود  کد درس همکاران'!$BY$1:$CR$53,'ورود مشخصات همکاران'!$A16+2),0)</f>
        <v>5</v>
      </c>
      <c r="G16" s="220" t="str">
        <f>IFERROR(HLOOKUP('ورود مشخصات همکاران'!E16,'ورود  کد درس همکاران'!$CU$1:$DN$53,'ورود مشخصات همکاران'!$A16+2),"")</f>
        <v>انشا ی فارسی</v>
      </c>
      <c r="H16" s="220">
        <f>IFERROR(HLOOKUP('ورود مشخصات همکاران'!E16,'ورود  کد درس همکاران'!$BY$1:$CR$53,'ورود مشخصات همکاران'!$A16+2),0)</f>
        <v>5</v>
      </c>
      <c r="I16" s="220" t="str">
        <f>IFERROR(HLOOKUP('ورود مشخصات همکاران'!F16,'ورود  کد درس همکاران'!$CU$1:$DN$53,'ورود مشخصات همکاران'!$A16+2),"")</f>
        <v>فارسی تکمیلی</v>
      </c>
      <c r="J16" s="257">
        <f>IFERROR(HLOOKUP('ورود مشخصات همکاران'!F16,'ورود  کد درس همکاران'!$BY$1:$CR$53,'ورود مشخصات همکاران'!$A16+2),0)</f>
        <v>5</v>
      </c>
      <c r="K16" s="258">
        <f t="shared" si="0"/>
        <v>25</v>
      </c>
    </row>
    <row r="17" spans="1:11" ht="60" customHeight="1" x14ac:dyDescent="0.2">
      <c r="A17" s="38">
        <v>13</v>
      </c>
      <c r="B17" s="220" t="str">
        <f>'ورود مشخصات همکاران'!B17</f>
        <v xml:space="preserve">احساني </v>
      </c>
      <c r="C17" s="220" t="str">
        <f>IFERROR(HLOOKUP('ورود مشخصات همکاران'!C17,'ورود  کد درس همکاران'!$CU$1:$DN$53,'ورود مشخصات همکاران'!$A17+2),"")</f>
        <v>قرائت فارسی</v>
      </c>
      <c r="D17" s="220">
        <f>IFERROR(HLOOKUP('ورود مشخصات همکاران'!C17,'ورود  کد درس همکاران'!$BY$1:$CR$53,'ورود مشخصات همکاران'!$A17+2),0)</f>
        <v>8</v>
      </c>
      <c r="E17" s="220" t="str">
        <f>IFERROR(HLOOKUP('ورود مشخصات همکاران'!D17,'ورود  کد درس همکاران'!$CU$1:$DN$53,'ورود مشخصات همکاران'!$A17+2),"")</f>
        <v>املا ی فارسی</v>
      </c>
      <c r="F17" s="220">
        <f>IFERROR(HLOOKUP('ورود مشخصات همکاران'!D17,'ورود  کد درس همکاران'!$BY$1:$CR$53,'ورود مشخصات همکاران'!$A17+2),0)</f>
        <v>4</v>
      </c>
      <c r="G17" s="220" t="str">
        <f>IFERROR(HLOOKUP('ورود مشخصات همکاران'!E17,'ورود  کد درس همکاران'!$CU$1:$DN$53,'ورود مشخصات همکاران'!$A17+2),"")</f>
        <v>انشا ی فارسی</v>
      </c>
      <c r="H17" s="220">
        <f>IFERROR(HLOOKUP('ورود مشخصات همکاران'!E17,'ورود  کد درس همکاران'!$BY$1:$CR$53,'ورود مشخصات همکاران'!$A17+2),0)</f>
        <v>4</v>
      </c>
      <c r="I17" s="220" t="str">
        <f>IFERROR(HLOOKUP('ورود مشخصات همکاران'!F17,'ورود  کد درس همکاران'!$CU$1:$DN$53,'ورود مشخصات همکاران'!$A17+2),"")</f>
        <v>فارسی تکمیلی</v>
      </c>
      <c r="J17" s="257">
        <f>IFERROR(HLOOKUP('ورود مشخصات همکاران'!F17,'ورود  کد درس همکاران'!$BY$1:$CR$53,'ورود مشخصات همکاران'!$A17+2),0)</f>
        <v>4</v>
      </c>
      <c r="K17" s="258">
        <f t="shared" si="0"/>
        <v>20</v>
      </c>
    </row>
    <row r="18" spans="1:11" ht="60" customHeight="1" x14ac:dyDescent="0.2">
      <c r="A18" s="38">
        <v>14</v>
      </c>
      <c r="B18" s="220" t="str">
        <f>'ورود مشخصات همکاران'!B18</f>
        <v>اکبرزاده</v>
      </c>
      <c r="C18" s="220" t="str">
        <f>IFERROR(HLOOKUP('ورود مشخصات همکاران'!C18,'ورود  کد درس همکاران'!$CU$1:$DN$53,'ورود مشخصات همکاران'!$A18+2),"")</f>
        <v>زبان خارجی</v>
      </c>
      <c r="D18" s="220">
        <f>IFERROR(HLOOKUP('ورود مشخصات همکاران'!C18,'ورود  کد درس همکاران'!$BY$1:$CR$53,'ورود مشخصات همکاران'!$A18+2),0)</f>
        <v>18</v>
      </c>
      <c r="E18" s="220" t="str">
        <f>IFERROR(HLOOKUP('ورود مشخصات همکاران'!D18,'ورود  کد درس همکاران'!$CU$1:$DN$53,'ورود مشخصات همکاران'!$A18+2),"")</f>
        <v>زبان تکمیلی</v>
      </c>
      <c r="F18" s="220">
        <f>IFERROR(HLOOKUP('ورود مشخصات همکاران'!D18,'ورود  کد درس همکاران'!$BY$1:$CR$53,'ورود مشخصات همکاران'!$A18+2),0)</f>
        <v>9</v>
      </c>
      <c r="G18" s="220" t="str">
        <f>IFERROR(HLOOKUP('ورود مشخصات همکاران'!E18,'ورود  کد درس همکاران'!$CU$1:$DN$53,'ورود مشخصات همکاران'!$A18+2),"")</f>
        <v/>
      </c>
      <c r="H18" s="220">
        <f>IFERROR(HLOOKUP('ورود مشخصات همکاران'!E18,'ورود  کد درس همکاران'!$BY$1:$CR$53,'ورود مشخصات همکاران'!$A18+2),0)</f>
        <v>0</v>
      </c>
      <c r="I18" s="220" t="str">
        <f>IFERROR(HLOOKUP('ورود مشخصات همکاران'!F18,'ورود  کد درس همکاران'!$CU$1:$DN$53,'ورود مشخصات همکاران'!$A18+2),"")</f>
        <v/>
      </c>
      <c r="J18" s="257">
        <f>IFERROR(HLOOKUP('ورود مشخصات همکاران'!F18,'ورود  کد درس همکاران'!$BY$1:$CR$53,'ورود مشخصات همکاران'!$A18+2),0)</f>
        <v>0</v>
      </c>
      <c r="K18" s="258">
        <f t="shared" si="0"/>
        <v>27</v>
      </c>
    </row>
    <row r="19" spans="1:11" ht="60" customHeight="1" x14ac:dyDescent="0.2">
      <c r="A19" s="38">
        <v>15</v>
      </c>
      <c r="B19" s="220" t="str">
        <f>'ورود مشخصات همکاران'!B19</f>
        <v>احمدین</v>
      </c>
      <c r="C19" s="220" t="str">
        <f>IFERROR(HLOOKUP('ورود مشخصات همکاران'!C19,'ورود  کد درس همکاران'!$CU$1:$DN$53,'ورود مشخصات همکاران'!$A19+2),"")</f>
        <v>علوم تجربی</v>
      </c>
      <c r="D19" s="220">
        <f>IFERROR(HLOOKUP('ورود مشخصات همکاران'!C19,'ورود  کد درس همکاران'!$BY$1:$CR$53,'ورود مشخصات همکاران'!$A19+2),0)</f>
        <v>18</v>
      </c>
      <c r="E19" s="220" t="str">
        <f>IFERROR(HLOOKUP('ورود مشخصات همکاران'!D19,'ورود  کد درس همکاران'!$CU$1:$DN$53,'ورود مشخصات همکاران'!$A19+2),"")</f>
        <v>علوم تکمیلی</v>
      </c>
      <c r="F19" s="220">
        <f>IFERROR(HLOOKUP('ورود مشخصات همکاران'!D19,'ورود  کد درس همکاران'!$BY$1:$CR$53,'ورود مشخصات همکاران'!$A19+2),0)</f>
        <v>12</v>
      </c>
      <c r="G19" s="220" t="str">
        <f>IFERROR(HLOOKUP('ورود مشخصات همکاران'!E19,'ورود  کد درس همکاران'!$CU$1:$DN$53,'ورود مشخصات همکاران'!$A19+2),"")</f>
        <v/>
      </c>
      <c r="H19" s="220">
        <f>IFERROR(HLOOKUP('ورود مشخصات همکاران'!E19,'ورود  کد درس همکاران'!$BY$1:$CR$53,'ورود مشخصات همکاران'!$A19+2),0)</f>
        <v>0</v>
      </c>
      <c r="I19" s="220" t="str">
        <f>IFERROR(HLOOKUP('ورود مشخصات همکاران'!F19,'ورود  کد درس همکاران'!$CU$1:$DN$53,'ورود مشخصات همکاران'!$A19+2),"")</f>
        <v/>
      </c>
      <c r="J19" s="257">
        <f>IFERROR(HLOOKUP('ورود مشخصات همکاران'!F19,'ورود  کد درس همکاران'!$BY$1:$CR$53,'ورود مشخصات همکاران'!$A19+2),0)</f>
        <v>0</v>
      </c>
      <c r="K19" s="258">
        <f t="shared" si="0"/>
        <v>30</v>
      </c>
    </row>
    <row r="20" spans="1:11" ht="60" customHeight="1" x14ac:dyDescent="0.2">
      <c r="A20" s="38">
        <v>16</v>
      </c>
      <c r="B20" s="220" t="str">
        <f>'ورود مشخصات همکاران'!B20</f>
        <v xml:space="preserve">عباسعلی پور </v>
      </c>
      <c r="C20" s="220" t="str">
        <f>IFERROR(HLOOKUP('ورود مشخصات همکاران'!C20,'ورود  کد درس همکاران'!$CU$1:$DN$53,'ورود مشخصات همکاران'!$A20+2),"")</f>
        <v>علوم تجربی</v>
      </c>
      <c r="D20" s="220">
        <f>IFERROR(HLOOKUP('ورود مشخصات همکاران'!C20,'ورود  کد درس همکاران'!$BY$1:$CR$53,'ورود مشخصات همکاران'!$A20+2),0)</f>
        <v>9</v>
      </c>
      <c r="E20" s="220" t="str">
        <f>IFERROR(HLOOKUP('ورود مشخصات همکاران'!D20,'ورود  کد درس همکاران'!$CU$1:$DN$53,'ورود مشخصات همکاران'!$A20+2),"")</f>
        <v>علوم تکمیلی</v>
      </c>
      <c r="F20" s="220">
        <f>IFERROR(HLOOKUP('ورود مشخصات همکاران'!D20,'ورود  کد درس همکاران'!$BY$1:$CR$53,'ورود مشخصات همکاران'!$A20+2),0)</f>
        <v>6</v>
      </c>
      <c r="G20" s="220" t="str">
        <f>IFERROR(HLOOKUP('ورود مشخصات همکاران'!E20,'ورود  کد درس همکاران'!$CU$1:$DN$53,'ورود مشخصات همکاران'!$A20+2),"")</f>
        <v/>
      </c>
      <c r="H20" s="220">
        <f>IFERROR(HLOOKUP('ورود مشخصات همکاران'!E20,'ورود  کد درس همکاران'!$BY$1:$CR$53,'ورود مشخصات همکاران'!$A20+2),0)</f>
        <v>0</v>
      </c>
      <c r="I20" s="220" t="str">
        <f>IFERROR(HLOOKUP('ورود مشخصات همکاران'!F20,'ورود  کد درس همکاران'!$CU$1:$DN$53,'ورود مشخصات همکاران'!$A20+2),"")</f>
        <v/>
      </c>
      <c r="J20" s="257">
        <f>IFERROR(HLOOKUP('ورود مشخصات همکاران'!F20,'ورود  کد درس همکاران'!$BY$1:$CR$53,'ورود مشخصات همکاران'!$A20+2),0)</f>
        <v>0</v>
      </c>
      <c r="K20" s="258">
        <f t="shared" si="0"/>
        <v>15</v>
      </c>
    </row>
    <row r="21" spans="1:11" ht="60" customHeight="1" x14ac:dyDescent="0.2">
      <c r="A21" s="38">
        <v>17</v>
      </c>
      <c r="B21" s="220" t="str">
        <f>'ورود مشخصات همکاران'!B21</f>
        <v>اجودی مقدم</v>
      </c>
      <c r="C21" s="220" t="str">
        <f>IFERROR(HLOOKUP('ورود مشخصات همکاران'!C21,'ورود  کد درس همکاران'!$CU$1:$DN$53,'ورود مشخصات همکاران'!$A21+2),"")</f>
        <v>ریاضیات</v>
      </c>
      <c r="D21" s="220">
        <f>IFERROR(HLOOKUP('ورود مشخصات همکاران'!C21,'ورود  کد درس همکاران'!$BY$1:$CR$53,'ورود مشخصات همکاران'!$A21+2),0)</f>
        <v>12</v>
      </c>
      <c r="E21" s="220" t="str">
        <f>IFERROR(HLOOKUP('ورود مشخصات همکاران'!D21,'ورود  کد درس همکاران'!$CU$1:$DN$53,'ورود مشخصات همکاران'!$A21+2),"")</f>
        <v>ریاضی تکمیلی</v>
      </c>
      <c r="F21" s="220">
        <f>IFERROR(HLOOKUP('ورود مشخصات همکاران'!D21,'ورود  کد درس همکاران'!$BY$1:$CR$53,'ورود مشخصات همکاران'!$A21+2),0)</f>
        <v>6</v>
      </c>
      <c r="G21" s="220" t="str">
        <f>IFERROR(HLOOKUP('ورود مشخصات همکاران'!E21,'ورود  کد درس همکاران'!$CU$1:$DN$53,'ورود مشخصات همکاران'!$A21+2),"")</f>
        <v/>
      </c>
      <c r="H21" s="220">
        <f>IFERROR(HLOOKUP('ورود مشخصات همکاران'!E21,'ورود  کد درس همکاران'!$BY$1:$CR$53,'ورود مشخصات همکاران'!$A21+2),0)</f>
        <v>0</v>
      </c>
      <c r="I21" s="220" t="str">
        <f>IFERROR(HLOOKUP('ورود مشخصات همکاران'!F21,'ورود  کد درس همکاران'!$CU$1:$DN$53,'ورود مشخصات همکاران'!$A21+2),"")</f>
        <v/>
      </c>
      <c r="J21" s="257">
        <f>IFERROR(HLOOKUP('ورود مشخصات همکاران'!F21,'ورود  کد درس همکاران'!$BY$1:$CR$53,'ورود مشخصات همکاران'!$A21+2),0)</f>
        <v>0</v>
      </c>
      <c r="K21" s="258">
        <f t="shared" si="0"/>
        <v>18</v>
      </c>
    </row>
    <row r="22" spans="1:11" ht="60" customHeight="1" x14ac:dyDescent="0.2">
      <c r="A22" s="38">
        <v>18</v>
      </c>
      <c r="B22" s="220" t="str">
        <f>'ورود مشخصات همکاران'!B22</f>
        <v>حامدی</v>
      </c>
      <c r="C22" s="220" t="str">
        <f>IFERROR(HLOOKUP('ورود مشخصات همکاران'!C22,'ورود  کد درس همکاران'!$CU$1:$DN$53,'ورود مشخصات همکاران'!$A22+2),"")</f>
        <v>ریاضیات</v>
      </c>
      <c r="D22" s="220">
        <f>IFERROR(HLOOKUP('ورود مشخصات همکاران'!C22,'ورود  کد درس همکاران'!$BY$1:$CR$53,'ورود مشخصات همکاران'!$A22+2),0)</f>
        <v>12</v>
      </c>
      <c r="E22" s="220" t="str">
        <f>IFERROR(HLOOKUP('ورود مشخصات همکاران'!D22,'ورود  کد درس همکاران'!$CU$1:$DN$53,'ورود مشخصات همکاران'!$A22+2),"")</f>
        <v>ریاضی تکمیلی</v>
      </c>
      <c r="F22" s="220">
        <f>IFERROR(HLOOKUP('ورود مشخصات همکاران'!D22,'ورود  کد درس همکاران'!$BY$1:$CR$53,'ورود مشخصات همکاران'!$A22+2),0)</f>
        <v>6</v>
      </c>
      <c r="G22" s="220" t="str">
        <f>IFERROR(HLOOKUP('ورود مشخصات همکاران'!E22,'ورود  کد درس همکاران'!$CU$1:$DN$53,'ورود مشخصات همکاران'!$A22+2),"")</f>
        <v/>
      </c>
      <c r="H22" s="220">
        <f>IFERROR(HLOOKUP('ورود مشخصات همکاران'!E22,'ورود  کد درس همکاران'!$BY$1:$CR$53,'ورود مشخصات همکاران'!$A22+2),0)</f>
        <v>0</v>
      </c>
      <c r="I22" s="220" t="str">
        <f>IFERROR(HLOOKUP('ورود مشخصات همکاران'!F22,'ورود  کد درس همکاران'!$CU$1:$DN$53,'ورود مشخصات همکاران'!$A22+2),"")</f>
        <v/>
      </c>
      <c r="J22" s="257">
        <f>IFERROR(HLOOKUP('ورود مشخصات همکاران'!F22,'ورود  کد درس همکاران'!$BY$1:$CR$53,'ورود مشخصات همکاران'!$A22+2),0)</f>
        <v>0</v>
      </c>
      <c r="K22" s="258">
        <f t="shared" si="0"/>
        <v>18</v>
      </c>
    </row>
    <row r="23" spans="1:11" ht="60" customHeight="1" x14ac:dyDescent="0.2">
      <c r="A23" s="38">
        <v>19</v>
      </c>
      <c r="B23" s="220" t="str">
        <f>'ورود مشخصات همکاران'!B23</f>
        <v>احمدزاده</v>
      </c>
      <c r="C23" s="220" t="str">
        <f>IFERROR(HLOOKUP('ورود مشخصات همکاران'!C23,'ورود  کد درس همکاران'!$CU$1:$DN$53,'ورود مشخصات همکاران'!$A23+2),"")</f>
        <v>ریاضیات</v>
      </c>
      <c r="D23" s="220">
        <f>IFERROR(HLOOKUP('ورود مشخصات همکاران'!C23,'ورود  کد درس همکاران'!$BY$1:$CR$53,'ورود مشخصات همکاران'!$A23+2),0)</f>
        <v>8</v>
      </c>
      <c r="E23" s="220" t="str">
        <f>IFERROR(HLOOKUP('ورود مشخصات همکاران'!D23,'ورود  کد درس همکاران'!$CU$1:$DN$53,'ورود مشخصات همکاران'!$A23+2),"")</f>
        <v>ریاضی تکمیلی</v>
      </c>
      <c r="F23" s="220">
        <f>IFERROR(HLOOKUP('ورود مشخصات همکاران'!D23,'ورود  کد درس همکاران'!$BY$1:$CR$53,'ورود مشخصات همکاران'!$A23+2),0)</f>
        <v>4</v>
      </c>
      <c r="G23" s="220" t="str">
        <f>IFERROR(HLOOKUP('ورود مشخصات همکاران'!E23,'ورود  کد درس همکاران'!$CU$1:$DN$53,'ورود مشخصات همکاران'!$A23+2),"")</f>
        <v/>
      </c>
      <c r="H23" s="220">
        <f>IFERROR(HLOOKUP('ورود مشخصات همکاران'!E23,'ورود  کد درس همکاران'!$BY$1:$CR$53,'ورود مشخصات همکاران'!$A23+2),0)</f>
        <v>0</v>
      </c>
      <c r="I23" s="220" t="str">
        <f>IFERROR(HLOOKUP('ورود مشخصات همکاران'!F23,'ورود  کد درس همکاران'!$CU$1:$DN$53,'ورود مشخصات همکاران'!$A23+2),"")</f>
        <v/>
      </c>
      <c r="J23" s="257">
        <f>IFERROR(HLOOKUP('ورود مشخصات همکاران'!F23,'ورود  کد درس همکاران'!$BY$1:$CR$53,'ورود مشخصات همکاران'!$A23+2),0)</f>
        <v>0</v>
      </c>
      <c r="K23" s="258">
        <f t="shared" si="0"/>
        <v>12</v>
      </c>
    </row>
    <row r="24" spans="1:11" ht="60" customHeight="1" x14ac:dyDescent="0.2">
      <c r="A24" s="38">
        <v>20</v>
      </c>
      <c r="B24" s="220" t="str">
        <f>'ورود مشخصات همکاران'!B24</f>
        <v>جباری</v>
      </c>
      <c r="C24" s="220" t="str">
        <f>IFERROR(HLOOKUP('ورود مشخصات همکاران'!C24,'ورود  کد درس همکاران'!$CU$1:$DN$53,'ورود مشخصات همکاران'!$A24+2),"")</f>
        <v>تربیت بدنی</v>
      </c>
      <c r="D24" s="220">
        <f>IFERROR(HLOOKUP('ورود مشخصات همکاران'!C24,'ورود  کد درس همکاران'!$BY$1:$CR$53,'ورود مشخصات همکاران'!$A24+2),0)</f>
        <v>18</v>
      </c>
      <c r="E24" s="220" t="str">
        <f>IFERROR(HLOOKUP('ورود مشخصات همکاران'!D24,'ورود  کد درس همکاران'!$CU$1:$DN$53,'ورود مشخصات همکاران'!$A24+2),"")</f>
        <v/>
      </c>
      <c r="F24" s="220">
        <f>IFERROR(HLOOKUP('ورود مشخصات همکاران'!D24,'ورود  کد درس همکاران'!$BY$1:$CR$53,'ورود مشخصات همکاران'!$A24+2),0)</f>
        <v>0</v>
      </c>
      <c r="G24" s="220" t="str">
        <f>IFERROR(HLOOKUP('ورود مشخصات همکاران'!E24,'ورود  کد درس همکاران'!$CU$1:$DN$53,'ورود مشخصات همکاران'!$A24+2),"")</f>
        <v/>
      </c>
      <c r="H24" s="220">
        <f>IFERROR(HLOOKUP('ورود مشخصات همکاران'!E24,'ورود  کد درس همکاران'!$BY$1:$CR$53,'ورود مشخصات همکاران'!$A24+2),0)</f>
        <v>0</v>
      </c>
      <c r="I24" s="220" t="str">
        <f>IFERROR(HLOOKUP('ورود مشخصات همکاران'!F24,'ورود  کد درس همکاران'!$CU$1:$DN$53,'ورود مشخصات همکاران'!$A24+2),"")</f>
        <v/>
      </c>
      <c r="J24" s="257">
        <f>IFERROR(HLOOKUP('ورود مشخصات همکاران'!F24,'ورود  کد درس همکاران'!$BY$1:$CR$53,'ورود مشخصات همکاران'!$A24+2),0)</f>
        <v>0</v>
      </c>
      <c r="K24" s="258">
        <f t="shared" si="0"/>
        <v>18</v>
      </c>
    </row>
    <row r="25" spans="1:11" ht="60" customHeight="1" x14ac:dyDescent="0.2">
      <c r="A25" s="38">
        <v>21</v>
      </c>
      <c r="B25" s="220" t="str">
        <f>'ورود مشخصات همکاران'!B25</f>
        <v>برجی</v>
      </c>
      <c r="C25" s="220" t="str">
        <f>IFERROR(HLOOKUP('ورود مشخصات همکاران'!C25,'ورود  کد درس همکاران'!$CU$1:$DN$53,'ورود مشخصات همکاران'!$A25+2),"")</f>
        <v>مطالعات اجتماعی</v>
      </c>
      <c r="D25" s="220">
        <f>IFERROR(HLOOKUP('ورود مشخصات همکاران'!C25,'ورود  کد درس همکاران'!$BY$1:$CR$53,'ورود مشخصات همکاران'!$A25+2),0)</f>
        <v>12</v>
      </c>
      <c r="E25" s="220" t="str">
        <f>IFERROR(HLOOKUP('ورود مشخصات همکاران'!D25,'ورود  کد درس همکاران'!$CU$1:$DN$53,'ورود مشخصات همکاران'!$A25+2),"")</f>
        <v/>
      </c>
      <c r="F25" s="220">
        <f>IFERROR(HLOOKUP('ورود مشخصات همکاران'!D25,'ورود  کد درس همکاران'!$BY$1:$CR$53,'ورود مشخصات همکاران'!$A25+2),0)</f>
        <v>0</v>
      </c>
      <c r="G25" s="220" t="str">
        <f>IFERROR(HLOOKUP('ورود مشخصات همکاران'!E25,'ورود  کد درس همکاران'!$CU$1:$DN$53,'ورود مشخصات همکاران'!$A25+2),"")</f>
        <v/>
      </c>
      <c r="H25" s="220">
        <f>IFERROR(HLOOKUP('ورود مشخصات همکاران'!E25,'ورود  کد درس همکاران'!$BY$1:$CR$53,'ورود مشخصات همکاران'!$A25+2),0)</f>
        <v>0</v>
      </c>
      <c r="I25" s="220" t="str">
        <f>IFERROR(HLOOKUP('ورود مشخصات همکاران'!F25,'ورود  کد درس همکاران'!$CU$1:$DN$53,'ورود مشخصات همکاران'!$A25+2),"")</f>
        <v/>
      </c>
      <c r="J25" s="257">
        <f>IFERROR(HLOOKUP('ورود مشخصات همکاران'!F25,'ورود  کد درس همکاران'!$BY$1:$CR$53,'ورود مشخصات همکاران'!$A25+2),0)</f>
        <v>0</v>
      </c>
      <c r="K25" s="258">
        <f t="shared" si="0"/>
        <v>12</v>
      </c>
    </row>
    <row r="26" spans="1:11" ht="60" customHeight="1" x14ac:dyDescent="0.2">
      <c r="A26" s="38">
        <v>22</v>
      </c>
      <c r="B26" s="220" t="str">
        <f>'ورود مشخصات همکاران'!B26</f>
        <v>اسکندری</v>
      </c>
      <c r="C26" s="220" t="str">
        <f>IFERROR(HLOOKUP('ورود مشخصات همکاران'!C26,'ورود  کد درس همکاران'!$CU$1:$DN$53,'ورود مشخصات همکاران'!$A26+2),"")</f>
        <v>مطالعات اجتماعی</v>
      </c>
      <c r="D26" s="220">
        <f>IFERROR(HLOOKUP('ورود مشخصات همکاران'!C26,'ورود  کد درس همکاران'!$BY$1:$CR$53,'ورود مشخصات همکاران'!$A26+2),0)</f>
        <v>12</v>
      </c>
      <c r="E26" s="220" t="str">
        <f>IFERROR(HLOOKUP('ورود مشخصات همکاران'!D26,'ورود  کد درس همکاران'!$CU$1:$DN$53,'ورود مشخصات همکاران'!$A26+2),"")</f>
        <v/>
      </c>
      <c r="F26" s="220">
        <f>IFERROR(HLOOKUP('ورود مشخصات همکاران'!D26,'ورود  کد درس همکاران'!$BY$1:$CR$53,'ورود مشخصات همکاران'!$A26+2),0)</f>
        <v>0</v>
      </c>
      <c r="G26" s="220" t="str">
        <f>IFERROR(HLOOKUP('ورود مشخصات همکاران'!E26,'ورود  کد درس همکاران'!$CU$1:$DN$53,'ورود مشخصات همکاران'!$A26+2),"")</f>
        <v/>
      </c>
      <c r="H26" s="220">
        <f>IFERROR(HLOOKUP('ورود مشخصات همکاران'!E26,'ورود  کد درس همکاران'!$BY$1:$CR$53,'ورود مشخصات همکاران'!$A26+2),0)</f>
        <v>0</v>
      </c>
      <c r="I26" s="220" t="str">
        <f>IFERROR(HLOOKUP('ورود مشخصات همکاران'!F26,'ورود  کد درس همکاران'!$CU$1:$DN$53,'ورود مشخصات همکاران'!$A26+2),"")</f>
        <v/>
      </c>
      <c r="J26" s="257">
        <f>IFERROR(HLOOKUP('ورود مشخصات همکاران'!F26,'ورود  کد درس همکاران'!$BY$1:$CR$53,'ورود مشخصات همکاران'!$A26+2),0)</f>
        <v>0</v>
      </c>
      <c r="K26" s="258">
        <f t="shared" si="0"/>
        <v>12</v>
      </c>
    </row>
    <row r="27" spans="1:11" ht="60" customHeight="1" x14ac:dyDescent="0.2">
      <c r="A27" s="38">
        <v>23</v>
      </c>
      <c r="B27" s="220" t="str">
        <f>'ورود مشخصات همکاران'!B27</f>
        <v>فردوسي</v>
      </c>
      <c r="C27" s="220" t="str">
        <f>IFERROR(HLOOKUP('ورود مشخصات همکاران'!C27,'ورود  کد درس همکاران'!$CU$1:$DN$53,'ورود مشخصات همکاران'!$A27+2),"")</f>
        <v>فرهنگ و هنر</v>
      </c>
      <c r="D27" s="220">
        <f>IFERROR(HLOOKUP('ورود مشخصات همکاران'!C27,'ورود  کد درس همکاران'!$BY$1:$CR$53,'ورود مشخصات همکاران'!$A27+2),0)</f>
        <v>12</v>
      </c>
      <c r="E27" s="220" t="str">
        <f>IFERROR(HLOOKUP('ورود مشخصات همکاران'!D27,'ورود  کد درس همکاران'!$CU$1:$DN$53,'ورود مشخصات همکاران'!$A27+2),"")</f>
        <v/>
      </c>
      <c r="F27" s="220">
        <f>IFERROR(HLOOKUP('ورود مشخصات همکاران'!D27,'ورود  کد درس همکاران'!$BY$1:$CR$53,'ورود مشخصات همکاران'!$A27+2),0)</f>
        <v>0</v>
      </c>
      <c r="G27" s="220" t="str">
        <f>IFERROR(HLOOKUP('ورود مشخصات همکاران'!E27,'ورود  کد درس همکاران'!$CU$1:$DN$53,'ورود مشخصات همکاران'!$A27+2),"")</f>
        <v/>
      </c>
      <c r="H27" s="220">
        <f>IFERROR(HLOOKUP('ورود مشخصات همکاران'!E27,'ورود  کد درس همکاران'!$BY$1:$CR$53,'ورود مشخصات همکاران'!$A27+2),0)</f>
        <v>0</v>
      </c>
      <c r="I27" s="220" t="str">
        <f>IFERROR(HLOOKUP('ورود مشخصات همکاران'!F27,'ورود  کد درس همکاران'!$CU$1:$DN$53,'ورود مشخصات همکاران'!$A27+2),"")</f>
        <v/>
      </c>
      <c r="J27" s="257">
        <f>IFERROR(HLOOKUP('ورود مشخصات همکاران'!F27,'ورود  کد درس همکاران'!$BY$1:$CR$53,'ورود مشخصات همکاران'!$A27+2),0)</f>
        <v>0</v>
      </c>
      <c r="K27" s="258">
        <f t="shared" si="0"/>
        <v>12</v>
      </c>
    </row>
    <row r="28" spans="1:11" ht="60" customHeight="1" x14ac:dyDescent="0.2">
      <c r="A28" s="38">
        <v>24</v>
      </c>
      <c r="B28" s="220" t="str">
        <f>'ورود مشخصات همکاران'!B28</f>
        <v>راستگو</v>
      </c>
      <c r="C28" s="220" t="str">
        <f>IFERROR(HLOOKUP('ورود مشخصات همکاران'!C28,'ورود  کد درس همکاران'!$CU$1:$DN$53,'ورود مشخصات همکاران'!$A28+2),"")</f>
        <v>فرهنگ و هنر</v>
      </c>
      <c r="D28" s="220">
        <f>IFERROR(HLOOKUP('ورود مشخصات همکاران'!C28,'ورود  کد درس همکاران'!$BY$1:$CR$53,'ورود مشخصات همکاران'!$A28+2),0)</f>
        <v>6</v>
      </c>
      <c r="E28" s="220" t="str">
        <f>IFERROR(HLOOKUP('ورود مشخصات همکاران'!D28,'ورود  کد درس همکاران'!$CU$1:$DN$53,'ورود مشخصات همکاران'!$A28+2),"")</f>
        <v/>
      </c>
      <c r="F28" s="220">
        <f>IFERROR(HLOOKUP('ورود مشخصات همکاران'!D28,'ورود  کد درس همکاران'!$BY$1:$CR$53,'ورود مشخصات همکاران'!$A28+2),0)</f>
        <v>0</v>
      </c>
      <c r="G28" s="220" t="str">
        <f>IFERROR(HLOOKUP('ورود مشخصات همکاران'!E28,'ورود  کد درس همکاران'!$CU$1:$DN$53,'ورود مشخصات همکاران'!$A28+2),"")</f>
        <v/>
      </c>
      <c r="H28" s="220">
        <f>IFERROR(HLOOKUP('ورود مشخصات همکاران'!E28,'ورود  کد درس همکاران'!$BY$1:$CR$53,'ورود مشخصات همکاران'!$A28+2),0)</f>
        <v>0</v>
      </c>
      <c r="I28" s="220" t="str">
        <f>IFERROR(HLOOKUP('ورود مشخصات همکاران'!F28,'ورود  کد درس همکاران'!$CU$1:$DN$53,'ورود مشخصات همکاران'!$A28+2),"")</f>
        <v/>
      </c>
      <c r="J28" s="257">
        <f>IFERROR(HLOOKUP('ورود مشخصات همکاران'!F28,'ورود  کد درس همکاران'!$BY$1:$CR$53,'ورود مشخصات همکاران'!$A28+2),0)</f>
        <v>0</v>
      </c>
      <c r="K28" s="258">
        <f t="shared" si="0"/>
        <v>6</v>
      </c>
    </row>
    <row r="29" spans="1:11" ht="60" customHeight="1" x14ac:dyDescent="0.2">
      <c r="A29" s="38">
        <v>25</v>
      </c>
      <c r="B29" s="220" t="str">
        <f>'ورود مشخصات همکاران'!B29</f>
        <v>فرمانی</v>
      </c>
      <c r="C29" s="220" t="str">
        <f>IFERROR(HLOOKUP('ورود مشخصات همکاران'!C29,'ورود  کد درس همکاران'!$CU$1:$DN$53,'ورود مشخصات همکاران'!$A29+2),"")</f>
        <v>کار و فناوری</v>
      </c>
      <c r="D29" s="220">
        <f>IFERROR(HLOOKUP('ورود مشخصات همکاران'!C29,'ورود  کد درس همکاران'!$BY$1:$CR$53,'ورود مشخصات همکاران'!$A29+2),0)</f>
        <v>12</v>
      </c>
      <c r="E29" s="220" t="str">
        <f>IFERROR(HLOOKUP('ورود مشخصات همکاران'!D29,'ورود  کد درس همکاران'!$CU$1:$DN$53,'ورود مشخصات همکاران'!$A29+2),"")</f>
        <v/>
      </c>
      <c r="F29" s="220">
        <f>IFERROR(HLOOKUP('ورود مشخصات همکاران'!D29,'ورود  کد درس همکاران'!$BY$1:$CR$53,'ورود مشخصات همکاران'!$A29+2),0)</f>
        <v>0</v>
      </c>
      <c r="G29" s="220" t="str">
        <f>IFERROR(HLOOKUP('ورود مشخصات همکاران'!E29,'ورود  کد درس همکاران'!$CU$1:$DN$53,'ورود مشخصات همکاران'!$A29+2),"")</f>
        <v/>
      </c>
      <c r="H29" s="220">
        <f>IFERROR(HLOOKUP('ورود مشخصات همکاران'!E29,'ورود  کد درس همکاران'!$BY$1:$CR$53,'ورود مشخصات همکاران'!$A29+2),0)</f>
        <v>0</v>
      </c>
      <c r="I29" s="220" t="str">
        <f>IFERROR(HLOOKUP('ورود مشخصات همکاران'!F29,'ورود  کد درس همکاران'!$CU$1:$DN$53,'ورود مشخصات همکاران'!$A29+2),"")</f>
        <v/>
      </c>
      <c r="J29" s="257">
        <f>IFERROR(HLOOKUP('ورود مشخصات همکاران'!F29,'ورود  کد درس همکاران'!$BY$1:$CR$53,'ورود مشخصات همکاران'!$A29+2),0)</f>
        <v>0</v>
      </c>
      <c r="K29" s="258">
        <f t="shared" si="0"/>
        <v>12</v>
      </c>
    </row>
    <row r="30" spans="1:11" ht="60" customHeight="1" x14ac:dyDescent="0.2">
      <c r="A30" s="223">
        <v>26</v>
      </c>
      <c r="B30" s="220" t="str">
        <f>'ورود مشخصات همکاران'!B30</f>
        <v>بدخشان</v>
      </c>
      <c r="C30" s="220" t="str">
        <f>IFERROR(HLOOKUP('ورود مشخصات همکاران'!C30,'ورود  کد درس همکاران'!$CU$1:$DN$53,'ورود مشخصات همکاران'!$A30+2),"")</f>
        <v>کار و فناوری</v>
      </c>
      <c r="D30" s="220">
        <f>IFERROR(HLOOKUP('ورود مشخصات همکاران'!C30,'ورود  کد درس همکاران'!$BY$1:$CR$53,'ورود مشخصات همکاران'!$A30+2),0)</f>
        <v>6</v>
      </c>
      <c r="E30" s="220" t="str">
        <f>IFERROR(HLOOKUP('ورود مشخصات همکاران'!D30,'ورود  کد درس همکاران'!$CU$1:$DN$53,'ورود مشخصات همکاران'!$A30+2),"")</f>
        <v/>
      </c>
      <c r="F30" s="220">
        <f>IFERROR(HLOOKUP('ورود مشخصات همکاران'!D30,'ورود  کد درس همکاران'!$BY$1:$CR$53,'ورود مشخصات همکاران'!$A30+2),0)</f>
        <v>0</v>
      </c>
      <c r="G30" s="220" t="str">
        <f>IFERROR(HLOOKUP('ورود مشخصات همکاران'!E30,'ورود  کد درس همکاران'!$CU$1:$DN$53,'ورود مشخصات همکاران'!$A30+2),"")</f>
        <v/>
      </c>
      <c r="H30" s="220">
        <f>IFERROR(HLOOKUP('ورود مشخصات همکاران'!E30,'ورود  کد درس همکاران'!$BY$1:$CR$53,'ورود مشخصات همکاران'!$A30+2),0)</f>
        <v>0</v>
      </c>
      <c r="I30" s="220" t="str">
        <f>IFERROR(HLOOKUP('ورود مشخصات همکاران'!F30,'ورود  کد درس همکاران'!$CU$1:$DN$53,'ورود مشخصات همکاران'!$A30+2),"")</f>
        <v/>
      </c>
      <c r="J30" s="257">
        <f>IFERROR(HLOOKUP('ورود مشخصات همکاران'!F30,'ورود  کد درس همکاران'!$BY$1:$CR$53,'ورود مشخصات همکاران'!$A30+2),0)</f>
        <v>0</v>
      </c>
      <c r="K30" s="258">
        <f t="shared" si="0"/>
        <v>6</v>
      </c>
    </row>
    <row r="31" spans="1:11" ht="66" customHeight="1" x14ac:dyDescent="0.2">
      <c r="A31" s="223">
        <v>27</v>
      </c>
      <c r="B31" s="220" t="str">
        <f>'ورود مشخصات همکاران'!B31</f>
        <v>وندسفیني</v>
      </c>
      <c r="C31" s="220" t="str">
        <f>IFERROR(HLOOKUP('ورود مشخصات همکاران'!C31,'ورود  کد درس همکاران'!$CU$1:$DN$53,'ورود مشخصات همکاران'!$A31+2),"")</f>
        <v>تفکر و سبک زندگی</v>
      </c>
      <c r="D31" s="220">
        <f>IFERROR(HLOOKUP('ورود مشخصات همکاران'!C31,'ورود  کد درس همکاران'!$BY$1:$CR$53,'ورود مشخصات همکاران'!$A31+2),0)</f>
        <v>12</v>
      </c>
      <c r="E31" s="220" t="str">
        <f>IFERROR(HLOOKUP('ورود مشخصات همکاران'!D31,'ورود  کد درس همکاران'!$CU$1:$DN$53,'ورود مشخصات همکاران'!$A31+2),"")</f>
        <v/>
      </c>
      <c r="F31" s="220">
        <f>IFERROR(HLOOKUP('ورود مشخصات همکاران'!D31,'ورود  کد درس همکاران'!$BY$1:$CR$53,'ورود مشخصات همکاران'!$A31+2),0)</f>
        <v>0</v>
      </c>
      <c r="G31" s="220" t="str">
        <f>IFERROR(HLOOKUP('ورود مشخصات همکاران'!E31,'ورود  کد درس همکاران'!$CU$1:$DN$53,'ورود مشخصات همکاران'!$A31+2),"")</f>
        <v/>
      </c>
      <c r="H31" s="220">
        <f>IFERROR(HLOOKUP('ورود مشخصات همکاران'!E31,'ورود  کد درس همکاران'!$BY$1:$CR$53,'ورود مشخصات همکاران'!$A31+2),0)</f>
        <v>0</v>
      </c>
      <c r="I31" s="220" t="str">
        <f>IFERROR(HLOOKUP('ورود مشخصات همکاران'!F31,'ورود  کد درس همکاران'!$CU$1:$DN$53,'ورود مشخصات همکاران'!$A31+2),"")</f>
        <v/>
      </c>
      <c r="J31" s="257">
        <f>IFERROR(HLOOKUP('ورود مشخصات همکاران'!F31,'ورود  کد درس همکاران'!$BY$1:$CR$53,'ورود مشخصات همکاران'!$A31+2),0)</f>
        <v>0</v>
      </c>
      <c r="K31" s="258">
        <f t="shared" si="0"/>
        <v>12</v>
      </c>
    </row>
    <row r="32" spans="1:11" ht="60" customHeight="1" x14ac:dyDescent="0.2">
      <c r="A32" s="223">
        <v>28</v>
      </c>
      <c r="B32" s="219" t="str">
        <f>'ورود مشخصات همکاران'!B32</f>
        <v>احمدی</v>
      </c>
      <c r="C32" s="219" t="str">
        <f>IFERROR(HLOOKUP('ورود مشخصات همکاران'!C32,'ورود  کد درس همکاران'!$CU$1:$DN$53,'ورود مشخصات همکاران'!$A32+2),"")</f>
        <v>تفکر و سبک زندگی</v>
      </c>
      <c r="D32" s="219">
        <f>IFERROR(HLOOKUP('ورود مشخصات همکاران'!C32,'ورود  کد درس همکاران'!$BY$1:$CR$53,'ورود مشخصات همکاران'!$A32+2),0)</f>
        <v>2</v>
      </c>
      <c r="E32" s="219" t="str">
        <f>IFERROR(HLOOKUP('ورود مشخصات همکاران'!D32,'ورود  کد درس همکاران'!$CU$1:$DN$53,'ورود مشخصات همکاران'!$A32+2),"")</f>
        <v/>
      </c>
      <c r="F32" s="219">
        <f>IFERROR(HLOOKUP('ورود مشخصات همکاران'!D32,'ورود  کد درس همکاران'!$BY$1:$CR$53,'ورود مشخصات همکاران'!$A32+2),0)</f>
        <v>0</v>
      </c>
      <c r="G32" s="219" t="str">
        <f>IFERROR(HLOOKUP('ورود مشخصات همکاران'!E32,'ورود  کد درس همکاران'!$CU$1:$DN$53,'ورود مشخصات همکاران'!$A32+2),"")</f>
        <v/>
      </c>
      <c r="H32" s="219">
        <f>IFERROR(HLOOKUP('ورود مشخصات همکاران'!E32,'ورود  کد درس همکاران'!$BY$1:$CR$53,'ورود مشخصات همکاران'!$A32+2),0)</f>
        <v>0</v>
      </c>
      <c r="I32" s="219" t="str">
        <f>IFERROR(HLOOKUP('ورود مشخصات همکاران'!F32,'ورود  کد درس همکاران'!$CU$1:$DN$53,'ورود مشخصات همکاران'!$A32+2),"")</f>
        <v/>
      </c>
      <c r="J32" s="257">
        <f>IFERROR(HLOOKUP('ورود مشخصات همکاران'!F32,'ورود  کد درس همکاران'!$BY$1:$CR$53,'ورود مشخصات همکاران'!$A32+2),0)</f>
        <v>0</v>
      </c>
      <c r="K32" s="258">
        <f t="shared" si="0"/>
        <v>2</v>
      </c>
    </row>
    <row r="33" spans="1:11" ht="60" customHeight="1" x14ac:dyDescent="0.2">
      <c r="A33" s="223">
        <v>29</v>
      </c>
      <c r="B33" s="219" t="str">
        <f>'ورود مشخصات همکاران'!B33</f>
        <v>شریف پناهی</v>
      </c>
      <c r="C33" s="219" t="str">
        <f>IFERROR(HLOOKUP('ورود مشخصات همکاران'!C33,'ورود  کد درس همکاران'!$CU$1:$DN$53,'ورود مشخصات همکاران'!$A33+2),"")</f>
        <v/>
      </c>
      <c r="D33" s="219">
        <f>IFERROR(HLOOKUP('ورود مشخصات همکاران'!C33,'ورود  کد درس همکاران'!$BY$1:$CR$53,'ورود مشخصات همکاران'!$A33+2),0)</f>
        <v>0</v>
      </c>
      <c r="E33" s="219" t="str">
        <f>IFERROR(HLOOKUP('ورود مشخصات همکاران'!D33,'ورود  کد درس همکاران'!$CU$1:$DN$53,'ورود مشخصات همکاران'!$A33+2),"")</f>
        <v/>
      </c>
      <c r="F33" s="219">
        <f>IFERROR(HLOOKUP('ورود مشخصات همکاران'!D33,'ورود  کد درس همکاران'!$BY$1:$CR$53,'ورود مشخصات همکاران'!$A33+2),0)</f>
        <v>0</v>
      </c>
      <c r="G33" s="219" t="str">
        <f>IFERROR(HLOOKUP('ورود مشخصات همکاران'!E33,'ورود  کد درس همکاران'!$CU$1:$DN$53,'ورود مشخصات همکاران'!$A33+2),"")</f>
        <v/>
      </c>
      <c r="H33" s="219">
        <f>IFERROR(HLOOKUP('ورود مشخصات همکاران'!E33,'ورود  کد درس همکاران'!$BY$1:$CR$53,'ورود مشخصات همکاران'!$A33+2),0)</f>
        <v>0</v>
      </c>
      <c r="I33" s="219" t="str">
        <f>IFERROR(HLOOKUP('ورود مشخصات همکاران'!F33,'ورود  کد درس همکاران'!$CU$1:$DN$53,'ورود مشخصات همکاران'!$A33+2),"")</f>
        <v/>
      </c>
      <c r="J33" s="257">
        <f>IFERROR(HLOOKUP('ورود مشخصات همکاران'!F33,'ورود  کد درس همکاران'!$BY$1:$CR$53,'ورود مشخصات همکاران'!$A33+2),0)</f>
        <v>0</v>
      </c>
      <c r="K33" s="258">
        <f t="shared" si="0"/>
        <v>0</v>
      </c>
    </row>
    <row r="34" spans="1:11" ht="60" customHeight="1" x14ac:dyDescent="0.2">
      <c r="A34" s="223">
        <v>30</v>
      </c>
      <c r="B34" s="219">
        <f>'ورود مشخصات همکاران'!B34</f>
        <v>0</v>
      </c>
      <c r="C34" s="219" t="str">
        <f>IFERROR(HLOOKUP('ورود مشخصات همکاران'!C34,'ورود  کد درس همکاران'!$CU$1:$DN$53,'ورود مشخصات همکاران'!$A34+2),"")</f>
        <v/>
      </c>
      <c r="D34" s="219">
        <f>IFERROR(HLOOKUP('ورود مشخصات همکاران'!C34,'ورود  کد درس همکاران'!$BY$1:$CR$53,'ورود مشخصات همکاران'!$A34+2),0)</f>
        <v>0</v>
      </c>
      <c r="E34" s="219" t="str">
        <f>IFERROR(HLOOKUP('ورود مشخصات همکاران'!D34,'ورود  کد درس همکاران'!$CU$1:$DN$53,'ورود مشخصات همکاران'!$A34+2),"")</f>
        <v/>
      </c>
      <c r="F34" s="219">
        <f>IFERROR(HLOOKUP('ورود مشخصات همکاران'!D34,'ورود  کد درس همکاران'!$BY$1:$CR$53,'ورود مشخصات همکاران'!$A34+2),0)</f>
        <v>0</v>
      </c>
      <c r="G34" s="219" t="str">
        <f>IFERROR(HLOOKUP('ورود مشخصات همکاران'!E34,'ورود  کد درس همکاران'!$CU$1:$DN$53,'ورود مشخصات همکاران'!$A34+2),"")</f>
        <v/>
      </c>
      <c r="H34" s="219">
        <f>IFERROR(HLOOKUP('ورود مشخصات همکاران'!E34,'ورود  کد درس همکاران'!$BY$1:$CR$53,'ورود مشخصات همکاران'!$A34+2),0)</f>
        <v>0</v>
      </c>
      <c r="I34" s="219" t="str">
        <f>IFERROR(HLOOKUP('ورود مشخصات همکاران'!F34,'ورود  کد درس همکاران'!$CU$1:$DN$53,'ورود مشخصات همکاران'!$A34+2),"")</f>
        <v/>
      </c>
      <c r="J34" s="257">
        <f>IFERROR(HLOOKUP('ورود مشخصات همکاران'!F34,'ورود  کد درس همکاران'!$BY$1:$CR$53,'ورود مشخصات همکاران'!$A34+2),0)</f>
        <v>0</v>
      </c>
      <c r="K34" s="258">
        <f t="shared" si="0"/>
        <v>0</v>
      </c>
    </row>
    <row r="35" spans="1:11" ht="60" customHeight="1" x14ac:dyDescent="0.2">
      <c r="A35" s="223">
        <v>31</v>
      </c>
      <c r="B35" s="219">
        <f>'ورود مشخصات همکاران'!B35</f>
        <v>0</v>
      </c>
      <c r="C35" s="219" t="str">
        <f>IFERROR(HLOOKUP('ورود مشخصات همکاران'!C35,'ورود  کد درس همکاران'!$CU$1:$DN$53,'ورود مشخصات همکاران'!$A35+2),"")</f>
        <v/>
      </c>
      <c r="D35" s="219">
        <f>IFERROR(HLOOKUP('ورود مشخصات همکاران'!C35,'ورود  کد درس همکاران'!$BY$1:$CR$53,'ورود مشخصات همکاران'!$A35+2),0)</f>
        <v>0</v>
      </c>
      <c r="E35" s="219" t="str">
        <f>IFERROR(HLOOKUP('ورود مشخصات همکاران'!D35,'ورود  کد درس همکاران'!$CU$1:$DN$53,'ورود مشخصات همکاران'!$A35+2),"")</f>
        <v/>
      </c>
      <c r="F35" s="219">
        <f>IFERROR(HLOOKUP('ورود مشخصات همکاران'!D35,'ورود  کد درس همکاران'!$BY$1:$CR$53,'ورود مشخصات همکاران'!$A35+2),0)</f>
        <v>0</v>
      </c>
      <c r="G35" s="219" t="str">
        <f>IFERROR(HLOOKUP('ورود مشخصات همکاران'!E35,'ورود  کد درس همکاران'!$CU$1:$DN$53,'ورود مشخصات همکاران'!$A35+2),"")</f>
        <v/>
      </c>
      <c r="H35" s="219">
        <f>IFERROR(HLOOKUP('ورود مشخصات همکاران'!E35,'ورود  کد درس همکاران'!$BY$1:$CR$53,'ورود مشخصات همکاران'!$A35+2),0)</f>
        <v>0</v>
      </c>
      <c r="I35" s="219" t="str">
        <f>IFERROR(HLOOKUP('ورود مشخصات همکاران'!F35,'ورود  کد درس همکاران'!$CU$1:$DN$53,'ورود مشخصات همکاران'!$A35+2),"")</f>
        <v/>
      </c>
      <c r="J35" s="257">
        <f>IFERROR(HLOOKUP('ورود مشخصات همکاران'!F35,'ورود  کد درس همکاران'!$BY$1:$CR$53,'ورود مشخصات همکاران'!$A35+2),0)</f>
        <v>0</v>
      </c>
      <c r="K35" s="258">
        <f t="shared" si="0"/>
        <v>0</v>
      </c>
    </row>
    <row r="36" spans="1:11" ht="60" customHeight="1" x14ac:dyDescent="0.2">
      <c r="A36" s="223">
        <v>32</v>
      </c>
      <c r="B36" s="219">
        <f>'ورود مشخصات همکاران'!B36</f>
        <v>0</v>
      </c>
      <c r="C36" s="219" t="str">
        <f>IFERROR(HLOOKUP('ورود مشخصات همکاران'!C36,'ورود  کد درس همکاران'!$CU$1:$DN$53,'ورود مشخصات همکاران'!$A36+2),"")</f>
        <v/>
      </c>
      <c r="D36" s="219">
        <f>IFERROR(HLOOKUP('ورود مشخصات همکاران'!C36,'ورود  کد درس همکاران'!$BY$1:$CR$53,'ورود مشخصات همکاران'!$A36+2),0)</f>
        <v>0</v>
      </c>
      <c r="E36" s="219" t="str">
        <f>IFERROR(HLOOKUP('ورود مشخصات همکاران'!D36,'ورود  کد درس همکاران'!$CU$1:$DN$53,'ورود مشخصات همکاران'!$A36+2),"")</f>
        <v/>
      </c>
      <c r="F36" s="219">
        <f>IFERROR(HLOOKUP('ورود مشخصات همکاران'!D36,'ورود  کد درس همکاران'!$BY$1:$CR$53,'ورود مشخصات همکاران'!$A36+2),0)</f>
        <v>0</v>
      </c>
      <c r="G36" s="219" t="str">
        <f>IFERROR(HLOOKUP('ورود مشخصات همکاران'!E36,'ورود  کد درس همکاران'!$CU$1:$DN$53,'ورود مشخصات همکاران'!$A36+2),"")</f>
        <v/>
      </c>
      <c r="H36" s="219">
        <f>IFERROR(HLOOKUP('ورود مشخصات همکاران'!E36,'ورود  کد درس همکاران'!$BY$1:$CR$53,'ورود مشخصات همکاران'!$A36+2),0)</f>
        <v>0</v>
      </c>
      <c r="I36" s="219" t="str">
        <f>IFERROR(HLOOKUP('ورود مشخصات همکاران'!F36,'ورود  کد درس همکاران'!$CU$1:$DN$53,'ورود مشخصات همکاران'!$A36+2),"")</f>
        <v/>
      </c>
      <c r="J36" s="257">
        <f>IFERROR(HLOOKUP('ورود مشخصات همکاران'!F36,'ورود  کد درس همکاران'!$BY$1:$CR$53,'ورود مشخصات همکاران'!$A36+2),0)</f>
        <v>0</v>
      </c>
      <c r="K36" s="258">
        <f t="shared" si="0"/>
        <v>0</v>
      </c>
    </row>
    <row r="37" spans="1:11" ht="60" customHeight="1" x14ac:dyDescent="0.2">
      <c r="A37" s="223">
        <v>33</v>
      </c>
      <c r="B37" s="219">
        <f>'ورود مشخصات همکاران'!B37</f>
        <v>0</v>
      </c>
      <c r="C37" s="219" t="str">
        <f>IFERROR(HLOOKUP('ورود مشخصات همکاران'!C37,'ورود  کد درس همکاران'!$CU$1:$DN$53,'ورود مشخصات همکاران'!$A37+2),"")</f>
        <v/>
      </c>
      <c r="D37" s="219">
        <f>IFERROR(HLOOKUP('ورود مشخصات همکاران'!C37,'ورود  کد درس همکاران'!$BY$1:$CR$53,'ورود مشخصات همکاران'!$A37+2),0)</f>
        <v>0</v>
      </c>
      <c r="E37" s="219" t="str">
        <f>IFERROR(HLOOKUP('ورود مشخصات همکاران'!D37,'ورود  کد درس همکاران'!$CU$1:$DN$53,'ورود مشخصات همکاران'!$A37+2),"")</f>
        <v/>
      </c>
      <c r="F37" s="219">
        <f>IFERROR(HLOOKUP('ورود مشخصات همکاران'!D37,'ورود  کد درس همکاران'!$BY$1:$CR$53,'ورود مشخصات همکاران'!$A37+2),0)</f>
        <v>0</v>
      </c>
      <c r="G37" s="219" t="str">
        <f>IFERROR(HLOOKUP('ورود مشخصات همکاران'!E37,'ورود  کد درس همکاران'!$CU$1:$DN$53,'ورود مشخصات همکاران'!$A37+2),"")</f>
        <v/>
      </c>
      <c r="H37" s="219">
        <f>IFERROR(HLOOKUP('ورود مشخصات همکاران'!E37,'ورود  کد درس همکاران'!$BY$1:$CR$53,'ورود مشخصات همکاران'!$A37+2),0)</f>
        <v>0</v>
      </c>
      <c r="I37" s="219" t="str">
        <f>IFERROR(HLOOKUP('ورود مشخصات همکاران'!F37,'ورود  کد درس همکاران'!$CU$1:$DN$53,'ورود مشخصات همکاران'!$A37+2),"")</f>
        <v/>
      </c>
      <c r="J37" s="257">
        <f>IFERROR(HLOOKUP('ورود مشخصات همکاران'!F37,'ورود  کد درس همکاران'!$BY$1:$CR$53,'ورود مشخصات همکاران'!$A37+2),0)</f>
        <v>0</v>
      </c>
      <c r="K37" s="258">
        <f t="shared" si="0"/>
        <v>0</v>
      </c>
    </row>
    <row r="38" spans="1:11" ht="60" customHeight="1" x14ac:dyDescent="0.2">
      <c r="A38" s="223">
        <v>34</v>
      </c>
      <c r="B38" s="219">
        <f>'ورود مشخصات همکاران'!B38</f>
        <v>0</v>
      </c>
      <c r="C38" s="219" t="str">
        <f>IFERROR(HLOOKUP('ورود مشخصات همکاران'!C38,'ورود  کد درس همکاران'!$CU$1:$DN$53,'ورود مشخصات همکاران'!$A38+2),"")</f>
        <v/>
      </c>
      <c r="D38" s="219">
        <f>IFERROR(HLOOKUP('ورود مشخصات همکاران'!C38,'ورود  کد درس همکاران'!$BY$1:$CR$53,'ورود مشخصات همکاران'!$A38+2),0)</f>
        <v>0</v>
      </c>
      <c r="E38" s="219" t="str">
        <f>IFERROR(HLOOKUP('ورود مشخصات همکاران'!D38,'ورود  کد درس همکاران'!$CU$1:$DN$53,'ورود مشخصات همکاران'!$A38+2),"")</f>
        <v/>
      </c>
      <c r="F38" s="219">
        <f>IFERROR(HLOOKUP('ورود مشخصات همکاران'!D38,'ورود  کد درس همکاران'!$BY$1:$CR$53,'ورود مشخصات همکاران'!$A38+2),0)</f>
        <v>0</v>
      </c>
      <c r="G38" s="219" t="str">
        <f>IFERROR(HLOOKUP('ورود مشخصات همکاران'!E38,'ورود  کد درس همکاران'!$CU$1:$DN$53,'ورود مشخصات همکاران'!$A38+2),"")</f>
        <v/>
      </c>
      <c r="H38" s="219">
        <f>IFERROR(HLOOKUP('ورود مشخصات همکاران'!E38,'ورود  کد درس همکاران'!$BY$1:$CR$53,'ورود مشخصات همکاران'!$A38+2),0)</f>
        <v>0</v>
      </c>
      <c r="I38" s="219" t="str">
        <f>IFERROR(HLOOKUP('ورود مشخصات همکاران'!F38,'ورود  کد درس همکاران'!$CU$1:$DN$53,'ورود مشخصات همکاران'!$A38+2),"")</f>
        <v/>
      </c>
      <c r="J38" s="257">
        <f>IFERROR(HLOOKUP('ورود مشخصات همکاران'!F38,'ورود  کد درس همکاران'!$BY$1:$CR$53,'ورود مشخصات همکاران'!$A38+2),0)</f>
        <v>0</v>
      </c>
      <c r="K38" s="258">
        <f t="shared" si="0"/>
        <v>0</v>
      </c>
    </row>
    <row r="39" spans="1:11" ht="60" customHeight="1" x14ac:dyDescent="0.2">
      <c r="A39" s="223">
        <v>35</v>
      </c>
      <c r="B39" s="219">
        <f>'ورود مشخصات همکاران'!B39</f>
        <v>0</v>
      </c>
      <c r="C39" s="219" t="str">
        <f>IFERROR(HLOOKUP('ورود مشخصات همکاران'!C39,'ورود  کد درس همکاران'!$CU$1:$DN$53,'ورود مشخصات همکاران'!$A39+2),"")</f>
        <v/>
      </c>
      <c r="D39" s="219">
        <f>IFERROR(HLOOKUP('ورود مشخصات همکاران'!C39,'ورود  کد درس همکاران'!$BY$1:$CR$53,'ورود مشخصات همکاران'!$A39+2),0)</f>
        <v>0</v>
      </c>
      <c r="E39" s="219" t="str">
        <f>IFERROR(HLOOKUP('ورود مشخصات همکاران'!D39,'ورود  کد درس همکاران'!$CU$1:$DN$53,'ورود مشخصات همکاران'!$A39+2),"")</f>
        <v/>
      </c>
      <c r="F39" s="219">
        <f>IFERROR(HLOOKUP('ورود مشخصات همکاران'!D39,'ورود  کد درس همکاران'!$BY$1:$CR$53,'ورود مشخصات همکاران'!$A39+2),0)</f>
        <v>0</v>
      </c>
      <c r="G39" s="219" t="str">
        <f>IFERROR(HLOOKUP('ورود مشخصات همکاران'!E39,'ورود  کد درس همکاران'!$CU$1:$DN$53,'ورود مشخصات همکاران'!$A39+2),"")</f>
        <v/>
      </c>
      <c r="H39" s="219">
        <f>IFERROR(HLOOKUP('ورود مشخصات همکاران'!E39,'ورود  کد درس همکاران'!$BY$1:$CR$53,'ورود مشخصات همکاران'!$A39+2),0)</f>
        <v>0</v>
      </c>
      <c r="I39" s="219" t="str">
        <f>IFERROR(HLOOKUP('ورود مشخصات همکاران'!F39,'ورود  کد درس همکاران'!$CU$1:$DN$53,'ورود مشخصات همکاران'!$A39+2),"")</f>
        <v/>
      </c>
      <c r="J39" s="257">
        <f>IFERROR(HLOOKUP('ورود مشخصات همکاران'!F39,'ورود  کد درس همکاران'!$BY$1:$CR$53,'ورود مشخصات همکاران'!$A39+2),0)</f>
        <v>0</v>
      </c>
      <c r="K39" s="258">
        <f t="shared" si="0"/>
        <v>0</v>
      </c>
    </row>
    <row r="40" spans="1:11" ht="60" customHeight="1" x14ac:dyDescent="0.2">
      <c r="A40" s="223">
        <v>36</v>
      </c>
      <c r="B40" s="219">
        <f>'ورود مشخصات همکاران'!B40</f>
        <v>0</v>
      </c>
      <c r="C40" s="219" t="str">
        <f>IFERROR(HLOOKUP('ورود مشخصات همکاران'!C40,'ورود  کد درس همکاران'!$CU$1:$DN$53,'ورود مشخصات همکاران'!$A40+2),"")</f>
        <v/>
      </c>
      <c r="D40" s="219">
        <f>IFERROR(HLOOKUP('ورود مشخصات همکاران'!C40,'ورود  کد درس همکاران'!$BY$1:$CR$53,'ورود مشخصات همکاران'!$A40+2),0)</f>
        <v>0</v>
      </c>
      <c r="E40" s="219" t="str">
        <f>IFERROR(HLOOKUP('ورود مشخصات همکاران'!D40,'ورود  کد درس همکاران'!$CU$1:$DN$53,'ورود مشخصات همکاران'!$A40+2),"")</f>
        <v/>
      </c>
      <c r="F40" s="219">
        <f>IFERROR(HLOOKUP('ورود مشخصات همکاران'!D40,'ورود  کد درس همکاران'!$BY$1:$CR$53,'ورود مشخصات همکاران'!$A40+2),0)</f>
        <v>0</v>
      </c>
      <c r="G40" s="219" t="str">
        <f>IFERROR(HLOOKUP('ورود مشخصات همکاران'!E40,'ورود  کد درس همکاران'!$CU$1:$DN$53,'ورود مشخصات همکاران'!$A40+2),"")</f>
        <v/>
      </c>
      <c r="H40" s="219">
        <f>IFERROR(HLOOKUP('ورود مشخصات همکاران'!E40,'ورود  کد درس همکاران'!$BY$1:$CR$53,'ورود مشخصات همکاران'!$A40+2),0)</f>
        <v>0</v>
      </c>
      <c r="I40" s="219" t="str">
        <f>IFERROR(HLOOKUP('ورود مشخصات همکاران'!F40,'ورود  کد درس همکاران'!$CU$1:$DN$53,'ورود مشخصات همکاران'!$A40+2),"")</f>
        <v/>
      </c>
      <c r="J40" s="257">
        <f>IFERROR(HLOOKUP('ورود مشخصات همکاران'!F40,'ورود  کد درس همکاران'!$BY$1:$CR$53,'ورود مشخصات همکاران'!$A40+2),0)</f>
        <v>0</v>
      </c>
      <c r="K40" s="258">
        <f t="shared" si="0"/>
        <v>0</v>
      </c>
    </row>
    <row r="41" spans="1:11" ht="60" customHeight="1" x14ac:dyDescent="0.2">
      <c r="A41" s="223">
        <v>37</v>
      </c>
      <c r="B41" s="219">
        <f>'ورود مشخصات همکاران'!B41</f>
        <v>0</v>
      </c>
      <c r="C41" s="219" t="str">
        <f>IFERROR(HLOOKUP('ورود مشخصات همکاران'!C41,'ورود  کد درس همکاران'!$CU$1:$DN$53,'ورود مشخصات همکاران'!$A41+2),"")</f>
        <v/>
      </c>
      <c r="D41" s="219">
        <f>IFERROR(HLOOKUP('ورود مشخصات همکاران'!C41,'ورود  کد درس همکاران'!$BY$1:$CR$53,'ورود مشخصات همکاران'!$A41+2),0)</f>
        <v>0</v>
      </c>
      <c r="E41" s="219" t="str">
        <f>IFERROR(HLOOKUP('ورود مشخصات همکاران'!D41,'ورود  کد درس همکاران'!$CU$1:$DN$53,'ورود مشخصات همکاران'!$A41+2),"")</f>
        <v/>
      </c>
      <c r="F41" s="219">
        <f>IFERROR(HLOOKUP('ورود مشخصات همکاران'!D41,'ورود  کد درس همکاران'!$BY$1:$CR$53,'ورود مشخصات همکاران'!$A41+2),0)</f>
        <v>0</v>
      </c>
      <c r="G41" s="219" t="str">
        <f>IFERROR(HLOOKUP('ورود مشخصات همکاران'!E41,'ورود  کد درس همکاران'!$CU$1:$DN$53,'ورود مشخصات همکاران'!$A41+2),"")</f>
        <v/>
      </c>
      <c r="H41" s="219">
        <f>IFERROR(HLOOKUP('ورود مشخصات همکاران'!E41,'ورود  کد درس همکاران'!$BY$1:$CR$53,'ورود مشخصات همکاران'!$A41+2),0)</f>
        <v>0</v>
      </c>
      <c r="I41" s="219" t="str">
        <f>IFERROR(HLOOKUP('ورود مشخصات همکاران'!F41,'ورود  کد درس همکاران'!$CU$1:$DN$53,'ورود مشخصات همکاران'!$A41+2),"")</f>
        <v/>
      </c>
      <c r="J41" s="257">
        <f>IFERROR(HLOOKUP('ورود مشخصات همکاران'!F41,'ورود  کد درس همکاران'!$BY$1:$CR$53,'ورود مشخصات همکاران'!$A41+2),0)</f>
        <v>0</v>
      </c>
      <c r="K41" s="258">
        <f t="shared" si="0"/>
        <v>0</v>
      </c>
    </row>
    <row r="42" spans="1:11" ht="60" customHeight="1" x14ac:dyDescent="0.2">
      <c r="A42" s="223">
        <v>38</v>
      </c>
      <c r="B42" s="219">
        <f>'ورود مشخصات همکاران'!B42</f>
        <v>0</v>
      </c>
      <c r="C42" s="219" t="str">
        <f>IFERROR(HLOOKUP('ورود مشخصات همکاران'!C42,'ورود  کد درس همکاران'!$CU$1:$DN$53,'ورود مشخصات همکاران'!$A42+2),"")</f>
        <v/>
      </c>
      <c r="D42" s="219">
        <f>IFERROR(HLOOKUP('ورود مشخصات همکاران'!C42,'ورود  کد درس همکاران'!$BY$1:$CR$53,'ورود مشخصات همکاران'!$A42+2),0)</f>
        <v>0</v>
      </c>
      <c r="E42" s="219" t="str">
        <f>IFERROR(HLOOKUP('ورود مشخصات همکاران'!D42,'ورود  کد درس همکاران'!$CU$1:$DN$53,'ورود مشخصات همکاران'!$A42+2),"")</f>
        <v/>
      </c>
      <c r="F42" s="219">
        <f>IFERROR(HLOOKUP('ورود مشخصات همکاران'!D42,'ورود  کد درس همکاران'!$BY$1:$CR$53,'ورود مشخصات همکاران'!$A42+2),0)</f>
        <v>0</v>
      </c>
      <c r="G42" s="219" t="str">
        <f>IFERROR(HLOOKUP('ورود مشخصات همکاران'!E42,'ورود  کد درس همکاران'!$CU$1:$DN$53,'ورود مشخصات همکاران'!$A42+2),"")</f>
        <v/>
      </c>
      <c r="H42" s="219">
        <f>IFERROR(HLOOKUP('ورود مشخصات همکاران'!E42,'ورود  کد درس همکاران'!$BY$1:$CR$53,'ورود مشخصات همکاران'!$A42+2),0)</f>
        <v>0</v>
      </c>
      <c r="I42" s="219" t="str">
        <f>IFERROR(HLOOKUP('ورود مشخصات همکاران'!F42,'ورود  کد درس همکاران'!$CU$1:$DN$53,'ورود مشخصات همکاران'!$A42+2),"")</f>
        <v/>
      </c>
      <c r="J42" s="257">
        <f>IFERROR(HLOOKUP('ورود مشخصات همکاران'!F42,'ورود  کد درس همکاران'!$BY$1:$CR$53,'ورود مشخصات همکاران'!$A42+2),0)</f>
        <v>0</v>
      </c>
      <c r="K42" s="258">
        <f t="shared" si="0"/>
        <v>0</v>
      </c>
    </row>
    <row r="43" spans="1:11" ht="60" customHeight="1" x14ac:dyDescent="0.2">
      <c r="A43" s="223">
        <v>39</v>
      </c>
      <c r="B43" s="219">
        <f>'ورود مشخصات همکاران'!B43</f>
        <v>0</v>
      </c>
      <c r="C43" s="219" t="str">
        <f>IFERROR(HLOOKUP('ورود مشخصات همکاران'!C43,'ورود  کد درس همکاران'!$CU$1:$DN$53,'ورود مشخصات همکاران'!$A43+2),"")</f>
        <v/>
      </c>
      <c r="D43" s="219">
        <f>IFERROR(HLOOKUP('ورود مشخصات همکاران'!C43,'ورود  کد درس همکاران'!$BY$1:$CR$53,'ورود مشخصات همکاران'!$A43+2),0)</f>
        <v>0</v>
      </c>
      <c r="E43" s="219" t="str">
        <f>IFERROR(HLOOKUP('ورود مشخصات همکاران'!D43,'ورود  کد درس همکاران'!$CU$1:$DN$53,'ورود مشخصات همکاران'!$A43+2),"")</f>
        <v/>
      </c>
      <c r="F43" s="219">
        <f>IFERROR(HLOOKUP('ورود مشخصات همکاران'!D43,'ورود  کد درس همکاران'!$BY$1:$CR$53,'ورود مشخصات همکاران'!$A43+2),0)</f>
        <v>0</v>
      </c>
      <c r="G43" s="219" t="str">
        <f>IFERROR(HLOOKUP('ورود مشخصات همکاران'!E43,'ورود  کد درس همکاران'!$CU$1:$DN$53,'ورود مشخصات همکاران'!$A43+2),"")</f>
        <v/>
      </c>
      <c r="H43" s="219">
        <f>IFERROR(HLOOKUP('ورود مشخصات همکاران'!E43,'ورود  کد درس همکاران'!$BY$1:$CR$53,'ورود مشخصات همکاران'!$A43+2),0)</f>
        <v>0</v>
      </c>
      <c r="I43" s="219" t="str">
        <f>IFERROR(HLOOKUP('ورود مشخصات همکاران'!F43,'ورود  کد درس همکاران'!$CU$1:$DN$53,'ورود مشخصات همکاران'!$A43+2),"")</f>
        <v/>
      </c>
      <c r="J43" s="257">
        <f>IFERROR(HLOOKUP('ورود مشخصات همکاران'!F43,'ورود  کد درس همکاران'!$BY$1:$CR$53,'ورود مشخصات همکاران'!$A43+2),0)</f>
        <v>0</v>
      </c>
      <c r="K43" s="258">
        <f t="shared" si="0"/>
        <v>0</v>
      </c>
    </row>
    <row r="44" spans="1:11" ht="60" customHeight="1" x14ac:dyDescent="0.2">
      <c r="A44" s="223">
        <v>40</v>
      </c>
      <c r="B44" s="219">
        <f>'ورود مشخصات همکاران'!B44</f>
        <v>0</v>
      </c>
      <c r="C44" s="219" t="str">
        <f>IFERROR(HLOOKUP('ورود مشخصات همکاران'!C44,'ورود  کد درس همکاران'!$CU$1:$DN$53,'ورود مشخصات همکاران'!$A44+2),"")</f>
        <v/>
      </c>
      <c r="D44" s="219">
        <f>IFERROR(HLOOKUP('ورود مشخصات همکاران'!C44,'ورود  کد درس همکاران'!$BY$1:$CR$53,'ورود مشخصات همکاران'!$A44+2),0)</f>
        <v>0</v>
      </c>
      <c r="E44" s="219" t="str">
        <f>IFERROR(HLOOKUP('ورود مشخصات همکاران'!D44,'ورود  کد درس همکاران'!$CU$1:$DN$53,'ورود مشخصات همکاران'!$A44+2),"")</f>
        <v/>
      </c>
      <c r="F44" s="219">
        <f>IFERROR(HLOOKUP('ورود مشخصات همکاران'!D44,'ورود  کد درس همکاران'!$BY$1:$CR$53,'ورود مشخصات همکاران'!$A44+2),0)</f>
        <v>0</v>
      </c>
      <c r="G44" s="219" t="str">
        <f>IFERROR(HLOOKUP('ورود مشخصات همکاران'!E44,'ورود  کد درس همکاران'!$CU$1:$DN$53,'ورود مشخصات همکاران'!$A44+2),"")</f>
        <v/>
      </c>
      <c r="H44" s="219">
        <f>IFERROR(HLOOKUP('ورود مشخصات همکاران'!E44,'ورود  کد درس همکاران'!$BY$1:$CR$53,'ورود مشخصات همکاران'!$A44+2),0)</f>
        <v>0</v>
      </c>
      <c r="I44" s="219" t="str">
        <f>IFERROR(HLOOKUP('ورود مشخصات همکاران'!F44,'ورود  کد درس همکاران'!$CU$1:$DN$53,'ورود مشخصات همکاران'!$A44+2),"")</f>
        <v/>
      </c>
      <c r="J44" s="257">
        <f>IFERROR(HLOOKUP('ورود مشخصات همکاران'!F44,'ورود  کد درس همکاران'!$BY$1:$CR$53,'ورود مشخصات همکاران'!$A44+2),0)</f>
        <v>0</v>
      </c>
      <c r="K44" s="258">
        <f t="shared" si="0"/>
        <v>0</v>
      </c>
    </row>
    <row r="45" spans="1:11" ht="60" customHeight="1" x14ac:dyDescent="0.2">
      <c r="A45" s="223">
        <v>41</v>
      </c>
      <c r="B45" s="219">
        <f>'ورود مشخصات همکاران'!B45</f>
        <v>0</v>
      </c>
      <c r="C45" s="219" t="str">
        <f>IFERROR(HLOOKUP('ورود مشخصات همکاران'!C45,'ورود  کد درس همکاران'!$CU$1:$DN$53,'ورود مشخصات همکاران'!$A45+2),"")</f>
        <v/>
      </c>
      <c r="D45" s="219">
        <f>IFERROR(HLOOKUP('ورود مشخصات همکاران'!C45,'ورود  کد درس همکاران'!$BY$1:$CR$53,'ورود مشخصات همکاران'!$A45+2),0)</f>
        <v>0</v>
      </c>
      <c r="E45" s="219" t="str">
        <f>IFERROR(HLOOKUP('ورود مشخصات همکاران'!D45,'ورود  کد درس همکاران'!$CU$1:$DN$53,'ورود مشخصات همکاران'!$A45+2),"")</f>
        <v/>
      </c>
      <c r="F45" s="219">
        <f>IFERROR(HLOOKUP('ورود مشخصات همکاران'!D45,'ورود  کد درس همکاران'!$BY$1:$CR$53,'ورود مشخصات همکاران'!$A45+2),0)</f>
        <v>0</v>
      </c>
      <c r="G45" s="219" t="str">
        <f>IFERROR(HLOOKUP('ورود مشخصات همکاران'!E45,'ورود  کد درس همکاران'!$CU$1:$DN$53,'ورود مشخصات همکاران'!$A45+2),"")</f>
        <v/>
      </c>
      <c r="H45" s="219">
        <f>IFERROR(HLOOKUP('ورود مشخصات همکاران'!E45,'ورود  کد درس همکاران'!$BY$1:$CR$53,'ورود مشخصات همکاران'!$A45+2),0)</f>
        <v>0</v>
      </c>
      <c r="I45" s="219" t="str">
        <f>IFERROR(HLOOKUP('ورود مشخصات همکاران'!F45,'ورود  کد درس همکاران'!$CU$1:$DN$53,'ورود مشخصات همکاران'!$A45+2),"")</f>
        <v/>
      </c>
      <c r="J45" s="257">
        <f>IFERROR(HLOOKUP('ورود مشخصات همکاران'!F45,'ورود  کد درس همکاران'!$BY$1:$CR$53,'ورود مشخصات همکاران'!$A45+2),0)</f>
        <v>0</v>
      </c>
      <c r="K45" s="258">
        <f t="shared" si="0"/>
        <v>0</v>
      </c>
    </row>
    <row r="46" spans="1:11" ht="60" customHeight="1" x14ac:dyDescent="0.2">
      <c r="A46" s="223">
        <v>42</v>
      </c>
      <c r="B46" s="219">
        <f>'ورود مشخصات همکاران'!B46</f>
        <v>0</v>
      </c>
      <c r="C46" s="219" t="str">
        <f>IFERROR(HLOOKUP('ورود مشخصات همکاران'!C46,'ورود  کد درس همکاران'!$CU$1:$DN$53,'ورود مشخصات همکاران'!$A46+2),"")</f>
        <v/>
      </c>
      <c r="D46" s="219">
        <f>IFERROR(HLOOKUP('ورود مشخصات همکاران'!C46,'ورود  کد درس همکاران'!$BY$1:$CR$53,'ورود مشخصات همکاران'!$A46+2),0)</f>
        <v>0</v>
      </c>
      <c r="E46" s="219" t="str">
        <f>IFERROR(HLOOKUP('ورود مشخصات همکاران'!D46,'ورود  کد درس همکاران'!$CU$1:$DN$53,'ورود مشخصات همکاران'!$A46+2),"")</f>
        <v/>
      </c>
      <c r="F46" s="219">
        <f>IFERROR(HLOOKUP('ورود مشخصات همکاران'!D46,'ورود  کد درس همکاران'!$BY$1:$CR$53,'ورود مشخصات همکاران'!$A46+2),0)</f>
        <v>0</v>
      </c>
      <c r="G46" s="219" t="str">
        <f>IFERROR(HLOOKUP('ورود مشخصات همکاران'!E46,'ورود  کد درس همکاران'!$CU$1:$DN$53,'ورود مشخصات همکاران'!$A46+2),"")</f>
        <v/>
      </c>
      <c r="H46" s="219">
        <f>IFERROR(HLOOKUP('ورود مشخصات همکاران'!E46,'ورود  کد درس همکاران'!$BY$1:$CR$53,'ورود مشخصات همکاران'!$A46+2),0)</f>
        <v>0</v>
      </c>
      <c r="I46" s="219" t="str">
        <f>IFERROR(HLOOKUP('ورود مشخصات همکاران'!F46,'ورود  کد درس همکاران'!$CU$1:$DN$53,'ورود مشخصات همکاران'!$A46+2),"")</f>
        <v/>
      </c>
      <c r="J46" s="257">
        <f>IFERROR(HLOOKUP('ورود مشخصات همکاران'!F46,'ورود  کد درس همکاران'!$BY$1:$CR$53,'ورود مشخصات همکاران'!$A46+2),0)</f>
        <v>0</v>
      </c>
      <c r="K46" s="258">
        <f t="shared" si="0"/>
        <v>0</v>
      </c>
    </row>
    <row r="47" spans="1:11" ht="60" customHeight="1" x14ac:dyDescent="0.2">
      <c r="A47" s="223">
        <v>43</v>
      </c>
      <c r="B47" s="219">
        <f>'ورود مشخصات همکاران'!B47</f>
        <v>0</v>
      </c>
      <c r="C47" s="219" t="str">
        <f>IFERROR(HLOOKUP('ورود مشخصات همکاران'!C47,'ورود  کد درس همکاران'!$CU$1:$DN$53,'ورود مشخصات همکاران'!$A47+2),"")</f>
        <v/>
      </c>
      <c r="D47" s="219">
        <f>IFERROR(HLOOKUP('ورود مشخصات همکاران'!C47,'ورود  کد درس همکاران'!$BY$1:$CR$53,'ورود مشخصات همکاران'!$A47+2),0)</f>
        <v>0</v>
      </c>
      <c r="E47" s="219" t="str">
        <f>IFERROR(HLOOKUP('ورود مشخصات همکاران'!D47,'ورود  کد درس همکاران'!$CU$1:$DN$53,'ورود مشخصات همکاران'!$A47+2),"")</f>
        <v/>
      </c>
      <c r="F47" s="219">
        <f>IFERROR(HLOOKUP('ورود مشخصات همکاران'!D47,'ورود  کد درس همکاران'!$BY$1:$CR$53,'ورود مشخصات همکاران'!$A47+2),0)</f>
        <v>0</v>
      </c>
      <c r="G47" s="219" t="str">
        <f>IFERROR(HLOOKUP('ورود مشخصات همکاران'!E47,'ورود  کد درس همکاران'!$CU$1:$DN$53,'ورود مشخصات همکاران'!$A47+2),"")</f>
        <v/>
      </c>
      <c r="H47" s="219">
        <f>IFERROR(HLOOKUP('ورود مشخصات همکاران'!E47,'ورود  کد درس همکاران'!$BY$1:$CR$53,'ورود مشخصات همکاران'!$A47+2),0)</f>
        <v>0</v>
      </c>
      <c r="I47" s="219" t="str">
        <f>IFERROR(HLOOKUP('ورود مشخصات همکاران'!F47,'ورود  کد درس همکاران'!$CU$1:$DN$53,'ورود مشخصات همکاران'!$A47+2),"")</f>
        <v/>
      </c>
      <c r="J47" s="257">
        <f>IFERROR(HLOOKUP('ورود مشخصات همکاران'!F47,'ورود  کد درس همکاران'!$BY$1:$CR$53,'ورود مشخصات همکاران'!$A47+2),0)</f>
        <v>0</v>
      </c>
      <c r="K47" s="258">
        <f t="shared" si="0"/>
        <v>0</v>
      </c>
    </row>
    <row r="48" spans="1:11" ht="60" customHeight="1" x14ac:dyDescent="0.2">
      <c r="A48" s="223">
        <v>44</v>
      </c>
      <c r="B48" s="219">
        <f>'ورود مشخصات همکاران'!B48</f>
        <v>0</v>
      </c>
      <c r="C48" s="219" t="str">
        <f>IFERROR(HLOOKUP('ورود مشخصات همکاران'!C48,'ورود  کد درس همکاران'!$CU$1:$DN$53,'ورود مشخصات همکاران'!$A48+2),"")</f>
        <v/>
      </c>
      <c r="D48" s="219">
        <f>IFERROR(HLOOKUP('ورود مشخصات همکاران'!C48,'ورود  کد درس همکاران'!$BY$1:$CR$53,'ورود مشخصات همکاران'!$A48+2),0)</f>
        <v>0</v>
      </c>
      <c r="E48" s="219" t="str">
        <f>IFERROR(HLOOKUP('ورود مشخصات همکاران'!D48,'ورود  کد درس همکاران'!$CU$1:$DN$53,'ورود مشخصات همکاران'!$A48+2),"")</f>
        <v/>
      </c>
      <c r="F48" s="219">
        <f>IFERROR(HLOOKUP('ورود مشخصات همکاران'!D48,'ورود  کد درس همکاران'!$BY$1:$CR$53,'ورود مشخصات همکاران'!$A48+2),0)</f>
        <v>0</v>
      </c>
      <c r="G48" s="219" t="str">
        <f>IFERROR(HLOOKUP('ورود مشخصات همکاران'!E48,'ورود  کد درس همکاران'!$CU$1:$DN$53,'ورود مشخصات همکاران'!$A48+2),"")</f>
        <v/>
      </c>
      <c r="H48" s="219">
        <f>IFERROR(HLOOKUP('ورود مشخصات همکاران'!E48,'ورود  کد درس همکاران'!$BY$1:$CR$53,'ورود مشخصات همکاران'!$A48+2),0)</f>
        <v>0</v>
      </c>
      <c r="I48" s="219" t="str">
        <f>IFERROR(HLOOKUP('ورود مشخصات همکاران'!F48,'ورود  کد درس همکاران'!$CU$1:$DN$53,'ورود مشخصات همکاران'!$A48+2),"")</f>
        <v/>
      </c>
      <c r="J48" s="257">
        <f>IFERROR(HLOOKUP('ورود مشخصات همکاران'!F48,'ورود  کد درس همکاران'!$BY$1:$CR$53,'ورود مشخصات همکاران'!$A48+2),0)</f>
        <v>0</v>
      </c>
      <c r="K48" s="258">
        <f t="shared" si="0"/>
        <v>0</v>
      </c>
    </row>
    <row r="49" spans="1:11" ht="60" customHeight="1" x14ac:dyDescent="0.2">
      <c r="A49" s="223">
        <v>45</v>
      </c>
      <c r="B49" s="219">
        <f>'ورود مشخصات همکاران'!B49</f>
        <v>0</v>
      </c>
      <c r="C49" s="219" t="str">
        <f>IFERROR(HLOOKUP('ورود مشخصات همکاران'!C49,'ورود  کد درس همکاران'!$CU$1:$DN$53,'ورود مشخصات همکاران'!$A49+2),"")</f>
        <v/>
      </c>
      <c r="D49" s="219">
        <f>IFERROR(HLOOKUP('ورود مشخصات همکاران'!C49,'ورود  کد درس همکاران'!$BY$1:$CR$53,'ورود مشخصات همکاران'!$A49+2),0)</f>
        <v>0</v>
      </c>
      <c r="E49" s="219" t="str">
        <f>IFERROR(HLOOKUP('ورود مشخصات همکاران'!D49,'ورود  کد درس همکاران'!$CU$1:$DN$53,'ورود مشخصات همکاران'!$A49+2),"")</f>
        <v/>
      </c>
      <c r="F49" s="219">
        <f>IFERROR(HLOOKUP('ورود مشخصات همکاران'!D49,'ورود  کد درس همکاران'!$BY$1:$CR$53,'ورود مشخصات همکاران'!$A49+2),0)</f>
        <v>0</v>
      </c>
      <c r="G49" s="219" t="str">
        <f>IFERROR(HLOOKUP('ورود مشخصات همکاران'!E49,'ورود  کد درس همکاران'!$CU$1:$DN$53,'ورود مشخصات همکاران'!$A49+2),"")</f>
        <v/>
      </c>
      <c r="H49" s="219">
        <f>IFERROR(HLOOKUP('ورود مشخصات همکاران'!E49,'ورود  کد درس همکاران'!$BY$1:$CR$53,'ورود مشخصات همکاران'!$A49+2),0)</f>
        <v>0</v>
      </c>
      <c r="I49" s="219" t="str">
        <f>IFERROR(HLOOKUP('ورود مشخصات همکاران'!F49,'ورود  کد درس همکاران'!$CU$1:$DN$53,'ورود مشخصات همکاران'!$A49+2),"")</f>
        <v/>
      </c>
      <c r="J49" s="257">
        <f>IFERROR(HLOOKUP('ورود مشخصات همکاران'!F49,'ورود  کد درس همکاران'!$BY$1:$CR$53,'ورود مشخصات همکاران'!$A49+2),0)</f>
        <v>0</v>
      </c>
      <c r="K49" s="258">
        <f t="shared" si="0"/>
        <v>0</v>
      </c>
    </row>
    <row r="50" spans="1:11" ht="60" customHeight="1" x14ac:dyDescent="0.2">
      <c r="A50" s="223">
        <v>46</v>
      </c>
      <c r="B50" s="219">
        <f>'ورود مشخصات همکاران'!B50</f>
        <v>0</v>
      </c>
      <c r="C50" s="219" t="str">
        <f>IFERROR(HLOOKUP('ورود مشخصات همکاران'!C50,'ورود  کد درس همکاران'!$CU$1:$DN$53,'ورود مشخصات همکاران'!$A50+2),"")</f>
        <v/>
      </c>
      <c r="D50" s="219">
        <f>IFERROR(HLOOKUP('ورود مشخصات همکاران'!C50,'ورود  کد درس همکاران'!$BY$1:$CR$53,'ورود مشخصات همکاران'!$A50+2),0)</f>
        <v>0</v>
      </c>
      <c r="E50" s="219" t="str">
        <f>IFERROR(HLOOKUP('ورود مشخصات همکاران'!D50,'ورود  کد درس همکاران'!$CU$1:$DN$53,'ورود مشخصات همکاران'!$A50+2),"")</f>
        <v/>
      </c>
      <c r="F50" s="219">
        <f>IFERROR(HLOOKUP('ورود مشخصات همکاران'!D50,'ورود  کد درس همکاران'!$BY$1:$CR$53,'ورود مشخصات همکاران'!$A50+2),0)</f>
        <v>0</v>
      </c>
      <c r="G50" s="219" t="str">
        <f>IFERROR(HLOOKUP('ورود مشخصات همکاران'!E50,'ورود  کد درس همکاران'!$CU$1:$DN$53,'ورود مشخصات همکاران'!$A50+2),"")</f>
        <v/>
      </c>
      <c r="H50" s="219">
        <f>IFERROR(HLOOKUP('ورود مشخصات همکاران'!E50,'ورود  کد درس همکاران'!$BY$1:$CR$53,'ورود مشخصات همکاران'!$A50+2),0)</f>
        <v>0</v>
      </c>
      <c r="I50" s="219" t="str">
        <f>IFERROR(HLOOKUP('ورود مشخصات همکاران'!F50,'ورود  کد درس همکاران'!$CU$1:$DN$53,'ورود مشخصات همکاران'!$A50+2),"")</f>
        <v/>
      </c>
      <c r="J50" s="257">
        <f>IFERROR(HLOOKUP('ورود مشخصات همکاران'!F50,'ورود  کد درس همکاران'!$BY$1:$CR$53,'ورود مشخصات همکاران'!$A50+2),0)</f>
        <v>0</v>
      </c>
      <c r="K50" s="258">
        <f t="shared" si="0"/>
        <v>0</v>
      </c>
    </row>
    <row r="51" spans="1:11" ht="60" customHeight="1" x14ac:dyDescent="0.2">
      <c r="A51" s="223">
        <v>47</v>
      </c>
      <c r="B51" s="219">
        <f>'ورود مشخصات همکاران'!B51</f>
        <v>0</v>
      </c>
      <c r="C51" s="219" t="str">
        <f>IFERROR(HLOOKUP('ورود مشخصات همکاران'!C51,'ورود  کد درس همکاران'!$CU$1:$DN$53,'ورود مشخصات همکاران'!$A51+2),"")</f>
        <v/>
      </c>
      <c r="D51" s="219">
        <f>IFERROR(HLOOKUP('ورود مشخصات همکاران'!C51,'ورود  کد درس همکاران'!$BY$1:$CR$53,'ورود مشخصات همکاران'!$A51+2),0)</f>
        <v>0</v>
      </c>
      <c r="E51" s="219" t="str">
        <f>IFERROR(HLOOKUP('ورود مشخصات همکاران'!D51,'ورود  کد درس همکاران'!$CU$1:$DN$53,'ورود مشخصات همکاران'!$A51+2),"")</f>
        <v/>
      </c>
      <c r="F51" s="219">
        <f>IFERROR(HLOOKUP('ورود مشخصات همکاران'!D51,'ورود  کد درس همکاران'!$BY$1:$CR$53,'ورود مشخصات همکاران'!$A51+2),0)</f>
        <v>0</v>
      </c>
      <c r="G51" s="219" t="str">
        <f>IFERROR(HLOOKUP('ورود مشخصات همکاران'!E51,'ورود  کد درس همکاران'!$CU$1:$DN$53,'ورود مشخصات همکاران'!$A51+2),"")</f>
        <v/>
      </c>
      <c r="H51" s="219">
        <f>IFERROR(HLOOKUP('ورود مشخصات همکاران'!E51,'ورود  کد درس همکاران'!$BY$1:$CR$53,'ورود مشخصات همکاران'!$A51+2),0)</f>
        <v>0</v>
      </c>
      <c r="I51" s="219" t="str">
        <f>IFERROR(HLOOKUP('ورود مشخصات همکاران'!F51,'ورود  کد درس همکاران'!$CU$1:$DN$53,'ورود مشخصات همکاران'!$A51+2),"")</f>
        <v/>
      </c>
      <c r="J51" s="257">
        <f>IFERROR(HLOOKUP('ورود مشخصات همکاران'!F51,'ورود  کد درس همکاران'!$BY$1:$CR$53,'ورود مشخصات همکاران'!$A51+2),0)</f>
        <v>0</v>
      </c>
      <c r="K51" s="258">
        <f t="shared" si="0"/>
        <v>0</v>
      </c>
    </row>
    <row r="52" spans="1:11" ht="60" customHeight="1" x14ac:dyDescent="0.2">
      <c r="A52" s="223">
        <v>48</v>
      </c>
      <c r="B52" s="219">
        <f>'ورود مشخصات همکاران'!B52</f>
        <v>0</v>
      </c>
      <c r="C52" s="219" t="str">
        <f>IFERROR(HLOOKUP('ورود مشخصات همکاران'!C52,'ورود  کد درس همکاران'!$CU$1:$DN$53,'ورود مشخصات همکاران'!$A52+2),"")</f>
        <v/>
      </c>
      <c r="D52" s="219">
        <f>IFERROR(HLOOKUP('ورود مشخصات همکاران'!C52,'ورود  کد درس همکاران'!$BY$1:$CR$53,'ورود مشخصات همکاران'!$A52+2),0)</f>
        <v>0</v>
      </c>
      <c r="E52" s="219" t="str">
        <f>IFERROR(HLOOKUP('ورود مشخصات همکاران'!D52,'ورود  کد درس همکاران'!$CU$1:$DN$53,'ورود مشخصات همکاران'!$A52+2),"")</f>
        <v/>
      </c>
      <c r="F52" s="219">
        <f>IFERROR(HLOOKUP('ورود مشخصات همکاران'!D52,'ورود  کد درس همکاران'!$BY$1:$CR$53,'ورود مشخصات همکاران'!$A52+2),0)</f>
        <v>0</v>
      </c>
      <c r="G52" s="219" t="str">
        <f>IFERROR(HLOOKUP('ورود مشخصات همکاران'!E52,'ورود  کد درس همکاران'!$CU$1:$DN$53,'ورود مشخصات همکاران'!$A52+2),"")</f>
        <v/>
      </c>
      <c r="H52" s="219">
        <f>IFERROR(HLOOKUP('ورود مشخصات همکاران'!E52,'ورود  کد درس همکاران'!$BY$1:$CR$53,'ورود مشخصات همکاران'!$A52+2),0)</f>
        <v>0</v>
      </c>
      <c r="I52" s="219" t="str">
        <f>IFERROR(HLOOKUP('ورود مشخصات همکاران'!F52,'ورود  کد درس همکاران'!$CU$1:$DN$53,'ورود مشخصات همکاران'!$A52+2),"")</f>
        <v/>
      </c>
      <c r="J52" s="257">
        <f>IFERROR(HLOOKUP('ورود مشخصات همکاران'!F52,'ورود  کد درس همکاران'!$BY$1:$CR$53,'ورود مشخصات همکاران'!$A52+2),0)</f>
        <v>0</v>
      </c>
      <c r="K52" s="258">
        <f t="shared" si="0"/>
        <v>0</v>
      </c>
    </row>
    <row r="53" spans="1:11" ht="60" customHeight="1" x14ac:dyDescent="0.2">
      <c r="A53" s="223">
        <v>49</v>
      </c>
      <c r="B53" s="219">
        <f>'ورود مشخصات همکاران'!B53</f>
        <v>0</v>
      </c>
      <c r="C53" s="219" t="str">
        <f>IFERROR(HLOOKUP('ورود مشخصات همکاران'!C53,'ورود  کد درس همکاران'!$CU$1:$DN$53,'ورود مشخصات همکاران'!$A53+2),"")</f>
        <v/>
      </c>
      <c r="D53" s="219">
        <f>IFERROR(HLOOKUP('ورود مشخصات همکاران'!C53,'ورود  کد درس همکاران'!$BY$1:$CR$53,'ورود مشخصات همکاران'!$A53+2),0)</f>
        <v>0</v>
      </c>
      <c r="E53" s="219" t="str">
        <f>IFERROR(HLOOKUP('ورود مشخصات همکاران'!D53,'ورود  کد درس همکاران'!$CU$1:$DN$53,'ورود مشخصات همکاران'!$A53+2),"")</f>
        <v/>
      </c>
      <c r="F53" s="219">
        <f>IFERROR(HLOOKUP('ورود مشخصات همکاران'!D53,'ورود  کد درس همکاران'!$BY$1:$CR$53,'ورود مشخصات همکاران'!$A53+2),0)</f>
        <v>0</v>
      </c>
      <c r="G53" s="219" t="str">
        <f>IFERROR(HLOOKUP('ورود مشخصات همکاران'!E53,'ورود  کد درس همکاران'!$CU$1:$DN$53,'ورود مشخصات همکاران'!$A53+2),"")</f>
        <v/>
      </c>
      <c r="H53" s="219">
        <f>IFERROR(HLOOKUP('ورود مشخصات همکاران'!E53,'ورود  کد درس همکاران'!$BY$1:$CR$53,'ورود مشخصات همکاران'!$A53+2),0)</f>
        <v>0</v>
      </c>
      <c r="I53" s="219" t="str">
        <f>IFERROR(HLOOKUP('ورود مشخصات همکاران'!F53,'ورود  کد درس همکاران'!$CU$1:$DN$53,'ورود مشخصات همکاران'!$A53+2),"")</f>
        <v/>
      </c>
      <c r="J53" s="257">
        <f>IFERROR(HLOOKUP('ورود مشخصات همکاران'!F53,'ورود  کد درس همکاران'!$BY$1:$CR$53,'ورود مشخصات همکاران'!$A53+2),0)</f>
        <v>0</v>
      </c>
      <c r="K53" s="258">
        <f t="shared" si="0"/>
        <v>0</v>
      </c>
    </row>
    <row r="54" spans="1:11" ht="60" customHeight="1" x14ac:dyDescent="0.2">
      <c r="A54" s="223">
        <v>50</v>
      </c>
      <c r="B54" s="219">
        <f>'ورود مشخصات همکاران'!B54</f>
        <v>0</v>
      </c>
      <c r="C54" s="219" t="str">
        <f>IFERROR(HLOOKUP('ورود مشخصات همکاران'!C54,'ورود  کد درس همکاران'!$CU$1:$DN$53,'ورود مشخصات همکاران'!$A54+2),"")</f>
        <v/>
      </c>
      <c r="D54" s="219">
        <f>IFERROR(HLOOKUP('ورود مشخصات همکاران'!C54,'ورود  کد درس همکاران'!$BY$1:$CR$53,'ورود مشخصات همکاران'!$A54+2),0)</f>
        <v>0</v>
      </c>
      <c r="E54" s="219" t="str">
        <f>IFERROR(HLOOKUP('ورود مشخصات همکاران'!D54,'ورود  کد درس همکاران'!$CU$1:$DN$53,'ورود مشخصات همکاران'!$A54+2),"")</f>
        <v/>
      </c>
      <c r="F54" s="219">
        <f>IFERROR(HLOOKUP('ورود مشخصات همکاران'!D54,'ورود  کد درس همکاران'!$BY$1:$CR$53,'ورود مشخصات همکاران'!$A54+2),0)</f>
        <v>0</v>
      </c>
      <c r="G54" s="219" t="str">
        <f>IFERROR(HLOOKUP('ورود مشخصات همکاران'!E54,'ورود  کد درس همکاران'!$CU$1:$DN$53,'ورود مشخصات همکاران'!$A54+2),"")</f>
        <v/>
      </c>
      <c r="H54" s="219">
        <f>IFERROR(HLOOKUP('ورود مشخصات همکاران'!E54,'ورود  کد درس همکاران'!$BY$1:$CR$53,'ورود مشخصات همکاران'!$A54+2),0)</f>
        <v>0</v>
      </c>
      <c r="I54" s="219" t="str">
        <f>IFERROR(HLOOKUP('ورود مشخصات همکاران'!F54,'ورود  کد درس همکاران'!$CU$1:$DN$53,'ورود مشخصات همکاران'!$A54+2),"")</f>
        <v/>
      </c>
      <c r="J54" s="257">
        <f>IFERROR(HLOOKUP('ورود مشخصات همکاران'!F54,'ورود  کد درس همکاران'!$BY$1:$CR$53,'ورود مشخصات همکاران'!$A54+2),0)</f>
        <v>0</v>
      </c>
      <c r="K54" s="258">
        <f t="shared" si="0"/>
        <v>0</v>
      </c>
    </row>
    <row r="55" spans="1:11" ht="60" customHeight="1" thickBot="1" x14ac:dyDescent="0.25">
      <c r="A55" s="262">
        <v>51</v>
      </c>
      <c r="B55" s="268">
        <f>'ورود مشخصات همکاران'!B55</f>
        <v>0</v>
      </c>
      <c r="C55" s="268" t="str">
        <f>IFERROR(HLOOKUP('ورود مشخصات همکاران'!C55,'ورود  کد درس همکاران'!$CU$1:$DN$53,'ورود مشخصات همکاران'!$A55+2),"")</f>
        <v/>
      </c>
      <c r="D55" s="268">
        <f>IFERROR(HLOOKUP('ورود مشخصات همکاران'!C55,'ورود  کد درس همکاران'!$BY$1:$CR$53,'ورود مشخصات همکاران'!$A55+2),0)</f>
        <v>0</v>
      </c>
      <c r="E55" s="268" t="str">
        <f>IFERROR(HLOOKUP('ورود مشخصات همکاران'!D55,'ورود  کد درس همکاران'!$CU$1:$DN$53,'ورود مشخصات همکاران'!$A55+2),"")</f>
        <v/>
      </c>
      <c r="F55" s="268">
        <f>IFERROR(HLOOKUP('ورود مشخصات همکاران'!D55,'ورود  کد درس همکاران'!$BY$1:$CR$53,'ورود مشخصات همکاران'!$A55+2),0)</f>
        <v>0</v>
      </c>
      <c r="G55" s="268" t="str">
        <f>IFERROR(HLOOKUP('ورود مشخصات همکاران'!E55,'ورود  کد درس همکاران'!$CU$1:$DN$53,'ورود مشخصات همکاران'!$A55+2),"")</f>
        <v/>
      </c>
      <c r="H55" s="268">
        <f>IFERROR(HLOOKUP('ورود مشخصات همکاران'!E55,'ورود  کد درس همکاران'!$BY$1:$CR$53,'ورود مشخصات همکاران'!$A55+2),0)</f>
        <v>0</v>
      </c>
      <c r="I55" s="268" t="str">
        <f>IFERROR(HLOOKUP('ورود مشخصات همکاران'!F55,'ورود  کد درس همکاران'!$CU$1:$DN$53,'ورود مشخصات همکاران'!$A55+2),"")</f>
        <v/>
      </c>
      <c r="J55" s="269">
        <f>IFERROR(HLOOKUP('ورود مشخصات همکاران'!F55,'ورود  کد درس همکاران'!$BY$1:$CR$53,'ورود مشخصات همکاران'!$A55+2),0)</f>
        <v>0</v>
      </c>
      <c r="K55" s="270">
        <f t="shared" si="0"/>
        <v>0</v>
      </c>
    </row>
    <row r="56" spans="1:11" ht="15" thickTop="1" x14ac:dyDescent="0.2"/>
  </sheetData>
  <mergeCells count="4">
    <mergeCell ref="A2:B2"/>
    <mergeCell ref="B3:B4"/>
    <mergeCell ref="A3:A4"/>
    <mergeCell ref="C3:K3"/>
  </mergeCells>
  <printOptions horizontalCentered="1" verticalCentered="1"/>
  <pageMargins left="0" right="0" top="0" bottom="0" header="0" footer="0"/>
  <pageSetup paperSize="9" scale="2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C54"/>
  <sheetViews>
    <sheetView rightToLeft="1" view="pageBreakPreview" topLeftCell="A3" zoomScale="50" zoomScaleNormal="60" zoomScaleSheetLayoutView="50" workbookViewId="0">
      <selection activeCell="C4" sqref="C4"/>
    </sheetView>
  </sheetViews>
  <sheetFormatPr defaultRowHeight="14.25" x14ac:dyDescent="0.2"/>
  <cols>
    <col min="1" max="1" width="7.375" customWidth="1"/>
    <col min="2" max="2" width="24" style="14" customWidth="1"/>
    <col min="3" max="3" width="140.125" style="20" customWidth="1"/>
  </cols>
  <sheetData>
    <row r="1" spans="1:3" ht="64.5" hidden="1" customHeight="1" thickBot="1" x14ac:dyDescent="0.25">
      <c r="A1" s="249"/>
      <c r="B1" s="250"/>
      <c r="C1" s="251">
        <v>1</v>
      </c>
    </row>
    <row r="2" spans="1:3" ht="42.75" hidden="1" customHeight="1" thickTop="1" thickBot="1" x14ac:dyDescent="0.25">
      <c r="A2" s="316" t="s">
        <v>164</v>
      </c>
      <c r="B2" s="317"/>
      <c r="C2" s="111">
        <v>1</v>
      </c>
    </row>
    <row r="3" spans="1:3" s="14" customFormat="1" ht="129.75" customHeight="1" x14ac:dyDescent="0.2">
      <c r="A3" s="254" t="s">
        <v>0</v>
      </c>
      <c r="B3" s="219" t="s">
        <v>237</v>
      </c>
      <c r="C3" s="263" t="s">
        <v>256</v>
      </c>
    </row>
    <row r="4" spans="1:3" ht="60" customHeight="1" x14ac:dyDescent="0.2">
      <c r="A4" s="38">
        <v>1</v>
      </c>
      <c r="B4" s="219" t="str">
        <f>'ورود مشخصات همکاران'!B5</f>
        <v>حشمتی</v>
      </c>
      <c r="C4" s="221" t="str">
        <f>'ورود  کد درس همکاران'!BV2</f>
        <v xml:space="preserve">      </v>
      </c>
    </row>
    <row r="5" spans="1:3" ht="60" customHeight="1" x14ac:dyDescent="0.2">
      <c r="A5" s="38">
        <v>2</v>
      </c>
      <c r="B5" s="219" t="str">
        <f>'ورود مشخصات همکاران'!B6</f>
        <v>محمدی</v>
      </c>
      <c r="C5" s="221" t="str">
        <f>'ورود  کد درس همکاران'!BV3</f>
        <v xml:space="preserve">شنبه      </v>
      </c>
    </row>
    <row r="6" spans="1:3" ht="60" customHeight="1" x14ac:dyDescent="0.2">
      <c r="A6" s="38">
        <v>3</v>
      </c>
      <c r="B6" s="219" t="str">
        <f>'ورود مشخصات همکاران'!B7</f>
        <v>بشیری</v>
      </c>
      <c r="C6" s="221" t="str">
        <f>'ورود  کد درس همکاران'!BV4</f>
        <v xml:space="preserve">   سه شنبه   </v>
      </c>
    </row>
    <row r="7" spans="1:3" ht="60" customHeight="1" x14ac:dyDescent="0.2">
      <c r="A7" s="38">
        <v>4</v>
      </c>
      <c r="B7" s="219" t="str">
        <f>'ورود مشخصات همکاران'!B8</f>
        <v>خيري تبار</v>
      </c>
      <c r="C7" s="221" t="str">
        <f>'ورود  کد درس همکاران'!BV5</f>
        <v xml:space="preserve">شنبه      </v>
      </c>
    </row>
    <row r="8" spans="1:3" ht="60" customHeight="1" x14ac:dyDescent="0.2">
      <c r="A8" s="38">
        <v>5</v>
      </c>
      <c r="B8" s="219" t="str">
        <f>'ورود مشخصات همکاران'!B9</f>
        <v>گلچين</v>
      </c>
      <c r="C8" s="221" t="str">
        <f>'ورود  کد درس همکاران'!BV6</f>
        <v xml:space="preserve">شنبه  دوشنبه   پنجشنبه </v>
      </c>
    </row>
    <row r="9" spans="1:3" ht="60" customHeight="1" x14ac:dyDescent="0.2">
      <c r="A9" s="38">
        <v>6</v>
      </c>
      <c r="B9" s="219" t="str">
        <f>'ورود مشخصات همکاران'!B10</f>
        <v>محمدی</v>
      </c>
      <c r="C9" s="221" t="str">
        <f>'ورود  کد درس همکاران'!BV7</f>
        <v xml:space="preserve">شنبه   سه شنبه چهار شنبه  </v>
      </c>
    </row>
    <row r="10" spans="1:3" ht="60" customHeight="1" x14ac:dyDescent="0.2">
      <c r="A10" s="38">
        <v>7</v>
      </c>
      <c r="B10" s="220" t="str">
        <f>'ورود مشخصات همکاران'!B11</f>
        <v>اشرفی</v>
      </c>
      <c r="C10" s="221" t="str">
        <f>'ورود  کد درس همکاران'!BV8</f>
        <v xml:space="preserve">    چهار شنبه  </v>
      </c>
    </row>
    <row r="11" spans="1:3" ht="60" customHeight="1" x14ac:dyDescent="0.2">
      <c r="A11" s="38">
        <v>8</v>
      </c>
      <c r="B11" s="220" t="str">
        <f>'ورود مشخصات همکاران'!B12</f>
        <v>قبله</v>
      </c>
      <c r="C11" s="221" t="str">
        <f>'ورود  کد درس همکاران'!BV9</f>
        <v xml:space="preserve"> يکشنبه  سه شنبه   </v>
      </c>
    </row>
    <row r="12" spans="1:3" ht="60" customHeight="1" x14ac:dyDescent="0.2">
      <c r="A12" s="38">
        <v>9</v>
      </c>
      <c r="B12" s="220" t="str">
        <f>'ورود مشخصات همکاران'!B13</f>
        <v>سروریزاد</v>
      </c>
      <c r="C12" s="221" t="str">
        <f>'ورود  کد درس همکاران'!BV10</f>
        <v xml:space="preserve">   سه شنبه   </v>
      </c>
    </row>
    <row r="13" spans="1:3" ht="60" customHeight="1" x14ac:dyDescent="0.2">
      <c r="A13" s="38">
        <v>10</v>
      </c>
      <c r="B13" s="220" t="str">
        <f>'ورود مشخصات همکاران'!B14</f>
        <v>وداعی</v>
      </c>
      <c r="C13" s="221" t="str">
        <f>'ورود  کد درس همکاران'!BV11</f>
        <v xml:space="preserve">شنبه  دوشنبه    </v>
      </c>
    </row>
    <row r="14" spans="1:3" ht="60" customHeight="1" x14ac:dyDescent="0.2">
      <c r="A14" s="38">
        <v>11</v>
      </c>
      <c r="B14" s="220" t="str">
        <f>'ورود مشخصات همکاران'!B15</f>
        <v>مشهدی آقاپور</v>
      </c>
      <c r="C14" s="221" t="str">
        <f>'ورود  کد درس همکاران'!BV12</f>
        <v xml:space="preserve">شنبه      </v>
      </c>
    </row>
    <row r="15" spans="1:3" ht="60" customHeight="1" x14ac:dyDescent="0.2">
      <c r="A15" s="38">
        <v>12</v>
      </c>
      <c r="B15" s="220" t="str">
        <f>'ورود مشخصات همکاران'!B16</f>
        <v>عباسیان</v>
      </c>
      <c r="C15" s="221" t="str">
        <f>'ورود  کد درس همکاران'!BV13</f>
        <v xml:space="preserve">شنبه يکشنبه دوشنبه  چهار شنبه پنجشنبه </v>
      </c>
    </row>
    <row r="16" spans="1:3" ht="60" customHeight="1" x14ac:dyDescent="0.2">
      <c r="A16" s="38">
        <v>13</v>
      </c>
      <c r="B16" s="220" t="str">
        <f>'ورود مشخصات همکاران'!B17</f>
        <v xml:space="preserve">احساني </v>
      </c>
      <c r="C16" s="221" t="str">
        <f>'ورود  کد درس همکاران'!BV14</f>
        <v xml:space="preserve">شنبه يکشنبه دوشنبه   پنجشنبه </v>
      </c>
    </row>
    <row r="17" spans="1:3" ht="60" customHeight="1" x14ac:dyDescent="0.2">
      <c r="A17" s="38">
        <v>14</v>
      </c>
      <c r="B17" s="220" t="str">
        <f>'ورود مشخصات همکاران'!B18</f>
        <v>اکبرزاده</v>
      </c>
      <c r="C17" s="221" t="str">
        <f>'ورود  کد درس همکاران'!BV15</f>
        <v xml:space="preserve"> يکشنبه دوشنبه سه شنبه چهار شنبه پنجشنبه </v>
      </c>
    </row>
    <row r="18" spans="1:3" ht="60" customHeight="1" x14ac:dyDescent="0.2">
      <c r="A18" s="38">
        <v>15</v>
      </c>
      <c r="B18" s="220" t="str">
        <f>'ورود مشخصات همکاران'!B19</f>
        <v>احمدین</v>
      </c>
      <c r="C18" s="221" t="str">
        <f>'ورود  کد درس همکاران'!BV16</f>
        <v xml:space="preserve">شنبه يکشنبه دوشنبه سه شنبه  پنجشنبه </v>
      </c>
    </row>
    <row r="19" spans="1:3" ht="60" customHeight="1" x14ac:dyDescent="0.2">
      <c r="A19" s="38">
        <v>16</v>
      </c>
      <c r="B19" s="220" t="str">
        <f>'ورود مشخصات همکاران'!B20</f>
        <v xml:space="preserve">عباسعلی پور </v>
      </c>
      <c r="C19" s="221" t="str">
        <f>'ورود  کد درس همکاران'!BV17</f>
        <v xml:space="preserve">شنبه    چهار شنبه پنجشنبه </v>
      </c>
    </row>
    <row r="20" spans="1:3" ht="60" customHeight="1" x14ac:dyDescent="0.2">
      <c r="A20" s="38">
        <v>17</v>
      </c>
      <c r="B20" s="220" t="str">
        <f>'ورود مشخصات همکاران'!B21</f>
        <v>اجودی مقدم</v>
      </c>
      <c r="C20" s="221" t="str">
        <f>'ورود  کد درس همکاران'!BV18</f>
        <v xml:space="preserve"> يکشنبه  سه شنبه  پنجشنبه </v>
      </c>
    </row>
    <row r="21" spans="1:3" ht="60" customHeight="1" x14ac:dyDescent="0.2">
      <c r="A21" s="38">
        <v>18</v>
      </c>
      <c r="B21" s="220" t="str">
        <f>'ورود مشخصات همکاران'!B22</f>
        <v>حامدی</v>
      </c>
      <c r="C21" s="221" t="str">
        <f>'ورود  کد درس همکاران'!BV19</f>
        <v xml:space="preserve">  دوشنبه سه شنبه چهار شنبه  </v>
      </c>
    </row>
    <row r="22" spans="1:3" ht="60" customHeight="1" x14ac:dyDescent="0.2">
      <c r="A22" s="38">
        <v>19</v>
      </c>
      <c r="B22" s="220" t="str">
        <f>'ورود مشخصات همکاران'!B23</f>
        <v>احمدزاده</v>
      </c>
      <c r="C22" s="221" t="str">
        <f>'ورود  کد درس همکاران'!BV20</f>
        <v xml:space="preserve">شنبه   سه شنبه  پنجشنبه </v>
      </c>
    </row>
    <row r="23" spans="1:3" ht="60" customHeight="1" x14ac:dyDescent="0.2">
      <c r="A23" s="38">
        <v>20</v>
      </c>
      <c r="B23" s="220" t="str">
        <f>'ورود مشخصات همکاران'!B24</f>
        <v>جباری</v>
      </c>
      <c r="C23" s="221" t="str">
        <f>'ورود  کد درس همکاران'!BV21</f>
        <v xml:space="preserve"> يکشنبه دوشنبه  چهار شنبه  </v>
      </c>
    </row>
    <row r="24" spans="1:3" ht="60" customHeight="1" x14ac:dyDescent="0.2">
      <c r="A24" s="38">
        <v>21</v>
      </c>
      <c r="B24" s="220" t="str">
        <f>'ورود مشخصات همکاران'!B25</f>
        <v>برجی</v>
      </c>
      <c r="C24" s="221" t="str">
        <f>'ورود  کد درس همکاران'!BV22</f>
        <v xml:space="preserve"> يکشنبه    پنجشنبه </v>
      </c>
    </row>
    <row r="25" spans="1:3" ht="60" customHeight="1" x14ac:dyDescent="0.2">
      <c r="A25" s="38">
        <v>22</v>
      </c>
      <c r="B25" s="220" t="str">
        <f>'ورود مشخصات همکاران'!B26</f>
        <v>اسکندری</v>
      </c>
      <c r="C25" s="221" t="str">
        <f>'ورود  کد درس همکاران'!BV23</f>
        <v xml:space="preserve">  دوشنبه  چهار شنبه  </v>
      </c>
    </row>
    <row r="26" spans="1:3" ht="60" customHeight="1" x14ac:dyDescent="0.2">
      <c r="A26" s="38">
        <v>23</v>
      </c>
      <c r="B26" s="220" t="str">
        <f>'ورود مشخصات همکاران'!B27</f>
        <v>فردوسي</v>
      </c>
      <c r="C26" s="221" t="str">
        <f>'ورود  کد درس همکاران'!BV24</f>
        <v xml:space="preserve">شنبه يکشنبه     </v>
      </c>
    </row>
    <row r="27" spans="1:3" ht="60" customHeight="1" x14ac:dyDescent="0.2">
      <c r="A27" s="38">
        <v>24</v>
      </c>
      <c r="B27" s="220" t="str">
        <f>'ورود مشخصات همکاران'!B28</f>
        <v>راستگو</v>
      </c>
      <c r="C27" s="221" t="str">
        <f>'ورود  کد درس همکاران'!BV25</f>
        <v xml:space="preserve">     پنجشنبه </v>
      </c>
    </row>
    <row r="28" spans="1:3" ht="60" customHeight="1" x14ac:dyDescent="0.2">
      <c r="A28" s="38">
        <v>25</v>
      </c>
      <c r="B28" s="220" t="str">
        <f>'ورود مشخصات همکاران'!B29</f>
        <v>فرمانی</v>
      </c>
      <c r="C28" s="221" t="str">
        <f>'ورود  کد درس همکاران'!BV26</f>
        <v xml:space="preserve">   سه شنبه چهار شنبه  </v>
      </c>
    </row>
    <row r="29" spans="1:3" ht="60" customHeight="1" x14ac:dyDescent="0.2">
      <c r="A29" s="223">
        <v>26</v>
      </c>
      <c r="B29" s="220" t="str">
        <f>'ورود مشخصات همکاران'!B30</f>
        <v>بدخشان</v>
      </c>
      <c r="C29" s="221" t="str">
        <f>'ورود  کد درس همکاران'!BV27</f>
        <v xml:space="preserve">    چهار شنبه  </v>
      </c>
    </row>
    <row r="30" spans="1:3" ht="66" customHeight="1" x14ac:dyDescent="0.2">
      <c r="A30" s="223">
        <v>27</v>
      </c>
      <c r="B30" s="220" t="str">
        <f>'ورود مشخصات همکاران'!B31</f>
        <v>وندسفیني</v>
      </c>
      <c r="C30" s="221" t="str">
        <f>'ورود  کد درس همکاران'!BV28</f>
        <v xml:space="preserve">شنبه  دوشنبه    </v>
      </c>
    </row>
    <row r="31" spans="1:3" ht="60" customHeight="1" x14ac:dyDescent="0.2">
      <c r="A31" s="223">
        <v>28</v>
      </c>
      <c r="B31" s="219" t="str">
        <f>'ورود مشخصات همکاران'!B32</f>
        <v>احمدی</v>
      </c>
      <c r="C31" s="257" t="str">
        <f>'ورود  کد درس همکاران'!BV29</f>
        <v xml:space="preserve">  دوشنبه    </v>
      </c>
    </row>
    <row r="32" spans="1:3" ht="60" customHeight="1" x14ac:dyDescent="0.2">
      <c r="A32" s="223">
        <v>29</v>
      </c>
      <c r="B32" s="219" t="str">
        <f>'ورود مشخصات همکاران'!B33</f>
        <v>شریف پناهی</v>
      </c>
      <c r="C32" s="257" t="str">
        <f>'ورود  کد درس همکاران'!BV30</f>
        <v xml:space="preserve">      </v>
      </c>
    </row>
    <row r="33" spans="1:3" ht="60" customHeight="1" x14ac:dyDescent="0.2">
      <c r="A33" s="223">
        <v>30</v>
      </c>
      <c r="B33" s="219">
        <f>'ورود مشخصات همکاران'!B34</f>
        <v>0</v>
      </c>
      <c r="C33" s="257" t="str">
        <f>'ورود  کد درس همکاران'!BV31</f>
        <v xml:space="preserve">      </v>
      </c>
    </row>
    <row r="34" spans="1:3" ht="60" customHeight="1" x14ac:dyDescent="0.2">
      <c r="A34" s="223">
        <v>31</v>
      </c>
      <c r="B34" s="219">
        <f>'ورود مشخصات همکاران'!B35</f>
        <v>0</v>
      </c>
      <c r="C34" s="257" t="str">
        <f>'ورود  کد درس همکاران'!BV32</f>
        <v xml:space="preserve">      </v>
      </c>
    </row>
    <row r="35" spans="1:3" ht="60" customHeight="1" x14ac:dyDescent="0.2">
      <c r="A35" s="223">
        <v>32</v>
      </c>
      <c r="B35" s="219">
        <f>'ورود مشخصات همکاران'!B36</f>
        <v>0</v>
      </c>
      <c r="C35" s="257" t="str">
        <f>'ورود  کد درس همکاران'!BV33</f>
        <v xml:space="preserve">      </v>
      </c>
    </row>
    <row r="36" spans="1:3" ht="60" customHeight="1" x14ac:dyDescent="0.2">
      <c r="A36" s="223">
        <v>33</v>
      </c>
      <c r="B36" s="219">
        <f>'ورود مشخصات همکاران'!B37</f>
        <v>0</v>
      </c>
      <c r="C36" s="257" t="str">
        <f>'ورود  کد درس همکاران'!BV34</f>
        <v xml:space="preserve">      </v>
      </c>
    </row>
    <row r="37" spans="1:3" ht="60" customHeight="1" x14ac:dyDescent="0.2">
      <c r="A37" s="223">
        <v>34</v>
      </c>
      <c r="B37" s="219">
        <f>'ورود مشخصات همکاران'!B38</f>
        <v>0</v>
      </c>
      <c r="C37" s="257" t="str">
        <f>'ورود  کد درس همکاران'!BV35</f>
        <v xml:space="preserve">      </v>
      </c>
    </row>
    <row r="38" spans="1:3" ht="60" customHeight="1" x14ac:dyDescent="0.2">
      <c r="A38" s="223">
        <v>35</v>
      </c>
      <c r="B38" s="219">
        <f>'ورود مشخصات همکاران'!B39</f>
        <v>0</v>
      </c>
      <c r="C38" s="257" t="str">
        <f>'ورود  کد درس همکاران'!BV36</f>
        <v xml:space="preserve">      </v>
      </c>
    </row>
    <row r="39" spans="1:3" ht="60" customHeight="1" x14ac:dyDescent="0.2">
      <c r="A39" s="223">
        <v>36</v>
      </c>
      <c r="B39" s="219">
        <f>'ورود مشخصات همکاران'!B40</f>
        <v>0</v>
      </c>
      <c r="C39" s="257" t="str">
        <f>'ورود  کد درس همکاران'!BV37</f>
        <v xml:space="preserve">      </v>
      </c>
    </row>
    <row r="40" spans="1:3" ht="60" customHeight="1" x14ac:dyDescent="0.2">
      <c r="A40" s="223">
        <v>37</v>
      </c>
      <c r="B40" s="219">
        <f>'ورود مشخصات همکاران'!B41</f>
        <v>0</v>
      </c>
      <c r="C40" s="257" t="str">
        <f>'ورود  کد درس همکاران'!BV38</f>
        <v xml:space="preserve">      </v>
      </c>
    </row>
    <row r="41" spans="1:3" ht="60" customHeight="1" x14ac:dyDescent="0.2">
      <c r="A41" s="223">
        <v>38</v>
      </c>
      <c r="B41" s="219">
        <f>'ورود مشخصات همکاران'!B42</f>
        <v>0</v>
      </c>
      <c r="C41" s="257" t="str">
        <f>'ورود  کد درس همکاران'!BV39</f>
        <v xml:space="preserve">      </v>
      </c>
    </row>
    <row r="42" spans="1:3" ht="60" customHeight="1" x14ac:dyDescent="0.2">
      <c r="A42" s="223">
        <v>39</v>
      </c>
      <c r="B42" s="219">
        <f>'ورود مشخصات همکاران'!B43</f>
        <v>0</v>
      </c>
      <c r="C42" s="257" t="str">
        <f>'ورود  کد درس همکاران'!BV40</f>
        <v xml:space="preserve">      </v>
      </c>
    </row>
    <row r="43" spans="1:3" ht="60" customHeight="1" x14ac:dyDescent="0.2">
      <c r="A43" s="223">
        <v>40</v>
      </c>
      <c r="B43" s="219">
        <f>'ورود مشخصات همکاران'!B44</f>
        <v>0</v>
      </c>
      <c r="C43" s="257" t="str">
        <f>'ورود  کد درس همکاران'!BV41</f>
        <v xml:space="preserve">      </v>
      </c>
    </row>
    <row r="44" spans="1:3" ht="60" customHeight="1" x14ac:dyDescent="0.2">
      <c r="A44" s="223">
        <v>41</v>
      </c>
      <c r="B44" s="219">
        <f>'ورود مشخصات همکاران'!B45</f>
        <v>0</v>
      </c>
      <c r="C44" s="257" t="str">
        <f>'ورود  کد درس همکاران'!BV42</f>
        <v xml:space="preserve">      </v>
      </c>
    </row>
    <row r="45" spans="1:3" ht="60" customHeight="1" x14ac:dyDescent="0.2">
      <c r="A45" s="223">
        <v>42</v>
      </c>
      <c r="B45" s="219">
        <f>'ورود مشخصات همکاران'!B46</f>
        <v>0</v>
      </c>
      <c r="C45" s="257" t="str">
        <f>'ورود  کد درس همکاران'!BV43</f>
        <v xml:space="preserve">      </v>
      </c>
    </row>
    <row r="46" spans="1:3" ht="60" customHeight="1" x14ac:dyDescent="0.2">
      <c r="A46" s="223">
        <v>43</v>
      </c>
      <c r="B46" s="219">
        <f>'ورود مشخصات همکاران'!B47</f>
        <v>0</v>
      </c>
      <c r="C46" s="257" t="str">
        <f>'ورود  کد درس همکاران'!BV44</f>
        <v xml:space="preserve">      </v>
      </c>
    </row>
    <row r="47" spans="1:3" ht="60" customHeight="1" x14ac:dyDescent="0.2">
      <c r="A47" s="223">
        <v>44</v>
      </c>
      <c r="B47" s="219">
        <f>'ورود مشخصات همکاران'!B48</f>
        <v>0</v>
      </c>
      <c r="C47" s="257" t="str">
        <f>'ورود  کد درس همکاران'!BV45</f>
        <v xml:space="preserve">      </v>
      </c>
    </row>
    <row r="48" spans="1:3" ht="60" customHeight="1" x14ac:dyDescent="0.2">
      <c r="A48" s="223">
        <v>45</v>
      </c>
      <c r="B48" s="219">
        <f>'ورود مشخصات همکاران'!B49</f>
        <v>0</v>
      </c>
      <c r="C48" s="257" t="str">
        <f>'ورود  کد درس همکاران'!BV46</f>
        <v xml:space="preserve">      </v>
      </c>
    </row>
    <row r="49" spans="1:3" ht="60" customHeight="1" x14ac:dyDescent="0.2">
      <c r="A49" s="223">
        <v>46</v>
      </c>
      <c r="B49" s="219">
        <f>'ورود مشخصات همکاران'!B50</f>
        <v>0</v>
      </c>
      <c r="C49" s="257" t="str">
        <f>'ورود  کد درس همکاران'!BV47</f>
        <v xml:space="preserve">      </v>
      </c>
    </row>
    <row r="50" spans="1:3" ht="60" customHeight="1" x14ac:dyDescent="0.2">
      <c r="A50" s="223">
        <v>47</v>
      </c>
      <c r="B50" s="219">
        <f>'ورود مشخصات همکاران'!B51</f>
        <v>0</v>
      </c>
      <c r="C50" s="257" t="str">
        <f>'ورود  کد درس همکاران'!BV48</f>
        <v xml:space="preserve">      </v>
      </c>
    </row>
    <row r="51" spans="1:3" ht="60" customHeight="1" x14ac:dyDescent="0.2">
      <c r="A51" s="223">
        <v>48</v>
      </c>
      <c r="B51" s="219">
        <f>'ورود مشخصات همکاران'!B52</f>
        <v>0</v>
      </c>
      <c r="C51" s="257" t="str">
        <f>'ورود  کد درس همکاران'!BV49</f>
        <v xml:space="preserve">      </v>
      </c>
    </row>
    <row r="52" spans="1:3" ht="60" customHeight="1" x14ac:dyDescent="0.2">
      <c r="A52" s="223">
        <v>49</v>
      </c>
      <c r="B52" s="219">
        <f>'ورود مشخصات همکاران'!B53</f>
        <v>0</v>
      </c>
      <c r="C52" s="257" t="str">
        <f>'ورود  کد درس همکاران'!BV50</f>
        <v xml:space="preserve">      </v>
      </c>
    </row>
    <row r="53" spans="1:3" ht="60" customHeight="1" x14ac:dyDescent="0.2">
      <c r="A53" s="223">
        <v>50</v>
      </c>
      <c r="B53" s="219">
        <f>'ورود مشخصات همکاران'!B54</f>
        <v>0</v>
      </c>
      <c r="C53" s="257" t="str">
        <f>'ورود  کد درس همکاران'!BV51</f>
        <v xml:space="preserve">      </v>
      </c>
    </row>
    <row r="54" spans="1:3" ht="60" customHeight="1" x14ac:dyDescent="0.2">
      <c r="A54" s="223">
        <v>51</v>
      </c>
      <c r="B54" s="219">
        <f>'ورود مشخصات همکاران'!B55</f>
        <v>0</v>
      </c>
      <c r="C54" s="257" t="str">
        <f>'ورود  کد درس همکاران'!BV52</f>
        <v xml:space="preserve">      </v>
      </c>
    </row>
  </sheetData>
  <mergeCells count="1">
    <mergeCell ref="A2:B2"/>
  </mergeCells>
  <printOptions horizontalCentered="1" verticalCentered="1"/>
  <pageMargins left="0" right="0" top="0" bottom="0" header="0" footer="0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M56"/>
  <sheetViews>
    <sheetView rightToLeft="1" view="pageBreakPreview" topLeftCell="A3" zoomScale="50" zoomScaleNormal="60" zoomScaleSheetLayoutView="50" workbookViewId="0">
      <selection activeCell="U10" sqref="U10"/>
    </sheetView>
  </sheetViews>
  <sheetFormatPr defaultRowHeight="14.25" x14ac:dyDescent="0.2"/>
  <cols>
    <col min="1" max="1" width="7.375" customWidth="1"/>
    <col min="2" max="2" width="24" style="14" customWidth="1"/>
    <col min="3" max="8" width="25.625" style="20" customWidth="1"/>
  </cols>
  <sheetData>
    <row r="1" spans="1:13" ht="64.5" hidden="1" customHeight="1" thickBot="1" x14ac:dyDescent="0.25">
      <c r="A1" s="249"/>
      <c r="B1" s="250"/>
      <c r="C1" s="251">
        <v>1</v>
      </c>
      <c r="D1" s="251">
        <v>7</v>
      </c>
      <c r="E1" s="251">
        <v>13</v>
      </c>
      <c r="F1" s="251">
        <v>19</v>
      </c>
      <c r="G1" s="251">
        <v>25</v>
      </c>
      <c r="H1" s="252">
        <v>31</v>
      </c>
    </row>
    <row r="2" spans="1:13" ht="42.75" hidden="1" customHeight="1" thickTop="1" thickBot="1" x14ac:dyDescent="0.25">
      <c r="A2" s="316" t="s">
        <v>164</v>
      </c>
      <c r="B2" s="317"/>
      <c r="C2" s="111">
        <v>1</v>
      </c>
      <c r="D2" s="111">
        <f>C2</f>
        <v>1</v>
      </c>
      <c r="E2" s="111">
        <f>D2</f>
        <v>1</v>
      </c>
      <c r="F2" s="111">
        <f>E2</f>
        <v>1</v>
      </c>
      <c r="G2" s="111">
        <f>F2</f>
        <v>1</v>
      </c>
      <c r="H2" s="253">
        <f>G2</f>
        <v>1</v>
      </c>
    </row>
    <row r="3" spans="1:13" s="14" customFormat="1" ht="129.75" customHeight="1" x14ac:dyDescent="0.2">
      <c r="A3" s="254" t="s">
        <v>0</v>
      </c>
      <c r="B3" s="219" t="s">
        <v>237</v>
      </c>
      <c r="C3" s="255" t="s">
        <v>106</v>
      </c>
      <c r="D3" s="255" t="s">
        <v>182</v>
      </c>
      <c r="E3" s="255" t="s">
        <v>162</v>
      </c>
      <c r="F3" s="255" t="s">
        <v>107</v>
      </c>
      <c r="G3" s="255" t="s">
        <v>108</v>
      </c>
      <c r="H3" s="256" t="s">
        <v>183</v>
      </c>
      <c r="J3" s="305" t="s">
        <v>252</v>
      </c>
      <c r="K3" s="305"/>
      <c r="L3" s="305"/>
      <c r="M3" s="305"/>
    </row>
    <row r="4" spans="1:13" ht="60" customHeight="1" x14ac:dyDescent="0.2">
      <c r="A4" s="38">
        <v>1</v>
      </c>
      <c r="B4" s="219" t="str">
        <f>'ورود مشخصات همکاران'!B5</f>
        <v>حشمتی</v>
      </c>
      <c r="C4" s="221" t="str">
        <f>IF('برنامه صبحانه1'!AP4=1,"*","")</f>
        <v/>
      </c>
      <c r="D4" s="221" t="str">
        <f>IF('برنامه صبحانه1'!AQ4=1,"*","")</f>
        <v/>
      </c>
      <c r="E4" s="221" t="str">
        <f>IF('برنامه صبحانه1'!AR4=1,"*","")</f>
        <v/>
      </c>
      <c r="F4" s="221" t="str">
        <f>IF('برنامه صبحانه1'!AS4=1,"*","")</f>
        <v/>
      </c>
      <c r="G4" s="221" t="str">
        <f>IF('برنامه صبحانه1'!AT4=1,"*","")</f>
        <v/>
      </c>
      <c r="H4" s="222" t="str">
        <f>IF('برنامه صبحانه1'!AU4=1,"*","")</f>
        <v/>
      </c>
      <c r="J4" s="305"/>
      <c r="K4" s="305"/>
      <c r="L4" s="305"/>
      <c r="M4" s="305"/>
    </row>
    <row r="5" spans="1:13" ht="60" customHeight="1" x14ac:dyDescent="0.2">
      <c r="A5" s="38">
        <v>2</v>
      </c>
      <c r="B5" s="219" t="str">
        <f>'ورود مشخصات همکاران'!B6</f>
        <v>محمدی</v>
      </c>
      <c r="C5" s="221" t="str">
        <f>IF('برنامه صبحانه1'!AP5=1,"*","")</f>
        <v>*</v>
      </c>
      <c r="D5" s="221" t="str">
        <f>IF('برنامه صبحانه1'!AQ5=1,"*","")</f>
        <v/>
      </c>
      <c r="E5" s="221" t="str">
        <f>IF('برنامه صبحانه1'!AR5=1,"*","")</f>
        <v/>
      </c>
      <c r="F5" s="221" t="str">
        <f>IF('برنامه صبحانه1'!AS5=1,"*","")</f>
        <v/>
      </c>
      <c r="G5" s="221" t="str">
        <f>IF('برنامه صبحانه1'!AT5=1,"*","")</f>
        <v/>
      </c>
      <c r="H5" s="222" t="str">
        <f>IF('برنامه صبحانه1'!AU5=1,"*","")</f>
        <v/>
      </c>
      <c r="J5" s="305"/>
      <c r="K5" s="305"/>
      <c r="L5" s="305"/>
      <c r="M5" s="305"/>
    </row>
    <row r="6" spans="1:13" ht="60" customHeight="1" x14ac:dyDescent="0.2">
      <c r="A6" s="38">
        <v>3</v>
      </c>
      <c r="B6" s="219" t="str">
        <f>'ورود مشخصات همکاران'!B7</f>
        <v>بشیری</v>
      </c>
      <c r="C6" s="221" t="str">
        <f>IF('برنامه صبحانه1'!AP6=1,"*","")</f>
        <v/>
      </c>
      <c r="D6" s="221" t="str">
        <f>IF('برنامه صبحانه1'!AQ6=1,"*","")</f>
        <v/>
      </c>
      <c r="E6" s="221" t="str">
        <f>IF('برنامه صبحانه1'!AR6=1,"*","")</f>
        <v/>
      </c>
      <c r="F6" s="221" t="str">
        <f>IF('برنامه صبحانه1'!AS6=1,"*","")</f>
        <v/>
      </c>
      <c r="G6" s="221" t="str">
        <f>IF('برنامه صبحانه1'!AT6=1,"*","")</f>
        <v/>
      </c>
      <c r="H6" s="222" t="str">
        <f>IF('برنامه صبحانه1'!AU6=1,"*","")</f>
        <v/>
      </c>
      <c r="J6" s="305"/>
      <c r="K6" s="305"/>
      <c r="L6" s="305"/>
      <c r="M6" s="305"/>
    </row>
    <row r="7" spans="1:13" ht="60" customHeight="1" x14ac:dyDescent="0.2">
      <c r="A7" s="38">
        <v>4</v>
      </c>
      <c r="B7" s="219" t="str">
        <f>'ورود مشخصات همکاران'!B8</f>
        <v>خيري تبار</v>
      </c>
      <c r="C7" s="221" t="str">
        <f>IF('برنامه صبحانه1'!AP7=1,"*","")</f>
        <v/>
      </c>
      <c r="D7" s="221" t="str">
        <f>IF('برنامه صبحانه1'!AQ7=1,"*","")</f>
        <v/>
      </c>
      <c r="E7" s="221" t="str">
        <f>IF('برنامه صبحانه1'!AR7=1,"*","")</f>
        <v/>
      </c>
      <c r="F7" s="221" t="str">
        <f>IF('برنامه صبحانه1'!AS7=1,"*","")</f>
        <v/>
      </c>
      <c r="G7" s="221" t="str">
        <f>IF('برنامه صبحانه1'!AT7=1,"*","")</f>
        <v/>
      </c>
      <c r="H7" s="222" t="str">
        <f>IF('برنامه صبحانه1'!AU7=1,"*","")</f>
        <v/>
      </c>
      <c r="J7" s="305"/>
      <c r="K7" s="305"/>
      <c r="L7" s="305"/>
      <c r="M7" s="305"/>
    </row>
    <row r="8" spans="1:13" ht="60" customHeight="1" x14ac:dyDescent="0.2">
      <c r="A8" s="38">
        <v>5</v>
      </c>
      <c r="B8" s="219" t="str">
        <f>'ورود مشخصات همکاران'!B9</f>
        <v>گلچين</v>
      </c>
      <c r="C8" s="221" t="str">
        <f>IF('برنامه صبحانه1'!AP8=1,"*","")</f>
        <v/>
      </c>
      <c r="D8" s="221" t="str">
        <f>IF('برنامه صبحانه1'!AQ8=1,"*","")</f>
        <v/>
      </c>
      <c r="E8" s="221" t="str">
        <f>IF('برنامه صبحانه1'!AR8=1,"*","")</f>
        <v/>
      </c>
      <c r="F8" s="221" t="str">
        <f>IF('برنامه صبحانه1'!AS8=1,"*","")</f>
        <v/>
      </c>
      <c r="G8" s="221" t="str">
        <f>IF('برنامه صبحانه1'!AT8=1,"*","")</f>
        <v/>
      </c>
      <c r="H8" s="222" t="str">
        <f>IF('برنامه صبحانه1'!AU8=1,"*","")</f>
        <v/>
      </c>
      <c r="J8" s="305"/>
      <c r="K8" s="305"/>
      <c r="L8" s="305"/>
      <c r="M8" s="305"/>
    </row>
    <row r="9" spans="1:13" ht="60" customHeight="1" x14ac:dyDescent="0.2">
      <c r="A9" s="38">
        <v>6</v>
      </c>
      <c r="B9" s="219" t="str">
        <f>'ورود مشخصات همکاران'!B10</f>
        <v>محمدی</v>
      </c>
      <c r="C9" s="221" t="str">
        <f>IF('برنامه صبحانه1'!AP9=1,"*","")</f>
        <v>*</v>
      </c>
      <c r="D9" s="221" t="str">
        <f>IF('برنامه صبحانه1'!AQ9=1,"*","")</f>
        <v/>
      </c>
      <c r="E9" s="221" t="str">
        <f>IF('برنامه صبحانه1'!AR9=1,"*","")</f>
        <v/>
      </c>
      <c r="F9" s="221" t="str">
        <f>IF('برنامه صبحانه1'!AS9=1,"*","")</f>
        <v>*</v>
      </c>
      <c r="G9" s="221" t="str">
        <f>IF('برنامه صبحانه1'!AT9=1,"*","")</f>
        <v>*</v>
      </c>
      <c r="H9" s="222" t="str">
        <f>IF('برنامه صبحانه1'!AU9=1,"*","")</f>
        <v/>
      </c>
      <c r="J9" s="305"/>
      <c r="K9" s="305"/>
      <c r="L9" s="305"/>
      <c r="M9" s="305"/>
    </row>
    <row r="10" spans="1:13" ht="60" customHeight="1" x14ac:dyDescent="0.2">
      <c r="A10" s="38">
        <v>7</v>
      </c>
      <c r="B10" s="220" t="str">
        <f>'ورود مشخصات همکاران'!B11</f>
        <v>اشرفی</v>
      </c>
      <c r="C10" s="221" t="str">
        <f>IF('برنامه صبحانه1'!AP10=1,"*","")</f>
        <v/>
      </c>
      <c r="D10" s="221" t="str">
        <f>IF('برنامه صبحانه1'!AQ10=1,"*","")</f>
        <v/>
      </c>
      <c r="E10" s="221" t="str">
        <f>IF('برنامه صبحانه1'!AR10=1,"*","")</f>
        <v/>
      </c>
      <c r="F10" s="221" t="str">
        <f>IF('برنامه صبحانه1'!AS10=1,"*","")</f>
        <v/>
      </c>
      <c r="G10" s="221" t="str">
        <f>IF('برنامه صبحانه1'!AT10=1,"*","")</f>
        <v>*</v>
      </c>
      <c r="H10" s="222" t="str">
        <f>IF('برنامه صبحانه1'!AU10=1,"*","")</f>
        <v/>
      </c>
      <c r="J10" s="305"/>
      <c r="K10" s="305"/>
      <c r="L10" s="305"/>
      <c r="M10" s="305"/>
    </row>
    <row r="11" spans="1:13" ht="60" customHeight="1" x14ac:dyDescent="0.2">
      <c r="A11" s="38">
        <v>8</v>
      </c>
      <c r="B11" s="220" t="str">
        <f>'ورود مشخصات همکاران'!B12</f>
        <v>قبله</v>
      </c>
      <c r="C11" s="221" t="str">
        <f>IF('برنامه صبحانه1'!AP11=1,"*","")</f>
        <v/>
      </c>
      <c r="D11" s="221" t="str">
        <f>IF('برنامه صبحانه1'!AQ11=1,"*","")</f>
        <v>*</v>
      </c>
      <c r="E11" s="221" t="str">
        <f>IF('برنامه صبحانه1'!AR11=1,"*","")</f>
        <v/>
      </c>
      <c r="F11" s="221" t="str">
        <f>IF('برنامه صبحانه1'!AS11=1,"*","")</f>
        <v>*</v>
      </c>
      <c r="G11" s="221" t="str">
        <f>IF('برنامه صبحانه1'!AT11=1,"*","")</f>
        <v/>
      </c>
      <c r="H11" s="222" t="str">
        <f>IF('برنامه صبحانه1'!AU11=1,"*","")</f>
        <v/>
      </c>
      <c r="J11" s="305"/>
      <c r="K11" s="305"/>
      <c r="L11" s="305"/>
      <c r="M11" s="305"/>
    </row>
    <row r="12" spans="1:13" ht="60" customHeight="1" x14ac:dyDescent="0.2">
      <c r="A12" s="38">
        <v>9</v>
      </c>
      <c r="B12" s="220" t="str">
        <f>'ورود مشخصات همکاران'!B13</f>
        <v>سروریزاد</v>
      </c>
      <c r="C12" s="221" t="str">
        <f>IF('برنامه صبحانه1'!AP12=1,"*","")</f>
        <v/>
      </c>
      <c r="D12" s="221" t="str">
        <f>IF('برنامه صبحانه1'!AQ12=1,"*","")</f>
        <v/>
      </c>
      <c r="E12" s="221" t="str">
        <f>IF('برنامه صبحانه1'!AR12=1,"*","")</f>
        <v/>
      </c>
      <c r="F12" s="221" t="str">
        <f>IF('برنامه صبحانه1'!AS12=1,"*","")</f>
        <v>*</v>
      </c>
      <c r="G12" s="221" t="str">
        <f>IF('برنامه صبحانه1'!AT12=1,"*","")</f>
        <v/>
      </c>
      <c r="H12" s="222" t="str">
        <f>IF('برنامه صبحانه1'!AU12=1,"*","")</f>
        <v/>
      </c>
      <c r="J12" s="305"/>
      <c r="K12" s="305"/>
      <c r="L12" s="305"/>
      <c r="M12" s="305"/>
    </row>
    <row r="13" spans="1:13" ht="60" customHeight="1" x14ac:dyDescent="0.2">
      <c r="A13" s="38">
        <v>10</v>
      </c>
      <c r="B13" s="220" t="str">
        <f>'ورود مشخصات همکاران'!B14</f>
        <v>وداعی</v>
      </c>
      <c r="C13" s="221" t="str">
        <f>IF('برنامه صبحانه1'!AP13=1,"*","")</f>
        <v/>
      </c>
      <c r="D13" s="221" t="str">
        <f>IF('برنامه صبحانه1'!AQ13=1,"*","")</f>
        <v/>
      </c>
      <c r="E13" s="221" t="str">
        <f>IF('برنامه صبحانه1'!AR13=1,"*","")</f>
        <v>*</v>
      </c>
      <c r="F13" s="221" t="str">
        <f>IF('برنامه صبحانه1'!AS13=1,"*","")</f>
        <v/>
      </c>
      <c r="G13" s="221" t="str">
        <f>IF('برنامه صبحانه1'!AT13=1,"*","")</f>
        <v/>
      </c>
      <c r="H13" s="222" t="str">
        <f>IF('برنامه صبحانه1'!AU13=1,"*","")</f>
        <v/>
      </c>
      <c r="J13" s="305"/>
      <c r="K13" s="305"/>
      <c r="L13" s="305"/>
      <c r="M13" s="305"/>
    </row>
    <row r="14" spans="1:13" ht="60" customHeight="1" x14ac:dyDescent="0.2">
      <c r="A14" s="38">
        <v>11</v>
      </c>
      <c r="B14" s="220" t="str">
        <f>'ورود مشخصات همکاران'!B15</f>
        <v>مشهدی آقاپور</v>
      </c>
      <c r="C14" s="221" t="str">
        <f>IF('برنامه صبحانه1'!AP14=1,"*","")</f>
        <v>*</v>
      </c>
      <c r="D14" s="221" t="str">
        <f>IF('برنامه صبحانه1'!AQ14=1,"*","")</f>
        <v/>
      </c>
      <c r="E14" s="221" t="str">
        <f>IF('برنامه صبحانه1'!AR14=1,"*","")</f>
        <v/>
      </c>
      <c r="F14" s="221" t="str">
        <f>IF('برنامه صبحانه1'!AS14=1,"*","")</f>
        <v/>
      </c>
      <c r="G14" s="221" t="str">
        <f>IF('برنامه صبحانه1'!AT14=1,"*","")</f>
        <v/>
      </c>
      <c r="H14" s="222" t="str">
        <f>IF('برنامه صبحانه1'!AU14=1,"*","")</f>
        <v/>
      </c>
      <c r="J14" s="305"/>
      <c r="K14" s="305"/>
      <c r="L14" s="305"/>
      <c r="M14" s="305"/>
    </row>
    <row r="15" spans="1:13" ht="60" customHeight="1" x14ac:dyDescent="0.2">
      <c r="A15" s="38">
        <v>12</v>
      </c>
      <c r="B15" s="220" t="str">
        <f>'ورود مشخصات همکاران'!B16</f>
        <v>عباسیان</v>
      </c>
      <c r="C15" s="221" t="str">
        <f>IF('برنامه صبحانه1'!AP15=1,"*","")</f>
        <v>*</v>
      </c>
      <c r="D15" s="221" t="str">
        <f>IF('برنامه صبحانه1'!AQ15=1,"*","")</f>
        <v>*</v>
      </c>
      <c r="E15" s="221" t="str">
        <f>IF('برنامه صبحانه1'!AR15=1,"*","")</f>
        <v>*</v>
      </c>
      <c r="F15" s="221" t="str">
        <f>IF('برنامه صبحانه1'!AS15=1,"*","")</f>
        <v/>
      </c>
      <c r="G15" s="221" t="str">
        <f>IF('برنامه صبحانه1'!AT15=1,"*","")</f>
        <v>*</v>
      </c>
      <c r="H15" s="222" t="str">
        <f>IF('برنامه صبحانه1'!AU15=1,"*","")</f>
        <v>*</v>
      </c>
    </row>
    <row r="16" spans="1:13" ht="60" customHeight="1" x14ac:dyDescent="0.2">
      <c r="A16" s="38">
        <v>13</v>
      </c>
      <c r="B16" s="220" t="str">
        <f>'ورود مشخصات همکاران'!B17</f>
        <v xml:space="preserve">احساني </v>
      </c>
      <c r="C16" s="221" t="str">
        <f>IF('برنامه صبحانه1'!AP16=1,"*","")</f>
        <v>*</v>
      </c>
      <c r="D16" s="221" t="str">
        <f>IF('برنامه صبحانه1'!AQ16=1,"*","")</f>
        <v>*</v>
      </c>
      <c r="E16" s="221" t="str">
        <f>IF('برنامه صبحانه1'!AR16=1,"*","")</f>
        <v>*</v>
      </c>
      <c r="F16" s="221" t="str">
        <f>IF('برنامه صبحانه1'!AS16=1,"*","")</f>
        <v/>
      </c>
      <c r="G16" s="221" t="str">
        <f>IF('برنامه صبحانه1'!AT16=1,"*","")</f>
        <v/>
      </c>
      <c r="H16" s="222" t="str">
        <f>IF('برنامه صبحانه1'!AU16=1,"*","")</f>
        <v>*</v>
      </c>
    </row>
    <row r="17" spans="1:8" ht="60" customHeight="1" x14ac:dyDescent="0.2">
      <c r="A17" s="38">
        <v>14</v>
      </c>
      <c r="B17" s="220" t="str">
        <f>'ورود مشخصات همکاران'!B18</f>
        <v>اکبرزاده</v>
      </c>
      <c r="C17" s="221" t="str">
        <f>IF('برنامه صبحانه1'!AP17=1,"*","")</f>
        <v/>
      </c>
      <c r="D17" s="221" t="str">
        <f>IF('برنامه صبحانه1'!AQ17=1,"*","")</f>
        <v>*</v>
      </c>
      <c r="E17" s="221" t="str">
        <f>IF('برنامه صبحانه1'!AR17=1,"*","")</f>
        <v>*</v>
      </c>
      <c r="F17" s="221" t="str">
        <f>IF('برنامه صبحانه1'!AS17=1,"*","")</f>
        <v>*</v>
      </c>
      <c r="G17" s="221" t="str">
        <f>IF('برنامه صبحانه1'!AT17=1,"*","")</f>
        <v/>
      </c>
      <c r="H17" s="222" t="str">
        <f>IF('برنامه صبحانه1'!AU17=1,"*","")</f>
        <v>*</v>
      </c>
    </row>
    <row r="18" spans="1:8" ht="60" customHeight="1" x14ac:dyDescent="0.2">
      <c r="A18" s="38">
        <v>15</v>
      </c>
      <c r="B18" s="220" t="str">
        <f>'ورود مشخصات همکاران'!B19</f>
        <v>احمدین</v>
      </c>
      <c r="C18" s="221" t="str">
        <f>IF('برنامه صبحانه1'!AP18=1,"*","")</f>
        <v>*</v>
      </c>
      <c r="D18" s="221" t="str">
        <f>IF('برنامه صبحانه1'!AQ18=1,"*","")</f>
        <v>*</v>
      </c>
      <c r="E18" s="221" t="str">
        <f>IF('برنامه صبحانه1'!AR18=1,"*","")</f>
        <v>*</v>
      </c>
      <c r="F18" s="221" t="str">
        <f>IF('برنامه صبحانه1'!AS18=1,"*","")</f>
        <v>*</v>
      </c>
      <c r="G18" s="221" t="str">
        <f>IF('برنامه صبحانه1'!AT18=1,"*","")</f>
        <v/>
      </c>
      <c r="H18" s="222" t="str">
        <f>IF('برنامه صبحانه1'!AU18=1,"*","")</f>
        <v>*</v>
      </c>
    </row>
    <row r="19" spans="1:8" ht="60" customHeight="1" x14ac:dyDescent="0.2">
      <c r="A19" s="38">
        <v>16</v>
      </c>
      <c r="B19" s="220" t="str">
        <f>'ورود مشخصات همکاران'!B20</f>
        <v xml:space="preserve">عباسعلی پور </v>
      </c>
      <c r="C19" s="221" t="str">
        <f>IF('برنامه صبحانه1'!AP19=1,"*","")</f>
        <v>*</v>
      </c>
      <c r="D19" s="221" t="str">
        <f>IF('برنامه صبحانه1'!AQ19=1,"*","")</f>
        <v/>
      </c>
      <c r="E19" s="221" t="str">
        <f>IF('برنامه صبحانه1'!AR19=1,"*","")</f>
        <v/>
      </c>
      <c r="F19" s="221" t="str">
        <f>IF('برنامه صبحانه1'!AS19=1,"*","")</f>
        <v/>
      </c>
      <c r="G19" s="221" t="str">
        <f>IF('برنامه صبحانه1'!AT19=1,"*","")</f>
        <v>*</v>
      </c>
      <c r="H19" s="222" t="str">
        <f>IF('برنامه صبحانه1'!AU19=1,"*","")</f>
        <v>*</v>
      </c>
    </row>
    <row r="20" spans="1:8" ht="60" customHeight="1" x14ac:dyDescent="0.2">
      <c r="A20" s="38">
        <v>17</v>
      </c>
      <c r="B20" s="220" t="str">
        <f>'ورود مشخصات همکاران'!B21</f>
        <v>اجودی مقدم</v>
      </c>
      <c r="C20" s="221" t="str">
        <f>IF('برنامه صبحانه1'!AP20=1,"*","")</f>
        <v/>
      </c>
      <c r="D20" s="221" t="str">
        <f>IF('برنامه صبحانه1'!AQ20=1,"*","")</f>
        <v>*</v>
      </c>
      <c r="E20" s="221" t="str">
        <f>IF('برنامه صبحانه1'!AR20=1,"*","")</f>
        <v/>
      </c>
      <c r="F20" s="221" t="str">
        <f>IF('برنامه صبحانه1'!AS20=1,"*","")</f>
        <v>*</v>
      </c>
      <c r="G20" s="221" t="str">
        <f>IF('برنامه صبحانه1'!AT20=1,"*","")</f>
        <v/>
      </c>
      <c r="H20" s="222" t="str">
        <f>IF('برنامه صبحانه1'!AU20=1,"*","")</f>
        <v>*</v>
      </c>
    </row>
    <row r="21" spans="1:8" ht="60" customHeight="1" x14ac:dyDescent="0.2">
      <c r="A21" s="38">
        <v>18</v>
      </c>
      <c r="B21" s="220" t="str">
        <f>'ورود مشخصات همکاران'!B22</f>
        <v>حامدی</v>
      </c>
      <c r="C21" s="221" t="str">
        <f>IF('برنامه صبحانه1'!AP21=1,"*","")</f>
        <v/>
      </c>
      <c r="D21" s="221" t="str">
        <f>IF('برنامه صبحانه1'!AQ21=1,"*","")</f>
        <v/>
      </c>
      <c r="E21" s="221" t="str">
        <f>IF('برنامه صبحانه1'!AR21=1,"*","")</f>
        <v>*</v>
      </c>
      <c r="F21" s="221" t="str">
        <f>IF('برنامه صبحانه1'!AS21=1,"*","")</f>
        <v>*</v>
      </c>
      <c r="G21" s="221" t="str">
        <f>IF('برنامه صبحانه1'!AT21=1,"*","")</f>
        <v>*</v>
      </c>
      <c r="H21" s="222" t="str">
        <f>IF('برنامه صبحانه1'!AU21=1,"*","")</f>
        <v/>
      </c>
    </row>
    <row r="22" spans="1:8" ht="60" customHeight="1" x14ac:dyDescent="0.2">
      <c r="A22" s="38">
        <v>19</v>
      </c>
      <c r="B22" s="220" t="str">
        <f>'ورود مشخصات همکاران'!B23</f>
        <v>احمدزاده</v>
      </c>
      <c r="C22" s="221" t="str">
        <f>IF('برنامه صبحانه1'!AP22=1,"*","")</f>
        <v>*</v>
      </c>
      <c r="D22" s="221" t="str">
        <f>IF('برنامه صبحانه1'!AQ22=1,"*","")</f>
        <v/>
      </c>
      <c r="E22" s="221" t="str">
        <f>IF('برنامه صبحانه1'!AR22=1,"*","")</f>
        <v/>
      </c>
      <c r="F22" s="221" t="str">
        <f>IF('برنامه صبحانه1'!AS22=1,"*","")</f>
        <v>*</v>
      </c>
      <c r="G22" s="221" t="str">
        <f>IF('برنامه صبحانه1'!AT22=1,"*","")</f>
        <v/>
      </c>
      <c r="H22" s="222" t="str">
        <f>IF('برنامه صبحانه1'!AU22=1,"*","")</f>
        <v>*</v>
      </c>
    </row>
    <row r="23" spans="1:8" ht="60" customHeight="1" x14ac:dyDescent="0.2">
      <c r="A23" s="38">
        <v>20</v>
      </c>
      <c r="B23" s="220" t="str">
        <f>'ورود مشخصات همکاران'!B24</f>
        <v>جباری</v>
      </c>
      <c r="C23" s="221" t="str">
        <f>IF('برنامه صبحانه1'!AP23=1,"*","")</f>
        <v/>
      </c>
      <c r="D23" s="221" t="str">
        <f>IF('برنامه صبحانه1'!AQ23=1,"*","")</f>
        <v>*</v>
      </c>
      <c r="E23" s="221" t="str">
        <f>IF('برنامه صبحانه1'!AR23=1,"*","")</f>
        <v>*</v>
      </c>
      <c r="F23" s="221" t="str">
        <f>IF('برنامه صبحانه1'!AS23=1,"*","")</f>
        <v/>
      </c>
      <c r="G23" s="221" t="str">
        <f>IF('برنامه صبحانه1'!AT23=1,"*","")</f>
        <v>*</v>
      </c>
      <c r="H23" s="222" t="str">
        <f>IF('برنامه صبحانه1'!AU23=1,"*","")</f>
        <v/>
      </c>
    </row>
    <row r="24" spans="1:8" ht="60" customHeight="1" x14ac:dyDescent="0.2">
      <c r="A24" s="38">
        <v>21</v>
      </c>
      <c r="B24" s="220" t="str">
        <f>'ورود مشخصات همکاران'!B25</f>
        <v>برجی</v>
      </c>
      <c r="C24" s="221" t="str">
        <f>IF('برنامه صبحانه1'!AP24=1,"*","")</f>
        <v/>
      </c>
      <c r="D24" s="221" t="str">
        <f>IF('برنامه صبحانه1'!AQ24=1,"*","")</f>
        <v>*</v>
      </c>
      <c r="E24" s="221" t="str">
        <f>IF('برنامه صبحانه1'!AR24=1,"*","")</f>
        <v/>
      </c>
      <c r="F24" s="221" t="str">
        <f>IF('برنامه صبحانه1'!AS24=1,"*","")</f>
        <v/>
      </c>
      <c r="G24" s="221" t="str">
        <f>IF('برنامه صبحانه1'!AT24=1,"*","")</f>
        <v/>
      </c>
      <c r="H24" s="222" t="str">
        <f>IF('برنامه صبحانه1'!AU24=1,"*","")</f>
        <v>*</v>
      </c>
    </row>
    <row r="25" spans="1:8" ht="60" customHeight="1" x14ac:dyDescent="0.2">
      <c r="A25" s="38">
        <v>22</v>
      </c>
      <c r="B25" s="220" t="str">
        <f>'ورود مشخصات همکاران'!B26</f>
        <v>اسکندری</v>
      </c>
      <c r="C25" s="221" t="str">
        <f>IF('برنامه صبحانه1'!AP25=1,"*","")</f>
        <v/>
      </c>
      <c r="D25" s="221" t="str">
        <f>IF('برنامه صبحانه1'!AQ25=1,"*","")</f>
        <v/>
      </c>
      <c r="E25" s="221" t="str">
        <f>IF('برنامه صبحانه1'!AR25=1,"*","")</f>
        <v>*</v>
      </c>
      <c r="F25" s="221" t="str">
        <f>IF('برنامه صبحانه1'!AS25=1,"*","")</f>
        <v/>
      </c>
      <c r="G25" s="221" t="str">
        <f>IF('برنامه صبحانه1'!AT25=1,"*","")</f>
        <v>*</v>
      </c>
      <c r="H25" s="222" t="str">
        <f>IF('برنامه صبحانه1'!AU25=1,"*","")</f>
        <v/>
      </c>
    </row>
    <row r="26" spans="1:8" ht="60" customHeight="1" x14ac:dyDescent="0.2">
      <c r="A26" s="38">
        <v>23</v>
      </c>
      <c r="B26" s="220" t="str">
        <f>'ورود مشخصات همکاران'!B27</f>
        <v>فردوسي</v>
      </c>
      <c r="C26" s="221" t="str">
        <f>IF('برنامه صبحانه1'!AP26=1,"*","")</f>
        <v>*</v>
      </c>
      <c r="D26" s="221" t="str">
        <f>IF('برنامه صبحانه1'!AQ26=1,"*","")</f>
        <v>*</v>
      </c>
      <c r="E26" s="221" t="str">
        <f>IF('برنامه صبحانه1'!AR26=1,"*","")</f>
        <v/>
      </c>
      <c r="F26" s="221" t="str">
        <f>IF('برنامه صبحانه1'!AS26=1,"*","")</f>
        <v/>
      </c>
      <c r="G26" s="221" t="str">
        <f>IF('برنامه صبحانه1'!AT26=1,"*","")</f>
        <v/>
      </c>
      <c r="H26" s="222" t="str">
        <f>IF('برنامه صبحانه1'!AU26=1,"*","")</f>
        <v/>
      </c>
    </row>
    <row r="27" spans="1:8" ht="60" customHeight="1" x14ac:dyDescent="0.2">
      <c r="A27" s="38">
        <v>24</v>
      </c>
      <c r="B27" s="220" t="str">
        <f>'ورود مشخصات همکاران'!B28</f>
        <v>راستگو</v>
      </c>
      <c r="C27" s="221" t="str">
        <f>IF('برنامه صبحانه1'!AP27=1,"*","")</f>
        <v/>
      </c>
      <c r="D27" s="221" t="str">
        <f>IF('برنامه صبحانه1'!AQ27=1,"*","")</f>
        <v/>
      </c>
      <c r="E27" s="221" t="str">
        <f>IF('برنامه صبحانه1'!AR27=1,"*","")</f>
        <v/>
      </c>
      <c r="F27" s="221" t="str">
        <f>IF('برنامه صبحانه1'!AS27=1,"*","")</f>
        <v/>
      </c>
      <c r="G27" s="221" t="str">
        <f>IF('برنامه صبحانه1'!AT27=1,"*","")</f>
        <v/>
      </c>
      <c r="H27" s="222" t="str">
        <f>IF('برنامه صبحانه1'!AU27=1,"*","")</f>
        <v>*</v>
      </c>
    </row>
    <row r="28" spans="1:8" ht="60" customHeight="1" x14ac:dyDescent="0.2">
      <c r="A28" s="38">
        <v>25</v>
      </c>
      <c r="B28" s="220" t="str">
        <f>'ورود مشخصات همکاران'!B29</f>
        <v>فرمانی</v>
      </c>
      <c r="C28" s="221" t="str">
        <f>IF('برنامه صبحانه1'!AP28=1,"*","")</f>
        <v/>
      </c>
      <c r="D28" s="221" t="str">
        <f>IF('برنامه صبحانه1'!AQ28=1,"*","")</f>
        <v/>
      </c>
      <c r="E28" s="221" t="str">
        <f>IF('برنامه صبحانه1'!AR28=1,"*","")</f>
        <v/>
      </c>
      <c r="F28" s="221" t="str">
        <f>IF('برنامه صبحانه1'!AS28=1,"*","")</f>
        <v>*</v>
      </c>
      <c r="G28" s="221" t="str">
        <f>IF('برنامه صبحانه1'!AT28=1,"*","")</f>
        <v>*</v>
      </c>
      <c r="H28" s="222" t="str">
        <f>IF('برنامه صبحانه1'!AU28=1,"*","")</f>
        <v/>
      </c>
    </row>
    <row r="29" spans="1:8" ht="60" customHeight="1" x14ac:dyDescent="0.2">
      <c r="A29" s="223">
        <v>26</v>
      </c>
      <c r="B29" s="220" t="str">
        <f>'ورود مشخصات همکاران'!B30</f>
        <v>بدخشان</v>
      </c>
      <c r="C29" s="221" t="str">
        <f>IF('برنامه صبحانه1'!AP29=1,"*","")</f>
        <v/>
      </c>
      <c r="D29" s="221" t="str">
        <f>IF('برنامه صبحانه1'!AQ29=1,"*","")</f>
        <v/>
      </c>
      <c r="E29" s="221" t="str">
        <f>IF('برنامه صبحانه1'!AR29=1,"*","")</f>
        <v/>
      </c>
      <c r="F29" s="221" t="str">
        <f>IF('برنامه صبحانه1'!AS29=1,"*","")</f>
        <v/>
      </c>
      <c r="G29" s="221" t="str">
        <f>IF('برنامه صبحانه1'!AT29=1,"*","")</f>
        <v>*</v>
      </c>
      <c r="H29" s="222" t="str">
        <f>IF('برنامه صبحانه1'!AU29=1,"*","")</f>
        <v/>
      </c>
    </row>
    <row r="30" spans="1:8" ht="66" customHeight="1" x14ac:dyDescent="0.2">
      <c r="A30" s="223">
        <v>27</v>
      </c>
      <c r="B30" s="220" t="str">
        <f>'ورود مشخصات همکاران'!B31</f>
        <v>وندسفیني</v>
      </c>
      <c r="C30" s="221" t="str">
        <f>IF('برنامه صبحانه1'!AP30=1,"*","")</f>
        <v>*</v>
      </c>
      <c r="D30" s="221" t="str">
        <f>IF('برنامه صبحانه1'!AQ30=1,"*","")</f>
        <v/>
      </c>
      <c r="E30" s="221" t="str">
        <f>IF('برنامه صبحانه1'!AR30=1,"*","")</f>
        <v>*</v>
      </c>
      <c r="F30" s="221" t="str">
        <f>IF('برنامه صبحانه1'!AS30=1,"*","")</f>
        <v/>
      </c>
      <c r="G30" s="221" t="str">
        <f>IF('برنامه صبحانه1'!AT30=1,"*","")</f>
        <v/>
      </c>
      <c r="H30" s="222" t="str">
        <f>IF('برنامه صبحانه1'!AU30=1,"*","")</f>
        <v/>
      </c>
    </row>
    <row r="31" spans="1:8" ht="60" customHeight="1" x14ac:dyDescent="0.2">
      <c r="A31" s="223">
        <v>28</v>
      </c>
      <c r="B31" s="219" t="str">
        <f>'ورود مشخصات همکاران'!B32</f>
        <v>احمدی</v>
      </c>
      <c r="C31" s="257"/>
      <c r="D31" s="257"/>
      <c r="E31" s="257"/>
      <c r="F31" s="257"/>
      <c r="G31" s="257"/>
      <c r="H31" s="258"/>
    </row>
    <row r="32" spans="1:8" ht="60" customHeight="1" x14ac:dyDescent="0.2">
      <c r="A32" s="223">
        <v>29</v>
      </c>
      <c r="B32" s="219" t="str">
        <f>'ورود مشخصات همکاران'!B33</f>
        <v>شریف پناهی</v>
      </c>
      <c r="C32" s="257" t="str">
        <f>IFERROR(LOOKUP('ورود کد کلاس همکاران'!C32,'ورود اطلاعات'!$B$6:$B$25,'ورود اطلاعات'!$E$6:$E$25),"")</f>
        <v/>
      </c>
      <c r="D32" s="257" t="str">
        <f>IFERROR(LOOKUP('ورود کد کلاس همکاران'!I32,'ورود اطلاعات'!$B$6:$B$25,'ورود اطلاعات'!$E$6:$E$25),"")</f>
        <v/>
      </c>
      <c r="E32" s="257" t="str">
        <f>IFERROR(LOOKUP('ورود کد کلاس همکاران'!O32,'ورود اطلاعات'!$B$6:$B$25,'ورود اطلاعات'!$E$6:$E$25),"")</f>
        <v/>
      </c>
      <c r="F32" s="257" t="str">
        <f>IFERROR(LOOKUP('ورود کد کلاس همکاران'!U32,'ورود اطلاعات'!$B$6:$B$25,'ورود اطلاعات'!$E$6:$E$25),"")</f>
        <v/>
      </c>
      <c r="G32" s="257" t="str">
        <f>IFERROR(LOOKUP('ورود کد کلاس همکاران'!AA32,'ورود اطلاعات'!$B$6:$B$25,'ورود اطلاعات'!$E$6:$E$25),"")</f>
        <v/>
      </c>
      <c r="H32" s="258" t="str">
        <f>IFERROR(LOOKUP('ورود کد کلاس همکاران'!AG32,'ورود اطلاعات'!$B$6:$B$25,'ورود اطلاعات'!$E$6:$E$25),"")</f>
        <v/>
      </c>
    </row>
    <row r="33" spans="1:8" ht="60" customHeight="1" x14ac:dyDescent="0.2">
      <c r="A33" s="223">
        <v>30</v>
      </c>
      <c r="B33" s="219">
        <f>'ورود مشخصات همکاران'!B34</f>
        <v>0</v>
      </c>
      <c r="C33" s="257" t="str">
        <f>IFERROR(LOOKUP('ورود کد کلاس همکاران'!C33,'ورود اطلاعات'!$B$6:$B$25,'ورود اطلاعات'!$E$6:$E$25),"")</f>
        <v/>
      </c>
      <c r="D33" s="257" t="str">
        <f>IFERROR(LOOKUP('ورود کد کلاس همکاران'!I33,'ورود اطلاعات'!$B$6:$B$25,'ورود اطلاعات'!$E$6:$E$25),"")</f>
        <v/>
      </c>
      <c r="E33" s="257" t="str">
        <f>IFERROR(LOOKUP('ورود کد کلاس همکاران'!O33,'ورود اطلاعات'!$B$6:$B$25,'ورود اطلاعات'!$E$6:$E$25),"")</f>
        <v/>
      </c>
      <c r="F33" s="257" t="str">
        <f>IFERROR(LOOKUP('ورود کد کلاس همکاران'!U33,'ورود اطلاعات'!$B$6:$B$25,'ورود اطلاعات'!$E$6:$E$25),"")</f>
        <v/>
      </c>
      <c r="G33" s="257" t="str">
        <f>IFERROR(LOOKUP('ورود کد کلاس همکاران'!AA33,'ورود اطلاعات'!$B$6:$B$25,'ورود اطلاعات'!$E$6:$E$25),"")</f>
        <v/>
      </c>
      <c r="H33" s="258" t="str">
        <f>IFERROR(LOOKUP('ورود کد کلاس همکاران'!AG33,'ورود اطلاعات'!$B$6:$B$25,'ورود اطلاعات'!$E$6:$E$25),"")</f>
        <v/>
      </c>
    </row>
    <row r="34" spans="1:8" ht="60" customHeight="1" x14ac:dyDescent="0.2">
      <c r="A34" s="223">
        <v>31</v>
      </c>
      <c r="B34" s="219">
        <f>'ورود مشخصات همکاران'!B35</f>
        <v>0</v>
      </c>
      <c r="C34" s="257" t="str">
        <f>IFERROR(LOOKUP('ورود کد کلاس همکاران'!C34,'ورود اطلاعات'!$B$6:$B$25,'ورود اطلاعات'!$E$6:$E$25),"")</f>
        <v/>
      </c>
      <c r="D34" s="257" t="str">
        <f>IFERROR(LOOKUP('ورود کد کلاس همکاران'!I34,'ورود اطلاعات'!$B$6:$B$25,'ورود اطلاعات'!$E$6:$E$25),"")</f>
        <v/>
      </c>
      <c r="E34" s="257" t="str">
        <f>IFERROR(LOOKUP('ورود کد کلاس همکاران'!O34,'ورود اطلاعات'!$B$6:$B$25,'ورود اطلاعات'!$E$6:$E$25),"")</f>
        <v/>
      </c>
      <c r="F34" s="257" t="str">
        <f>IFERROR(LOOKUP('ورود کد کلاس همکاران'!U34,'ورود اطلاعات'!$B$6:$B$25,'ورود اطلاعات'!$E$6:$E$25),"")</f>
        <v/>
      </c>
      <c r="G34" s="257" t="str">
        <f>IFERROR(LOOKUP('ورود کد کلاس همکاران'!AA34,'ورود اطلاعات'!$B$6:$B$25,'ورود اطلاعات'!$E$6:$E$25),"")</f>
        <v/>
      </c>
      <c r="H34" s="258" t="str">
        <f>IFERROR(LOOKUP('ورود کد کلاس همکاران'!AG34,'ورود اطلاعات'!$B$6:$B$25,'ورود اطلاعات'!$E$6:$E$25),"")</f>
        <v/>
      </c>
    </row>
    <row r="35" spans="1:8" ht="60" customHeight="1" x14ac:dyDescent="0.2">
      <c r="A35" s="223">
        <v>32</v>
      </c>
      <c r="B35" s="219">
        <f>'ورود مشخصات همکاران'!B36</f>
        <v>0</v>
      </c>
      <c r="C35" s="257" t="str">
        <f>IFERROR(LOOKUP('ورود کد کلاس همکاران'!C35,'ورود اطلاعات'!$B$6:$B$25,'ورود اطلاعات'!$E$6:$E$25),"")</f>
        <v/>
      </c>
      <c r="D35" s="257" t="str">
        <f>IFERROR(LOOKUP('ورود کد کلاس همکاران'!I35,'ورود اطلاعات'!$B$6:$B$25,'ورود اطلاعات'!$E$6:$E$25),"")</f>
        <v/>
      </c>
      <c r="E35" s="257" t="str">
        <f>IFERROR(LOOKUP('ورود کد کلاس همکاران'!O35,'ورود اطلاعات'!$B$6:$B$25,'ورود اطلاعات'!$E$6:$E$25),"")</f>
        <v/>
      </c>
      <c r="F35" s="257" t="str">
        <f>IFERROR(LOOKUP('ورود کد کلاس همکاران'!U35,'ورود اطلاعات'!$B$6:$B$25,'ورود اطلاعات'!$E$6:$E$25),"")</f>
        <v/>
      </c>
      <c r="G35" s="257" t="str">
        <f>IFERROR(LOOKUP('ورود کد کلاس همکاران'!AA35,'ورود اطلاعات'!$B$6:$B$25,'ورود اطلاعات'!$E$6:$E$25),"")</f>
        <v/>
      </c>
      <c r="H35" s="258" t="str">
        <f>IFERROR(LOOKUP('ورود کد کلاس همکاران'!AG35,'ورود اطلاعات'!$B$6:$B$25,'ورود اطلاعات'!$E$6:$E$25),"")</f>
        <v/>
      </c>
    </row>
    <row r="36" spans="1:8" ht="60" customHeight="1" x14ac:dyDescent="0.2">
      <c r="A36" s="223">
        <v>33</v>
      </c>
      <c r="B36" s="219">
        <f>'ورود مشخصات همکاران'!B37</f>
        <v>0</v>
      </c>
      <c r="C36" s="257" t="str">
        <f>IFERROR(LOOKUP('ورود کد کلاس همکاران'!C36,'ورود اطلاعات'!$B$6:$B$25,'ورود اطلاعات'!$E$6:$E$25),"")</f>
        <v/>
      </c>
      <c r="D36" s="257" t="str">
        <f>IFERROR(LOOKUP('ورود کد کلاس همکاران'!I36,'ورود اطلاعات'!$B$6:$B$25,'ورود اطلاعات'!$E$6:$E$25),"")</f>
        <v/>
      </c>
      <c r="E36" s="257" t="str">
        <f>IFERROR(LOOKUP('ورود کد کلاس همکاران'!O36,'ورود اطلاعات'!$B$6:$B$25,'ورود اطلاعات'!$E$6:$E$25),"")</f>
        <v/>
      </c>
      <c r="F36" s="257" t="str">
        <f>IFERROR(LOOKUP('ورود کد کلاس همکاران'!U36,'ورود اطلاعات'!$B$6:$B$25,'ورود اطلاعات'!$E$6:$E$25),"")</f>
        <v/>
      </c>
      <c r="G36" s="257" t="str">
        <f>IFERROR(LOOKUP('ورود کد کلاس همکاران'!AA36,'ورود اطلاعات'!$B$6:$B$25,'ورود اطلاعات'!$E$6:$E$25),"")</f>
        <v/>
      </c>
      <c r="H36" s="258" t="str">
        <f>IFERROR(LOOKUP('ورود کد کلاس همکاران'!AG36,'ورود اطلاعات'!$B$6:$B$25,'ورود اطلاعات'!$E$6:$E$25),"")</f>
        <v/>
      </c>
    </row>
    <row r="37" spans="1:8" ht="60" customHeight="1" x14ac:dyDescent="0.2">
      <c r="A37" s="223">
        <v>34</v>
      </c>
      <c r="B37" s="219">
        <f>'ورود مشخصات همکاران'!B38</f>
        <v>0</v>
      </c>
      <c r="C37" s="257" t="str">
        <f>IFERROR(LOOKUP('ورود کد کلاس همکاران'!C37,'ورود اطلاعات'!$B$6:$B$25,'ورود اطلاعات'!$E$6:$E$25),"")</f>
        <v/>
      </c>
      <c r="D37" s="257" t="str">
        <f>IFERROR(LOOKUP('ورود کد کلاس همکاران'!I37,'ورود اطلاعات'!$B$6:$B$25,'ورود اطلاعات'!$E$6:$E$25),"")</f>
        <v/>
      </c>
      <c r="E37" s="257" t="str">
        <f>IFERROR(LOOKUP('ورود کد کلاس همکاران'!O37,'ورود اطلاعات'!$B$6:$B$25,'ورود اطلاعات'!$E$6:$E$25),"")</f>
        <v/>
      </c>
      <c r="F37" s="257" t="str">
        <f>IFERROR(LOOKUP('ورود کد کلاس همکاران'!U37,'ورود اطلاعات'!$B$6:$B$25,'ورود اطلاعات'!$E$6:$E$25),"")</f>
        <v/>
      </c>
      <c r="G37" s="257" t="str">
        <f>IFERROR(LOOKUP('ورود کد کلاس همکاران'!AA37,'ورود اطلاعات'!$B$6:$B$25,'ورود اطلاعات'!$E$6:$E$25),"")</f>
        <v/>
      </c>
      <c r="H37" s="258" t="str">
        <f>IFERROR(LOOKUP('ورود کد کلاس همکاران'!AG37,'ورود اطلاعات'!$B$6:$B$25,'ورود اطلاعات'!$E$6:$E$25),"")</f>
        <v/>
      </c>
    </row>
    <row r="38" spans="1:8" ht="60" customHeight="1" x14ac:dyDescent="0.2">
      <c r="A38" s="223">
        <v>35</v>
      </c>
      <c r="B38" s="219">
        <f>'ورود مشخصات همکاران'!B39</f>
        <v>0</v>
      </c>
      <c r="C38" s="257" t="str">
        <f>IFERROR(LOOKUP('ورود کد کلاس همکاران'!C38,'ورود اطلاعات'!$B$6:$B$25,'ورود اطلاعات'!$E$6:$E$25),"")</f>
        <v/>
      </c>
      <c r="D38" s="257" t="str">
        <f>IFERROR(LOOKUP('ورود کد کلاس همکاران'!I38,'ورود اطلاعات'!$B$6:$B$25,'ورود اطلاعات'!$E$6:$E$25),"")</f>
        <v/>
      </c>
      <c r="E38" s="257" t="str">
        <f>IFERROR(LOOKUP('ورود کد کلاس همکاران'!O38,'ورود اطلاعات'!$B$6:$B$25,'ورود اطلاعات'!$E$6:$E$25),"")</f>
        <v/>
      </c>
      <c r="F38" s="257" t="str">
        <f>IFERROR(LOOKUP('ورود کد کلاس همکاران'!U38,'ورود اطلاعات'!$B$6:$B$25,'ورود اطلاعات'!$E$6:$E$25),"")</f>
        <v/>
      </c>
      <c r="G38" s="257" t="str">
        <f>IFERROR(LOOKUP('ورود کد کلاس همکاران'!AA38,'ورود اطلاعات'!$B$6:$B$25,'ورود اطلاعات'!$E$6:$E$25),"")</f>
        <v/>
      </c>
      <c r="H38" s="258" t="str">
        <f>IFERROR(LOOKUP('ورود کد کلاس همکاران'!AG38,'ورود اطلاعات'!$B$6:$B$25,'ورود اطلاعات'!$E$6:$E$25),"")</f>
        <v/>
      </c>
    </row>
    <row r="39" spans="1:8" ht="60" customHeight="1" x14ac:dyDescent="0.2">
      <c r="A39" s="223">
        <v>36</v>
      </c>
      <c r="B39" s="219">
        <f>'ورود مشخصات همکاران'!B40</f>
        <v>0</v>
      </c>
      <c r="C39" s="257" t="str">
        <f>IFERROR(LOOKUP('ورود کد کلاس همکاران'!C39,'ورود اطلاعات'!$B$6:$B$25,'ورود اطلاعات'!$E$6:$E$25),"")</f>
        <v/>
      </c>
      <c r="D39" s="257" t="str">
        <f>IFERROR(LOOKUP('ورود کد کلاس همکاران'!I39,'ورود اطلاعات'!$B$6:$B$25,'ورود اطلاعات'!$E$6:$E$25),"")</f>
        <v/>
      </c>
      <c r="E39" s="257" t="str">
        <f>IFERROR(LOOKUP('ورود کد کلاس همکاران'!O39,'ورود اطلاعات'!$B$6:$B$25,'ورود اطلاعات'!$E$6:$E$25),"")</f>
        <v/>
      </c>
      <c r="F39" s="257" t="str">
        <f>IFERROR(LOOKUP('ورود کد کلاس همکاران'!U39,'ورود اطلاعات'!$B$6:$B$25,'ورود اطلاعات'!$E$6:$E$25),"")</f>
        <v/>
      </c>
      <c r="G39" s="257" t="str">
        <f>IFERROR(LOOKUP('ورود کد کلاس همکاران'!AA39,'ورود اطلاعات'!$B$6:$B$25,'ورود اطلاعات'!$E$6:$E$25),"")</f>
        <v/>
      </c>
      <c r="H39" s="258" t="str">
        <f>IFERROR(LOOKUP('ورود کد کلاس همکاران'!AG39,'ورود اطلاعات'!$B$6:$B$25,'ورود اطلاعات'!$E$6:$E$25),"")</f>
        <v/>
      </c>
    </row>
    <row r="40" spans="1:8" ht="60" customHeight="1" x14ac:dyDescent="0.2">
      <c r="A40" s="223">
        <v>37</v>
      </c>
      <c r="B40" s="219">
        <f>'ورود مشخصات همکاران'!B41</f>
        <v>0</v>
      </c>
      <c r="C40" s="257" t="str">
        <f>IFERROR(LOOKUP('ورود کد کلاس همکاران'!C40,'ورود اطلاعات'!$B$6:$B$25,'ورود اطلاعات'!$E$6:$E$25),"")</f>
        <v/>
      </c>
      <c r="D40" s="257" t="str">
        <f>IFERROR(LOOKUP('ورود کد کلاس همکاران'!I40,'ورود اطلاعات'!$B$6:$B$25,'ورود اطلاعات'!$E$6:$E$25),"")</f>
        <v/>
      </c>
      <c r="E40" s="257" t="str">
        <f>IFERROR(LOOKUP('ورود کد کلاس همکاران'!O40,'ورود اطلاعات'!$B$6:$B$25,'ورود اطلاعات'!$E$6:$E$25),"")</f>
        <v/>
      </c>
      <c r="F40" s="257" t="str">
        <f>IFERROR(LOOKUP('ورود کد کلاس همکاران'!U40,'ورود اطلاعات'!$B$6:$B$25,'ورود اطلاعات'!$E$6:$E$25),"")</f>
        <v/>
      </c>
      <c r="G40" s="257" t="str">
        <f>IFERROR(LOOKUP('ورود کد کلاس همکاران'!AA40,'ورود اطلاعات'!$B$6:$B$25,'ورود اطلاعات'!$E$6:$E$25),"")</f>
        <v/>
      </c>
      <c r="H40" s="258" t="str">
        <f>IFERROR(LOOKUP('ورود کد کلاس همکاران'!AG40,'ورود اطلاعات'!$B$6:$B$25,'ورود اطلاعات'!$E$6:$E$25),"")</f>
        <v/>
      </c>
    </row>
    <row r="41" spans="1:8" ht="60" customHeight="1" x14ac:dyDescent="0.2">
      <c r="A41" s="223">
        <v>38</v>
      </c>
      <c r="B41" s="219">
        <f>'ورود مشخصات همکاران'!B42</f>
        <v>0</v>
      </c>
      <c r="C41" s="257" t="str">
        <f>IFERROR(LOOKUP('ورود کد کلاس همکاران'!C41,'ورود اطلاعات'!$B$6:$B$25,'ورود اطلاعات'!$E$6:$E$25),"")</f>
        <v/>
      </c>
      <c r="D41" s="257" t="str">
        <f>IFERROR(LOOKUP('ورود کد کلاس همکاران'!I41,'ورود اطلاعات'!$B$6:$B$25,'ورود اطلاعات'!$E$6:$E$25),"")</f>
        <v/>
      </c>
      <c r="E41" s="257" t="str">
        <f>IFERROR(LOOKUP('ورود کد کلاس همکاران'!O41,'ورود اطلاعات'!$B$6:$B$25,'ورود اطلاعات'!$E$6:$E$25),"")</f>
        <v/>
      </c>
      <c r="F41" s="257" t="str">
        <f>IFERROR(LOOKUP('ورود کد کلاس همکاران'!U41,'ورود اطلاعات'!$B$6:$B$25,'ورود اطلاعات'!$E$6:$E$25),"")</f>
        <v/>
      </c>
      <c r="G41" s="257" t="str">
        <f>IFERROR(LOOKUP('ورود کد کلاس همکاران'!AA41,'ورود اطلاعات'!$B$6:$B$25,'ورود اطلاعات'!$E$6:$E$25),"")</f>
        <v/>
      </c>
      <c r="H41" s="258" t="str">
        <f>IFERROR(LOOKUP('ورود کد کلاس همکاران'!AG41,'ورود اطلاعات'!$B$6:$B$25,'ورود اطلاعات'!$E$6:$E$25),"")</f>
        <v/>
      </c>
    </row>
    <row r="42" spans="1:8" ht="60" customHeight="1" x14ac:dyDescent="0.2">
      <c r="A42" s="223">
        <v>39</v>
      </c>
      <c r="B42" s="219">
        <f>'ورود مشخصات همکاران'!B43</f>
        <v>0</v>
      </c>
      <c r="C42" s="257" t="str">
        <f>IFERROR(LOOKUP('ورود کد کلاس همکاران'!C42,'ورود اطلاعات'!$B$6:$B$25,'ورود اطلاعات'!$E$6:$E$25),"")</f>
        <v/>
      </c>
      <c r="D42" s="257" t="str">
        <f>IFERROR(LOOKUP('ورود کد کلاس همکاران'!I42,'ورود اطلاعات'!$B$6:$B$25,'ورود اطلاعات'!$E$6:$E$25),"")</f>
        <v/>
      </c>
      <c r="E42" s="257" t="str">
        <f>IFERROR(LOOKUP('ورود کد کلاس همکاران'!O42,'ورود اطلاعات'!$B$6:$B$25,'ورود اطلاعات'!$E$6:$E$25),"")</f>
        <v/>
      </c>
      <c r="F42" s="257" t="str">
        <f>IFERROR(LOOKUP('ورود کد کلاس همکاران'!U42,'ورود اطلاعات'!$B$6:$B$25,'ورود اطلاعات'!$E$6:$E$25),"")</f>
        <v/>
      </c>
      <c r="G42" s="257" t="str">
        <f>IFERROR(LOOKUP('ورود کد کلاس همکاران'!AA42,'ورود اطلاعات'!$B$6:$B$25,'ورود اطلاعات'!$E$6:$E$25),"")</f>
        <v/>
      </c>
      <c r="H42" s="258" t="str">
        <f>IFERROR(LOOKUP('ورود کد کلاس همکاران'!AG42,'ورود اطلاعات'!$B$6:$B$25,'ورود اطلاعات'!$E$6:$E$25),"")</f>
        <v/>
      </c>
    </row>
    <row r="43" spans="1:8" ht="60" customHeight="1" x14ac:dyDescent="0.2">
      <c r="A43" s="223">
        <v>40</v>
      </c>
      <c r="B43" s="219">
        <f>'ورود مشخصات همکاران'!B44</f>
        <v>0</v>
      </c>
      <c r="C43" s="257" t="str">
        <f>IFERROR(LOOKUP('ورود کد کلاس همکاران'!C43,'ورود اطلاعات'!$B$6:$B$25,'ورود اطلاعات'!$E$6:$E$25),"")</f>
        <v/>
      </c>
      <c r="D43" s="257" t="str">
        <f>IFERROR(LOOKUP('ورود کد کلاس همکاران'!I43,'ورود اطلاعات'!$B$6:$B$25,'ورود اطلاعات'!$E$6:$E$25),"")</f>
        <v/>
      </c>
      <c r="E43" s="257" t="str">
        <f>IFERROR(LOOKUP('ورود کد کلاس همکاران'!O43,'ورود اطلاعات'!$B$6:$B$25,'ورود اطلاعات'!$E$6:$E$25),"")</f>
        <v/>
      </c>
      <c r="F43" s="257" t="str">
        <f>IFERROR(LOOKUP('ورود کد کلاس همکاران'!U43,'ورود اطلاعات'!$B$6:$B$25,'ورود اطلاعات'!$E$6:$E$25),"")</f>
        <v/>
      </c>
      <c r="G43" s="257" t="str">
        <f>IFERROR(LOOKUP('ورود کد کلاس همکاران'!AA43,'ورود اطلاعات'!$B$6:$B$25,'ورود اطلاعات'!$E$6:$E$25),"")</f>
        <v/>
      </c>
      <c r="H43" s="258" t="str">
        <f>IFERROR(LOOKUP('ورود کد کلاس همکاران'!AG43,'ورود اطلاعات'!$B$6:$B$25,'ورود اطلاعات'!$E$6:$E$25),"")</f>
        <v/>
      </c>
    </row>
    <row r="44" spans="1:8" ht="60" customHeight="1" x14ac:dyDescent="0.2">
      <c r="A44" s="223">
        <v>41</v>
      </c>
      <c r="B44" s="219">
        <f>'ورود مشخصات همکاران'!B45</f>
        <v>0</v>
      </c>
      <c r="C44" s="257" t="str">
        <f>IFERROR(LOOKUP('ورود کد کلاس همکاران'!C44,'ورود اطلاعات'!$B$6:$B$25,'ورود اطلاعات'!$E$6:$E$25),"")</f>
        <v/>
      </c>
      <c r="D44" s="257" t="str">
        <f>IFERROR(LOOKUP('ورود کد کلاس همکاران'!I44,'ورود اطلاعات'!$B$6:$B$25,'ورود اطلاعات'!$E$6:$E$25),"")</f>
        <v/>
      </c>
      <c r="E44" s="257" t="str">
        <f>IFERROR(LOOKUP('ورود کد کلاس همکاران'!O44,'ورود اطلاعات'!$B$6:$B$25,'ورود اطلاعات'!$E$6:$E$25),"")</f>
        <v/>
      </c>
      <c r="F44" s="257" t="str">
        <f>IFERROR(LOOKUP('ورود کد کلاس همکاران'!U44,'ورود اطلاعات'!$B$6:$B$25,'ورود اطلاعات'!$E$6:$E$25),"")</f>
        <v/>
      </c>
      <c r="G44" s="257" t="str">
        <f>IFERROR(LOOKUP('ورود کد کلاس همکاران'!AA44,'ورود اطلاعات'!$B$6:$B$25,'ورود اطلاعات'!$E$6:$E$25),"")</f>
        <v/>
      </c>
      <c r="H44" s="258" t="str">
        <f>IFERROR(LOOKUP('ورود کد کلاس همکاران'!AG44,'ورود اطلاعات'!$B$6:$B$25,'ورود اطلاعات'!$E$6:$E$25),"")</f>
        <v/>
      </c>
    </row>
    <row r="45" spans="1:8" ht="60" customHeight="1" x14ac:dyDescent="0.2">
      <c r="A45" s="223">
        <v>42</v>
      </c>
      <c r="B45" s="219">
        <f>'ورود مشخصات همکاران'!B46</f>
        <v>0</v>
      </c>
      <c r="C45" s="257" t="str">
        <f>IFERROR(LOOKUP('ورود کد کلاس همکاران'!C45,'ورود اطلاعات'!$B$6:$B$25,'ورود اطلاعات'!$E$6:$E$25),"")</f>
        <v/>
      </c>
      <c r="D45" s="257" t="str">
        <f>IFERROR(LOOKUP('ورود کد کلاس همکاران'!I45,'ورود اطلاعات'!$B$6:$B$25,'ورود اطلاعات'!$E$6:$E$25),"")</f>
        <v/>
      </c>
      <c r="E45" s="257" t="str">
        <f>IFERROR(LOOKUP('ورود کد کلاس همکاران'!O45,'ورود اطلاعات'!$B$6:$B$25,'ورود اطلاعات'!$E$6:$E$25),"")</f>
        <v/>
      </c>
      <c r="F45" s="257" t="str">
        <f>IFERROR(LOOKUP('ورود کد کلاس همکاران'!U45,'ورود اطلاعات'!$B$6:$B$25,'ورود اطلاعات'!$E$6:$E$25),"")</f>
        <v/>
      </c>
      <c r="G45" s="257" t="str">
        <f>IFERROR(LOOKUP('ورود کد کلاس همکاران'!AA45,'ورود اطلاعات'!$B$6:$B$25,'ورود اطلاعات'!$E$6:$E$25),"")</f>
        <v/>
      </c>
      <c r="H45" s="258" t="str">
        <f>IFERROR(LOOKUP('ورود کد کلاس همکاران'!AG45,'ورود اطلاعات'!$B$6:$B$25,'ورود اطلاعات'!$E$6:$E$25),"")</f>
        <v/>
      </c>
    </row>
    <row r="46" spans="1:8" ht="60" customHeight="1" x14ac:dyDescent="0.2">
      <c r="A46" s="223">
        <v>43</v>
      </c>
      <c r="B46" s="219">
        <f>'ورود مشخصات همکاران'!B47</f>
        <v>0</v>
      </c>
      <c r="C46" s="257" t="str">
        <f>IFERROR(LOOKUP('ورود کد کلاس همکاران'!C46,'ورود اطلاعات'!$B$6:$B$25,'ورود اطلاعات'!$E$6:$E$25),"")</f>
        <v/>
      </c>
      <c r="D46" s="257" t="str">
        <f>IFERROR(LOOKUP('ورود کد کلاس همکاران'!I46,'ورود اطلاعات'!$B$6:$B$25,'ورود اطلاعات'!$E$6:$E$25),"")</f>
        <v/>
      </c>
      <c r="E46" s="257" t="str">
        <f>IFERROR(LOOKUP('ورود کد کلاس همکاران'!O46,'ورود اطلاعات'!$B$6:$B$25,'ورود اطلاعات'!$E$6:$E$25),"")</f>
        <v/>
      </c>
      <c r="F46" s="257" t="str">
        <f>IFERROR(LOOKUP('ورود کد کلاس همکاران'!U46,'ورود اطلاعات'!$B$6:$B$25,'ورود اطلاعات'!$E$6:$E$25),"")</f>
        <v/>
      </c>
      <c r="G46" s="257" t="str">
        <f>IFERROR(LOOKUP('ورود کد کلاس همکاران'!AA46,'ورود اطلاعات'!$B$6:$B$25,'ورود اطلاعات'!$E$6:$E$25),"")</f>
        <v/>
      </c>
      <c r="H46" s="258" t="str">
        <f>IFERROR(LOOKUP('ورود کد کلاس همکاران'!AG46,'ورود اطلاعات'!$B$6:$B$25,'ورود اطلاعات'!$E$6:$E$25),"")</f>
        <v/>
      </c>
    </row>
    <row r="47" spans="1:8" ht="60" customHeight="1" x14ac:dyDescent="0.2">
      <c r="A47" s="223">
        <v>44</v>
      </c>
      <c r="B47" s="219">
        <f>'ورود مشخصات همکاران'!B48</f>
        <v>0</v>
      </c>
      <c r="C47" s="257" t="str">
        <f>IFERROR(LOOKUP('ورود کد کلاس همکاران'!C47,'ورود اطلاعات'!$B$6:$B$25,'ورود اطلاعات'!$E$6:$E$25),"")</f>
        <v/>
      </c>
      <c r="D47" s="257" t="str">
        <f>IFERROR(LOOKUP('ورود کد کلاس همکاران'!I47,'ورود اطلاعات'!$B$6:$B$25,'ورود اطلاعات'!$E$6:$E$25),"")</f>
        <v/>
      </c>
      <c r="E47" s="257" t="str">
        <f>IFERROR(LOOKUP('ورود کد کلاس همکاران'!O47,'ورود اطلاعات'!$B$6:$B$25,'ورود اطلاعات'!$E$6:$E$25),"")</f>
        <v/>
      </c>
      <c r="F47" s="257" t="str">
        <f>IFERROR(LOOKUP('ورود کد کلاس همکاران'!U47,'ورود اطلاعات'!$B$6:$B$25,'ورود اطلاعات'!$E$6:$E$25),"")</f>
        <v/>
      </c>
      <c r="G47" s="257" t="str">
        <f>IFERROR(LOOKUP('ورود کد کلاس همکاران'!AA47,'ورود اطلاعات'!$B$6:$B$25,'ورود اطلاعات'!$E$6:$E$25),"")</f>
        <v/>
      </c>
      <c r="H47" s="258" t="str">
        <f>IFERROR(LOOKUP('ورود کد کلاس همکاران'!AG47,'ورود اطلاعات'!$B$6:$B$25,'ورود اطلاعات'!$E$6:$E$25),"")</f>
        <v/>
      </c>
    </row>
    <row r="48" spans="1:8" ht="60" customHeight="1" x14ac:dyDescent="0.2">
      <c r="A48" s="223">
        <v>45</v>
      </c>
      <c r="B48" s="219">
        <f>'ورود مشخصات همکاران'!B49</f>
        <v>0</v>
      </c>
      <c r="C48" s="257" t="str">
        <f>IFERROR(LOOKUP('ورود کد کلاس همکاران'!C48,'ورود اطلاعات'!$B$6:$B$25,'ورود اطلاعات'!$E$6:$E$25),"")</f>
        <v/>
      </c>
      <c r="D48" s="257" t="str">
        <f>IFERROR(LOOKUP('ورود کد کلاس همکاران'!I48,'ورود اطلاعات'!$B$6:$B$25,'ورود اطلاعات'!$E$6:$E$25),"")</f>
        <v/>
      </c>
      <c r="E48" s="257" t="str">
        <f>IFERROR(LOOKUP('ورود کد کلاس همکاران'!O48,'ورود اطلاعات'!$B$6:$B$25,'ورود اطلاعات'!$E$6:$E$25),"")</f>
        <v/>
      </c>
      <c r="F48" s="257" t="str">
        <f>IFERROR(LOOKUP('ورود کد کلاس همکاران'!U48,'ورود اطلاعات'!$B$6:$B$25,'ورود اطلاعات'!$E$6:$E$25),"")</f>
        <v/>
      </c>
      <c r="G48" s="257" t="str">
        <f>IFERROR(LOOKUP('ورود کد کلاس همکاران'!AA48,'ورود اطلاعات'!$B$6:$B$25,'ورود اطلاعات'!$E$6:$E$25),"")</f>
        <v/>
      </c>
      <c r="H48" s="258" t="str">
        <f>IFERROR(LOOKUP('ورود کد کلاس همکاران'!AG48,'ورود اطلاعات'!$B$6:$B$25,'ورود اطلاعات'!$E$6:$E$25),"")</f>
        <v/>
      </c>
    </row>
    <row r="49" spans="1:8" ht="60" customHeight="1" x14ac:dyDescent="0.2">
      <c r="A49" s="223">
        <v>46</v>
      </c>
      <c r="B49" s="219">
        <f>'ورود مشخصات همکاران'!B50</f>
        <v>0</v>
      </c>
      <c r="C49" s="257" t="str">
        <f>IFERROR(LOOKUP('ورود کد کلاس همکاران'!C49,'ورود اطلاعات'!$B$6:$B$25,'ورود اطلاعات'!$E$6:$E$25),"")</f>
        <v/>
      </c>
      <c r="D49" s="257" t="str">
        <f>IFERROR(LOOKUP('ورود کد کلاس همکاران'!I49,'ورود اطلاعات'!$B$6:$B$25,'ورود اطلاعات'!$E$6:$E$25),"")</f>
        <v/>
      </c>
      <c r="E49" s="257" t="str">
        <f>IFERROR(LOOKUP('ورود کد کلاس همکاران'!O49,'ورود اطلاعات'!$B$6:$B$25,'ورود اطلاعات'!$E$6:$E$25),"")</f>
        <v/>
      </c>
      <c r="F49" s="257" t="str">
        <f>IFERROR(LOOKUP('ورود کد کلاس همکاران'!U49,'ورود اطلاعات'!$B$6:$B$25,'ورود اطلاعات'!$E$6:$E$25),"")</f>
        <v/>
      </c>
      <c r="G49" s="257" t="str">
        <f>IFERROR(LOOKUP('ورود کد کلاس همکاران'!AA49,'ورود اطلاعات'!$B$6:$B$25,'ورود اطلاعات'!$E$6:$E$25),"")</f>
        <v/>
      </c>
      <c r="H49" s="258" t="str">
        <f>IFERROR(LOOKUP('ورود کد کلاس همکاران'!AG49,'ورود اطلاعات'!$B$6:$B$25,'ورود اطلاعات'!$E$6:$E$25),"")</f>
        <v/>
      </c>
    </row>
    <row r="50" spans="1:8" ht="60" customHeight="1" x14ac:dyDescent="0.2">
      <c r="A50" s="223">
        <v>47</v>
      </c>
      <c r="B50" s="219">
        <f>'ورود مشخصات همکاران'!B51</f>
        <v>0</v>
      </c>
      <c r="C50" s="257" t="str">
        <f>IFERROR(LOOKUP('ورود کد کلاس همکاران'!C50,'ورود اطلاعات'!$B$6:$B$25,'ورود اطلاعات'!$E$6:$E$25),"")</f>
        <v/>
      </c>
      <c r="D50" s="257" t="str">
        <f>IFERROR(LOOKUP('ورود کد کلاس همکاران'!I50,'ورود اطلاعات'!$B$6:$B$25,'ورود اطلاعات'!$E$6:$E$25),"")</f>
        <v/>
      </c>
      <c r="E50" s="257" t="str">
        <f>IFERROR(LOOKUP('ورود کد کلاس همکاران'!O50,'ورود اطلاعات'!$B$6:$B$25,'ورود اطلاعات'!$E$6:$E$25),"")</f>
        <v/>
      </c>
      <c r="F50" s="257" t="str">
        <f>IFERROR(LOOKUP('ورود کد کلاس همکاران'!U50,'ورود اطلاعات'!$B$6:$B$25,'ورود اطلاعات'!$E$6:$E$25),"")</f>
        <v/>
      </c>
      <c r="G50" s="257" t="str">
        <f>IFERROR(LOOKUP('ورود کد کلاس همکاران'!AA50,'ورود اطلاعات'!$B$6:$B$25,'ورود اطلاعات'!$E$6:$E$25),"")</f>
        <v/>
      </c>
      <c r="H50" s="258" t="str">
        <f>IFERROR(LOOKUP('ورود کد کلاس همکاران'!AG50,'ورود اطلاعات'!$B$6:$B$25,'ورود اطلاعات'!$E$6:$E$25),"")</f>
        <v/>
      </c>
    </row>
    <row r="51" spans="1:8" ht="60" customHeight="1" x14ac:dyDescent="0.2">
      <c r="A51" s="223">
        <v>48</v>
      </c>
      <c r="B51" s="219">
        <f>'ورود مشخصات همکاران'!B52</f>
        <v>0</v>
      </c>
      <c r="C51" s="257" t="str">
        <f>IFERROR(LOOKUP('ورود کد کلاس همکاران'!C51,'ورود اطلاعات'!$B$6:$B$25,'ورود اطلاعات'!$E$6:$E$25),"")</f>
        <v/>
      </c>
      <c r="D51" s="257" t="str">
        <f>IFERROR(LOOKUP('ورود کد کلاس همکاران'!I51,'ورود اطلاعات'!$B$6:$B$25,'ورود اطلاعات'!$E$6:$E$25),"")</f>
        <v/>
      </c>
      <c r="E51" s="257" t="str">
        <f>IFERROR(LOOKUP('ورود کد کلاس همکاران'!O51,'ورود اطلاعات'!$B$6:$B$25,'ورود اطلاعات'!$E$6:$E$25),"")</f>
        <v/>
      </c>
      <c r="F51" s="257" t="str">
        <f>IFERROR(LOOKUP('ورود کد کلاس همکاران'!U51,'ورود اطلاعات'!$B$6:$B$25,'ورود اطلاعات'!$E$6:$E$25),"")</f>
        <v/>
      </c>
      <c r="G51" s="257" t="str">
        <f>IFERROR(LOOKUP('ورود کد کلاس همکاران'!AA51,'ورود اطلاعات'!$B$6:$B$25,'ورود اطلاعات'!$E$6:$E$25),"")</f>
        <v/>
      </c>
      <c r="H51" s="258" t="str">
        <f>IFERROR(LOOKUP('ورود کد کلاس همکاران'!AG51,'ورود اطلاعات'!$B$6:$B$25,'ورود اطلاعات'!$E$6:$E$25),"")</f>
        <v/>
      </c>
    </row>
    <row r="52" spans="1:8" ht="60" customHeight="1" x14ac:dyDescent="0.2">
      <c r="A52" s="223">
        <v>49</v>
      </c>
      <c r="B52" s="219">
        <f>'ورود مشخصات همکاران'!B53</f>
        <v>0</v>
      </c>
      <c r="C52" s="257" t="str">
        <f>IFERROR(LOOKUP('ورود کد کلاس همکاران'!C52,'ورود اطلاعات'!$B$6:$B$25,'ورود اطلاعات'!$E$6:$E$25),"")</f>
        <v/>
      </c>
      <c r="D52" s="257" t="str">
        <f>IFERROR(LOOKUP('ورود کد کلاس همکاران'!I52,'ورود اطلاعات'!$B$6:$B$25,'ورود اطلاعات'!$E$6:$E$25),"")</f>
        <v/>
      </c>
      <c r="E52" s="257" t="str">
        <f>IFERROR(LOOKUP('ورود کد کلاس همکاران'!O52,'ورود اطلاعات'!$B$6:$B$25,'ورود اطلاعات'!$E$6:$E$25),"")</f>
        <v/>
      </c>
      <c r="F52" s="257" t="str">
        <f>IFERROR(LOOKUP('ورود کد کلاس همکاران'!U52,'ورود اطلاعات'!$B$6:$B$25,'ورود اطلاعات'!$E$6:$E$25),"")</f>
        <v/>
      </c>
      <c r="G52" s="257" t="str">
        <f>IFERROR(LOOKUP('ورود کد کلاس همکاران'!AA52,'ورود اطلاعات'!$B$6:$B$25,'ورود اطلاعات'!$E$6:$E$25),"")</f>
        <v/>
      </c>
      <c r="H52" s="258" t="str">
        <f>IFERROR(LOOKUP('ورود کد کلاس همکاران'!AG52,'ورود اطلاعات'!$B$6:$B$25,'ورود اطلاعات'!$E$6:$E$25),"")</f>
        <v/>
      </c>
    </row>
    <row r="53" spans="1:8" ht="60" customHeight="1" x14ac:dyDescent="0.2">
      <c r="A53" s="223">
        <v>50</v>
      </c>
      <c r="B53" s="219">
        <f>'ورود مشخصات همکاران'!B54</f>
        <v>0</v>
      </c>
      <c r="C53" s="257" t="str">
        <f>IFERROR(LOOKUP('ورود کد کلاس همکاران'!C53,'ورود اطلاعات'!$B$6:$B$25,'ورود اطلاعات'!$E$6:$E$25),"")</f>
        <v/>
      </c>
      <c r="D53" s="257" t="str">
        <f>IFERROR(LOOKUP('ورود کد کلاس همکاران'!I53,'ورود اطلاعات'!$B$6:$B$25,'ورود اطلاعات'!$E$6:$E$25),"")</f>
        <v/>
      </c>
      <c r="E53" s="257" t="str">
        <f>IFERROR(LOOKUP('ورود کد کلاس همکاران'!O53,'ورود اطلاعات'!$B$6:$B$25,'ورود اطلاعات'!$E$6:$E$25),"")</f>
        <v/>
      </c>
      <c r="F53" s="257" t="str">
        <f>IFERROR(LOOKUP('ورود کد کلاس همکاران'!U53,'ورود اطلاعات'!$B$6:$B$25,'ورود اطلاعات'!$E$6:$E$25),"")</f>
        <v/>
      </c>
      <c r="G53" s="257" t="str">
        <f>IFERROR(LOOKUP('ورود کد کلاس همکاران'!AA53,'ورود اطلاعات'!$B$6:$B$25,'ورود اطلاعات'!$E$6:$E$25),"")</f>
        <v/>
      </c>
      <c r="H53" s="258" t="str">
        <f>IFERROR(LOOKUP('ورود کد کلاس همکاران'!AG53,'ورود اطلاعات'!$B$6:$B$25,'ورود اطلاعات'!$E$6:$E$25),"")</f>
        <v/>
      </c>
    </row>
    <row r="54" spans="1:8" ht="60" customHeight="1" x14ac:dyDescent="0.2">
      <c r="A54" s="223">
        <v>51</v>
      </c>
      <c r="B54" s="219">
        <f>'ورود مشخصات همکاران'!B55</f>
        <v>0</v>
      </c>
      <c r="C54" s="257" t="str">
        <f>IFERROR(LOOKUP('ورود کد کلاس همکاران'!C54,'ورود اطلاعات'!$B$6:$B$25,'ورود اطلاعات'!$E$6:$E$25),"")</f>
        <v/>
      </c>
      <c r="D54" s="257" t="str">
        <f>IFERROR(LOOKUP('ورود کد کلاس همکاران'!I54,'ورود اطلاعات'!$B$6:$B$25,'ورود اطلاعات'!$E$6:$E$25),"")</f>
        <v/>
      </c>
      <c r="E54" s="257" t="str">
        <f>IFERROR(LOOKUP('ورود کد کلاس همکاران'!O54,'ورود اطلاعات'!$B$6:$B$25,'ورود اطلاعات'!$E$6:$E$25),"")</f>
        <v/>
      </c>
      <c r="F54" s="257" t="str">
        <f>IFERROR(LOOKUP('ورود کد کلاس همکاران'!U54,'ورود اطلاعات'!$B$6:$B$25,'ورود اطلاعات'!$E$6:$E$25),"")</f>
        <v/>
      </c>
      <c r="G54" s="257" t="str">
        <f>IFERROR(LOOKUP('ورود کد کلاس همکاران'!AA54,'ورود اطلاعات'!$B$6:$B$25,'ورود اطلاعات'!$E$6:$E$25),"")</f>
        <v/>
      </c>
      <c r="H54" s="258" t="str">
        <f>IFERROR(LOOKUP('ورود کد کلاس همکاران'!AG54,'ورود اطلاعات'!$B$6:$B$25,'ورود اطلاعات'!$E$6:$E$25),"")</f>
        <v/>
      </c>
    </row>
    <row r="55" spans="1:8" ht="126" customHeight="1" thickBot="1" x14ac:dyDescent="0.25">
      <c r="A55" s="322" t="s">
        <v>163</v>
      </c>
      <c r="B55" s="323"/>
      <c r="C55" s="259">
        <f>COUNTIF('برنامه صبحانه1'!AP4:AP54,1)</f>
        <v>10</v>
      </c>
      <c r="D55" s="259">
        <f>COUNTIF('برنامه صبحانه1'!AQ4:AQ54,1)</f>
        <v>9</v>
      </c>
      <c r="E55" s="259">
        <f>COUNTIF('برنامه صبحانه1'!AR4:AR54,1)</f>
        <v>9</v>
      </c>
      <c r="F55" s="259">
        <f>COUNTIF('برنامه صبحانه1'!AS4:AS54,1)</f>
        <v>9</v>
      </c>
      <c r="G55" s="259">
        <f>COUNTIF('برنامه صبحانه1'!AT4:AT54,1)</f>
        <v>9</v>
      </c>
      <c r="H55" s="260">
        <f>COUNTIF('برنامه صبحانه1'!AU4:AU54,1)</f>
        <v>9</v>
      </c>
    </row>
    <row r="56" spans="1:8" ht="15" thickTop="1" x14ac:dyDescent="0.2"/>
  </sheetData>
  <mergeCells count="3">
    <mergeCell ref="A2:B2"/>
    <mergeCell ref="A55:B55"/>
    <mergeCell ref="J3:M14"/>
  </mergeCells>
  <printOptions horizontalCentered="1" verticalCentered="1"/>
  <pageMargins left="0" right="0" top="0" bottom="0" header="0" footer="0"/>
  <pageSetup paperSize="9" scale="2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0093"/>
    <pageSetUpPr fitToPage="1"/>
  </sheetPr>
  <dimension ref="A1:AL23"/>
  <sheetViews>
    <sheetView rightToLeft="1" view="pageBreakPreview" topLeftCell="A3" zoomScale="50" zoomScaleNormal="60" zoomScaleSheetLayoutView="50" workbookViewId="0">
      <selection activeCell="M16" sqref="M16"/>
    </sheetView>
  </sheetViews>
  <sheetFormatPr defaultRowHeight="14.25" x14ac:dyDescent="0.2"/>
  <cols>
    <col min="1" max="1" width="7.375" style="20" customWidth="1"/>
    <col min="2" max="2" width="15.75" style="97" customWidth="1"/>
    <col min="3" max="38" width="13.125" style="20" customWidth="1"/>
    <col min="39" max="16384" width="9" style="20"/>
  </cols>
  <sheetData>
    <row r="1" spans="1:38" ht="64.5" hidden="1" customHeight="1" thickBot="1" x14ac:dyDescent="0.25">
      <c r="C1" s="82">
        <v>1</v>
      </c>
      <c r="D1" s="82">
        <v>2</v>
      </c>
      <c r="E1" s="82">
        <v>3</v>
      </c>
      <c r="F1" s="82">
        <v>4</v>
      </c>
      <c r="G1" s="82">
        <v>5</v>
      </c>
      <c r="H1" s="82">
        <v>6</v>
      </c>
      <c r="I1" s="82">
        <v>7</v>
      </c>
      <c r="J1" s="82">
        <v>8</v>
      </c>
      <c r="K1" s="82">
        <v>9</v>
      </c>
      <c r="L1" s="82">
        <v>10</v>
      </c>
      <c r="M1" s="82">
        <v>11</v>
      </c>
      <c r="N1" s="82">
        <v>12</v>
      </c>
      <c r="O1" s="82">
        <v>13</v>
      </c>
      <c r="P1" s="82">
        <v>14</v>
      </c>
      <c r="Q1" s="82">
        <v>15</v>
      </c>
      <c r="R1" s="82">
        <v>16</v>
      </c>
      <c r="S1" s="82">
        <v>17</v>
      </c>
      <c r="T1" s="82">
        <v>18</v>
      </c>
      <c r="U1" s="82">
        <v>19</v>
      </c>
      <c r="V1" s="82">
        <v>20</v>
      </c>
      <c r="W1" s="82">
        <v>21</v>
      </c>
      <c r="X1" s="82">
        <v>22</v>
      </c>
      <c r="Y1" s="82">
        <v>23</v>
      </c>
      <c r="Z1" s="82">
        <v>24</v>
      </c>
      <c r="AA1" s="82">
        <v>25</v>
      </c>
      <c r="AB1" s="82">
        <v>26</v>
      </c>
      <c r="AC1" s="82">
        <v>27</v>
      </c>
      <c r="AD1" s="82">
        <v>28</v>
      </c>
      <c r="AE1" s="82">
        <v>29</v>
      </c>
      <c r="AF1" s="82">
        <v>30</v>
      </c>
      <c r="AG1" s="82">
        <v>31</v>
      </c>
      <c r="AH1" s="82">
        <v>32</v>
      </c>
      <c r="AI1" s="82">
        <v>33</v>
      </c>
      <c r="AJ1" s="82">
        <v>34</v>
      </c>
      <c r="AK1" s="82">
        <v>35</v>
      </c>
      <c r="AL1" s="82">
        <v>36</v>
      </c>
    </row>
    <row r="2" spans="1:38" ht="42.75" hidden="1" customHeight="1" thickTop="1" x14ac:dyDescent="0.2">
      <c r="A2" s="303" t="s">
        <v>164</v>
      </c>
      <c r="B2" s="304"/>
      <c r="C2" s="83">
        <v>1</v>
      </c>
      <c r="D2" s="85">
        <v>2</v>
      </c>
      <c r="E2" s="85">
        <v>3</v>
      </c>
      <c r="F2" s="85">
        <v>4</v>
      </c>
      <c r="G2" s="85">
        <v>5</v>
      </c>
      <c r="H2" s="98">
        <v>6</v>
      </c>
      <c r="I2" s="89">
        <f>C2</f>
        <v>1</v>
      </c>
      <c r="J2" s="85">
        <f t="shared" ref="J2:AL2" si="0">D2</f>
        <v>2</v>
      </c>
      <c r="K2" s="85">
        <f t="shared" si="0"/>
        <v>3</v>
      </c>
      <c r="L2" s="85">
        <f t="shared" si="0"/>
        <v>4</v>
      </c>
      <c r="M2" s="85">
        <f t="shared" si="0"/>
        <v>5</v>
      </c>
      <c r="N2" s="98">
        <f t="shared" si="0"/>
        <v>6</v>
      </c>
      <c r="O2" s="89">
        <f t="shared" si="0"/>
        <v>1</v>
      </c>
      <c r="P2" s="85">
        <f t="shared" si="0"/>
        <v>2</v>
      </c>
      <c r="Q2" s="85">
        <f t="shared" si="0"/>
        <v>3</v>
      </c>
      <c r="R2" s="85">
        <f t="shared" si="0"/>
        <v>4</v>
      </c>
      <c r="S2" s="85">
        <f t="shared" si="0"/>
        <v>5</v>
      </c>
      <c r="T2" s="98">
        <f t="shared" si="0"/>
        <v>6</v>
      </c>
      <c r="U2" s="89">
        <f t="shared" si="0"/>
        <v>1</v>
      </c>
      <c r="V2" s="85">
        <f t="shared" si="0"/>
        <v>2</v>
      </c>
      <c r="W2" s="85">
        <f t="shared" si="0"/>
        <v>3</v>
      </c>
      <c r="X2" s="85">
        <f t="shared" si="0"/>
        <v>4</v>
      </c>
      <c r="Y2" s="85">
        <f t="shared" si="0"/>
        <v>5</v>
      </c>
      <c r="Z2" s="98">
        <f t="shared" si="0"/>
        <v>6</v>
      </c>
      <c r="AA2" s="89">
        <f t="shared" si="0"/>
        <v>1</v>
      </c>
      <c r="AB2" s="85">
        <f t="shared" si="0"/>
        <v>2</v>
      </c>
      <c r="AC2" s="85">
        <f t="shared" si="0"/>
        <v>3</v>
      </c>
      <c r="AD2" s="85">
        <f t="shared" si="0"/>
        <v>4</v>
      </c>
      <c r="AE2" s="85">
        <f t="shared" si="0"/>
        <v>5</v>
      </c>
      <c r="AF2" s="98">
        <f t="shared" si="0"/>
        <v>6</v>
      </c>
      <c r="AG2" s="89">
        <f t="shared" si="0"/>
        <v>1</v>
      </c>
      <c r="AH2" s="85">
        <f t="shared" si="0"/>
        <v>2</v>
      </c>
      <c r="AI2" s="85">
        <f t="shared" si="0"/>
        <v>3</v>
      </c>
      <c r="AJ2" s="85">
        <f t="shared" si="0"/>
        <v>4</v>
      </c>
      <c r="AK2" s="85">
        <f t="shared" si="0"/>
        <v>5</v>
      </c>
      <c r="AL2" s="98">
        <f t="shared" si="0"/>
        <v>6</v>
      </c>
    </row>
    <row r="3" spans="1:38" s="97" customFormat="1" ht="129.75" customHeight="1" x14ac:dyDescent="0.2">
      <c r="A3" s="99" t="s">
        <v>165</v>
      </c>
      <c r="B3" s="100" t="s">
        <v>16</v>
      </c>
      <c r="C3" s="84" t="s">
        <v>106</v>
      </c>
      <c r="D3" s="86" t="s">
        <v>106</v>
      </c>
      <c r="E3" s="86" t="s">
        <v>106</v>
      </c>
      <c r="F3" s="86" t="s">
        <v>106</v>
      </c>
      <c r="G3" s="86" t="s">
        <v>106</v>
      </c>
      <c r="H3" s="101" t="s">
        <v>106</v>
      </c>
      <c r="I3" s="84" t="s">
        <v>182</v>
      </c>
      <c r="J3" s="86" t="s">
        <v>182</v>
      </c>
      <c r="K3" s="86" t="s">
        <v>182</v>
      </c>
      <c r="L3" s="86" t="s">
        <v>182</v>
      </c>
      <c r="M3" s="86" t="s">
        <v>182</v>
      </c>
      <c r="N3" s="101" t="s">
        <v>182</v>
      </c>
      <c r="O3" s="84" t="s">
        <v>162</v>
      </c>
      <c r="P3" s="86" t="s">
        <v>162</v>
      </c>
      <c r="Q3" s="86" t="s">
        <v>162</v>
      </c>
      <c r="R3" s="86" t="s">
        <v>162</v>
      </c>
      <c r="S3" s="86" t="s">
        <v>162</v>
      </c>
      <c r="T3" s="101" t="s">
        <v>162</v>
      </c>
      <c r="U3" s="84" t="s">
        <v>107</v>
      </c>
      <c r="V3" s="86" t="s">
        <v>107</v>
      </c>
      <c r="W3" s="86" t="s">
        <v>107</v>
      </c>
      <c r="X3" s="86" t="s">
        <v>107</v>
      </c>
      <c r="Y3" s="86" t="s">
        <v>107</v>
      </c>
      <c r="Z3" s="101" t="s">
        <v>107</v>
      </c>
      <c r="AA3" s="84" t="s">
        <v>108</v>
      </c>
      <c r="AB3" s="86" t="s">
        <v>108</v>
      </c>
      <c r="AC3" s="86" t="s">
        <v>108</v>
      </c>
      <c r="AD3" s="86" t="s">
        <v>108</v>
      </c>
      <c r="AE3" s="86" t="s">
        <v>108</v>
      </c>
      <c r="AF3" s="101" t="s">
        <v>108</v>
      </c>
      <c r="AG3" s="84" t="s">
        <v>183</v>
      </c>
      <c r="AH3" s="86" t="s">
        <v>183</v>
      </c>
      <c r="AI3" s="86" t="s">
        <v>183</v>
      </c>
      <c r="AJ3" s="86" t="s">
        <v>183</v>
      </c>
      <c r="AK3" s="86" t="s">
        <v>183</v>
      </c>
      <c r="AL3" s="101" t="s">
        <v>183</v>
      </c>
    </row>
    <row r="4" spans="1:38" ht="60" customHeight="1" x14ac:dyDescent="0.2">
      <c r="A4" s="102">
        <f>'ورود اطلاعات'!C6</f>
        <v>1</v>
      </c>
      <c r="B4" s="100" t="str">
        <f>'ورود اطلاعات'!D6</f>
        <v>هفتم1</v>
      </c>
      <c r="C4" s="104" t="str">
        <f>IFERROR(HLOOKUP(IFERROR(VLOOKUP(C$1&amp;"-"&amp;$A4,'ورود  کد درس همکاران'!$AO$1:$BI$1837,20,FALSE),""),'برنامه كلي'!$C$1:$CX$2,2,FALSE),"")</f>
        <v>فارسی تکمیلی</v>
      </c>
      <c r="D4" s="105" t="str">
        <f>IFERROR(HLOOKUP(IFERROR(VLOOKUP(D$1&amp;"-"&amp;$A4,'ورود  کد درس همکاران'!$AO$1:$BI$1837,20,FALSE),""),'برنامه كلي'!$C$1:$CX$2,2,FALSE),"")</f>
        <v>مطالعات اجتماعی</v>
      </c>
      <c r="E4" s="106" t="str">
        <f>IFERROR(HLOOKUP(IFERROR(VLOOKUP(E$1&amp;"-"&amp;$A4,'ورود  کد درس همکاران'!$AO$1:$BI$1837,20,FALSE),""),'برنامه كلي'!$C$1:$CX$2,2,FALSE),"")</f>
        <v>مطالعات اجتماعی</v>
      </c>
      <c r="F4" s="106" t="str">
        <f>IFERROR(HLOOKUP(IFERROR(VLOOKUP(F$1&amp;"-"&amp;$A4,'ورود  کد درس همکاران'!$AO$1:$BI$1837,20,FALSE),""),'برنامه كلي'!$C$1:$CX$2,2,FALSE),"")</f>
        <v>مطالعات اجتماعی</v>
      </c>
      <c r="G4" s="107" t="str">
        <f>IFERROR(HLOOKUP(IFERROR(VLOOKUP(G$1&amp;"-"&amp;$A4,'ورود  کد درس همکاران'!$AO$1:$BI$1837,20,FALSE),""),'برنامه كلي'!$C$1:$CX$2,2,FALSE),"")</f>
        <v>علوم تجربی</v>
      </c>
      <c r="H4" s="106" t="str">
        <f>IFERROR(HLOOKUP(IFERROR(VLOOKUP(H$1&amp;"-"&amp;$A4,'ورود  کد درس همکاران'!$AO$1:$BI$1837,20,FALSE),""),'برنامه كلي'!$C$1:$CX$2,2,FALSE),"")</f>
        <v>علوم تجربی</v>
      </c>
      <c r="I4" s="104" t="str">
        <f>IFERROR(HLOOKUP(IFERROR(VLOOKUP(I$1&amp;"-"&amp;$A4,'ورود  کد درس همکاران'!$AO$1:$BI$1837,20,FALSE),""),'برنامه كلي'!$C$1:$CX$2,2,FALSE),"")</f>
        <v xml:space="preserve">قرآن </v>
      </c>
      <c r="J4" s="105" t="str">
        <f>IFERROR(HLOOKUP(IFERROR(VLOOKUP(J$1&amp;"-"&amp;$A4,'ورود  کد درس همکاران'!$AO$1:$BI$1837,20,FALSE),""),'برنامه كلي'!$C$1:$CX$2,2,FALSE),"")</f>
        <v xml:space="preserve">قرآن </v>
      </c>
      <c r="K4" s="106" t="str">
        <f>IFERROR(HLOOKUP(IFERROR(VLOOKUP(K$1&amp;"-"&amp;$A4,'ورود  کد درس همکاران'!$AO$1:$BI$1837,20,FALSE),""),'برنامه كلي'!$C$1:$CX$2,2,FALSE),"")</f>
        <v>تربیت بدنی</v>
      </c>
      <c r="L4" s="106" t="str">
        <f>IFERROR(HLOOKUP(IFERROR(VLOOKUP(L$1&amp;"-"&amp;$A4,'ورود  کد درس همکاران'!$AO$1:$BI$1837,20,FALSE),""),'برنامه كلي'!$C$1:$CX$2,2,FALSE),"")</f>
        <v>تربیت بدنی</v>
      </c>
      <c r="M4" s="107" t="str">
        <f>IFERROR(HLOOKUP(IFERROR(VLOOKUP(M$1&amp;"-"&amp;$A4,'ورود  کد درس همکاران'!$AO$1:$BI$1837,20,FALSE),""),'برنامه كلي'!$C$1:$CX$2,2,FALSE),"")</f>
        <v>قرائت فارسی</v>
      </c>
      <c r="N4" s="106" t="str">
        <f>IFERROR(HLOOKUP(IFERROR(VLOOKUP(N$1&amp;"-"&amp;$A4,'ورود  کد درس همکاران'!$AO$1:$BI$1837,20,FALSE),""),'برنامه كلي'!$C$1:$CX$2,2,FALSE),"")</f>
        <v>قرائت فارسی</v>
      </c>
      <c r="O4" s="104" t="str">
        <f>IFERROR(HLOOKUP(IFERROR(VLOOKUP(O$1&amp;"-"&amp;$A4,'ورود  کد درس همکاران'!$AO$1:$BI$1837,20,FALSE),""),'برنامه كلي'!$C$1:$CX$2,2,FALSE),"")</f>
        <v xml:space="preserve">معارف اسلامی </v>
      </c>
      <c r="P4" s="105" t="str">
        <f>IFERROR(HLOOKUP(IFERROR(VLOOKUP(P$1&amp;"-"&amp;$A4,'ورود  کد درس همکاران'!$AO$1:$BI$1837,20,FALSE),""),'برنامه كلي'!$C$1:$CX$2,2,FALSE),"")</f>
        <v xml:space="preserve">معارف اسلامی </v>
      </c>
      <c r="Q4" s="106" t="str">
        <f>IFERROR(HLOOKUP(IFERROR(VLOOKUP(Q$1&amp;"-"&amp;$A4,'ورود  کد درس همکاران'!$AO$1:$BI$1837,20,FALSE),""),'برنامه كلي'!$C$1:$CX$2,2,FALSE),"")</f>
        <v>تفکر و سبک زندگی</v>
      </c>
      <c r="R4" s="106" t="str">
        <f>IFERROR(HLOOKUP(IFERROR(VLOOKUP(R$1&amp;"-"&amp;$A4,'ورود  کد درس همکاران'!$AO$1:$BI$1837,20,FALSE),""),'برنامه كلي'!$C$1:$CX$2,2,FALSE),"")</f>
        <v>تفکر و سبک زندگی</v>
      </c>
      <c r="S4" s="107" t="str">
        <f>IFERROR(HLOOKUP(IFERROR(VLOOKUP(S$1&amp;"-"&amp;$A4,'ورود  کد درس همکاران'!$AO$1:$BI$1837,20,FALSE),""),'برنامه كلي'!$C$1:$CX$2,2,FALSE),"")</f>
        <v>ریاضیات</v>
      </c>
      <c r="T4" s="106" t="str">
        <f>IFERROR(HLOOKUP(IFERROR(VLOOKUP(T$1&amp;"-"&amp;$A4,'ورود  کد درس همکاران'!$AO$1:$BI$1837,20,FALSE),""),'برنامه كلي'!$C$1:$CX$2,2,FALSE),"")</f>
        <v>ریاضیات</v>
      </c>
      <c r="U4" s="104" t="str">
        <f>IFERROR(HLOOKUP(IFERROR(VLOOKUP(U$1&amp;"-"&amp;$A4,'ورود  کد درس همکاران'!$AO$1:$BI$1837,20,FALSE),""),'برنامه كلي'!$C$1:$CX$2,2,FALSE),"")</f>
        <v>ریاضیات</v>
      </c>
      <c r="V4" s="105" t="str">
        <f>IFERROR(HLOOKUP(IFERROR(VLOOKUP(V$1&amp;"-"&amp;$A4,'ورود  کد درس همکاران'!$AO$1:$BI$1837,20,FALSE),""),'برنامه كلي'!$C$1:$CX$2,2,FALSE),"")</f>
        <v>ریاضیات</v>
      </c>
      <c r="W4" s="106" t="str">
        <f>IFERROR(HLOOKUP(IFERROR(VLOOKUP(W$1&amp;"-"&amp;$A4,'ورود  کد درس همکاران'!$AO$1:$BI$1837,20,FALSE),""),'برنامه كلي'!$C$1:$CX$2,2,FALSE),"")</f>
        <v>کار و فناوری</v>
      </c>
      <c r="X4" s="106" t="str">
        <f>IFERROR(HLOOKUP(IFERROR(VLOOKUP(X$1&amp;"-"&amp;$A4,'ورود  کد درس همکاران'!$AO$1:$BI$1837,20,FALSE),""),'برنامه كلي'!$C$1:$CX$2,2,FALSE),"")</f>
        <v>کار و فناوری</v>
      </c>
      <c r="Y4" s="107" t="str">
        <f>IFERROR(HLOOKUP(IFERROR(VLOOKUP(Y$1&amp;"-"&amp;$A4,'ورود  کد درس همکاران'!$AO$1:$BI$1837,20,FALSE),""),'برنامه كلي'!$C$1:$CX$2,2,FALSE),"")</f>
        <v>زبان عربی</v>
      </c>
      <c r="Z4" s="106" t="str">
        <f>IFERROR(HLOOKUP(IFERROR(VLOOKUP(Z$1&amp;"-"&amp;$A4,'ورود  کد درس همکاران'!$AO$1:$BI$1837,20,FALSE),""),'برنامه كلي'!$C$1:$CX$2,2,FALSE),"")</f>
        <v>زبان عربی</v>
      </c>
      <c r="AA4" s="104" t="str">
        <f>IFERROR(HLOOKUP(IFERROR(VLOOKUP(AA$1&amp;"-"&amp;$A4,'ورود  کد درس همکاران'!$AO$1:$BI$1837,20,FALSE),""),'برنامه كلي'!$C$1:$CX$2,2,FALSE),"")</f>
        <v>ریاضی تکمیلی</v>
      </c>
      <c r="AB4" s="105" t="str">
        <f>IFERROR(HLOOKUP(IFERROR(VLOOKUP(AB$1&amp;"-"&amp;$A4,'ورود  کد درس همکاران'!$AO$1:$BI$1837,20,FALSE),""),'برنامه كلي'!$C$1:$CX$2,2,FALSE),"")</f>
        <v>ریاضی تکمیلی</v>
      </c>
      <c r="AC4" s="106" t="str">
        <f>IFERROR(HLOOKUP(IFERROR(VLOOKUP(AC$1&amp;"-"&amp;$A4,'ورود  کد درس همکاران'!$AO$1:$BI$1837,20,FALSE),""),'برنامه كلي'!$C$1:$CX$2,2,FALSE),"")</f>
        <v>علوم تجربی</v>
      </c>
      <c r="AD4" s="106" t="str">
        <f>IFERROR(HLOOKUP(IFERROR(VLOOKUP(AD$1&amp;"-"&amp;$A4,'ورود  کد درس همکاران'!$AO$1:$BI$1837,20,FALSE),""),'برنامه كلي'!$C$1:$CX$2,2,FALSE),"")</f>
        <v>زبان تکمیلی</v>
      </c>
      <c r="AE4" s="107" t="str">
        <f>IFERROR(HLOOKUP(IFERROR(VLOOKUP(AE$1&amp;"-"&amp;$A4,'ورود  کد درس همکاران'!$AO$1:$BI$1837,20,FALSE),""),'برنامه كلي'!$C$1:$CX$2,2,FALSE),"")</f>
        <v>املا ی فارسی</v>
      </c>
      <c r="AF4" s="106" t="str">
        <f>IFERROR(HLOOKUP(IFERROR(VLOOKUP(AF$1&amp;"-"&amp;$A4,'ورود  کد درس همکاران'!$AO$1:$BI$1837,20,FALSE),""),'برنامه كلي'!$C$1:$CX$2,2,FALSE),"")</f>
        <v>انشا ی فارسی</v>
      </c>
      <c r="AG4" s="104" t="str">
        <f>IFERROR(HLOOKUP(IFERROR(VLOOKUP(AG$1&amp;"-"&amp;$A4,'ورود  کد درس همکاران'!$AO$1:$BI$1837,20,FALSE),""),'برنامه كلي'!$C$1:$CX$2,2,FALSE),"")</f>
        <v>فرهنگ و هنر</v>
      </c>
      <c r="AH4" s="105" t="str">
        <f>IFERROR(HLOOKUP(IFERROR(VLOOKUP(AH$1&amp;"-"&amp;$A4,'ورود  کد درس همکاران'!$AO$1:$BI$1837,20,FALSE),""),'برنامه كلي'!$C$1:$CX$2,2,FALSE),"")</f>
        <v>فرهنگ و هنر</v>
      </c>
      <c r="AI4" s="106" t="str">
        <f>IFERROR(HLOOKUP(IFERROR(VLOOKUP(AI$1&amp;"-"&amp;$A4,'ورود  کد درس همکاران'!$AO$1:$BI$1837,20,FALSE),""),'برنامه كلي'!$C$1:$CX$2,2,FALSE),"")</f>
        <v>علوم تکمیلی</v>
      </c>
      <c r="AJ4" s="106" t="str">
        <f>IFERROR(HLOOKUP(IFERROR(VLOOKUP(AJ$1&amp;"-"&amp;$A4,'ورود  کد درس همکاران'!$AO$1:$BI$1837,20,FALSE),""),'برنامه كلي'!$C$1:$CX$2,2,FALSE),"")</f>
        <v>علوم تکمیلی</v>
      </c>
      <c r="AK4" s="107" t="str">
        <f>IFERROR(HLOOKUP(IFERROR(VLOOKUP(AK$1&amp;"-"&amp;$A4,'ورود  کد درس همکاران'!$AO$1:$BI$1837,20,FALSE),""),'برنامه كلي'!$C$1:$CX$2,2,FALSE),"")</f>
        <v>زبان خارجی</v>
      </c>
      <c r="AL4" s="106" t="str">
        <f>IFERROR(HLOOKUP(IFERROR(VLOOKUP(AL$1&amp;"-"&amp;$A4,'ورود  کد درس همکاران'!$AO$1:$BI$1837,20,FALSE),""),'برنامه كلي'!$C$1:$CX$2,2,FALSE),"")</f>
        <v>زبان خارجی</v>
      </c>
    </row>
    <row r="5" spans="1:38" ht="60" customHeight="1" x14ac:dyDescent="0.2">
      <c r="A5" s="102">
        <f>'ورود اطلاعات'!C7</f>
        <v>2</v>
      </c>
      <c r="B5" s="100" t="str">
        <f>'ورود اطلاعات'!D7</f>
        <v>هفتم2</v>
      </c>
      <c r="C5" s="104" t="str">
        <f>IFERROR(HLOOKUP(IFERROR(VLOOKUP(C$1&amp;"-"&amp;$A5,'ورود  کد درس همکاران'!$AO$1:$BI$1837,20,FALSE),""),'برنامه كلي'!$C$1:$CX$2,2,FALSE),"")</f>
        <v>قرائت فارسی</v>
      </c>
      <c r="D5" s="105" t="str">
        <f>IFERROR(HLOOKUP(IFERROR(VLOOKUP(D$1&amp;"-"&amp;$A5,'ورود  کد درس همکاران'!$AO$1:$BI$1837,20,FALSE),""),'برنامه كلي'!$C$1:$CX$2,2,FALSE),"")</f>
        <v>قرائت فارسی</v>
      </c>
      <c r="E5" s="106" t="str">
        <f>IFERROR(HLOOKUP(IFERROR(VLOOKUP(E$1&amp;"-"&amp;$A5,'ورود  کد درس همکاران'!$AO$1:$BI$1837,20,FALSE),""),'برنامه كلي'!$C$1:$CX$2,2,FALSE),"")</f>
        <v>تفکر و سبک زندگی</v>
      </c>
      <c r="F5" s="106" t="str">
        <f>IFERROR(HLOOKUP(IFERROR(VLOOKUP(F$1&amp;"-"&amp;$A5,'ورود  کد درس همکاران'!$AO$1:$BI$1837,20,FALSE),""),'برنامه كلي'!$C$1:$CX$2,2,FALSE),"")</f>
        <v>تفکر و سبک زندگی</v>
      </c>
      <c r="G5" s="107" t="str">
        <f>IFERROR(HLOOKUP(IFERROR(VLOOKUP(G$1&amp;"-"&amp;$A5,'ورود  کد درس همکاران'!$AO$1:$BI$1837,20,FALSE),""),'برنامه كلي'!$C$1:$CX$2,2,FALSE),"")</f>
        <v>فرهنگ و هنر</v>
      </c>
      <c r="H5" s="106" t="str">
        <f>IFERROR(HLOOKUP(IFERROR(VLOOKUP(H$1&amp;"-"&amp;$A5,'ورود  کد درس همکاران'!$AO$1:$BI$1837,20,FALSE),""),'برنامه كلي'!$C$1:$CX$2,2,FALSE),"")</f>
        <v>فرهنگ و هنر</v>
      </c>
      <c r="I5" s="104" t="str">
        <f>IFERROR(HLOOKUP(IFERROR(VLOOKUP(I$1&amp;"-"&amp;$A5,'ورود  کد درس همکاران'!$AO$1:$BI$1837,20,FALSE),""),'برنامه كلي'!$C$1:$CX$2,2,FALSE),"")</f>
        <v>فارسی تکمیلی</v>
      </c>
      <c r="J5" s="105" t="str">
        <f>IFERROR(HLOOKUP(IFERROR(VLOOKUP(J$1&amp;"-"&amp;$A5,'ورود  کد درس همکاران'!$AO$1:$BI$1837,20,FALSE),""),'برنامه كلي'!$C$1:$CX$2,2,FALSE),"")</f>
        <v>مطالعات اجتماعی</v>
      </c>
      <c r="K5" s="106" t="str">
        <f>IFERROR(HLOOKUP(IFERROR(VLOOKUP(K$1&amp;"-"&amp;$A5,'ورود  کد درس همکاران'!$AO$1:$BI$1837,20,FALSE),""),'برنامه كلي'!$C$1:$CX$2,2,FALSE),"")</f>
        <v>ریاضیات</v>
      </c>
      <c r="L5" s="106" t="str">
        <f>IFERROR(HLOOKUP(IFERROR(VLOOKUP(L$1&amp;"-"&amp;$A5,'ورود  کد درس همکاران'!$AO$1:$BI$1837,20,FALSE),""),'برنامه كلي'!$C$1:$CX$2,2,FALSE),"")</f>
        <v>ریاضیات</v>
      </c>
      <c r="M5" s="107" t="str">
        <f>IFERROR(HLOOKUP(IFERROR(VLOOKUP(M$1&amp;"-"&amp;$A5,'ورود  کد درس همکاران'!$AO$1:$BI$1837,20,FALSE),""),'برنامه كلي'!$C$1:$CX$2,2,FALSE),"")</f>
        <v>علوم تجربی</v>
      </c>
      <c r="N5" s="106" t="str">
        <f>IFERROR(HLOOKUP(IFERROR(VLOOKUP(N$1&amp;"-"&amp;$A5,'ورود  کد درس همکاران'!$AO$1:$BI$1837,20,FALSE),""),'برنامه كلي'!$C$1:$CX$2,2,FALSE),"")</f>
        <v>علوم تجربی</v>
      </c>
      <c r="O5" s="104" t="str">
        <f>IFERROR(HLOOKUP(IFERROR(VLOOKUP(O$1&amp;"-"&amp;$A5,'ورود  کد درس همکاران'!$AO$1:$BI$1837,20,FALSE),""),'برنامه كلي'!$C$1:$CX$2,2,FALSE),"")</f>
        <v>تربیت بدنی</v>
      </c>
      <c r="P5" s="105" t="str">
        <f>IFERROR(HLOOKUP(IFERROR(VLOOKUP(P$1&amp;"-"&amp;$A5,'ورود  کد درس همکاران'!$AO$1:$BI$1837,20,FALSE),""),'برنامه كلي'!$C$1:$CX$2,2,FALSE),"")</f>
        <v>تربیت بدنی</v>
      </c>
      <c r="Q5" s="106" t="str">
        <f>IFERROR(HLOOKUP(IFERROR(VLOOKUP(Q$1&amp;"-"&amp;$A5,'ورود  کد درس همکاران'!$AO$1:$BI$1837,20,FALSE),""),'برنامه كلي'!$C$1:$CX$2,2,FALSE),"")</f>
        <v>علوم تکمیلی</v>
      </c>
      <c r="R5" s="106" t="str">
        <f>IFERROR(HLOOKUP(IFERROR(VLOOKUP(R$1&amp;"-"&amp;$A5,'ورود  کد درس همکاران'!$AO$1:$BI$1837,20,FALSE),""),'برنامه كلي'!$C$1:$CX$2,2,FALSE),"")</f>
        <v>زبان تکمیلی</v>
      </c>
      <c r="S5" s="107" t="str">
        <f>IFERROR(HLOOKUP(IFERROR(VLOOKUP(S$1&amp;"-"&amp;$A5,'ورود  کد درس همکاران'!$AO$1:$BI$1837,20,FALSE),""),'برنامه كلي'!$C$1:$CX$2,2,FALSE),"")</f>
        <v xml:space="preserve">معارف اسلامی </v>
      </c>
      <c r="T5" s="106" t="str">
        <f>IFERROR(HLOOKUP(IFERROR(VLOOKUP(T$1&amp;"-"&amp;$A5,'ورود  کد درس همکاران'!$AO$1:$BI$1837,20,FALSE),""),'برنامه كلي'!$C$1:$CX$2,2,FALSE),"")</f>
        <v xml:space="preserve">معارف اسلامی </v>
      </c>
      <c r="U5" s="104" t="str">
        <f>IFERROR(HLOOKUP(IFERROR(VLOOKUP(U$1&amp;"-"&amp;$A5,'ورود  کد درس همکاران'!$AO$1:$BI$1837,20,FALSE),""),'برنامه كلي'!$C$1:$CX$2,2,FALSE),"")</f>
        <v>زبان خارجی</v>
      </c>
      <c r="V5" s="105" t="str">
        <f>IFERROR(HLOOKUP(IFERROR(VLOOKUP(V$1&amp;"-"&amp;$A5,'ورود  کد درس همکاران'!$AO$1:$BI$1837,20,FALSE),""),'برنامه كلي'!$C$1:$CX$2,2,FALSE),"")</f>
        <v>زبان خارجی</v>
      </c>
      <c r="W5" s="106" t="str">
        <f>IFERROR(HLOOKUP(IFERROR(VLOOKUP(W$1&amp;"-"&amp;$A5,'ورود  کد درس همکاران'!$AO$1:$BI$1837,20,FALSE),""),'برنامه كلي'!$C$1:$CX$2,2,FALSE),"")</f>
        <v>ریاضیات</v>
      </c>
      <c r="X5" s="106" t="str">
        <f>IFERROR(HLOOKUP(IFERROR(VLOOKUP(X$1&amp;"-"&amp;$A5,'ورود  کد درس همکاران'!$AO$1:$BI$1837,20,FALSE),""),'برنامه كلي'!$C$1:$CX$2,2,FALSE),"")</f>
        <v>ریاضیات</v>
      </c>
      <c r="Y5" s="107" t="str">
        <f>IFERROR(HLOOKUP(IFERROR(VLOOKUP(Y$1&amp;"-"&amp;$A5,'ورود  کد درس همکاران'!$AO$1:$BI$1837,20,FALSE),""),'برنامه كلي'!$C$1:$CX$2,2,FALSE),"")</f>
        <v>علوم تجربی</v>
      </c>
      <c r="Z5" s="106" t="str">
        <f>IFERROR(HLOOKUP(IFERROR(VLOOKUP(Z$1&amp;"-"&amp;$A5,'ورود  کد درس همکاران'!$AO$1:$BI$1837,20,FALSE),""),'برنامه كلي'!$C$1:$CX$2,2,FALSE),"")</f>
        <v>علوم تجربی</v>
      </c>
      <c r="AA5" s="104" t="str">
        <f>IFERROR(HLOOKUP(IFERROR(VLOOKUP(AA$1&amp;"-"&amp;$A5,'ورود  کد درس همکاران'!$AO$1:$BI$1837,20,FALSE),""),'برنامه كلي'!$C$1:$CX$2,2,FALSE),"")</f>
        <v>کار و فناوری</v>
      </c>
      <c r="AB5" s="105" t="str">
        <f>IFERROR(HLOOKUP(IFERROR(VLOOKUP(AB$1&amp;"-"&amp;$A5,'ورود  کد درس همکاران'!$AO$1:$BI$1837,20,FALSE),""),'برنامه كلي'!$C$1:$CX$2,2,FALSE),"")</f>
        <v>کار و فناوری</v>
      </c>
      <c r="AC5" s="106" t="str">
        <f>IFERROR(HLOOKUP(IFERROR(VLOOKUP(AC$1&amp;"-"&amp;$A5,'ورود  کد درس همکاران'!$AO$1:$BI$1837,20,FALSE),""),'برنامه كلي'!$C$1:$CX$2,2,FALSE),"")</f>
        <v>زبان عربی</v>
      </c>
      <c r="AD5" s="106" t="str">
        <f>IFERROR(HLOOKUP(IFERROR(VLOOKUP(AD$1&amp;"-"&amp;$A5,'ورود  کد درس همکاران'!$AO$1:$BI$1837,20,FALSE),""),'برنامه كلي'!$C$1:$CX$2,2,FALSE),"")</f>
        <v>زبان عربی</v>
      </c>
      <c r="AE5" s="107" t="str">
        <f>IFERROR(HLOOKUP(IFERROR(VLOOKUP(AE$1&amp;"-"&amp;$A5,'ورود  کد درس همکاران'!$AO$1:$BI$1837,20,FALSE),""),'برنامه كلي'!$C$1:$CX$2,2,FALSE),"")</f>
        <v xml:space="preserve">قرآن </v>
      </c>
      <c r="AF5" s="106" t="str">
        <f>IFERROR(HLOOKUP(IFERROR(VLOOKUP(AF$1&amp;"-"&amp;$A5,'ورود  کد درس همکاران'!$AO$1:$BI$1837,20,FALSE),""),'برنامه كلي'!$C$1:$CX$2,2,FALSE),"")</f>
        <v xml:space="preserve">قرآن </v>
      </c>
      <c r="AG5" s="104" t="str">
        <f>IFERROR(HLOOKUP(IFERROR(VLOOKUP(AG$1&amp;"-"&amp;$A5,'ورود  کد درس همکاران'!$AO$1:$BI$1837,20,FALSE),""),'برنامه كلي'!$C$1:$CX$2,2,FALSE),"")</f>
        <v>املا ی فارسی</v>
      </c>
      <c r="AH5" s="105" t="str">
        <f>IFERROR(HLOOKUP(IFERROR(VLOOKUP(AH$1&amp;"-"&amp;$A5,'ورود  کد درس همکاران'!$AO$1:$BI$1837,20,FALSE),""),'برنامه كلي'!$C$1:$CX$2,2,FALSE),"")</f>
        <v>انشا ی فارسی</v>
      </c>
      <c r="AI5" s="106" t="str">
        <f>IFERROR(HLOOKUP(IFERROR(VLOOKUP(AI$1&amp;"-"&amp;$A5,'ورود  کد درس همکاران'!$AO$1:$BI$1837,20,FALSE),""),'برنامه كلي'!$C$1:$CX$2,2,FALSE),"")</f>
        <v>مطالعات اجتماعی</v>
      </c>
      <c r="AJ5" s="106" t="str">
        <f>IFERROR(HLOOKUP(IFERROR(VLOOKUP(AJ$1&amp;"-"&amp;$A5,'ورود  کد درس همکاران'!$AO$1:$BI$1837,20,FALSE),""),'برنامه كلي'!$C$1:$CX$2,2,FALSE),"")</f>
        <v>مطالعات اجتماعی</v>
      </c>
      <c r="AK5" s="107" t="str">
        <f>IFERROR(HLOOKUP(IFERROR(VLOOKUP(AK$1&amp;"-"&amp;$A5,'ورود  کد درس همکاران'!$AO$1:$BI$1837,20,FALSE),""),'برنامه كلي'!$C$1:$CX$2,2,FALSE),"")</f>
        <v>ریاضی تکمیلی</v>
      </c>
      <c r="AL5" s="106" t="str">
        <f>IFERROR(HLOOKUP(IFERROR(VLOOKUP(AL$1&amp;"-"&amp;$A5,'ورود  کد درس همکاران'!$AO$1:$BI$1837,20,FALSE),""),'برنامه كلي'!$C$1:$CX$2,2,FALSE),"")</f>
        <v>ریاضی تکمیلی</v>
      </c>
    </row>
    <row r="6" spans="1:38" ht="60" customHeight="1" x14ac:dyDescent="0.2">
      <c r="A6" s="102">
        <f>'ورود اطلاعات'!C8</f>
        <v>3</v>
      </c>
      <c r="B6" s="100" t="str">
        <f>'ورود اطلاعات'!D8</f>
        <v>هفتم3</v>
      </c>
      <c r="C6" s="104" t="str">
        <f>IFERROR(HLOOKUP(IFERROR(VLOOKUP(C$1&amp;"-"&amp;$A6,'ورود  کد درس همکاران'!$AO$1:$BI$1837,20,FALSE),""),'برنامه كلي'!$C$1:$CX$2,2,FALSE),"")</f>
        <v xml:space="preserve">قرآن </v>
      </c>
      <c r="D6" s="105" t="str">
        <f>IFERROR(HLOOKUP(IFERROR(VLOOKUP(D$1&amp;"-"&amp;$A6,'ورود  کد درس همکاران'!$AO$1:$BI$1837,20,FALSE),""),'برنامه كلي'!$C$1:$CX$2,2,FALSE),"")</f>
        <v xml:space="preserve">قرآن </v>
      </c>
      <c r="E6" s="106" t="str">
        <f>IFERROR(HLOOKUP(IFERROR(VLOOKUP(E$1&amp;"-"&amp;$A6,'ورود  کد درس همکاران'!$AO$1:$BI$1837,20,FALSE),""),'برنامه كلي'!$C$1:$CX$2,2,FALSE),"")</f>
        <v xml:space="preserve">معارف اسلامی </v>
      </c>
      <c r="F6" s="106" t="str">
        <f>IFERROR(HLOOKUP(IFERROR(VLOOKUP(F$1&amp;"-"&amp;$A6,'ورود  کد درس همکاران'!$AO$1:$BI$1837,20,FALSE),""),'برنامه كلي'!$C$1:$CX$2,2,FALSE),"")</f>
        <v xml:space="preserve">معارف اسلامی </v>
      </c>
      <c r="G6" s="107" t="str">
        <f>IFERROR(HLOOKUP(IFERROR(VLOOKUP(G$1&amp;"-"&amp;$A6,'ورود  کد درس همکاران'!$AO$1:$BI$1837,20,FALSE),""),'برنامه كلي'!$C$1:$CX$2,2,FALSE),"")</f>
        <v>ریاضیات</v>
      </c>
      <c r="H6" s="106" t="str">
        <f>IFERROR(HLOOKUP(IFERROR(VLOOKUP(H$1&amp;"-"&amp;$A6,'ورود  کد درس همکاران'!$AO$1:$BI$1837,20,FALSE),""),'برنامه كلي'!$C$1:$CX$2,2,FALSE),"")</f>
        <v>ریاضیات</v>
      </c>
      <c r="I6" s="104" t="str">
        <f>IFERROR(HLOOKUP(IFERROR(VLOOKUP(I$1&amp;"-"&amp;$A6,'ورود  کد درس همکاران'!$AO$1:$BI$1837,20,FALSE),""),'برنامه كلي'!$C$1:$CX$2,2,FALSE),"")</f>
        <v>قرائت فارسی</v>
      </c>
      <c r="J6" s="105" t="str">
        <f>IFERROR(HLOOKUP(IFERROR(VLOOKUP(J$1&amp;"-"&amp;$A6,'ورود  کد درس همکاران'!$AO$1:$BI$1837,20,FALSE),""),'برنامه كلي'!$C$1:$CX$2,2,FALSE),"")</f>
        <v>قرائت فارسی</v>
      </c>
      <c r="K6" s="106" t="str">
        <f>IFERROR(HLOOKUP(IFERROR(VLOOKUP(K$1&amp;"-"&amp;$A6,'ورود  کد درس همکاران'!$AO$1:$BI$1837,20,FALSE),""),'برنامه كلي'!$C$1:$CX$2,2,FALSE),"")</f>
        <v>فرهنگ و هنر</v>
      </c>
      <c r="L6" s="106" t="str">
        <f>IFERROR(HLOOKUP(IFERROR(VLOOKUP(L$1&amp;"-"&amp;$A6,'ورود  کد درس همکاران'!$AO$1:$BI$1837,20,FALSE),""),'برنامه كلي'!$C$1:$CX$2,2,FALSE),"")</f>
        <v>فرهنگ و هنر</v>
      </c>
      <c r="M6" s="107" t="str">
        <f>IFERROR(HLOOKUP(IFERROR(VLOOKUP(M$1&amp;"-"&amp;$A6,'ورود  کد درس همکاران'!$AO$1:$BI$1837,20,FALSE),""),'برنامه كلي'!$C$1:$CX$2,2,FALSE),"")</f>
        <v>زبان خارجی</v>
      </c>
      <c r="N6" s="106" t="str">
        <f>IFERROR(HLOOKUP(IFERROR(VLOOKUP(N$1&amp;"-"&amp;$A6,'ورود  کد درس همکاران'!$AO$1:$BI$1837,20,FALSE),""),'برنامه كلي'!$C$1:$CX$2,2,FALSE),"")</f>
        <v>زبان خارجی</v>
      </c>
      <c r="O6" s="104" t="str">
        <f>IFERROR(HLOOKUP(IFERROR(VLOOKUP(O$1&amp;"-"&amp;$A6,'ورود  کد درس همکاران'!$AO$1:$BI$1837,20,FALSE),""),'برنامه كلي'!$C$1:$CX$2,2,FALSE),"")</f>
        <v>مطالعات اجتماعی</v>
      </c>
      <c r="P6" s="105" t="str">
        <f>IFERROR(HLOOKUP(IFERROR(VLOOKUP(P$1&amp;"-"&amp;$A6,'ورود  کد درس همکاران'!$AO$1:$BI$1837,20,FALSE),""),'برنامه كلي'!$C$1:$CX$2,2,FALSE),"")</f>
        <v>مطالعات اجتماعی</v>
      </c>
      <c r="Q6" s="106" t="str">
        <f>IFERROR(HLOOKUP(IFERROR(VLOOKUP(Q$1&amp;"-"&amp;$A6,'ورود  کد درس همکاران'!$AO$1:$BI$1837,20,FALSE),""),'برنامه كلي'!$C$1:$CX$2,2,FALSE),"")</f>
        <v>زبان تکمیلی</v>
      </c>
      <c r="R6" s="106" t="str">
        <f>IFERROR(HLOOKUP(IFERROR(VLOOKUP(R$1&amp;"-"&amp;$A6,'ورود  کد درس همکاران'!$AO$1:$BI$1837,20,FALSE),""),'برنامه كلي'!$C$1:$CX$2,2,FALSE),"")</f>
        <v>علوم تکمیلی</v>
      </c>
      <c r="S6" s="107" t="str">
        <f>IFERROR(HLOOKUP(IFERROR(VLOOKUP(S$1&amp;"-"&amp;$A6,'ورود  کد درس همکاران'!$AO$1:$BI$1837,20,FALSE),""),'برنامه كلي'!$C$1:$CX$2,2,FALSE),"")</f>
        <v>ریاضیات</v>
      </c>
      <c r="T6" s="106" t="str">
        <f>IFERROR(HLOOKUP(IFERROR(VLOOKUP(T$1&amp;"-"&amp;$A6,'ورود  کد درس همکاران'!$AO$1:$BI$1837,20,FALSE),""),'برنامه كلي'!$C$1:$CX$2,2,FALSE),"")</f>
        <v>ریاضیات</v>
      </c>
      <c r="U6" s="104" t="str">
        <f>IFERROR(HLOOKUP(IFERROR(VLOOKUP(U$1&amp;"-"&amp;$A6,'ورود  کد درس همکاران'!$AO$1:$BI$1837,20,FALSE),""),'برنامه كلي'!$C$1:$CX$2,2,FALSE),"")</f>
        <v>علوم تجربی</v>
      </c>
      <c r="V6" s="105" t="str">
        <f>IFERROR(HLOOKUP(IFERROR(VLOOKUP(V$1&amp;"-"&amp;$A6,'ورود  کد درس همکاران'!$AO$1:$BI$1837,20,FALSE),""),'برنامه كلي'!$C$1:$CX$2,2,FALSE),"")</f>
        <v>علوم تجربی</v>
      </c>
      <c r="W6" s="106" t="str">
        <f>IFERROR(HLOOKUP(IFERROR(VLOOKUP(W$1&amp;"-"&amp;$A6,'ورود  کد درس همکاران'!$AO$1:$BI$1837,20,FALSE),""),'برنامه كلي'!$C$1:$CX$2,2,FALSE),"")</f>
        <v>زبان عربی</v>
      </c>
      <c r="X6" s="106" t="str">
        <f>IFERROR(HLOOKUP(IFERROR(VLOOKUP(X$1&amp;"-"&amp;$A6,'ورود  کد درس همکاران'!$AO$1:$BI$1837,20,FALSE),""),'برنامه كلي'!$C$1:$CX$2,2,FALSE),"")</f>
        <v>زبان عربی</v>
      </c>
      <c r="Y6" s="107" t="str">
        <f>IFERROR(HLOOKUP(IFERROR(VLOOKUP(Y$1&amp;"-"&amp;$A6,'ورود  کد درس همکاران'!$AO$1:$BI$1837,20,FALSE),""),'برنامه كلي'!$C$1:$CX$2,2,FALSE),"")</f>
        <v>تفکر و سبک زندگی</v>
      </c>
      <c r="Z6" s="106" t="str">
        <f>IFERROR(HLOOKUP(IFERROR(VLOOKUP(Z$1&amp;"-"&amp;$A6,'ورود  کد درس همکاران'!$AO$1:$BI$1837,20,FALSE),""),'برنامه كلي'!$C$1:$CX$2,2,FALSE),"")</f>
        <v>تفکر و سبک زندگی</v>
      </c>
      <c r="AA6" s="104" t="str">
        <f>IFERROR(HLOOKUP(IFERROR(VLOOKUP(AA$1&amp;"-"&amp;$A6,'ورود  کد درس همکاران'!$AO$1:$BI$1837,20,FALSE),""),'برنامه كلي'!$C$1:$CX$2,2,FALSE),"")</f>
        <v>فارسی تکمیلی</v>
      </c>
      <c r="AB6" s="105" t="str">
        <f>IFERROR(HLOOKUP(IFERROR(VLOOKUP(AB$1&amp;"-"&amp;$A6,'ورود  کد درس همکاران'!$AO$1:$BI$1837,20,FALSE),""),'برنامه كلي'!$C$1:$CX$2,2,FALSE),"")</f>
        <v>مطالعات اجتماعی</v>
      </c>
      <c r="AC6" s="106" t="str">
        <f>IFERROR(HLOOKUP(IFERROR(VLOOKUP(AC$1&amp;"-"&amp;$A6,'ورود  کد درس همکاران'!$AO$1:$BI$1837,20,FALSE),""),'برنامه كلي'!$C$1:$CX$2,2,FALSE),"")</f>
        <v>تربیت بدنی</v>
      </c>
      <c r="AD6" s="106" t="str">
        <f>IFERROR(HLOOKUP(IFERROR(VLOOKUP(AD$1&amp;"-"&amp;$A6,'ورود  کد درس همکاران'!$AO$1:$BI$1837,20,FALSE),""),'برنامه كلي'!$C$1:$CX$2,2,FALSE),"")</f>
        <v>تربیت بدنی</v>
      </c>
      <c r="AE6" s="107" t="str">
        <f>IFERROR(HLOOKUP(IFERROR(VLOOKUP(AE$1&amp;"-"&amp;$A6,'ورود  کد درس همکاران'!$AO$1:$BI$1837,20,FALSE),""),'برنامه كلي'!$C$1:$CX$2,2,FALSE),"")</f>
        <v>کار و فناوری</v>
      </c>
      <c r="AF6" s="106" t="str">
        <f>IFERROR(HLOOKUP(IFERROR(VLOOKUP(AF$1&amp;"-"&amp;$A6,'ورود  کد درس همکاران'!$AO$1:$BI$1837,20,FALSE),""),'برنامه كلي'!$C$1:$CX$2,2,FALSE),"")</f>
        <v>کار و فناوری</v>
      </c>
      <c r="AG6" s="104" t="str">
        <f>IFERROR(HLOOKUP(IFERROR(VLOOKUP(AG$1&amp;"-"&amp;$A6,'ورود  کد درس همکاران'!$AO$1:$BI$1837,20,FALSE),""),'برنامه كلي'!$C$1:$CX$2,2,FALSE),"")</f>
        <v>املا ی فارسی</v>
      </c>
      <c r="AH6" s="105" t="str">
        <f>IFERROR(HLOOKUP(IFERROR(VLOOKUP(AH$1&amp;"-"&amp;$A6,'ورود  کد درس همکاران'!$AO$1:$BI$1837,20,FALSE),""),'برنامه كلي'!$C$1:$CX$2,2,FALSE),"")</f>
        <v>انشا ی فارسی</v>
      </c>
      <c r="AI6" s="106" t="str">
        <f>IFERROR(HLOOKUP(IFERROR(VLOOKUP(AI$1&amp;"-"&amp;$A6,'ورود  کد درس همکاران'!$AO$1:$BI$1837,20,FALSE),""),'برنامه كلي'!$C$1:$CX$2,2,FALSE),"")</f>
        <v>علوم تکمیلی</v>
      </c>
      <c r="AJ6" s="106" t="str">
        <f>IFERROR(HLOOKUP(IFERROR(VLOOKUP(AJ$1&amp;"-"&amp;$A6,'ورود  کد درس همکاران'!$AO$1:$BI$1837,20,FALSE),""),'برنامه كلي'!$C$1:$CX$2,2,FALSE),"")</f>
        <v>علوم تکمیلی</v>
      </c>
      <c r="AK6" s="107" t="str">
        <f>IFERROR(HLOOKUP(IFERROR(VLOOKUP(AK$1&amp;"-"&amp;$A6,'ورود  کد درس همکاران'!$AO$1:$BI$1837,20,FALSE),""),'برنامه كلي'!$C$1:$CX$2,2,FALSE),"")</f>
        <v>ریاضی تکمیلی</v>
      </c>
      <c r="AL6" s="106" t="str">
        <f>IFERROR(HLOOKUP(IFERROR(VLOOKUP(AL$1&amp;"-"&amp;$A6,'ورود  کد درس همکاران'!$AO$1:$BI$1837,20,FALSE),""),'برنامه كلي'!$C$1:$CX$2,2,FALSE),"")</f>
        <v>ریاضی تکمیلی</v>
      </c>
    </row>
    <row r="7" spans="1:38" ht="60" customHeight="1" x14ac:dyDescent="0.2">
      <c r="A7" s="102">
        <f>'ورود اطلاعات'!C9</f>
        <v>4</v>
      </c>
      <c r="B7" s="100" t="str">
        <f>'ورود اطلاعات'!D9</f>
        <v>هشتم1</v>
      </c>
      <c r="C7" s="104" t="str">
        <f>IFERROR(HLOOKUP(IFERROR(VLOOKUP(C$1&amp;"-"&amp;$A7,'ورود  کد درس همکاران'!$AO$1:$BI$1837,20,FALSE),""),'برنامه كلي'!$C$1:$CX$2,2,FALSE),"")</f>
        <v>علوم تجربی</v>
      </c>
      <c r="D7" s="105" t="str">
        <f>IFERROR(HLOOKUP(IFERROR(VLOOKUP(D$1&amp;"-"&amp;$A7,'ورود  کد درس همکاران'!$AO$1:$BI$1837,20,FALSE),""),'برنامه كلي'!$C$1:$CX$2,2,FALSE),"")</f>
        <v>علوم تجربی</v>
      </c>
      <c r="E7" s="106" t="str">
        <f>IFERROR(HLOOKUP(IFERROR(VLOOKUP(E$1&amp;"-"&amp;$A7,'ورود  کد درس همکاران'!$AO$1:$BI$1837,20,FALSE),""),'برنامه كلي'!$C$1:$CX$2,2,FALSE),"")</f>
        <v>قرائت فارسی</v>
      </c>
      <c r="F7" s="106" t="str">
        <f>IFERROR(HLOOKUP(IFERROR(VLOOKUP(F$1&amp;"-"&amp;$A7,'ورود  کد درس همکاران'!$AO$1:$BI$1837,20,FALSE),""),'برنامه كلي'!$C$1:$CX$2,2,FALSE),"")</f>
        <v>قرائت فارسی</v>
      </c>
      <c r="G7" s="107" t="str">
        <f>IFERROR(HLOOKUP(IFERROR(VLOOKUP(G$1&amp;"-"&amp;$A7,'ورود  کد درس همکاران'!$AO$1:$BI$1837,20,FALSE),""),'برنامه كلي'!$C$1:$CX$2,2,FALSE),"")</f>
        <v>تفکر و سبک زندگی</v>
      </c>
      <c r="H7" s="106" t="str">
        <f>IFERROR(HLOOKUP(IFERROR(VLOOKUP(H$1&amp;"-"&amp;$A7,'ورود  کد درس همکاران'!$AO$1:$BI$1837,20,FALSE),""),'برنامه كلي'!$C$1:$CX$2,2,FALSE),"")</f>
        <v>تفکر و سبک زندگی</v>
      </c>
      <c r="I7" s="104" t="str">
        <f>IFERROR(HLOOKUP(IFERROR(VLOOKUP(I$1&amp;"-"&amp;$A7,'ورود  کد درس همکاران'!$AO$1:$BI$1837,20,FALSE),""),'برنامه كلي'!$C$1:$CX$2,2,FALSE),"")</f>
        <v>مطالعات اجتماعی</v>
      </c>
      <c r="J7" s="105" t="str">
        <f>IFERROR(HLOOKUP(IFERROR(VLOOKUP(J$1&amp;"-"&amp;$A7,'ورود  کد درس همکاران'!$AO$1:$BI$1837,20,FALSE),""),'برنامه كلي'!$C$1:$CX$2,2,FALSE),"")</f>
        <v>فارسی تکمیلی</v>
      </c>
      <c r="K7" s="106" t="str">
        <f>IFERROR(HLOOKUP(IFERROR(VLOOKUP(K$1&amp;"-"&amp;$A7,'ورود  کد درس همکاران'!$AO$1:$BI$1837,20,FALSE),""),'برنامه كلي'!$C$1:$CX$2,2,FALSE),"")</f>
        <v>زبان عربی</v>
      </c>
      <c r="L7" s="106" t="str">
        <f>IFERROR(HLOOKUP(IFERROR(VLOOKUP(L$1&amp;"-"&amp;$A7,'ورود  کد درس همکاران'!$AO$1:$BI$1837,20,FALSE),""),'برنامه كلي'!$C$1:$CX$2,2,FALSE),"")</f>
        <v>زبان عربی</v>
      </c>
      <c r="M7" s="107" t="str">
        <f>IFERROR(HLOOKUP(IFERROR(VLOOKUP(M$1&amp;"-"&amp;$A7,'ورود  کد درس همکاران'!$AO$1:$BI$1837,20,FALSE),""),'برنامه كلي'!$C$1:$CX$2,2,FALSE),"")</f>
        <v>مطالعات اجتماعی</v>
      </c>
      <c r="N7" s="106" t="str">
        <f>IFERROR(HLOOKUP(IFERROR(VLOOKUP(N$1&amp;"-"&amp;$A7,'ورود  کد درس همکاران'!$AO$1:$BI$1837,20,FALSE),""),'برنامه كلي'!$C$1:$CX$2,2,FALSE),"")</f>
        <v>مطالعات اجتماعی</v>
      </c>
      <c r="O7" s="104" t="str">
        <f>IFERROR(HLOOKUP(IFERROR(VLOOKUP(O$1&amp;"-"&amp;$A7,'ورود  کد درس همکاران'!$AO$1:$BI$1837,20,FALSE),""),'برنامه كلي'!$C$1:$CX$2,2,FALSE),"")</f>
        <v>زبان خارجی</v>
      </c>
      <c r="P7" s="105" t="str">
        <f>IFERROR(HLOOKUP(IFERROR(VLOOKUP(P$1&amp;"-"&amp;$A7,'ورود  کد درس همکاران'!$AO$1:$BI$1837,20,FALSE),""),'برنامه كلي'!$C$1:$CX$2,2,FALSE),"")</f>
        <v>زبان خارجی</v>
      </c>
      <c r="Q7" s="106" t="str">
        <f>IFERROR(HLOOKUP(IFERROR(VLOOKUP(Q$1&amp;"-"&amp;$A7,'ورود  کد درس همکاران'!$AO$1:$BI$1837,20,FALSE),""),'برنامه كلي'!$C$1:$CX$2,2,FALSE),"")</f>
        <v>ریاضیات</v>
      </c>
      <c r="R7" s="106" t="str">
        <f>IFERROR(HLOOKUP(IFERROR(VLOOKUP(R$1&amp;"-"&amp;$A7,'ورود  کد درس همکاران'!$AO$1:$BI$1837,20,FALSE),""),'برنامه كلي'!$C$1:$CX$2,2,FALSE),"")</f>
        <v>ریاضیات</v>
      </c>
      <c r="S7" s="107" t="str">
        <f>IFERROR(HLOOKUP(IFERROR(VLOOKUP(S$1&amp;"-"&amp;$A7,'ورود  کد درس همکاران'!$AO$1:$BI$1837,20,FALSE),""),'برنامه كلي'!$C$1:$CX$2,2,FALSE),"")</f>
        <v>تربیت بدنی</v>
      </c>
      <c r="T7" s="106" t="str">
        <f>IFERROR(HLOOKUP(IFERROR(VLOOKUP(T$1&amp;"-"&amp;$A7,'ورود  کد درس همکاران'!$AO$1:$BI$1837,20,FALSE),""),'برنامه كلي'!$C$1:$CX$2,2,FALSE),"")</f>
        <v>تربیت بدنی</v>
      </c>
      <c r="U7" s="104" t="str">
        <f>IFERROR(HLOOKUP(IFERROR(VLOOKUP(U$1&amp;"-"&amp;$A7,'ورود  کد درس همکاران'!$AO$1:$BI$1837,20,FALSE),""),'برنامه كلي'!$C$1:$CX$2,2,FALSE),"")</f>
        <v xml:space="preserve">قرآن </v>
      </c>
      <c r="V7" s="105" t="str">
        <f>IFERROR(HLOOKUP(IFERROR(VLOOKUP(V$1&amp;"-"&amp;$A7,'ورود  کد درس همکاران'!$AO$1:$BI$1837,20,FALSE),""),'برنامه كلي'!$C$1:$CX$2,2,FALSE),"")</f>
        <v xml:space="preserve">قرآن </v>
      </c>
      <c r="W7" s="106" t="str">
        <f>IFERROR(HLOOKUP(IFERROR(VLOOKUP(W$1&amp;"-"&amp;$A7,'ورود  کد درس همکاران'!$AO$1:$BI$1837,20,FALSE),""),'برنامه كلي'!$C$1:$CX$2,2,FALSE),"")</f>
        <v xml:space="preserve">معارف اسلامی </v>
      </c>
      <c r="X7" s="106" t="str">
        <f>IFERROR(HLOOKUP(IFERROR(VLOOKUP(X$1&amp;"-"&amp;$A7,'ورود  کد درس همکاران'!$AO$1:$BI$1837,20,FALSE),""),'برنامه كلي'!$C$1:$CX$2,2,FALSE),"")</f>
        <v xml:space="preserve">معارف اسلامی </v>
      </c>
      <c r="Y7" s="107" t="str">
        <f>IFERROR(HLOOKUP(IFERROR(VLOOKUP(Y$1&amp;"-"&amp;$A7,'ورود  کد درس همکاران'!$AO$1:$BI$1837,20,FALSE),""),'برنامه كلي'!$C$1:$CX$2,2,FALSE),"")</f>
        <v>ریاضیات</v>
      </c>
      <c r="Z7" s="106" t="str">
        <f>IFERROR(HLOOKUP(IFERROR(VLOOKUP(Z$1&amp;"-"&amp;$A7,'ورود  کد درس همکاران'!$AO$1:$BI$1837,20,FALSE),""),'برنامه كلي'!$C$1:$CX$2,2,FALSE),"")</f>
        <v>ریاضیات</v>
      </c>
      <c r="AA7" s="104" t="str">
        <f>IFERROR(HLOOKUP(IFERROR(VLOOKUP(AA$1&amp;"-"&amp;$A7,'ورود  کد درس همکاران'!$AO$1:$BI$1837,20,FALSE),""),'برنامه كلي'!$C$1:$CX$2,2,FALSE),"")</f>
        <v>علوم تکمیلی</v>
      </c>
      <c r="AB7" s="105" t="str">
        <f>IFERROR(HLOOKUP(IFERROR(VLOOKUP(AB$1&amp;"-"&amp;$A7,'ورود  کد درس همکاران'!$AO$1:$BI$1837,20,FALSE),""),'برنامه كلي'!$C$1:$CX$2,2,FALSE),"")</f>
        <v>علوم تکمیلی</v>
      </c>
      <c r="AC7" s="106" t="str">
        <f>IFERROR(HLOOKUP(IFERROR(VLOOKUP(AC$1&amp;"-"&amp;$A7,'ورود  کد درس همکاران'!$AO$1:$BI$1837,20,FALSE),""),'برنامه كلي'!$C$1:$CX$2,2,FALSE),"")</f>
        <v>ریاضی تکمیلی</v>
      </c>
      <c r="AD7" s="106" t="str">
        <f>IFERROR(HLOOKUP(IFERROR(VLOOKUP(AD$1&amp;"-"&amp;$A7,'ورود  کد درس همکاران'!$AO$1:$BI$1837,20,FALSE),""),'برنامه كلي'!$C$1:$CX$2,2,FALSE),"")</f>
        <v>ریاضی تکمیلی</v>
      </c>
      <c r="AE7" s="107" t="str">
        <f>IFERROR(HLOOKUP(IFERROR(VLOOKUP(AE$1&amp;"-"&amp;$A7,'ورود  کد درس همکاران'!$AO$1:$BI$1837,20,FALSE),""),'برنامه كلي'!$C$1:$CX$2,2,FALSE),"")</f>
        <v>کار و فناوری</v>
      </c>
      <c r="AF7" s="106" t="str">
        <f>IFERROR(HLOOKUP(IFERROR(VLOOKUP(AF$1&amp;"-"&amp;$A7,'ورود  کد درس همکاران'!$AO$1:$BI$1837,20,FALSE),""),'برنامه كلي'!$C$1:$CX$2,2,FALSE),"")</f>
        <v>کار و فناوری</v>
      </c>
      <c r="AG7" s="104" t="str">
        <f>IFERROR(HLOOKUP(IFERROR(VLOOKUP(AG$1&amp;"-"&amp;$A7,'ورود  کد درس همکاران'!$AO$1:$BI$1837,20,FALSE),""),'برنامه كلي'!$C$1:$CX$2,2,FALSE),"")</f>
        <v>زبان تکمیلی</v>
      </c>
      <c r="AH7" s="105" t="str">
        <f>IFERROR(HLOOKUP(IFERROR(VLOOKUP(AH$1&amp;"-"&amp;$A7,'ورود  کد درس همکاران'!$AO$1:$BI$1837,20,FALSE),""),'برنامه كلي'!$C$1:$CX$2,2,FALSE),"")</f>
        <v>علوم تجربی</v>
      </c>
      <c r="AI7" s="106" t="str">
        <f>IFERROR(HLOOKUP(IFERROR(VLOOKUP(AI$1&amp;"-"&amp;$A7,'ورود  کد درس همکاران'!$AO$1:$BI$1837,20,FALSE),""),'برنامه كلي'!$C$1:$CX$2,2,FALSE),"")</f>
        <v>املا ی فارسی</v>
      </c>
      <c r="AJ7" s="106" t="str">
        <f>IFERROR(HLOOKUP(IFERROR(VLOOKUP(AJ$1&amp;"-"&amp;$A7,'ورود  کد درس همکاران'!$AO$1:$BI$1837,20,FALSE),""),'برنامه كلي'!$C$1:$CX$2,2,FALSE),"")</f>
        <v>انشا ی فارسی</v>
      </c>
      <c r="AK7" s="107" t="str">
        <f>IFERROR(HLOOKUP(IFERROR(VLOOKUP(AK$1&amp;"-"&amp;$A7,'ورود  کد درس همکاران'!$AO$1:$BI$1837,20,FALSE),""),'برنامه كلي'!$C$1:$CX$2,2,FALSE),"")</f>
        <v>فرهنگ و هنر</v>
      </c>
      <c r="AL7" s="106" t="str">
        <f>IFERROR(HLOOKUP(IFERROR(VLOOKUP(AL$1&amp;"-"&amp;$A7,'ورود  کد درس همکاران'!$AO$1:$BI$1837,20,FALSE),""),'برنامه كلي'!$C$1:$CX$2,2,FALSE),"")</f>
        <v>فرهنگ و هنر</v>
      </c>
    </row>
    <row r="8" spans="1:38" ht="60" customHeight="1" x14ac:dyDescent="0.2">
      <c r="A8" s="102">
        <f>'ورود اطلاعات'!C10</f>
        <v>5</v>
      </c>
      <c r="B8" s="100" t="str">
        <f>'ورود اطلاعات'!D10</f>
        <v>هشتم2</v>
      </c>
      <c r="C8" s="104" t="str">
        <f>IFERROR(HLOOKUP(IFERROR(VLOOKUP(C$1&amp;"-"&amp;$A8,'ورود  کد درس همکاران'!$AO$1:$BI$1837,20,FALSE),""),'برنامه كلي'!$C$1:$CX$2,2,FALSE),"")</f>
        <v>فرهنگ و هنر</v>
      </c>
      <c r="D8" s="105" t="str">
        <f>IFERROR(HLOOKUP(IFERROR(VLOOKUP(D$1&amp;"-"&amp;$A8,'ورود  کد درس همکاران'!$AO$1:$BI$1837,20,FALSE),""),'برنامه كلي'!$C$1:$CX$2,2,FALSE),"")</f>
        <v>فرهنگ و هنر</v>
      </c>
      <c r="E8" s="106" t="str">
        <f>IFERROR(HLOOKUP(IFERROR(VLOOKUP(E$1&amp;"-"&amp;$A8,'ورود  کد درس همکاران'!$AO$1:$BI$1837,20,FALSE),""),'برنامه كلي'!$C$1:$CX$2,2,FALSE),"")</f>
        <v>علوم تجربی</v>
      </c>
      <c r="F8" s="106" t="str">
        <f>IFERROR(HLOOKUP(IFERROR(VLOOKUP(F$1&amp;"-"&amp;$A8,'ورود  کد درس همکاران'!$AO$1:$BI$1837,20,FALSE),""),'برنامه كلي'!$C$1:$CX$2,2,FALSE),"")</f>
        <v>علوم تجربی</v>
      </c>
      <c r="G8" s="107" t="str">
        <f>IFERROR(HLOOKUP(IFERROR(VLOOKUP(G$1&amp;"-"&amp;$A8,'ورود  کد درس همکاران'!$AO$1:$BI$1837,20,FALSE),""),'برنامه كلي'!$C$1:$CX$2,2,FALSE),"")</f>
        <v xml:space="preserve">معارف اسلامی </v>
      </c>
      <c r="H8" s="106" t="str">
        <f>IFERROR(HLOOKUP(IFERROR(VLOOKUP(H$1&amp;"-"&amp;$A8,'ورود  کد درس همکاران'!$AO$1:$BI$1837,20,FALSE),""),'برنامه كلي'!$C$1:$CX$2,2,FALSE),"")</f>
        <v xml:space="preserve">معارف اسلامی </v>
      </c>
      <c r="I8" s="104" t="str">
        <f>IFERROR(HLOOKUP(IFERROR(VLOOKUP(I$1&amp;"-"&amp;$A8,'ورود  کد درس همکاران'!$AO$1:$BI$1837,20,FALSE),""),'برنامه كلي'!$C$1:$CX$2,2,FALSE),"")</f>
        <v>زبان خارجی</v>
      </c>
      <c r="J8" s="105" t="str">
        <f>IFERROR(HLOOKUP(IFERROR(VLOOKUP(J$1&amp;"-"&amp;$A8,'ورود  کد درس همکاران'!$AO$1:$BI$1837,20,FALSE),""),'برنامه كلي'!$C$1:$CX$2,2,FALSE),"")</f>
        <v>زبان خارجی</v>
      </c>
      <c r="K8" s="106" t="str">
        <f>IFERROR(HLOOKUP(IFERROR(VLOOKUP(K$1&amp;"-"&amp;$A8,'ورود  کد درس همکاران'!$AO$1:$BI$1837,20,FALSE),""),'برنامه كلي'!$C$1:$CX$2,2,FALSE),"")</f>
        <v>قرائت فارسی</v>
      </c>
      <c r="L8" s="106" t="str">
        <f>IFERROR(HLOOKUP(IFERROR(VLOOKUP(L$1&amp;"-"&amp;$A8,'ورود  کد درس همکاران'!$AO$1:$BI$1837,20,FALSE),""),'برنامه كلي'!$C$1:$CX$2,2,FALSE),"")</f>
        <v>قرائت فارسی</v>
      </c>
      <c r="M8" s="107" t="str">
        <f>IFERROR(HLOOKUP(IFERROR(VLOOKUP(M$1&amp;"-"&amp;$A8,'ورود  کد درس همکاران'!$AO$1:$BI$1837,20,FALSE),""),'برنامه كلي'!$C$1:$CX$2,2,FALSE),"")</f>
        <v>ریاضیات</v>
      </c>
      <c r="N8" s="106" t="str">
        <f>IFERROR(HLOOKUP(IFERROR(VLOOKUP(N$1&amp;"-"&amp;$A8,'ورود  کد درس همکاران'!$AO$1:$BI$1837,20,FALSE),""),'برنامه كلي'!$C$1:$CX$2,2,FALSE),"")</f>
        <v>ریاضیات</v>
      </c>
      <c r="O8" s="104" t="str">
        <f>IFERROR(HLOOKUP(IFERROR(VLOOKUP(O$1&amp;"-"&amp;$A8,'ورود  کد درس همکاران'!$AO$1:$BI$1837,20,FALSE),""),'برنامه كلي'!$C$1:$CX$2,2,FALSE),"")</f>
        <v>املا ی فارسی</v>
      </c>
      <c r="P8" s="105" t="str">
        <f>IFERROR(HLOOKUP(IFERROR(VLOOKUP(P$1&amp;"-"&amp;$A8,'ورود  کد درس همکاران'!$AO$1:$BI$1837,20,FALSE),""),'برنامه كلي'!$C$1:$CX$2,2,FALSE),"")</f>
        <v>انشا ی فارسی</v>
      </c>
      <c r="Q8" s="106" t="str">
        <f>IFERROR(HLOOKUP(IFERROR(VLOOKUP(Q$1&amp;"-"&amp;$A8,'ورود  کد درس همکاران'!$AO$1:$BI$1837,20,FALSE),""),'برنامه كلي'!$C$1:$CX$2,2,FALSE),"")</f>
        <v>تفکر و سبک زندگی</v>
      </c>
      <c r="R8" s="106" t="str">
        <f>IFERROR(HLOOKUP(IFERROR(VLOOKUP(R$1&amp;"-"&amp;$A8,'ورود  کد درس همکاران'!$AO$1:$BI$1837,20,FALSE),""),'برنامه كلي'!$C$1:$CX$2,2,FALSE),"")</f>
        <v>تفکر و سبک زندگی</v>
      </c>
      <c r="S8" s="107" t="str">
        <f>IFERROR(HLOOKUP(IFERROR(VLOOKUP(S$1&amp;"-"&amp;$A8,'ورود  کد درس همکاران'!$AO$1:$BI$1837,20,FALSE),""),'برنامه كلي'!$C$1:$CX$2,2,FALSE),"")</f>
        <v>مطالعات اجتماعی</v>
      </c>
      <c r="T8" s="106" t="str">
        <f>IFERROR(HLOOKUP(IFERROR(VLOOKUP(T$1&amp;"-"&amp;$A8,'ورود  کد درس همکاران'!$AO$1:$BI$1837,20,FALSE),""),'برنامه كلي'!$C$1:$CX$2,2,FALSE),"")</f>
        <v>مطالعات اجتماعی</v>
      </c>
      <c r="U8" s="104" t="str">
        <f>IFERROR(HLOOKUP(IFERROR(VLOOKUP(U$1&amp;"-"&amp;$A8,'ورود  کد درس همکاران'!$AO$1:$BI$1837,20,FALSE),""),'برنامه كلي'!$C$1:$CX$2,2,FALSE),"")</f>
        <v>کار و فناوری</v>
      </c>
      <c r="V8" s="105" t="str">
        <f>IFERROR(HLOOKUP(IFERROR(VLOOKUP(V$1&amp;"-"&amp;$A8,'ورود  کد درس همکاران'!$AO$1:$BI$1837,20,FALSE),""),'برنامه كلي'!$C$1:$CX$2,2,FALSE),"")</f>
        <v>کار و فناوری</v>
      </c>
      <c r="W8" s="106" t="str">
        <f>IFERROR(HLOOKUP(IFERROR(VLOOKUP(W$1&amp;"-"&amp;$A8,'ورود  کد درس همکاران'!$AO$1:$BI$1837,20,FALSE),""),'برنامه كلي'!$C$1:$CX$2,2,FALSE),"")</f>
        <v xml:space="preserve">قرآن </v>
      </c>
      <c r="X8" s="106" t="str">
        <f>IFERROR(HLOOKUP(IFERROR(VLOOKUP(X$1&amp;"-"&amp;$A8,'ورود  کد درس همکاران'!$AO$1:$BI$1837,20,FALSE),""),'برنامه كلي'!$C$1:$CX$2,2,FALSE),"")</f>
        <v xml:space="preserve">قرآن </v>
      </c>
      <c r="Y8" s="107" t="str">
        <f>IFERROR(HLOOKUP(IFERROR(VLOOKUP(Y$1&amp;"-"&amp;$A8,'ورود  کد درس همکاران'!$AO$1:$BI$1837,20,FALSE),""),'برنامه كلي'!$C$1:$CX$2,2,FALSE),"")</f>
        <v>ریاضیات</v>
      </c>
      <c r="Z8" s="106" t="str">
        <f>IFERROR(HLOOKUP(IFERROR(VLOOKUP(Z$1&amp;"-"&amp;$A8,'ورود  کد درس همکاران'!$AO$1:$BI$1837,20,FALSE),""),'برنامه كلي'!$C$1:$CX$2,2,FALSE),"")</f>
        <v>ریاضیات</v>
      </c>
      <c r="AA8" s="104" t="str">
        <f>IFERROR(HLOOKUP(IFERROR(VLOOKUP(AA$1&amp;"-"&amp;$A8,'ورود  کد درس همکاران'!$AO$1:$BI$1837,20,FALSE),""),'برنامه كلي'!$C$1:$CX$2,2,FALSE),"")</f>
        <v>مطالعات اجتماعی</v>
      </c>
      <c r="AB8" s="105" t="str">
        <f>IFERROR(HLOOKUP(IFERROR(VLOOKUP(AB$1&amp;"-"&amp;$A8,'ورود  کد درس همکاران'!$AO$1:$BI$1837,20,FALSE),""),'برنامه كلي'!$C$1:$CX$2,2,FALSE),"")</f>
        <v>فارسی تکمیلی</v>
      </c>
      <c r="AC8" s="106" t="str">
        <f>IFERROR(HLOOKUP(IFERROR(VLOOKUP(AC$1&amp;"-"&amp;$A8,'ورود  کد درس همکاران'!$AO$1:$BI$1837,20,FALSE),""),'برنامه كلي'!$C$1:$CX$2,2,FALSE),"")</f>
        <v>زبان عربی</v>
      </c>
      <c r="AD8" s="106" t="str">
        <f>IFERROR(HLOOKUP(IFERROR(VLOOKUP(AD$1&amp;"-"&amp;$A8,'ورود  کد درس همکاران'!$AO$1:$BI$1837,20,FALSE),""),'برنامه كلي'!$C$1:$CX$2,2,FALSE),"")</f>
        <v>زبان عربی</v>
      </c>
      <c r="AE8" s="107" t="str">
        <f>IFERROR(HLOOKUP(IFERROR(VLOOKUP(AE$1&amp;"-"&amp;$A8,'ورود  کد درس همکاران'!$AO$1:$BI$1837,20,FALSE),""),'برنامه كلي'!$C$1:$CX$2,2,FALSE),"")</f>
        <v>تربیت بدنی</v>
      </c>
      <c r="AF8" s="106" t="str">
        <f>IFERROR(HLOOKUP(IFERROR(VLOOKUP(AF$1&amp;"-"&amp;$A8,'ورود  کد درس همکاران'!$AO$1:$BI$1837,20,FALSE),""),'برنامه كلي'!$C$1:$CX$2,2,FALSE),"")</f>
        <v>تربیت بدنی</v>
      </c>
      <c r="AG8" s="104" t="str">
        <f>IFERROR(HLOOKUP(IFERROR(VLOOKUP(AG$1&amp;"-"&amp;$A8,'ورود  کد درس همکاران'!$AO$1:$BI$1837,20,FALSE),""),'برنامه كلي'!$C$1:$CX$2,2,FALSE),"")</f>
        <v>علوم تجربی</v>
      </c>
      <c r="AH8" s="105" t="str">
        <f>IFERROR(HLOOKUP(IFERROR(VLOOKUP(AH$1&amp;"-"&amp;$A8,'ورود  کد درس همکاران'!$AO$1:$BI$1837,20,FALSE),""),'برنامه كلي'!$C$1:$CX$2,2,FALSE),"")</f>
        <v>زبان تکمیلی</v>
      </c>
      <c r="AI8" s="106" t="str">
        <f>IFERROR(HLOOKUP(IFERROR(VLOOKUP(AI$1&amp;"-"&amp;$A8,'ورود  کد درس همکاران'!$AO$1:$BI$1837,20,FALSE),""),'برنامه كلي'!$C$1:$CX$2,2,FALSE),"")</f>
        <v>ریاضی تکمیلی</v>
      </c>
      <c r="AJ8" s="106" t="str">
        <f>IFERROR(HLOOKUP(IFERROR(VLOOKUP(AJ$1&amp;"-"&amp;$A8,'ورود  کد درس همکاران'!$AO$1:$BI$1837,20,FALSE),""),'برنامه كلي'!$C$1:$CX$2,2,FALSE),"")</f>
        <v>ریاضی تکمیلی</v>
      </c>
      <c r="AK8" s="107" t="str">
        <f>IFERROR(HLOOKUP(IFERROR(VLOOKUP(AK$1&amp;"-"&amp;$A8,'ورود  کد درس همکاران'!$AO$1:$BI$1837,20,FALSE),""),'برنامه كلي'!$C$1:$CX$2,2,FALSE),"")</f>
        <v>علوم تکمیلی</v>
      </c>
      <c r="AL8" s="106" t="str">
        <f>IFERROR(HLOOKUP(IFERROR(VLOOKUP(AL$1&amp;"-"&amp;$A8,'ورود  کد درس همکاران'!$AO$1:$BI$1837,20,FALSE),""),'برنامه كلي'!$C$1:$CX$2,2,FALSE),"")</f>
        <v>علوم تکمیلی</v>
      </c>
    </row>
    <row r="9" spans="1:38" ht="60" customHeight="1" x14ac:dyDescent="0.2">
      <c r="A9" s="102">
        <f>'ورود اطلاعات'!C11</f>
        <v>6</v>
      </c>
      <c r="B9" s="100" t="str">
        <f>'ورود اطلاعات'!D11</f>
        <v>هشتم3</v>
      </c>
      <c r="C9" s="104" t="str">
        <f>IFERROR(HLOOKUP(IFERROR(VLOOKUP(C$1&amp;"-"&amp;$A9,'ورود  کد درس همکاران'!$AO$1:$BI$1837,20,FALSE),""),'برنامه كلي'!$C$1:$CX$2,2,FALSE),"")</f>
        <v>ریاضیات</v>
      </c>
      <c r="D9" s="105" t="str">
        <f>IFERROR(HLOOKUP(IFERROR(VLOOKUP(D$1&amp;"-"&amp;$A9,'ورود  کد درس همکاران'!$AO$1:$BI$1837,20,FALSE),""),'برنامه كلي'!$C$1:$CX$2,2,FALSE),"")</f>
        <v>ریاضیات</v>
      </c>
      <c r="E9" s="106" t="str">
        <f>IFERROR(HLOOKUP(IFERROR(VLOOKUP(E$1&amp;"-"&amp;$A9,'ورود  کد درس همکاران'!$AO$1:$BI$1837,20,FALSE),""),'برنامه كلي'!$C$1:$CX$2,2,FALSE),"")</f>
        <v>فرهنگ و هنر</v>
      </c>
      <c r="F9" s="106" t="str">
        <f>IFERROR(HLOOKUP(IFERROR(VLOOKUP(F$1&amp;"-"&amp;$A9,'ورود  کد درس همکاران'!$AO$1:$BI$1837,20,FALSE),""),'برنامه كلي'!$C$1:$CX$2,2,FALSE),"")</f>
        <v>فرهنگ و هنر</v>
      </c>
      <c r="G9" s="107" t="str">
        <f>IFERROR(HLOOKUP(IFERROR(VLOOKUP(G$1&amp;"-"&amp;$A9,'ورود  کد درس همکاران'!$AO$1:$BI$1837,20,FALSE),""),'برنامه كلي'!$C$1:$CX$2,2,FALSE),"")</f>
        <v xml:space="preserve">معارف اسلامی </v>
      </c>
      <c r="H9" s="106" t="str">
        <f>IFERROR(HLOOKUP(IFERROR(VLOOKUP(H$1&amp;"-"&amp;$A9,'ورود  کد درس همکاران'!$AO$1:$BI$1837,20,FALSE),""),'برنامه كلي'!$C$1:$CX$2,2,FALSE),"")</f>
        <v xml:space="preserve">معارف اسلامی </v>
      </c>
      <c r="I9" s="104" t="str">
        <f>IFERROR(HLOOKUP(IFERROR(VLOOKUP(I$1&amp;"-"&amp;$A9,'ورود  کد درس همکاران'!$AO$1:$BI$1837,20,FALSE),""),'برنامه كلي'!$C$1:$CX$2,2,FALSE),"")</f>
        <v>تربیت بدنی</v>
      </c>
      <c r="J9" s="105" t="str">
        <f>IFERROR(HLOOKUP(IFERROR(VLOOKUP(J$1&amp;"-"&amp;$A9,'ورود  کد درس همکاران'!$AO$1:$BI$1837,20,FALSE),""),'برنامه كلي'!$C$1:$CX$2,2,FALSE),"")</f>
        <v>تربیت بدنی</v>
      </c>
      <c r="K9" s="106" t="str">
        <f>IFERROR(HLOOKUP(IFERROR(VLOOKUP(K$1&amp;"-"&amp;$A9,'ورود  کد درس همکاران'!$AO$1:$BI$1837,20,FALSE),""),'برنامه كلي'!$C$1:$CX$2,2,FALSE),"")</f>
        <v>زبان تکمیلی</v>
      </c>
      <c r="L9" s="106" t="str">
        <f>IFERROR(HLOOKUP(IFERROR(VLOOKUP(L$1&amp;"-"&amp;$A9,'ورود  کد درس همکاران'!$AO$1:$BI$1837,20,FALSE),""),'برنامه كلي'!$C$1:$CX$2,2,FALSE),"")</f>
        <v>علوم تجربی</v>
      </c>
      <c r="M9" s="107" t="str">
        <f>IFERROR(HLOOKUP(IFERROR(VLOOKUP(M$1&amp;"-"&amp;$A9,'ورود  کد درس همکاران'!$AO$1:$BI$1837,20,FALSE),""),'برنامه كلي'!$C$1:$CX$2,2,FALSE),"")</f>
        <v xml:space="preserve">قرآن </v>
      </c>
      <c r="N9" s="106" t="str">
        <f>IFERROR(HLOOKUP(IFERROR(VLOOKUP(N$1&amp;"-"&amp;$A9,'ورود  کد درس همکاران'!$AO$1:$BI$1837,20,FALSE),""),'برنامه كلي'!$C$1:$CX$2,2,FALSE),"")</f>
        <v xml:space="preserve">قرآن </v>
      </c>
      <c r="O9" s="104" t="str">
        <f>IFERROR(HLOOKUP(IFERROR(VLOOKUP(O$1&amp;"-"&amp;$A9,'ورود  کد درس همکاران'!$AO$1:$BI$1837,20,FALSE),""),'برنامه كلي'!$C$1:$CX$2,2,FALSE),"")</f>
        <v>علوم تجربی</v>
      </c>
      <c r="P9" s="105" t="str">
        <f>IFERROR(HLOOKUP(IFERROR(VLOOKUP(P$1&amp;"-"&amp;$A9,'ورود  کد درس همکاران'!$AO$1:$BI$1837,20,FALSE),""),'برنامه كلي'!$C$1:$CX$2,2,FALSE),"")</f>
        <v>علوم تجربی</v>
      </c>
      <c r="Q9" s="106" t="str">
        <f>IFERROR(HLOOKUP(IFERROR(VLOOKUP(Q$1&amp;"-"&amp;$A9,'ورود  کد درس همکاران'!$AO$1:$BI$1837,20,FALSE),""),'برنامه كلي'!$C$1:$CX$2,2,FALSE),"")</f>
        <v>فارسی تکمیلی</v>
      </c>
      <c r="R9" s="106" t="str">
        <f>IFERROR(HLOOKUP(IFERROR(VLOOKUP(R$1&amp;"-"&amp;$A9,'ورود  کد درس همکاران'!$AO$1:$BI$1837,20,FALSE),""),'برنامه كلي'!$C$1:$CX$2,2,FALSE),"")</f>
        <v>مطالعات اجتماعی</v>
      </c>
      <c r="S9" s="107" t="str">
        <f>IFERROR(HLOOKUP(IFERROR(VLOOKUP(S$1&amp;"-"&amp;$A9,'ورود  کد درس همکاران'!$AO$1:$BI$1837,20,FALSE),""),'برنامه كلي'!$C$1:$CX$2,2,FALSE),"")</f>
        <v>تفکر و سبک زندگی</v>
      </c>
      <c r="T9" s="106" t="str">
        <f>IFERROR(HLOOKUP(IFERROR(VLOOKUP(T$1&amp;"-"&amp;$A9,'ورود  کد درس همکاران'!$AO$1:$BI$1837,20,FALSE),""),'برنامه كلي'!$C$1:$CX$2,2,FALSE),"")</f>
        <v>تفکر و سبک زندگی</v>
      </c>
      <c r="U9" s="104" t="str">
        <f>IFERROR(HLOOKUP(IFERROR(VLOOKUP(U$1&amp;"-"&amp;$A9,'ورود  کد درس همکاران'!$AO$1:$BI$1837,20,FALSE),""),'برنامه كلي'!$C$1:$CX$2,2,FALSE),"")</f>
        <v>زبان عربی</v>
      </c>
      <c r="V9" s="105" t="str">
        <f>IFERROR(HLOOKUP(IFERROR(VLOOKUP(V$1&amp;"-"&amp;$A9,'ورود  کد درس همکاران'!$AO$1:$BI$1837,20,FALSE),""),'برنامه كلي'!$C$1:$CX$2,2,FALSE),"")</f>
        <v>زبان عربی</v>
      </c>
      <c r="W9" s="106" t="str">
        <f>IFERROR(HLOOKUP(IFERROR(VLOOKUP(W$1&amp;"-"&amp;$A9,'ورود  کد درس همکاران'!$AO$1:$BI$1837,20,FALSE),""),'برنامه كلي'!$C$1:$CX$2,2,FALSE),"")</f>
        <v>ریاضیات</v>
      </c>
      <c r="X9" s="106" t="str">
        <f>IFERROR(HLOOKUP(IFERROR(VLOOKUP(X$1&amp;"-"&amp;$A9,'ورود  کد درس همکاران'!$AO$1:$BI$1837,20,FALSE),""),'برنامه كلي'!$C$1:$CX$2,2,FALSE),"")</f>
        <v>ریاضیات</v>
      </c>
      <c r="Y9" s="107" t="str">
        <f>IFERROR(HLOOKUP(IFERROR(VLOOKUP(Y$1&amp;"-"&amp;$A9,'ورود  کد درس همکاران'!$AO$1:$BI$1837,20,FALSE),""),'برنامه كلي'!$C$1:$CX$2,2,FALSE),"")</f>
        <v>زبان خارجی</v>
      </c>
      <c r="Z9" s="106" t="str">
        <f>IFERROR(HLOOKUP(IFERROR(VLOOKUP(Z$1&amp;"-"&amp;$A9,'ورود  کد درس همکاران'!$AO$1:$BI$1837,20,FALSE),""),'برنامه كلي'!$C$1:$CX$2,2,FALSE),"")</f>
        <v>زبان خارجی</v>
      </c>
      <c r="AA9" s="104" t="str">
        <f>IFERROR(HLOOKUP(IFERROR(VLOOKUP(AA$1&amp;"-"&amp;$A9,'ورود  کد درس همکاران'!$AO$1:$BI$1837,20,FALSE),""),'برنامه كلي'!$C$1:$CX$2,2,FALSE),"")</f>
        <v>کار و فناوری</v>
      </c>
      <c r="AB9" s="105" t="str">
        <f>IFERROR(HLOOKUP(IFERROR(VLOOKUP(AB$1&amp;"-"&amp;$A9,'ورود  کد درس همکاران'!$AO$1:$BI$1837,20,FALSE),""),'برنامه كلي'!$C$1:$CX$2,2,FALSE),"")</f>
        <v>کار و فناوری</v>
      </c>
      <c r="AC9" s="106" t="str">
        <f>IFERROR(HLOOKUP(IFERROR(VLOOKUP(AC$1&amp;"-"&amp;$A9,'ورود  کد درس همکاران'!$AO$1:$BI$1837,20,FALSE),""),'برنامه كلي'!$C$1:$CX$2,2,FALSE),"")</f>
        <v>قرائت فارسی</v>
      </c>
      <c r="AD9" s="106" t="str">
        <f>IFERROR(HLOOKUP(IFERROR(VLOOKUP(AD$1&amp;"-"&amp;$A9,'ورود  کد درس همکاران'!$AO$1:$BI$1837,20,FALSE),""),'برنامه كلي'!$C$1:$CX$2,2,FALSE),"")</f>
        <v>قرائت فارسی</v>
      </c>
      <c r="AE9" s="107" t="str">
        <f>IFERROR(HLOOKUP(IFERROR(VLOOKUP(AE$1&amp;"-"&amp;$A9,'ورود  کد درس همکاران'!$AO$1:$BI$1837,20,FALSE),""),'برنامه كلي'!$C$1:$CX$2,2,FALSE),"")</f>
        <v>مطالعات اجتماعی</v>
      </c>
      <c r="AF9" s="106" t="str">
        <f>IFERROR(HLOOKUP(IFERROR(VLOOKUP(AF$1&amp;"-"&amp;$A9,'ورود  کد درس همکاران'!$AO$1:$BI$1837,20,FALSE),""),'برنامه كلي'!$C$1:$CX$2,2,FALSE),"")</f>
        <v>مطالعات اجتماعی</v>
      </c>
      <c r="AG9" s="104" t="str">
        <f>IFERROR(HLOOKUP(IFERROR(VLOOKUP(AG$1&amp;"-"&amp;$A9,'ورود  کد درس همکاران'!$AO$1:$BI$1837,20,FALSE),""),'برنامه كلي'!$C$1:$CX$2,2,FALSE),"")</f>
        <v>ریاضی تکمیلی</v>
      </c>
      <c r="AH9" s="105" t="str">
        <f>IFERROR(HLOOKUP(IFERROR(VLOOKUP(AH$1&amp;"-"&amp;$A9,'ورود  کد درس همکاران'!$AO$1:$BI$1837,20,FALSE),""),'برنامه كلي'!$C$1:$CX$2,2,FALSE),"")</f>
        <v>ریاضی تکمیلی</v>
      </c>
      <c r="AI9" s="106" t="str">
        <f>IFERROR(HLOOKUP(IFERROR(VLOOKUP(AI$1&amp;"-"&amp;$A9,'ورود  کد درس همکاران'!$AO$1:$BI$1837,20,FALSE),""),'برنامه كلي'!$C$1:$CX$2,2,FALSE),"")</f>
        <v>املا ی فارسی</v>
      </c>
      <c r="AJ9" s="106" t="str">
        <f>IFERROR(HLOOKUP(IFERROR(VLOOKUP(AJ$1&amp;"-"&amp;$A9,'ورود  کد درس همکاران'!$AO$1:$BI$1837,20,FALSE),""),'برنامه كلي'!$C$1:$CX$2,2,FALSE),"")</f>
        <v>انشا ی فارسی</v>
      </c>
      <c r="AK9" s="107" t="str">
        <f>IFERROR(HLOOKUP(IFERROR(VLOOKUP(AK$1&amp;"-"&amp;$A9,'ورود  کد درس همکاران'!$AO$1:$BI$1837,20,FALSE),""),'برنامه كلي'!$C$1:$CX$2,2,FALSE),"")</f>
        <v>علوم تکمیلی</v>
      </c>
      <c r="AL9" s="106" t="str">
        <f>IFERROR(HLOOKUP(IFERROR(VLOOKUP(AL$1&amp;"-"&amp;$A9,'ورود  کد درس همکاران'!$AO$1:$BI$1837,20,FALSE),""),'برنامه كلي'!$C$1:$CX$2,2,FALSE),"")</f>
        <v>علوم تکمیلی</v>
      </c>
    </row>
    <row r="10" spans="1:38" ht="60" customHeight="1" x14ac:dyDescent="0.2">
      <c r="A10" s="102">
        <f>'ورود اطلاعات'!C12</f>
        <v>7</v>
      </c>
      <c r="B10" s="100" t="str">
        <f>'ورود اطلاعات'!D12</f>
        <v>هشتم4</v>
      </c>
      <c r="C10" s="104" t="str">
        <f>IFERROR(HLOOKUP(IFERROR(VLOOKUP(C$1&amp;"-"&amp;$A10,'ورود  کد درس همکاران'!$AO$1:$BI$1837,20,FALSE),""),'برنامه كلي'!$C$1:$CX$2,2,FALSE),"")</f>
        <v>تفکر و سبک زندگی</v>
      </c>
      <c r="D10" s="105" t="str">
        <f>IFERROR(HLOOKUP(IFERROR(VLOOKUP(D$1&amp;"-"&amp;$A10,'ورود  کد درس همکاران'!$AO$1:$BI$1837,20,FALSE),""),'برنامه كلي'!$C$1:$CX$2,2,FALSE),"")</f>
        <v>تفکر و سبک زندگی</v>
      </c>
      <c r="E10" s="106" t="str">
        <f>IFERROR(HLOOKUP(IFERROR(VLOOKUP(E$1&amp;"-"&amp;$A10,'ورود  کد درس همکاران'!$AO$1:$BI$1837,20,FALSE),""),'برنامه كلي'!$C$1:$CX$2,2,FALSE),"")</f>
        <v xml:space="preserve">قرآن </v>
      </c>
      <c r="F10" s="106" t="str">
        <f>IFERROR(HLOOKUP(IFERROR(VLOOKUP(F$1&amp;"-"&amp;$A10,'ورود  کد درس همکاران'!$AO$1:$BI$1837,20,FALSE),""),'برنامه كلي'!$C$1:$CX$2,2,FALSE),"")</f>
        <v xml:space="preserve">قرآن </v>
      </c>
      <c r="G10" s="107" t="str">
        <f>IFERROR(HLOOKUP(IFERROR(VLOOKUP(G$1&amp;"-"&amp;$A10,'ورود  کد درس همکاران'!$AO$1:$BI$1837,20,FALSE),""),'برنامه كلي'!$C$1:$CX$2,2,FALSE),"")</f>
        <v>علوم تجربی</v>
      </c>
      <c r="H10" s="106" t="str">
        <f>IFERROR(HLOOKUP(IFERROR(VLOOKUP(H$1&amp;"-"&amp;$A10,'ورود  کد درس همکاران'!$AO$1:$BI$1837,20,FALSE),""),'برنامه كلي'!$C$1:$CX$2,2,FALSE),"")</f>
        <v>علوم تجربی</v>
      </c>
      <c r="I10" s="104" t="str">
        <f>IFERROR(HLOOKUP(IFERROR(VLOOKUP(I$1&amp;"-"&amp;$A10,'ورود  کد درس همکاران'!$AO$1:$BI$1837,20,FALSE),""),'برنامه كلي'!$C$1:$CX$2,2,FALSE),"")</f>
        <v>فرهنگ و هنر</v>
      </c>
      <c r="J10" s="105" t="str">
        <f>IFERROR(HLOOKUP(IFERROR(VLOOKUP(J$1&amp;"-"&amp;$A10,'ورود  کد درس همکاران'!$AO$1:$BI$1837,20,FALSE),""),'برنامه كلي'!$C$1:$CX$2,2,FALSE),"")</f>
        <v>فرهنگ و هنر</v>
      </c>
      <c r="K10" s="106" t="str">
        <f>IFERROR(HLOOKUP(IFERROR(VLOOKUP(K$1&amp;"-"&amp;$A10,'ورود  کد درس همکاران'!$AO$1:$BI$1837,20,FALSE),""),'برنامه كلي'!$C$1:$CX$2,2,FALSE),"")</f>
        <v>علوم تجربی</v>
      </c>
      <c r="L10" s="106" t="str">
        <f>IFERROR(HLOOKUP(IFERROR(VLOOKUP(L$1&amp;"-"&amp;$A10,'ورود  کد درس همکاران'!$AO$1:$BI$1837,20,FALSE),""),'برنامه كلي'!$C$1:$CX$2,2,FALSE),"")</f>
        <v>زبان تکمیلی</v>
      </c>
      <c r="M10" s="107" t="str">
        <f>IFERROR(HLOOKUP(IFERROR(VLOOKUP(M$1&amp;"-"&amp;$A10,'ورود  کد درس همکاران'!$AO$1:$BI$1837,20,FALSE),""),'برنامه كلي'!$C$1:$CX$2,2,FALSE),"")</f>
        <v>تربیت بدنی</v>
      </c>
      <c r="N10" s="106" t="str">
        <f>IFERROR(HLOOKUP(IFERROR(VLOOKUP(N$1&amp;"-"&amp;$A10,'ورود  کد درس همکاران'!$AO$1:$BI$1837,20,FALSE),""),'برنامه كلي'!$C$1:$CX$2,2,FALSE),"")</f>
        <v>تربیت بدنی</v>
      </c>
      <c r="O10" s="104" t="str">
        <f>IFERROR(HLOOKUP(IFERROR(VLOOKUP(O$1&amp;"-"&amp;$A10,'ورود  کد درس همکاران'!$AO$1:$BI$1837,20,FALSE),""),'برنامه كلي'!$C$1:$CX$2,2,FALSE),"")</f>
        <v>ریاضیات</v>
      </c>
      <c r="P10" s="105" t="str">
        <f>IFERROR(HLOOKUP(IFERROR(VLOOKUP(P$1&amp;"-"&amp;$A10,'ورود  کد درس همکاران'!$AO$1:$BI$1837,20,FALSE),""),'برنامه كلي'!$C$1:$CX$2,2,FALSE),"")</f>
        <v>ریاضیات</v>
      </c>
      <c r="Q10" s="106" t="str">
        <f>IFERROR(HLOOKUP(IFERROR(VLOOKUP(Q$1&amp;"-"&amp;$A10,'ورود  کد درس همکاران'!$AO$1:$BI$1837,20,FALSE),""),'برنامه كلي'!$C$1:$CX$2,2,FALSE),"")</f>
        <v>مطالعات اجتماعی</v>
      </c>
      <c r="R10" s="106" t="str">
        <f>IFERROR(HLOOKUP(IFERROR(VLOOKUP(R$1&amp;"-"&amp;$A10,'ورود  کد درس همکاران'!$AO$1:$BI$1837,20,FALSE),""),'برنامه كلي'!$C$1:$CX$2,2,FALSE),"")</f>
        <v>فارسی تکمیلی</v>
      </c>
      <c r="S10" s="107" t="str">
        <f>IFERROR(HLOOKUP(IFERROR(VLOOKUP(S$1&amp;"-"&amp;$A10,'ورود  کد درس همکاران'!$AO$1:$BI$1837,20,FALSE),""),'برنامه كلي'!$C$1:$CX$2,2,FALSE),"")</f>
        <v>قرائت فارسی</v>
      </c>
      <c r="T10" s="106" t="str">
        <f>IFERROR(HLOOKUP(IFERROR(VLOOKUP(T$1&amp;"-"&amp;$A10,'ورود  کد درس همکاران'!$AO$1:$BI$1837,20,FALSE),""),'برنامه كلي'!$C$1:$CX$2,2,FALSE),"")</f>
        <v>قرائت فارسی</v>
      </c>
      <c r="U10" s="104" t="str">
        <f>IFERROR(HLOOKUP(IFERROR(VLOOKUP(U$1&amp;"-"&amp;$A10,'ورود  کد درس همکاران'!$AO$1:$BI$1837,20,FALSE),""),'برنامه كلي'!$C$1:$CX$2,2,FALSE),"")</f>
        <v xml:space="preserve">معارف اسلامی </v>
      </c>
      <c r="V10" s="105" t="str">
        <f>IFERROR(HLOOKUP(IFERROR(VLOOKUP(V$1&amp;"-"&amp;$A10,'ورود  کد درس همکاران'!$AO$1:$BI$1837,20,FALSE),""),'برنامه كلي'!$C$1:$CX$2,2,FALSE),"")</f>
        <v xml:space="preserve">معارف اسلامی </v>
      </c>
      <c r="W10" s="106" t="str">
        <f>IFERROR(HLOOKUP(IFERROR(VLOOKUP(W$1&amp;"-"&amp;$A10,'ورود  کد درس همکاران'!$AO$1:$BI$1837,20,FALSE),""),'برنامه كلي'!$C$1:$CX$2,2,FALSE),"")</f>
        <v>ریاضیات</v>
      </c>
      <c r="X10" s="106" t="str">
        <f>IFERROR(HLOOKUP(IFERROR(VLOOKUP(X$1&amp;"-"&amp;$A10,'ورود  کد درس همکاران'!$AO$1:$BI$1837,20,FALSE),""),'برنامه كلي'!$C$1:$CX$2,2,FALSE),"")</f>
        <v>ریاضیات</v>
      </c>
      <c r="Y10" s="107" t="str">
        <f>IFERROR(HLOOKUP(IFERROR(VLOOKUP(Y$1&amp;"-"&amp;$A10,'ورود  کد درس همکاران'!$AO$1:$BI$1837,20,FALSE),""),'برنامه كلي'!$C$1:$CX$2,2,FALSE),"")</f>
        <v>کار و فناوری</v>
      </c>
      <c r="Z10" s="106" t="str">
        <f>IFERROR(HLOOKUP(IFERROR(VLOOKUP(Z$1&amp;"-"&amp;$A10,'ورود  کد درس همکاران'!$AO$1:$BI$1837,20,FALSE),""),'برنامه كلي'!$C$1:$CX$2,2,FALSE),"")</f>
        <v>کار و فناوری</v>
      </c>
      <c r="AA10" s="104" t="str">
        <f>IFERROR(HLOOKUP(IFERROR(VLOOKUP(AA$1&amp;"-"&amp;$A10,'ورود  کد درس همکاران'!$AO$1:$BI$1837,20,FALSE),""),'برنامه كلي'!$C$1:$CX$2,2,FALSE),"")</f>
        <v>زبان عربی</v>
      </c>
      <c r="AB10" s="105" t="str">
        <f>IFERROR(HLOOKUP(IFERROR(VLOOKUP(AB$1&amp;"-"&amp;$A10,'ورود  کد درس همکاران'!$AO$1:$BI$1837,20,FALSE),""),'برنامه كلي'!$C$1:$CX$2,2,FALSE),"")</f>
        <v>زبان عربی</v>
      </c>
      <c r="AC10" s="106" t="str">
        <f>IFERROR(HLOOKUP(IFERROR(VLOOKUP(AC$1&amp;"-"&amp;$A10,'ورود  کد درس همکاران'!$AO$1:$BI$1837,20,FALSE),""),'برنامه كلي'!$C$1:$CX$2,2,FALSE),"")</f>
        <v>مطالعات اجتماعی</v>
      </c>
      <c r="AD10" s="106" t="str">
        <f>IFERROR(HLOOKUP(IFERROR(VLOOKUP(AD$1&amp;"-"&amp;$A10,'ورود  کد درس همکاران'!$AO$1:$BI$1837,20,FALSE),""),'برنامه كلي'!$C$1:$CX$2,2,FALSE),"")</f>
        <v>مطالعات اجتماعی</v>
      </c>
      <c r="AE10" s="107" t="str">
        <f>IFERROR(HLOOKUP(IFERROR(VLOOKUP(AE$1&amp;"-"&amp;$A10,'ورود  کد درس همکاران'!$AO$1:$BI$1837,20,FALSE),""),'برنامه كلي'!$C$1:$CX$2,2,FALSE),"")</f>
        <v>ریاضی تکمیلی</v>
      </c>
      <c r="AF10" s="106" t="str">
        <f>IFERROR(HLOOKUP(IFERROR(VLOOKUP(AF$1&amp;"-"&amp;$A10,'ورود  کد درس همکاران'!$AO$1:$BI$1837,20,FALSE),""),'برنامه كلي'!$C$1:$CX$2,2,FALSE),"")</f>
        <v>ریاضی تکمیلی</v>
      </c>
      <c r="AG10" s="104" t="str">
        <f>IFERROR(HLOOKUP(IFERROR(VLOOKUP(AG$1&amp;"-"&amp;$A10,'ورود  کد درس همکاران'!$AO$1:$BI$1837,20,FALSE),""),'برنامه كلي'!$C$1:$CX$2,2,FALSE),"")</f>
        <v>علوم تکمیلی</v>
      </c>
      <c r="AH10" s="105" t="str">
        <f>IFERROR(HLOOKUP(IFERROR(VLOOKUP(AH$1&amp;"-"&amp;$A10,'ورود  کد درس همکاران'!$AO$1:$BI$1837,20,FALSE),""),'برنامه كلي'!$C$1:$CX$2,2,FALSE),"")</f>
        <v>علوم تکمیلی</v>
      </c>
      <c r="AI10" s="106" t="str">
        <f>IFERROR(HLOOKUP(IFERROR(VLOOKUP(AI$1&amp;"-"&amp;$A10,'ورود  کد درس همکاران'!$AO$1:$BI$1837,20,FALSE),""),'برنامه كلي'!$C$1:$CX$2,2,FALSE),"")</f>
        <v>زبان خارجی</v>
      </c>
      <c r="AJ10" s="106" t="str">
        <f>IFERROR(HLOOKUP(IFERROR(VLOOKUP(AJ$1&amp;"-"&amp;$A10,'ورود  کد درس همکاران'!$AO$1:$BI$1837,20,FALSE),""),'برنامه كلي'!$C$1:$CX$2,2,FALSE),"")</f>
        <v>زبان خارجی</v>
      </c>
      <c r="AK10" s="107" t="str">
        <f>IFERROR(HLOOKUP(IFERROR(VLOOKUP(AK$1&amp;"-"&amp;$A10,'ورود  کد درس همکاران'!$AO$1:$BI$1837,20,FALSE),""),'برنامه كلي'!$C$1:$CX$2,2,FALSE),"")</f>
        <v>املا ی فارسی</v>
      </c>
      <c r="AL10" s="106" t="str">
        <f>IFERROR(HLOOKUP(IFERROR(VLOOKUP(AL$1&amp;"-"&amp;$A10,'ورود  کد درس همکاران'!$AO$1:$BI$1837,20,FALSE),""),'برنامه كلي'!$C$1:$CX$2,2,FALSE),"")</f>
        <v>انشا ی فارسی</v>
      </c>
    </row>
    <row r="11" spans="1:38" ht="60" customHeight="1" x14ac:dyDescent="0.2">
      <c r="A11" s="102">
        <f>'ورود اطلاعات'!C13</f>
        <v>8</v>
      </c>
      <c r="B11" s="100" t="str">
        <f>'ورود اطلاعات'!D13</f>
        <v>هشتم5</v>
      </c>
      <c r="C11" s="104" t="str">
        <f>IFERROR(HLOOKUP(IFERROR(VLOOKUP(C$1&amp;"-"&amp;$A11,'ورود  کد درس همکاران'!$AO$1:$BI$1837,20,FALSE),""),'برنامه كلي'!$C$1:$CX$2,2,FALSE),"")</f>
        <v>زبان عربی</v>
      </c>
      <c r="D11" s="105" t="str">
        <f>IFERROR(HLOOKUP(IFERROR(VLOOKUP(D$1&amp;"-"&amp;$A11,'ورود  کد درس همکاران'!$AO$1:$BI$1837,20,FALSE),""),'برنامه كلي'!$C$1:$CX$2,2,FALSE),"")</f>
        <v>زبان عربی</v>
      </c>
      <c r="E11" s="106" t="str">
        <f>IFERROR(HLOOKUP(IFERROR(VLOOKUP(E$1&amp;"-"&amp;$A11,'ورود  کد درس همکاران'!$AO$1:$BI$1837,20,FALSE),""),'برنامه كلي'!$C$1:$CX$2,2,FALSE),"")</f>
        <v>علوم تجربی</v>
      </c>
      <c r="F11" s="106" t="str">
        <f>IFERROR(HLOOKUP(IFERROR(VLOOKUP(F$1&amp;"-"&amp;$A11,'ورود  کد درس همکاران'!$AO$1:$BI$1837,20,FALSE),""),'برنامه كلي'!$C$1:$CX$2,2,FALSE),"")</f>
        <v>علوم تجربی</v>
      </c>
      <c r="G11" s="107" t="str">
        <f>IFERROR(HLOOKUP(IFERROR(VLOOKUP(G$1&amp;"-"&amp;$A11,'ورود  کد درس همکاران'!$AO$1:$BI$1837,20,FALSE),""),'برنامه كلي'!$C$1:$CX$2,2,FALSE),"")</f>
        <v>قرائت فارسی</v>
      </c>
      <c r="H11" s="106" t="str">
        <f>IFERROR(HLOOKUP(IFERROR(VLOOKUP(H$1&amp;"-"&amp;$A11,'ورود  کد درس همکاران'!$AO$1:$BI$1837,20,FALSE),""),'برنامه كلي'!$C$1:$CX$2,2,FALSE),"")</f>
        <v>قرائت فارسی</v>
      </c>
      <c r="I11" s="104" t="str">
        <f>IFERROR(HLOOKUP(IFERROR(VLOOKUP(I$1&amp;"-"&amp;$A11,'ورود  کد درس همکاران'!$AO$1:$BI$1837,20,FALSE),""),'برنامه كلي'!$C$1:$CX$2,2,FALSE),"")</f>
        <v>ریاضیات</v>
      </c>
      <c r="J11" s="105" t="str">
        <f>IFERROR(HLOOKUP(IFERROR(VLOOKUP(J$1&amp;"-"&amp;$A11,'ورود  کد درس همکاران'!$AO$1:$BI$1837,20,FALSE),""),'برنامه كلي'!$C$1:$CX$2,2,FALSE),"")</f>
        <v>ریاضیات</v>
      </c>
      <c r="K11" s="106" t="str">
        <f>IFERROR(HLOOKUP(IFERROR(VLOOKUP(K$1&amp;"-"&amp;$A11,'ورود  کد درس همکاران'!$AO$1:$BI$1837,20,FALSE),""),'برنامه كلي'!$C$1:$CX$2,2,FALSE),"")</f>
        <v>مطالعات اجتماعی</v>
      </c>
      <c r="L11" s="106" t="str">
        <f>IFERROR(HLOOKUP(IFERROR(VLOOKUP(L$1&amp;"-"&amp;$A11,'ورود  کد درس همکاران'!$AO$1:$BI$1837,20,FALSE),""),'برنامه كلي'!$C$1:$CX$2,2,FALSE),"")</f>
        <v>مطالعات اجتماعی</v>
      </c>
      <c r="M11" s="107" t="str">
        <f>IFERROR(HLOOKUP(IFERROR(VLOOKUP(M$1&amp;"-"&amp;$A11,'ورود  کد درس همکاران'!$AO$1:$BI$1837,20,FALSE),""),'برنامه كلي'!$C$1:$CX$2,2,FALSE),"")</f>
        <v>املا ی فارسی</v>
      </c>
      <c r="N11" s="106" t="str">
        <f>IFERROR(HLOOKUP(IFERROR(VLOOKUP(N$1&amp;"-"&amp;$A11,'ورود  کد درس همکاران'!$AO$1:$BI$1837,20,FALSE),""),'برنامه كلي'!$C$1:$CX$2,2,FALSE),"")</f>
        <v>انشا ی فارسی</v>
      </c>
      <c r="O11" s="104" t="str">
        <f>IFERROR(HLOOKUP(IFERROR(VLOOKUP(O$1&amp;"-"&amp;$A11,'ورود  کد درس همکاران'!$AO$1:$BI$1837,20,FALSE),""),'برنامه كلي'!$C$1:$CX$2,2,FALSE),"")</f>
        <v>تفکر و سبک زندگی</v>
      </c>
      <c r="P11" s="105" t="str">
        <f>IFERROR(HLOOKUP(IFERROR(VLOOKUP(P$1&amp;"-"&amp;$A11,'ورود  کد درس همکاران'!$AO$1:$BI$1837,20,FALSE),""),'برنامه كلي'!$C$1:$CX$2,2,FALSE),"")</f>
        <v>تفکر و سبک زندگی</v>
      </c>
      <c r="Q11" s="106" t="str">
        <f>IFERROR(HLOOKUP(IFERROR(VLOOKUP(Q$1&amp;"-"&amp;$A11,'ورود  کد درس همکاران'!$AO$1:$BI$1837,20,FALSE),""),'برنامه كلي'!$C$1:$CX$2,2,FALSE),"")</f>
        <v>تربیت بدنی</v>
      </c>
      <c r="R11" s="106" t="str">
        <f>IFERROR(HLOOKUP(IFERROR(VLOOKUP(R$1&amp;"-"&amp;$A11,'ورود  کد درس همکاران'!$AO$1:$BI$1837,20,FALSE),""),'برنامه كلي'!$C$1:$CX$2,2,FALSE),"")</f>
        <v>تربیت بدنی</v>
      </c>
      <c r="S11" s="107" t="str">
        <f>IFERROR(HLOOKUP(IFERROR(VLOOKUP(S$1&amp;"-"&amp;$A11,'ورود  کد درس همکاران'!$AO$1:$BI$1837,20,FALSE),""),'برنامه كلي'!$C$1:$CX$2,2,FALSE),"")</f>
        <v>علوم تجربی</v>
      </c>
      <c r="T11" s="106" t="str">
        <f>IFERROR(HLOOKUP(IFERROR(VLOOKUP(T$1&amp;"-"&amp;$A11,'ورود  کد درس همکاران'!$AO$1:$BI$1837,20,FALSE),""),'برنامه كلي'!$C$1:$CX$2,2,FALSE),"")</f>
        <v>علوم تجربی</v>
      </c>
      <c r="U11" s="104" t="str">
        <f>IFERROR(HLOOKUP(IFERROR(VLOOKUP(U$1&amp;"-"&amp;$A11,'ورود  کد درس همکاران'!$AO$1:$BI$1837,20,FALSE),""),'برنامه كلي'!$C$1:$CX$2,2,FALSE),"")</f>
        <v>ریاضیات</v>
      </c>
      <c r="V11" s="105" t="str">
        <f>IFERROR(HLOOKUP(IFERROR(VLOOKUP(V$1&amp;"-"&amp;$A11,'ورود  کد درس همکاران'!$AO$1:$BI$1837,20,FALSE),""),'برنامه كلي'!$C$1:$CX$2,2,FALSE),"")</f>
        <v>ریاضیات</v>
      </c>
      <c r="W11" s="106" t="str">
        <f>IFERROR(HLOOKUP(IFERROR(VLOOKUP(W$1&amp;"-"&amp;$A11,'ورود  کد درس همکاران'!$AO$1:$BI$1837,20,FALSE),""),'برنامه كلي'!$C$1:$CX$2,2,FALSE),"")</f>
        <v>زبان تکمیلی</v>
      </c>
      <c r="X11" s="106" t="str">
        <f>IFERROR(HLOOKUP(IFERROR(VLOOKUP(X$1&amp;"-"&amp;$A11,'ورود  کد درس همکاران'!$AO$1:$BI$1837,20,FALSE),""),'برنامه كلي'!$C$1:$CX$2,2,FALSE),"")</f>
        <v>علوم تکمیلی</v>
      </c>
      <c r="Y11" s="107" t="str">
        <f>IFERROR(HLOOKUP(IFERROR(VLOOKUP(Y$1&amp;"-"&amp;$A11,'ورود  کد درس همکاران'!$AO$1:$BI$1837,20,FALSE),""),'برنامه كلي'!$C$1:$CX$2,2,FALSE),"")</f>
        <v xml:space="preserve">معارف اسلامی </v>
      </c>
      <c r="Z11" s="106" t="str">
        <f>IFERROR(HLOOKUP(IFERROR(VLOOKUP(Z$1&amp;"-"&amp;$A11,'ورود  کد درس همکاران'!$AO$1:$BI$1837,20,FALSE),""),'برنامه كلي'!$C$1:$CX$2,2,FALSE),"")</f>
        <v xml:space="preserve">معارف اسلامی </v>
      </c>
      <c r="AA11" s="104" t="str">
        <f>IFERROR(HLOOKUP(IFERROR(VLOOKUP(AA$1&amp;"-"&amp;$A11,'ورود  کد درس همکاران'!$AO$1:$BI$1837,20,FALSE),""),'برنامه كلي'!$C$1:$CX$2,2,FALSE),"")</f>
        <v xml:space="preserve">قرآن </v>
      </c>
      <c r="AB11" s="105" t="str">
        <f>IFERROR(HLOOKUP(IFERROR(VLOOKUP(AB$1&amp;"-"&amp;$A11,'ورود  کد درس همکاران'!$AO$1:$BI$1837,20,FALSE),""),'برنامه كلي'!$C$1:$CX$2,2,FALSE),"")</f>
        <v xml:space="preserve">قرآن </v>
      </c>
      <c r="AC11" s="106" t="str">
        <f>IFERROR(HLOOKUP(IFERROR(VLOOKUP(AC$1&amp;"-"&amp;$A11,'ورود  کد درس همکاران'!$AO$1:$BI$1837,20,FALSE),""),'برنامه كلي'!$C$1:$CX$2,2,FALSE),"")</f>
        <v>کار و فناوری</v>
      </c>
      <c r="AD11" s="106" t="str">
        <f>IFERROR(HLOOKUP(IFERROR(VLOOKUP(AD$1&amp;"-"&amp;$A11,'ورود  کد درس همکاران'!$AO$1:$BI$1837,20,FALSE),""),'برنامه كلي'!$C$1:$CX$2,2,FALSE),"")</f>
        <v>کار و فناوری</v>
      </c>
      <c r="AE11" s="107" t="str">
        <f>IFERROR(HLOOKUP(IFERROR(VLOOKUP(AE$1&amp;"-"&amp;$A11,'ورود  کد درس همکاران'!$AO$1:$BI$1837,20,FALSE),""),'برنامه كلي'!$C$1:$CX$2,2,FALSE),"")</f>
        <v>زبان خارجی</v>
      </c>
      <c r="AF11" s="106" t="str">
        <f>IFERROR(HLOOKUP(IFERROR(VLOOKUP(AF$1&amp;"-"&amp;$A11,'ورود  کد درس همکاران'!$AO$1:$BI$1837,20,FALSE),""),'برنامه كلي'!$C$1:$CX$2,2,FALSE),"")</f>
        <v>زبان خارجی</v>
      </c>
      <c r="AG11" s="104" t="str">
        <f>IFERROR(HLOOKUP(IFERROR(VLOOKUP(AG$1&amp;"-"&amp;$A11,'ورود  کد درس همکاران'!$AO$1:$BI$1837,20,FALSE),""),'برنامه كلي'!$C$1:$CX$2,2,FALSE),"")</f>
        <v>ریاضی تکمیلی</v>
      </c>
      <c r="AH11" s="105" t="str">
        <f>IFERROR(HLOOKUP(IFERROR(VLOOKUP(AH$1&amp;"-"&amp;$A11,'ورود  کد درس همکاران'!$AO$1:$BI$1837,20,FALSE),""),'برنامه كلي'!$C$1:$CX$2,2,FALSE),"")</f>
        <v>ریاضی تکمیلی</v>
      </c>
      <c r="AI11" s="106" t="str">
        <f>IFERROR(HLOOKUP(IFERROR(VLOOKUP(AI$1&amp;"-"&amp;$A11,'ورود  کد درس همکاران'!$AO$1:$BI$1837,20,FALSE),""),'برنامه كلي'!$C$1:$CX$2,2,FALSE),"")</f>
        <v>فرهنگ و هنر</v>
      </c>
      <c r="AJ11" s="106" t="str">
        <f>IFERROR(HLOOKUP(IFERROR(VLOOKUP(AJ$1&amp;"-"&amp;$A11,'ورود  کد درس همکاران'!$AO$1:$BI$1837,20,FALSE),""),'برنامه كلي'!$C$1:$CX$2,2,FALSE),"")</f>
        <v>فرهنگ و هنر</v>
      </c>
      <c r="AK11" s="107" t="str">
        <f>IFERROR(HLOOKUP(IFERROR(VLOOKUP(AK$1&amp;"-"&amp;$A11,'ورود  کد درس همکاران'!$AO$1:$BI$1837,20,FALSE),""),'برنامه كلي'!$C$1:$CX$2,2,FALSE),"")</f>
        <v>مطالعات اجتماعی</v>
      </c>
      <c r="AL11" s="106" t="str">
        <f>IFERROR(HLOOKUP(IFERROR(VLOOKUP(AL$1&amp;"-"&amp;$A11,'ورود  کد درس همکاران'!$AO$1:$BI$1837,20,FALSE),""),'برنامه كلي'!$C$1:$CX$2,2,FALSE),"")</f>
        <v>فارسی تکمیلی</v>
      </c>
    </row>
    <row r="12" spans="1:38" ht="60" customHeight="1" x14ac:dyDescent="0.2">
      <c r="A12" s="102">
        <f>'ورود اطلاعات'!C14</f>
        <v>9</v>
      </c>
      <c r="B12" s="100" t="str">
        <f>'ورود اطلاعات'!D14</f>
        <v>نهم1</v>
      </c>
      <c r="C12" s="104" t="str">
        <f>IFERROR(HLOOKUP(IFERROR(VLOOKUP(C$1&amp;"-"&amp;$A12,'ورود  کد درس همکاران'!$AO$1:$BI$1837,20,FALSE),""),'برنامه كلي'!$C$1:$CX$2,2,FALSE),"")</f>
        <v>علوم تجربی</v>
      </c>
      <c r="D12" s="105" t="str">
        <f>IFERROR(HLOOKUP(IFERROR(VLOOKUP(D$1&amp;"-"&amp;$A12,'ورود  کد درس همکاران'!$AO$1:$BI$1837,20,FALSE),""),'برنامه كلي'!$C$1:$CX$2,2,FALSE),"")</f>
        <v>علوم تجربی</v>
      </c>
      <c r="E12" s="106" t="str">
        <f>IFERROR(HLOOKUP(IFERROR(VLOOKUP(E$1&amp;"-"&amp;$A12,'ورود  کد درس همکاران'!$AO$1:$BI$1837,20,FALSE),""),'برنامه كلي'!$C$1:$CX$2,2,FALSE),"")</f>
        <v>ریاضیات</v>
      </c>
      <c r="F12" s="106" t="str">
        <f>IFERROR(HLOOKUP(IFERROR(VLOOKUP(F$1&amp;"-"&amp;$A12,'ورود  کد درس همکاران'!$AO$1:$BI$1837,20,FALSE),""),'برنامه كلي'!$C$1:$CX$2,2,FALSE),"")</f>
        <v>ریاضیات</v>
      </c>
      <c r="G12" s="107" t="str">
        <f>IFERROR(HLOOKUP(IFERROR(VLOOKUP(G$1&amp;"-"&amp;$A12,'ورود  کد درس همکاران'!$AO$1:$BI$1837,20,FALSE),""),'برنامه كلي'!$C$1:$CX$2,2,FALSE),"")</f>
        <v>آمادگی دفاعی</v>
      </c>
      <c r="H12" s="106" t="str">
        <f>IFERROR(HLOOKUP(IFERROR(VLOOKUP(H$1&amp;"-"&amp;$A12,'ورود  کد درس همکاران'!$AO$1:$BI$1837,20,FALSE),""),'برنامه كلي'!$C$1:$CX$2,2,FALSE),"")</f>
        <v>آمادگی دفاعی</v>
      </c>
      <c r="I12" s="104" t="str">
        <f>IFERROR(HLOOKUP(IFERROR(VLOOKUP(I$1&amp;"-"&amp;$A12,'ورود  کد درس همکاران'!$AO$1:$BI$1837,20,FALSE),""),'برنامه كلي'!$C$1:$CX$2,2,FALSE),"")</f>
        <v>علوم تکمیلی</v>
      </c>
      <c r="J12" s="105" t="str">
        <f>IFERROR(HLOOKUP(IFERROR(VLOOKUP(J$1&amp;"-"&amp;$A12,'ورود  کد درس همکاران'!$AO$1:$BI$1837,20,FALSE),""),'برنامه كلي'!$C$1:$CX$2,2,FALSE),"")</f>
        <v>علوم تکمیلی</v>
      </c>
      <c r="K12" s="106" t="str">
        <f>IFERROR(HLOOKUP(IFERROR(VLOOKUP(K$1&amp;"-"&amp;$A12,'ورود  کد درس همکاران'!$AO$1:$BI$1837,20,FALSE),""),'برنامه كلي'!$C$1:$CX$2,2,FALSE),"")</f>
        <v>قرائت فارسی</v>
      </c>
      <c r="L12" s="106" t="str">
        <f>IFERROR(HLOOKUP(IFERROR(VLOOKUP(L$1&amp;"-"&amp;$A12,'ورود  کد درس همکاران'!$AO$1:$BI$1837,20,FALSE),""),'برنامه كلي'!$C$1:$CX$2,2,FALSE),"")</f>
        <v>قرائت فارسی</v>
      </c>
      <c r="M12" s="107" t="str">
        <f>IFERROR(HLOOKUP(IFERROR(VLOOKUP(M$1&amp;"-"&amp;$A12,'ورود  کد درس همکاران'!$AO$1:$BI$1837,20,FALSE),""),'برنامه كلي'!$C$1:$CX$2,2,FALSE),"")</f>
        <v>فرهنگ و هنر</v>
      </c>
      <c r="N12" s="106" t="str">
        <f>IFERROR(HLOOKUP(IFERROR(VLOOKUP(N$1&amp;"-"&amp;$A12,'ورود  کد درس همکاران'!$AO$1:$BI$1837,20,FALSE),""),'برنامه كلي'!$C$1:$CX$2,2,FALSE),"")</f>
        <v>فرهنگ و هنر</v>
      </c>
      <c r="O12" s="104" t="str">
        <f>IFERROR(HLOOKUP(IFERROR(VLOOKUP(O$1&amp;"-"&amp;$A12,'ورود  کد درس همکاران'!$AO$1:$BI$1837,20,FALSE),""),'برنامه كلي'!$C$1:$CX$2,2,FALSE),"")</f>
        <v>املا ی فارسی</v>
      </c>
      <c r="P12" s="105" t="str">
        <f>IFERROR(HLOOKUP(IFERROR(VLOOKUP(P$1&amp;"-"&amp;$A12,'ورود  کد درس همکاران'!$AO$1:$BI$1837,20,FALSE),""),'برنامه كلي'!$C$1:$CX$2,2,FALSE),"")</f>
        <v>انشا ی فارسی</v>
      </c>
      <c r="Q12" s="106" t="str">
        <f>IFERROR(HLOOKUP(IFERROR(VLOOKUP(Q$1&amp;"-"&amp;$A12,'ورود  کد درس همکاران'!$AO$1:$BI$1837,20,FALSE),""),'برنامه كلي'!$C$1:$CX$2,2,FALSE),"")</f>
        <v>زبان عربی</v>
      </c>
      <c r="R12" s="106" t="str">
        <f>IFERROR(HLOOKUP(IFERROR(VLOOKUP(R$1&amp;"-"&amp;$A12,'ورود  کد درس همکاران'!$AO$1:$BI$1837,20,FALSE),""),'برنامه كلي'!$C$1:$CX$2,2,FALSE),"")</f>
        <v>زبان عربی</v>
      </c>
      <c r="S12" s="107" t="str">
        <f>IFERROR(HLOOKUP(IFERROR(VLOOKUP(S$1&amp;"-"&amp;$A12,'ورود  کد درس همکاران'!$AO$1:$BI$1837,20,FALSE),""),'برنامه كلي'!$C$1:$CX$2,2,FALSE),"")</f>
        <v>زبان خارجی</v>
      </c>
      <c r="T12" s="106" t="str">
        <f>IFERROR(HLOOKUP(IFERROR(VLOOKUP(T$1&amp;"-"&amp;$A12,'ورود  کد درس همکاران'!$AO$1:$BI$1837,20,FALSE),""),'برنامه كلي'!$C$1:$CX$2,2,FALSE),"")</f>
        <v>زبان خارجی</v>
      </c>
      <c r="U12" s="104" t="str">
        <f>IFERROR(HLOOKUP(IFERROR(VLOOKUP(U$1&amp;"-"&amp;$A12,'ورود  کد درس همکاران'!$AO$1:$BI$1837,20,FALSE),""),'برنامه كلي'!$C$1:$CX$2,2,FALSE),"")</f>
        <v>ریاضیات</v>
      </c>
      <c r="V12" s="105" t="str">
        <f>IFERROR(HLOOKUP(IFERROR(VLOOKUP(V$1&amp;"-"&amp;$A12,'ورود  کد درس همکاران'!$AO$1:$BI$1837,20,FALSE),""),'برنامه كلي'!$C$1:$CX$2,2,FALSE),"")</f>
        <v>ریاضیات</v>
      </c>
      <c r="W12" s="106" t="str">
        <f>IFERROR(HLOOKUP(IFERROR(VLOOKUP(W$1&amp;"-"&amp;$A12,'ورود  کد درس همکاران'!$AO$1:$BI$1837,20,FALSE),""),'برنامه كلي'!$C$1:$CX$2,2,FALSE),"")</f>
        <v>علوم تکمیلی</v>
      </c>
      <c r="X12" s="106" t="str">
        <f>IFERROR(HLOOKUP(IFERROR(VLOOKUP(X$1&amp;"-"&amp;$A12,'ورود  کد درس همکاران'!$AO$1:$BI$1837,20,FALSE),""),'برنامه كلي'!$C$1:$CX$2,2,FALSE),"")</f>
        <v>زبان تکمیلی</v>
      </c>
      <c r="Y12" s="107" t="str">
        <f>IFERROR(HLOOKUP(IFERROR(VLOOKUP(Y$1&amp;"-"&amp;$A12,'ورود  کد درس همکاران'!$AO$1:$BI$1837,20,FALSE),""),'برنامه كلي'!$C$1:$CX$2,2,FALSE),"")</f>
        <v xml:space="preserve">قرآن </v>
      </c>
      <c r="Z12" s="106" t="str">
        <f>IFERROR(HLOOKUP(IFERROR(VLOOKUP(Z$1&amp;"-"&amp;$A12,'ورود  کد درس همکاران'!$AO$1:$BI$1837,20,FALSE),""),'برنامه كلي'!$C$1:$CX$2,2,FALSE),"")</f>
        <v xml:space="preserve">قرآن </v>
      </c>
      <c r="AA12" s="104" t="str">
        <f>IFERROR(HLOOKUP(IFERROR(VLOOKUP(AA$1&amp;"-"&amp;$A12,'ورود  کد درس همکاران'!$AO$1:$BI$1837,20,FALSE),""),'برنامه كلي'!$C$1:$CX$2,2,FALSE),"")</f>
        <v>تربیت بدنی</v>
      </c>
      <c r="AB12" s="105" t="str">
        <f>IFERROR(HLOOKUP(IFERROR(VLOOKUP(AB$1&amp;"-"&amp;$A12,'ورود  کد درس همکاران'!$AO$1:$BI$1837,20,FALSE),""),'برنامه كلي'!$C$1:$CX$2,2,FALSE),"")</f>
        <v>تربیت بدنی</v>
      </c>
      <c r="AC12" s="106" t="str">
        <f>IFERROR(HLOOKUP(IFERROR(VLOOKUP(AC$1&amp;"-"&amp;$A12,'ورود  کد درس همکاران'!$AO$1:$BI$1837,20,FALSE),""),'برنامه كلي'!$C$1:$CX$2,2,FALSE),"")</f>
        <v>کار و فناوری</v>
      </c>
      <c r="AD12" s="106" t="str">
        <f>IFERROR(HLOOKUP(IFERROR(VLOOKUP(AD$1&amp;"-"&amp;$A12,'ورود  کد درس همکاران'!$AO$1:$BI$1837,20,FALSE),""),'برنامه كلي'!$C$1:$CX$2,2,FALSE),"")</f>
        <v>کار و فناوری</v>
      </c>
      <c r="AE12" s="107" t="str">
        <f>IFERROR(HLOOKUP(IFERROR(VLOOKUP(AE$1&amp;"-"&amp;$A12,'ورود  کد درس همکاران'!$AO$1:$BI$1837,20,FALSE),""),'برنامه كلي'!$C$1:$CX$2,2,FALSE),"")</f>
        <v xml:space="preserve">معارف اسلامی </v>
      </c>
      <c r="AF12" s="106" t="str">
        <f>IFERROR(HLOOKUP(IFERROR(VLOOKUP(AF$1&amp;"-"&amp;$A12,'ورود  کد درس همکاران'!$AO$1:$BI$1837,20,FALSE),""),'برنامه كلي'!$C$1:$CX$2,2,FALSE),"")</f>
        <v xml:space="preserve">معارف اسلامی </v>
      </c>
      <c r="AG12" s="104" t="str">
        <f>IFERROR(HLOOKUP(IFERROR(VLOOKUP(AG$1&amp;"-"&amp;$A12,'ورود  کد درس همکاران'!$AO$1:$BI$1837,20,FALSE),""),'برنامه كلي'!$C$1:$CX$2,2,FALSE),"")</f>
        <v>مطالعات اجتماعی</v>
      </c>
      <c r="AH12" s="105" t="str">
        <f>IFERROR(HLOOKUP(IFERROR(VLOOKUP(AH$1&amp;"-"&amp;$A12,'ورود  کد درس همکاران'!$AO$1:$BI$1837,20,FALSE),""),'برنامه كلي'!$C$1:$CX$2,2,FALSE),"")</f>
        <v>مطالعات اجتماعی</v>
      </c>
      <c r="AI12" s="106" t="str">
        <f>IFERROR(HLOOKUP(IFERROR(VLOOKUP(AI$1&amp;"-"&amp;$A12,'ورود  کد درس همکاران'!$AO$1:$BI$1837,20,FALSE),""),'برنامه كلي'!$C$1:$CX$2,2,FALSE),"")</f>
        <v>ریاضی تکمیلی</v>
      </c>
      <c r="AJ12" s="106" t="str">
        <f>IFERROR(HLOOKUP(IFERROR(VLOOKUP(AJ$1&amp;"-"&amp;$A12,'ورود  کد درس همکاران'!$AO$1:$BI$1837,20,FALSE),""),'برنامه كلي'!$C$1:$CX$2,2,FALSE),"")</f>
        <v>ریاضی تکمیلی</v>
      </c>
      <c r="AK12" s="107" t="str">
        <f>IFERROR(HLOOKUP(IFERROR(VLOOKUP(AK$1&amp;"-"&amp;$A12,'ورود  کد درس همکاران'!$AO$1:$BI$1837,20,FALSE),""),'برنامه كلي'!$C$1:$CX$2,2,FALSE),"")</f>
        <v>فارسی تکمیلی</v>
      </c>
      <c r="AL12" s="106" t="str">
        <f>IFERROR(HLOOKUP(IFERROR(VLOOKUP(AL$1&amp;"-"&amp;$A12,'ورود  کد درس همکاران'!$AO$1:$BI$1837,20,FALSE),""),'برنامه كلي'!$C$1:$CX$2,2,FALSE),"")</f>
        <v>مطالعات اجتماعی</v>
      </c>
    </row>
    <row r="13" spans="1:38" ht="60" customHeight="1" x14ac:dyDescent="0.2">
      <c r="A13" s="102">
        <f>'ورود اطلاعات'!C15</f>
        <v>0</v>
      </c>
      <c r="B13" s="100">
        <f>'ورود اطلاعات'!D15</f>
        <v>0</v>
      </c>
      <c r="C13" s="81" t="str">
        <f>IFERROR(HLOOKUP(IFERROR(VLOOKUP(C$1&amp;"-"&amp;$A13,'ورود  کد درس همکاران'!$AO$1:$BI$1837,20,FALSE),""),'برنامه كلي'!$C$1:$CX$2,2,FALSE),"")</f>
        <v/>
      </c>
      <c r="D13" s="103" t="str">
        <f>IFERROR(HLOOKUP(IFERROR(VLOOKUP(D$1&amp;"-"&amp;$A13,'ورود  کد درس همکاران'!$AO$1:$BI$1837,20,FALSE),""),'برنامه كلي'!$C$1:$CX$2,2,FALSE),"")</f>
        <v/>
      </c>
      <c r="E13" s="87" t="str">
        <f>IFERROR(HLOOKUP(IFERROR(VLOOKUP(E$1&amp;"-"&amp;$A13,'ورود  کد درس همکاران'!$AO$1:$BI$1837,20,FALSE),""),'برنامه كلي'!$C$1:$CX$2,2,FALSE),"")</f>
        <v/>
      </c>
      <c r="F13" s="87" t="str">
        <f>IFERROR(HLOOKUP(IFERROR(VLOOKUP(F$1&amp;"-"&amp;$A13,'ورود  کد درس همکاران'!$AO$1:$BI$1837,20,FALSE),""),'برنامه كلي'!$C$1:$CX$2,2,FALSE),"")</f>
        <v/>
      </c>
      <c r="G13" s="88" t="str">
        <f>IFERROR(HLOOKUP(IFERROR(VLOOKUP(G$1&amp;"-"&amp;$A13,'ورود  کد درس همکاران'!$AO$1:$BI$1837,20,FALSE),""),'برنامه كلي'!$C$1:$CX$2,2,FALSE),"")</f>
        <v/>
      </c>
      <c r="H13" s="87" t="str">
        <f>IFERROR(HLOOKUP(IFERROR(VLOOKUP(H$1&amp;"-"&amp;$A13,'ورود  کد درس همکاران'!$AO$1:$BI$1837,20,FALSE),""),'برنامه كلي'!$C$1:$CX$2,2,FALSE),"")</f>
        <v/>
      </c>
      <c r="I13" s="81" t="str">
        <f>IFERROR(HLOOKUP(IFERROR(VLOOKUP(I$1&amp;"-"&amp;$A13,'ورود  کد درس همکاران'!$AO$1:$BI$1837,20,FALSE),""),'برنامه كلي'!$C$1:$CX$2,2,FALSE),"")</f>
        <v/>
      </c>
      <c r="J13" s="103" t="str">
        <f>IFERROR(HLOOKUP(IFERROR(VLOOKUP(J$1&amp;"-"&amp;$A13,'ورود  کد درس همکاران'!$AO$1:$BI$1837,20,FALSE),""),'برنامه كلي'!$C$1:$CX$2,2,FALSE),"")</f>
        <v/>
      </c>
      <c r="K13" s="87" t="str">
        <f>IFERROR(HLOOKUP(IFERROR(VLOOKUP(K$1&amp;"-"&amp;$A13,'ورود  کد درس همکاران'!$AO$1:$BI$1837,20,FALSE),""),'برنامه كلي'!$C$1:$CX$2,2,FALSE),"")</f>
        <v/>
      </c>
      <c r="L13" s="87" t="str">
        <f>IFERROR(HLOOKUP(IFERROR(VLOOKUP(L$1&amp;"-"&amp;$A13,'ورود  کد درس همکاران'!$AO$1:$BI$1837,20,FALSE),""),'برنامه كلي'!$C$1:$CX$2,2,FALSE),"")</f>
        <v/>
      </c>
      <c r="M13" s="88" t="str">
        <f>IFERROR(HLOOKUP(IFERROR(VLOOKUP(M$1&amp;"-"&amp;$A13,'ورود  کد درس همکاران'!$AO$1:$BI$1837,20,FALSE),""),'برنامه كلي'!$C$1:$CX$2,2,FALSE),"")</f>
        <v/>
      </c>
      <c r="N13" s="87" t="str">
        <f>IFERROR(HLOOKUP(IFERROR(VLOOKUP(N$1&amp;"-"&amp;$A13,'ورود  کد درس همکاران'!$AO$1:$BI$1837,20,FALSE),""),'برنامه كلي'!$C$1:$CX$2,2,FALSE),"")</f>
        <v/>
      </c>
      <c r="O13" s="81" t="str">
        <f>IFERROR(HLOOKUP(IFERROR(VLOOKUP(O$1&amp;"-"&amp;$A13,'ورود  کد درس همکاران'!$AO$1:$BI$1837,20,FALSE),""),'برنامه كلي'!$C$1:$CX$2,2,FALSE),"")</f>
        <v/>
      </c>
      <c r="P13" s="103" t="str">
        <f>IFERROR(HLOOKUP(IFERROR(VLOOKUP(P$1&amp;"-"&amp;$A13,'ورود  کد درس همکاران'!$AO$1:$BI$1837,20,FALSE),""),'برنامه كلي'!$C$1:$CX$2,2,FALSE),"")</f>
        <v/>
      </c>
      <c r="Q13" s="87" t="str">
        <f>IFERROR(HLOOKUP(IFERROR(VLOOKUP(Q$1&amp;"-"&amp;$A13,'ورود  کد درس همکاران'!$AO$1:$BI$1837,20,FALSE),""),'برنامه كلي'!$C$1:$CX$2,2,FALSE),"")</f>
        <v/>
      </c>
      <c r="R13" s="87" t="str">
        <f>IFERROR(HLOOKUP(IFERROR(VLOOKUP(R$1&amp;"-"&amp;$A13,'ورود  کد درس همکاران'!$AO$1:$BI$1837,20,FALSE),""),'برنامه كلي'!$C$1:$CX$2,2,FALSE),"")</f>
        <v/>
      </c>
      <c r="S13" s="88" t="str">
        <f>IFERROR(HLOOKUP(IFERROR(VLOOKUP(S$1&amp;"-"&amp;$A13,'ورود  کد درس همکاران'!$AO$1:$BI$1837,20,FALSE),""),'برنامه كلي'!$C$1:$CX$2,2,FALSE),"")</f>
        <v/>
      </c>
      <c r="T13" s="87" t="str">
        <f>IFERROR(HLOOKUP(IFERROR(VLOOKUP(T$1&amp;"-"&amp;$A13,'ورود  کد درس همکاران'!$AO$1:$BI$1837,20,FALSE),""),'برنامه كلي'!$C$1:$CX$2,2,FALSE),"")</f>
        <v/>
      </c>
      <c r="U13" s="81" t="str">
        <f>IFERROR(HLOOKUP(IFERROR(VLOOKUP(U$1&amp;"-"&amp;$A13,'ورود  کد درس همکاران'!$AO$1:$BI$1837,20,FALSE),""),'برنامه كلي'!$C$1:$CX$2,2,FALSE),"")</f>
        <v/>
      </c>
      <c r="V13" s="103" t="str">
        <f>IFERROR(HLOOKUP(IFERROR(VLOOKUP(V$1&amp;"-"&amp;$A13,'ورود  کد درس همکاران'!$AO$1:$BI$1837,20,FALSE),""),'برنامه كلي'!$C$1:$CX$2,2,FALSE),"")</f>
        <v/>
      </c>
      <c r="W13" s="87" t="str">
        <f>IFERROR(HLOOKUP(IFERROR(VLOOKUP(W$1&amp;"-"&amp;$A13,'ورود  کد درس همکاران'!$AO$1:$BI$1837,20,FALSE),""),'برنامه كلي'!$C$1:$CX$2,2,FALSE),"")</f>
        <v/>
      </c>
      <c r="X13" s="87" t="str">
        <f>IFERROR(HLOOKUP(IFERROR(VLOOKUP(X$1&amp;"-"&amp;$A13,'ورود  کد درس همکاران'!$AO$1:$BI$1837,20,FALSE),""),'برنامه كلي'!$C$1:$CX$2,2,FALSE),"")</f>
        <v/>
      </c>
      <c r="Y13" s="88" t="str">
        <f>IFERROR(HLOOKUP(IFERROR(VLOOKUP(Y$1&amp;"-"&amp;$A13,'ورود  کد درس همکاران'!$AO$1:$BI$1837,20,FALSE),""),'برنامه كلي'!$C$1:$CX$2,2,FALSE),"")</f>
        <v/>
      </c>
      <c r="Z13" s="87" t="str">
        <f>IFERROR(HLOOKUP(IFERROR(VLOOKUP(Z$1&amp;"-"&amp;$A13,'ورود  کد درس همکاران'!$AO$1:$BI$1837,20,FALSE),""),'برنامه كلي'!$C$1:$CX$2,2,FALSE),"")</f>
        <v/>
      </c>
      <c r="AA13" s="81" t="str">
        <f>IFERROR(HLOOKUP(IFERROR(VLOOKUP(AA$1&amp;"-"&amp;$A13,'ورود  کد درس همکاران'!$AO$1:$BI$1837,20,FALSE),""),'برنامه كلي'!$C$1:$CX$2,2,FALSE),"")</f>
        <v/>
      </c>
      <c r="AB13" s="103" t="str">
        <f>IFERROR(HLOOKUP(IFERROR(VLOOKUP(AB$1&amp;"-"&amp;$A13,'ورود  کد درس همکاران'!$AO$1:$BI$1837,20,FALSE),""),'برنامه كلي'!$C$1:$CX$2,2,FALSE),"")</f>
        <v/>
      </c>
      <c r="AC13" s="87" t="str">
        <f>IFERROR(HLOOKUP(IFERROR(VLOOKUP(AC$1&amp;"-"&amp;$A13,'ورود  کد درس همکاران'!$AO$1:$BI$1837,20,FALSE),""),'برنامه كلي'!$C$1:$CX$2,2,FALSE),"")</f>
        <v/>
      </c>
      <c r="AD13" s="87" t="str">
        <f>IFERROR(HLOOKUP(IFERROR(VLOOKUP(AD$1&amp;"-"&amp;$A13,'ورود  کد درس همکاران'!$AO$1:$BI$1837,20,FALSE),""),'برنامه كلي'!$C$1:$CX$2,2,FALSE),"")</f>
        <v/>
      </c>
      <c r="AE13" s="88" t="str">
        <f>IFERROR(HLOOKUP(IFERROR(VLOOKUP(AE$1&amp;"-"&amp;$A13,'ورود  کد درس همکاران'!$AO$1:$BI$1837,20,FALSE),""),'برنامه كلي'!$C$1:$CX$2,2,FALSE),"")</f>
        <v/>
      </c>
      <c r="AF13" s="87" t="str">
        <f>IFERROR(HLOOKUP(IFERROR(VLOOKUP(AF$1&amp;"-"&amp;$A13,'ورود  کد درس همکاران'!$AO$1:$BI$1837,20,FALSE),""),'برنامه كلي'!$C$1:$CX$2,2,FALSE),"")</f>
        <v/>
      </c>
      <c r="AG13" s="81" t="str">
        <f>IFERROR(HLOOKUP(IFERROR(VLOOKUP(AG$1&amp;"-"&amp;$A13,'ورود  کد درس همکاران'!$AO$1:$BI$1837,20,FALSE),""),'برنامه كلي'!$C$1:$CX$2,2,FALSE),"")</f>
        <v/>
      </c>
      <c r="AH13" s="103" t="str">
        <f>IFERROR(HLOOKUP(IFERROR(VLOOKUP(AH$1&amp;"-"&amp;$A13,'ورود  کد درس همکاران'!$AO$1:$BI$1837,20,FALSE),""),'برنامه كلي'!$C$1:$CX$2,2,FALSE),"")</f>
        <v/>
      </c>
      <c r="AI13" s="87" t="str">
        <f>IFERROR(HLOOKUP(IFERROR(VLOOKUP(AI$1&amp;"-"&amp;$A13,'ورود  کد درس همکاران'!$AO$1:$BI$1837,20,FALSE),""),'برنامه كلي'!$C$1:$CX$2,2,FALSE),"")</f>
        <v/>
      </c>
      <c r="AJ13" s="87" t="str">
        <f>IFERROR(HLOOKUP(IFERROR(VLOOKUP(AJ$1&amp;"-"&amp;$A13,'ورود  کد درس همکاران'!$AO$1:$BI$1837,20,FALSE),""),'برنامه كلي'!$C$1:$CX$2,2,FALSE),"")</f>
        <v/>
      </c>
      <c r="AK13" s="88" t="str">
        <f>IFERROR(HLOOKUP(IFERROR(VLOOKUP(AK$1&amp;"-"&amp;$A13,'ورود  کد درس همکاران'!$AO$1:$BI$1837,20,FALSE),""),'برنامه كلي'!$C$1:$CX$2,2,FALSE),"")</f>
        <v/>
      </c>
      <c r="AL13" s="87" t="str">
        <f>IFERROR(HLOOKUP(IFERROR(VLOOKUP(AL$1&amp;"-"&amp;$A13,'ورود  کد درس همکاران'!$AO$1:$BI$1837,20,FALSE),""),'برنامه كلي'!$C$1:$CX$2,2,FALSE),"")</f>
        <v/>
      </c>
    </row>
    <row r="14" spans="1:38" ht="60" customHeight="1" x14ac:dyDescent="0.2">
      <c r="A14" s="102">
        <f>'ورود اطلاعات'!C16</f>
        <v>0</v>
      </c>
      <c r="B14" s="100">
        <f>'ورود اطلاعات'!D16</f>
        <v>0</v>
      </c>
      <c r="C14" s="81" t="str">
        <f>IFERROR(HLOOKUP(IFERROR(VLOOKUP(C$1&amp;"-"&amp;$A14,'ورود  کد درس همکاران'!$AO$1:$BI$1837,20,FALSE),""),'برنامه كلي'!$C$1:$CX$2,2,FALSE),"")</f>
        <v/>
      </c>
      <c r="D14" s="103" t="str">
        <f>IFERROR(HLOOKUP(IFERROR(VLOOKUP(D$1&amp;"-"&amp;$A14,'ورود  کد درس همکاران'!$AO$1:$BI$1837,20,FALSE),""),'برنامه كلي'!$C$1:$CX$2,2,FALSE),"")</f>
        <v/>
      </c>
      <c r="E14" s="87" t="str">
        <f>IFERROR(HLOOKUP(IFERROR(VLOOKUP(E$1&amp;"-"&amp;$A14,'ورود  کد درس همکاران'!$AO$1:$BI$1837,20,FALSE),""),'برنامه كلي'!$C$1:$CX$2,2,FALSE),"")</f>
        <v/>
      </c>
      <c r="F14" s="87" t="str">
        <f>IFERROR(HLOOKUP(IFERROR(VLOOKUP(F$1&amp;"-"&amp;$A14,'ورود  کد درس همکاران'!$AO$1:$BI$1837,20,FALSE),""),'برنامه كلي'!$C$1:$CX$2,2,FALSE),"")</f>
        <v/>
      </c>
      <c r="G14" s="88" t="str">
        <f>IFERROR(HLOOKUP(IFERROR(VLOOKUP(G$1&amp;"-"&amp;$A14,'ورود  کد درس همکاران'!$AO$1:$BI$1837,20,FALSE),""),'برنامه كلي'!$C$1:$CX$2,2,FALSE),"")</f>
        <v/>
      </c>
      <c r="H14" s="87" t="str">
        <f>IFERROR(HLOOKUP(IFERROR(VLOOKUP(H$1&amp;"-"&amp;$A14,'ورود  کد درس همکاران'!$AO$1:$BI$1837,20,FALSE),""),'برنامه كلي'!$C$1:$CX$2,2,FALSE),"")</f>
        <v/>
      </c>
      <c r="I14" s="81" t="str">
        <f>IFERROR(HLOOKUP(IFERROR(VLOOKUP(I$1&amp;"-"&amp;$A14,'ورود  کد درس همکاران'!$AO$1:$BI$1837,20,FALSE),""),'برنامه كلي'!$C$1:$CX$2,2,FALSE),"")</f>
        <v/>
      </c>
      <c r="J14" s="103" t="str">
        <f>IFERROR(HLOOKUP(IFERROR(VLOOKUP(J$1&amp;"-"&amp;$A14,'ورود  کد درس همکاران'!$AO$1:$BI$1837,20,FALSE),""),'برنامه كلي'!$C$1:$CX$2,2,FALSE),"")</f>
        <v/>
      </c>
      <c r="K14" s="87" t="str">
        <f>IFERROR(HLOOKUP(IFERROR(VLOOKUP(K$1&amp;"-"&amp;$A14,'ورود  کد درس همکاران'!$AO$1:$BI$1837,20,FALSE),""),'برنامه كلي'!$C$1:$CX$2,2,FALSE),"")</f>
        <v/>
      </c>
      <c r="L14" s="87" t="str">
        <f>IFERROR(HLOOKUP(IFERROR(VLOOKUP(L$1&amp;"-"&amp;$A14,'ورود  کد درس همکاران'!$AO$1:$BI$1837,20,FALSE),""),'برنامه كلي'!$C$1:$CX$2,2,FALSE),"")</f>
        <v/>
      </c>
      <c r="M14" s="88" t="str">
        <f>IFERROR(HLOOKUP(IFERROR(VLOOKUP(M$1&amp;"-"&amp;$A14,'ورود  کد درس همکاران'!$AO$1:$BI$1837,20,FALSE),""),'برنامه كلي'!$C$1:$CX$2,2,FALSE),"")</f>
        <v/>
      </c>
      <c r="N14" s="87" t="str">
        <f>IFERROR(HLOOKUP(IFERROR(VLOOKUP(N$1&amp;"-"&amp;$A14,'ورود  کد درس همکاران'!$AO$1:$BI$1837,20,FALSE),""),'برنامه كلي'!$C$1:$CX$2,2,FALSE),"")</f>
        <v/>
      </c>
      <c r="O14" s="81" t="str">
        <f>IFERROR(HLOOKUP(IFERROR(VLOOKUP(O$1&amp;"-"&amp;$A14,'ورود  کد درس همکاران'!$AO$1:$BI$1837,20,FALSE),""),'برنامه كلي'!$C$1:$CX$2,2,FALSE),"")</f>
        <v/>
      </c>
      <c r="P14" s="103" t="str">
        <f>IFERROR(HLOOKUP(IFERROR(VLOOKUP(P$1&amp;"-"&amp;$A14,'ورود  کد درس همکاران'!$AO$1:$BI$1837,20,FALSE),""),'برنامه كلي'!$C$1:$CX$2,2,FALSE),"")</f>
        <v/>
      </c>
      <c r="Q14" s="87" t="str">
        <f>IFERROR(HLOOKUP(IFERROR(VLOOKUP(Q$1&amp;"-"&amp;$A14,'ورود  کد درس همکاران'!$AO$1:$BI$1837,20,FALSE),""),'برنامه كلي'!$C$1:$CX$2,2,FALSE),"")</f>
        <v/>
      </c>
      <c r="R14" s="87" t="str">
        <f>IFERROR(HLOOKUP(IFERROR(VLOOKUP(R$1&amp;"-"&amp;$A14,'ورود  کد درس همکاران'!$AO$1:$BI$1837,20,FALSE),""),'برنامه كلي'!$C$1:$CX$2,2,FALSE),"")</f>
        <v/>
      </c>
      <c r="S14" s="88" t="str">
        <f>IFERROR(HLOOKUP(IFERROR(VLOOKUP(S$1&amp;"-"&amp;$A14,'ورود  کد درس همکاران'!$AO$1:$BI$1837,20,FALSE),""),'برنامه كلي'!$C$1:$CX$2,2,FALSE),"")</f>
        <v/>
      </c>
      <c r="T14" s="87" t="str">
        <f>IFERROR(HLOOKUP(IFERROR(VLOOKUP(T$1&amp;"-"&amp;$A14,'ورود  کد درس همکاران'!$AO$1:$BI$1837,20,FALSE),""),'برنامه كلي'!$C$1:$CX$2,2,FALSE),"")</f>
        <v/>
      </c>
      <c r="U14" s="81" t="str">
        <f>IFERROR(HLOOKUP(IFERROR(VLOOKUP(U$1&amp;"-"&amp;$A14,'ورود  کد درس همکاران'!$AO$1:$BI$1837,20,FALSE),""),'برنامه كلي'!$C$1:$CX$2,2,FALSE),"")</f>
        <v/>
      </c>
      <c r="V14" s="103" t="str">
        <f>IFERROR(HLOOKUP(IFERROR(VLOOKUP(V$1&amp;"-"&amp;$A14,'ورود  کد درس همکاران'!$AO$1:$BI$1837,20,FALSE),""),'برنامه كلي'!$C$1:$CX$2,2,FALSE),"")</f>
        <v/>
      </c>
      <c r="W14" s="87" t="str">
        <f>IFERROR(HLOOKUP(IFERROR(VLOOKUP(W$1&amp;"-"&amp;$A14,'ورود  کد درس همکاران'!$AO$1:$BI$1837,20,FALSE),""),'برنامه كلي'!$C$1:$CX$2,2,FALSE),"")</f>
        <v/>
      </c>
      <c r="X14" s="87" t="str">
        <f>IFERROR(HLOOKUP(IFERROR(VLOOKUP(X$1&amp;"-"&amp;$A14,'ورود  کد درس همکاران'!$AO$1:$BI$1837,20,FALSE),""),'برنامه كلي'!$C$1:$CX$2,2,FALSE),"")</f>
        <v/>
      </c>
      <c r="Y14" s="88" t="str">
        <f>IFERROR(HLOOKUP(IFERROR(VLOOKUP(Y$1&amp;"-"&amp;$A14,'ورود  کد درس همکاران'!$AO$1:$BI$1837,20,FALSE),""),'برنامه كلي'!$C$1:$CX$2,2,FALSE),"")</f>
        <v/>
      </c>
      <c r="Z14" s="87" t="str">
        <f>IFERROR(HLOOKUP(IFERROR(VLOOKUP(Z$1&amp;"-"&amp;$A14,'ورود  کد درس همکاران'!$AO$1:$BI$1837,20,FALSE),""),'برنامه كلي'!$C$1:$CX$2,2,FALSE),"")</f>
        <v/>
      </c>
      <c r="AA14" s="81" t="str">
        <f>IFERROR(HLOOKUP(IFERROR(VLOOKUP(AA$1&amp;"-"&amp;$A14,'ورود  کد درس همکاران'!$AO$1:$BI$1837,20,FALSE),""),'برنامه كلي'!$C$1:$CX$2,2,FALSE),"")</f>
        <v/>
      </c>
      <c r="AB14" s="103" t="str">
        <f>IFERROR(HLOOKUP(IFERROR(VLOOKUP(AB$1&amp;"-"&amp;$A14,'ورود  کد درس همکاران'!$AO$1:$BI$1837,20,FALSE),""),'برنامه كلي'!$C$1:$CX$2,2,FALSE),"")</f>
        <v/>
      </c>
      <c r="AC14" s="87" t="str">
        <f>IFERROR(HLOOKUP(IFERROR(VLOOKUP(AC$1&amp;"-"&amp;$A14,'ورود  کد درس همکاران'!$AO$1:$BI$1837,20,FALSE),""),'برنامه كلي'!$C$1:$CX$2,2,FALSE),"")</f>
        <v/>
      </c>
      <c r="AD14" s="87" t="str">
        <f>IFERROR(HLOOKUP(IFERROR(VLOOKUP(AD$1&amp;"-"&amp;$A14,'ورود  کد درس همکاران'!$AO$1:$BI$1837,20,FALSE),""),'برنامه كلي'!$C$1:$CX$2,2,FALSE),"")</f>
        <v/>
      </c>
      <c r="AE14" s="88" t="str">
        <f>IFERROR(HLOOKUP(IFERROR(VLOOKUP(AE$1&amp;"-"&amp;$A14,'ورود  کد درس همکاران'!$AO$1:$BI$1837,20,FALSE),""),'برنامه كلي'!$C$1:$CX$2,2,FALSE),"")</f>
        <v/>
      </c>
      <c r="AF14" s="87" t="str">
        <f>IFERROR(HLOOKUP(IFERROR(VLOOKUP(AF$1&amp;"-"&amp;$A14,'ورود  کد درس همکاران'!$AO$1:$BI$1837,20,FALSE),""),'برنامه كلي'!$C$1:$CX$2,2,FALSE),"")</f>
        <v/>
      </c>
      <c r="AG14" s="81" t="str">
        <f>IFERROR(HLOOKUP(IFERROR(VLOOKUP(AG$1&amp;"-"&amp;$A14,'ورود  کد درس همکاران'!$AO$1:$BI$1837,20,FALSE),""),'برنامه كلي'!$C$1:$CX$2,2,FALSE),"")</f>
        <v/>
      </c>
      <c r="AH14" s="103" t="str">
        <f>IFERROR(HLOOKUP(IFERROR(VLOOKUP(AH$1&amp;"-"&amp;$A14,'ورود  کد درس همکاران'!$AO$1:$BI$1837,20,FALSE),""),'برنامه كلي'!$C$1:$CX$2,2,FALSE),"")</f>
        <v/>
      </c>
      <c r="AI14" s="87" t="str">
        <f>IFERROR(HLOOKUP(IFERROR(VLOOKUP(AI$1&amp;"-"&amp;$A14,'ورود  کد درس همکاران'!$AO$1:$BI$1837,20,FALSE),""),'برنامه كلي'!$C$1:$CX$2,2,FALSE),"")</f>
        <v/>
      </c>
      <c r="AJ14" s="87" t="str">
        <f>IFERROR(HLOOKUP(IFERROR(VLOOKUP(AJ$1&amp;"-"&amp;$A14,'ورود  کد درس همکاران'!$AO$1:$BI$1837,20,FALSE),""),'برنامه كلي'!$C$1:$CX$2,2,FALSE),"")</f>
        <v/>
      </c>
      <c r="AK14" s="88" t="str">
        <f>IFERROR(HLOOKUP(IFERROR(VLOOKUP(AK$1&amp;"-"&amp;$A14,'ورود  کد درس همکاران'!$AO$1:$BI$1837,20,FALSE),""),'برنامه كلي'!$C$1:$CX$2,2,FALSE),"")</f>
        <v/>
      </c>
      <c r="AL14" s="87" t="str">
        <f>IFERROR(HLOOKUP(IFERROR(VLOOKUP(AL$1&amp;"-"&amp;$A14,'ورود  کد درس همکاران'!$AO$1:$BI$1837,20,FALSE),""),'برنامه كلي'!$C$1:$CX$2,2,FALSE),"")</f>
        <v/>
      </c>
    </row>
    <row r="15" spans="1:38" ht="60" customHeight="1" x14ac:dyDescent="0.2">
      <c r="A15" s="102">
        <f>'ورود اطلاعات'!C17</f>
        <v>0</v>
      </c>
      <c r="B15" s="100">
        <f>'ورود اطلاعات'!D17</f>
        <v>0</v>
      </c>
      <c r="C15" s="81" t="str">
        <f>IFERROR(HLOOKUP(IFERROR(VLOOKUP(C$1&amp;"-"&amp;$A15,'ورود  کد درس همکاران'!$AO$1:$BI$1837,20,FALSE),""),'برنامه كلي'!$C$1:$CX$2,2,FALSE),"")</f>
        <v/>
      </c>
      <c r="D15" s="103" t="str">
        <f>IFERROR(HLOOKUP(IFERROR(VLOOKUP(D$1&amp;"-"&amp;$A15,'ورود  کد درس همکاران'!$AO$1:$BI$1837,20,FALSE),""),'برنامه كلي'!$C$1:$CX$2,2,FALSE),"")</f>
        <v/>
      </c>
      <c r="E15" s="87" t="str">
        <f>IFERROR(HLOOKUP(IFERROR(VLOOKUP(E$1&amp;"-"&amp;$A15,'ورود  کد درس همکاران'!$AO$1:$BI$1837,20,FALSE),""),'برنامه كلي'!$C$1:$CX$2,2,FALSE),"")</f>
        <v/>
      </c>
      <c r="F15" s="87" t="str">
        <f>IFERROR(HLOOKUP(IFERROR(VLOOKUP(F$1&amp;"-"&amp;$A15,'ورود  کد درس همکاران'!$AO$1:$BI$1837,20,FALSE),""),'برنامه كلي'!$C$1:$CX$2,2,FALSE),"")</f>
        <v/>
      </c>
      <c r="G15" s="88" t="str">
        <f>IFERROR(HLOOKUP(IFERROR(VLOOKUP(G$1&amp;"-"&amp;$A15,'ورود  کد درس همکاران'!$AO$1:$BI$1837,20,FALSE),""),'برنامه كلي'!$C$1:$CX$2,2,FALSE),"")</f>
        <v/>
      </c>
      <c r="H15" s="87" t="str">
        <f>IFERROR(HLOOKUP(IFERROR(VLOOKUP(H$1&amp;"-"&amp;$A15,'ورود  کد درس همکاران'!$AO$1:$BI$1837,20,FALSE),""),'برنامه كلي'!$C$1:$CX$2,2,FALSE),"")</f>
        <v/>
      </c>
      <c r="I15" s="81" t="str">
        <f>IFERROR(HLOOKUP(IFERROR(VLOOKUP(I$1&amp;"-"&amp;$A15,'ورود  کد درس همکاران'!$AO$1:$BI$1837,20,FALSE),""),'برنامه كلي'!$C$1:$CX$2,2,FALSE),"")</f>
        <v/>
      </c>
      <c r="J15" s="103" t="str">
        <f>IFERROR(HLOOKUP(IFERROR(VLOOKUP(J$1&amp;"-"&amp;$A15,'ورود  کد درس همکاران'!$AO$1:$BI$1837,20,FALSE),""),'برنامه كلي'!$C$1:$CX$2,2,FALSE),"")</f>
        <v/>
      </c>
      <c r="K15" s="87" t="str">
        <f>IFERROR(HLOOKUP(IFERROR(VLOOKUP(K$1&amp;"-"&amp;$A15,'ورود  کد درس همکاران'!$AO$1:$BI$1837,20,FALSE),""),'برنامه كلي'!$C$1:$CX$2,2,FALSE),"")</f>
        <v/>
      </c>
      <c r="L15" s="87" t="str">
        <f>IFERROR(HLOOKUP(IFERROR(VLOOKUP(L$1&amp;"-"&amp;$A15,'ورود  کد درس همکاران'!$AO$1:$BI$1837,20,FALSE),""),'برنامه كلي'!$C$1:$CX$2,2,FALSE),"")</f>
        <v/>
      </c>
      <c r="M15" s="88" t="str">
        <f>IFERROR(HLOOKUP(IFERROR(VLOOKUP(M$1&amp;"-"&amp;$A15,'ورود  کد درس همکاران'!$AO$1:$BI$1837,20,FALSE),""),'برنامه كلي'!$C$1:$CX$2,2,FALSE),"")</f>
        <v/>
      </c>
      <c r="N15" s="87" t="str">
        <f>IFERROR(HLOOKUP(IFERROR(VLOOKUP(N$1&amp;"-"&amp;$A15,'ورود  کد درس همکاران'!$AO$1:$BI$1837,20,FALSE),""),'برنامه كلي'!$C$1:$CX$2,2,FALSE),"")</f>
        <v/>
      </c>
      <c r="O15" s="81" t="str">
        <f>IFERROR(HLOOKUP(IFERROR(VLOOKUP(O$1&amp;"-"&amp;$A15,'ورود  کد درس همکاران'!$AO$1:$BI$1837,20,FALSE),""),'برنامه كلي'!$C$1:$CX$2,2,FALSE),"")</f>
        <v/>
      </c>
      <c r="P15" s="103" t="str">
        <f>IFERROR(HLOOKUP(IFERROR(VLOOKUP(P$1&amp;"-"&amp;$A15,'ورود  کد درس همکاران'!$AO$1:$BI$1837,20,FALSE),""),'برنامه كلي'!$C$1:$CX$2,2,FALSE),"")</f>
        <v/>
      </c>
      <c r="Q15" s="87" t="str">
        <f>IFERROR(HLOOKUP(IFERROR(VLOOKUP(Q$1&amp;"-"&amp;$A15,'ورود  کد درس همکاران'!$AO$1:$BI$1837,20,FALSE),""),'برنامه كلي'!$C$1:$CX$2,2,FALSE),"")</f>
        <v/>
      </c>
      <c r="R15" s="87" t="str">
        <f>IFERROR(HLOOKUP(IFERROR(VLOOKUP(R$1&amp;"-"&amp;$A15,'ورود  کد درس همکاران'!$AO$1:$BI$1837,20,FALSE),""),'برنامه كلي'!$C$1:$CX$2,2,FALSE),"")</f>
        <v/>
      </c>
      <c r="S15" s="88" t="str">
        <f>IFERROR(HLOOKUP(IFERROR(VLOOKUP(S$1&amp;"-"&amp;$A15,'ورود  کد درس همکاران'!$AO$1:$BI$1837,20,FALSE),""),'برنامه كلي'!$C$1:$CX$2,2,FALSE),"")</f>
        <v/>
      </c>
      <c r="T15" s="87" t="str">
        <f>IFERROR(HLOOKUP(IFERROR(VLOOKUP(T$1&amp;"-"&amp;$A15,'ورود  کد درس همکاران'!$AO$1:$BI$1837,20,FALSE),""),'برنامه كلي'!$C$1:$CX$2,2,FALSE),"")</f>
        <v/>
      </c>
      <c r="U15" s="81" t="str">
        <f>IFERROR(HLOOKUP(IFERROR(VLOOKUP(U$1&amp;"-"&amp;$A15,'ورود  کد درس همکاران'!$AO$1:$BI$1837,20,FALSE),""),'برنامه كلي'!$C$1:$CX$2,2,FALSE),"")</f>
        <v/>
      </c>
      <c r="V15" s="103" t="str">
        <f>IFERROR(HLOOKUP(IFERROR(VLOOKUP(V$1&amp;"-"&amp;$A15,'ورود  کد درس همکاران'!$AO$1:$BI$1837,20,FALSE),""),'برنامه كلي'!$C$1:$CX$2,2,FALSE),"")</f>
        <v/>
      </c>
      <c r="W15" s="87" t="str">
        <f>IFERROR(HLOOKUP(IFERROR(VLOOKUP(W$1&amp;"-"&amp;$A15,'ورود  کد درس همکاران'!$AO$1:$BI$1837,20,FALSE),""),'برنامه كلي'!$C$1:$CX$2,2,FALSE),"")</f>
        <v/>
      </c>
      <c r="X15" s="87" t="str">
        <f>IFERROR(HLOOKUP(IFERROR(VLOOKUP(X$1&amp;"-"&amp;$A15,'ورود  کد درس همکاران'!$AO$1:$BI$1837,20,FALSE),""),'برنامه كلي'!$C$1:$CX$2,2,FALSE),"")</f>
        <v/>
      </c>
      <c r="Y15" s="88" t="str">
        <f>IFERROR(HLOOKUP(IFERROR(VLOOKUP(Y$1&amp;"-"&amp;$A15,'ورود  کد درس همکاران'!$AO$1:$BI$1837,20,FALSE),""),'برنامه كلي'!$C$1:$CX$2,2,FALSE),"")</f>
        <v/>
      </c>
      <c r="Z15" s="87" t="str">
        <f>IFERROR(HLOOKUP(IFERROR(VLOOKUP(Z$1&amp;"-"&amp;$A15,'ورود  کد درس همکاران'!$AO$1:$BI$1837,20,FALSE),""),'برنامه كلي'!$C$1:$CX$2,2,FALSE),"")</f>
        <v/>
      </c>
      <c r="AA15" s="81" t="str">
        <f>IFERROR(HLOOKUP(IFERROR(VLOOKUP(AA$1&amp;"-"&amp;$A15,'ورود  کد درس همکاران'!$AO$1:$BI$1837,20,FALSE),""),'برنامه كلي'!$C$1:$CX$2,2,FALSE),"")</f>
        <v/>
      </c>
      <c r="AB15" s="103" t="str">
        <f>IFERROR(HLOOKUP(IFERROR(VLOOKUP(AB$1&amp;"-"&amp;$A15,'ورود  کد درس همکاران'!$AO$1:$BI$1837,20,FALSE),""),'برنامه كلي'!$C$1:$CX$2,2,FALSE),"")</f>
        <v/>
      </c>
      <c r="AC15" s="87" t="str">
        <f>IFERROR(HLOOKUP(IFERROR(VLOOKUP(AC$1&amp;"-"&amp;$A15,'ورود  کد درس همکاران'!$AO$1:$BI$1837,20,FALSE),""),'برنامه كلي'!$C$1:$CX$2,2,FALSE),"")</f>
        <v/>
      </c>
      <c r="AD15" s="87" t="str">
        <f>IFERROR(HLOOKUP(IFERROR(VLOOKUP(AD$1&amp;"-"&amp;$A15,'ورود  کد درس همکاران'!$AO$1:$BI$1837,20,FALSE),""),'برنامه كلي'!$C$1:$CX$2,2,FALSE),"")</f>
        <v/>
      </c>
      <c r="AE15" s="88" t="str">
        <f>IFERROR(HLOOKUP(IFERROR(VLOOKUP(AE$1&amp;"-"&amp;$A15,'ورود  کد درس همکاران'!$AO$1:$BI$1837,20,FALSE),""),'برنامه كلي'!$C$1:$CX$2,2,FALSE),"")</f>
        <v/>
      </c>
      <c r="AF15" s="87" t="str">
        <f>IFERROR(HLOOKUP(IFERROR(VLOOKUP(AF$1&amp;"-"&amp;$A15,'ورود  کد درس همکاران'!$AO$1:$BI$1837,20,FALSE),""),'برنامه كلي'!$C$1:$CX$2,2,FALSE),"")</f>
        <v/>
      </c>
      <c r="AG15" s="81" t="str">
        <f>IFERROR(HLOOKUP(IFERROR(VLOOKUP(AG$1&amp;"-"&amp;$A15,'ورود  کد درس همکاران'!$AO$1:$BI$1837,20,FALSE),""),'برنامه كلي'!$C$1:$CX$2,2,FALSE),"")</f>
        <v/>
      </c>
      <c r="AH15" s="103" t="str">
        <f>IFERROR(HLOOKUP(IFERROR(VLOOKUP(AH$1&amp;"-"&amp;$A15,'ورود  کد درس همکاران'!$AO$1:$BI$1837,20,FALSE),""),'برنامه كلي'!$C$1:$CX$2,2,FALSE),"")</f>
        <v/>
      </c>
      <c r="AI15" s="87" t="str">
        <f>IFERROR(HLOOKUP(IFERROR(VLOOKUP(AI$1&amp;"-"&amp;$A15,'ورود  کد درس همکاران'!$AO$1:$BI$1837,20,FALSE),""),'برنامه كلي'!$C$1:$CX$2,2,FALSE),"")</f>
        <v/>
      </c>
      <c r="AJ15" s="87" t="str">
        <f>IFERROR(HLOOKUP(IFERROR(VLOOKUP(AJ$1&amp;"-"&amp;$A15,'ورود  کد درس همکاران'!$AO$1:$BI$1837,20,FALSE),""),'برنامه كلي'!$C$1:$CX$2,2,FALSE),"")</f>
        <v/>
      </c>
      <c r="AK15" s="88" t="str">
        <f>IFERROR(HLOOKUP(IFERROR(VLOOKUP(AK$1&amp;"-"&amp;$A15,'ورود  کد درس همکاران'!$AO$1:$BI$1837,20,FALSE),""),'برنامه كلي'!$C$1:$CX$2,2,FALSE),"")</f>
        <v/>
      </c>
      <c r="AL15" s="87" t="str">
        <f>IFERROR(HLOOKUP(IFERROR(VLOOKUP(AL$1&amp;"-"&amp;$A15,'ورود  کد درس همکاران'!$AO$1:$BI$1837,20,FALSE),""),'برنامه كلي'!$C$1:$CX$2,2,FALSE),"")</f>
        <v/>
      </c>
    </row>
    <row r="16" spans="1:38" ht="60" customHeight="1" x14ac:dyDescent="0.2">
      <c r="A16" s="102">
        <f>'ورود اطلاعات'!C18</f>
        <v>0</v>
      </c>
      <c r="B16" s="100">
        <f>'ورود اطلاعات'!D18</f>
        <v>0</v>
      </c>
      <c r="C16" s="81" t="str">
        <f>IFERROR(HLOOKUP(IFERROR(VLOOKUP(C$1&amp;"-"&amp;$A16,'ورود  کد درس همکاران'!$AO$1:$BI$1837,20,FALSE),""),'برنامه كلي'!$C$1:$CX$2,2,FALSE),"")</f>
        <v/>
      </c>
      <c r="D16" s="103" t="str">
        <f>IFERROR(HLOOKUP(IFERROR(VLOOKUP(D$1&amp;"-"&amp;$A16,'ورود  کد درس همکاران'!$AO$1:$BI$1837,20,FALSE),""),'برنامه كلي'!$C$1:$CX$2,2,FALSE),"")</f>
        <v/>
      </c>
      <c r="E16" s="87" t="str">
        <f>IFERROR(HLOOKUP(IFERROR(VLOOKUP(E$1&amp;"-"&amp;$A16,'ورود  کد درس همکاران'!$AO$1:$BI$1837,20,FALSE),""),'برنامه كلي'!$C$1:$CX$2,2,FALSE),"")</f>
        <v/>
      </c>
      <c r="F16" s="87" t="str">
        <f>IFERROR(HLOOKUP(IFERROR(VLOOKUP(F$1&amp;"-"&amp;$A16,'ورود  کد درس همکاران'!$AO$1:$BI$1837,20,FALSE),""),'برنامه كلي'!$C$1:$CX$2,2,FALSE),"")</f>
        <v/>
      </c>
      <c r="G16" s="88" t="str">
        <f>IFERROR(HLOOKUP(IFERROR(VLOOKUP(G$1&amp;"-"&amp;$A16,'ورود  کد درس همکاران'!$AO$1:$BI$1837,20,FALSE),""),'برنامه كلي'!$C$1:$CX$2,2,FALSE),"")</f>
        <v/>
      </c>
      <c r="H16" s="87" t="str">
        <f>IFERROR(HLOOKUP(IFERROR(VLOOKUP(H$1&amp;"-"&amp;$A16,'ورود  کد درس همکاران'!$AO$1:$BI$1837,20,FALSE),""),'برنامه كلي'!$C$1:$CX$2,2,FALSE),"")</f>
        <v/>
      </c>
      <c r="I16" s="81" t="str">
        <f>IFERROR(HLOOKUP(IFERROR(VLOOKUP(I$1&amp;"-"&amp;$A16,'ورود  کد درس همکاران'!$AO$1:$BI$1837,20,FALSE),""),'برنامه كلي'!$C$1:$CX$2,2,FALSE),"")</f>
        <v/>
      </c>
      <c r="J16" s="103" t="str">
        <f>IFERROR(HLOOKUP(IFERROR(VLOOKUP(J$1&amp;"-"&amp;$A16,'ورود  کد درس همکاران'!$AO$1:$BI$1837,20,FALSE),""),'برنامه كلي'!$C$1:$CX$2,2,FALSE),"")</f>
        <v/>
      </c>
      <c r="K16" s="87" t="str">
        <f>IFERROR(HLOOKUP(IFERROR(VLOOKUP(K$1&amp;"-"&amp;$A16,'ورود  کد درس همکاران'!$AO$1:$BI$1837,20,FALSE),""),'برنامه كلي'!$C$1:$CX$2,2,FALSE),"")</f>
        <v/>
      </c>
      <c r="L16" s="87" t="str">
        <f>IFERROR(HLOOKUP(IFERROR(VLOOKUP(L$1&amp;"-"&amp;$A16,'ورود  کد درس همکاران'!$AO$1:$BI$1837,20,FALSE),""),'برنامه كلي'!$C$1:$CX$2,2,FALSE),"")</f>
        <v/>
      </c>
      <c r="M16" s="88" t="str">
        <f>IFERROR(HLOOKUP(IFERROR(VLOOKUP(M$1&amp;"-"&amp;$A16,'ورود  کد درس همکاران'!$AO$1:$BI$1837,20,FALSE),""),'برنامه كلي'!$C$1:$CX$2,2,FALSE),"")</f>
        <v/>
      </c>
      <c r="N16" s="87" t="str">
        <f>IFERROR(HLOOKUP(IFERROR(VLOOKUP(N$1&amp;"-"&amp;$A16,'ورود  کد درس همکاران'!$AO$1:$BI$1837,20,FALSE),""),'برنامه كلي'!$C$1:$CX$2,2,FALSE),"")</f>
        <v/>
      </c>
      <c r="O16" s="81" t="str">
        <f>IFERROR(HLOOKUP(IFERROR(VLOOKUP(O$1&amp;"-"&amp;$A16,'ورود  کد درس همکاران'!$AO$1:$BI$1837,20,FALSE),""),'برنامه كلي'!$C$1:$CX$2,2,FALSE),"")</f>
        <v/>
      </c>
      <c r="P16" s="103" t="str">
        <f>IFERROR(HLOOKUP(IFERROR(VLOOKUP(P$1&amp;"-"&amp;$A16,'ورود  کد درس همکاران'!$AO$1:$BI$1837,20,FALSE),""),'برنامه كلي'!$C$1:$CX$2,2,FALSE),"")</f>
        <v/>
      </c>
      <c r="Q16" s="87" t="str">
        <f>IFERROR(HLOOKUP(IFERROR(VLOOKUP(Q$1&amp;"-"&amp;$A16,'ورود  کد درس همکاران'!$AO$1:$BI$1837,20,FALSE),""),'برنامه كلي'!$C$1:$CX$2,2,FALSE),"")</f>
        <v/>
      </c>
      <c r="R16" s="87" t="str">
        <f>IFERROR(HLOOKUP(IFERROR(VLOOKUP(R$1&amp;"-"&amp;$A16,'ورود  کد درس همکاران'!$AO$1:$BI$1837,20,FALSE),""),'برنامه كلي'!$C$1:$CX$2,2,FALSE),"")</f>
        <v/>
      </c>
      <c r="S16" s="88" t="str">
        <f>IFERROR(HLOOKUP(IFERROR(VLOOKUP(S$1&amp;"-"&amp;$A16,'ورود  کد درس همکاران'!$AO$1:$BI$1837,20,FALSE),""),'برنامه كلي'!$C$1:$CX$2,2,FALSE),"")</f>
        <v/>
      </c>
      <c r="T16" s="87" t="str">
        <f>IFERROR(HLOOKUP(IFERROR(VLOOKUP(T$1&amp;"-"&amp;$A16,'ورود  کد درس همکاران'!$AO$1:$BI$1837,20,FALSE),""),'برنامه كلي'!$C$1:$CX$2,2,FALSE),"")</f>
        <v/>
      </c>
      <c r="U16" s="81" t="str">
        <f>IFERROR(HLOOKUP(IFERROR(VLOOKUP(U$1&amp;"-"&amp;$A16,'ورود  کد درس همکاران'!$AO$1:$BI$1837,20,FALSE),""),'برنامه كلي'!$C$1:$CX$2,2,FALSE),"")</f>
        <v/>
      </c>
      <c r="V16" s="103" t="str">
        <f>IFERROR(HLOOKUP(IFERROR(VLOOKUP(V$1&amp;"-"&amp;$A16,'ورود  کد درس همکاران'!$AO$1:$BI$1837,20,FALSE),""),'برنامه كلي'!$C$1:$CX$2,2,FALSE),"")</f>
        <v/>
      </c>
      <c r="W16" s="87" t="str">
        <f>IFERROR(HLOOKUP(IFERROR(VLOOKUP(W$1&amp;"-"&amp;$A16,'ورود  کد درس همکاران'!$AO$1:$BI$1837,20,FALSE),""),'برنامه كلي'!$C$1:$CX$2,2,FALSE),"")</f>
        <v/>
      </c>
      <c r="X16" s="87" t="str">
        <f>IFERROR(HLOOKUP(IFERROR(VLOOKUP(X$1&amp;"-"&amp;$A16,'ورود  کد درس همکاران'!$AO$1:$BI$1837,20,FALSE),""),'برنامه كلي'!$C$1:$CX$2,2,FALSE),"")</f>
        <v/>
      </c>
      <c r="Y16" s="88" t="str">
        <f>IFERROR(HLOOKUP(IFERROR(VLOOKUP(Y$1&amp;"-"&amp;$A16,'ورود  کد درس همکاران'!$AO$1:$BI$1837,20,FALSE),""),'برنامه كلي'!$C$1:$CX$2,2,FALSE),"")</f>
        <v/>
      </c>
      <c r="Z16" s="87" t="str">
        <f>IFERROR(HLOOKUP(IFERROR(VLOOKUP(Z$1&amp;"-"&amp;$A16,'ورود  کد درس همکاران'!$AO$1:$BI$1837,20,FALSE),""),'برنامه كلي'!$C$1:$CX$2,2,FALSE),"")</f>
        <v/>
      </c>
      <c r="AA16" s="81" t="str">
        <f>IFERROR(HLOOKUP(IFERROR(VLOOKUP(AA$1&amp;"-"&amp;$A16,'ورود  کد درس همکاران'!$AO$1:$BI$1837,20,FALSE),""),'برنامه كلي'!$C$1:$CX$2,2,FALSE),"")</f>
        <v/>
      </c>
      <c r="AB16" s="103" t="str">
        <f>IFERROR(HLOOKUP(IFERROR(VLOOKUP(AB$1&amp;"-"&amp;$A16,'ورود  کد درس همکاران'!$AO$1:$BI$1837,20,FALSE),""),'برنامه كلي'!$C$1:$CX$2,2,FALSE),"")</f>
        <v/>
      </c>
      <c r="AC16" s="87" t="str">
        <f>IFERROR(HLOOKUP(IFERROR(VLOOKUP(AC$1&amp;"-"&amp;$A16,'ورود  کد درس همکاران'!$AO$1:$BI$1837,20,FALSE),""),'برنامه كلي'!$C$1:$CX$2,2,FALSE),"")</f>
        <v/>
      </c>
      <c r="AD16" s="87" t="str">
        <f>IFERROR(HLOOKUP(IFERROR(VLOOKUP(AD$1&amp;"-"&amp;$A16,'ورود  کد درس همکاران'!$AO$1:$BI$1837,20,FALSE),""),'برنامه كلي'!$C$1:$CX$2,2,FALSE),"")</f>
        <v/>
      </c>
      <c r="AE16" s="88" t="str">
        <f>IFERROR(HLOOKUP(IFERROR(VLOOKUP(AE$1&amp;"-"&amp;$A16,'ورود  کد درس همکاران'!$AO$1:$BI$1837,20,FALSE),""),'برنامه كلي'!$C$1:$CX$2,2,FALSE),"")</f>
        <v/>
      </c>
      <c r="AF16" s="87" t="str">
        <f>IFERROR(HLOOKUP(IFERROR(VLOOKUP(AF$1&amp;"-"&amp;$A16,'ورود  کد درس همکاران'!$AO$1:$BI$1837,20,FALSE),""),'برنامه كلي'!$C$1:$CX$2,2,FALSE),"")</f>
        <v/>
      </c>
      <c r="AG16" s="81" t="str">
        <f>IFERROR(HLOOKUP(IFERROR(VLOOKUP(AG$1&amp;"-"&amp;$A16,'ورود  کد درس همکاران'!$AO$1:$BI$1837,20,FALSE),""),'برنامه كلي'!$C$1:$CX$2,2,FALSE),"")</f>
        <v/>
      </c>
      <c r="AH16" s="103" t="str">
        <f>IFERROR(HLOOKUP(IFERROR(VLOOKUP(AH$1&amp;"-"&amp;$A16,'ورود  کد درس همکاران'!$AO$1:$BI$1837,20,FALSE),""),'برنامه كلي'!$C$1:$CX$2,2,FALSE),"")</f>
        <v/>
      </c>
      <c r="AI16" s="87" t="str">
        <f>IFERROR(HLOOKUP(IFERROR(VLOOKUP(AI$1&amp;"-"&amp;$A16,'ورود  کد درس همکاران'!$AO$1:$BI$1837,20,FALSE),""),'برنامه كلي'!$C$1:$CX$2,2,FALSE),"")</f>
        <v/>
      </c>
      <c r="AJ16" s="87" t="str">
        <f>IFERROR(HLOOKUP(IFERROR(VLOOKUP(AJ$1&amp;"-"&amp;$A16,'ورود  کد درس همکاران'!$AO$1:$BI$1837,20,FALSE),""),'برنامه كلي'!$C$1:$CX$2,2,FALSE),"")</f>
        <v/>
      </c>
      <c r="AK16" s="88" t="str">
        <f>IFERROR(HLOOKUP(IFERROR(VLOOKUP(AK$1&amp;"-"&amp;$A16,'ورود  کد درس همکاران'!$AO$1:$BI$1837,20,FALSE),""),'برنامه كلي'!$C$1:$CX$2,2,FALSE),"")</f>
        <v/>
      </c>
      <c r="AL16" s="87" t="str">
        <f>IFERROR(HLOOKUP(IFERROR(VLOOKUP(AL$1&amp;"-"&amp;$A16,'ورود  کد درس همکاران'!$AO$1:$BI$1837,20,FALSE),""),'برنامه كلي'!$C$1:$CX$2,2,FALSE),"")</f>
        <v/>
      </c>
    </row>
    <row r="17" spans="1:38" ht="60" customHeight="1" x14ac:dyDescent="0.2">
      <c r="A17" s="102">
        <f>'ورود اطلاعات'!C19</f>
        <v>0</v>
      </c>
      <c r="B17" s="100">
        <f>'ورود اطلاعات'!D19</f>
        <v>0</v>
      </c>
      <c r="C17" s="81" t="str">
        <f>IFERROR(HLOOKUP(IFERROR(VLOOKUP(C$1&amp;"-"&amp;$A17,'ورود  کد درس همکاران'!$AO$1:$BI$1837,20,FALSE),""),'برنامه كلي'!$C$1:$CX$2,2,FALSE),"")</f>
        <v/>
      </c>
      <c r="D17" s="103" t="str">
        <f>IFERROR(HLOOKUP(IFERROR(VLOOKUP(D$1&amp;"-"&amp;$A17,'ورود  کد درس همکاران'!$AO$1:$BI$1837,20,FALSE),""),'برنامه كلي'!$C$1:$CX$2,2,FALSE),"")</f>
        <v/>
      </c>
      <c r="E17" s="87" t="str">
        <f>IFERROR(HLOOKUP(IFERROR(VLOOKUP(E$1&amp;"-"&amp;$A17,'ورود  کد درس همکاران'!$AO$1:$BI$1837,20,FALSE),""),'برنامه كلي'!$C$1:$CX$2,2,FALSE),"")</f>
        <v/>
      </c>
      <c r="F17" s="87" t="str">
        <f>IFERROR(HLOOKUP(IFERROR(VLOOKUP(F$1&amp;"-"&amp;$A17,'ورود  کد درس همکاران'!$AO$1:$BI$1837,20,FALSE),""),'برنامه كلي'!$C$1:$CX$2,2,FALSE),"")</f>
        <v/>
      </c>
      <c r="G17" s="88" t="str">
        <f>IFERROR(HLOOKUP(IFERROR(VLOOKUP(G$1&amp;"-"&amp;$A17,'ورود  کد درس همکاران'!$AO$1:$BI$1837,20,FALSE),""),'برنامه كلي'!$C$1:$CX$2,2,FALSE),"")</f>
        <v/>
      </c>
      <c r="H17" s="87" t="str">
        <f>IFERROR(HLOOKUP(IFERROR(VLOOKUP(H$1&amp;"-"&amp;$A17,'ورود  کد درس همکاران'!$AO$1:$BI$1837,20,FALSE),""),'برنامه كلي'!$C$1:$CX$2,2,FALSE),"")</f>
        <v/>
      </c>
      <c r="I17" s="81" t="str">
        <f>IFERROR(HLOOKUP(IFERROR(VLOOKUP(I$1&amp;"-"&amp;$A17,'ورود  کد درس همکاران'!$AO$1:$BI$1837,20,FALSE),""),'برنامه كلي'!$C$1:$CX$2,2,FALSE),"")</f>
        <v/>
      </c>
      <c r="J17" s="103" t="str">
        <f>IFERROR(HLOOKUP(IFERROR(VLOOKUP(J$1&amp;"-"&amp;$A17,'ورود  کد درس همکاران'!$AO$1:$BI$1837,20,FALSE),""),'برنامه كلي'!$C$1:$CX$2,2,FALSE),"")</f>
        <v/>
      </c>
      <c r="K17" s="87" t="str">
        <f>IFERROR(HLOOKUP(IFERROR(VLOOKUP(K$1&amp;"-"&amp;$A17,'ورود  کد درس همکاران'!$AO$1:$BI$1837,20,FALSE),""),'برنامه كلي'!$C$1:$CX$2,2,FALSE),"")</f>
        <v/>
      </c>
      <c r="L17" s="87" t="str">
        <f>IFERROR(HLOOKUP(IFERROR(VLOOKUP(L$1&amp;"-"&amp;$A17,'ورود  کد درس همکاران'!$AO$1:$BI$1837,20,FALSE),""),'برنامه كلي'!$C$1:$CX$2,2,FALSE),"")</f>
        <v/>
      </c>
      <c r="M17" s="88" t="str">
        <f>IFERROR(HLOOKUP(IFERROR(VLOOKUP(M$1&amp;"-"&amp;$A17,'ورود  کد درس همکاران'!$AO$1:$BI$1837,20,FALSE),""),'برنامه كلي'!$C$1:$CX$2,2,FALSE),"")</f>
        <v/>
      </c>
      <c r="N17" s="87" t="str">
        <f>IFERROR(HLOOKUP(IFERROR(VLOOKUP(N$1&amp;"-"&amp;$A17,'ورود  کد درس همکاران'!$AO$1:$BI$1837,20,FALSE),""),'برنامه كلي'!$C$1:$CX$2,2,FALSE),"")</f>
        <v/>
      </c>
      <c r="O17" s="81" t="str">
        <f>IFERROR(HLOOKUP(IFERROR(VLOOKUP(O$1&amp;"-"&amp;$A17,'ورود  کد درس همکاران'!$AO$1:$BI$1837,20,FALSE),""),'برنامه كلي'!$C$1:$CX$2,2,FALSE),"")</f>
        <v/>
      </c>
      <c r="P17" s="103" t="str">
        <f>IFERROR(HLOOKUP(IFERROR(VLOOKUP(P$1&amp;"-"&amp;$A17,'ورود  کد درس همکاران'!$AO$1:$BI$1837,20,FALSE),""),'برنامه كلي'!$C$1:$CX$2,2,FALSE),"")</f>
        <v/>
      </c>
      <c r="Q17" s="87" t="str">
        <f>IFERROR(HLOOKUP(IFERROR(VLOOKUP(Q$1&amp;"-"&amp;$A17,'ورود  کد درس همکاران'!$AO$1:$BI$1837,20,FALSE),""),'برنامه كلي'!$C$1:$CX$2,2,FALSE),"")</f>
        <v/>
      </c>
      <c r="R17" s="87" t="str">
        <f>IFERROR(HLOOKUP(IFERROR(VLOOKUP(R$1&amp;"-"&amp;$A17,'ورود  کد درس همکاران'!$AO$1:$BI$1837,20,FALSE),""),'برنامه كلي'!$C$1:$CX$2,2,FALSE),"")</f>
        <v/>
      </c>
      <c r="S17" s="88" t="str">
        <f>IFERROR(HLOOKUP(IFERROR(VLOOKUP(S$1&amp;"-"&amp;$A17,'ورود  کد درس همکاران'!$AO$1:$BI$1837,20,FALSE),""),'برنامه كلي'!$C$1:$CX$2,2,FALSE),"")</f>
        <v/>
      </c>
      <c r="T17" s="87" t="str">
        <f>IFERROR(HLOOKUP(IFERROR(VLOOKUP(T$1&amp;"-"&amp;$A17,'ورود  کد درس همکاران'!$AO$1:$BI$1837,20,FALSE),""),'برنامه كلي'!$C$1:$CX$2,2,FALSE),"")</f>
        <v/>
      </c>
      <c r="U17" s="81" t="str">
        <f>IFERROR(HLOOKUP(IFERROR(VLOOKUP(U$1&amp;"-"&amp;$A17,'ورود  کد درس همکاران'!$AO$1:$BI$1837,20,FALSE),""),'برنامه كلي'!$C$1:$CX$2,2,FALSE),"")</f>
        <v/>
      </c>
      <c r="V17" s="103" t="str">
        <f>IFERROR(HLOOKUP(IFERROR(VLOOKUP(V$1&amp;"-"&amp;$A17,'ورود  کد درس همکاران'!$AO$1:$BI$1837,20,FALSE),""),'برنامه كلي'!$C$1:$CX$2,2,FALSE),"")</f>
        <v/>
      </c>
      <c r="W17" s="87" t="str">
        <f>IFERROR(HLOOKUP(IFERROR(VLOOKUP(W$1&amp;"-"&amp;$A17,'ورود  کد درس همکاران'!$AO$1:$BI$1837,20,FALSE),""),'برنامه كلي'!$C$1:$CX$2,2,FALSE),"")</f>
        <v/>
      </c>
      <c r="X17" s="87" t="str">
        <f>IFERROR(HLOOKUP(IFERROR(VLOOKUP(X$1&amp;"-"&amp;$A17,'ورود  کد درس همکاران'!$AO$1:$BI$1837,20,FALSE),""),'برنامه كلي'!$C$1:$CX$2,2,FALSE),"")</f>
        <v/>
      </c>
      <c r="Y17" s="88" t="str">
        <f>IFERROR(HLOOKUP(IFERROR(VLOOKUP(Y$1&amp;"-"&amp;$A17,'ورود  کد درس همکاران'!$AO$1:$BI$1837,20,FALSE),""),'برنامه كلي'!$C$1:$CX$2,2,FALSE),"")</f>
        <v/>
      </c>
      <c r="Z17" s="87" t="str">
        <f>IFERROR(HLOOKUP(IFERROR(VLOOKUP(Z$1&amp;"-"&amp;$A17,'ورود  کد درس همکاران'!$AO$1:$BI$1837,20,FALSE),""),'برنامه كلي'!$C$1:$CX$2,2,FALSE),"")</f>
        <v/>
      </c>
      <c r="AA17" s="81" t="str">
        <f>IFERROR(HLOOKUP(IFERROR(VLOOKUP(AA$1&amp;"-"&amp;$A17,'ورود  کد درس همکاران'!$AO$1:$BI$1837,20,FALSE),""),'برنامه كلي'!$C$1:$CX$2,2,FALSE),"")</f>
        <v/>
      </c>
      <c r="AB17" s="103" t="str">
        <f>IFERROR(HLOOKUP(IFERROR(VLOOKUP(AB$1&amp;"-"&amp;$A17,'ورود  کد درس همکاران'!$AO$1:$BI$1837,20,FALSE),""),'برنامه كلي'!$C$1:$CX$2,2,FALSE),"")</f>
        <v/>
      </c>
      <c r="AC17" s="87" t="str">
        <f>IFERROR(HLOOKUP(IFERROR(VLOOKUP(AC$1&amp;"-"&amp;$A17,'ورود  کد درس همکاران'!$AO$1:$BI$1837,20,FALSE),""),'برنامه كلي'!$C$1:$CX$2,2,FALSE),"")</f>
        <v/>
      </c>
      <c r="AD17" s="87" t="str">
        <f>IFERROR(HLOOKUP(IFERROR(VLOOKUP(AD$1&amp;"-"&amp;$A17,'ورود  کد درس همکاران'!$AO$1:$BI$1837,20,FALSE),""),'برنامه كلي'!$C$1:$CX$2,2,FALSE),"")</f>
        <v/>
      </c>
      <c r="AE17" s="88" t="str">
        <f>IFERROR(HLOOKUP(IFERROR(VLOOKUP(AE$1&amp;"-"&amp;$A17,'ورود  کد درس همکاران'!$AO$1:$BI$1837,20,FALSE),""),'برنامه كلي'!$C$1:$CX$2,2,FALSE),"")</f>
        <v/>
      </c>
      <c r="AF17" s="87" t="str">
        <f>IFERROR(HLOOKUP(IFERROR(VLOOKUP(AF$1&amp;"-"&amp;$A17,'ورود  کد درس همکاران'!$AO$1:$BI$1837,20,FALSE),""),'برنامه كلي'!$C$1:$CX$2,2,FALSE),"")</f>
        <v/>
      </c>
      <c r="AG17" s="81" t="str">
        <f>IFERROR(HLOOKUP(IFERROR(VLOOKUP(AG$1&amp;"-"&amp;$A17,'ورود  کد درس همکاران'!$AO$1:$BI$1837,20,FALSE),""),'برنامه كلي'!$C$1:$CX$2,2,FALSE),"")</f>
        <v/>
      </c>
      <c r="AH17" s="103" t="str">
        <f>IFERROR(HLOOKUP(IFERROR(VLOOKUP(AH$1&amp;"-"&amp;$A17,'ورود  کد درس همکاران'!$AO$1:$BI$1837,20,FALSE),""),'برنامه كلي'!$C$1:$CX$2,2,FALSE),"")</f>
        <v/>
      </c>
      <c r="AI17" s="87" t="str">
        <f>IFERROR(HLOOKUP(IFERROR(VLOOKUP(AI$1&amp;"-"&amp;$A17,'ورود  کد درس همکاران'!$AO$1:$BI$1837,20,FALSE),""),'برنامه كلي'!$C$1:$CX$2,2,FALSE),"")</f>
        <v/>
      </c>
      <c r="AJ17" s="87" t="str">
        <f>IFERROR(HLOOKUP(IFERROR(VLOOKUP(AJ$1&amp;"-"&amp;$A17,'ورود  کد درس همکاران'!$AO$1:$BI$1837,20,FALSE),""),'برنامه كلي'!$C$1:$CX$2,2,FALSE),"")</f>
        <v/>
      </c>
      <c r="AK17" s="88" t="str">
        <f>IFERROR(HLOOKUP(IFERROR(VLOOKUP(AK$1&amp;"-"&amp;$A17,'ورود  کد درس همکاران'!$AO$1:$BI$1837,20,FALSE),""),'برنامه كلي'!$C$1:$CX$2,2,FALSE),"")</f>
        <v/>
      </c>
      <c r="AL17" s="87" t="str">
        <f>IFERROR(HLOOKUP(IFERROR(VLOOKUP(AL$1&amp;"-"&amp;$A17,'ورود  کد درس همکاران'!$AO$1:$BI$1837,20,FALSE),""),'برنامه كلي'!$C$1:$CX$2,2,FALSE),"")</f>
        <v/>
      </c>
    </row>
    <row r="18" spans="1:38" ht="60" customHeight="1" x14ac:dyDescent="0.2">
      <c r="A18" s="102">
        <f>'ورود اطلاعات'!C20</f>
        <v>0</v>
      </c>
      <c r="B18" s="100">
        <f>'ورود اطلاعات'!D20</f>
        <v>0</v>
      </c>
      <c r="C18" s="81" t="str">
        <f>IFERROR(HLOOKUP(IFERROR(VLOOKUP(C$1&amp;"-"&amp;$A18,'ورود  کد درس همکاران'!$AO$1:$BI$1837,20,FALSE),""),'برنامه كلي'!$C$1:$CX$2,2,FALSE),"")</f>
        <v/>
      </c>
      <c r="D18" s="103" t="str">
        <f>IFERROR(HLOOKUP(IFERROR(VLOOKUP(D$1&amp;"-"&amp;$A18,'ورود  کد درس همکاران'!$AO$1:$BI$1837,20,FALSE),""),'برنامه كلي'!$C$1:$CX$2,2,FALSE),"")</f>
        <v/>
      </c>
      <c r="E18" s="87" t="str">
        <f>IFERROR(HLOOKUP(IFERROR(VLOOKUP(E$1&amp;"-"&amp;$A18,'ورود  کد درس همکاران'!$AO$1:$BI$1837,20,FALSE),""),'برنامه كلي'!$C$1:$CX$2,2,FALSE),"")</f>
        <v/>
      </c>
      <c r="F18" s="87" t="str">
        <f>IFERROR(HLOOKUP(IFERROR(VLOOKUP(F$1&amp;"-"&amp;$A18,'ورود  کد درس همکاران'!$AO$1:$BI$1837,20,FALSE),""),'برنامه كلي'!$C$1:$CX$2,2,FALSE),"")</f>
        <v/>
      </c>
      <c r="G18" s="88" t="str">
        <f>IFERROR(HLOOKUP(IFERROR(VLOOKUP(G$1&amp;"-"&amp;$A18,'ورود  کد درس همکاران'!$AO$1:$BI$1837,20,FALSE),""),'برنامه كلي'!$C$1:$CX$2,2,FALSE),"")</f>
        <v/>
      </c>
      <c r="H18" s="87" t="str">
        <f>IFERROR(HLOOKUP(IFERROR(VLOOKUP(H$1&amp;"-"&amp;$A18,'ورود  کد درس همکاران'!$AO$1:$BI$1837,20,FALSE),""),'برنامه كلي'!$C$1:$CX$2,2,FALSE),"")</f>
        <v/>
      </c>
      <c r="I18" s="81" t="str">
        <f>IFERROR(HLOOKUP(IFERROR(VLOOKUP(I$1&amp;"-"&amp;$A18,'ورود  کد درس همکاران'!$AO$1:$BI$1837,20,FALSE),""),'برنامه كلي'!$C$1:$CX$2,2,FALSE),"")</f>
        <v/>
      </c>
      <c r="J18" s="103" t="str">
        <f>IFERROR(HLOOKUP(IFERROR(VLOOKUP(J$1&amp;"-"&amp;$A18,'ورود  کد درس همکاران'!$AO$1:$BI$1837,20,FALSE),""),'برنامه كلي'!$C$1:$CX$2,2,FALSE),"")</f>
        <v/>
      </c>
      <c r="K18" s="87" t="str">
        <f>IFERROR(HLOOKUP(IFERROR(VLOOKUP(K$1&amp;"-"&amp;$A18,'ورود  کد درس همکاران'!$AO$1:$BI$1837,20,FALSE),""),'برنامه كلي'!$C$1:$CX$2,2,FALSE),"")</f>
        <v/>
      </c>
      <c r="L18" s="87" t="str">
        <f>IFERROR(HLOOKUP(IFERROR(VLOOKUP(L$1&amp;"-"&amp;$A18,'ورود  کد درس همکاران'!$AO$1:$BI$1837,20,FALSE),""),'برنامه كلي'!$C$1:$CX$2,2,FALSE),"")</f>
        <v/>
      </c>
      <c r="M18" s="88" t="str">
        <f>IFERROR(HLOOKUP(IFERROR(VLOOKUP(M$1&amp;"-"&amp;$A18,'ورود  کد درس همکاران'!$AO$1:$BI$1837,20,FALSE),""),'برنامه كلي'!$C$1:$CX$2,2,FALSE),"")</f>
        <v/>
      </c>
      <c r="N18" s="87" t="str">
        <f>IFERROR(HLOOKUP(IFERROR(VLOOKUP(N$1&amp;"-"&amp;$A18,'ورود  کد درس همکاران'!$AO$1:$BI$1837,20,FALSE),""),'برنامه كلي'!$C$1:$CX$2,2,FALSE),"")</f>
        <v/>
      </c>
      <c r="O18" s="81" t="str">
        <f>IFERROR(HLOOKUP(IFERROR(VLOOKUP(O$1&amp;"-"&amp;$A18,'ورود  کد درس همکاران'!$AO$1:$BI$1837,20,FALSE),""),'برنامه كلي'!$C$1:$CX$2,2,FALSE),"")</f>
        <v/>
      </c>
      <c r="P18" s="103" t="str">
        <f>IFERROR(HLOOKUP(IFERROR(VLOOKUP(P$1&amp;"-"&amp;$A18,'ورود  کد درس همکاران'!$AO$1:$BI$1837,20,FALSE),""),'برنامه كلي'!$C$1:$CX$2,2,FALSE),"")</f>
        <v/>
      </c>
      <c r="Q18" s="87" t="str">
        <f>IFERROR(HLOOKUP(IFERROR(VLOOKUP(Q$1&amp;"-"&amp;$A18,'ورود  کد درس همکاران'!$AO$1:$BI$1837,20,FALSE),""),'برنامه كلي'!$C$1:$CX$2,2,FALSE),"")</f>
        <v/>
      </c>
      <c r="R18" s="87" t="str">
        <f>IFERROR(HLOOKUP(IFERROR(VLOOKUP(R$1&amp;"-"&amp;$A18,'ورود  کد درس همکاران'!$AO$1:$BI$1837,20,FALSE),""),'برنامه كلي'!$C$1:$CX$2,2,FALSE),"")</f>
        <v/>
      </c>
      <c r="S18" s="88" t="str">
        <f>IFERROR(HLOOKUP(IFERROR(VLOOKUP(S$1&amp;"-"&amp;$A18,'ورود  کد درس همکاران'!$AO$1:$BI$1837,20,FALSE),""),'برنامه كلي'!$C$1:$CX$2,2,FALSE),"")</f>
        <v/>
      </c>
      <c r="T18" s="87" t="str">
        <f>IFERROR(HLOOKUP(IFERROR(VLOOKUP(T$1&amp;"-"&amp;$A18,'ورود  کد درس همکاران'!$AO$1:$BI$1837,20,FALSE),""),'برنامه كلي'!$C$1:$CX$2,2,FALSE),"")</f>
        <v/>
      </c>
      <c r="U18" s="81" t="str">
        <f>IFERROR(HLOOKUP(IFERROR(VLOOKUP(U$1&amp;"-"&amp;$A18,'ورود  کد درس همکاران'!$AO$1:$BI$1837,20,FALSE),""),'برنامه كلي'!$C$1:$CX$2,2,FALSE),"")</f>
        <v/>
      </c>
      <c r="V18" s="103" t="str">
        <f>IFERROR(HLOOKUP(IFERROR(VLOOKUP(V$1&amp;"-"&amp;$A18,'ورود  کد درس همکاران'!$AO$1:$BI$1837,20,FALSE),""),'برنامه كلي'!$C$1:$CX$2,2,FALSE),"")</f>
        <v/>
      </c>
      <c r="W18" s="87" t="str">
        <f>IFERROR(HLOOKUP(IFERROR(VLOOKUP(W$1&amp;"-"&amp;$A18,'ورود  کد درس همکاران'!$AO$1:$BI$1837,20,FALSE),""),'برنامه كلي'!$C$1:$CX$2,2,FALSE),"")</f>
        <v/>
      </c>
      <c r="X18" s="87" t="str">
        <f>IFERROR(HLOOKUP(IFERROR(VLOOKUP(X$1&amp;"-"&amp;$A18,'ورود  کد درس همکاران'!$AO$1:$BI$1837,20,FALSE),""),'برنامه كلي'!$C$1:$CX$2,2,FALSE),"")</f>
        <v/>
      </c>
      <c r="Y18" s="88" t="str">
        <f>IFERROR(HLOOKUP(IFERROR(VLOOKUP(Y$1&amp;"-"&amp;$A18,'ورود  کد درس همکاران'!$AO$1:$BI$1837,20,FALSE),""),'برنامه كلي'!$C$1:$CX$2,2,FALSE),"")</f>
        <v/>
      </c>
      <c r="Z18" s="87" t="str">
        <f>IFERROR(HLOOKUP(IFERROR(VLOOKUP(Z$1&amp;"-"&amp;$A18,'ورود  کد درس همکاران'!$AO$1:$BI$1837,20,FALSE),""),'برنامه كلي'!$C$1:$CX$2,2,FALSE),"")</f>
        <v/>
      </c>
      <c r="AA18" s="81" t="str">
        <f>IFERROR(HLOOKUP(IFERROR(VLOOKUP(AA$1&amp;"-"&amp;$A18,'ورود  کد درس همکاران'!$AO$1:$BI$1837,20,FALSE),""),'برنامه كلي'!$C$1:$CX$2,2,FALSE),"")</f>
        <v/>
      </c>
      <c r="AB18" s="103" t="str">
        <f>IFERROR(HLOOKUP(IFERROR(VLOOKUP(AB$1&amp;"-"&amp;$A18,'ورود  کد درس همکاران'!$AO$1:$BI$1837,20,FALSE),""),'برنامه كلي'!$C$1:$CX$2,2,FALSE),"")</f>
        <v/>
      </c>
      <c r="AC18" s="87" t="str">
        <f>IFERROR(HLOOKUP(IFERROR(VLOOKUP(AC$1&amp;"-"&amp;$A18,'ورود  کد درس همکاران'!$AO$1:$BI$1837,20,FALSE),""),'برنامه كلي'!$C$1:$CX$2,2,FALSE),"")</f>
        <v/>
      </c>
      <c r="AD18" s="87" t="str">
        <f>IFERROR(HLOOKUP(IFERROR(VLOOKUP(AD$1&amp;"-"&amp;$A18,'ورود  کد درس همکاران'!$AO$1:$BI$1837,20,FALSE),""),'برنامه كلي'!$C$1:$CX$2,2,FALSE),"")</f>
        <v/>
      </c>
      <c r="AE18" s="88" t="str">
        <f>IFERROR(HLOOKUP(IFERROR(VLOOKUP(AE$1&amp;"-"&amp;$A18,'ورود  کد درس همکاران'!$AO$1:$BI$1837,20,FALSE),""),'برنامه كلي'!$C$1:$CX$2,2,FALSE),"")</f>
        <v/>
      </c>
      <c r="AF18" s="87" t="str">
        <f>IFERROR(HLOOKUP(IFERROR(VLOOKUP(AF$1&amp;"-"&amp;$A18,'ورود  کد درس همکاران'!$AO$1:$BI$1837,20,FALSE),""),'برنامه كلي'!$C$1:$CX$2,2,FALSE),"")</f>
        <v/>
      </c>
      <c r="AG18" s="81" t="str">
        <f>IFERROR(HLOOKUP(IFERROR(VLOOKUP(AG$1&amp;"-"&amp;$A18,'ورود  کد درس همکاران'!$AO$1:$BI$1837,20,FALSE),""),'برنامه كلي'!$C$1:$CX$2,2,FALSE),"")</f>
        <v/>
      </c>
      <c r="AH18" s="103" t="str">
        <f>IFERROR(HLOOKUP(IFERROR(VLOOKUP(AH$1&amp;"-"&amp;$A18,'ورود  کد درس همکاران'!$AO$1:$BI$1837,20,FALSE),""),'برنامه كلي'!$C$1:$CX$2,2,FALSE),"")</f>
        <v/>
      </c>
      <c r="AI18" s="87" t="str">
        <f>IFERROR(HLOOKUP(IFERROR(VLOOKUP(AI$1&amp;"-"&amp;$A18,'ورود  کد درس همکاران'!$AO$1:$BI$1837,20,FALSE),""),'برنامه كلي'!$C$1:$CX$2,2,FALSE),"")</f>
        <v/>
      </c>
      <c r="AJ18" s="87" t="str">
        <f>IFERROR(HLOOKUP(IFERROR(VLOOKUP(AJ$1&amp;"-"&amp;$A18,'ورود  کد درس همکاران'!$AO$1:$BI$1837,20,FALSE),""),'برنامه كلي'!$C$1:$CX$2,2,FALSE),"")</f>
        <v/>
      </c>
      <c r="AK18" s="88" t="str">
        <f>IFERROR(HLOOKUP(IFERROR(VLOOKUP(AK$1&amp;"-"&amp;$A18,'ورود  کد درس همکاران'!$AO$1:$BI$1837,20,FALSE),""),'برنامه كلي'!$C$1:$CX$2,2,FALSE),"")</f>
        <v/>
      </c>
      <c r="AL18" s="87" t="str">
        <f>IFERROR(HLOOKUP(IFERROR(VLOOKUP(AL$1&amp;"-"&amp;$A18,'ورود  کد درس همکاران'!$AO$1:$BI$1837,20,FALSE),""),'برنامه كلي'!$C$1:$CX$2,2,FALSE),"")</f>
        <v/>
      </c>
    </row>
    <row r="19" spans="1:38" ht="60" customHeight="1" x14ac:dyDescent="0.2">
      <c r="A19" s="102">
        <f>'ورود اطلاعات'!C21</f>
        <v>0</v>
      </c>
      <c r="B19" s="100">
        <f>'ورود اطلاعات'!D21</f>
        <v>0</v>
      </c>
      <c r="C19" s="81" t="str">
        <f>IFERROR(HLOOKUP(IFERROR(VLOOKUP(C$1&amp;"-"&amp;$A19,'ورود  کد درس همکاران'!$AO$1:$BI$1837,20,FALSE),""),'برنامه كلي'!$C$1:$CX$2,2,FALSE),"")</f>
        <v/>
      </c>
      <c r="D19" s="103" t="str">
        <f>IFERROR(HLOOKUP(IFERROR(VLOOKUP(D$1&amp;"-"&amp;$A19,'ورود  کد درس همکاران'!$AO$1:$BI$1837,20,FALSE),""),'برنامه كلي'!$C$1:$CX$2,2,FALSE),"")</f>
        <v/>
      </c>
      <c r="E19" s="87" t="str">
        <f>IFERROR(HLOOKUP(IFERROR(VLOOKUP(E$1&amp;"-"&amp;$A19,'ورود  کد درس همکاران'!$AO$1:$BI$1837,20,FALSE),""),'برنامه كلي'!$C$1:$CX$2,2,FALSE),"")</f>
        <v/>
      </c>
      <c r="F19" s="87" t="str">
        <f>IFERROR(HLOOKUP(IFERROR(VLOOKUP(F$1&amp;"-"&amp;$A19,'ورود  کد درس همکاران'!$AO$1:$BI$1837,20,FALSE),""),'برنامه كلي'!$C$1:$CX$2,2,FALSE),"")</f>
        <v/>
      </c>
      <c r="G19" s="88" t="str">
        <f>IFERROR(HLOOKUP(IFERROR(VLOOKUP(G$1&amp;"-"&amp;$A19,'ورود  کد درس همکاران'!$AO$1:$BI$1837,20,FALSE),""),'برنامه كلي'!$C$1:$CX$2,2,FALSE),"")</f>
        <v/>
      </c>
      <c r="H19" s="87" t="str">
        <f>IFERROR(HLOOKUP(IFERROR(VLOOKUP(H$1&amp;"-"&amp;$A19,'ورود  کد درس همکاران'!$AO$1:$BI$1837,20,FALSE),""),'برنامه كلي'!$C$1:$CX$2,2,FALSE),"")</f>
        <v/>
      </c>
      <c r="I19" s="81" t="str">
        <f>IFERROR(HLOOKUP(IFERROR(VLOOKUP(I$1&amp;"-"&amp;$A19,'ورود  کد درس همکاران'!$AO$1:$BI$1837,20,FALSE),""),'برنامه كلي'!$C$1:$CX$2,2,FALSE),"")</f>
        <v/>
      </c>
      <c r="J19" s="103" t="str">
        <f>IFERROR(HLOOKUP(IFERROR(VLOOKUP(J$1&amp;"-"&amp;$A19,'ورود  کد درس همکاران'!$AO$1:$BI$1837,20,FALSE),""),'برنامه كلي'!$C$1:$CX$2,2,FALSE),"")</f>
        <v/>
      </c>
      <c r="K19" s="87" t="str">
        <f>IFERROR(HLOOKUP(IFERROR(VLOOKUP(K$1&amp;"-"&amp;$A19,'ورود  کد درس همکاران'!$AO$1:$BI$1837,20,FALSE),""),'برنامه كلي'!$C$1:$CX$2,2,FALSE),"")</f>
        <v/>
      </c>
      <c r="L19" s="87" t="str">
        <f>IFERROR(HLOOKUP(IFERROR(VLOOKUP(L$1&amp;"-"&amp;$A19,'ورود  کد درس همکاران'!$AO$1:$BI$1837,20,FALSE),""),'برنامه كلي'!$C$1:$CX$2,2,FALSE),"")</f>
        <v/>
      </c>
      <c r="M19" s="88" t="str">
        <f>IFERROR(HLOOKUP(IFERROR(VLOOKUP(M$1&amp;"-"&amp;$A19,'ورود  کد درس همکاران'!$AO$1:$BI$1837,20,FALSE),""),'برنامه كلي'!$C$1:$CX$2,2,FALSE),"")</f>
        <v/>
      </c>
      <c r="N19" s="87" t="str">
        <f>IFERROR(HLOOKUP(IFERROR(VLOOKUP(N$1&amp;"-"&amp;$A19,'ورود  کد درس همکاران'!$AO$1:$BI$1837,20,FALSE),""),'برنامه كلي'!$C$1:$CX$2,2,FALSE),"")</f>
        <v/>
      </c>
      <c r="O19" s="81" t="str">
        <f>IFERROR(HLOOKUP(IFERROR(VLOOKUP(O$1&amp;"-"&amp;$A19,'ورود  کد درس همکاران'!$AO$1:$BI$1837,20,FALSE),""),'برنامه كلي'!$C$1:$CX$2,2,FALSE),"")</f>
        <v/>
      </c>
      <c r="P19" s="103" t="str">
        <f>IFERROR(HLOOKUP(IFERROR(VLOOKUP(P$1&amp;"-"&amp;$A19,'ورود  کد درس همکاران'!$AO$1:$BI$1837,20,FALSE),""),'برنامه كلي'!$C$1:$CX$2,2,FALSE),"")</f>
        <v/>
      </c>
      <c r="Q19" s="87" t="str">
        <f>IFERROR(HLOOKUP(IFERROR(VLOOKUP(Q$1&amp;"-"&amp;$A19,'ورود  کد درس همکاران'!$AO$1:$BI$1837,20,FALSE),""),'برنامه كلي'!$C$1:$CX$2,2,FALSE),"")</f>
        <v/>
      </c>
      <c r="R19" s="87" t="str">
        <f>IFERROR(HLOOKUP(IFERROR(VLOOKUP(R$1&amp;"-"&amp;$A19,'ورود  کد درس همکاران'!$AO$1:$BI$1837,20,FALSE),""),'برنامه كلي'!$C$1:$CX$2,2,FALSE),"")</f>
        <v/>
      </c>
      <c r="S19" s="88" t="str">
        <f>IFERROR(HLOOKUP(IFERROR(VLOOKUP(S$1&amp;"-"&amp;$A19,'ورود  کد درس همکاران'!$AO$1:$BI$1837,20,FALSE),""),'برنامه كلي'!$C$1:$CX$2,2,FALSE),"")</f>
        <v/>
      </c>
      <c r="T19" s="87" t="str">
        <f>IFERROR(HLOOKUP(IFERROR(VLOOKUP(T$1&amp;"-"&amp;$A19,'ورود  کد درس همکاران'!$AO$1:$BI$1837,20,FALSE),""),'برنامه كلي'!$C$1:$CX$2,2,FALSE),"")</f>
        <v/>
      </c>
      <c r="U19" s="81" t="str">
        <f>IFERROR(HLOOKUP(IFERROR(VLOOKUP(U$1&amp;"-"&amp;$A19,'ورود  کد درس همکاران'!$AO$1:$BI$1837,20,FALSE),""),'برنامه كلي'!$C$1:$CX$2,2,FALSE),"")</f>
        <v/>
      </c>
      <c r="V19" s="103" t="str">
        <f>IFERROR(HLOOKUP(IFERROR(VLOOKUP(V$1&amp;"-"&amp;$A19,'ورود  کد درس همکاران'!$AO$1:$BI$1837,20,FALSE),""),'برنامه كلي'!$C$1:$CX$2,2,FALSE),"")</f>
        <v/>
      </c>
      <c r="W19" s="87" t="str">
        <f>IFERROR(HLOOKUP(IFERROR(VLOOKUP(W$1&amp;"-"&amp;$A19,'ورود  کد درس همکاران'!$AO$1:$BI$1837,20,FALSE),""),'برنامه كلي'!$C$1:$CX$2,2,FALSE),"")</f>
        <v/>
      </c>
      <c r="X19" s="87" t="str">
        <f>IFERROR(HLOOKUP(IFERROR(VLOOKUP(X$1&amp;"-"&amp;$A19,'ورود  کد درس همکاران'!$AO$1:$BI$1837,20,FALSE),""),'برنامه كلي'!$C$1:$CX$2,2,FALSE),"")</f>
        <v/>
      </c>
      <c r="Y19" s="88" t="str">
        <f>IFERROR(HLOOKUP(IFERROR(VLOOKUP(Y$1&amp;"-"&amp;$A19,'ورود  کد درس همکاران'!$AO$1:$BI$1837,20,FALSE),""),'برنامه كلي'!$C$1:$CX$2,2,FALSE),"")</f>
        <v/>
      </c>
      <c r="Z19" s="87" t="str">
        <f>IFERROR(HLOOKUP(IFERROR(VLOOKUP(Z$1&amp;"-"&amp;$A19,'ورود  کد درس همکاران'!$AO$1:$BI$1837,20,FALSE),""),'برنامه كلي'!$C$1:$CX$2,2,FALSE),"")</f>
        <v/>
      </c>
      <c r="AA19" s="81" t="str">
        <f>IFERROR(HLOOKUP(IFERROR(VLOOKUP(AA$1&amp;"-"&amp;$A19,'ورود  کد درس همکاران'!$AO$1:$BI$1837,20,FALSE),""),'برنامه كلي'!$C$1:$CX$2,2,FALSE),"")</f>
        <v/>
      </c>
      <c r="AB19" s="103" t="str">
        <f>IFERROR(HLOOKUP(IFERROR(VLOOKUP(AB$1&amp;"-"&amp;$A19,'ورود  کد درس همکاران'!$AO$1:$BI$1837,20,FALSE),""),'برنامه كلي'!$C$1:$CX$2,2,FALSE),"")</f>
        <v/>
      </c>
      <c r="AC19" s="87" t="str">
        <f>IFERROR(HLOOKUP(IFERROR(VLOOKUP(AC$1&amp;"-"&amp;$A19,'ورود  کد درس همکاران'!$AO$1:$BI$1837,20,FALSE),""),'برنامه كلي'!$C$1:$CX$2,2,FALSE),"")</f>
        <v/>
      </c>
      <c r="AD19" s="87" t="str">
        <f>IFERROR(HLOOKUP(IFERROR(VLOOKUP(AD$1&amp;"-"&amp;$A19,'ورود  کد درس همکاران'!$AO$1:$BI$1837,20,FALSE),""),'برنامه كلي'!$C$1:$CX$2,2,FALSE),"")</f>
        <v/>
      </c>
      <c r="AE19" s="88" t="str">
        <f>IFERROR(HLOOKUP(IFERROR(VLOOKUP(AE$1&amp;"-"&amp;$A19,'ورود  کد درس همکاران'!$AO$1:$BI$1837,20,FALSE),""),'برنامه كلي'!$C$1:$CX$2,2,FALSE),"")</f>
        <v/>
      </c>
      <c r="AF19" s="87" t="str">
        <f>IFERROR(HLOOKUP(IFERROR(VLOOKUP(AF$1&amp;"-"&amp;$A19,'ورود  کد درس همکاران'!$AO$1:$BI$1837,20,FALSE),""),'برنامه كلي'!$C$1:$CX$2,2,FALSE),"")</f>
        <v/>
      </c>
      <c r="AG19" s="81" t="str">
        <f>IFERROR(HLOOKUP(IFERROR(VLOOKUP(AG$1&amp;"-"&amp;$A19,'ورود  کد درس همکاران'!$AO$1:$BI$1837,20,FALSE),""),'برنامه كلي'!$C$1:$CX$2,2,FALSE),"")</f>
        <v/>
      </c>
      <c r="AH19" s="103" t="str">
        <f>IFERROR(HLOOKUP(IFERROR(VLOOKUP(AH$1&amp;"-"&amp;$A19,'ورود  کد درس همکاران'!$AO$1:$BI$1837,20,FALSE),""),'برنامه كلي'!$C$1:$CX$2,2,FALSE),"")</f>
        <v/>
      </c>
      <c r="AI19" s="87" t="str">
        <f>IFERROR(HLOOKUP(IFERROR(VLOOKUP(AI$1&amp;"-"&amp;$A19,'ورود  کد درس همکاران'!$AO$1:$BI$1837,20,FALSE),""),'برنامه كلي'!$C$1:$CX$2,2,FALSE),"")</f>
        <v/>
      </c>
      <c r="AJ19" s="87" t="str">
        <f>IFERROR(HLOOKUP(IFERROR(VLOOKUP(AJ$1&amp;"-"&amp;$A19,'ورود  کد درس همکاران'!$AO$1:$BI$1837,20,FALSE),""),'برنامه كلي'!$C$1:$CX$2,2,FALSE),"")</f>
        <v/>
      </c>
      <c r="AK19" s="88" t="str">
        <f>IFERROR(HLOOKUP(IFERROR(VLOOKUP(AK$1&amp;"-"&amp;$A19,'ورود  کد درس همکاران'!$AO$1:$BI$1837,20,FALSE),""),'برنامه كلي'!$C$1:$CX$2,2,FALSE),"")</f>
        <v/>
      </c>
      <c r="AL19" s="87" t="str">
        <f>IFERROR(HLOOKUP(IFERROR(VLOOKUP(AL$1&amp;"-"&amp;$A19,'ورود  کد درس همکاران'!$AO$1:$BI$1837,20,FALSE),""),'برنامه كلي'!$C$1:$CX$2,2,FALSE),"")</f>
        <v/>
      </c>
    </row>
    <row r="20" spans="1:38" ht="60" customHeight="1" x14ac:dyDescent="0.2">
      <c r="A20" s="102">
        <f>'ورود اطلاعات'!C22</f>
        <v>0</v>
      </c>
      <c r="B20" s="100">
        <f>'ورود اطلاعات'!D22</f>
        <v>0</v>
      </c>
      <c r="C20" s="81" t="str">
        <f>IFERROR(HLOOKUP(IFERROR(VLOOKUP(C$1&amp;"-"&amp;$A20,'ورود  کد درس همکاران'!$AO$1:$BI$1837,20,FALSE),""),'برنامه كلي'!$C$1:$CX$2,2,FALSE),"")</f>
        <v/>
      </c>
      <c r="D20" s="103" t="str">
        <f>IFERROR(HLOOKUP(IFERROR(VLOOKUP(D$1&amp;"-"&amp;$A20,'ورود  کد درس همکاران'!$AO$1:$BI$1837,20,FALSE),""),'برنامه كلي'!$C$1:$CX$2,2,FALSE),"")</f>
        <v/>
      </c>
      <c r="E20" s="87" t="str">
        <f>IFERROR(HLOOKUP(IFERROR(VLOOKUP(E$1&amp;"-"&amp;$A20,'ورود  کد درس همکاران'!$AO$1:$BI$1837,20,FALSE),""),'برنامه كلي'!$C$1:$CX$2,2,FALSE),"")</f>
        <v/>
      </c>
      <c r="F20" s="87" t="str">
        <f>IFERROR(HLOOKUP(IFERROR(VLOOKUP(F$1&amp;"-"&amp;$A20,'ورود  کد درس همکاران'!$AO$1:$BI$1837,20,FALSE),""),'برنامه كلي'!$C$1:$CX$2,2,FALSE),"")</f>
        <v/>
      </c>
      <c r="G20" s="88" t="str">
        <f>IFERROR(HLOOKUP(IFERROR(VLOOKUP(G$1&amp;"-"&amp;$A20,'ورود  کد درس همکاران'!$AO$1:$BI$1837,20,FALSE),""),'برنامه كلي'!$C$1:$CX$2,2,FALSE),"")</f>
        <v/>
      </c>
      <c r="H20" s="87" t="str">
        <f>IFERROR(HLOOKUP(IFERROR(VLOOKUP(H$1&amp;"-"&amp;$A20,'ورود  کد درس همکاران'!$AO$1:$BI$1837,20,FALSE),""),'برنامه كلي'!$C$1:$CX$2,2,FALSE),"")</f>
        <v/>
      </c>
      <c r="I20" s="81" t="str">
        <f>IFERROR(HLOOKUP(IFERROR(VLOOKUP(I$1&amp;"-"&amp;$A20,'ورود  کد درس همکاران'!$AO$1:$BI$1837,20,FALSE),""),'برنامه كلي'!$C$1:$CX$2,2,FALSE),"")</f>
        <v/>
      </c>
      <c r="J20" s="103" t="str">
        <f>IFERROR(HLOOKUP(IFERROR(VLOOKUP(J$1&amp;"-"&amp;$A20,'ورود  کد درس همکاران'!$AO$1:$BI$1837,20,FALSE),""),'برنامه كلي'!$C$1:$CX$2,2,FALSE),"")</f>
        <v/>
      </c>
      <c r="K20" s="87" t="str">
        <f>IFERROR(HLOOKUP(IFERROR(VLOOKUP(K$1&amp;"-"&amp;$A20,'ورود  کد درس همکاران'!$AO$1:$BI$1837,20,FALSE),""),'برنامه كلي'!$C$1:$CX$2,2,FALSE),"")</f>
        <v/>
      </c>
      <c r="L20" s="87" t="str">
        <f>IFERROR(HLOOKUP(IFERROR(VLOOKUP(L$1&amp;"-"&amp;$A20,'ورود  کد درس همکاران'!$AO$1:$BI$1837,20,FALSE),""),'برنامه كلي'!$C$1:$CX$2,2,FALSE),"")</f>
        <v/>
      </c>
      <c r="M20" s="88" t="str">
        <f>IFERROR(HLOOKUP(IFERROR(VLOOKUP(M$1&amp;"-"&amp;$A20,'ورود  کد درس همکاران'!$AO$1:$BI$1837,20,FALSE),""),'برنامه كلي'!$C$1:$CX$2,2,FALSE),"")</f>
        <v/>
      </c>
      <c r="N20" s="87" t="str">
        <f>IFERROR(HLOOKUP(IFERROR(VLOOKUP(N$1&amp;"-"&amp;$A20,'ورود  کد درس همکاران'!$AO$1:$BI$1837,20,FALSE),""),'برنامه كلي'!$C$1:$CX$2,2,FALSE),"")</f>
        <v/>
      </c>
      <c r="O20" s="81" t="str">
        <f>IFERROR(HLOOKUP(IFERROR(VLOOKUP(O$1&amp;"-"&amp;$A20,'ورود  کد درس همکاران'!$AO$1:$BI$1837,20,FALSE),""),'برنامه كلي'!$C$1:$CX$2,2,FALSE),"")</f>
        <v/>
      </c>
      <c r="P20" s="103" t="str">
        <f>IFERROR(HLOOKUP(IFERROR(VLOOKUP(P$1&amp;"-"&amp;$A20,'ورود  کد درس همکاران'!$AO$1:$BI$1837,20,FALSE),""),'برنامه كلي'!$C$1:$CX$2,2,FALSE),"")</f>
        <v/>
      </c>
      <c r="Q20" s="87" t="str">
        <f>IFERROR(HLOOKUP(IFERROR(VLOOKUP(Q$1&amp;"-"&amp;$A20,'ورود  کد درس همکاران'!$AO$1:$BI$1837,20,FALSE),""),'برنامه كلي'!$C$1:$CX$2,2,FALSE),"")</f>
        <v/>
      </c>
      <c r="R20" s="87" t="str">
        <f>IFERROR(HLOOKUP(IFERROR(VLOOKUP(R$1&amp;"-"&amp;$A20,'ورود  کد درس همکاران'!$AO$1:$BI$1837,20,FALSE),""),'برنامه كلي'!$C$1:$CX$2,2,FALSE),"")</f>
        <v/>
      </c>
      <c r="S20" s="88" t="str">
        <f>IFERROR(HLOOKUP(IFERROR(VLOOKUP(S$1&amp;"-"&amp;$A20,'ورود  کد درس همکاران'!$AO$1:$BI$1837,20,FALSE),""),'برنامه كلي'!$C$1:$CX$2,2,FALSE),"")</f>
        <v/>
      </c>
      <c r="T20" s="87" t="str">
        <f>IFERROR(HLOOKUP(IFERROR(VLOOKUP(T$1&amp;"-"&amp;$A20,'ورود  کد درس همکاران'!$AO$1:$BI$1837,20,FALSE),""),'برنامه كلي'!$C$1:$CX$2,2,FALSE),"")</f>
        <v/>
      </c>
      <c r="U20" s="81" t="str">
        <f>IFERROR(HLOOKUP(IFERROR(VLOOKUP(U$1&amp;"-"&amp;$A20,'ورود  کد درس همکاران'!$AO$1:$BI$1837,20,FALSE),""),'برنامه كلي'!$C$1:$CX$2,2,FALSE),"")</f>
        <v/>
      </c>
      <c r="V20" s="103" t="str">
        <f>IFERROR(HLOOKUP(IFERROR(VLOOKUP(V$1&amp;"-"&amp;$A20,'ورود  کد درس همکاران'!$AO$1:$BI$1837,20,FALSE),""),'برنامه كلي'!$C$1:$CX$2,2,FALSE),"")</f>
        <v/>
      </c>
      <c r="W20" s="87" t="str">
        <f>IFERROR(HLOOKUP(IFERROR(VLOOKUP(W$1&amp;"-"&amp;$A20,'ورود  کد درس همکاران'!$AO$1:$BI$1837,20,FALSE),""),'برنامه كلي'!$C$1:$CX$2,2,FALSE),"")</f>
        <v/>
      </c>
      <c r="X20" s="87" t="str">
        <f>IFERROR(HLOOKUP(IFERROR(VLOOKUP(X$1&amp;"-"&amp;$A20,'ورود  کد درس همکاران'!$AO$1:$BI$1837,20,FALSE),""),'برنامه كلي'!$C$1:$CX$2,2,FALSE),"")</f>
        <v/>
      </c>
      <c r="Y20" s="88" t="str">
        <f>IFERROR(HLOOKUP(IFERROR(VLOOKUP(Y$1&amp;"-"&amp;$A20,'ورود  کد درس همکاران'!$AO$1:$BI$1837,20,FALSE),""),'برنامه كلي'!$C$1:$CX$2,2,FALSE),"")</f>
        <v/>
      </c>
      <c r="Z20" s="87" t="str">
        <f>IFERROR(HLOOKUP(IFERROR(VLOOKUP(Z$1&amp;"-"&amp;$A20,'ورود  کد درس همکاران'!$AO$1:$BI$1837,20,FALSE),""),'برنامه كلي'!$C$1:$CX$2,2,FALSE),"")</f>
        <v/>
      </c>
      <c r="AA20" s="81" t="str">
        <f>IFERROR(HLOOKUP(IFERROR(VLOOKUP(AA$1&amp;"-"&amp;$A20,'ورود  کد درس همکاران'!$AO$1:$BI$1837,20,FALSE),""),'برنامه كلي'!$C$1:$CX$2,2,FALSE),"")</f>
        <v/>
      </c>
      <c r="AB20" s="103" t="str">
        <f>IFERROR(HLOOKUP(IFERROR(VLOOKUP(AB$1&amp;"-"&amp;$A20,'ورود  کد درس همکاران'!$AO$1:$BI$1837,20,FALSE),""),'برنامه كلي'!$C$1:$CX$2,2,FALSE),"")</f>
        <v/>
      </c>
      <c r="AC20" s="87" t="str">
        <f>IFERROR(HLOOKUP(IFERROR(VLOOKUP(AC$1&amp;"-"&amp;$A20,'ورود  کد درس همکاران'!$AO$1:$BI$1837,20,FALSE),""),'برنامه كلي'!$C$1:$CX$2,2,FALSE),"")</f>
        <v/>
      </c>
      <c r="AD20" s="87" t="str">
        <f>IFERROR(HLOOKUP(IFERROR(VLOOKUP(AD$1&amp;"-"&amp;$A20,'ورود  کد درس همکاران'!$AO$1:$BI$1837,20,FALSE),""),'برنامه كلي'!$C$1:$CX$2,2,FALSE),"")</f>
        <v/>
      </c>
      <c r="AE20" s="88" t="str">
        <f>IFERROR(HLOOKUP(IFERROR(VLOOKUP(AE$1&amp;"-"&amp;$A20,'ورود  کد درس همکاران'!$AO$1:$BI$1837,20,FALSE),""),'برنامه كلي'!$C$1:$CX$2,2,FALSE),"")</f>
        <v/>
      </c>
      <c r="AF20" s="87" t="str">
        <f>IFERROR(HLOOKUP(IFERROR(VLOOKUP(AF$1&amp;"-"&amp;$A20,'ورود  کد درس همکاران'!$AO$1:$BI$1837,20,FALSE),""),'برنامه كلي'!$C$1:$CX$2,2,FALSE),"")</f>
        <v/>
      </c>
      <c r="AG20" s="81" t="str">
        <f>IFERROR(HLOOKUP(IFERROR(VLOOKUP(AG$1&amp;"-"&amp;$A20,'ورود  کد درس همکاران'!$AO$1:$BI$1837,20,FALSE),""),'برنامه كلي'!$C$1:$CX$2,2,FALSE),"")</f>
        <v/>
      </c>
      <c r="AH20" s="103" t="str">
        <f>IFERROR(HLOOKUP(IFERROR(VLOOKUP(AH$1&amp;"-"&amp;$A20,'ورود  کد درس همکاران'!$AO$1:$BI$1837,20,FALSE),""),'برنامه كلي'!$C$1:$CX$2,2,FALSE),"")</f>
        <v/>
      </c>
      <c r="AI20" s="87" t="str">
        <f>IFERROR(HLOOKUP(IFERROR(VLOOKUP(AI$1&amp;"-"&amp;$A20,'ورود  کد درس همکاران'!$AO$1:$BI$1837,20,FALSE),""),'برنامه كلي'!$C$1:$CX$2,2,FALSE),"")</f>
        <v/>
      </c>
      <c r="AJ20" s="87" t="str">
        <f>IFERROR(HLOOKUP(IFERROR(VLOOKUP(AJ$1&amp;"-"&amp;$A20,'ورود  کد درس همکاران'!$AO$1:$BI$1837,20,FALSE),""),'برنامه كلي'!$C$1:$CX$2,2,FALSE),"")</f>
        <v/>
      </c>
      <c r="AK20" s="88" t="str">
        <f>IFERROR(HLOOKUP(IFERROR(VLOOKUP(AK$1&amp;"-"&amp;$A20,'ورود  کد درس همکاران'!$AO$1:$BI$1837,20,FALSE),""),'برنامه كلي'!$C$1:$CX$2,2,FALSE),"")</f>
        <v/>
      </c>
      <c r="AL20" s="87" t="str">
        <f>IFERROR(HLOOKUP(IFERROR(VLOOKUP(AL$1&amp;"-"&amp;$A20,'ورود  کد درس همکاران'!$AO$1:$BI$1837,20,FALSE),""),'برنامه كلي'!$C$1:$CX$2,2,FALSE),"")</f>
        <v/>
      </c>
    </row>
    <row r="21" spans="1:38" ht="60" customHeight="1" x14ac:dyDescent="0.2">
      <c r="A21" s="102">
        <f>'ورود اطلاعات'!C23</f>
        <v>0</v>
      </c>
      <c r="B21" s="100">
        <f>'ورود اطلاعات'!D23</f>
        <v>0</v>
      </c>
      <c r="C21" s="81" t="str">
        <f>IFERROR(HLOOKUP(IFERROR(VLOOKUP(C$1&amp;"-"&amp;$A21,'ورود  کد درس همکاران'!$AO$1:$BI$1837,20,FALSE),""),'برنامه كلي'!$C$1:$CX$2,2,FALSE),"")</f>
        <v/>
      </c>
      <c r="D21" s="103" t="str">
        <f>IFERROR(HLOOKUP(IFERROR(VLOOKUP(D$1&amp;"-"&amp;$A21,'ورود  کد درس همکاران'!$AO$1:$BI$1837,20,FALSE),""),'برنامه كلي'!$C$1:$CX$2,2,FALSE),"")</f>
        <v/>
      </c>
      <c r="E21" s="87" t="str">
        <f>IFERROR(HLOOKUP(IFERROR(VLOOKUP(E$1&amp;"-"&amp;$A21,'ورود  کد درس همکاران'!$AO$1:$BI$1837,20,FALSE),""),'برنامه كلي'!$C$1:$CX$2,2,FALSE),"")</f>
        <v/>
      </c>
      <c r="F21" s="87" t="str">
        <f>IFERROR(HLOOKUP(IFERROR(VLOOKUP(F$1&amp;"-"&amp;$A21,'ورود  کد درس همکاران'!$AO$1:$BI$1837,20,FALSE),""),'برنامه كلي'!$C$1:$CX$2,2,FALSE),"")</f>
        <v/>
      </c>
      <c r="G21" s="88" t="str">
        <f>IFERROR(HLOOKUP(IFERROR(VLOOKUP(G$1&amp;"-"&amp;$A21,'ورود  کد درس همکاران'!$AO$1:$BI$1837,20,FALSE),""),'برنامه كلي'!$C$1:$CX$2,2,FALSE),"")</f>
        <v/>
      </c>
      <c r="H21" s="87" t="str">
        <f>IFERROR(HLOOKUP(IFERROR(VLOOKUP(H$1&amp;"-"&amp;$A21,'ورود  کد درس همکاران'!$AO$1:$BI$1837,20,FALSE),""),'برنامه كلي'!$C$1:$CX$2,2,FALSE),"")</f>
        <v/>
      </c>
      <c r="I21" s="81" t="str">
        <f>IFERROR(HLOOKUP(IFERROR(VLOOKUP(I$1&amp;"-"&amp;$A21,'ورود  کد درس همکاران'!$AO$1:$BI$1837,20,FALSE),""),'برنامه كلي'!$C$1:$CX$2,2,FALSE),"")</f>
        <v/>
      </c>
      <c r="J21" s="103" t="str">
        <f>IFERROR(HLOOKUP(IFERROR(VLOOKUP(J$1&amp;"-"&amp;$A21,'ورود  کد درس همکاران'!$AO$1:$BI$1837,20,FALSE),""),'برنامه كلي'!$C$1:$CX$2,2,FALSE),"")</f>
        <v/>
      </c>
      <c r="K21" s="87" t="str">
        <f>IFERROR(HLOOKUP(IFERROR(VLOOKUP(K$1&amp;"-"&amp;$A21,'ورود  کد درس همکاران'!$AO$1:$BI$1837,20,FALSE),""),'برنامه كلي'!$C$1:$CX$2,2,FALSE),"")</f>
        <v/>
      </c>
      <c r="L21" s="87" t="str">
        <f>IFERROR(HLOOKUP(IFERROR(VLOOKUP(L$1&amp;"-"&amp;$A21,'ورود  کد درس همکاران'!$AO$1:$BI$1837,20,FALSE),""),'برنامه كلي'!$C$1:$CX$2,2,FALSE),"")</f>
        <v/>
      </c>
      <c r="M21" s="88" t="str">
        <f>IFERROR(HLOOKUP(IFERROR(VLOOKUP(M$1&amp;"-"&amp;$A21,'ورود  کد درس همکاران'!$AO$1:$BI$1837,20,FALSE),""),'برنامه كلي'!$C$1:$CX$2,2,FALSE),"")</f>
        <v/>
      </c>
      <c r="N21" s="87" t="str">
        <f>IFERROR(HLOOKUP(IFERROR(VLOOKUP(N$1&amp;"-"&amp;$A21,'ورود  کد درس همکاران'!$AO$1:$BI$1837,20,FALSE),""),'برنامه كلي'!$C$1:$CX$2,2,FALSE),"")</f>
        <v/>
      </c>
      <c r="O21" s="81" t="str">
        <f>IFERROR(HLOOKUP(IFERROR(VLOOKUP(O$1&amp;"-"&amp;$A21,'ورود  کد درس همکاران'!$AO$1:$BI$1837,20,FALSE),""),'برنامه كلي'!$C$1:$CX$2,2,FALSE),"")</f>
        <v/>
      </c>
      <c r="P21" s="103" t="str">
        <f>IFERROR(HLOOKUP(IFERROR(VLOOKUP(P$1&amp;"-"&amp;$A21,'ورود  کد درس همکاران'!$AO$1:$BI$1837,20,FALSE),""),'برنامه كلي'!$C$1:$CX$2,2,FALSE),"")</f>
        <v/>
      </c>
      <c r="Q21" s="87" t="str">
        <f>IFERROR(HLOOKUP(IFERROR(VLOOKUP(Q$1&amp;"-"&amp;$A21,'ورود  کد درس همکاران'!$AO$1:$BI$1837,20,FALSE),""),'برنامه كلي'!$C$1:$CX$2,2,FALSE),"")</f>
        <v/>
      </c>
      <c r="R21" s="87" t="str">
        <f>IFERROR(HLOOKUP(IFERROR(VLOOKUP(R$1&amp;"-"&amp;$A21,'ورود  کد درس همکاران'!$AO$1:$BI$1837,20,FALSE),""),'برنامه كلي'!$C$1:$CX$2,2,FALSE),"")</f>
        <v/>
      </c>
      <c r="S21" s="88" t="str">
        <f>IFERROR(HLOOKUP(IFERROR(VLOOKUP(S$1&amp;"-"&amp;$A21,'ورود  کد درس همکاران'!$AO$1:$BI$1837,20,FALSE),""),'برنامه كلي'!$C$1:$CX$2,2,FALSE),"")</f>
        <v/>
      </c>
      <c r="T21" s="87" t="str">
        <f>IFERROR(HLOOKUP(IFERROR(VLOOKUP(T$1&amp;"-"&amp;$A21,'ورود  کد درس همکاران'!$AO$1:$BI$1837,20,FALSE),""),'برنامه كلي'!$C$1:$CX$2,2,FALSE),"")</f>
        <v/>
      </c>
      <c r="U21" s="81" t="str">
        <f>IFERROR(HLOOKUP(IFERROR(VLOOKUP(U$1&amp;"-"&amp;$A21,'ورود  کد درس همکاران'!$AO$1:$BI$1837,20,FALSE),""),'برنامه كلي'!$C$1:$CX$2,2,FALSE),"")</f>
        <v/>
      </c>
      <c r="V21" s="103" t="str">
        <f>IFERROR(HLOOKUP(IFERROR(VLOOKUP(V$1&amp;"-"&amp;$A21,'ورود  کد درس همکاران'!$AO$1:$BI$1837,20,FALSE),""),'برنامه كلي'!$C$1:$CX$2,2,FALSE),"")</f>
        <v/>
      </c>
      <c r="W21" s="87" t="str">
        <f>IFERROR(HLOOKUP(IFERROR(VLOOKUP(W$1&amp;"-"&amp;$A21,'ورود  کد درس همکاران'!$AO$1:$BI$1837,20,FALSE),""),'برنامه كلي'!$C$1:$CX$2,2,FALSE),"")</f>
        <v/>
      </c>
      <c r="X21" s="87" t="str">
        <f>IFERROR(HLOOKUP(IFERROR(VLOOKUP(X$1&amp;"-"&amp;$A21,'ورود  کد درس همکاران'!$AO$1:$BI$1837,20,FALSE),""),'برنامه كلي'!$C$1:$CX$2,2,FALSE),"")</f>
        <v/>
      </c>
      <c r="Y21" s="88" t="str">
        <f>IFERROR(HLOOKUP(IFERROR(VLOOKUP(Y$1&amp;"-"&amp;$A21,'ورود  کد درس همکاران'!$AO$1:$BI$1837,20,FALSE),""),'برنامه كلي'!$C$1:$CX$2,2,FALSE),"")</f>
        <v/>
      </c>
      <c r="Z21" s="87" t="str">
        <f>IFERROR(HLOOKUP(IFERROR(VLOOKUP(Z$1&amp;"-"&amp;$A21,'ورود  کد درس همکاران'!$AO$1:$BI$1837,20,FALSE),""),'برنامه كلي'!$C$1:$CX$2,2,FALSE),"")</f>
        <v/>
      </c>
      <c r="AA21" s="81" t="str">
        <f>IFERROR(HLOOKUP(IFERROR(VLOOKUP(AA$1&amp;"-"&amp;$A21,'ورود  کد درس همکاران'!$AO$1:$BI$1837,20,FALSE),""),'برنامه كلي'!$C$1:$CX$2,2,FALSE),"")</f>
        <v/>
      </c>
      <c r="AB21" s="103" t="str">
        <f>IFERROR(HLOOKUP(IFERROR(VLOOKUP(AB$1&amp;"-"&amp;$A21,'ورود  کد درس همکاران'!$AO$1:$BI$1837,20,FALSE),""),'برنامه كلي'!$C$1:$CX$2,2,FALSE),"")</f>
        <v/>
      </c>
      <c r="AC21" s="87" t="str">
        <f>IFERROR(HLOOKUP(IFERROR(VLOOKUP(AC$1&amp;"-"&amp;$A21,'ورود  کد درس همکاران'!$AO$1:$BI$1837,20,FALSE),""),'برنامه كلي'!$C$1:$CX$2,2,FALSE),"")</f>
        <v/>
      </c>
      <c r="AD21" s="87" t="str">
        <f>IFERROR(HLOOKUP(IFERROR(VLOOKUP(AD$1&amp;"-"&amp;$A21,'ورود  کد درس همکاران'!$AO$1:$BI$1837,20,FALSE),""),'برنامه كلي'!$C$1:$CX$2,2,FALSE),"")</f>
        <v/>
      </c>
      <c r="AE21" s="88" t="str">
        <f>IFERROR(HLOOKUP(IFERROR(VLOOKUP(AE$1&amp;"-"&amp;$A21,'ورود  کد درس همکاران'!$AO$1:$BI$1837,20,FALSE),""),'برنامه كلي'!$C$1:$CX$2,2,FALSE),"")</f>
        <v/>
      </c>
      <c r="AF21" s="87" t="str">
        <f>IFERROR(HLOOKUP(IFERROR(VLOOKUP(AF$1&amp;"-"&amp;$A21,'ورود  کد درس همکاران'!$AO$1:$BI$1837,20,FALSE),""),'برنامه كلي'!$C$1:$CX$2,2,FALSE),"")</f>
        <v/>
      </c>
      <c r="AG21" s="81" t="str">
        <f>IFERROR(HLOOKUP(IFERROR(VLOOKUP(AG$1&amp;"-"&amp;$A21,'ورود  کد درس همکاران'!$AO$1:$BI$1837,20,FALSE),""),'برنامه كلي'!$C$1:$CX$2,2,FALSE),"")</f>
        <v/>
      </c>
      <c r="AH21" s="103" t="str">
        <f>IFERROR(HLOOKUP(IFERROR(VLOOKUP(AH$1&amp;"-"&amp;$A21,'ورود  کد درس همکاران'!$AO$1:$BI$1837,20,FALSE),""),'برنامه كلي'!$C$1:$CX$2,2,FALSE),"")</f>
        <v/>
      </c>
      <c r="AI21" s="87" t="str">
        <f>IFERROR(HLOOKUP(IFERROR(VLOOKUP(AI$1&amp;"-"&amp;$A21,'ورود  کد درس همکاران'!$AO$1:$BI$1837,20,FALSE),""),'برنامه كلي'!$C$1:$CX$2,2,FALSE),"")</f>
        <v/>
      </c>
      <c r="AJ21" s="87" t="str">
        <f>IFERROR(HLOOKUP(IFERROR(VLOOKUP(AJ$1&amp;"-"&amp;$A21,'ورود  کد درس همکاران'!$AO$1:$BI$1837,20,FALSE),""),'برنامه كلي'!$C$1:$CX$2,2,FALSE),"")</f>
        <v/>
      </c>
      <c r="AK21" s="88" t="str">
        <f>IFERROR(HLOOKUP(IFERROR(VLOOKUP(AK$1&amp;"-"&amp;$A21,'ورود  کد درس همکاران'!$AO$1:$BI$1837,20,FALSE),""),'برنامه كلي'!$C$1:$CX$2,2,FALSE),"")</f>
        <v/>
      </c>
      <c r="AL21" s="87" t="str">
        <f>IFERROR(HLOOKUP(IFERROR(VLOOKUP(AL$1&amp;"-"&amp;$A21,'ورود  کد درس همکاران'!$AO$1:$BI$1837,20,FALSE),""),'برنامه كلي'!$C$1:$CX$2,2,FALSE),"")</f>
        <v/>
      </c>
    </row>
    <row r="22" spans="1:38" ht="60" customHeight="1" x14ac:dyDescent="0.2">
      <c r="A22" s="102">
        <f>'ورود اطلاعات'!C24</f>
        <v>0</v>
      </c>
      <c r="B22" s="100">
        <f>'ورود اطلاعات'!D24</f>
        <v>0</v>
      </c>
      <c r="C22" s="81" t="str">
        <f>IFERROR(HLOOKUP(IFERROR(VLOOKUP(C$1&amp;"-"&amp;$A22,'ورود  کد درس همکاران'!$AO$1:$BI$1837,20,FALSE),""),'برنامه كلي'!$C$1:$CX$2,2,FALSE),"")</f>
        <v/>
      </c>
      <c r="D22" s="103" t="str">
        <f>IFERROR(HLOOKUP(IFERROR(VLOOKUP(D$1&amp;"-"&amp;$A22,'ورود  کد درس همکاران'!$AO$1:$BI$1837,20,FALSE),""),'برنامه كلي'!$C$1:$CX$2,2,FALSE),"")</f>
        <v/>
      </c>
      <c r="E22" s="87" t="str">
        <f>IFERROR(HLOOKUP(IFERROR(VLOOKUP(E$1&amp;"-"&amp;$A22,'ورود  کد درس همکاران'!$AO$1:$BI$1837,20,FALSE),""),'برنامه كلي'!$C$1:$CX$2,2,FALSE),"")</f>
        <v/>
      </c>
      <c r="F22" s="87" t="str">
        <f>IFERROR(HLOOKUP(IFERROR(VLOOKUP(F$1&amp;"-"&amp;$A22,'ورود  کد درس همکاران'!$AO$1:$BI$1837,20,FALSE),""),'برنامه كلي'!$C$1:$CX$2,2,FALSE),"")</f>
        <v/>
      </c>
      <c r="G22" s="88" t="str">
        <f>IFERROR(HLOOKUP(IFERROR(VLOOKUP(G$1&amp;"-"&amp;$A22,'ورود  کد درس همکاران'!$AO$1:$BI$1837,20,FALSE),""),'برنامه كلي'!$C$1:$CX$2,2,FALSE),"")</f>
        <v/>
      </c>
      <c r="H22" s="87" t="str">
        <f>IFERROR(HLOOKUP(IFERROR(VLOOKUP(H$1&amp;"-"&amp;$A22,'ورود  کد درس همکاران'!$AO$1:$BI$1837,20,FALSE),""),'برنامه كلي'!$C$1:$CX$2,2,FALSE),"")</f>
        <v/>
      </c>
      <c r="I22" s="81" t="str">
        <f>IFERROR(HLOOKUP(IFERROR(VLOOKUP(I$1&amp;"-"&amp;$A22,'ورود  کد درس همکاران'!$AO$1:$BI$1837,20,FALSE),""),'برنامه كلي'!$C$1:$CX$2,2,FALSE),"")</f>
        <v/>
      </c>
      <c r="J22" s="103" t="str">
        <f>IFERROR(HLOOKUP(IFERROR(VLOOKUP(J$1&amp;"-"&amp;$A22,'ورود  کد درس همکاران'!$AO$1:$BI$1837,20,FALSE),""),'برنامه كلي'!$C$1:$CX$2,2,FALSE),"")</f>
        <v/>
      </c>
      <c r="K22" s="87" t="str">
        <f>IFERROR(HLOOKUP(IFERROR(VLOOKUP(K$1&amp;"-"&amp;$A22,'ورود  کد درس همکاران'!$AO$1:$BI$1837,20,FALSE),""),'برنامه كلي'!$C$1:$CX$2,2,FALSE),"")</f>
        <v/>
      </c>
      <c r="L22" s="87" t="str">
        <f>IFERROR(HLOOKUP(IFERROR(VLOOKUP(L$1&amp;"-"&amp;$A22,'ورود  کد درس همکاران'!$AO$1:$BI$1837,20,FALSE),""),'برنامه كلي'!$C$1:$CX$2,2,FALSE),"")</f>
        <v/>
      </c>
      <c r="M22" s="88" t="str">
        <f>IFERROR(HLOOKUP(IFERROR(VLOOKUP(M$1&amp;"-"&amp;$A22,'ورود  کد درس همکاران'!$AO$1:$BI$1837,20,FALSE),""),'برنامه كلي'!$C$1:$CX$2,2,FALSE),"")</f>
        <v/>
      </c>
      <c r="N22" s="87" t="str">
        <f>IFERROR(HLOOKUP(IFERROR(VLOOKUP(N$1&amp;"-"&amp;$A22,'ورود  کد درس همکاران'!$AO$1:$BI$1837,20,FALSE),""),'برنامه كلي'!$C$1:$CX$2,2,FALSE),"")</f>
        <v/>
      </c>
      <c r="O22" s="81" t="str">
        <f>IFERROR(HLOOKUP(IFERROR(VLOOKUP(O$1&amp;"-"&amp;$A22,'ورود  کد درس همکاران'!$AO$1:$BI$1837,20,FALSE),""),'برنامه كلي'!$C$1:$CX$2,2,FALSE),"")</f>
        <v/>
      </c>
      <c r="P22" s="103" t="str">
        <f>IFERROR(HLOOKUP(IFERROR(VLOOKUP(P$1&amp;"-"&amp;$A22,'ورود  کد درس همکاران'!$AO$1:$BI$1837,20,FALSE),""),'برنامه كلي'!$C$1:$CX$2,2,FALSE),"")</f>
        <v/>
      </c>
      <c r="Q22" s="87" t="str">
        <f>IFERROR(HLOOKUP(IFERROR(VLOOKUP(Q$1&amp;"-"&amp;$A22,'ورود  کد درس همکاران'!$AO$1:$BI$1837,20,FALSE),""),'برنامه كلي'!$C$1:$CX$2,2,FALSE),"")</f>
        <v/>
      </c>
      <c r="R22" s="87" t="str">
        <f>IFERROR(HLOOKUP(IFERROR(VLOOKUP(R$1&amp;"-"&amp;$A22,'ورود  کد درس همکاران'!$AO$1:$BI$1837,20,FALSE),""),'برنامه كلي'!$C$1:$CX$2,2,FALSE),"")</f>
        <v/>
      </c>
      <c r="S22" s="88" t="str">
        <f>IFERROR(HLOOKUP(IFERROR(VLOOKUP(S$1&amp;"-"&amp;$A22,'ورود  کد درس همکاران'!$AO$1:$BI$1837,20,FALSE),""),'برنامه كلي'!$C$1:$CX$2,2,FALSE),"")</f>
        <v/>
      </c>
      <c r="T22" s="87" t="str">
        <f>IFERROR(HLOOKUP(IFERROR(VLOOKUP(T$1&amp;"-"&amp;$A22,'ورود  کد درس همکاران'!$AO$1:$BI$1837,20,FALSE),""),'برنامه كلي'!$C$1:$CX$2,2,FALSE),"")</f>
        <v/>
      </c>
      <c r="U22" s="81" t="str">
        <f>IFERROR(HLOOKUP(IFERROR(VLOOKUP(U$1&amp;"-"&amp;$A22,'ورود  کد درس همکاران'!$AO$1:$BI$1837,20,FALSE),""),'برنامه كلي'!$C$1:$CX$2,2,FALSE),"")</f>
        <v/>
      </c>
      <c r="V22" s="103" t="str">
        <f>IFERROR(HLOOKUP(IFERROR(VLOOKUP(V$1&amp;"-"&amp;$A22,'ورود  کد درس همکاران'!$AO$1:$BI$1837,20,FALSE),""),'برنامه كلي'!$C$1:$CX$2,2,FALSE),"")</f>
        <v/>
      </c>
      <c r="W22" s="87" t="str">
        <f>IFERROR(HLOOKUP(IFERROR(VLOOKUP(W$1&amp;"-"&amp;$A22,'ورود  کد درس همکاران'!$AO$1:$BI$1837,20,FALSE),""),'برنامه كلي'!$C$1:$CX$2,2,FALSE),"")</f>
        <v/>
      </c>
      <c r="X22" s="87" t="str">
        <f>IFERROR(HLOOKUP(IFERROR(VLOOKUP(X$1&amp;"-"&amp;$A22,'ورود  کد درس همکاران'!$AO$1:$BI$1837,20,FALSE),""),'برنامه كلي'!$C$1:$CX$2,2,FALSE),"")</f>
        <v/>
      </c>
      <c r="Y22" s="88" t="str">
        <f>IFERROR(HLOOKUP(IFERROR(VLOOKUP(Y$1&amp;"-"&amp;$A22,'ورود  کد درس همکاران'!$AO$1:$BI$1837,20,FALSE),""),'برنامه كلي'!$C$1:$CX$2,2,FALSE),"")</f>
        <v/>
      </c>
      <c r="Z22" s="87" t="str">
        <f>IFERROR(HLOOKUP(IFERROR(VLOOKUP(Z$1&amp;"-"&amp;$A22,'ورود  کد درس همکاران'!$AO$1:$BI$1837,20,FALSE),""),'برنامه كلي'!$C$1:$CX$2,2,FALSE),"")</f>
        <v/>
      </c>
      <c r="AA22" s="81" t="str">
        <f>IFERROR(HLOOKUP(IFERROR(VLOOKUP(AA$1&amp;"-"&amp;$A22,'ورود  کد درس همکاران'!$AO$1:$BI$1837,20,FALSE),""),'برنامه كلي'!$C$1:$CX$2,2,FALSE),"")</f>
        <v/>
      </c>
      <c r="AB22" s="103" t="str">
        <f>IFERROR(HLOOKUP(IFERROR(VLOOKUP(AB$1&amp;"-"&amp;$A22,'ورود  کد درس همکاران'!$AO$1:$BI$1837,20,FALSE),""),'برنامه كلي'!$C$1:$CX$2,2,FALSE),"")</f>
        <v/>
      </c>
      <c r="AC22" s="87" t="str">
        <f>IFERROR(HLOOKUP(IFERROR(VLOOKUP(AC$1&amp;"-"&amp;$A22,'ورود  کد درس همکاران'!$AO$1:$BI$1837,20,FALSE),""),'برنامه كلي'!$C$1:$CX$2,2,FALSE),"")</f>
        <v/>
      </c>
      <c r="AD22" s="87" t="str">
        <f>IFERROR(HLOOKUP(IFERROR(VLOOKUP(AD$1&amp;"-"&amp;$A22,'ورود  کد درس همکاران'!$AO$1:$BI$1837,20,FALSE),""),'برنامه كلي'!$C$1:$CX$2,2,FALSE),"")</f>
        <v/>
      </c>
      <c r="AE22" s="88" t="str">
        <f>IFERROR(HLOOKUP(IFERROR(VLOOKUP(AE$1&amp;"-"&amp;$A22,'ورود  کد درس همکاران'!$AO$1:$BI$1837,20,FALSE),""),'برنامه كلي'!$C$1:$CX$2,2,FALSE),"")</f>
        <v/>
      </c>
      <c r="AF22" s="87" t="str">
        <f>IFERROR(HLOOKUP(IFERROR(VLOOKUP(AF$1&amp;"-"&amp;$A22,'ورود  کد درس همکاران'!$AO$1:$BI$1837,20,FALSE),""),'برنامه كلي'!$C$1:$CX$2,2,FALSE),"")</f>
        <v/>
      </c>
      <c r="AG22" s="81" t="str">
        <f>IFERROR(HLOOKUP(IFERROR(VLOOKUP(AG$1&amp;"-"&amp;$A22,'ورود  کد درس همکاران'!$AO$1:$BI$1837,20,FALSE),""),'برنامه كلي'!$C$1:$CX$2,2,FALSE),"")</f>
        <v/>
      </c>
      <c r="AH22" s="103" t="str">
        <f>IFERROR(HLOOKUP(IFERROR(VLOOKUP(AH$1&amp;"-"&amp;$A22,'ورود  کد درس همکاران'!$AO$1:$BI$1837,20,FALSE),""),'برنامه كلي'!$C$1:$CX$2,2,FALSE),"")</f>
        <v/>
      </c>
      <c r="AI22" s="87" t="str">
        <f>IFERROR(HLOOKUP(IFERROR(VLOOKUP(AI$1&amp;"-"&amp;$A22,'ورود  کد درس همکاران'!$AO$1:$BI$1837,20,FALSE),""),'برنامه كلي'!$C$1:$CX$2,2,FALSE),"")</f>
        <v/>
      </c>
      <c r="AJ22" s="87" t="str">
        <f>IFERROR(HLOOKUP(IFERROR(VLOOKUP(AJ$1&amp;"-"&amp;$A22,'ورود  کد درس همکاران'!$AO$1:$BI$1837,20,FALSE),""),'برنامه كلي'!$C$1:$CX$2,2,FALSE),"")</f>
        <v/>
      </c>
      <c r="AK22" s="88" t="str">
        <f>IFERROR(HLOOKUP(IFERROR(VLOOKUP(AK$1&amp;"-"&amp;$A22,'ورود  کد درس همکاران'!$AO$1:$BI$1837,20,FALSE),""),'برنامه كلي'!$C$1:$CX$2,2,FALSE),"")</f>
        <v/>
      </c>
      <c r="AL22" s="87" t="str">
        <f>IFERROR(HLOOKUP(IFERROR(VLOOKUP(AL$1&amp;"-"&amp;$A22,'ورود  کد درس همکاران'!$AO$1:$BI$1837,20,FALSE),""),'برنامه كلي'!$C$1:$CX$2,2,FALSE),"")</f>
        <v/>
      </c>
    </row>
    <row r="23" spans="1:38" ht="60" customHeight="1" x14ac:dyDescent="0.2">
      <c r="A23" s="102">
        <f>'ورود اطلاعات'!C25</f>
        <v>0</v>
      </c>
      <c r="B23" s="100">
        <f>'ورود اطلاعات'!D25</f>
        <v>0</v>
      </c>
      <c r="C23" s="81" t="str">
        <f>IFERROR(HLOOKUP(IFERROR(VLOOKUP(C$1&amp;"-"&amp;$A23,'ورود  کد درس همکاران'!$AO$1:$BI$1837,20,FALSE),""),'برنامه كلي'!$C$1:$CX$2,2,FALSE),"")</f>
        <v/>
      </c>
      <c r="D23" s="103" t="str">
        <f>IFERROR(HLOOKUP(IFERROR(VLOOKUP(D$1&amp;"-"&amp;$A23,'ورود  کد درس همکاران'!$AO$1:$BI$1837,20,FALSE),""),'برنامه كلي'!$C$1:$CX$2,2,FALSE),"")</f>
        <v/>
      </c>
      <c r="E23" s="87" t="str">
        <f>IFERROR(HLOOKUP(IFERROR(VLOOKUP(E$1&amp;"-"&amp;$A23,'ورود  کد درس همکاران'!$AO$1:$BI$1837,20,FALSE),""),'برنامه كلي'!$C$1:$CX$2,2,FALSE),"")</f>
        <v/>
      </c>
      <c r="F23" s="87" t="str">
        <f>IFERROR(HLOOKUP(IFERROR(VLOOKUP(F$1&amp;"-"&amp;$A23,'ورود  کد درس همکاران'!$AO$1:$BI$1837,20,FALSE),""),'برنامه كلي'!$C$1:$CX$2,2,FALSE),"")</f>
        <v/>
      </c>
      <c r="G23" s="88" t="str">
        <f>IFERROR(HLOOKUP(IFERROR(VLOOKUP(G$1&amp;"-"&amp;$A23,'ورود  کد درس همکاران'!$AO$1:$BI$1837,20,FALSE),""),'برنامه كلي'!$C$1:$CX$2,2,FALSE),"")</f>
        <v/>
      </c>
      <c r="H23" s="87" t="str">
        <f>IFERROR(HLOOKUP(IFERROR(VLOOKUP(H$1&amp;"-"&amp;$A23,'ورود  کد درس همکاران'!$AO$1:$BI$1837,20,FALSE),""),'برنامه كلي'!$C$1:$CX$2,2,FALSE),"")</f>
        <v/>
      </c>
      <c r="I23" s="81" t="str">
        <f>IFERROR(HLOOKUP(IFERROR(VLOOKUP(I$1&amp;"-"&amp;$A23,'ورود  کد درس همکاران'!$AO$1:$BI$1837,20,FALSE),""),'برنامه كلي'!$C$1:$CX$2,2,FALSE),"")</f>
        <v/>
      </c>
      <c r="J23" s="103" t="str">
        <f>IFERROR(HLOOKUP(IFERROR(VLOOKUP(J$1&amp;"-"&amp;$A23,'ورود  کد درس همکاران'!$AO$1:$BI$1837,20,FALSE),""),'برنامه كلي'!$C$1:$CX$2,2,FALSE),"")</f>
        <v/>
      </c>
      <c r="K23" s="87" t="str">
        <f>IFERROR(HLOOKUP(IFERROR(VLOOKUP(K$1&amp;"-"&amp;$A23,'ورود  کد درس همکاران'!$AO$1:$BI$1837,20,FALSE),""),'برنامه كلي'!$C$1:$CX$2,2,FALSE),"")</f>
        <v/>
      </c>
      <c r="L23" s="87" t="str">
        <f>IFERROR(HLOOKUP(IFERROR(VLOOKUP(L$1&amp;"-"&amp;$A23,'ورود  کد درس همکاران'!$AO$1:$BI$1837,20,FALSE),""),'برنامه كلي'!$C$1:$CX$2,2,FALSE),"")</f>
        <v/>
      </c>
      <c r="M23" s="88" t="str">
        <f>IFERROR(HLOOKUP(IFERROR(VLOOKUP(M$1&amp;"-"&amp;$A23,'ورود  کد درس همکاران'!$AO$1:$BI$1837,20,FALSE),""),'برنامه كلي'!$C$1:$CX$2,2,FALSE),"")</f>
        <v/>
      </c>
      <c r="N23" s="87" t="str">
        <f>IFERROR(HLOOKUP(IFERROR(VLOOKUP(N$1&amp;"-"&amp;$A23,'ورود  کد درس همکاران'!$AO$1:$BI$1837,20,FALSE),""),'برنامه كلي'!$C$1:$CX$2,2,FALSE),"")</f>
        <v/>
      </c>
      <c r="O23" s="81" t="str">
        <f>IFERROR(HLOOKUP(IFERROR(VLOOKUP(O$1&amp;"-"&amp;$A23,'ورود  کد درس همکاران'!$AO$1:$BI$1837,20,FALSE),""),'برنامه كلي'!$C$1:$CX$2,2,FALSE),"")</f>
        <v/>
      </c>
      <c r="P23" s="103" t="str">
        <f>IFERROR(HLOOKUP(IFERROR(VLOOKUP(P$1&amp;"-"&amp;$A23,'ورود  کد درس همکاران'!$AO$1:$BI$1837,20,FALSE),""),'برنامه كلي'!$C$1:$CX$2,2,FALSE),"")</f>
        <v/>
      </c>
      <c r="Q23" s="87" t="str">
        <f>IFERROR(HLOOKUP(IFERROR(VLOOKUP(Q$1&amp;"-"&amp;$A23,'ورود  کد درس همکاران'!$AO$1:$BI$1837,20,FALSE),""),'برنامه كلي'!$C$1:$CX$2,2,FALSE),"")</f>
        <v/>
      </c>
      <c r="R23" s="87" t="str">
        <f>IFERROR(HLOOKUP(IFERROR(VLOOKUP(R$1&amp;"-"&amp;$A23,'ورود  کد درس همکاران'!$AO$1:$BI$1837,20,FALSE),""),'برنامه كلي'!$C$1:$CX$2,2,FALSE),"")</f>
        <v/>
      </c>
      <c r="S23" s="88" t="str">
        <f>IFERROR(HLOOKUP(IFERROR(VLOOKUP(S$1&amp;"-"&amp;$A23,'ورود  کد درس همکاران'!$AO$1:$BI$1837,20,FALSE),""),'برنامه كلي'!$C$1:$CX$2,2,FALSE),"")</f>
        <v/>
      </c>
      <c r="T23" s="87" t="str">
        <f>IFERROR(HLOOKUP(IFERROR(VLOOKUP(T$1&amp;"-"&amp;$A23,'ورود  کد درس همکاران'!$AO$1:$BI$1837,20,FALSE),""),'برنامه كلي'!$C$1:$CX$2,2,FALSE),"")</f>
        <v/>
      </c>
      <c r="U23" s="81" t="str">
        <f>IFERROR(HLOOKUP(IFERROR(VLOOKUP(U$1&amp;"-"&amp;$A23,'ورود  کد درس همکاران'!$AO$1:$BI$1837,20,FALSE),""),'برنامه كلي'!$C$1:$CX$2,2,FALSE),"")</f>
        <v/>
      </c>
      <c r="V23" s="103" t="str">
        <f>IFERROR(HLOOKUP(IFERROR(VLOOKUP(V$1&amp;"-"&amp;$A23,'ورود  کد درس همکاران'!$AO$1:$BI$1837,20,FALSE),""),'برنامه كلي'!$C$1:$CX$2,2,FALSE),"")</f>
        <v/>
      </c>
      <c r="W23" s="87" t="str">
        <f>IFERROR(HLOOKUP(IFERROR(VLOOKUP(W$1&amp;"-"&amp;$A23,'ورود  کد درس همکاران'!$AO$1:$BI$1837,20,FALSE),""),'برنامه كلي'!$C$1:$CX$2,2,FALSE),"")</f>
        <v/>
      </c>
      <c r="X23" s="87" t="str">
        <f>IFERROR(HLOOKUP(IFERROR(VLOOKUP(X$1&amp;"-"&amp;$A23,'ورود  کد درس همکاران'!$AO$1:$BI$1837,20,FALSE),""),'برنامه كلي'!$C$1:$CX$2,2,FALSE),"")</f>
        <v/>
      </c>
      <c r="Y23" s="88" t="str">
        <f>IFERROR(HLOOKUP(IFERROR(VLOOKUP(Y$1&amp;"-"&amp;$A23,'ورود  کد درس همکاران'!$AO$1:$BI$1837,20,FALSE),""),'برنامه كلي'!$C$1:$CX$2,2,FALSE),"")</f>
        <v/>
      </c>
      <c r="Z23" s="87" t="str">
        <f>IFERROR(HLOOKUP(IFERROR(VLOOKUP(Z$1&amp;"-"&amp;$A23,'ورود  کد درس همکاران'!$AO$1:$BI$1837,20,FALSE),""),'برنامه كلي'!$C$1:$CX$2,2,FALSE),"")</f>
        <v/>
      </c>
      <c r="AA23" s="81" t="str">
        <f>IFERROR(HLOOKUP(IFERROR(VLOOKUP(AA$1&amp;"-"&amp;$A23,'ورود  کد درس همکاران'!$AO$1:$BI$1837,20,FALSE),""),'برنامه كلي'!$C$1:$CX$2,2,FALSE),"")</f>
        <v/>
      </c>
      <c r="AB23" s="103" t="str">
        <f>IFERROR(HLOOKUP(IFERROR(VLOOKUP(AB$1&amp;"-"&amp;$A23,'ورود  کد درس همکاران'!$AO$1:$BI$1837,20,FALSE),""),'برنامه كلي'!$C$1:$CX$2,2,FALSE),"")</f>
        <v/>
      </c>
      <c r="AC23" s="87" t="str">
        <f>IFERROR(HLOOKUP(IFERROR(VLOOKUP(AC$1&amp;"-"&amp;$A23,'ورود  کد درس همکاران'!$AO$1:$BI$1837,20,FALSE),""),'برنامه كلي'!$C$1:$CX$2,2,FALSE),"")</f>
        <v/>
      </c>
      <c r="AD23" s="87" t="str">
        <f>IFERROR(HLOOKUP(IFERROR(VLOOKUP(AD$1&amp;"-"&amp;$A23,'ورود  کد درس همکاران'!$AO$1:$BI$1837,20,FALSE),""),'برنامه كلي'!$C$1:$CX$2,2,FALSE),"")</f>
        <v/>
      </c>
      <c r="AE23" s="88" t="str">
        <f>IFERROR(HLOOKUP(IFERROR(VLOOKUP(AE$1&amp;"-"&amp;$A23,'ورود  کد درس همکاران'!$AO$1:$BI$1837,20,FALSE),""),'برنامه كلي'!$C$1:$CX$2,2,FALSE),"")</f>
        <v/>
      </c>
      <c r="AF23" s="87" t="str">
        <f>IFERROR(HLOOKUP(IFERROR(VLOOKUP(AF$1&amp;"-"&amp;$A23,'ورود  کد درس همکاران'!$AO$1:$BI$1837,20,FALSE),""),'برنامه كلي'!$C$1:$CX$2,2,FALSE),"")</f>
        <v/>
      </c>
      <c r="AG23" s="81" t="str">
        <f>IFERROR(HLOOKUP(IFERROR(VLOOKUP(AG$1&amp;"-"&amp;$A23,'ورود  کد درس همکاران'!$AO$1:$BI$1837,20,FALSE),""),'برنامه كلي'!$C$1:$CX$2,2,FALSE),"")</f>
        <v/>
      </c>
      <c r="AH23" s="103" t="str">
        <f>IFERROR(HLOOKUP(IFERROR(VLOOKUP(AH$1&amp;"-"&amp;$A23,'ورود  کد درس همکاران'!$AO$1:$BI$1837,20,FALSE),""),'برنامه كلي'!$C$1:$CX$2,2,FALSE),"")</f>
        <v/>
      </c>
      <c r="AI23" s="87" t="str">
        <f>IFERROR(HLOOKUP(IFERROR(VLOOKUP(AI$1&amp;"-"&amp;$A23,'ورود  کد درس همکاران'!$AO$1:$BI$1837,20,FALSE),""),'برنامه كلي'!$C$1:$CX$2,2,FALSE),"")</f>
        <v/>
      </c>
      <c r="AJ23" s="87" t="str">
        <f>IFERROR(HLOOKUP(IFERROR(VLOOKUP(AJ$1&amp;"-"&amp;$A23,'ورود  کد درس همکاران'!$AO$1:$BI$1837,20,FALSE),""),'برنامه كلي'!$C$1:$CX$2,2,FALSE),"")</f>
        <v/>
      </c>
      <c r="AK23" s="88" t="str">
        <f>IFERROR(HLOOKUP(IFERROR(VLOOKUP(AK$1&amp;"-"&amp;$A23,'ورود  کد درس همکاران'!$AO$1:$BI$1837,20,FALSE),""),'برنامه كلي'!$C$1:$CX$2,2,FALSE),"")</f>
        <v/>
      </c>
      <c r="AL23" s="87" t="str">
        <f>IFERROR(HLOOKUP(IFERROR(VLOOKUP(AL$1&amp;"-"&amp;$A23,'ورود  کد درس همکاران'!$AO$1:$BI$1837,20,FALSE),""),'برنامه كلي'!$C$1:$CX$2,2,FALSE),"")</f>
        <v/>
      </c>
    </row>
  </sheetData>
  <mergeCells count="1">
    <mergeCell ref="A2:B2"/>
  </mergeCells>
  <printOptions horizontalCentered="1" verticalCentered="1"/>
  <pageMargins left="0" right="0" top="0" bottom="0" header="0" footer="0"/>
  <pageSetup paperSize="9" scale="2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0093"/>
    <pageSetUpPr fitToPage="1"/>
  </sheetPr>
  <dimension ref="A1:AL23"/>
  <sheetViews>
    <sheetView rightToLeft="1" view="pageBreakPreview" topLeftCell="A2" zoomScale="50" zoomScaleNormal="60" zoomScaleSheetLayoutView="50" workbookViewId="0">
      <selection sqref="A1:XFD1"/>
    </sheetView>
  </sheetViews>
  <sheetFormatPr defaultRowHeight="14.25" x14ac:dyDescent="0.2"/>
  <cols>
    <col min="1" max="1" width="7.375" style="20" customWidth="1"/>
    <col min="2" max="2" width="15.75" style="97" customWidth="1"/>
    <col min="3" max="3" width="12.625" style="20" customWidth="1"/>
    <col min="4" max="38" width="13.125" style="20" customWidth="1"/>
    <col min="39" max="16384" width="9" style="20"/>
  </cols>
  <sheetData>
    <row r="1" spans="1:38" ht="64.5" hidden="1" customHeight="1" thickBot="1" x14ac:dyDescent="0.25">
      <c r="C1" s="82">
        <v>1</v>
      </c>
      <c r="D1" s="82">
        <v>2</v>
      </c>
      <c r="E1" s="82">
        <v>3</v>
      </c>
      <c r="F1" s="82">
        <v>4</v>
      </c>
      <c r="G1" s="82">
        <v>5</v>
      </c>
      <c r="H1" s="82">
        <v>6</v>
      </c>
      <c r="I1" s="82">
        <v>7</v>
      </c>
      <c r="J1" s="82">
        <v>8</v>
      </c>
      <c r="K1" s="82">
        <v>9</v>
      </c>
      <c r="L1" s="82">
        <v>10</v>
      </c>
      <c r="M1" s="82">
        <v>11</v>
      </c>
      <c r="N1" s="82">
        <v>12</v>
      </c>
      <c r="O1" s="82">
        <v>13</v>
      </c>
      <c r="P1" s="82">
        <v>14</v>
      </c>
      <c r="Q1" s="82">
        <v>15</v>
      </c>
      <c r="R1" s="82">
        <v>16</v>
      </c>
      <c r="S1" s="82">
        <v>17</v>
      </c>
      <c r="T1" s="82">
        <v>18</v>
      </c>
      <c r="U1" s="82">
        <v>19</v>
      </c>
      <c r="V1" s="82">
        <v>20</v>
      </c>
      <c r="W1" s="82">
        <v>21</v>
      </c>
      <c r="X1" s="82">
        <v>22</v>
      </c>
      <c r="Y1" s="82">
        <v>23</v>
      </c>
      <c r="Z1" s="82">
        <v>24</v>
      </c>
      <c r="AA1" s="82">
        <v>25</v>
      </c>
      <c r="AB1" s="82">
        <v>26</v>
      </c>
      <c r="AC1" s="82">
        <v>27</v>
      </c>
      <c r="AD1" s="82">
        <v>28</v>
      </c>
      <c r="AE1" s="82">
        <v>29</v>
      </c>
      <c r="AF1" s="82">
        <v>30</v>
      </c>
      <c r="AG1" s="82">
        <v>31</v>
      </c>
      <c r="AH1" s="82">
        <v>32</v>
      </c>
      <c r="AI1" s="82">
        <v>33</v>
      </c>
      <c r="AJ1" s="82">
        <v>34</v>
      </c>
      <c r="AK1" s="82">
        <v>35</v>
      </c>
      <c r="AL1" s="82">
        <v>36</v>
      </c>
    </row>
    <row r="2" spans="1:38" ht="42.75" customHeight="1" thickTop="1" x14ac:dyDescent="0.2">
      <c r="A2" s="303" t="s">
        <v>164</v>
      </c>
      <c r="B2" s="304"/>
      <c r="C2" s="83">
        <v>1</v>
      </c>
      <c r="D2" s="85">
        <v>2</v>
      </c>
      <c r="E2" s="85">
        <v>3</v>
      </c>
      <c r="F2" s="85">
        <v>4</v>
      </c>
      <c r="G2" s="85">
        <v>5</v>
      </c>
      <c r="H2" s="98">
        <v>6</v>
      </c>
      <c r="I2" s="89">
        <f>C2</f>
        <v>1</v>
      </c>
      <c r="J2" s="85">
        <f t="shared" ref="J2:AL2" si="0">D2</f>
        <v>2</v>
      </c>
      <c r="K2" s="85">
        <f t="shared" si="0"/>
        <v>3</v>
      </c>
      <c r="L2" s="85">
        <f t="shared" si="0"/>
        <v>4</v>
      </c>
      <c r="M2" s="85">
        <f t="shared" si="0"/>
        <v>5</v>
      </c>
      <c r="N2" s="98">
        <f t="shared" si="0"/>
        <v>6</v>
      </c>
      <c r="O2" s="89">
        <f t="shared" si="0"/>
        <v>1</v>
      </c>
      <c r="P2" s="85">
        <f t="shared" si="0"/>
        <v>2</v>
      </c>
      <c r="Q2" s="85">
        <f t="shared" si="0"/>
        <v>3</v>
      </c>
      <c r="R2" s="85">
        <f t="shared" si="0"/>
        <v>4</v>
      </c>
      <c r="S2" s="85">
        <f t="shared" si="0"/>
        <v>5</v>
      </c>
      <c r="T2" s="98">
        <f t="shared" si="0"/>
        <v>6</v>
      </c>
      <c r="U2" s="89">
        <f t="shared" si="0"/>
        <v>1</v>
      </c>
      <c r="V2" s="85">
        <f t="shared" si="0"/>
        <v>2</v>
      </c>
      <c r="W2" s="85">
        <f t="shared" si="0"/>
        <v>3</v>
      </c>
      <c r="X2" s="85">
        <f t="shared" si="0"/>
        <v>4</v>
      </c>
      <c r="Y2" s="85">
        <f t="shared" si="0"/>
        <v>5</v>
      </c>
      <c r="Z2" s="98">
        <f t="shared" si="0"/>
        <v>6</v>
      </c>
      <c r="AA2" s="89">
        <f t="shared" si="0"/>
        <v>1</v>
      </c>
      <c r="AB2" s="85">
        <f t="shared" si="0"/>
        <v>2</v>
      </c>
      <c r="AC2" s="85">
        <f t="shared" si="0"/>
        <v>3</v>
      </c>
      <c r="AD2" s="85">
        <f t="shared" si="0"/>
        <v>4</v>
      </c>
      <c r="AE2" s="85">
        <f t="shared" si="0"/>
        <v>5</v>
      </c>
      <c r="AF2" s="98">
        <f t="shared" si="0"/>
        <v>6</v>
      </c>
      <c r="AG2" s="89">
        <f t="shared" si="0"/>
        <v>1</v>
      </c>
      <c r="AH2" s="85">
        <f t="shared" si="0"/>
        <v>2</v>
      </c>
      <c r="AI2" s="85">
        <f t="shared" si="0"/>
        <v>3</v>
      </c>
      <c r="AJ2" s="85">
        <f t="shared" si="0"/>
        <v>4</v>
      </c>
      <c r="AK2" s="85">
        <f t="shared" si="0"/>
        <v>5</v>
      </c>
      <c r="AL2" s="98">
        <f t="shared" si="0"/>
        <v>6</v>
      </c>
    </row>
    <row r="3" spans="1:38" s="97" customFormat="1" ht="129.75" customHeight="1" x14ac:dyDescent="0.2">
      <c r="A3" s="99" t="s">
        <v>165</v>
      </c>
      <c r="B3" s="100" t="s">
        <v>16</v>
      </c>
      <c r="C3" s="84" t="s">
        <v>106</v>
      </c>
      <c r="D3" s="86" t="s">
        <v>106</v>
      </c>
      <c r="E3" s="86" t="s">
        <v>106</v>
      </c>
      <c r="F3" s="86" t="s">
        <v>106</v>
      </c>
      <c r="G3" s="86" t="s">
        <v>106</v>
      </c>
      <c r="H3" s="101" t="s">
        <v>106</v>
      </c>
      <c r="I3" s="84" t="s">
        <v>182</v>
      </c>
      <c r="J3" s="86" t="s">
        <v>182</v>
      </c>
      <c r="K3" s="86" t="s">
        <v>182</v>
      </c>
      <c r="L3" s="86" t="s">
        <v>182</v>
      </c>
      <c r="M3" s="86" t="s">
        <v>182</v>
      </c>
      <c r="N3" s="101" t="s">
        <v>182</v>
      </c>
      <c r="O3" s="84" t="s">
        <v>162</v>
      </c>
      <c r="P3" s="86" t="s">
        <v>162</v>
      </c>
      <c r="Q3" s="86" t="s">
        <v>162</v>
      </c>
      <c r="R3" s="86" t="s">
        <v>162</v>
      </c>
      <c r="S3" s="86" t="s">
        <v>162</v>
      </c>
      <c r="T3" s="101" t="s">
        <v>162</v>
      </c>
      <c r="U3" s="84" t="s">
        <v>107</v>
      </c>
      <c r="V3" s="86" t="s">
        <v>107</v>
      </c>
      <c r="W3" s="86" t="s">
        <v>107</v>
      </c>
      <c r="X3" s="86" t="s">
        <v>107</v>
      </c>
      <c r="Y3" s="86" t="s">
        <v>107</v>
      </c>
      <c r="Z3" s="101" t="s">
        <v>107</v>
      </c>
      <c r="AA3" s="84" t="s">
        <v>108</v>
      </c>
      <c r="AB3" s="86" t="s">
        <v>108</v>
      </c>
      <c r="AC3" s="86" t="s">
        <v>108</v>
      </c>
      <c r="AD3" s="86" t="s">
        <v>108</v>
      </c>
      <c r="AE3" s="86" t="s">
        <v>108</v>
      </c>
      <c r="AF3" s="101" t="s">
        <v>108</v>
      </c>
      <c r="AG3" s="84" t="s">
        <v>183</v>
      </c>
      <c r="AH3" s="86" t="s">
        <v>183</v>
      </c>
      <c r="AI3" s="86" t="s">
        <v>183</v>
      </c>
      <c r="AJ3" s="86" t="s">
        <v>183</v>
      </c>
      <c r="AK3" s="86" t="s">
        <v>183</v>
      </c>
      <c r="AL3" s="101" t="s">
        <v>183</v>
      </c>
    </row>
    <row r="4" spans="1:38" ht="60" customHeight="1" x14ac:dyDescent="0.2">
      <c r="A4" s="102">
        <f>'ورود اطلاعات'!C6</f>
        <v>1</v>
      </c>
      <c r="B4" s="100" t="str">
        <f>'ورود اطلاعات'!D6</f>
        <v>هفتم1</v>
      </c>
      <c r="C4" s="104" t="str">
        <f>IF($A4=0,"",LOOKUP(IFERROR(VLOOKUP(C$1&amp;"-"&amp;$A4,'ورود  کد درس همکاران'!$AO$1:$BI$1837,19,FALSE),""),'ورود مشخصات همکاران'!$A$5:$A$55,'ورود مشخصات همکاران'!$B$5:$B$55))</f>
        <v>عباسیان</v>
      </c>
      <c r="D4" s="105" t="str">
        <f>IF($A4=0,"",LOOKUP(IFERROR(VLOOKUP(D$1&amp;"-"&amp;$A4,'ورود  کد درس همکاران'!$AO$1:$BI$1837,19,FALSE),""),'ورود مشخصات همکاران'!$A$5:$A$55,'ورود مشخصات همکاران'!$B$5:$B$55))</f>
        <v>محمدی</v>
      </c>
      <c r="E4" s="106" t="str">
        <f>IF($A4=0,"",LOOKUP(IFERROR(VLOOKUP(E$1&amp;"-"&amp;$A4,'ورود  کد درس همکاران'!$AO$1:$BI$1837,19,FALSE),""),'ورود مشخصات همکاران'!$A$5:$A$55,'ورود مشخصات همکاران'!$B$5:$B$55))</f>
        <v>محمدی</v>
      </c>
      <c r="F4" s="106" t="str">
        <f>IF($A4=0,"",LOOKUP(IFERROR(VLOOKUP(F$1&amp;"-"&amp;$A4,'ورود  کد درس همکاران'!$AO$1:$BI$1837,19,FALSE),""),'ورود مشخصات همکاران'!$A$5:$A$55,'ورود مشخصات همکاران'!$B$5:$B$55))</f>
        <v>محمدی</v>
      </c>
      <c r="G4" s="107" t="str">
        <f>IF($A4=0,"",LOOKUP(IFERROR(VLOOKUP(G$1&amp;"-"&amp;$A4,'ورود  کد درس همکاران'!$AO$1:$BI$1837,19,FALSE),""),'ورود مشخصات همکاران'!$A$5:$A$55,'ورود مشخصات همکاران'!$B$5:$B$55))</f>
        <v xml:space="preserve">عباسعلی پور </v>
      </c>
      <c r="H4" s="106" t="str">
        <f>IF($A4=0,"",LOOKUP(IFERROR(VLOOKUP(H$1&amp;"-"&amp;$A4,'ورود  کد درس همکاران'!$AO$1:$BI$1837,19,FALSE),""),'ورود مشخصات همکاران'!$A$5:$A$55,'ورود مشخصات همکاران'!$B$5:$B$55))</f>
        <v xml:space="preserve">عباسعلی پور </v>
      </c>
      <c r="I4" s="104" t="str">
        <f>IF($A4=0,"",LOOKUP(IFERROR(VLOOKUP(I$1&amp;"-"&amp;$A4,'ورود  کد درس همکاران'!$AO$1:$BI$1837,19,FALSE),""),'ورود مشخصات همکاران'!$A$5:$A$55,'ورود مشخصات همکاران'!$B$5:$B$55))</f>
        <v>قبله</v>
      </c>
      <c r="J4" s="105" t="str">
        <f>IF($A4=0,"",LOOKUP(IFERROR(VLOOKUP(J$1&amp;"-"&amp;$A4,'ورود  کد درس همکاران'!$AO$1:$BI$1837,19,FALSE),""),'ورود مشخصات همکاران'!$A$5:$A$55,'ورود مشخصات همکاران'!$B$5:$B$55))</f>
        <v>قبله</v>
      </c>
      <c r="K4" s="106" t="str">
        <f>IF($A4=0,"",LOOKUP(IFERROR(VLOOKUP(K$1&amp;"-"&amp;$A4,'ورود  کد درس همکاران'!$AO$1:$BI$1837,19,FALSE),""),'ورود مشخصات همکاران'!$A$5:$A$55,'ورود مشخصات همکاران'!$B$5:$B$55))</f>
        <v>جباری</v>
      </c>
      <c r="L4" s="106" t="str">
        <f>IF($A4=0,"",LOOKUP(IFERROR(VLOOKUP(L$1&amp;"-"&amp;$A4,'ورود  کد درس همکاران'!$AO$1:$BI$1837,19,FALSE),""),'ورود مشخصات همکاران'!$A$5:$A$55,'ورود مشخصات همکاران'!$B$5:$B$55))</f>
        <v>جباری</v>
      </c>
      <c r="M4" s="107" t="str">
        <f>IF($A4=0,"",LOOKUP(IFERROR(VLOOKUP(M$1&amp;"-"&amp;$A4,'ورود  کد درس همکاران'!$AO$1:$BI$1837,19,FALSE),""),'ورود مشخصات همکاران'!$A$5:$A$55,'ورود مشخصات همکاران'!$B$5:$B$55))</f>
        <v>عباسیان</v>
      </c>
      <c r="N4" s="106" t="str">
        <f>IF($A4=0,"",LOOKUP(IFERROR(VLOOKUP(N$1&amp;"-"&amp;$A4,'ورود  کد درس همکاران'!$AO$1:$BI$1837,19,FALSE),""),'ورود مشخصات همکاران'!$A$5:$A$55,'ورود مشخصات همکاران'!$B$5:$B$55))</f>
        <v>عباسیان</v>
      </c>
      <c r="O4" s="104" t="str">
        <f>IF($A4=0,"",LOOKUP(IFERROR(VLOOKUP(O$1&amp;"-"&amp;$A4,'ورود  کد درس همکاران'!$AO$1:$BI$1837,19,FALSE),""),'ورود مشخصات همکاران'!$A$5:$A$55,'ورود مشخصات همکاران'!$B$5:$B$55))</f>
        <v>وداعی</v>
      </c>
      <c r="P4" s="105" t="str">
        <f>IF($A4=0,"",LOOKUP(IFERROR(VLOOKUP(P$1&amp;"-"&amp;$A4,'ورود  کد درس همکاران'!$AO$1:$BI$1837,19,FALSE),""),'ورود مشخصات همکاران'!$A$5:$A$55,'ورود مشخصات همکاران'!$B$5:$B$55))</f>
        <v>وداعی</v>
      </c>
      <c r="Q4" s="106" t="str">
        <f>IF($A4=0,"",LOOKUP(IFERROR(VLOOKUP(Q$1&amp;"-"&amp;$A4,'ورود  کد درس همکاران'!$AO$1:$BI$1837,19,FALSE),""),'ورود مشخصات همکاران'!$A$5:$A$55,'ورود مشخصات همکاران'!$B$5:$B$55))</f>
        <v>احمدی</v>
      </c>
      <c r="R4" s="106" t="str">
        <f>IF($A4=0,"",LOOKUP(IFERROR(VLOOKUP(R$1&amp;"-"&amp;$A4,'ورود  کد درس همکاران'!$AO$1:$BI$1837,19,FALSE),""),'ورود مشخصات همکاران'!$A$5:$A$55,'ورود مشخصات همکاران'!$B$5:$B$55))</f>
        <v>احمدی</v>
      </c>
      <c r="S4" s="107" t="str">
        <f>IF($A4=0,"",LOOKUP(IFERROR(VLOOKUP(S$1&amp;"-"&amp;$A4,'ورود  کد درس همکاران'!$AO$1:$BI$1837,19,FALSE),""),'ورود مشخصات همکاران'!$A$5:$A$55,'ورود مشخصات همکاران'!$B$5:$B$55))</f>
        <v>حامدی</v>
      </c>
      <c r="T4" s="106" t="str">
        <f>IF($A4=0,"",LOOKUP(IFERROR(VLOOKUP(T$1&amp;"-"&amp;$A4,'ورود  کد درس همکاران'!$AO$1:$BI$1837,19,FALSE),""),'ورود مشخصات همکاران'!$A$5:$A$55,'ورود مشخصات همکاران'!$B$5:$B$55))</f>
        <v>حامدی</v>
      </c>
      <c r="U4" s="104" t="str">
        <f>IF($A4=0,"",LOOKUP(IFERROR(VLOOKUP(U$1&amp;"-"&amp;$A4,'ورود  کد درس همکاران'!$AO$1:$BI$1837,19,FALSE),""),'ورود مشخصات همکاران'!$A$5:$A$55,'ورود مشخصات همکاران'!$B$5:$B$55))</f>
        <v>حامدی</v>
      </c>
      <c r="V4" s="105" t="str">
        <f>IF($A4=0,"",LOOKUP(IFERROR(VLOOKUP(V$1&amp;"-"&amp;$A4,'ورود  کد درس همکاران'!$AO$1:$BI$1837,19,FALSE),""),'ورود مشخصات همکاران'!$A$5:$A$55,'ورود مشخصات همکاران'!$B$5:$B$55))</f>
        <v>حامدی</v>
      </c>
      <c r="W4" s="106" t="str">
        <f>IF($A4=0,"",LOOKUP(IFERROR(VLOOKUP(W$1&amp;"-"&amp;$A4,'ورود  کد درس همکاران'!$AO$1:$BI$1837,19,FALSE),""),'ورود مشخصات همکاران'!$A$5:$A$55,'ورود مشخصات همکاران'!$B$5:$B$55))</f>
        <v>فرمانی</v>
      </c>
      <c r="X4" s="106" t="str">
        <f>IF($A4=0,"",LOOKUP(IFERROR(VLOOKUP(X$1&amp;"-"&amp;$A4,'ورود  کد درس همکاران'!$AO$1:$BI$1837,19,FALSE),""),'ورود مشخصات همکاران'!$A$5:$A$55,'ورود مشخصات همکاران'!$B$5:$B$55))</f>
        <v>فرمانی</v>
      </c>
      <c r="Y4" s="107" t="str">
        <f>IF($A4=0,"",LOOKUP(IFERROR(VLOOKUP(Y$1&amp;"-"&amp;$A4,'ورود  کد درس همکاران'!$AO$1:$BI$1837,19,FALSE),""),'ورود مشخصات همکاران'!$A$5:$A$55,'ورود مشخصات همکاران'!$B$5:$B$55))</f>
        <v>سروریزاد</v>
      </c>
      <c r="Z4" s="106" t="str">
        <f>IF($A4=0,"",LOOKUP(IFERROR(VLOOKUP(Z$1&amp;"-"&amp;$A4,'ورود  کد درس همکاران'!$AO$1:$BI$1837,19,FALSE),""),'ورود مشخصات همکاران'!$A$5:$A$55,'ورود مشخصات همکاران'!$B$5:$B$55))</f>
        <v>سروریزاد</v>
      </c>
      <c r="AA4" s="104" t="str">
        <f>IF($A4=0,"",LOOKUP(IFERROR(VLOOKUP(AA$1&amp;"-"&amp;$A4,'ورود  کد درس همکاران'!$AO$1:$BI$1837,19,FALSE),""),'ورود مشخصات همکاران'!$A$5:$A$55,'ورود مشخصات همکاران'!$B$5:$B$55))</f>
        <v>حامدی</v>
      </c>
      <c r="AB4" s="105" t="str">
        <f>IF($A4=0,"",LOOKUP(IFERROR(VLOOKUP(AB$1&amp;"-"&amp;$A4,'ورود  کد درس همکاران'!$AO$1:$BI$1837,19,FALSE),""),'ورود مشخصات همکاران'!$A$5:$A$55,'ورود مشخصات همکاران'!$B$5:$B$55))</f>
        <v>حامدی</v>
      </c>
      <c r="AC4" s="106" t="str">
        <f>IF($A4=0,"",LOOKUP(IFERROR(VLOOKUP(AC$1&amp;"-"&amp;$A4,'ورود  کد درس همکاران'!$AO$1:$BI$1837,19,FALSE),""),'ورود مشخصات همکاران'!$A$5:$A$55,'ورود مشخصات همکاران'!$B$5:$B$55))</f>
        <v xml:space="preserve">عباسعلی پور </v>
      </c>
      <c r="AD4" s="106" t="str">
        <f>IF($A4=0,"",LOOKUP(IFERROR(VLOOKUP(AD$1&amp;"-"&amp;$A4,'ورود  کد درس همکاران'!$AO$1:$BI$1837,19,FALSE),""),'ورود مشخصات همکاران'!$A$5:$A$55,'ورود مشخصات همکاران'!$B$5:$B$55))</f>
        <v>اکبرزاده</v>
      </c>
      <c r="AE4" s="107" t="str">
        <f>IF($A4=0,"",LOOKUP(IFERROR(VLOOKUP(AE$1&amp;"-"&amp;$A4,'ورود  کد درس همکاران'!$AO$1:$BI$1837,19,FALSE),""),'ورود مشخصات همکاران'!$A$5:$A$55,'ورود مشخصات همکاران'!$B$5:$B$55))</f>
        <v>عباسیان</v>
      </c>
      <c r="AF4" s="106" t="str">
        <f>IF($A4=0,"",LOOKUP(IFERROR(VLOOKUP(AF$1&amp;"-"&amp;$A4,'ورود  کد درس همکاران'!$AO$1:$BI$1837,19,FALSE),""),'ورود مشخصات همکاران'!$A$5:$A$55,'ورود مشخصات همکاران'!$B$5:$B$55))</f>
        <v>عباسیان</v>
      </c>
      <c r="AG4" s="104" t="str">
        <f>IF($A4=0,"",LOOKUP(IFERROR(VLOOKUP(AG$1&amp;"-"&amp;$A4,'ورود  کد درس همکاران'!$AO$1:$BI$1837,19,FALSE),""),'ورود مشخصات همکاران'!$A$5:$A$55,'ورود مشخصات همکاران'!$B$5:$B$55))</f>
        <v>راستگو</v>
      </c>
      <c r="AH4" s="105" t="str">
        <f>IF($A4=0,"",LOOKUP(IFERROR(VLOOKUP(AH$1&amp;"-"&amp;$A4,'ورود  کد درس همکاران'!$AO$1:$BI$1837,19,FALSE),""),'ورود مشخصات همکاران'!$A$5:$A$55,'ورود مشخصات همکاران'!$B$5:$B$55))</f>
        <v>راستگو</v>
      </c>
      <c r="AI4" s="106" t="str">
        <f>IF($A4=0,"",LOOKUP(IFERROR(VLOOKUP(AI$1&amp;"-"&amp;$A4,'ورود  کد درس همکاران'!$AO$1:$BI$1837,19,FALSE),""),'ورود مشخصات همکاران'!$A$5:$A$55,'ورود مشخصات همکاران'!$B$5:$B$55))</f>
        <v xml:space="preserve">عباسعلی پور </v>
      </c>
      <c r="AJ4" s="106" t="str">
        <f>IF($A4=0,"",LOOKUP(IFERROR(VLOOKUP(AJ$1&amp;"-"&amp;$A4,'ورود  کد درس همکاران'!$AO$1:$BI$1837,19,FALSE),""),'ورود مشخصات همکاران'!$A$5:$A$55,'ورود مشخصات همکاران'!$B$5:$B$55))</f>
        <v xml:space="preserve">عباسعلی پور </v>
      </c>
      <c r="AK4" s="107" t="str">
        <f>IF($A4=0,"",LOOKUP(IFERROR(VLOOKUP(AK$1&amp;"-"&amp;$A4,'ورود  کد درس همکاران'!$AO$1:$BI$1837,19,FALSE),""),'ورود مشخصات همکاران'!$A$5:$A$55,'ورود مشخصات همکاران'!$B$5:$B$55))</f>
        <v>اکبرزاده</v>
      </c>
      <c r="AL4" s="106" t="str">
        <f>IF($A4=0,"",LOOKUP(IFERROR(VLOOKUP(AL$1&amp;"-"&amp;$A4,'ورود  کد درس همکاران'!$AO$1:$BI$1837,19,FALSE),""),'ورود مشخصات همکاران'!$A$5:$A$55,'ورود مشخصات همکاران'!$B$5:$B$55))</f>
        <v>اکبرزاده</v>
      </c>
    </row>
    <row r="5" spans="1:38" ht="60" customHeight="1" x14ac:dyDescent="0.2">
      <c r="A5" s="102">
        <f>'ورود اطلاعات'!C7</f>
        <v>2</v>
      </c>
      <c r="B5" s="100" t="str">
        <f>'ورود اطلاعات'!D7</f>
        <v>هفتم2</v>
      </c>
      <c r="C5" s="104" t="str">
        <f>IF($A5=0,"",LOOKUP(IFERROR(VLOOKUP(C$1&amp;"-"&amp;$A5,'ورود  کد درس همکاران'!$AO$1:$BI$1837,19,FALSE),""),'ورود مشخصات همکاران'!$A$5:$A$55,'ورود مشخصات همکاران'!$B$5:$B$55))</f>
        <v xml:space="preserve">احساني </v>
      </c>
      <c r="D5" s="105" t="str">
        <f>IF($A5=0,"",LOOKUP(IFERROR(VLOOKUP(D$1&amp;"-"&amp;$A5,'ورود  کد درس همکاران'!$AO$1:$BI$1837,19,FALSE),""),'ورود مشخصات همکاران'!$A$5:$A$55,'ورود مشخصات همکاران'!$B$5:$B$55))</f>
        <v xml:space="preserve">احساني </v>
      </c>
      <c r="E5" s="106" t="str">
        <f>IF($A5=0,"",LOOKUP(IFERROR(VLOOKUP(E$1&amp;"-"&amp;$A5,'ورود  کد درس همکاران'!$AO$1:$BI$1837,19,FALSE),""),'ورود مشخصات همکاران'!$A$5:$A$55,'ورود مشخصات همکاران'!$B$5:$B$55))</f>
        <v>وندسفیني</v>
      </c>
      <c r="F5" s="106" t="str">
        <f>IF($A5=0,"",LOOKUP(IFERROR(VLOOKUP(F$1&amp;"-"&amp;$A5,'ورود  کد درس همکاران'!$AO$1:$BI$1837,19,FALSE),""),'ورود مشخصات همکاران'!$A$5:$A$55,'ورود مشخصات همکاران'!$B$5:$B$55))</f>
        <v>وندسفیني</v>
      </c>
      <c r="G5" s="107" t="str">
        <f>IF($A5=0,"",LOOKUP(IFERROR(VLOOKUP(G$1&amp;"-"&amp;$A5,'ورود  کد درس همکاران'!$AO$1:$BI$1837,19,FALSE),""),'ورود مشخصات همکاران'!$A$5:$A$55,'ورود مشخصات همکاران'!$B$5:$B$55))</f>
        <v>فردوسي</v>
      </c>
      <c r="H5" s="106" t="str">
        <f>IF($A5=0,"",LOOKUP(IFERROR(VLOOKUP(H$1&amp;"-"&amp;$A5,'ورود  کد درس همکاران'!$AO$1:$BI$1837,19,FALSE),""),'ورود مشخصات همکاران'!$A$5:$A$55,'ورود مشخصات همکاران'!$B$5:$B$55))</f>
        <v>فردوسي</v>
      </c>
      <c r="I5" s="104" t="str">
        <f>IF($A5=0,"",LOOKUP(IFERROR(VLOOKUP(I$1&amp;"-"&amp;$A5,'ورود  کد درس همکاران'!$AO$1:$BI$1837,19,FALSE),""),'ورود مشخصات همکاران'!$A$5:$A$55,'ورود مشخصات همکاران'!$B$5:$B$55))</f>
        <v xml:space="preserve">احساني </v>
      </c>
      <c r="J5" s="105" t="str">
        <f>IF($A5=0,"",LOOKUP(IFERROR(VLOOKUP(J$1&amp;"-"&amp;$A5,'ورود  کد درس همکاران'!$AO$1:$BI$1837,19,FALSE),""),'ورود مشخصات همکاران'!$A$5:$A$55,'ورود مشخصات همکاران'!$B$5:$B$55))</f>
        <v>برجی</v>
      </c>
      <c r="K5" s="106" t="str">
        <f>IF($A5=0,"",LOOKUP(IFERROR(VLOOKUP(K$1&amp;"-"&amp;$A5,'ورود  کد درس همکاران'!$AO$1:$BI$1837,19,FALSE),""),'ورود مشخصات همکاران'!$A$5:$A$55,'ورود مشخصات همکاران'!$B$5:$B$55))</f>
        <v>اجودی مقدم</v>
      </c>
      <c r="L5" s="106" t="str">
        <f>IF($A5=0,"",LOOKUP(IFERROR(VLOOKUP(L$1&amp;"-"&amp;$A5,'ورود  کد درس همکاران'!$AO$1:$BI$1837,19,FALSE),""),'ورود مشخصات همکاران'!$A$5:$A$55,'ورود مشخصات همکاران'!$B$5:$B$55))</f>
        <v>اجودی مقدم</v>
      </c>
      <c r="M5" s="107" t="str">
        <f>IF($A5=0,"",LOOKUP(IFERROR(VLOOKUP(M$1&amp;"-"&amp;$A5,'ورود  کد درس همکاران'!$AO$1:$BI$1837,19,FALSE),""),'ورود مشخصات همکاران'!$A$5:$A$55,'ورود مشخصات همکاران'!$B$5:$B$55))</f>
        <v>احمدین</v>
      </c>
      <c r="N5" s="106" t="str">
        <f>IF($A5=0,"",LOOKUP(IFERROR(VLOOKUP(N$1&amp;"-"&amp;$A5,'ورود  کد درس همکاران'!$AO$1:$BI$1837,19,FALSE),""),'ورود مشخصات همکاران'!$A$5:$A$55,'ورود مشخصات همکاران'!$B$5:$B$55))</f>
        <v>احمدین</v>
      </c>
      <c r="O5" s="104" t="str">
        <f>IF($A5=0,"",LOOKUP(IFERROR(VLOOKUP(O$1&amp;"-"&amp;$A5,'ورود  کد درس همکاران'!$AO$1:$BI$1837,19,FALSE),""),'ورود مشخصات همکاران'!$A$5:$A$55,'ورود مشخصات همکاران'!$B$5:$B$55))</f>
        <v>جباری</v>
      </c>
      <c r="P5" s="105" t="str">
        <f>IF($A5=0,"",LOOKUP(IFERROR(VLOOKUP(P$1&amp;"-"&amp;$A5,'ورود  کد درس همکاران'!$AO$1:$BI$1837,19,FALSE),""),'ورود مشخصات همکاران'!$A$5:$A$55,'ورود مشخصات همکاران'!$B$5:$B$55))</f>
        <v>جباری</v>
      </c>
      <c r="Q5" s="106" t="str">
        <f>IF($A5=0,"",LOOKUP(IFERROR(VLOOKUP(Q$1&amp;"-"&amp;$A5,'ورود  کد درس همکاران'!$AO$1:$BI$1837,19,FALSE),""),'ورود مشخصات همکاران'!$A$5:$A$55,'ورود مشخصات همکاران'!$B$5:$B$55))</f>
        <v>احمدین</v>
      </c>
      <c r="R5" s="106" t="str">
        <f>IF($A5=0,"",LOOKUP(IFERROR(VLOOKUP(R$1&amp;"-"&amp;$A5,'ورود  کد درس همکاران'!$AO$1:$BI$1837,19,FALSE),""),'ورود مشخصات همکاران'!$A$5:$A$55,'ورود مشخصات همکاران'!$B$5:$B$55))</f>
        <v>اکبرزاده</v>
      </c>
      <c r="S5" s="107" t="str">
        <f>IF($A5=0,"",LOOKUP(IFERROR(VLOOKUP(S$1&amp;"-"&amp;$A5,'ورود  کد درس همکاران'!$AO$1:$BI$1837,19,FALSE),""),'ورود مشخصات همکاران'!$A$5:$A$55,'ورود مشخصات همکاران'!$B$5:$B$55))</f>
        <v>وداعی</v>
      </c>
      <c r="T5" s="106" t="str">
        <f>IF($A5=0,"",LOOKUP(IFERROR(VLOOKUP(T$1&amp;"-"&amp;$A5,'ورود  کد درس همکاران'!$AO$1:$BI$1837,19,FALSE),""),'ورود مشخصات همکاران'!$A$5:$A$55,'ورود مشخصات همکاران'!$B$5:$B$55))</f>
        <v>وداعی</v>
      </c>
      <c r="U5" s="104" t="str">
        <f>IF($A5=0,"",LOOKUP(IFERROR(VLOOKUP(U$1&amp;"-"&amp;$A5,'ورود  کد درس همکاران'!$AO$1:$BI$1837,19,FALSE),""),'ورود مشخصات همکاران'!$A$5:$A$55,'ورود مشخصات همکاران'!$B$5:$B$55))</f>
        <v>اکبرزاده</v>
      </c>
      <c r="V5" s="105" t="str">
        <f>IF($A5=0,"",LOOKUP(IFERROR(VLOOKUP(V$1&amp;"-"&amp;$A5,'ورود  کد درس همکاران'!$AO$1:$BI$1837,19,FALSE),""),'ورود مشخصات همکاران'!$A$5:$A$55,'ورود مشخصات همکاران'!$B$5:$B$55))</f>
        <v>اکبرزاده</v>
      </c>
      <c r="W5" s="106" t="str">
        <f>IF($A5=0,"",LOOKUP(IFERROR(VLOOKUP(W$1&amp;"-"&amp;$A5,'ورود  کد درس همکاران'!$AO$1:$BI$1837,19,FALSE),""),'ورود مشخصات همکاران'!$A$5:$A$55,'ورود مشخصات همکاران'!$B$5:$B$55))</f>
        <v>اجودی مقدم</v>
      </c>
      <c r="X5" s="106" t="str">
        <f>IF($A5=0,"",LOOKUP(IFERROR(VLOOKUP(X$1&amp;"-"&amp;$A5,'ورود  کد درس همکاران'!$AO$1:$BI$1837,19,FALSE),""),'ورود مشخصات همکاران'!$A$5:$A$55,'ورود مشخصات همکاران'!$B$5:$B$55))</f>
        <v>اجودی مقدم</v>
      </c>
      <c r="Y5" s="107" t="str">
        <f>IF($A5=0,"",LOOKUP(IFERROR(VLOOKUP(Y$1&amp;"-"&amp;$A5,'ورود  کد درس همکاران'!$AO$1:$BI$1837,19,FALSE),""),'ورود مشخصات همکاران'!$A$5:$A$55,'ورود مشخصات همکاران'!$B$5:$B$55))</f>
        <v>احمدین</v>
      </c>
      <c r="Z5" s="106" t="str">
        <f>IF($A5=0,"",LOOKUP(IFERROR(VLOOKUP(Z$1&amp;"-"&amp;$A5,'ورود  کد درس همکاران'!$AO$1:$BI$1837,19,FALSE),""),'ورود مشخصات همکاران'!$A$5:$A$55,'ورود مشخصات همکاران'!$B$5:$B$55))</f>
        <v>احمدین</v>
      </c>
      <c r="AA5" s="104" t="str">
        <f>IF($A5=0,"",LOOKUP(IFERROR(VLOOKUP(AA$1&amp;"-"&amp;$A5,'ورود  کد درس همکاران'!$AO$1:$BI$1837,19,FALSE),""),'ورود مشخصات همکاران'!$A$5:$A$55,'ورود مشخصات همکاران'!$B$5:$B$55))</f>
        <v>بدخشان</v>
      </c>
      <c r="AB5" s="105" t="str">
        <f>IF($A5=0,"",LOOKUP(IFERROR(VLOOKUP(AB$1&amp;"-"&amp;$A5,'ورود  کد درس همکاران'!$AO$1:$BI$1837,19,FALSE),""),'ورود مشخصات همکاران'!$A$5:$A$55,'ورود مشخصات همکاران'!$B$5:$B$55))</f>
        <v>بدخشان</v>
      </c>
      <c r="AC5" s="106" t="str">
        <f>IF($A5=0,"",LOOKUP(IFERROR(VLOOKUP(AC$1&amp;"-"&amp;$A5,'ورود  کد درس همکاران'!$AO$1:$BI$1837,19,FALSE),""),'ورود مشخصات همکاران'!$A$5:$A$55,'ورود مشخصات همکاران'!$B$5:$B$55))</f>
        <v>محمدی</v>
      </c>
      <c r="AD5" s="106" t="str">
        <f>IF($A5=0,"",LOOKUP(IFERROR(VLOOKUP(AD$1&amp;"-"&amp;$A5,'ورود  کد درس همکاران'!$AO$1:$BI$1837,19,FALSE),""),'ورود مشخصات همکاران'!$A$5:$A$55,'ورود مشخصات همکاران'!$B$5:$B$55))</f>
        <v>محمدی</v>
      </c>
      <c r="AE5" s="107" t="str">
        <f>IF($A5=0,"",LOOKUP(IFERROR(VLOOKUP(AE$1&amp;"-"&amp;$A5,'ورود  کد درس همکاران'!$AO$1:$BI$1837,19,FALSE),""),'ورود مشخصات همکاران'!$A$5:$A$55,'ورود مشخصات همکاران'!$B$5:$B$55))</f>
        <v>اشرفی</v>
      </c>
      <c r="AF5" s="106" t="str">
        <f>IF($A5=0,"",LOOKUP(IFERROR(VLOOKUP(AF$1&amp;"-"&amp;$A5,'ورود  کد درس همکاران'!$AO$1:$BI$1837,19,FALSE),""),'ورود مشخصات همکاران'!$A$5:$A$55,'ورود مشخصات همکاران'!$B$5:$B$55))</f>
        <v>اشرفی</v>
      </c>
      <c r="AG5" s="104" t="str">
        <f>IF($A5=0,"",LOOKUP(IFERROR(VLOOKUP(AG$1&amp;"-"&amp;$A5,'ورود  کد درس همکاران'!$AO$1:$BI$1837,19,FALSE),""),'ورود مشخصات همکاران'!$A$5:$A$55,'ورود مشخصات همکاران'!$B$5:$B$55))</f>
        <v xml:space="preserve">احساني </v>
      </c>
      <c r="AH5" s="105" t="str">
        <f>IF($A5=0,"",LOOKUP(IFERROR(VLOOKUP(AH$1&amp;"-"&amp;$A5,'ورود  کد درس همکاران'!$AO$1:$BI$1837,19,FALSE),""),'ورود مشخصات همکاران'!$A$5:$A$55,'ورود مشخصات همکاران'!$B$5:$B$55))</f>
        <v xml:space="preserve">احساني </v>
      </c>
      <c r="AI5" s="106" t="str">
        <f>IF($A5=0,"",LOOKUP(IFERROR(VLOOKUP(AI$1&amp;"-"&amp;$A5,'ورود  کد درس همکاران'!$AO$1:$BI$1837,19,FALSE),""),'ورود مشخصات همکاران'!$A$5:$A$55,'ورود مشخصات همکاران'!$B$5:$B$55))</f>
        <v>برجی</v>
      </c>
      <c r="AJ5" s="106" t="str">
        <f>IF($A5=0,"",LOOKUP(IFERROR(VLOOKUP(AJ$1&amp;"-"&amp;$A5,'ورود  کد درس همکاران'!$AO$1:$BI$1837,19,FALSE),""),'ورود مشخصات همکاران'!$A$5:$A$55,'ورود مشخصات همکاران'!$B$5:$B$55))</f>
        <v>برجی</v>
      </c>
      <c r="AK5" s="107" t="str">
        <f>IF($A5=0,"",LOOKUP(IFERROR(VLOOKUP(AK$1&amp;"-"&amp;$A5,'ورود  کد درس همکاران'!$AO$1:$BI$1837,19,FALSE),""),'ورود مشخصات همکاران'!$A$5:$A$55,'ورود مشخصات همکاران'!$B$5:$B$55))</f>
        <v>اجودی مقدم</v>
      </c>
      <c r="AL5" s="106" t="str">
        <f>IF($A5=0,"",LOOKUP(IFERROR(VLOOKUP(AL$1&amp;"-"&amp;$A5,'ورود  کد درس همکاران'!$AO$1:$BI$1837,19,FALSE),""),'ورود مشخصات همکاران'!$A$5:$A$55,'ورود مشخصات همکاران'!$B$5:$B$55))</f>
        <v>اجودی مقدم</v>
      </c>
    </row>
    <row r="6" spans="1:38" ht="60" customHeight="1" x14ac:dyDescent="0.2">
      <c r="A6" s="102">
        <f>'ورود اطلاعات'!C8</f>
        <v>3</v>
      </c>
      <c r="B6" s="100" t="str">
        <f>'ورود اطلاعات'!D8</f>
        <v>هفتم3</v>
      </c>
      <c r="C6" s="104" t="str">
        <f>IF($A6=0,"",LOOKUP(IFERROR(VLOOKUP(C$1&amp;"-"&amp;$A6,'ورود  کد درس همکاران'!$AO$1:$BI$1837,19,FALSE),""),'ورود مشخصات همکاران'!$A$5:$A$55,'ورود مشخصات همکاران'!$B$5:$B$55))</f>
        <v>مشهدی آقاپور</v>
      </c>
      <c r="D6" s="105" t="str">
        <f>IF($A6=0,"",LOOKUP(IFERROR(VLOOKUP(D$1&amp;"-"&amp;$A6,'ورود  کد درس همکاران'!$AO$1:$BI$1837,19,FALSE),""),'ورود مشخصات همکاران'!$A$5:$A$55,'ورود مشخصات همکاران'!$B$5:$B$55))</f>
        <v>مشهدی آقاپور</v>
      </c>
      <c r="E6" s="106" t="str">
        <f>IF($A6=0,"",LOOKUP(IFERROR(VLOOKUP(E$1&amp;"-"&amp;$A6,'ورود  کد درس همکاران'!$AO$1:$BI$1837,19,FALSE),""),'ورود مشخصات همکاران'!$A$5:$A$55,'ورود مشخصات همکاران'!$B$5:$B$55))</f>
        <v>وداعی</v>
      </c>
      <c r="F6" s="106" t="str">
        <f>IF($A6=0,"",LOOKUP(IFERROR(VLOOKUP(F$1&amp;"-"&amp;$A6,'ورود  کد درس همکاران'!$AO$1:$BI$1837,19,FALSE),""),'ورود مشخصات همکاران'!$A$5:$A$55,'ورود مشخصات همکاران'!$B$5:$B$55))</f>
        <v>وداعی</v>
      </c>
      <c r="G6" s="107" t="str">
        <f>IF($A6=0,"",LOOKUP(IFERROR(VLOOKUP(G$1&amp;"-"&amp;$A6,'ورود  کد درس همکاران'!$AO$1:$BI$1837,19,FALSE),""),'ورود مشخصات همکاران'!$A$5:$A$55,'ورود مشخصات همکاران'!$B$5:$B$55))</f>
        <v>گلچين</v>
      </c>
      <c r="H6" s="106" t="str">
        <f>IF($A6=0,"",LOOKUP(IFERROR(VLOOKUP(H$1&amp;"-"&amp;$A6,'ورود  کد درس همکاران'!$AO$1:$BI$1837,19,FALSE),""),'ورود مشخصات همکاران'!$A$5:$A$55,'ورود مشخصات همکاران'!$B$5:$B$55))</f>
        <v>گلچين</v>
      </c>
      <c r="I6" s="104" t="str">
        <f>IF($A6=0,"",LOOKUP(IFERROR(VLOOKUP(I$1&amp;"-"&amp;$A6,'ورود  کد درس همکاران'!$AO$1:$BI$1837,19,FALSE),""),'ورود مشخصات همکاران'!$A$5:$A$55,'ورود مشخصات همکاران'!$B$5:$B$55))</f>
        <v>عباسیان</v>
      </c>
      <c r="J6" s="105" t="str">
        <f>IF($A6=0,"",LOOKUP(IFERROR(VLOOKUP(J$1&amp;"-"&amp;$A6,'ورود  کد درس همکاران'!$AO$1:$BI$1837,19,FALSE),""),'ورود مشخصات همکاران'!$A$5:$A$55,'ورود مشخصات همکاران'!$B$5:$B$55))</f>
        <v>عباسیان</v>
      </c>
      <c r="K6" s="106" t="str">
        <f>IF($A6=0,"",LOOKUP(IFERROR(VLOOKUP(K$1&amp;"-"&amp;$A6,'ورود  کد درس همکاران'!$AO$1:$BI$1837,19,FALSE),""),'ورود مشخصات همکاران'!$A$5:$A$55,'ورود مشخصات همکاران'!$B$5:$B$55))</f>
        <v>فردوسي</v>
      </c>
      <c r="L6" s="106" t="str">
        <f>IF($A6=0,"",LOOKUP(IFERROR(VLOOKUP(L$1&amp;"-"&amp;$A6,'ورود  کد درس همکاران'!$AO$1:$BI$1837,19,FALSE),""),'ورود مشخصات همکاران'!$A$5:$A$55,'ورود مشخصات همکاران'!$B$5:$B$55))</f>
        <v>فردوسي</v>
      </c>
      <c r="M6" s="107" t="str">
        <f>IF($A6=0,"",LOOKUP(IFERROR(VLOOKUP(M$1&amp;"-"&amp;$A6,'ورود  کد درس همکاران'!$AO$1:$BI$1837,19,FALSE),""),'ورود مشخصات همکاران'!$A$5:$A$55,'ورود مشخصات همکاران'!$B$5:$B$55))</f>
        <v>اکبرزاده</v>
      </c>
      <c r="N6" s="106" t="str">
        <f>IF($A6=0,"",LOOKUP(IFERROR(VLOOKUP(N$1&amp;"-"&amp;$A6,'ورود  کد درس همکاران'!$AO$1:$BI$1837,19,FALSE),""),'ورود مشخصات همکاران'!$A$5:$A$55,'ورود مشخصات همکاران'!$B$5:$B$55))</f>
        <v>اکبرزاده</v>
      </c>
      <c r="O6" s="104" t="str">
        <f>IF($A6=0,"",LOOKUP(IFERROR(VLOOKUP(O$1&amp;"-"&amp;$A6,'ورود  کد درس همکاران'!$AO$1:$BI$1837,19,FALSE),""),'ورود مشخصات همکاران'!$A$5:$A$55,'ورود مشخصات همکاران'!$B$5:$B$55))</f>
        <v>اسکندری</v>
      </c>
      <c r="P6" s="105" t="str">
        <f>IF($A6=0,"",LOOKUP(IFERROR(VLOOKUP(P$1&amp;"-"&amp;$A6,'ورود  کد درس همکاران'!$AO$1:$BI$1837,19,FALSE),""),'ورود مشخصات همکاران'!$A$5:$A$55,'ورود مشخصات همکاران'!$B$5:$B$55))</f>
        <v>اسکندری</v>
      </c>
      <c r="Q6" s="106" t="str">
        <f>IF($A6=0,"",LOOKUP(IFERROR(VLOOKUP(Q$1&amp;"-"&amp;$A6,'ورود  کد درس همکاران'!$AO$1:$BI$1837,19,FALSE),""),'ورود مشخصات همکاران'!$A$5:$A$55,'ورود مشخصات همکاران'!$B$5:$B$55))</f>
        <v>اکبرزاده</v>
      </c>
      <c r="R6" s="106" t="str">
        <f>IF($A6=0,"",LOOKUP(IFERROR(VLOOKUP(R$1&amp;"-"&amp;$A6,'ورود  کد درس همکاران'!$AO$1:$BI$1837,19,FALSE),""),'ورود مشخصات همکاران'!$A$5:$A$55,'ورود مشخصات همکاران'!$B$5:$B$55))</f>
        <v>احمدین</v>
      </c>
      <c r="S6" s="107" t="str">
        <f>IF($A6=0,"",LOOKUP(IFERROR(VLOOKUP(S$1&amp;"-"&amp;$A6,'ورود  کد درس همکاران'!$AO$1:$BI$1837,19,FALSE),""),'ورود مشخصات همکاران'!$A$5:$A$55,'ورود مشخصات همکاران'!$B$5:$B$55))</f>
        <v>گلچين</v>
      </c>
      <c r="T6" s="106" t="str">
        <f>IF($A6=0,"",LOOKUP(IFERROR(VLOOKUP(T$1&amp;"-"&amp;$A6,'ورود  کد درس همکاران'!$AO$1:$BI$1837,19,FALSE),""),'ورود مشخصات همکاران'!$A$5:$A$55,'ورود مشخصات همکاران'!$B$5:$B$55))</f>
        <v>گلچين</v>
      </c>
      <c r="U6" s="104" t="str">
        <f>IF($A6=0,"",LOOKUP(IFERROR(VLOOKUP(U$1&amp;"-"&amp;$A6,'ورود  کد درس همکاران'!$AO$1:$BI$1837,19,FALSE),""),'ورود مشخصات همکاران'!$A$5:$A$55,'ورود مشخصات همکاران'!$B$5:$B$55))</f>
        <v>احمدین</v>
      </c>
      <c r="V6" s="105" t="str">
        <f>IF($A6=0,"",LOOKUP(IFERROR(VLOOKUP(V$1&amp;"-"&amp;$A6,'ورود  کد درس همکاران'!$AO$1:$BI$1837,19,FALSE),""),'ورود مشخصات همکاران'!$A$5:$A$55,'ورود مشخصات همکاران'!$B$5:$B$55))</f>
        <v>احمدین</v>
      </c>
      <c r="W6" s="106" t="str">
        <f>IF($A6=0,"",LOOKUP(IFERROR(VLOOKUP(W$1&amp;"-"&amp;$A6,'ورود  کد درس همکاران'!$AO$1:$BI$1837,19,FALSE),""),'ورود مشخصات همکاران'!$A$5:$A$55,'ورود مشخصات همکاران'!$B$5:$B$55))</f>
        <v>سروریزاد</v>
      </c>
      <c r="X6" s="106" t="str">
        <f>IF($A6=0,"",LOOKUP(IFERROR(VLOOKUP(X$1&amp;"-"&amp;$A6,'ورود  کد درس همکاران'!$AO$1:$BI$1837,19,FALSE),""),'ورود مشخصات همکاران'!$A$5:$A$55,'ورود مشخصات همکاران'!$B$5:$B$55))</f>
        <v>سروریزاد</v>
      </c>
      <c r="Y6" s="107" t="str">
        <f>IF($A6=0,"",LOOKUP(IFERROR(VLOOKUP(Y$1&amp;"-"&amp;$A6,'ورود  کد درس همکاران'!$AO$1:$BI$1837,19,FALSE),""),'ورود مشخصات همکاران'!$A$5:$A$55,'ورود مشخصات همکاران'!$B$5:$B$55))</f>
        <v>بشیری</v>
      </c>
      <c r="Z6" s="106" t="str">
        <f>IF($A6=0,"",LOOKUP(IFERROR(VLOOKUP(Z$1&amp;"-"&amp;$A6,'ورود  کد درس همکاران'!$AO$1:$BI$1837,19,FALSE),""),'ورود مشخصات همکاران'!$A$5:$A$55,'ورود مشخصات همکاران'!$B$5:$B$55))</f>
        <v>بشیری</v>
      </c>
      <c r="AA6" s="104" t="str">
        <f>IF($A6=0,"",LOOKUP(IFERROR(VLOOKUP(AA$1&amp;"-"&amp;$A6,'ورود  کد درس همکاران'!$AO$1:$BI$1837,19,FALSE),""),'ورود مشخصات همکاران'!$A$5:$A$55,'ورود مشخصات همکاران'!$B$5:$B$55))</f>
        <v>عباسیان</v>
      </c>
      <c r="AB6" s="105" t="str">
        <f>IF($A6=0,"",LOOKUP(IFERROR(VLOOKUP(AB$1&amp;"-"&amp;$A6,'ورود  کد درس همکاران'!$AO$1:$BI$1837,19,FALSE),""),'ورود مشخصات همکاران'!$A$5:$A$55,'ورود مشخصات همکاران'!$B$5:$B$55))</f>
        <v>اسکندری</v>
      </c>
      <c r="AC6" s="106" t="str">
        <f>IF($A6=0,"",LOOKUP(IFERROR(VLOOKUP(AC$1&amp;"-"&amp;$A6,'ورود  کد درس همکاران'!$AO$1:$BI$1837,19,FALSE),""),'ورود مشخصات همکاران'!$A$5:$A$55,'ورود مشخصات همکاران'!$B$5:$B$55))</f>
        <v>جباری</v>
      </c>
      <c r="AD6" s="106" t="str">
        <f>IF($A6=0,"",LOOKUP(IFERROR(VLOOKUP(AD$1&amp;"-"&amp;$A6,'ورود  کد درس همکاران'!$AO$1:$BI$1837,19,FALSE),""),'ورود مشخصات همکاران'!$A$5:$A$55,'ورود مشخصات همکاران'!$B$5:$B$55))</f>
        <v>جباری</v>
      </c>
      <c r="AE6" s="107" t="str">
        <f>IF($A6=0,"",LOOKUP(IFERROR(VLOOKUP(AE$1&amp;"-"&amp;$A6,'ورود  کد درس همکاران'!$AO$1:$BI$1837,19,FALSE),""),'ورود مشخصات همکاران'!$A$5:$A$55,'ورود مشخصات همکاران'!$B$5:$B$55))</f>
        <v>فرمانی</v>
      </c>
      <c r="AF6" s="106" t="str">
        <f>IF($A6=0,"",LOOKUP(IFERROR(VLOOKUP(AF$1&amp;"-"&amp;$A6,'ورود  کد درس همکاران'!$AO$1:$BI$1837,19,FALSE),""),'ورود مشخصات همکاران'!$A$5:$A$55,'ورود مشخصات همکاران'!$B$5:$B$55))</f>
        <v>فرمانی</v>
      </c>
      <c r="AG6" s="104" t="str">
        <f>IF($A6=0,"",LOOKUP(IFERROR(VLOOKUP(AG$1&amp;"-"&amp;$A6,'ورود  کد درس همکاران'!$AO$1:$BI$1837,19,FALSE),""),'ورود مشخصات همکاران'!$A$5:$A$55,'ورود مشخصات همکاران'!$B$5:$B$55))</f>
        <v>عباسیان</v>
      </c>
      <c r="AH6" s="105" t="str">
        <f>IF($A6=0,"",LOOKUP(IFERROR(VLOOKUP(AH$1&amp;"-"&amp;$A6,'ورود  کد درس همکاران'!$AO$1:$BI$1837,19,FALSE),""),'ورود مشخصات همکاران'!$A$5:$A$55,'ورود مشخصات همکاران'!$B$5:$B$55))</f>
        <v>عباسیان</v>
      </c>
      <c r="AI6" s="106" t="str">
        <f>IF($A6=0,"",LOOKUP(IFERROR(VLOOKUP(AI$1&amp;"-"&amp;$A6,'ورود  کد درس همکاران'!$AO$1:$BI$1837,19,FALSE),""),'ورود مشخصات همکاران'!$A$5:$A$55,'ورود مشخصات همکاران'!$B$5:$B$55))</f>
        <v>احمدین</v>
      </c>
      <c r="AJ6" s="106" t="str">
        <f>IF($A6=0,"",LOOKUP(IFERROR(VLOOKUP(AJ$1&amp;"-"&amp;$A6,'ورود  کد درس همکاران'!$AO$1:$BI$1837,19,FALSE),""),'ورود مشخصات همکاران'!$A$5:$A$55,'ورود مشخصات همکاران'!$B$5:$B$55))</f>
        <v>احمدین</v>
      </c>
      <c r="AK6" s="107" t="str">
        <f>IF($A6=0,"",LOOKUP(IFERROR(VLOOKUP(AK$1&amp;"-"&amp;$A6,'ورود  کد درس همکاران'!$AO$1:$BI$1837,19,FALSE),""),'ورود مشخصات همکاران'!$A$5:$A$55,'ورود مشخصات همکاران'!$B$5:$B$55))</f>
        <v>گلچين</v>
      </c>
      <c r="AL6" s="106" t="str">
        <f>IF($A6=0,"",LOOKUP(IFERROR(VLOOKUP(AL$1&amp;"-"&amp;$A6,'ورود  کد درس همکاران'!$AO$1:$BI$1837,19,FALSE),""),'ورود مشخصات همکاران'!$A$5:$A$55,'ورود مشخصات همکاران'!$B$5:$B$55))</f>
        <v>گلچين</v>
      </c>
    </row>
    <row r="7" spans="1:38" ht="60" customHeight="1" x14ac:dyDescent="0.2">
      <c r="A7" s="102">
        <f>'ورود اطلاعات'!C9</f>
        <v>4</v>
      </c>
      <c r="B7" s="100" t="str">
        <f>'ورود اطلاعات'!D9</f>
        <v>هشتم1</v>
      </c>
      <c r="C7" s="104" t="str">
        <f>IF($A7=0,"",LOOKUP(IFERROR(VLOOKUP(C$1&amp;"-"&amp;$A7,'ورود  کد درس همکاران'!$AO$1:$BI$1837,19,FALSE),""),'ورود مشخصات همکاران'!$A$5:$A$55,'ورود مشخصات همکاران'!$B$5:$B$55))</f>
        <v xml:space="preserve">عباسعلی پور </v>
      </c>
      <c r="D7" s="105" t="str">
        <f>IF($A7=0,"",LOOKUP(IFERROR(VLOOKUP(D$1&amp;"-"&amp;$A7,'ورود  کد درس همکاران'!$AO$1:$BI$1837,19,FALSE),""),'ورود مشخصات همکاران'!$A$5:$A$55,'ورود مشخصات همکاران'!$B$5:$B$55))</f>
        <v xml:space="preserve">عباسعلی پور </v>
      </c>
      <c r="E7" s="106" t="str">
        <f>IF($A7=0,"",LOOKUP(IFERROR(VLOOKUP(E$1&amp;"-"&amp;$A7,'ورود  کد درس همکاران'!$AO$1:$BI$1837,19,FALSE),""),'ورود مشخصات همکاران'!$A$5:$A$55,'ورود مشخصات همکاران'!$B$5:$B$55))</f>
        <v xml:space="preserve">احساني </v>
      </c>
      <c r="F7" s="106" t="str">
        <f>IF($A7=0,"",LOOKUP(IFERROR(VLOOKUP(F$1&amp;"-"&amp;$A7,'ورود  کد درس همکاران'!$AO$1:$BI$1837,19,FALSE),""),'ورود مشخصات همکاران'!$A$5:$A$55,'ورود مشخصات همکاران'!$B$5:$B$55))</f>
        <v xml:space="preserve">احساني </v>
      </c>
      <c r="G7" s="107" t="str">
        <f>IF($A7=0,"",LOOKUP(IFERROR(VLOOKUP(G$1&amp;"-"&amp;$A7,'ورود  کد درس همکاران'!$AO$1:$BI$1837,19,FALSE),""),'ورود مشخصات همکاران'!$A$5:$A$55,'ورود مشخصات همکاران'!$B$5:$B$55))</f>
        <v>وندسفیني</v>
      </c>
      <c r="H7" s="106" t="str">
        <f>IF($A7=0,"",LOOKUP(IFERROR(VLOOKUP(H$1&amp;"-"&amp;$A7,'ورود  کد درس همکاران'!$AO$1:$BI$1837,19,FALSE),""),'ورود مشخصات همکاران'!$A$5:$A$55,'ورود مشخصات همکاران'!$B$5:$B$55))</f>
        <v>وندسفیني</v>
      </c>
      <c r="I7" s="104" t="str">
        <f>IF($A7=0,"",LOOKUP(IFERROR(VLOOKUP(I$1&amp;"-"&amp;$A7,'ورود  کد درس همکاران'!$AO$1:$BI$1837,19,FALSE),""),'ورود مشخصات همکاران'!$A$5:$A$55,'ورود مشخصات همکاران'!$B$5:$B$55))</f>
        <v>برجی</v>
      </c>
      <c r="J7" s="105" t="str">
        <f>IF($A7=0,"",LOOKUP(IFERROR(VLOOKUP(J$1&amp;"-"&amp;$A7,'ورود  کد درس همکاران'!$AO$1:$BI$1837,19,FALSE),""),'ورود مشخصات همکاران'!$A$5:$A$55,'ورود مشخصات همکاران'!$B$5:$B$55))</f>
        <v xml:space="preserve">احساني </v>
      </c>
      <c r="K7" s="106" t="str">
        <f>IF($A7=0,"",LOOKUP(IFERROR(VLOOKUP(K$1&amp;"-"&amp;$A7,'ورود  کد درس همکاران'!$AO$1:$BI$1837,19,FALSE),""),'ورود مشخصات همکاران'!$A$5:$A$55,'ورود مشخصات همکاران'!$B$5:$B$55))</f>
        <v>قبله</v>
      </c>
      <c r="L7" s="106" t="str">
        <f>IF($A7=0,"",LOOKUP(IFERROR(VLOOKUP(L$1&amp;"-"&amp;$A7,'ورود  کد درس همکاران'!$AO$1:$BI$1837,19,FALSE),""),'ورود مشخصات همکاران'!$A$5:$A$55,'ورود مشخصات همکاران'!$B$5:$B$55))</f>
        <v>قبله</v>
      </c>
      <c r="M7" s="107" t="str">
        <f>IF($A7=0,"",LOOKUP(IFERROR(VLOOKUP(M$1&amp;"-"&amp;$A7,'ورود  کد درس همکاران'!$AO$1:$BI$1837,19,FALSE),""),'ورود مشخصات همکاران'!$A$5:$A$55,'ورود مشخصات همکاران'!$B$5:$B$55))</f>
        <v>برجی</v>
      </c>
      <c r="N7" s="106" t="str">
        <f>IF($A7=0,"",LOOKUP(IFERROR(VLOOKUP(N$1&amp;"-"&amp;$A7,'ورود  کد درس همکاران'!$AO$1:$BI$1837,19,FALSE),""),'ورود مشخصات همکاران'!$A$5:$A$55,'ورود مشخصات همکاران'!$B$5:$B$55))</f>
        <v>برجی</v>
      </c>
      <c r="O7" s="104" t="str">
        <f>IF($A7=0,"",LOOKUP(IFERROR(VLOOKUP(O$1&amp;"-"&amp;$A7,'ورود  کد درس همکاران'!$AO$1:$BI$1837,19,FALSE),""),'ورود مشخصات همکاران'!$A$5:$A$55,'ورود مشخصات همکاران'!$B$5:$B$55))</f>
        <v>اکبرزاده</v>
      </c>
      <c r="P7" s="105" t="str">
        <f>IF($A7=0,"",LOOKUP(IFERROR(VLOOKUP(P$1&amp;"-"&amp;$A7,'ورود  کد درس همکاران'!$AO$1:$BI$1837,19,FALSE),""),'ورود مشخصات همکاران'!$A$5:$A$55,'ورود مشخصات همکاران'!$B$5:$B$55))</f>
        <v>اکبرزاده</v>
      </c>
      <c r="Q7" s="106" t="str">
        <f>IF($A7=0,"",LOOKUP(IFERROR(VLOOKUP(Q$1&amp;"-"&amp;$A7,'ورود  کد درس همکاران'!$AO$1:$BI$1837,19,FALSE),""),'ورود مشخصات همکاران'!$A$5:$A$55,'ورود مشخصات همکاران'!$B$5:$B$55))</f>
        <v>حامدی</v>
      </c>
      <c r="R7" s="106" t="str">
        <f>IF($A7=0,"",LOOKUP(IFERROR(VLOOKUP(R$1&amp;"-"&amp;$A7,'ورود  کد درس همکاران'!$AO$1:$BI$1837,19,FALSE),""),'ورود مشخصات همکاران'!$A$5:$A$55,'ورود مشخصات همکاران'!$B$5:$B$55))</f>
        <v>حامدی</v>
      </c>
      <c r="S7" s="107" t="str">
        <f>IF($A7=0,"",LOOKUP(IFERROR(VLOOKUP(S$1&amp;"-"&amp;$A7,'ورود  کد درس همکاران'!$AO$1:$BI$1837,19,FALSE),""),'ورود مشخصات همکاران'!$A$5:$A$55,'ورود مشخصات همکاران'!$B$5:$B$55))</f>
        <v>جباری</v>
      </c>
      <c r="T7" s="106" t="str">
        <f>IF($A7=0,"",LOOKUP(IFERROR(VLOOKUP(T$1&amp;"-"&amp;$A7,'ورود  کد درس همکاران'!$AO$1:$BI$1837,19,FALSE),""),'ورود مشخصات همکاران'!$A$5:$A$55,'ورود مشخصات همکاران'!$B$5:$B$55))</f>
        <v>جباری</v>
      </c>
      <c r="U7" s="104" t="str">
        <f>IF($A7=0,"",LOOKUP(IFERROR(VLOOKUP(U$1&amp;"-"&amp;$A7,'ورود  کد درس همکاران'!$AO$1:$BI$1837,19,FALSE),""),'ورود مشخصات همکاران'!$A$5:$A$55,'ورود مشخصات همکاران'!$B$5:$B$55))</f>
        <v>سروریزاد</v>
      </c>
      <c r="V7" s="105" t="str">
        <f>IF($A7=0,"",LOOKUP(IFERROR(VLOOKUP(V$1&amp;"-"&amp;$A7,'ورود  کد درس همکاران'!$AO$1:$BI$1837,19,FALSE),""),'ورود مشخصات همکاران'!$A$5:$A$55,'ورود مشخصات همکاران'!$B$5:$B$55))</f>
        <v>سروریزاد</v>
      </c>
      <c r="W7" s="106" t="str">
        <f>IF($A7=0,"",LOOKUP(IFERROR(VLOOKUP(W$1&amp;"-"&amp;$A7,'ورود  کد درس همکاران'!$AO$1:$BI$1837,19,FALSE),""),'ورود مشخصات همکاران'!$A$5:$A$55,'ورود مشخصات همکاران'!$B$5:$B$55))</f>
        <v>محمدی</v>
      </c>
      <c r="X7" s="106" t="str">
        <f>IF($A7=0,"",LOOKUP(IFERROR(VLOOKUP(X$1&amp;"-"&amp;$A7,'ورود  کد درس همکاران'!$AO$1:$BI$1837,19,FALSE),""),'ورود مشخصات همکاران'!$A$5:$A$55,'ورود مشخصات همکاران'!$B$5:$B$55))</f>
        <v>محمدی</v>
      </c>
      <c r="Y7" s="107" t="str">
        <f>IF($A7=0,"",LOOKUP(IFERROR(VLOOKUP(Y$1&amp;"-"&amp;$A7,'ورود  کد درس همکاران'!$AO$1:$BI$1837,19,FALSE),""),'ورود مشخصات همکاران'!$A$5:$A$55,'ورود مشخصات همکاران'!$B$5:$B$55))</f>
        <v>حامدی</v>
      </c>
      <c r="Z7" s="106" t="str">
        <f>IF($A7=0,"",LOOKUP(IFERROR(VLOOKUP(Z$1&amp;"-"&amp;$A7,'ورود  کد درس همکاران'!$AO$1:$BI$1837,19,FALSE),""),'ورود مشخصات همکاران'!$A$5:$A$55,'ورود مشخصات همکاران'!$B$5:$B$55))</f>
        <v>حامدی</v>
      </c>
      <c r="AA7" s="104" t="str">
        <f>IF($A7=0,"",LOOKUP(IFERROR(VLOOKUP(AA$1&amp;"-"&amp;$A7,'ورود  کد درس همکاران'!$AO$1:$BI$1837,19,FALSE),""),'ورود مشخصات همکاران'!$A$5:$A$55,'ورود مشخصات همکاران'!$B$5:$B$55))</f>
        <v xml:space="preserve">عباسعلی پور </v>
      </c>
      <c r="AB7" s="105" t="str">
        <f>IF($A7=0,"",LOOKUP(IFERROR(VLOOKUP(AB$1&amp;"-"&amp;$A7,'ورود  کد درس همکاران'!$AO$1:$BI$1837,19,FALSE),""),'ورود مشخصات همکاران'!$A$5:$A$55,'ورود مشخصات همکاران'!$B$5:$B$55))</f>
        <v xml:space="preserve">عباسعلی پور </v>
      </c>
      <c r="AC7" s="106" t="str">
        <f>IF($A7=0,"",LOOKUP(IFERROR(VLOOKUP(AC$1&amp;"-"&amp;$A7,'ورود  کد درس همکاران'!$AO$1:$BI$1837,19,FALSE),""),'ورود مشخصات همکاران'!$A$5:$A$55,'ورود مشخصات همکاران'!$B$5:$B$55))</f>
        <v>حامدی</v>
      </c>
      <c r="AD7" s="106" t="str">
        <f>IF($A7=0,"",LOOKUP(IFERROR(VLOOKUP(AD$1&amp;"-"&amp;$A7,'ورود  کد درس همکاران'!$AO$1:$BI$1837,19,FALSE),""),'ورود مشخصات همکاران'!$A$5:$A$55,'ورود مشخصات همکاران'!$B$5:$B$55))</f>
        <v>حامدی</v>
      </c>
      <c r="AE7" s="107" t="str">
        <f>IF($A7=0,"",LOOKUP(IFERROR(VLOOKUP(AE$1&amp;"-"&amp;$A7,'ورود  کد درس همکاران'!$AO$1:$BI$1837,19,FALSE),""),'ورود مشخصات همکاران'!$A$5:$A$55,'ورود مشخصات همکاران'!$B$5:$B$55))</f>
        <v>بدخشان</v>
      </c>
      <c r="AF7" s="106" t="str">
        <f>IF($A7=0,"",LOOKUP(IFERROR(VLOOKUP(AF$1&amp;"-"&amp;$A7,'ورود  کد درس همکاران'!$AO$1:$BI$1837,19,FALSE),""),'ورود مشخصات همکاران'!$A$5:$A$55,'ورود مشخصات همکاران'!$B$5:$B$55))</f>
        <v>بدخشان</v>
      </c>
      <c r="AG7" s="104" t="str">
        <f>IF($A7=0,"",LOOKUP(IFERROR(VLOOKUP(AG$1&amp;"-"&amp;$A7,'ورود  کد درس همکاران'!$AO$1:$BI$1837,19,FALSE),""),'ورود مشخصات همکاران'!$A$5:$A$55,'ورود مشخصات همکاران'!$B$5:$B$55))</f>
        <v>اکبرزاده</v>
      </c>
      <c r="AH7" s="105" t="str">
        <f>IF($A7=0,"",LOOKUP(IFERROR(VLOOKUP(AH$1&amp;"-"&amp;$A7,'ورود  کد درس همکاران'!$AO$1:$BI$1837,19,FALSE),""),'ورود مشخصات همکاران'!$A$5:$A$55,'ورود مشخصات همکاران'!$B$5:$B$55))</f>
        <v xml:space="preserve">عباسعلی پور </v>
      </c>
      <c r="AI7" s="106" t="str">
        <f>IF($A7=0,"",LOOKUP(IFERROR(VLOOKUP(AI$1&amp;"-"&amp;$A7,'ورود  کد درس همکاران'!$AO$1:$BI$1837,19,FALSE),""),'ورود مشخصات همکاران'!$A$5:$A$55,'ورود مشخصات همکاران'!$B$5:$B$55))</f>
        <v xml:space="preserve">احساني </v>
      </c>
      <c r="AJ7" s="106" t="str">
        <f>IF($A7=0,"",LOOKUP(IFERROR(VLOOKUP(AJ$1&amp;"-"&amp;$A7,'ورود  کد درس همکاران'!$AO$1:$BI$1837,19,FALSE),""),'ورود مشخصات همکاران'!$A$5:$A$55,'ورود مشخصات همکاران'!$B$5:$B$55))</f>
        <v xml:space="preserve">احساني </v>
      </c>
      <c r="AK7" s="107" t="str">
        <f>IF($A7=0,"",LOOKUP(IFERROR(VLOOKUP(AK$1&amp;"-"&amp;$A7,'ورود  کد درس همکاران'!$AO$1:$BI$1837,19,FALSE),""),'ورود مشخصات همکاران'!$A$5:$A$55,'ورود مشخصات همکاران'!$B$5:$B$55))</f>
        <v>راستگو</v>
      </c>
      <c r="AL7" s="106" t="str">
        <f>IF($A7=0,"",LOOKUP(IFERROR(VLOOKUP(AL$1&amp;"-"&amp;$A7,'ورود  کد درس همکاران'!$AO$1:$BI$1837,19,FALSE),""),'ورود مشخصات همکاران'!$A$5:$A$55,'ورود مشخصات همکاران'!$B$5:$B$55))</f>
        <v>راستگو</v>
      </c>
    </row>
    <row r="8" spans="1:38" ht="60" customHeight="1" x14ac:dyDescent="0.2">
      <c r="A8" s="102">
        <f>'ورود اطلاعات'!C10</f>
        <v>5</v>
      </c>
      <c r="B8" s="100" t="str">
        <f>'ورود اطلاعات'!D10</f>
        <v>هشتم2</v>
      </c>
      <c r="C8" s="104" t="str">
        <f>IF($A8=0,"",LOOKUP(IFERROR(VLOOKUP(C$1&amp;"-"&amp;$A8,'ورود  کد درس همکاران'!$AO$1:$BI$1837,19,FALSE),""),'ورود مشخصات همکاران'!$A$5:$A$55,'ورود مشخصات همکاران'!$B$5:$B$55))</f>
        <v>فردوسي</v>
      </c>
      <c r="D8" s="105" t="str">
        <f>IF($A8=0,"",LOOKUP(IFERROR(VLOOKUP(D$1&amp;"-"&amp;$A8,'ورود  کد درس همکاران'!$AO$1:$BI$1837,19,FALSE),""),'ورود مشخصات همکاران'!$A$5:$A$55,'ورود مشخصات همکاران'!$B$5:$B$55))</f>
        <v>فردوسي</v>
      </c>
      <c r="E8" s="106" t="str">
        <f>IF($A8=0,"",LOOKUP(IFERROR(VLOOKUP(E$1&amp;"-"&amp;$A8,'ورود  کد درس همکاران'!$AO$1:$BI$1837,19,FALSE),""),'ورود مشخصات همکاران'!$A$5:$A$55,'ورود مشخصات همکاران'!$B$5:$B$55))</f>
        <v xml:space="preserve">عباسعلی پور </v>
      </c>
      <c r="F8" s="106" t="str">
        <f>IF($A8=0,"",LOOKUP(IFERROR(VLOOKUP(F$1&amp;"-"&amp;$A8,'ورود  کد درس همکاران'!$AO$1:$BI$1837,19,FALSE),""),'ورود مشخصات همکاران'!$A$5:$A$55,'ورود مشخصات همکاران'!$B$5:$B$55))</f>
        <v xml:space="preserve">عباسعلی پور </v>
      </c>
      <c r="G8" s="107" t="str">
        <f>IF($A8=0,"",LOOKUP(IFERROR(VLOOKUP(G$1&amp;"-"&amp;$A8,'ورود  کد درس همکاران'!$AO$1:$BI$1837,19,FALSE),""),'ورود مشخصات همکاران'!$A$5:$A$55,'ورود مشخصات همکاران'!$B$5:$B$55))</f>
        <v>وداعی</v>
      </c>
      <c r="H8" s="106" t="str">
        <f>IF($A8=0,"",LOOKUP(IFERROR(VLOOKUP(H$1&amp;"-"&amp;$A8,'ورود  کد درس همکاران'!$AO$1:$BI$1837,19,FALSE),""),'ورود مشخصات همکاران'!$A$5:$A$55,'ورود مشخصات همکاران'!$B$5:$B$55))</f>
        <v>وداعی</v>
      </c>
      <c r="I8" s="104" t="str">
        <f>IF($A8=0,"",LOOKUP(IFERROR(VLOOKUP(I$1&amp;"-"&amp;$A8,'ورود  کد درس همکاران'!$AO$1:$BI$1837,19,FALSE),""),'ورود مشخصات همکاران'!$A$5:$A$55,'ورود مشخصات همکاران'!$B$5:$B$55))</f>
        <v>اکبرزاده</v>
      </c>
      <c r="J8" s="105" t="str">
        <f>IF($A8=0,"",LOOKUP(IFERROR(VLOOKUP(J$1&amp;"-"&amp;$A8,'ورود  کد درس همکاران'!$AO$1:$BI$1837,19,FALSE),""),'ورود مشخصات همکاران'!$A$5:$A$55,'ورود مشخصات همکاران'!$B$5:$B$55))</f>
        <v>اکبرزاده</v>
      </c>
      <c r="K8" s="106" t="str">
        <f>IF($A8=0,"",LOOKUP(IFERROR(VLOOKUP(K$1&amp;"-"&amp;$A8,'ورود  کد درس همکاران'!$AO$1:$BI$1837,19,FALSE),""),'ورود مشخصات همکاران'!$A$5:$A$55,'ورود مشخصات همکاران'!$B$5:$B$55))</f>
        <v>عباسیان</v>
      </c>
      <c r="L8" s="106" t="str">
        <f>IF($A8=0,"",LOOKUP(IFERROR(VLOOKUP(L$1&amp;"-"&amp;$A8,'ورود  کد درس همکاران'!$AO$1:$BI$1837,19,FALSE),""),'ورود مشخصات همکاران'!$A$5:$A$55,'ورود مشخصات همکاران'!$B$5:$B$55))</f>
        <v>عباسیان</v>
      </c>
      <c r="M8" s="107" t="str">
        <f>IF($A8=0,"",LOOKUP(IFERROR(VLOOKUP(M$1&amp;"-"&amp;$A8,'ورود  کد درس همکاران'!$AO$1:$BI$1837,19,FALSE),""),'ورود مشخصات همکاران'!$A$5:$A$55,'ورود مشخصات همکاران'!$B$5:$B$55))</f>
        <v>اجودی مقدم</v>
      </c>
      <c r="N8" s="106" t="str">
        <f>IF($A8=0,"",LOOKUP(IFERROR(VLOOKUP(N$1&amp;"-"&amp;$A8,'ورود  کد درس همکاران'!$AO$1:$BI$1837,19,FALSE),""),'ورود مشخصات همکاران'!$A$5:$A$55,'ورود مشخصات همکاران'!$B$5:$B$55))</f>
        <v>اجودی مقدم</v>
      </c>
      <c r="O8" s="104" t="str">
        <f>IF($A8=0,"",LOOKUP(IFERROR(VLOOKUP(O$1&amp;"-"&amp;$A8,'ورود  کد درس همکاران'!$AO$1:$BI$1837,19,FALSE),""),'ورود مشخصات همکاران'!$A$5:$A$55,'ورود مشخصات همکاران'!$B$5:$B$55))</f>
        <v>عباسیان</v>
      </c>
      <c r="P8" s="105" t="str">
        <f>IF($A8=0,"",LOOKUP(IFERROR(VLOOKUP(P$1&amp;"-"&amp;$A8,'ورود  کد درس همکاران'!$AO$1:$BI$1837,19,FALSE),""),'ورود مشخصات همکاران'!$A$5:$A$55,'ورود مشخصات همکاران'!$B$5:$B$55))</f>
        <v>عباسیان</v>
      </c>
      <c r="Q8" s="106" t="str">
        <f>IF($A8=0,"",LOOKUP(IFERROR(VLOOKUP(Q$1&amp;"-"&amp;$A8,'ورود  کد درس همکاران'!$AO$1:$BI$1837,19,FALSE),""),'ورود مشخصات همکاران'!$A$5:$A$55,'ورود مشخصات همکاران'!$B$5:$B$55))</f>
        <v>وندسفیني</v>
      </c>
      <c r="R8" s="106" t="str">
        <f>IF($A8=0,"",LOOKUP(IFERROR(VLOOKUP(R$1&amp;"-"&amp;$A8,'ورود  کد درس همکاران'!$AO$1:$BI$1837,19,FALSE),""),'ورود مشخصات همکاران'!$A$5:$A$55,'ورود مشخصات همکاران'!$B$5:$B$55))</f>
        <v>وندسفیني</v>
      </c>
      <c r="S8" s="107" t="str">
        <f>IF($A8=0,"",LOOKUP(IFERROR(VLOOKUP(S$1&amp;"-"&amp;$A8,'ورود  کد درس همکاران'!$AO$1:$BI$1837,19,FALSE),""),'ورود مشخصات همکاران'!$A$5:$A$55,'ورود مشخصات همکاران'!$B$5:$B$55))</f>
        <v>اسکندری</v>
      </c>
      <c r="T8" s="106" t="str">
        <f>IF($A8=0,"",LOOKUP(IFERROR(VLOOKUP(T$1&amp;"-"&amp;$A8,'ورود  کد درس همکاران'!$AO$1:$BI$1837,19,FALSE),""),'ورود مشخصات همکاران'!$A$5:$A$55,'ورود مشخصات همکاران'!$B$5:$B$55))</f>
        <v>اسکندری</v>
      </c>
      <c r="U8" s="104" t="str">
        <f>IF($A8=0,"",LOOKUP(IFERROR(VLOOKUP(U$1&amp;"-"&amp;$A8,'ورود  کد درس همکاران'!$AO$1:$BI$1837,19,FALSE),""),'ورود مشخصات همکاران'!$A$5:$A$55,'ورود مشخصات همکاران'!$B$5:$B$55))</f>
        <v>فرمانی</v>
      </c>
      <c r="V8" s="105" t="str">
        <f>IF($A8=0,"",LOOKUP(IFERROR(VLOOKUP(V$1&amp;"-"&amp;$A8,'ورود  کد درس همکاران'!$AO$1:$BI$1837,19,FALSE),""),'ورود مشخصات همکاران'!$A$5:$A$55,'ورود مشخصات همکاران'!$B$5:$B$55))</f>
        <v>فرمانی</v>
      </c>
      <c r="W8" s="106" t="str">
        <f>IF($A8=0,"",LOOKUP(IFERROR(VLOOKUP(W$1&amp;"-"&amp;$A8,'ورود  کد درس همکاران'!$AO$1:$BI$1837,19,FALSE),""),'ورود مشخصات همکاران'!$A$5:$A$55,'ورود مشخصات همکاران'!$B$5:$B$55))</f>
        <v>قبله</v>
      </c>
      <c r="X8" s="106" t="str">
        <f>IF($A8=0,"",LOOKUP(IFERROR(VLOOKUP(X$1&amp;"-"&amp;$A8,'ورود  کد درس همکاران'!$AO$1:$BI$1837,19,FALSE),""),'ورود مشخصات همکاران'!$A$5:$A$55,'ورود مشخصات همکاران'!$B$5:$B$55))</f>
        <v>قبله</v>
      </c>
      <c r="Y8" s="107" t="str">
        <f>IF($A8=0,"",LOOKUP(IFERROR(VLOOKUP(Y$1&amp;"-"&amp;$A8,'ورود  کد درس همکاران'!$AO$1:$BI$1837,19,FALSE),""),'ورود مشخصات همکاران'!$A$5:$A$55,'ورود مشخصات همکاران'!$B$5:$B$55))</f>
        <v>اجودی مقدم</v>
      </c>
      <c r="Z8" s="106" t="str">
        <f>IF($A8=0,"",LOOKUP(IFERROR(VLOOKUP(Z$1&amp;"-"&amp;$A8,'ورود  کد درس همکاران'!$AO$1:$BI$1837,19,FALSE),""),'ورود مشخصات همکاران'!$A$5:$A$55,'ورود مشخصات همکاران'!$B$5:$B$55))</f>
        <v>اجودی مقدم</v>
      </c>
      <c r="AA8" s="104" t="str">
        <f>IF($A8=0,"",LOOKUP(IFERROR(VLOOKUP(AA$1&amp;"-"&amp;$A8,'ورود  کد درس همکاران'!$AO$1:$BI$1837,19,FALSE),""),'ورود مشخصات همکاران'!$A$5:$A$55,'ورود مشخصات همکاران'!$B$5:$B$55))</f>
        <v>اسکندری</v>
      </c>
      <c r="AB8" s="105" t="str">
        <f>IF($A8=0,"",LOOKUP(IFERROR(VLOOKUP(AB$1&amp;"-"&amp;$A8,'ورود  کد درس همکاران'!$AO$1:$BI$1837,19,FALSE),""),'ورود مشخصات همکاران'!$A$5:$A$55,'ورود مشخصات همکاران'!$B$5:$B$55))</f>
        <v>عباسیان</v>
      </c>
      <c r="AC8" s="106" t="str">
        <f>IF($A8=0,"",LOOKUP(IFERROR(VLOOKUP(AC$1&amp;"-"&amp;$A8,'ورود  کد درس همکاران'!$AO$1:$BI$1837,19,FALSE),""),'ورود مشخصات همکاران'!$A$5:$A$55,'ورود مشخصات همکاران'!$B$5:$B$55))</f>
        <v>اشرفی</v>
      </c>
      <c r="AD8" s="106" t="str">
        <f>IF($A8=0,"",LOOKUP(IFERROR(VLOOKUP(AD$1&amp;"-"&amp;$A8,'ورود  کد درس همکاران'!$AO$1:$BI$1837,19,FALSE),""),'ورود مشخصات همکاران'!$A$5:$A$55,'ورود مشخصات همکاران'!$B$5:$B$55))</f>
        <v>اشرفی</v>
      </c>
      <c r="AE8" s="107" t="str">
        <f>IF($A8=0,"",LOOKUP(IFERROR(VLOOKUP(AE$1&amp;"-"&amp;$A8,'ورود  کد درس همکاران'!$AO$1:$BI$1837,19,FALSE),""),'ورود مشخصات همکاران'!$A$5:$A$55,'ورود مشخصات همکاران'!$B$5:$B$55))</f>
        <v>جباری</v>
      </c>
      <c r="AF8" s="106" t="str">
        <f>IF($A8=0,"",LOOKUP(IFERROR(VLOOKUP(AF$1&amp;"-"&amp;$A8,'ورود  کد درس همکاران'!$AO$1:$BI$1837,19,FALSE),""),'ورود مشخصات همکاران'!$A$5:$A$55,'ورود مشخصات همکاران'!$B$5:$B$55))</f>
        <v>جباری</v>
      </c>
      <c r="AG8" s="104" t="str">
        <f>IF($A8=0,"",LOOKUP(IFERROR(VLOOKUP(AG$1&amp;"-"&amp;$A8,'ورود  کد درس همکاران'!$AO$1:$BI$1837,19,FALSE),""),'ورود مشخصات همکاران'!$A$5:$A$55,'ورود مشخصات همکاران'!$B$5:$B$55))</f>
        <v xml:space="preserve">عباسعلی پور </v>
      </c>
      <c r="AH8" s="105" t="str">
        <f>IF($A8=0,"",LOOKUP(IFERROR(VLOOKUP(AH$1&amp;"-"&amp;$A8,'ورود  کد درس همکاران'!$AO$1:$BI$1837,19,FALSE),""),'ورود مشخصات همکاران'!$A$5:$A$55,'ورود مشخصات همکاران'!$B$5:$B$55))</f>
        <v>اکبرزاده</v>
      </c>
      <c r="AI8" s="106" t="str">
        <f>IF($A8=0,"",LOOKUP(IFERROR(VLOOKUP(AI$1&amp;"-"&amp;$A8,'ورود  کد درس همکاران'!$AO$1:$BI$1837,19,FALSE),""),'ورود مشخصات همکاران'!$A$5:$A$55,'ورود مشخصات همکاران'!$B$5:$B$55))</f>
        <v>اجودی مقدم</v>
      </c>
      <c r="AJ8" s="106" t="str">
        <f>IF($A8=0,"",LOOKUP(IFERROR(VLOOKUP(AJ$1&amp;"-"&amp;$A8,'ورود  کد درس همکاران'!$AO$1:$BI$1837,19,FALSE),""),'ورود مشخصات همکاران'!$A$5:$A$55,'ورود مشخصات همکاران'!$B$5:$B$55))</f>
        <v>اجودی مقدم</v>
      </c>
      <c r="AK8" s="107" t="str">
        <f>IF($A8=0,"",LOOKUP(IFERROR(VLOOKUP(AK$1&amp;"-"&amp;$A8,'ورود  کد درس همکاران'!$AO$1:$BI$1837,19,FALSE),""),'ورود مشخصات همکاران'!$A$5:$A$55,'ورود مشخصات همکاران'!$B$5:$B$55))</f>
        <v xml:space="preserve">عباسعلی پور </v>
      </c>
      <c r="AL8" s="106" t="str">
        <f>IF($A8=0,"",LOOKUP(IFERROR(VLOOKUP(AL$1&amp;"-"&amp;$A8,'ورود  کد درس همکاران'!$AO$1:$BI$1837,19,FALSE),""),'ورود مشخصات همکاران'!$A$5:$A$55,'ورود مشخصات همکاران'!$B$5:$B$55))</f>
        <v xml:space="preserve">عباسعلی پور </v>
      </c>
    </row>
    <row r="9" spans="1:38" ht="60" customHeight="1" x14ac:dyDescent="0.2">
      <c r="A9" s="102">
        <f>'ورود اطلاعات'!C11</f>
        <v>6</v>
      </c>
      <c r="B9" s="100" t="str">
        <f>'ورود اطلاعات'!D11</f>
        <v>هشتم3</v>
      </c>
      <c r="C9" s="104" t="str">
        <f>IF($A9=0,"",LOOKUP(IFERROR(VLOOKUP(C$1&amp;"-"&amp;$A9,'ورود  کد درس همکاران'!$AO$1:$BI$1837,19,FALSE),""),'ورود مشخصات همکاران'!$A$5:$A$55,'ورود مشخصات همکاران'!$B$5:$B$55))</f>
        <v>احمدزاده</v>
      </c>
      <c r="D9" s="105" t="str">
        <f>IF($A9=0,"",LOOKUP(IFERROR(VLOOKUP(D$1&amp;"-"&amp;$A9,'ورود  کد درس همکاران'!$AO$1:$BI$1837,19,FALSE),""),'ورود مشخصات همکاران'!$A$5:$A$55,'ورود مشخصات همکاران'!$B$5:$B$55))</f>
        <v>احمدزاده</v>
      </c>
      <c r="E9" s="106" t="str">
        <f>IF($A9=0,"",LOOKUP(IFERROR(VLOOKUP(E$1&amp;"-"&amp;$A9,'ورود  کد درس همکاران'!$AO$1:$BI$1837,19,FALSE),""),'ورود مشخصات همکاران'!$A$5:$A$55,'ورود مشخصات همکاران'!$B$5:$B$55))</f>
        <v>فردوسي</v>
      </c>
      <c r="F9" s="106" t="str">
        <f>IF($A9=0,"",LOOKUP(IFERROR(VLOOKUP(F$1&amp;"-"&amp;$A9,'ورود  کد درس همکاران'!$AO$1:$BI$1837,19,FALSE),""),'ورود مشخصات همکاران'!$A$5:$A$55,'ورود مشخصات همکاران'!$B$5:$B$55))</f>
        <v>فردوسي</v>
      </c>
      <c r="G9" s="107" t="str">
        <f>IF($A9=0,"",LOOKUP(IFERROR(VLOOKUP(G$1&amp;"-"&amp;$A9,'ورود  کد درس همکاران'!$AO$1:$BI$1837,19,FALSE),""),'ورود مشخصات همکاران'!$A$5:$A$55,'ورود مشخصات همکاران'!$B$5:$B$55))</f>
        <v>مشهدی آقاپور</v>
      </c>
      <c r="H9" s="106" t="str">
        <f>IF($A9=0,"",LOOKUP(IFERROR(VLOOKUP(H$1&amp;"-"&amp;$A9,'ورود  کد درس همکاران'!$AO$1:$BI$1837,19,FALSE),""),'ورود مشخصات همکاران'!$A$5:$A$55,'ورود مشخصات همکاران'!$B$5:$B$55))</f>
        <v>مشهدی آقاپور</v>
      </c>
      <c r="I9" s="104" t="str">
        <f>IF($A9=0,"",LOOKUP(IFERROR(VLOOKUP(I$1&amp;"-"&amp;$A9,'ورود  کد درس همکاران'!$AO$1:$BI$1837,19,FALSE),""),'ورود مشخصات همکاران'!$A$5:$A$55,'ورود مشخصات همکاران'!$B$5:$B$55))</f>
        <v>جباری</v>
      </c>
      <c r="J9" s="105" t="str">
        <f>IF($A9=0,"",LOOKUP(IFERROR(VLOOKUP(J$1&amp;"-"&amp;$A9,'ورود  کد درس همکاران'!$AO$1:$BI$1837,19,FALSE),""),'ورود مشخصات همکاران'!$A$5:$A$55,'ورود مشخصات همکاران'!$B$5:$B$55))</f>
        <v>جباری</v>
      </c>
      <c r="K9" s="106" t="str">
        <f>IF($A9=0,"",LOOKUP(IFERROR(VLOOKUP(K$1&amp;"-"&amp;$A9,'ورود  کد درس همکاران'!$AO$1:$BI$1837,19,FALSE),""),'ورود مشخصات همکاران'!$A$5:$A$55,'ورود مشخصات همکاران'!$B$5:$B$55))</f>
        <v>اکبرزاده</v>
      </c>
      <c r="L9" s="106" t="str">
        <f>IF($A9=0,"",LOOKUP(IFERROR(VLOOKUP(L$1&amp;"-"&amp;$A9,'ورود  کد درس همکاران'!$AO$1:$BI$1837,19,FALSE),""),'ورود مشخصات همکاران'!$A$5:$A$55,'ورود مشخصات همکاران'!$B$5:$B$55))</f>
        <v>احمدین</v>
      </c>
      <c r="M9" s="107" t="str">
        <f>IF($A9=0,"",LOOKUP(IFERROR(VLOOKUP(M$1&amp;"-"&amp;$A9,'ورود  کد درس همکاران'!$AO$1:$BI$1837,19,FALSE),""),'ورود مشخصات همکاران'!$A$5:$A$55,'ورود مشخصات همکاران'!$B$5:$B$55))</f>
        <v>قبله</v>
      </c>
      <c r="N9" s="106" t="str">
        <f>IF($A9=0,"",LOOKUP(IFERROR(VLOOKUP(N$1&amp;"-"&amp;$A9,'ورود  کد درس همکاران'!$AO$1:$BI$1837,19,FALSE),""),'ورود مشخصات همکاران'!$A$5:$A$55,'ورود مشخصات همکاران'!$B$5:$B$55))</f>
        <v>قبله</v>
      </c>
      <c r="O9" s="104" t="str">
        <f>IF($A9=0,"",LOOKUP(IFERROR(VLOOKUP(O$1&amp;"-"&amp;$A9,'ورود  کد درس همکاران'!$AO$1:$BI$1837,19,FALSE),""),'ورود مشخصات همکاران'!$A$5:$A$55,'ورود مشخصات همکاران'!$B$5:$B$55))</f>
        <v>احمدین</v>
      </c>
      <c r="P9" s="105" t="str">
        <f>IF($A9=0,"",LOOKUP(IFERROR(VLOOKUP(P$1&amp;"-"&amp;$A9,'ورود  کد درس همکاران'!$AO$1:$BI$1837,19,FALSE),""),'ورود مشخصات همکاران'!$A$5:$A$55,'ورود مشخصات همکاران'!$B$5:$B$55))</f>
        <v>احمدین</v>
      </c>
      <c r="Q9" s="106" t="str">
        <f>IF($A9=0,"",LOOKUP(IFERROR(VLOOKUP(Q$1&amp;"-"&amp;$A9,'ورود  کد درس همکاران'!$AO$1:$BI$1837,19,FALSE),""),'ورود مشخصات همکاران'!$A$5:$A$55,'ورود مشخصات همکاران'!$B$5:$B$55))</f>
        <v>عباسیان</v>
      </c>
      <c r="R9" s="106" t="str">
        <f>IF($A9=0,"",LOOKUP(IFERROR(VLOOKUP(R$1&amp;"-"&amp;$A9,'ورود  کد درس همکاران'!$AO$1:$BI$1837,19,FALSE),""),'ورود مشخصات همکاران'!$A$5:$A$55,'ورود مشخصات همکاران'!$B$5:$B$55))</f>
        <v>اسکندری</v>
      </c>
      <c r="S9" s="107" t="str">
        <f>IF($A9=0,"",LOOKUP(IFERROR(VLOOKUP(S$1&amp;"-"&amp;$A9,'ورود  کد درس همکاران'!$AO$1:$BI$1837,19,FALSE),""),'ورود مشخصات همکاران'!$A$5:$A$55,'ورود مشخصات همکاران'!$B$5:$B$55))</f>
        <v>وندسفیني</v>
      </c>
      <c r="T9" s="106" t="str">
        <f>IF($A9=0,"",LOOKUP(IFERROR(VLOOKUP(T$1&amp;"-"&amp;$A9,'ورود  کد درس همکاران'!$AO$1:$BI$1837,19,FALSE),""),'ورود مشخصات همکاران'!$A$5:$A$55,'ورود مشخصات همکاران'!$B$5:$B$55))</f>
        <v>وندسفیني</v>
      </c>
      <c r="U9" s="104" t="str">
        <f>IF($A9=0,"",LOOKUP(IFERROR(VLOOKUP(U$1&amp;"-"&amp;$A9,'ورود  کد درس همکاران'!$AO$1:$BI$1837,19,FALSE),""),'ورود مشخصات همکاران'!$A$5:$A$55,'ورود مشخصات همکاران'!$B$5:$B$55))</f>
        <v>محمدی</v>
      </c>
      <c r="V9" s="105" t="str">
        <f>IF($A9=0,"",LOOKUP(IFERROR(VLOOKUP(V$1&amp;"-"&amp;$A9,'ورود  کد درس همکاران'!$AO$1:$BI$1837,19,FALSE),""),'ورود مشخصات همکاران'!$A$5:$A$55,'ورود مشخصات همکاران'!$B$5:$B$55))</f>
        <v>محمدی</v>
      </c>
      <c r="W9" s="106" t="str">
        <f>IF($A9=0,"",LOOKUP(IFERROR(VLOOKUP(W$1&amp;"-"&amp;$A9,'ورود  کد درس همکاران'!$AO$1:$BI$1837,19,FALSE),""),'ورود مشخصات همکاران'!$A$5:$A$55,'ورود مشخصات همکاران'!$B$5:$B$55))</f>
        <v>احمدزاده</v>
      </c>
      <c r="X9" s="106" t="str">
        <f>IF($A9=0,"",LOOKUP(IFERROR(VLOOKUP(X$1&amp;"-"&amp;$A9,'ورود  کد درس همکاران'!$AO$1:$BI$1837,19,FALSE),""),'ورود مشخصات همکاران'!$A$5:$A$55,'ورود مشخصات همکاران'!$B$5:$B$55))</f>
        <v>احمدزاده</v>
      </c>
      <c r="Y9" s="107" t="str">
        <f>IF($A9=0,"",LOOKUP(IFERROR(VLOOKUP(Y$1&amp;"-"&amp;$A9,'ورود  کد درس همکاران'!$AO$1:$BI$1837,19,FALSE),""),'ورود مشخصات همکاران'!$A$5:$A$55,'ورود مشخصات همکاران'!$B$5:$B$55))</f>
        <v>اکبرزاده</v>
      </c>
      <c r="Z9" s="106" t="str">
        <f>IF($A9=0,"",LOOKUP(IFERROR(VLOOKUP(Z$1&amp;"-"&amp;$A9,'ورود  کد درس همکاران'!$AO$1:$BI$1837,19,FALSE),""),'ورود مشخصات همکاران'!$A$5:$A$55,'ورود مشخصات همکاران'!$B$5:$B$55))</f>
        <v>اکبرزاده</v>
      </c>
      <c r="AA9" s="104" t="str">
        <f>IF($A9=0,"",LOOKUP(IFERROR(VLOOKUP(AA$1&amp;"-"&amp;$A9,'ورود  کد درس همکاران'!$AO$1:$BI$1837,19,FALSE),""),'ورود مشخصات همکاران'!$A$5:$A$55,'ورود مشخصات همکاران'!$B$5:$B$55))</f>
        <v>فرمانی</v>
      </c>
      <c r="AB9" s="105" t="str">
        <f>IF($A9=0,"",LOOKUP(IFERROR(VLOOKUP(AB$1&amp;"-"&amp;$A9,'ورود  کد درس همکاران'!$AO$1:$BI$1837,19,FALSE),""),'ورود مشخصات همکاران'!$A$5:$A$55,'ورود مشخصات همکاران'!$B$5:$B$55))</f>
        <v>فرمانی</v>
      </c>
      <c r="AC9" s="106" t="str">
        <f>IF($A9=0,"",LOOKUP(IFERROR(VLOOKUP(AC$1&amp;"-"&amp;$A9,'ورود  کد درس همکاران'!$AO$1:$BI$1837,19,FALSE),""),'ورود مشخصات همکاران'!$A$5:$A$55,'ورود مشخصات همکاران'!$B$5:$B$55))</f>
        <v>عباسیان</v>
      </c>
      <c r="AD9" s="106" t="str">
        <f>IF($A9=0,"",LOOKUP(IFERROR(VLOOKUP(AD$1&amp;"-"&amp;$A9,'ورود  کد درس همکاران'!$AO$1:$BI$1837,19,FALSE),""),'ورود مشخصات همکاران'!$A$5:$A$55,'ورود مشخصات همکاران'!$B$5:$B$55))</f>
        <v>عباسیان</v>
      </c>
      <c r="AE9" s="107" t="str">
        <f>IF($A9=0,"",LOOKUP(IFERROR(VLOOKUP(AE$1&amp;"-"&amp;$A9,'ورود  کد درس همکاران'!$AO$1:$BI$1837,19,FALSE),""),'ورود مشخصات همکاران'!$A$5:$A$55,'ورود مشخصات همکاران'!$B$5:$B$55))</f>
        <v>اسکندری</v>
      </c>
      <c r="AF9" s="106" t="str">
        <f>IF($A9=0,"",LOOKUP(IFERROR(VLOOKUP(AF$1&amp;"-"&amp;$A9,'ورود  کد درس همکاران'!$AO$1:$BI$1837,19,FALSE),""),'ورود مشخصات همکاران'!$A$5:$A$55,'ورود مشخصات همکاران'!$B$5:$B$55))</f>
        <v>اسکندری</v>
      </c>
      <c r="AG9" s="104" t="str">
        <f>IF($A9=0,"",LOOKUP(IFERROR(VLOOKUP(AG$1&amp;"-"&amp;$A9,'ورود  کد درس همکاران'!$AO$1:$BI$1837,19,FALSE),""),'ورود مشخصات همکاران'!$A$5:$A$55,'ورود مشخصات همکاران'!$B$5:$B$55))</f>
        <v>احمدزاده</v>
      </c>
      <c r="AH9" s="105" t="str">
        <f>IF($A9=0,"",LOOKUP(IFERROR(VLOOKUP(AH$1&amp;"-"&amp;$A9,'ورود  کد درس همکاران'!$AO$1:$BI$1837,19,FALSE),""),'ورود مشخصات همکاران'!$A$5:$A$55,'ورود مشخصات همکاران'!$B$5:$B$55))</f>
        <v>احمدزاده</v>
      </c>
      <c r="AI9" s="106" t="str">
        <f>IF($A9=0,"",LOOKUP(IFERROR(VLOOKUP(AI$1&amp;"-"&amp;$A9,'ورود  کد درس همکاران'!$AO$1:$BI$1837,19,FALSE),""),'ورود مشخصات همکاران'!$A$5:$A$55,'ورود مشخصات همکاران'!$B$5:$B$55))</f>
        <v>عباسیان</v>
      </c>
      <c r="AJ9" s="106" t="str">
        <f>IF($A9=0,"",LOOKUP(IFERROR(VLOOKUP(AJ$1&amp;"-"&amp;$A9,'ورود  کد درس همکاران'!$AO$1:$BI$1837,19,FALSE),""),'ورود مشخصات همکاران'!$A$5:$A$55,'ورود مشخصات همکاران'!$B$5:$B$55))</f>
        <v>عباسیان</v>
      </c>
      <c r="AK9" s="107" t="str">
        <f>IF($A9=0,"",LOOKUP(IFERROR(VLOOKUP(AK$1&amp;"-"&amp;$A9,'ورود  کد درس همکاران'!$AO$1:$BI$1837,19,FALSE),""),'ورود مشخصات همکاران'!$A$5:$A$55,'ورود مشخصات همکاران'!$B$5:$B$55))</f>
        <v>احمدین</v>
      </c>
      <c r="AL9" s="106" t="str">
        <f>IF($A9=0,"",LOOKUP(IFERROR(VLOOKUP(AL$1&amp;"-"&amp;$A9,'ورود  کد درس همکاران'!$AO$1:$BI$1837,19,FALSE),""),'ورود مشخصات همکاران'!$A$5:$A$55,'ورود مشخصات همکاران'!$B$5:$B$55))</f>
        <v>احمدین</v>
      </c>
    </row>
    <row r="10" spans="1:38" ht="60" customHeight="1" x14ac:dyDescent="0.2">
      <c r="A10" s="102">
        <f>'ورود اطلاعات'!C12</f>
        <v>7</v>
      </c>
      <c r="B10" s="100" t="str">
        <f>'ورود اطلاعات'!D12</f>
        <v>هشتم4</v>
      </c>
      <c r="C10" s="104" t="str">
        <f>IF($A10=0,"",LOOKUP(IFERROR(VLOOKUP(C$1&amp;"-"&amp;$A10,'ورود  کد درس همکاران'!$AO$1:$BI$1837,19,FALSE),""),'ورود مشخصات همکاران'!$A$5:$A$55,'ورود مشخصات همکاران'!$B$5:$B$55))</f>
        <v>وندسفیني</v>
      </c>
      <c r="D10" s="105" t="str">
        <f>IF($A10=0,"",LOOKUP(IFERROR(VLOOKUP(D$1&amp;"-"&amp;$A10,'ورود  کد درس همکاران'!$AO$1:$BI$1837,19,FALSE),""),'ورود مشخصات همکاران'!$A$5:$A$55,'ورود مشخصات همکاران'!$B$5:$B$55))</f>
        <v>وندسفیني</v>
      </c>
      <c r="E10" s="106" t="str">
        <f>IF($A10=0,"",LOOKUP(IFERROR(VLOOKUP(E$1&amp;"-"&amp;$A10,'ورود  کد درس همکاران'!$AO$1:$BI$1837,19,FALSE),""),'ورود مشخصات همکاران'!$A$5:$A$55,'ورود مشخصات همکاران'!$B$5:$B$55))</f>
        <v>مشهدی آقاپور</v>
      </c>
      <c r="F10" s="106" t="str">
        <f>IF($A10=0,"",LOOKUP(IFERROR(VLOOKUP(F$1&amp;"-"&amp;$A10,'ورود  کد درس همکاران'!$AO$1:$BI$1837,19,FALSE),""),'ورود مشخصات همکاران'!$A$5:$A$55,'ورود مشخصات همکاران'!$B$5:$B$55))</f>
        <v>مشهدی آقاپور</v>
      </c>
      <c r="G10" s="107" t="str">
        <f>IF($A10=0,"",LOOKUP(IFERROR(VLOOKUP(G$1&amp;"-"&amp;$A10,'ورود  کد درس همکاران'!$AO$1:$BI$1837,19,FALSE),""),'ورود مشخصات همکاران'!$A$5:$A$55,'ورود مشخصات همکاران'!$B$5:$B$55))</f>
        <v>احمدین</v>
      </c>
      <c r="H10" s="106" t="str">
        <f>IF($A10=0,"",LOOKUP(IFERROR(VLOOKUP(H$1&amp;"-"&amp;$A10,'ورود  کد درس همکاران'!$AO$1:$BI$1837,19,FALSE),""),'ورود مشخصات همکاران'!$A$5:$A$55,'ورود مشخصات همکاران'!$B$5:$B$55))</f>
        <v>احمدین</v>
      </c>
      <c r="I10" s="104" t="str">
        <f>IF($A10=0,"",LOOKUP(IFERROR(VLOOKUP(I$1&amp;"-"&amp;$A10,'ورود  کد درس همکاران'!$AO$1:$BI$1837,19,FALSE),""),'ورود مشخصات همکاران'!$A$5:$A$55,'ورود مشخصات همکاران'!$B$5:$B$55))</f>
        <v>فردوسي</v>
      </c>
      <c r="J10" s="105" t="str">
        <f>IF($A10=0,"",LOOKUP(IFERROR(VLOOKUP(J$1&amp;"-"&amp;$A10,'ورود  کد درس همکاران'!$AO$1:$BI$1837,19,FALSE),""),'ورود مشخصات همکاران'!$A$5:$A$55,'ورود مشخصات همکاران'!$B$5:$B$55))</f>
        <v>فردوسي</v>
      </c>
      <c r="K10" s="106" t="str">
        <f>IF($A10=0,"",LOOKUP(IFERROR(VLOOKUP(K$1&amp;"-"&amp;$A10,'ورود  کد درس همکاران'!$AO$1:$BI$1837,19,FALSE),""),'ورود مشخصات همکاران'!$A$5:$A$55,'ورود مشخصات همکاران'!$B$5:$B$55))</f>
        <v>احمدین</v>
      </c>
      <c r="L10" s="106" t="str">
        <f>IF($A10=0,"",LOOKUP(IFERROR(VLOOKUP(L$1&amp;"-"&amp;$A10,'ورود  کد درس همکاران'!$AO$1:$BI$1837,19,FALSE),""),'ورود مشخصات همکاران'!$A$5:$A$55,'ورود مشخصات همکاران'!$B$5:$B$55))</f>
        <v>اکبرزاده</v>
      </c>
      <c r="M10" s="107" t="str">
        <f>IF($A10=0,"",LOOKUP(IFERROR(VLOOKUP(M$1&amp;"-"&amp;$A10,'ورود  کد درس همکاران'!$AO$1:$BI$1837,19,FALSE),""),'ورود مشخصات همکاران'!$A$5:$A$55,'ورود مشخصات همکاران'!$B$5:$B$55))</f>
        <v>جباری</v>
      </c>
      <c r="N10" s="106" t="str">
        <f>IF($A10=0,"",LOOKUP(IFERROR(VLOOKUP(N$1&amp;"-"&amp;$A10,'ورود  کد درس همکاران'!$AO$1:$BI$1837,19,FALSE),""),'ورود مشخصات همکاران'!$A$5:$A$55,'ورود مشخصات همکاران'!$B$5:$B$55))</f>
        <v>جباری</v>
      </c>
      <c r="O10" s="104" t="str">
        <f>IF($A10=0,"",LOOKUP(IFERROR(VLOOKUP(O$1&amp;"-"&amp;$A10,'ورود  کد درس همکاران'!$AO$1:$BI$1837,19,FALSE),""),'ورود مشخصات همکاران'!$A$5:$A$55,'ورود مشخصات همکاران'!$B$5:$B$55))</f>
        <v>حامدی</v>
      </c>
      <c r="P10" s="105" t="str">
        <f>IF($A10=0,"",LOOKUP(IFERROR(VLOOKUP(P$1&amp;"-"&amp;$A10,'ورود  کد درس همکاران'!$AO$1:$BI$1837,19,FALSE),""),'ورود مشخصات همکاران'!$A$5:$A$55,'ورود مشخصات همکاران'!$B$5:$B$55))</f>
        <v>حامدی</v>
      </c>
      <c r="Q10" s="106" t="str">
        <f>IF($A10=0,"",LOOKUP(IFERROR(VLOOKUP(Q$1&amp;"-"&amp;$A10,'ورود  کد درس همکاران'!$AO$1:$BI$1837,19,FALSE),""),'ورود مشخصات همکاران'!$A$5:$A$55,'ورود مشخصات همکاران'!$B$5:$B$55))</f>
        <v>اسکندری</v>
      </c>
      <c r="R10" s="106" t="str">
        <f>IF($A10=0,"",LOOKUP(IFERROR(VLOOKUP(R$1&amp;"-"&amp;$A10,'ورود  کد درس همکاران'!$AO$1:$BI$1837,19,FALSE),""),'ورود مشخصات همکاران'!$A$5:$A$55,'ورود مشخصات همکاران'!$B$5:$B$55))</f>
        <v>عباسیان</v>
      </c>
      <c r="S10" s="107" t="str">
        <f>IF($A10=0,"",LOOKUP(IFERROR(VLOOKUP(S$1&amp;"-"&amp;$A10,'ورود  کد درس همکاران'!$AO$1:$BI$1837,19,FALSE),""),'ورود مشخصات همکاران'!$A$5:$A$55,'ورود مشخصات همکاران'!$B$5:$B$55))</f>
        <v>عباسیان</v>
      </c>
      <c r="T10" s="106" t="str">
        <f>IF($A10=0,"",LOOKUP(IFERROR(VLOOKUP(T$1&amp;"-"&amp;$A10,'ورود  کد درس همکاران'!$AO$1:$BI$1837,19,FALSE),""),'ورود مشخصات همکاران'!$A$5:$A$55,'ورود مشخصات همکاران'!$B$5:$B$55))</f>
        <v>عباسیان</v>
      </c>
      <c r="U10" s="104" t="str">
        <f>IF($A10=0,"",LOOKUP(IFERROR(VLOOKUP(U$1&amp;"-"&amp;$A10,'ورود  کد درس همکاران'!$AO$1:$BI$1837,19,FALSE),""),'ورود مشخصات همکاران'!$A$5:$A$55,'ورود مشخصات همکاران'!$B$5:$B$55))</f>
        <v>قبله</v>
      </c>
      <c r="V10" s="105" t="str">
        <f>IF($A10=0,"",LOOKUP(IFERROR(VLOOKUP(V$1&amp;"-"&amp;$A10,'ورود  کد درس همکاران'!$AO$1:$BI$1837,19,FALSE),""),'ورود مشخصات همکاران'!$A$5:$A$55,'ورود مشخصات همکاران'!$B$5:$B$55))</f>
        <v>قبله</v>
      </c>
      <c r="W10" s="106" t="str">
        <f>IF($A10=0,"",LOOKUP(IFERROR(VLOOKUP(W$1&amp;"-"&amp;$A10,'ورود  کد درس همکاران'!$AO$1:$BI$1837,19,FALSE),""),'ورود مشخصات همکاران'!$A$5:$A$55,'ورود مشخصات همکاران'!$B$5:$B$55))</f>
        <v>حامدی</v>
      </c>
      <c r="X10" s="106" t="str">
        <f>IF($A10=0,"",LOOKUP(IFERROR(VLOOKUP(X$1&amp;"-"&amp;$A10,'ورود  کد درس همکاران'!$AO$1:$BI$1837,19,FALSE),""),'ورود مشخصات همکاران'!$A$5:$A$55,'ورود مشخصات همکاران'!$B$5:$B$55))</f>
        <v>حامدی</v>
      </c>
      <c r="Y10" s="107" t="str">
        <f>IF($A10=0,"",LOOKUP(IFERROR(VLOOKUP(Y$1&amp;"-"&amp;$A10,'ورود  کد درس همکاران'!$AO$1:$BI$1837,19,FALSE),""),'ورود مشخصات همکاران'!$A$5:$A$55,'ورود مشخصات همکاران'!$B$5:$B$55))</f>
        <v>فرمانی</v>
      </c>
      <c r="Z10" s="106" t="str">
        <f>IF($A10=0,"",LOOKUP(IFERROR(VLOOKUP(Z$1&amp;"-"&amp;$A10,'ورود  کد درس همکاران'!$AO$1:$BI$1837,19,FALSE),""),'ورود مشخصات همکاران'!$A$5:$A$55,'ورود مشخصات همکاران'!$B$5:$B$55))</f>
        <v>فرمانی</v>
      </c>
      <c r="AA10" s="104" t="str">
        <f>IF($A10=0,"",LOOKUP(IFERROR(VLOOKUP(AA$1&amp;"-"&amp;$A10,'ورود  کد درس همکاران'!$AO$1:$BI$1837,19,FALSE),""),'ورود مشخصات همکاران'!$A$5:$A$55,'ورود مشخصات همکاران'!$B$5:$B$55))</f>
        <v>محمدی</v>
      </c>
      <c r="AB10" s="105" t="str">
        <f>IF($A10=0,"",LOOKUP(IFERROR(VLOOKUP(AB$1&amp;"-"&amp;$A10,'ورود  کد درس همکاران'!$AO$1:$BI$1837,19,FALSE),""),'ورود مشخصات همکاران'!$A$5:$A$55,'ورود مشخصات همکاران'!$B$5:$B$55))</f>
        <v>محمدی</v>
      </c>
      <c r="AC10" s="106" t="str">
        <f>IF($A10=0,"",LOOKUP(IFERROR(VLOOKUP(AC$1&amp;"-"&amp;$A10,'ورود  کد درس همکاران'!$AO$1:$BI$1837,19,FALSE),""),'ورود مشخصات همکاران'!$A$5:$A$55,'ورود مشخصات همکاران'!$B$5:$B$55))</f>
        <v>اسکندری</v>
      </c>
      <c r="AD10" s="106" t="str">
        <f>IF($A10=0,"",LOOKUP(IFERROR(VLOOKUP(AD$1&amp;"-"&amp;$A10,'ورود  کد درس همکاران'!$AO$1:$BI$1837,19,FALSE),""),'ورود مشخصات همکاران'!$A$5:$A$55,'ورود مشخصات همکاران'!$B$5:$B$55))</f>
        <v>اسکندری</v>
      </c>
      <c r="AE10" s="107" t="str">
        <f>IF($A10=0,"",LOOKUP(IFERROR(VLOOKUP(AE$1&amp;"-"&amp;$A10,'ورود  کد درس همکاران'!$AO$1:$BI$1837,19,FALSE),""),'ورود مشخصات همکاران'!$A$5:$A$55,'ورود مشخصات همکاران'!$B$5:$B$55))</f>
        <v>حامدی</v>
      </c>
      <c r="AF10" s="106" t="str">
        <f>IF($A10=0,"",LOOKUP(IFERROR(VLOOKUP(AF$1&amp;"-"&amp;$A10,'ورود  کد درس همکاران'!$AO$1:$BI$1837,19,FALSE),""),'ورود مشخصات همکاران'!$A$5:$A$55,'ورود مشخصات همکاران'!$B$5:$B$55))</f>
        <v>حامدی</v>
      </c>
      <c r="AG10" s="104" t="str">
        <f>IF($A10=0,"",LOOKUP(IFERROR(VLOOKUP(AG$1&amp;"-"&amp;$A10,'ورود  کد درس همکاران'!$AO$1:$BI$1837,19,FALSE),""),'ورود مشخصات همکاران'!$A$5:$A$55,'ورود مشخصات همکاران'!$B$5:$B$55))</f>
        <v>احمدین</v>
      </c>
      <c r="AH10" s="105" t="str">
        <f>IF($A10=0,"",LOOKUP(IFERROR(VLOOKUP(AH$1&amp;"-"&amp;$A10,'ورود  کد درس همکاران'!$AO$1:$BI$1837,19,FALSE),""),'ورود مشخصات همکاران'!$A$5:$A$55,'ورود مشخصات همکاران'!$B$5:$B$55))</f>
        <v>احمدین</v>
      </c>
      <c r="AI10" s="106" t="str">
        <f>IF($A10=0,"",LOOKUP(IFERROR(VLOOKUP(AI$1&amp;"-"&amp;$A10,'ورود  کد درس همکاران'!$AO$1:$BI$1837,19,FALSE),""),'ورود مشخصات همکاران'!$A$5:$A$55,'ورود مشخصات همکاران'!$B$5:$B$55))</f>
        <v>اکبرزاده</v>
      </c>
      <c r="AJ10" s="106" t="str">
        <f>IF($A10=0,"",LOOKUP(IFERROR(VLOOKUP(AJ$1&amp;"-"&amp;$A10,'ورود  کد درس همکاران'!$AO$1:$BI$1837,19,FALSE),""),'ورود مشخصات همکاران'!$A$5:$A$55,'ورود مشخصات همکاران'!$B$5:$B$55))</f>
        <v>اکبرزاده</v>
      </c>
      <c r="AK10" s="107" t="str">
        <f>IF($A10=0,"",LOOKUP(IFERROR(VLOOKUP(AK$1&amp;"-"&amp;$A10,'ورود  کد درس همکاران'!$AO$1:$BI$1837,19,FALSE),""),'ورود مشخصات همکاران'!$A$5:$A$55,'ورود مشخصات همکاران'!$B$5:$B$55))</f>
        <v>عباسیان</v>
      </c>
      <c r="AL10" s="106" t="str">
        <f>IF($A10=0,"",LOOKUP(IFERROR(VLOOKUP(AL$1&amp;"-"&amp;$A10,'ورود  کد درس همکاران'!$AO$1:$BI$1837,19,FALSE),""),'ورود مشخصات همکاران'!$A$5:$A$55,'ورود مشخصات همکاران'!$B$5:$B$55))</f>
        <v>عباسیان</v>
      </c>
    </row>
    <row r="11" spans="1:38" ht="60" customHeight="1" x14ac:dyDescent="0.2">
      <c r="A11" s="102">
        <f>'ورود اطلاعات'!C13</f>
        <v>8</v>
      </c>
      <c r="B11" s="100" t="str">
        <f>'ورود اطلاعات'!D13</f>
        <v>هشتم5</v>
      </c>
      <c r="C11" s="104" t="str">
        <f>IF($A11=0,"",LOOKUP(IFERROR(VLOOKUP(C$1&amp;"-"&amp;$A11,'ورود  کد درس همکاران'!$AO$1:$BI$1837,19,FALSE),""),'ورود مشخصات همکاران'!$A$5:$A$55,'ورود مشخصات همکاران'!$B$5:$B$55))</f>
        <v>محمدی</v>
      </c>
      <c r="D11" s="105" t="str">
        <f>IF($A11=0,"",LOOKUP(IFERROR(VLOOKUP(D$1&amp;"-"&amp;$A11,'ورود  کد درس همکاران'!$AO$1:$BI$1837,19,FALSE),""),'ورود مشخصات همکاران'!$A$5:$A$55,'ورود مشخصات همکاران'!$B$5:$B$55))</f>
        <v>محمدی</v>
      </c>
      <c r="E11" s="106" t="str">
        <f>IF($A11=0,"",LOOKUP(IFERROR(VLOOKUP(E$1&amp;"-"&amp;$A11,'ورود  کد درس همکاران'!$AO$1:$BI$1837,19,FALSE),""),'ورود مشخصات همکاران'!$A$5:$A$55,'ورود مشخصات همکاران'!$B$5:$B$55))</f>
        <v>احمدین</v>
      </c>
      <c r="F11" s="106" t="str">
        <f>IF($A11=0,"",LOOKUP(IFERROR(VLOOKUP(F$1&amp;"-"&amp;$A11,'ورود  کد درس همکاران'!$AO$1:$BI$1837,19,FALSE),""),'ورود مشخصات همکاران'!$A$5:$A$55,'ورود مشخصات همکاران'!$B$5:$B$55))</f>
        <v>احمدین</v>
      </c>
      <c r="G11" s="107" t="str">
        <f>IF($A11=0,"",LOOKUP(IFERROR(VLOOKUP(G$1&amp;"-"&amp;$A11,'ورود  کد درس همکاران'!$AO$1:$BI$1837,19,FALSE),""),'ورود مشخصات همکاران'!$A$5:$A$55,'ورود مشخصات همکاران'!$B$5:$B$55))</f>
        <v xml:space="preserve">احساني </v>
      </c>
      <c r="H11" s="106" t="str">
        <f>IF($A11=0,"",LOOKUP(IFERROR(VLOOKUP(H$1&amp;"-"&amp;$A11,'ورود  کد درس همکاران'!$AO$1:$BI$1837,19,FALSE),""),'ورود مشخصات همکاران'!$A$5:$A$55,'ورود مشخصات همکاران'!$B$5:$B$55))</f>
        <v xml:space="preserve">احساني </v>
      </c>
      <c r="I11" s="104" t="str">
        <f>IF($A11=0,"",LOOKUP(IFERROR(VLOOKUP(I$1&amp;"-"&amp;$A11,'ورود  کد درس همکاران'!$AO$1:$BI$1837,19,FALSE),""),'ورود مشخصات همکاران'!$A$5:$A$55,'ورود مشخصات همکاران'!$B$5:$B$55))</f>
        <v>اجودی مقدم</v>
      </c>
      <c r="J11" s="105" t="str">
        <f>IF($A11=0,"",LOOKUP(IFERROR(VLOOKUP(J$1&amp;"-"&amp;$A11,'ورود  کد درس همکاران'!$AO$1:$BI$1837,19,FALSE),""),'ورود مشخصات همکاران'!$A$5:$A$55,'ورود مشخصات همکاران'!$B$5:$B$55))</f>
        <v>اجودی مقدم</v>
      </c>
      <c r="K11" s="106" t="str">
        <f>IF($A11=0,"",LOOKUP(IFERROR(VLOOKUP(K$1&amp;"-"&amp;$A11,'ورود  کد درس همکاران'!$AO$1:$BI$1837,19,FALSE),""),'ورود مشخصات همکاران'!$A$5:$A$55,'ورود مشخصات همکاران'!$B$5:$B$55))</f>
        <v>برجی</v>
      </c>
      <c r="L11" s="106" t="str">
        <f>IF($A11=0,"",LOOKUP(IFERROR(VLOOKUP(L$1&amp;"-"&amp;$A11,'ورود  کد درس همکاران'!$AO$1:$BI$1837,19,FALSE),""),'ورود مشخصات همکاران'!$A$5:$A$55,'ورود مشخصات همکاران'!$B$5:$B$55))</f>
        <v>برجی</v>
      </c>
      <c r="M11" s="107" t="str">
        <f>IF($A11=0,"",LOOKUP(IFERROR(VLOOKUP(M$1&amp;"-"&amp;$A11,'ورود  کد درس همکاران'!$AO$1:$BI$1837,19,FALSE),""),'ورود مشخصات همکاران'!$A$5:$A$55,'ورود مشخصات همکاران'!$B$5:$B$55))</f>
        <v xml:space="preserve">احساني </v>
      </c>
      <c r="N11" s="106" t="str">
        <f>IF($A11=0,"",LOOKUP(IFERROR(VLOOKUP(N$1&amp;"-"&amp;$A11,'ورود  کد درس همکاران'!$AO$1:$BI$1837,19,FALSE),""),'ورود مشخصات همکاران'!$A$5:$A$55,'ورود مشخصات همکاران'!$B$5:$B$55))</f>
        <v xml:space="preserve">احساني </v>
      </c>
      <c r="O11" s="104" t="str">
        <f>IF($A11=0,"",LOOKUP(IFERROR(VLOOKUP(O$1&amp;"-"&amp;$A11,'ورود  کد درس همکاران'!$AO$1:$BI$1837,19,FALSE),""),'ورود مشخصات همکاران'!$A$5:$A$55,'ورود مشخصات همکاران'!$B$5:$B$55))</f>
        <v>وندسفیني</v>
      </c>
      <c r="P11" s="105" t="str">
        <f>IF($A11=0,"",LOOKUP(IFERROR(VLOOKUP(P$1&amp;"-"&amp;$A11,'ورود  کد درس همکاران'!$AO$1:$BI$1837,19,FALSE),""),'ورود مشخصات همکاران'!$A$5:$A$55,'ورود مشخصات همکاران'!$B$5:$B$55))</f>
        <v>وندسفیني</v>
      </c>
      <c r="Q11" s="106" t="str">
        <f>IF($A11=0,"",LOOKUP(IFERROR(VLOOKUP(Q$1&amp;"-"&amp;$A11,'ورود  کد درس همکاران'!$AO$1:$BI$1837,19,FALSE),""),'ورود مشخصات همکاران'!$A$5:$A$55,'ورود مشخصات همکاران'!$B$5:$B$55))</f>
        <v>جباری</v>
      </c>
      <c r="R11" s="106" t="str">
        <f>IF($A11=0,"",LOOKUP(IFERROR(VLOOKUP(R$1&amp;"-"&amp;$A11,'ورود  کد درس همکاران'!$AO$1:$BI$1837,19,FALSE),""),'ورود مشخصات همکاران'!$A$5:$A$55,'ورود مشخصات همکاران'!$B$5:$B$55))</f>
        <v>جباری</v>
      </c>
      <c r="S11" s="107" t="str">
        <f>IF($A11=0,"",LOOKUP(IFERROR(VLOOKUP(S$1&amp;"-"&amp;$A11,'ورود  کد درس همکاران'!$AO$1:$BI$1837,19,FALSE),""),'ورود مشخصات همکاران'!$A$5:$A$55,'ورود مشخصات همکاران'!$B$5:$B$55))</f>
        <v>احمدین</v>
      </c>
      <c r="T11" s="106" t="str">
        <f>IF($A11=0,"",LOOKUP(IFERROR(VLOOKUP(T$1&amp;"-"&amp;$A11,'ورود  کد درس همکاران'!$AO$1:$BI$1837,19,FALSE),""),'ورود مشخصات همکاران'!$A$5:$A$55,'ورود مشخصات همکاران'!$B$5:$B$55))</f>
        <v>احمدین</v>
      </c>
      <c r="U11" s="104" t="str">
        <f>IF($A11=0,"",LOOKUP(IFERROR(VLOOKUP(U$1&amp;"-"&amp;$A11,'ورود  کد درس همکاران'!$AO$1:$BI$1837,19,FALSE),""),'ورود مشخصات همکاران'!$A$5:$A$55,'ورود مشخصات همکاران'!$B$5:$B$55))</f>
        <v>اجودی مقدم</v>
      </c>
      <c r="V11" s="105" t="str">
        <f>IF($A11=0,"",LOOKUP(IFERROR(VLOOKUP(V$1&amp;"-"&amp;$A11,'ورود  کد درس همکاران'!$AO$1:$BI$1837,19,FALSE),""),'ورود مشخصات همکاران'!$A$5:$A$55,'ورود مشخصات همکاران'!$B$5:$B$55))</f>
        <v>اجودی مقدم</v>
      </c>
      <c r="W11" s="106" t="str">
        <f>IF($A11=0,"",LOOKUP(IFERROR(VLOOKUP(W$1&amp;"-"&amp;$A11,'ورود  کد درس همکاران'!$AO$1:$BI$1837,19,FALSE),""),'ورود مشخصات همکاران'!$A$5:$A$55,'ورود مشخصات همکاران'!$B$5:$B$55))</f>
        <v>اکبرزاده</v>
      </c>
      <c r="X11" s="106" t="str">
        <f>IF($A11=0,"",LOOKUP(IFERROR(VLOOKUP(X$1&amp;"-"&amp;$A11,'ورود  کد درس همکاران'!$AO$1:$BI$1837,19,FALSE),""),'ورود مشخصات همکاران'!$A$5:$A$55,'ورود مشخصات همکاران'!$B$5:$B$55))</f>
        <v>احمدین</v>
      </c>
      <c r="Y11" s="107" t="str">
        <f>IF($A11=0,"",LOOKUP(IFERROR(VLOOKUP(Y$1&amp;"-"&amp;$A11,'ورود  کد درس همکاران'!$AO$1:$BI$1837,19,FALSE),""),'ورود مشخصات همکاران'!$A$5:$A$55,'ورود مشخصات همکاران'!$B$5:$B$55))</f>
        <v>محمدی</v>
      </c>
      <c r="Z11" s="106" t="str">
        <f>IF($A11=0,"",LOOKUP(IFERROR(VLOOKUP(Z$1&amp;"-"&amp;$A11,'ورود  کد درس همکاران'!$AO$1:$BI$1837,19,FALSE),""),'ورود مشخصات همکاران'!$A$5:$A$55,'ورود مشخصات همکاران'!$B$5:$B$55))</f>
        <v>محمدی</v>
      </c>
      <c r="AA11" s="104" t="str">
        <f>IF($A11=0,"",LOOKUP(IFERROR(VLOOKUP(AA$1&amp;"-"&amp;$A11,'ورود  کد درس همکاران'!$AO$1:$BI$1837,19,FALSE),""),'ورود مشخصات همکاران'!$A$5:$A$55,'ورود مشخصات همکاران'!$B$5:$B$55))</f>
        <v>اشرفی</v>
      </c>
      <c r="AB11" s="105" t="str">
        <f>IF($A11=0,"",LOOKUP(IFERROR(VLOOKUP(AB$1&amp;"-"&amp;$A11,'ورود  کد درس همکاران'!$AO$1:$BI$1837,19,FALSE),""),'ورود مشخصات همکاران'!$A$5:$A$55,'ورود مشخصات همکاران'!$B$5:$B$55))</f>
        <v>اشرفی</v>
      </c>
      <c r="AC11" s="106" t="str">
        <f>IF($A11=0,"",LOOKUP(IFERROR(VLOOKUP(AC$1&amp;"-"&amp;$A11,'ورود  کد درس همکاران'!$AO$1:$BI$1837,19,FALSE),""),'ورود مشخصات همکاران'!$A$5:$A$55,'ورود مشخصات همکاران'!$B$5:$B$55))</f>
        <v>بدخشان</v>
      </c>
      <c r="AD11" s="106" t="str">
        <f>IF($A11=0,"",LOOKUP(IFERROR(VLOOKUP(AD$1&amp;"-"&amp;$A11,'ورود  کد درس همکاران'!$AO$1:$BI$1837,19,FALSE),""),'ورود مشخصات همکاران'!$A$5:$A$55,'ورود مشخصات همکاران'!$B$5:$B$55))</f>
        <v>بدخشان</v>
      </c>
      <c r="AE11" s="107" t="str">
        <f>IF($A11=0,"",LOOKUP(IFERROR(VLOOKUP(AE$1&amp;"-"&amp;$A11,'ورود  کد درس همکاران'!$AO$1:$BI$1837,19,FALSE),""),'ورود مشخصات همکاران'!$A$5:$A$55,'ورود مشخصات همکاران'!$B$5:$B$55))</f>
        <v>اکبرزاده</v>
      </c>
      <c r="AF11" s="106" t="str">
        <f>IF($A11=0,"",LOOKUP(IFERROR(VLOOKUP(AF$1&amp;"-"&amp;$A11,'ورود  کد درس همکاران'!$AO$1:$BI$1837,19,FALSE),""),'ورود مشخصات همکاران'!$A$5:$A$55,'ورود مشخصات همکاران'!$B$5:$B$55))</f>
        <v>اکبرزاده</v>
      </c>
      <c r="AG11" s="104" t="str">
        <f>IF($A11=0,"",LOOKUP(IFERROR(VLOOKUP(AG$1&amp;"-"&amp;$A11,'ورود  کد درس همکاران'!$AO$1:$BI$1837,19,FALSE),""),'ورود مشخصات همکاران'!$A$5:$A$55,'ورود مشخصات همکاران'!$B$5:$B$55))</f>
        <v>اجودی مقدم</v>
      </c>
      <c r="AH11" s="105" t="str">
        <f>IF($A11=0,"",LOOKUP(IFERROR(VLOOKUP(AH$1&amp;"-"&amp;$A11,'ورود  کد درس همکاران'!$AO$1:$BI$1837,19,FALSE),""),'ورود مشخصات همکاران'!$A$5:$A$55,'ورود مشخصات همکاران'!$B$5:$B$55))</f>
        <v>اجودی مقدم</v>
      </c>
      <c r="AI11" s="106" t="str">
        <f>IF($A11=0,"",LOOKUP(IFERROR(VLOOKUP(AI$1&amp;"-"&amp;$A11,'ورود  کد درس همکاران'!$AO$1:$BI$1837,19,FALSE),""),'ورود مشخصات همکاران'!$A$5:$A$55,'ورود مشخصات همکاران'!$B$5:$B$55))</f>
        <v>راستگو</v>
      </c>
      <c r="AJ11" s="106" t="str">
        <f>IF($A11=0,"",LOOKUP(IFERROR(VLOOKUP(AJ$1&amp;"-"&amp;$A11,'ورود  کد درس همکاران'!$AO$1:$BI$1837,19,FALSE),""),'ورود مشخصات همکاران'!$A$5:$A$55,'ورود مشخصات همکاران'!$B$5:$B$55))</f>
        <v>راستگو</v>
      </c>
      <c r="AK11" s="107" t="str">
        <f>IF($A11=0,"",LOOKUP(IFERROR(VLOOKUP(AK$1&amp;"-"&amp;$A11,'ورود  کد درس همکاران'!$AO$1:$BI$1837,19,FALSE),""),'ورود مشخصات همکاران'!$A$5:$A$55,'ورود مشخصات همکاران'!$B$5:$B$55))</f>
        <v>برجی</v>
      </c>
      <c r="AL11" s="106" t="str">
        <f>IF($A11=0,"",LOOKUP(IFERROR(VLOOKUP(AL$1&amp;"-"&amp;$A11,'ورود  کد درس همکاران'!$AO$1:$BI$1837,19,FALSE),""),'ورود مشخصات همکاران'!$A$5:$A$55,'ورود مشخصات همکاران'!$B$5:$B$55))</f>
        <v xml:space="preserve">احساني </v>
      </c>
    </row>
    <row r="12" spans="1:38" ht="60" customHeight="1" x14ac:dyDescent="0.2">
      <c r="A12" s="102">
        <f>'ورود اطلاعات'!C14</f>
        <v>9</v>
      </c>
      <c r="B12" s="100" t="str">
        <f>'ورود اطلاعات'!D14</f>
        <v>نهم1</v>
      </c>
      <c r="C12" s="104" t="str">
        <f>IF($A12=0,"",LOOKUP(IFERROR(VLOOKUP(C$1&amp;"-"&amp;$A12,'ورود  کد درس همکاران'!$AO$1:$BI$1837,19,FALSE),""),'ورود مشخصات همکاران'!$A$5:$A$55,'ورود مشخصات همکاران'!$B$5:$B$55))</f>
        <v>احمدین</v>
      </c>
      <c r="D12" s="105" t="str">
        <f>IF($A12=0,"",LOOKUP(IFERROR(VLOOKUP(D$1&amp;"-"&amp;$A12,'ورود  کد درس همکاران'!$AO$1:$BI$1837,19,FALSE),""),'ورود مشخصات همکاران'!$A$5:$A$55,'ورود مشخصات همکاران'!$B$5:$B$55))</f>
        <v>احمدین</v>
      </c>
      <c r="E12" s="106" t="str">
        <f>IF($A12=0,"",LOOKUP(IFERROR(VLOOKUP(E$1&amp;"-"&amp;$A12,'ورود  کد درس همکاران'!$AO$1:$BI$1837,19,FALSE),""),'ورود مشخصات همکاران'!$A$5:$A$55,'ورود مشخصات همکاران'!$B$5:$B$55))</f>
        <v>احمدزاده</v>
      </c>
      <c r="F12" s="106" t="str">
        <f>IF($A12=0,"",LOOKUP(IFERROR(VLOOKUP(F$1&amp;"-"&amp;$A12,'ورود  کد درس همکاران'!$AO$1:$BI$1837,19,FALSE),""),'ورود مشخصات همکاران'!$A$5:$A$55,'ورود مشخصات همکاران'!$B$5:$B$55))</f>
        <v>احمدزاده</v>
      </c>
      <c r="G12" s="107" t="str">
        <f>IF($A12=0,"",LOOKUP(IFERROR(VLOOKUP(G$1&amp;"-"&amp;$A12,'ورود  کد درس همکاران'!$AO$1:$BI$1837,19,FALSE),""),'ورود مشخصات همکاران'!$A$5:$A$55,'ورود مشخصات همکاران'!$B$5:$B$55))</f>
        <v>خيري تبار</v>
      </c>
      <c r="H12" s="106" t="str">
        <f>IF($A12=0,"",LOOKUP(IFERROR(VLOOKUP(H$1&amp;"-"&amp;$A12,'ورود  کد درس همکاران'!$AO$1:$BI$1837,19,FALSE),""),'ورود مشخصات همکاران'!$A$5:$A$55,'ورود مشخصات همکاران'!$B$5:$B$55))</f>
        <v>خيري تبار</v>
      </c>
      <c r="I12" s="104" t="str">
        <f>IF($A12=0,"",LOOKUP(IFERROR(VLOOKUP(I$1&amp;"-"&amp;$A12,'ورود  کد درس همکاران'!$AO$1:$BI$1837,19,FALSE),""),'ورود مشخصات همکاران'!$A$5:$A$55,'ورود مشخصات همکاران'!$B$5:$B$55))</f>
        <v>احمدین</v>
      </c>
      <c r="J12" s="105" t="str">
        <f>IF($A12=0,"",LOOKUP(IFERROR(VLOOKUP(J$1&amp;"-"&amp;$A12,'ورود  کد درس همکاران'!$AO$1:$BI$1837,19,FALSE),""),'ورود مشخصات همکاران'!$A$5:$A$55,'ورود مشخصات همکاران'!$B$5:$B$55))</f>
        <v>احمدین</v>
      </c>
      <c r="K12" s="106" t="str">
        <f>IF($A12=0,"",LOOKUP(IFERROR(VLOOKUP(K$1&amp;"-"&amp;$A12,'ورود  کد درس همکاران'!$AO$1:$BI$1837,19,FALSE),""),'ورود مشخصات همکاران'!$A$5:$A$55,'ورود مشخصات همکاران'!$B$5:$B$55))</f>
        <v xml:space="preserve">احساني </v>
      </c>
      <c r="L12" s="106" t="str">
        <f>IF($A12=0,"",LOOKUP(IFERROR(VLOOKUP(L$1&amp;"-"&amp;$A12,'ورود  کد درس همکاران'!$AO$1:$BI$1837,19,FALSE),""),'ورود مشخصات همکاران'!$A$5:$A$55,'ورود مشخصات همکاران'!$B$5:$B$55))</f>
        <v xml:space="preserve">احساني </v>
      </c>
      <c r="M12" s="107" t="str">
        <f>IF($A12=0,"",LOOKUP(IFERROR(VLOOKUP(M$1&amp;"-"&amp;$A12,'ورود  کد درس همکاران'!$AO$1:$BI$1837,19,FALSE),""),'ورود مشخصات همکاران'!$A$5:$A$55,'ورود مشخصات همکاران'!$B$5:$B$55))</f>
        <v>فردوسي</v>
      </c>
      <c r="N12" s="106" t="str">
        <f>IF($A12=0,"",LOOKUP(IFERROR(VLOOKUP(N$1&amp;"-"&amp;$A12,'ورود  کد درس همکاران'!$AO$1:$BI$1837,19,FALSE),""),'ورود مشخصات همکاران'!$A$5:$A$55,'ورود مشخصات همکاران'!$B$5:$B$55))</f>
        <v>فردوسي</v>
      </c>
      <c r="O12" s="104" t="str">
        <f>IF($A12=0,"",LOOKUP(IFERROR(VLOOKUP(O$1&amp;"-"&amp;$A12,'ورود  کد درس همکاران'!$AO$1:$BI$1837,19,FALSE),""),'ورود مشخصات همکاران'!$A$5:$A$55,'ورود مشخصات همکاران'!$B$5:$B$55))</f>
        <v xml:space="preserve">احساني </v>
      </c>
      <c r="P12" s="105" t="str">
        <f>IF($A12=0,"",LOOKUP(IFERROR(VLOOKUP(P$1&amp;"-"&amp;$A12,'ورود  کد درس همکاران'!$AO$1:$BI$1837,19,FALSE),""),'ورود مشخصات همکاران'!$A$5:$A$55,'ورود مشخصات همکاران'!$B$5:$B$55))</f>
        <v xml:space="preserve">احساني </v>
      </c>
      <c r="Q12" s="106" t="str">
        <f>IF($A12=0,"",LOOKUP(IFERROR(VLOOKUP(Q$1&amp;"-"&amp;$A12,'ورود  کد درس همکاران'!$AO$1:$BI$1837,19,FALSE),""),'ورود مشخصات همکاران'!$A$5:$A$55,'ورود مشخصات همکاران'!$B$5:$B$55))</f>
        <v>وداعی</v>
      </c>
      <c r="R12" s="106" t="str">
        <f>IF($A12=0,"",LOOKUP(IFERROR(VLOOKUP(R$1&amp;"-"&amp;$A12,'ورود  کد درس همکاران'!$AO$1:$BI$1837,19,FALSE),""),'ورود مشخصات همکاران'!$A$5:$A$55,'ورود مشخصات همکاران'!$B$5:$B$55))</f>
        <v>وداعی</v>
      </c>
      <c r="S12" s="107" t="str">
        <f>IF($A12=0,"",LOOKUP(IFERROR(VLOOKUP(S$1&amp;"-"&amp;$A12,'ورود  کد درس همکاران'!$AO$1:$BI$1837,19,FALSE),""),'ورود مشخصات همکاران'!$A$5:$A$55,'ورود مشخصات همکاران'!$B$5:$B$55))</f>
        <v>اکبرزاده</v>
      </c>
      <c r="T12" s="106" t="str">
        <f>IF($A12=0,"",LOOKUP(IFERROR(VLOOKUP(T$1&amp;"-"&amp;$A12,'ورود  کد درس همکاران'!$AO$1:$BI$1837,19,FALSE),""),'ورود مشخصات همکاران'!$A$5:$A$55,'ورود مشخصات همکاران'!$B$5:$B$55))</f>
        <v>اکبرزاده</v>
      </c>
      <c r="U12" s="104" t="str">
        <f>IF($A12=0,"",LOOKUP(IFERROR(VLOOKUP(U$1&amp;"-"&amp;$A12,'ورود  کد درس همکاران'!$AO$1:$BI$1837,19,FALSE),""),'ورود مشخصات همکاران'!$A$5:$A$55,'ورود مشخصات همکاران'!$B$5:$B$55))</f>
        <v>احمدزاده</v>
      </c>
      <c r="V12" s="105" t="str">
        <f>IF($A12=0,"",LOOKUP(IFERROR(VLOOKUP(V$1&amp;"-"&amp;$A12,'ورود  کد درس همکاران'!$AO$1:$BI$1837,19,FALSE),""),'ورود مشخصات همکاران'!$A$5:$A$55,'ورود مشخصات همکاران'!$B$5:$B$55))</f>
        <v>احمدزاده</v>
      </c>
      <c r="W12" s="106" t="str">
        <f>IF($A12=0,"",LOOKUP(IFERROR(VLOOKUP(W$1&amp;"-"&amp;$A12,'ورود  کد درس همکاران'!$AO$1:$BI$1837,19,FALSE),""),'ورود مشخصات همکاران'!$A$5:$A$55,'ورود مشخصات همکاران'!$B$5:$B$55))</f>
        <v>احمدین</v>
      </c>
      <c r="X12" s="106" t="str">
        <f>IF($A12=0,"",LOOKUP(IFERROR(VLOOKUP(X$1&amp;"-"&amp;$A12,'ورود  کد درس همکاران'!$AO$1:$BI$1837,19,FALSE),""),'ورود مشخصات همکاران'!$A$5:$A$55,'ورود مشخصات همکاران'!$B$5:$B$55))</f>
        <v>اکبرزاده</v>
      </c>
      <c r="Y12" s="107" t="str">
        <f>IF($A12=0,"",LOOKUP(IFERROR(VLOOKUP(Y$1&amp;"-"&amp;$A12,'ورود  کد درس همکاران'!$AO$1:$BI$1837,19,FALSE),""),'ورود مشخصات همکاران'!$A$5:$A$55,'ورود مشخصات همکاران'!$B$5:$B$55))</f>
        <v>قبله</v>
      </c>
      <c r="Z12" s="106" t="str">
        <f>IF($A12=0,"",LOOKUP(IFERROR(VLOOKUP(Z$1&amp;"-"&amp;$A12,'ورود  کد درس همکاران'!$AO$1:$BI$1837,19,FALSE),""),'ورود مشخصات همکاران'!$A$5:$A$55,'ورود مشخصات همکاران'!$B$5:$B$55))</f>
        <v>قبله</v>
      </c>
      <c r="AA12" s="104" t="str">
        <f>IF($A12=0,"",LOOKUP(IFERROR(VLOOKUP(AA$1&amp;"-"&amp;$A12,'ورود  کد درس همکاران'!$AO$1:$BI$1837,19,FALSE),""),'ورود مشخصات همکاران'!$A$5:$A$55,'ورود مشخصات همکاران'!$B$5:$B$55))</f>
        <v>جباری</v>
      </c>
      <c r="AB12" s="105" t="str">
        <f>IF($A12=0,"",LOOKUP(IFERROR(VLOOKUP(AB$1&amp;"-"&amp;$A12,'ورود  کد درس همکاران'!$AO$1:$BI$1837,19,FALSE),""),'ورود مشخصات همکاران'!$A$5:$A$55,'ورود مشخصات همکاران'!$B$5:$B$55))</f>
        <v>جباری</v>
      </c>
      <c r="AC12" s="106" t="str">
        <f>IF($A12=0,"",LOOKUP(IFERROR(VLOOKUP(AC$1&amp;"-"&amp;$A12,'ورود  کد درس همکاران'!$AO$1:$BI$1837,19,FALSE),""),'ورود مشخصات همکاران'!$A$5:$A$55,'ورود مشخصات همکاران'!$B$5:$B$55))</f>
        <v>فرمانی</v>
      </c>
      <c r="AD12" s="106" t="str">
        <f>IF($A12=0,"",LOOKUP(IFERROR(VLOOKUP(AD$1&amp;"-"&amp;$A12,'ورود  کد درس همکاران'!$AO$1:$BI$1837,19,FALSE),""),'ورود مشخصات همکاران'!$A$5:$A$55,'ورود مشخصات همکاران'!$B$5:$B$55))</f>
        <v>فرمانی</v>
      </c>
      <c r="AE12" s="107" t="str">
        <f>IF($A12=0,"",LOOKUP(IFERROR(VLOOKUP(AE$1&amp;"-"&amp;$A12,'ورود  کد درس همکاران'!$AO$1:$BI$1837,19,FALSE),""),'ورود مشخصات همکاران'!$A$5:$A$55,'ورود مشخصات همکاران'!$B$5:$B$55))</f>
        <v>محمدی</v>
      </c>
      <c r="AF12" s="106" t="str">
        <f>IF($A12=0,"",LOOKUP(IFERROR(VLOOKUP(AF$1&amp;"-"&amp;$A12,'ورود  کد درس همکاران'!$AO$1:$BI$1837,19,FALSE),""),'ورود مشخصات همکاران'!$A$5:$A$55,'ورود مشخصات همکاران'!$B$5:$B$55))</f>
        <v>محمدی</v>
      </c>
      <c r="AG12" s="104" t="str">
        <f>IF($A12=0,"",LOOKUP(IFERROR(VLOOKUP(AG$1&amp;"-"&amp;$A12,'ورود  کد درس همکاران'!$AO$1:$BI$1837,19,FALSE),""),'ورود مشخصات همکاران'!$A$5:$A$55,'ورود مشخصات همکاران'!$B$5:$B$55))</f>
        <v>برجی</v>
      </c>
      <c r="AH12" s="105" t="str">
        <f>IF($A12=0,"",LOOKUP(IFERROR(VLOOKUP(AH$1&amp;"-"&amp;$A12,'ورود  کد درس همکاران'!$AO$1:$BI$1837,19,FALSE),""),'ورود مشخصات همکاران'!$A$5:$A$55,'ورود مشخصات همکاران'!$B$5:$B$55))</f>
        <v>برجی</v>
      </c>
      <c r="AI12" s="106" t="str">
        <f>IF($A12=0,"",LOOKUP(IFERROR(VLOOKUP(AI$1&amp;"-"&amp;$A12,'ورود  کد درس همکاران'!$AO$1:$BI$1837,19,FALSE),""),'ورود مشخصات همکاران'!$A$5:$A$55,'ورود مشخصات همکاران'!$B$5:$B$55))</f>
        <v>احمدزاده</v>
      </c>
      <c r="AJ12" s="106" t="str">
        <f>IF($A12=0,"",LOOKUP(IFERROR(VLOOKUP(AJ$1&amp;"-"&amp;$A12,'ورود  کد درس همکاران'!$AO$1:$BI$1837,19,FALSE),""),'ورود مشخصات همکاران'!$A$5:$A$55,'ورود مشخصات همکاران'!$B$5:$B$55))</f>
        <v>احمدزاده</v>
      </c>
      <c r="AK12" s="107" t="str">
        <f>IF($A12=0,"",LOOKUP(IFERROR(VLOOKUP(AK$1&amp;"-"&amp;$A12,'ورود  کد درس همکاران'!$AO$1:$BI$1837,19,FALSE),""),'ورود مشخصات همکاران'!$A$5:$A$55,'ورود مشخصات همکاران'!$B$5:$B$55))</f>
        <v xml:space="preserve">احساني </v>
      </c>
      <c r="AL12" s="106" t="str">
        <f>IF($A12=0,"",LOOKUP(IFERROR(VLOOKUP(AL$1&amp;"-"&amp;$A12,'ورود  کد درس همکاران'!$AO$1:$BI$1837,19,FALSE),""),'ورود مشخصات همکاران'!$A$5:$A$55,'ورود مشخصات همکاران'!$B$5:$B$55))</f>
        <v>برجی</v>
      </c>
    </row>
    <row r="13" spans="1:38" ht="60" customHeight="1" x14ac:dyDescent="0.2">
      <c r="A13" s="102">
        <f>'ورود اطلاعات'!C15</f>
        <v>0</v>
      </c>
      <c r="B13" s="100">
        <f>'ورود اطلاعات'!D15</f>
        <v>0</v>
      </c>
      <c r="C13" s="81" t="str">
        <f>IF($A13=0,"",LOOKUP(IFERROR(VLOOKUP(C$1&amp;"-"&amp;$A13,'ورود  کد درس همکاران'!$AO$1:$BI$1837,19,FALSE),""),'ورود مشخصات همکاران'!$A$5:$A$55,'ورود مشخصات همکاران'!$B$5:$B$55))</f>
        <v/>
      </c>
      <c r="D13" s="103" t="str">
        <f>IF($A13=0,"",LOOKUP(IFERROR(VLOOKUP(D$1&amp;"-"&amp;$A13,'ورود  کد درس همکاران'!$AO$1:$BI$1837,19,FALSE),""),'ورود مشخصات همکاران'!$A$5:$A$55,'ورود مشخصات همکاران'!$B$5:$B$55))</f>
        <v/>
      </c>
      <c r="E13" s="87" t="str">
        <f>IF($A13=0,"",LOOKUP(IFERROR(VLOOKUP(E$1&amp;"-"&amp;$A13,'ورود  کد درس همکاران'!$AO$1:$BI$1837,19,FALSE),""),'ورود مشخصات همکاران'!$A$5:$A$55,'ورود مشخصات همکاران'!$B$5:$B$55))</f>
        <v/>
      </c>
      <c r="F13" s="87" t="str">
        <f>IF($A13=0,"",LOOKUP(IFERROR(VLOOKUP(F$1&amp;"-"&amp;$A13,'ورود  کد درس همکاران'!$AO$1:$BI$1837,19,FALSE),""),'ورود مشخصات همکاران'!$A$5:$A$55,'ورود مشخصات همکاران'!$B$5:$B$55))</f>
        <v/>
      </c>
      <c r="G13" s="88" t="str">
        <f>IF($A13=0,"",LOOKUP(IFERROR(VLOOKUP(G$1&amp;"-"&amp;$A13,'ورود  کد درس همکاران'!$AO$1:$BI$1837,19,FALSE),""),'ورود مشخصات همکاران'!$A$5:$A$55,'ورود مشخصات همکاران'!$B$5:$B$55))</f>
        <v/>
      </c>
      <c r="H13" s="87" t="str">
        <f>IF($A13=0,"",LOOKUP(IFERROR(VLOOKUP(H$1&amp;"-"&amp;$A13,'ورود  کد درس همکاران'!$AO$1:$BI$1837,19,FALSE),""),'ورود مشخصات همکاران'!$A$5:$A$55,'ورود مشخصات همکاران'!$B$5:$B$55))</f>
        <v/>
      </c>
      <c r="I13" s="81" t="str">
        <f>IF($A13=0,"",LOOKUP(IFERROR(VLOOKUP(I$1&amp;"-"&amp;$A13,'ورود  کد درس همکاران'!$AO$1:$BI$1837,19,FALSE),""),'ورود مشخصات همکاران'!$A$5:$A$55,'ورود مشخصات همکاران'!$B$5:$B$55))</f>
        <v/>
      </c>
      <c r="J13" s="103" t="str">
        <f>IF($A13=0,"",LOOKUP(IFERROR(VLOOKUP(J$1&amp;"-"&amp;$A13,'ورود  کد درس همکاران'!$AO$1:$BI$1837,19,FALSE),""),'ورود مشخصات همکاران'!$A$5:$A$55,'ورود مشخصات همکاران'!$B$5:$B$55))</f>
        <v/>
      </c>
      <c r="K13" s="87" t="str">
        <f>IF($A13=0,"",LOOKUP(IFERROR(VLOOKUP(K$1&amp;"-"&amp;$A13,'ورود  کد درس همکاران'!$AO$1:$BI$1837,19,FALSE),""),'ورود مشخصات همکاران'!$A$5:$A$55,'ورود مشخصات همکاران'!$B$5:$B$55))</f>
        <v/>
      </c>
      <c r="L13" s="87" t="str">
        <f>IF($A13=0,"",LOOKUP(IFERROR(VLOOKUP(L$1&amp;"-"&amp;$A13,'ورود  کد درس همکاران'!$AO$1:$BI$1837,19,FALSE),""),'ورود مشخصات همکاران'!$A$5:$A$55,'ورود مشخصات همکاران'!$B$5:$B$55))</f>
        <v/>
      </c>
      <c r="M13" s="88" t="str">
        <f>IF($A13=0,"",LOOKUP(IFERROR(VLOOKUP(M$1&amp;"-"&amp;$A13,'ورود  کد درس همکاران'!$AO$1:$BI$1837,19,FALSE),""),'ورود مشخصات همکاران'!$A$5:$A$55,'ورود مشخصات همکاران'!$B$5:$B$55))</f>
        <v/>
      </c>
      <c r="N13" s="87" t="str">
        <f>IF($A13=0,"",LOOKUP(IFERROR(VLOOKUP(N$1&amp;"-"&amp;$A13,'ورود  کد درس همکاران'!$AO$1:$BI$1837,19,FALSE),""),'ورود مشخصات همکاران'!$A$5:$A$55,'ورود مشخصات همکاران'!$B$5:$B$55))</f>
        <v/>
      </c>
      <c r="O13" s="81" t="str">
        <f>IF($A13=0,"",LOOKUP(IFERROR(VLOOKUP(O$1&amp;"-"&amp;$A13,'ورود  کد درس همکاران'!$AO$1:$BI$1837,19,FALSE),""),'ورود مشخصات همکاران'!$A$5:$A$55,'ورود مشخصات همکاران'!$B$5:$B$55))</f>
        <v/>
      </c>
      <c r="P13" s="103" t="str">
        <f>IF($A13=0,"",LOOKUP(IFERROR(VLOOKUP(P$1&amp;"-"&amp;$A13,'ورود  کد درس همکاران'!$AO$1:$BI$1837,19,FALSE),""),'ورود مشخصات همکاران'!$A$5:$A$55,'ورود مشخصات همکاران'!$B$5:$B$55))</f>
        <v/>
      </c>
      <c r="Q13" s="87" t="str">
        <f>IF($A13=0,"",LOOKUP(IFERROR(VLOOKUP(Q$1&amp;"-"&amp;$A13,'ورود  کد درس همکاران'!$AO$1:$BI$1837,19,FALSE),""),'ورود مشخصات همکاران'!$A$5:$A$55,'ورود مشخصات همکاران'!$B$5:$B$55))</f>
        <v/>
      </c>
      <c r="R13" s="87" t="str">
        <f>IF($A13=0,"",LOOKUP(IFERROR(VLOOKUP(R$1&amp;"-"&amp;$A13,'ورود  کد درس همکاران'!$AO$1:$BI$1837,19,FALSE),""),'ورود مشخصات همکاران'!$A$5:$A$55,'ورود مشخصات همکاران'!$B$5:$B$55))</f>
        <v/>
      </c>
      <c r="S13" s="88" t="str">
        <f>IF($A13=0,"",LOOKUP(IFERROR(VLOOKUP(S$1&amp;"-"&amp;$A13,'ورود  کد درس همکاران'!$AO$1:$BI$1837,19,FALSE),""),'ورود مشخصات همکاران'!$A$5:$A$55,'ورود مشخصات همکاران'!$B$5:$B$55))</f>
        <v/>
      </c>
      <c r="T13" s="87" t="str">
        <f>IF($A13=0,"",LOOKUP(IFERROR(VLOOKUP(T$1&amp;"-"&amp;$A13,'ورود  کد درس همکاران'!$AO$1:$BI$1837,19,FALSE),""),'ورود مشخصات همکاران'!$A$5:$A$55,'ورود مشخصات همکاران'!$B$5:$B$55))</f>
        <v/>
      </c>
      <c r="U13" s="81" t="str">
        <f>IF($A13=0,"",LOOKUP(IFERROR(VLOOKUP(U$1&amp;"-"&amp;$A13,'ورود  کد درس همکاران'!$AO$1:$BI$1837,19,FALSE),""),'ورود مشخصات همکاران'!$A$5:$A$55,'ورود مشخصات همکاران'!$B$5:$B$55))</f>
        <v/>
      </c>
      <c r="V13" s="103" t="str">
        <f>IF($A13=0,"",LOOKUP(IFERROR(VLOOKUP(V$1&amp;"-"&amp;$A13,'ورود  کد درس همکاران'!$AO$1:$BI$1837,19,FALSE),""),'ورود مشخصات همکاران'!$A$5:$A$55,'ورود مشخصات همکاران'!$B$5:$B$55))</f>
        <v/>
      </c>
      <c r="W13" s="87" t="str">
        <f>IF($A13=0,"",LOOKUP(IFERROR(VLOOKUP(W$1&amp;"-"&amp;$A13,'ورود  کد درس همکاران'!$AO$1:$BI$1837,19,FALSE),""),'ورود مشخصات همکاران'!$A$5:$A$55,'ورود مشخصات همکاران'!$B$5:$B$55))</f>
        <v/>
      </c>
      <c r="X13" s="87" t="str">
        <f>IF($A13=0,"",LOOKUP(IFERROR(VLOOKUP(X$1&amp;"-"&amp;$A13,'ورود  کد درس همکاران'!$AO$1:$BI$1837,19,FALSE),""),'ورود مشخصات همکاران'!$A$5:$A$55,'ورود مشخصات همکاران'!$B$5:$B$55))</f>
        <v/>
      </c>
      <c r="Y13" s="88" t="str">
        <f>IF($A13=0,"",LOOKUP(IFERROR(VLOOKUP(Y$1&amp;"-"&amp;$A13,'ورود  کد درس همکاران'!$AO$1:$BI$1837,19,FALSE),""),'ورود مشخصات همکاران'!$A$5:$A$55,'ورود مشخصات همکاران'!$B$5:$B$55))</f>
        <v/>
      </c>
      <c r="Z13" s="87" t="str">
        <f>IF($A13=0,"",LOOKUP(IFERROR(VLOOKUP(Z$1&amp;"-"&amp;$A13,'ورود  کد درس همکاران'!$AO$1:$BI$1837,19,FALSE),""),'ورود مشخصات همکاران'!$A$5:$A$55,'ورود مشخصات همکاران'!$B$5:$B$55))</f>
        <v/>
      </c>
      <c r="AA13" s="81" t="str">
        <f>IF($A13=0,"",LOOKUP(IFERROR(VLOOKUP(AA$1&amp;"-"&amp;$A13,'ورود  کد درس همکاران'!$AO$1:$BI$1837,19,FALSE),""),'ورود مشخصات همکاران'!$A$5:$A$55,'ورود مشخصات همکاران'!$B$5:$B$55))</f>
        <v/>
      </c>
      <c r="AB13" s="103" t="str">
        <f>IF($A13=0,"",LOOKUP(IFERROR(VLOOKUP(AB$1&amp;"-"&amp;$A13,'ورود  کد درس همکاران'!$AO$1:$BI$1837,19,FALSE),""),'ورود مشخصات همکاران'!$A$5:$A$55,'ورود مشخصات همکاران'!$B$5:$B$55))</f>
        <v/>
      </c>
      <c r="AC13" s="87" t="str">
        <f>IF($A13=0,"",LOOKUP(IFERROR(VLOOKUP(AC$1&amp;"-"&amp;$A13,'ورود  کد درس همکاران'!$AO$1:$BI$1837,19,FALSE),""),'ورود مشخصات همکاران'!$A$5:$A$55,'ورود مشخصات همکاران'!$B$5:$B$55))</f>
        <v/>
      </c>
      <c r="AD13" s="87" t="str">
        <f>IF($A13=0,"",LOOKUP(IFERROR(VLOOKUP(AD$1&amp;"-"&amp;$A13,'ورود  کد درس همکاران'!$AO$1:$BI$1837,19,FALSE),""),'ورود مشخصات همکاران'!$A$5:$A$55,'ورود مشخصات همکاران'!$B$5:$B$55))</f>
        <v/>
      </c>
      <c r="AE13" s="88" t="str">
        <f>IF($A13=0,"",LOOKUP(IFERROR(VLOOKUP(AE$1&amp;"-"&amp;$A13,'ورود  کد درس همکاران'!$AO$1:$BI$1837,19,FALSE),""),'ورود مشخصات همکاران'!$A$5:$A$55,'ورود مشخصات همکاران'!$B$5:$B$55))</f>
        <v/>
      </c>
      <c r="AF13" s="87" t="str">
        <f>IF($A13=0,"",LOOKUP(IFERROR(VLOOKUP(AF$1&amp;"-"&amp;$A13,'ورود  کد درس همکاران'!$AO$1:$BI$1837,19,FALSE),""),'ورود مشخصات همکاران'!$A$5:$A$55,'ورود مشخصات همکاران'!$B$5:$B$55))</f>
        <v/>
      </c>
      <c r="AG13" s="81" t="str">
        <f>IF($A13=0,"",LOOKUP(IFERROR(VLOOKUP(AG$1&amp;"-"&amp;$A13,'ورود  کد درس همکاران'!$AO$1:$BI$1837,19,FALSE),""),'ورود مشخصات همکاران'!$A$5:$A$55,'ورود مشخصات همکاران'!$B$5:$B$55))</f>
        <v/>
      </c>
      <c r="AH13" s="103" t="str">
        <f>IF($A13=0,"",LOOKUP(IFERROR(VLOOKUP(AH$1&amp;"-"&amp;$A13,'ورود  کد درس همکاران'!$AO$1:$BI$1837,19,FALSE),""),'ورود مشخصات همکاران'!$A$5:$A$55,'ورود مشخصات همکاران'!$B$5:$B$55))</f>
        <v/>
      </c>
      <c r="AI13" s="87" t="str">
        <f>IF($A13=0,"",LOOKUP(IFERROR(VLOOKUP(AI$1&amp;"-"&amp;$A13,'ورود  کد درس همکاران'!$AO$1:$BI$1837,19,FALSE),""),'ورود مشخصات همکاران'!$A$5:$A$55,'ورود مشخصات همکاران'!$B$5:$B$55))</f>
        <v/>
      </c>
      <c r="AJ13" s="87" t="str">
        <f>IF($A13=0,"",LOOKUP(IFERROR(VLOOKUP(AJ$1&amp;"-"&amp;$A13,'ورود  کد درس همکاران'!$AO$1:$BI$1837,19,FALSE),""),'ورود مشخصات همکاران'!$A$5:$A$55,'ورود مشخصات همکاران'!$B$5:$B$55))</f>
        <v/>
      </c>
      <c r="AK13" s="88" t="str">
        <f>IF($A13=0,"",LOOKUP(IFERROR(VLOOKUP(AK$1&amp;"-"&amp;$A13,'ورود  کد درس همکاران'!$AO$1:$BI$1837,19,FALSE),""),'ورود مشخصات همکاران'!$A$5:$A$55,'ورود مشخصات همکاران'!$B$5:$B$55))</f>
        <v/>
      </c>
      <c r="AL13" s="87" t="str">
        <f>IF($A13=0,"",LOOKUP(IFERROR(VLOOKUP(AL$1&amp;"-"&amp;$A13,'ورود  کد درس همکاران'!$AO$1:$BI$1837,19,FALSE),""),'ورود مشخصات همکاران'!$A$5:$A$55,'ورود مشخصات همکاران'!$B$5:$B$55))</f>
        <v/>
      </c>
    </row>
    <row r="14" spans="1:38" ht="60" customHeight="1" x14ac:dyDescent="0.2">
      <c r="A14" s="102">
        <f>'ورود اطلاعات'!C16</f>
        <v>0</v>
      </c>
      <c r="B14" s="100">
        <f>'ورود اطلاعات'!D16</f>
        <v>0</v>
      </c>
      <c r="C14" s="81" t="str">
        <f>IF($A14=0,"",LOOKUP(IFERROR(VLOOKUP(C$1&amp;"-"&amp;$A14,'ورود  کد درس همکاران'!$AO$1:$BI$1837,19,FALSE),""),'ورود مشخصات همکاران'!$A$5:$A$55,'ورود مشخصات همکاران'!$B$5:$B$55))</f>
        <v/>
      </c>
      <c r="D14" s="103" t="str">
        <f>IF($A14=0,"",LOOKUP(IFERROR(VLOOKUP(D$1&amp;"-"&amp;$A14,'ورود  کد درس همکاران'!$AO$1:$BI$1837,19,FALSE),""),'ورود مشخصات همکاران'!$A$5:$A$55,'ورود مشخصات همکاران'!$B$5:$B$55))</f>
        <v/>
      </c>
      <c r="E14" s="87" t="str">
        <f>IF($A14=0,"",LOOKUP(IFERROR(VLOOKUP(E$1&amp;"-"&amp;$A14,'ورود  کد درس همکاران'!$AO$1:$BI$1837,19,FALSE),""),'ورود مشخصات همکاران'!$A$5:$A$55,'ورود مشخصات همکاران'!$B$5:$B$55))</f>
        <v/>
      </c>
      <c r="F14" s="87" t="str">
        <f>IF($A14=0,"",LOOKUP(IFERROR(VLOOKUP(F$1&amp;"-"&amp;$A14,'ورود  کد درس همکاران'!$AO$1:$BI$1837,19,FALSE),""),'ورود مشخصات همکاران'!$A$5:$A$55,'ورود مشخصات همکاران'!$B$5:$B$55))</f>
        <v/>
      </c>
      <c r="G14" s="88" t="str">
        <f>IF($A14=0,"",LOOKUP(IFERROR(VLOOKUP(G$1&amp;"-"&amp;$A14,'ورود  کد درس همکاران'!$AO$1:$BI$1837,19,FALSE),""),'ورود مشخصات همکاران'!$A$5:$A$55,'ورود مشخصات همکاران'!$B$5:$B$55))</f>
        <v/>
      </c>
      <c r="H14" s="87" t="str">
        <f>IF($A14=0,"",LOOKUP(IFERROR(VLOOKUP(H$1&amp;"-"&amp;$A14,'ورود  کد درس همکاران'!$AO$1:$BI$1837,19,FALSE),""),'ورود مشخصات همکاران'!$A$5:$A$55,'ورود مشخصات همکاران'!$B$5:$B$55))</f>
        <v/>
      </c>
      <c r="I14" s="81" t="str">
        <f>IF($A14=0,"",LOOKUP(IFERROR(VLOOKUP(I$1&amp;"-"&amp;$A14,'ورود  کد درس همکاران'!$AO$1:$BI$1837,19,FALSE),""),'ورود مشخصات همکاران'!$A$5:$A$55,'ورود مشخصات همکاران'!$B$5:$B$55))</f>
        <v/>
      </c>
      <c r="J14" s="103" t="str">
        <f>IF($A14=0,"",LOOKUP(IFERROR(VLOOKUP(J$1&amp;"-"&amp;$A14,'ورود  کد درس همکاران'!$AO$1:$BI$1837,19,FALSE),""),'ورود مشخصات همکاران'!$A$5:$A$55,'ورود مشخصات همکاران'!$B$5:$B$55))</f>
        <v/>
      </c>
      <c r="K14" s="87" t="str">
        <f>IF($A14=0,"",LOOKUP(IFERROR(VLOOKUP(K$1&amp;"-"&amp;$A14,'ورود  کد درس همکاران'!$AO$1:$BI$1837,19,FALSE),""),'ورود مشخصات همکاران'!$A$5:$A$55,'ورود مشخصات همکاران'!$B$5:$B$55))</f>
        <v/>
      </c>
      <c r="L14" s="87" t="str">
        <f>IF($A14=0,"",LOOKUP(IFERROR(VLOOKUP(L$1&amp;"-"&amp;$A14,'ورود  کد درس همکاران'!$AO$1:$BI$1837,19,FALSE),""),'ورود مشخصات همکاران'!$A$5:$A$55,'ورود مشخصات همکاران'!$B$5:$B$55))</f>
        <v/>
      </c>
      <c r="M14" s="88" t="str">
        <f>IF($A14=0,"",LOOKUP(IFERROR(VLOOKUP(M$1&amp;"-"&amp;$A14,'ورود  کد درس همکاران'!$AO$1:$BI$1837,19,FALSE),""),'ورود مشخصات همکاران'!$A$5:$A$55,'ورود مشخصات همکاران'!$B$5:$B$55))</f>
        <v/>
      </c>
      <c r="N14" s="87" t="str">
        <f>IF($A14=0,"",LOOKUP(IFERROR(VLOOKUP(N$1&amp;"-"&amp;$A14,'ورود  کد درس همکاران'!$AO$1:$BI$1837,19,FALSE),""),'ورود مشخصات همکاران'!$A$5:$A$55,'ورود مشخصات همکاران'!$B$5:$B$55))</f>
        <v/>
      </c>
      <c r="O14" s="81" t="str">
        <f>IF($A14=0,"",LOOKUP(IFERROR(VLOOKUP(O$1&amp;"-"&amp;$A14,'ورود  کد درس همکاران'!$AO$1:$BI$1837,19,FALSE),""),'ورود مشخصات همکاران'!$A$5:$A$55,'ورود مشخصات همکاران'!$B$5:$B$55))</f>
        <v/>
      </c>
      <c r="P14" s="103" t="str">
        <f>IF($A14=0,"",LOOKUP(IFERROR(VLOOKUP(P$1&amp;"-"&amp;$A14,'ورود  کد درس همکاران'!$AO$1:$BI$1837,19,FALSE),""),'ورود مشخصات همکاران'!$A$5:$A$55,'ورود مشخصات همکاران'!$B$5:$B$55))</f>
        <v/>
      </c>
      <c r="Q14" s="87" t="str">
        <f>IF($A14=0,"",LOOKUP(IFERROR(VLOOKUP(Q$1&amp;"-"&amp;$A14,'ورود  کد درس همکاران'!$AO$1:$BI$1837,19,FALSE),""),'ورود مشخصات همکاران'!$A$5:$A$55,'ورود مشخصات همکاران'!$B$5:$B$55))</f>
        <v/>
      </c>
      <c r="R14" s="87" t="str">
        <f>IF($A14=0,"",LOOKUP(IFERROR(VLOOKUP(R$1&amp;"-"&amp;$A14,'ورود  کد درس همکاران'!$AO$1:$BI$1837,19,FALSE),""),'ورود مشخصات همکاران'!$A$5:$A$55,'ورود مشخصات همکاران'!$B$5:$B$55))</f>
        <v/>
      </c>
      <c r="S14" s="88" t="str">
        <f>IF($A14=0,"",LOOKUP(IFERROR(VLOOKUP(S$1&amp;"-"&amp;$A14,'ورود  کد درس همکاران'!$AO$1:$BI$1837,19,FALSE),""),'ورود مشخصات همکاران'!$A$5:$A$55,'ورود مشخصات همکاران'!$B$5:$B$55))</f>
        <v/>
      </c>
      <c r="T14" s="87" t="str">
        <f>IF($A14=0,"",LOOKUP(IFERROR(VLOOKUP(T$1&amp;"-"&amp;$A14,'ورود  کد درس همکاران'!$AO$1:$BI$1837,19,FALSE),""),'ورود مشخصات همکاران'!$A$5:$A$55,'ورود مشخصات همکاران'!$B$5:$B$55))</f>
        <v/>
      </c>
      <c r="U14" s="81" t="str">
        <f>IF($A14=0,"",LOOKUP(IFERROR(VLOOKUP(U$1&amp;"-"&amp;$A14,'ورود  کد درس همکاران'!$AO$1:$BI$1837,19,FALSE),""),'ورود مشخصات همکاران'!$A$5:$A$55,'ورود مشخصات همکاران'!$B$5:$B$55))</f>
        <v/>
      </c>
      <c r="V14" s="103" t="str">
        <f>IF($A14=0,"",LOOKUP(IFERROR(VLOOKUP(V$1&amp;"-"&amp;$A14,'ورود  کد درس همکاران'!$AO$1:$BI$1837,19,FALSE),""),'ورود مشخصات همکاران'!$A$5:$A$55,'ورود مشخصات همکاران'!$B$5:$B$55))</f>
        <v/>
      </c>
      <c r="W14" s="87" t="str">
        <f>IF($A14=0,"",LOOKUP(IFERROR(VLOOKUP(W$1&amp;"-"&amp;$A14,'ورود  کد درس همکاران'!$AO$1:$BI$1837,19,FALSE),""),'ورود مشخصات همکاران'!$A$5:$A$55,'ورود مشخصات همکاران'!$B$5:$B$55))</f>
        <v/>
      </c>
      <c r="X14" s="87" t="str">
        <f>IF($A14=0,"",LOOKUP(IFERROR(VLOOKUP(X$1&amp;"-"&amp;$A14,'ورود  کد درس همکاران'!$AO$1:$BI$1837,19,FALSE),""),'ورود مشخصات همکاران'!$A$5:$A$55,'ورود مشخصات همکاران'!$B$5:$B$55))</f>
        <v/>
      </c>
      <c r="Y14" s="88" t="str">
        <f>IF($A14=0,"",LOOKUP(IFERROR(VLOOKUP(Y$1&amp;"-"&amp;$A14,'ورود  کد درس همکاران'!$AO$1:$BI$1837,19,FALSE),""),'ورود مشخصات همکاران'!$A$5:$A$55,'ورود مشخصات همکاران'!$B$5:$B$55))</f>
        <v/>
      </c>
      <c r="Z14" s="87" t="str">
        <f>IF($A14=0,"",LOOKUP(IFERROR(VLOOKUP(Z$1&amp;"-"&amp;$A14,'ورود  کد درس همکاران'!$AO$1:$BI$1837,19,FALSE),""),'ورود مشخصات همکاران'!$A$5:$A$55,'ورود مشخصات همکاران'!$B$5:$B$55))</f>
        <v/>
      </c>
      <c r="AA14" s="81" t="str">
        <f>IF($A14=0,"",LOOKUP(IFERROR(VLOOKUP(AA$1&amp;"-"&amp;$A14,'ورود  کد درس همکاران'!$AO$1:$BI$1837,19,FALSE),""),'ورود مشخصات همکاران'!$A$5:$A$55,'ورود مشخصات همکاران'!$B$5:$B$55))</f>
        <v/>
      </c>
      <c r="AB14" s="103" t="str">
        <f>IF($A14=0,"",LOOKUP(IFERROR(VLOOKUP(AB$1&amp;"-"&amp;$A14,'ورود  کد درس همکاران'!$AO$1:$BI$1837,19,FALSE),""),'ورود مشخصات همکاران'!$A$5:$A$55,'ورود مشخصات همکاران'!$B$5:$B$55))</f>
        <v/>
      </c>
      <c r="AC14" s="87" t="str">
        <f>IF($A14=0,"",LOOKUP(IFERROR(VLOOKUP(AC$1&amp;"-"&amp;$A14,'ورود  کد درس همکاران'!$AO$1:$BI$1837,19,FALSE),""),'ورود مشخصات همکاران'!$A$5:$A$55,'ورود مشخصات همکاران'!$B$5:$B$55))</f>
        <v/>
      </c>
      <c r="AD14" s="87" t="str">
        <f>IF($A14=0,"",LOOKUP(IFERROR(VLOOKUP(AD$1&amp;"-"&amp;$A14,'ورود  کد درس همکاران'!$AO$1:$BI$1837,19,FALSE),""),'ورود مشخصات همکاران'!$A$5:$A$55,'ورود مشخصات همکاران'!$B$5:$B$55))</f>
        <v/>
      </c>
      <c r="AE14" s="88" t="str">
        <f>IF($A14=0,"",LOOKUP(IFERROR(VLOOKUP(AE$1&amp;"-"&amp;$A14,'ورود  کد درس همکاران'!$AO$1:$BI$1837,19,FALSE),""),'ورود مشخصات همکاران'!$A$5:$A$55,'ورود مشخصات همکاران'!$B$5:$B$55))</f>
        <v/>
      </c>
      <c r="AF14" s="87" t="str">
        <f>IF($A14=0,"",LOOKUP(IFERROR(VLOOKUP(AF$1&amp;"-"&amp;$A14,'ورود  کد درس همکاران'!$AO$1:$BI$1837,19,FALSE),""),'ورود مشخصات همکاران'!$A$5:$A$55,'ورود مشخصات همکاران'!$B$5:$B$55))</f>
        <v/>
      </c>
      <c r="AG14" s="81" t="str">
        <f>IF($A14=0,"",LOOKUP(IFERROR(VLOOKUP(AG$1&amp;"-"&amp;$A14,'ورود  کد درس همکاران'!$AO$1:$BI$1837,19,FALSE),""),'ورود مشخصات همکاران'!$A$5:$A$55,'ورود مشخصات همکاران'!$B$5:$B$55))</f>
        <v/>
      </c>
      <c r="AH14" s="103" t="str">
        <f>IF($A14=0,"",LOOKUP(IFERROR(VLOOKUP(AH$1&amp;"-"&amp;$A14,'ورود  کد درس همکاران'!$AO$1:$BI$1837,19,FALSE),""),'ورود مشخصات همکاران'!$A$5:$A$55,'ورود مشخصات همکاران'!$B$5:$B$55))</f>
        <v/>
      </c>
      <c r="AI14" s="87" t="str">
        <f>IF($A14=0,"",LOOKUP(IFERROR(VLOOKUP(AI$1&amp;"-"&amp;$A14,'ورود  کد درس همکاران'!$AO$1:$BI$1837,19,FALSE),""),'ورود مشخصات همکاران'!$A$5:$A$55,'ورود مشخصات همکاران'!$B$5:$B$55))</f>
        <v/>
      </c>
      <c r="AJ14" s="87" t="str">
        <f>IF($A14=0,"",LOOKUP(IFERROR(VLOOKUP(AJ$1&amp;"-"&amp;$A14,'ورود  کد درس همکاران'!$AO$1:$BI$1837,19,FALSE),""),'ورود مشخصات همکاران'!$A$5:$A$55,'ورود مشخصات همکاران'!$B$5:$B$55))</f>
        <v/>
      </c>
      <c r="AK14" s="88" t="str">
        <f>IF($A14=0,"",LOOKUP(IFERROR(VLOOKUP(AK$1&amp;"-"&amp;$A14,'ورود  کد درس همکاران'!$AO$1:$BI$1837,19,FALSE),""),'ورود مشخصات همکاران'!$A$5:$A$55,'ورود مشخصات همکاران'!$B$5:$B$55))</f>
        <v/>
      </c>
      <c r="AL14" s="87" t="str">
        <f>IF($A14=0,"",LOOKUP(IFERROR(VLOOKUP(AL$1&amp;"-"&amp;$A14,'ورود  کد درس همکاران'!$AO$1:$BI$1837,19,FALSE),""),'ورود مشخصات همکاران'!$A$5:$A$55,'ورود مشخصات همکاران'!$B$5:$B$55))</f>
        <v/>
      </c>
    </row>
    <row r="15" spans="1:38" ht="60" customHeight="1" x14ac:dyDescent="0.2">
      <c r="A15" s="102">
        <f>'ورود اطلاعات'!C17</f>
        <v>0</v>
      </c>
      <c r="B15" s="100">
        <f>'ورود اطلاعات'!D17</f>
        <v>0</v>
      </c>
      <c r="C15" s="81" t="str">
        <f>IF($A15=0,"",LOOKUP(IFERROR(VLOOKUP(C$1&amp;"-"&amp;$A15,'ورود  کد درس همکاران'!$AO$1:$BI$1837,19,FALSE),""),'ورود مشخصات همکاران'!$A$5:$A$55,'ورود مشخصات همکاران'!$B$5:$B$55))</f>
        <v/>
      </c>
      <c r="D15" s="103" t="str">
        <f>IF($A15=0,"",LOOKUP(IFERROR(VLOOKUP(D$1&amp;"-"&amp;$A15,'ورود  کد درس همکاران'!$AO$1:$BI$1837,19,FALSE),""),'ورود مشخصات همکاران'!$A$5:$A$55,'ورود مشخصات همکاران'!$B$5:$B$55))</f>
        <v/>
      </c>
      <c r="E15" s="87" t="str">
        <f>IF($A15=0,"",LOOKUP(IFERROR(VLOOKUP(E$1&amp;"-"&amp;$A15,'ورود  کد درس همکاران'!$AO$1:$BI$1837,19,FALSE),""),'ورود مشخصات همکاران'!$A$5:$A$55,'ورود مشخصات همکاران'!$B$5:$B$55))</f>
        <v/>
      </c>
      <c r="F15" s="87" t="str">
        <f>IF($A15=0,"",LOOKUP(IFERROR(VLOOKUP(F$1&amp;"-"&amp;$A15,'ورود  کد درس همکاران'!$AO$1:$BI$1837,19,FALSE),""),'ورود مشخصات همکاران'!$A$5:$A$55,'ورود مشخصات همکاران'!$B$5:$B$55))</f>
        <v/>
      </c>
      <c r="G15" s="88" t="str">
        <f>IF($A15=0,"",LOOKUP(IFERROR(VLOOKUP(G$1&amp;"-"&amp;$A15,'ورود  کد درس همکاران'!$AO$1:$BI$1837,19,FALSE),""),'ورود مشخصات همکاران'!$A$5:$A$55,'ورود مشخصات همکاران'!$B$5:$B$55))</f>
        <v/>
      </c>
      <c r="H15" s="87" t="str">
        <f>IF($A15=0,"",LOOKUP(IFERROR(VLOOKUP(H$1&amp;"-"&amp;$A15,'ورود  کد درس همکاران'!$AO$1:$BI$1837,19,FALSE),""),'ورود مشخصات همکاران'!$A$5:$A$55,'ورود مشخصات همکاران'!$B$5:$B$55))</f>
        <v/>
      </c>
      <c r="I15" s="81" t="str">
        <f>IF($A15=0,"",LOOKUP(IFERROR(VLOOKUP(I$1&amp;"-"&amp;$A15,'ورود  کد درس همکاران'!$AO$1:$BI$1837,19,FALSE),""),'ورود مشخصات همکاران'!$A$5:$A$55,'ورود مشخصات همکاران'!$B$5:$B$55))</f>
        <v/>
      </c>
      <c r="J15" s="103" t="str">
        <f>IF($A15=0,"",LOOKUP(IFERROR(VLOOKUP(J$1&amp;"-"&amp;$A15,'ورود  کد درس همکاران'!$AO$1:$BI$1837,19,FALSE),""),'ورود مشخصات همکاران'!$A$5:$A$55,'ورود مشخصات همکاران'!$B$5:$B$55))</f>
        <v/>
      </c>
      <c r="K15" s="87" t="str">
        <f>IF($A15=0,"",LOOKUP(IFERROR(VLOOKUP(K$1&amp;"-"&amp;$A15,'ورود  کد درس همکاران'!$AO$1:$BI$1837,19,FALSE),""),'ورود مشخصات همکاران'!$A$5:$A$55,'ورود مشخصات همکاران'!$B$5:$B$55))</f>
        <v/>
      </c>
      <c r="L15" s="87" t="str">
        <f>IF($A15=0,"",LOOKUP(IFERROR(VLOOKUP(L$1&amp;"-"&amp;$A15,'ورود  کد درس همکاران'!$AO$1:$BI$1837,19,FALSE),""),'ورود مشخصات همکاران'!$A$5:$A$55,'ورود مشخصات همکاران'!$B$5:$B$55))</f>
        <v/>
      </c>
      <c r="M15" s="88" t="str">
        <f>IF($A15=0,"",LOOKUP(IFERROR(VLOOKUP(M$1&amp;"-"&amp;$A15,'ورود  کد درس همکاران'!$AO$1:$BI$1837,19,FALSE),""),'ورود مشخصات همکاران'!$A$5:$A$55,'ورود مشخصات همکاران'!$B$5:$B$55))</f>
        <v/>
      </c>
      <c r="N15" s="87" t="str">
        <f>IF($A15=0,"",LOOKUP(IFERROR(VLOOKUP(N$1&amp;"-"&amp;$A15,'ورود  کد درس همکاران'!$AO$1:$BI$1837,19,FALSE),""),'ورود مشخصات همکاران'!$A$5:$A$55,'ورود مشخصات همکاران'!$B$5:$B$55))</f>
        <v/>
      </c>
      <c r="O15" s="81" t="str">
        <f>IF($A15=0,"",LOOKUP(IFERROR(VLOOKUP(O$1&amp;"-"&amp;$A15,'ورود  کد درس همکاران'!$AO$1:$BI$1837,19,FALSE),""),'ورود مشخصات همکاران'!$A$5:$A$55,'ورود مشخصات همکاران'!$B$5:$B$55))</f>
        <v/>
      </c>
      <c r="P15" s="103" t="str">
        <f>IF($A15=0,"",LOOKUP(IFERROR(VLOOKUP(P$1&amp;"-"&amp;$A15,'ورود  کد درس همکاران'!$AO$1:$BI$1837,19,FALSE),""),'ورود مشخصات همکاران'!$A$5:$A$55,'ورود مشخصات همکاران'!$B$5:$B$55))</f>
        <v/>
      </c>
      <c r="Q15" s="87" t="str">
        <f>IF($A15=0,"",LOOKUP(IFERROR(VLOOKUP(Q$1&amp;"-"&amp;$A15,'ورود  کد درس همکاران'!$AO$1:$BI$1837,19,FALSE),""),'ورود مشخصات همکاران'!$A$5:$A$55,'ورود مشخصات همکاران'!$B$5:$B$55))</f>
        <v/>
      </c>
      <c r="R15" s="87" t="str">
        <f>IF($A15=0,"",LOOKUP(IFERROR(VLOOKUP(R$1&amp;"-"&amp;$A15,'ورود  کد درس همکاران'!$AO$1:$BI$1837,19,FALSE),""),'ورود مشخصات همکاران'!$A$5:$A$55,'ورود مشخصات همکاران'!$B$5:$B$55))</f>
        <v/>
      </c>
      <c r="S15" s="88" t="str">
        <f>IF($A15=0,"",LOOKUP(IFERROR(VLOOKUP(S$1&amp;"-"&amp;$A15,'ورود  کد درس همکاران'!$AO$1:$BI$1837,19,FALSE),""),'ورود مشخصات همکاران'!$A$5:$A$55,'ورود مشخصات همکاران'!$B$5:$B$55))</f>
        <v/>
      </c>
      <c r="T15" s="87" t="str">
        <f>IF($A15=0,"",LOOKUP(IFERROR(VLOOKUP(T$1&amp;"-"&amp;$A15,'ورود  کد درس همکاران'!$AO$1:$BI$1837,19,FALSE),""),'ورود مشخصات همکاران'!$A$5:$A$55,'ورود مشخصات همکاران'!$B$5:$B$55))</f>
        <v/>
      </c>
      <c r="U15" s="81" t="str">
        <f>IF($A15=0,"",LOOKUP(IFERROR(VLOOKUP(U$1&amp;"-"&amp;$A15,'ورود  کد درس همکاران'!$AO$1:$BI$1837,19,FALSE),""),'ورود مشخصات همکاران'!$A$5:$A$55,'ورود مشخصات همکاران'!$B$5:$B$55))</f>
        <v/>
      </c>
      <c r="V15" s="103" t="str">
        <f>IF($A15=0,"",LOOKUP(IFERROR(VLOOKUP(V$1&amp;"-"&amp;$A15,'ورود  کد درس همکاران'!$AO$1:$BI$1837,19,FALSE),""),'ورود مشخصات همکاران'!$A$5:$A$55,'ورود مشخصات همکاران'!$B$5:$B$55))</f>
        <v/>
      </c>
      <c r="W15" s="87" t="str">
        <f>IF($A15=0,"",LOOKUP(IFERROR(VLOOKUP(W$1&amp;"-"&amp;$A15,'ورود  کد درس همکاران'!$AO$1:$BI$1837,19,FALSE),""),'ورود مشخصات همکاران'!$A$5:$A$55,'ورود مشخصات همکاران'!$B$5:$B$55))</f>
        <v/>
      </c>
      <c r="X15" s="87" t="str">
        <f>IF($A15=0,"",LOOKUP(IFERROR(VLOOKUP(X$1&amp;"-"&amp;$A15,'ورود  کد درس همکاران'!$AO$1:$BI$1837,19,FALSE),""),'ورود مشخصات همکاران'!$A$5:$A$55,'ورود مشخصات همکاران'!$B$5:$B$55))</f>
        <v/>
      </c>
      <c r="Y15" s="88" t="str">
        <f>IF($A15=0,"",LOOKUP(IFERROR(VLOOKUP(Y$1&amp;"-"&amp;$A15,'ورود  کد درس همکاران'!$AO$1:$BI$1837,19,FALSE),""),'ورود مشخصات همکاران'!$A$5:$A$55,'ورود مشخصات همکاران'!$B$5:$B$55))</f>
        <v/>
      </c>
      <c r="Z15" s="87" t="str">
        <f>IF($A15=0,"",LOOKUP(IFERROR(VLOOKUP(Z$1&amp;"-"&amp;$A15,'ورود  کد درس همکاران'!$AO$1:$BI$1837,19,FALSE),""),'ورود مشخصات همکاران'!$A$5:$A$55,'ورود مشخصات همکاران'!$B$5:$B$55))</f>
        <v/>
      </c>
      <c r="AA15" s="81" t="str">
        <f>IF($A15=0,"",LOOKUP(IFERROR(VLOOKUP(AA$1&amp;"-"&amp;$A15,'ورود  کد درس همکاران'!$AO$1:$BI$1837,19,FALSE),""),'ورود مشخصات همکاران'!$A$5:$A$55,'ورود مشخصات همکاران'!$B$5:$B$55))</f>
        <v/>
      </c>
      <c r="AB15" s="103" t="str">
        <f>IF($A15=0,"",LOOKUP(IFERROR(VLOOKUP(AB$1&amp;"-"&amp;$A15,'ورود  کد درس همکاران'!$AO$1:$BI$1837,19,FALSE),""),'ورود مشخصات همکاران'!$A$5:$A$55,'ورود مشخصات همکاران'!$B$5:$B$55))</f>
        <v/>
      </c>
      <c r="AC15" s="87" t="str">
        <f>IF($A15=0,"",LOOKUP(IFERROR(VLOOKUP(AC$1&amp;"-"&amp;$A15,'ورود  کد درس همکاران'!$AO$1:$BI$1837,19,FALSE),""),'ورود مشخصات همکاران'!$A$5:$A$55,'ورود مشخصات همکاران'!$B$5:$B$55))</f>
        <v/>
      </c>
      <c r="AD15" s="87" t="str">
        <f>IF($A15=0,"",LOOKUP(IFERROR(VLOOKUP(AD$1&amp;"-"&amp;$A15,'ورود  کد درس همکاران'!$AO$1:$BI$1837,19,FALSE),""),'ورود مشخصات همکاران'!$A$5:$A$55,'ورود مشخصات همکاران'!$B$5:$B$55))</f>
        <v/>
      </c>
      <c r="AE15" s="88" t="str">
        <f>IF($A15=0,"",LOOKUP(IFERROR(VLOOKUP(AE$1&amp;"-"&amp;$A15,'ورود  کد درس همکاران'!$AO$1:$BI$1837,19,FALSE),""),'ورود مشخصات همکاران'!$A$5:$A$55,'ورود مشخصات همکاران'!$B$5:$B$55))</f>
        <v/>
      </c>
      <c r="AF15" s="87" t="str">
        <f>IF($A15=0,"",LOOKUP(IFERROR(VLOOKUP(AF$1&amp;"-"&amp;$A15,'ورود  کد درس همکاران'!$AO$1:$BI$1837,19,FALSE),""),'ورود مشخصات همکاران'!$A$5:$A$55,'ورود مشخصات همکاران'!$B$5:$B$55))</f>
        <v/>
      </c>
      <c r="AG15" s="81" t="str">
        <f>IF($A15=0,"",LOOKUP(IFERROR(VLOOKUP(AG$1&amp;"-"&amp;$A15,'ورود  کد درس همکاران'!$AO$1:$BI$1837,19,FALSE),""),'ورود مشخصات همکاران'!$A$5:$A$55,'ورود مشخصات همکاران'!$B$5:$B$55))</f>
        <v/>
      </c>
      <c r="AH15" s="103" t="str">
        <f>IF($A15=0,"",LOOKUP(IFERROR(VLOOKUP(AH$1&amp;"-"&amp;$A15,'ورود  کد درس همکاران'!$AO$1:$BI$1837,19,FALSE),""),'ورود مشخصات همکاران'!$A$5:$A$55,'ورود مشخصات همکاران'!$B$5:$B$55))</f>
        <v/>
      </c>
      <c r="AI15" s="87" t="str">
        <f>IF($A15=0,"",LOOKUP(IFERROR(VLOOKUP(AI$1&amp;"-"&amp;$A15,'ورود  کد درس همکاران'!$AO$1:$BI$1837,19,FALSE),""),'ورود مشخصات همکاران'!$A$5:$A$55,'ورود مشخصات همکاران'!$B$5:$B$55))</f>
        <v/>
      </c>
      <c r="AJ15" s="87" t="str">
        <f>IF($A15=0,"",LOOKUP(IFERROR(VLOOKUP(AJ$1&amp;"-"&amp;$A15,'ورود  کد درس همکاران'!$AO$1:$BI$1837,19,FALSE),""),'ورود مشخصات همکاران'!$A$5:$A$55,'ورود مشخصات همکاران'!$B$5:$B$55))</f>
        <v/>
      </c>
      <c r="AK15" s="88" t="str">
        <f>IF($A15=0,"",LOOKUP(IFERROR(VLOOKUP(AK$1&amp;"-"&amp;$A15,'ورود  کد درس همکاران'!$AO$1:$BI$1837,19,FALSE),""),'ورود مشخصات همکاران'!$A$5:$A$55,'ورود مشخصات همکاران'!$B$5:$B$55))</f>
        <v/>
      </c>
      <c r="AL15" s="87" t="str">
        <f>IF($A15=0,"",LOOKUP(IFERROR(VLOOKUP(AL$1&amp;"-"&amp;$A15,'ورود  کد درس همکاران'!$AO$1:$BI$1837,19,FALSE),""),'ورود مشخصات همکاران'!$A$5:$A$55,'ورود مشخصات همکاران'!$B$5:$B$55))</f>
        <v/>
      </c>
    </row>
    <row r="16" spans="1:38" ht="60" customHeight="1" x14ac:dyDescent="0.2">
      <c r="A16" s="102">
        <f>'ورود اطلاعات'!C18</f>
        <v>0</v>
      </c>
      <c r="B16" s="100">
        <f>'ورود اطلاعات'!D18</f>
        <v>0</v>
      </c>
      <c r="C16" s="81" t="str">
        <f>IF($A16=0,"",LOOKUP(IFERROR(VLOOKUP(C$1&amp;"-"&amp;$A16,'ورود  کد درس همکاران'!$AO$1:$BI$1837,19,FALSE),""),'ورود مشخصات همکاران'!$A$5:$A$55,'ورود مشخصات همکاران'!$B$5:$B$55))</f>
        <v/>
      </c>
      <c r="D16" s="103" t="str">
        <f>IF($A16=0,"",LOOKUP(IFERROR(VLOOKUP(D$1&amp;"-"&amp;$A16,'ورود  کد درس همکاران'!$AO$1:$BI$1837,19,FALSE),""),'ورود مشخصات همکاران'!$A$5:$A$55,'ورود مشخصات همکاران'!$B$5:$B$55))</f>
        <v/>
      </c>
      <c r="E16" s="87" t="str">
        <f>IF($A16=0,"",LOOKUP(IFERROR(VLOOKUP(E$1&amp;"-"&amp;$A16,'ورود  کد درس همکاران'!$AO$1:$BI$1837,19,FALSE),""),'ورود مشخصات همکاران'!$A$5:$A$55,'ورود مشخصات همکاران'!$B$5:$B$55))</f>
        <v/>
      </c>
      <c r="F16" s="87" t="str">
        <f>IF($A16=0,"",LOOKUP(IFERROR(VLOOKUP(F$1&amp;"-"&amp;$A16,'ورود  کد درس همکاران'!$AO$1:$BI$1837,19,FALSE),""),'ورود مشخصات همکاران'!$A$5:$A$55,'ورود مشخصات همکاران'!$B$5:$B$55))</f>
        <v/>
      </c>
      <c r="G16" s="88" t="str">
        <f>IF($A16=0,"",LOOKUP(IFERROR(VLOOKUP(G$1&amp;"-"&amp;$A16,'ورود  کد درس همکاران'!$AO$1:$BI$1837,19,FALSE),""),'ورود مشخصات همکاران'!$A$5:$A$55,'ورود مشخصات همکاران'!$B$5:$B$55))</f>
        <v/>
      </c>
      <c r="H16" s="87" t="str">
        <f>IF($A16=0,"",LOOKUP(IFERROR(VLOOKUP(H$1&amp;"-"&amp;$A16,'ورود  کد درس همکاران'!$AO$1:$BI$1837,19,FALSE),""),'ورود مشخصات همکاران'!$A$5:$A$55,'ورود مشخصات همکاران'!$B$5:$B$55))</f>
        <v/>
      </c>
      <c r="I16" s="81" t="str">
        <f>IF($A16=0,"",LOOKUP(IFERROR(VLOOKUP(I$1&amp;"-"&amp;$A16,'ورود  کد درس همکاران'!$AO$1:$BI$1837,19,FALSE),""),'ورود مشخصات همکاران'!$A$5:$A$55,'ورود مشخصات همکاران'!$B$5:$B$55))</f>
        <v/>
      </c>
      <c r="J16" s="103" t="str">
        <f>IF($A16=0,"",LOOKUP(IFERROR(VLOOKUP(J$1&amp;"-"&amp;$A16,'ورود  کد درس همکاران'!$AO$1:$BI$1837,19,FALSE),""),'ورود مشخصات همکاران'!$A$5:$A$55,'ورود مشخصات همکاران'!$B$5:$B$55))</f>
        <v/>
      </c>
      <c r="K16" s="87" t="str">
        <f>IF($A16=0,"",LOOKUP(IFERROR(VLOOKUP(K$1&amp;"-"&amp;$A16,'ورود  کد درس همکاران'!$AO$1:$BI$1837,19,FALSE),""),'ورود مشخصات همکاران'!$A$5:$A$55,'ورود مشخصات همکاران'!$B$5:$B$55))</f>
        <v/>
      </c>
      <c r="L16" s="87" t="str">
        <f>IF($A16=0,"",LOOKUP(IFERROR(VLOOKUP(L$1&amp;"-"&amp;$A16,'ورود  کد درس همکاران'!$AO$1:$BI$1837,19,FALSE),""),'ورود مشخصات همکاران'!$A$5:$A$55,'ورود مشخصات همکاران'!$B$5:$B$55))</f>
        <v/>
      </c>
      <c r="M16" s="88" t="str">
        <f>IF($A16=0,"",LOOKUP(IFERROR(VLOOKUP(M$1&amp;"-"&amp;$A16,'ورود  کد درس همکاران'!$AO$1:$BI$1837,19,FALSE),""),'ورود مشخصات همکاران'!$A$5:$A$55,'ورود مشخصات همکاران'!$B$5:$B$55))</f>
        <v/>
      </c>
      <c r="N16" s="87" t="str">
        <f>IF($A16=0,"",LOOKUP(IFERROR(VLOOKUP(N$1&amp;"-"&amp;$A16,'ورود  کد درس همکاران'!$AO$1:$BI$1837,19,FALSE),""),'ورود مشخصات همکاران'!$A$5:$A$55,'ورود مشخصات همکاران'!$B$5:$B$55))</f>
        <v/>
      </c>
      <c r="O16" s="81" t="str">
        <f>IF($A16=0,"",LOOKUP(IFERROR(VLOOKUP(O$1&amp;"-"&amp;$A16,'ورود  کد درس همکاران'!$AO$1:$BI$1837,19,FALSE),""),'ورود مشخصات همکاران'!$A$5:$A$55,'ورود مشخصات همکاران'!$B$5:$B$55))</f>
        <v/>
      </c>
      <c r="P16" s="103" t="str">
        <f>IF($A16=0,"",LOOKUP(IFERROR(VLOOKUP(P$1&amp;"-"&amp;$A16,'ورود  کد درس همکاران'!$AO$1:$BI$1837,19,FALSE),""),'ورود مشخصات همکاران'!$A$5:$A$55,'ورود مشخصات همکاران'!$B$5:$B$55))</f>
        <v/>
      </c>
      <c r="Q16" s="87" t="str">
        <f>IF($A16=0,"",LOOKUP(IFERROR(VLOOKUP(Q$1&amp;"-"&amp;$A16,'ورود  کد درس همکاران'!$AO$1:$BI$1837,19,FALSE),""),'ورود مشخصات همکاران'!$A$5:$A$55,'ورود مشخصات همکاران'!$B$5:$B$55))</f>
        <v/>
      </c>
      <c r="R16" s="87" t="str">
        <f>IF($A16=0,"",LOOKUP(IFERROR(VLOOKUP(R$1&amp;"-"&amp;$A16,'ورود  کد درس همکاران'!$AO$1:$BI$1837,19,FALSE),""),'ورود مشخصات همکاران'!$A$5:$A$55,'ورود مشخصات همکاران'!$B$5:$B$55))</f>
        <v/>
      </c>
      <c r="S16" s="88" t="str">
        <f>IF($A16=0,"",LOOKUP(IFERROR(VLOOKUP(S$1&amp;"-"&amp;$A16,'ورود  کد درس همکاران'!$AO$1:$BI$1837,19,FALSE),""),'ورود مشخصات همکاران'!$A$5:$A$55,'ورود مشخصات همکاران'!$B$5:$B$55))</f>
        <v/>
      </c>
      <c r="T16" s="87" t="str">
        <f>IF($A16=0,"",LOOKUP(IFERROR(VLOOKUP(T$1&amp;"-"&amp;$A16,'ورود  کد درس همکاران'!$AO$1:$BI$1837,19,FALSE),""),'ورود مشخصات همکاران'!$A$5:$A$55,'ورود مشخصات همکاران'!$B$5:$B$55))</f>
        <v/>
      </c>
      <c r="U16" s="81" t="str">
        <f>IF($A16=0,"",LOOKUP(IFERROR(VLOOKUP(U$1&amp;"-"&amp;$A16,'ورود  کد درس همکاران'!$AO$1:$BI$1837,19,FALSE),""),'ورود مشخصات همکاران'!$A$5:$A$55,'ورود مشخصات همکاران'!$B$5:$B$55))</f>
        <v/>
      </c>
      <c r="V16" s="103" t="str">
        <f>IF($A16=0,"",LOOKUP(IFERROR(VLOOKUP(V$1&amp;"-"&amp;$A16,'ورود  کد درس همکاران'!$AO$1:$BI$1837,19,FALSE),""),'ورود مشخصات همکاران'!$A$5:$A$55,'ورود مشخصات همکاران'!$B$5:$B$55))</f>
        <v/>
      </c>
      <c r="W16" s="87" t="str">
        <f>IF($A16=0,"",LOOKUP(IFERROR(VLOOKUP(W$1&amp;"-"&amp;$A16,'ورود  کد درس همکاران'!$AO$1:$BI$1837,19,FALSE),""),'ورود مشخصات همکاران'!$A$5:$A$55,'ورود مشخصات همکاران'!$B$5:$B$55))</f>
        <v/>
      </c>
      <c r="X16" s="87" t="str">
        <f>IF($A16=0,"",LOOKUP(IFERROR(VLOOKUP(X$1&amp;"-"&amp;$A16,'ورود  کد درس همکاران'!$AO$1:$BI$1837,19,FALSE),""),'ورود مشخصات همکاران'!$A$5:$A$55,'ورود مشخصات همکاران'!$B$5:$B$55))</f>
        <v/>
      </c>
      <c r="Y16" s="88" t="str">
        <f>IF($A16=0,"",LOOKUP(IFERROR(VLOOKUP(Y$1&amp;"-"&amp;$A16,'ورود  کد درس همکاران'!$AO$1:$BI$1837,19,FALSE),""),'ورود مشخصات همکاران'!$A$5:$A$55,'ورود مشخصات همکاران'!$B$5:$B$55))</f>
        <v/>
      </c>
      <c r="Z16" s="87" t="str">
        <f>IF($A16=0,"",LOOKUP(IFERROR(VLOOKUP(Z$1&amp;"-"&amp;$A16,'ورود  کد درس همکاران'!$AO$1:$BI$1837,19,FALSE),""),'ورود مشخصات همکاران'!$A$5:$A$55,'ورود مشخصات همکاران'!$B$5:$B$55))</f>
        <v/>
      </c>
      <c r="AA16" s="81" t="str">
        <f>IF($A16=0,"",LOOKUP(IFERROR(VLOOKUP(AA$1&amp;"-"&amp;$A16,'ورود  کد درس همکاران'!$AO$1:$BI$1837,19,FALSE),""),'ورود مشخصات همکاران'!$A$5:$A$55,'ورود مشخصات همکاران'!$B$5:$B$55))</f>
        <v/>
      </c>
      <c r="AB16" s="103" t="str">
        <f>IF($A16=0,"",LOOKUP(IFERROR(VLOOKUP(AB$1&amp;"-"&amp;$A16,'ورود  کد درس همکاران'!$AO$1:$BI$1837,19,FALSE),""),'ورود مشخصات همکاران'!$A$5:$A$55,'ورود مشخصات همکاران'!$B$5:$B$55))</f>
        <v/>
      </c>
      <c r="AC16" s="87" t="str">
        <f>IF($A16=0,"",LOOKUP(IFERROR(VLOOKUP(AC$1&amp;"-"&amp;$A16,'ورود  کد درس همکاران'!$AO$1:$BI$1837,19,FALSE),""),'ورود مشخصات همکاران'!$A$5:$A$55,'ورود مشخصات همکاران'!$B$5:$B$55))</f>
        <v/>
      </c>
      <c r="AD16" s="87" t="str">
        <f>IF($A16=0,"",LOOKUP(IFERROR(VLOOKUP(AD$1&amp;"-"&amp;$A16,'ورود  کد درس همکاران'!$AO$1:$BI$1837,19,FALSE),""),'ورود مشخصات همکاران'!$A$5:$A$55,'ورود مشخصات همکاران'!$B$5:$B$55))</f>
        <v/>
      </c>
      <c r="AE16" s="88" t="str">
        <f>IF($A16=0,"",LOOKUP(IFERROR(VLOOKUP(AE$1&amp;"-"&amp;$A16,'ورود  کد درس همکاران'!$AO$1:$BI$1837,19,FALSE),""),'ورود مشخصات همکاران'!$A$5:$A$55,'ورود مشخصات همکاران'!$B$5:$B$55))</f>
        <v/>
      </c>
      <c r="AF16" s="87" t="str">
        <f>IF($A16=0,"",LOOKUP(IFERROR(VLOOKUP(AF$1&amp;"-"&amp;$A16,'ورود  کد درس همکاران'!$AO$1:$BI$1837,19,FALSE),""),'ورود مشخصات همکاران'!$A$5:$A$55,'ورود مشخصات همکاران'!$B$5:$B$55))</f>
        <v/>
      </c>
      <c r="AG16" s="81" t="str">
        <f>IF($A16=0,"",LOOKUP(IFERROR(VLOOKUP(AG$1&amp;"-"&amp;$A16,'ورود  کد درس همکاران'!$AO$1:$BI$1837,19,FALSE),""),'ورود مشخصات همکاران'!$A$5:$A$55,'ورود مشخصات همکاران'!$B$5:$B$55))</f>
        <v/>
      </c>
      <c r="AH16" s="103" t="str">
        <f>IF($A16=0,"",LOOKUP(IFERROR(VLOOKUP(AH$1&amp;"-"&amp;$A16,'ورود  کد درس همکاران'!$AO$1:$BI$1837,19,FALSE),""),'ورود مشخصات همکاران'!$A$5:$A$55,'ورود مشخصات همکاران'!$B$5:$B$55))</f>
        <v/>
      </c>
      <c r="AI16" s="87" t="str">
        <f>IF($A16=0,"",LOOKUP(IFERROR(VLOOKUP(AI$1&amp;"-"&amp;$A16,'ورود  کد درس همکاران'!$AO$1:$BI$1837,19,FALSE),""),'ورود مشخصات همکاران'!$A$5:$A$55,'ورود مشخصات همکاران'!$B$5:$B$55))</f>
        <v/>
      </c>
      <c r="AJ16" s="87" t="str">
        <f>IF($A16=0,"",LOOKUP(IFERROR(VLOOKUP(AJ$1&amp;"-"&amp;$A16,'ورود  کد درس همکاران'!$AO$1:$BI$1837,19,FALSE),""),'ورود مشخصات همکاران'!$A$5:$A$55,'ورود مشخصات همکاران'!$B$5:$B$55))</f>
        <v/>
      </c>
      <c r="AK16" s="88" t="str">
        <f>IF($A16=0,"",LOOKUP(IFERROR(VLOOKUP(AK$1&amp;"-"&amp;$A16,'ورود  کد درس همکاران'!$AO$1:$BI$1837,19,FALSE),""),'ورود مشخصات همکاران'!$A$5:$A$55,'ورود مشخصات همکاران'!$B$5:$B$55))</f>
        <v/>
      </c>
      <c r="AL16" s="87" t="str">
        <f>IF($A16=0,"",LOOKUP(IFERROR(VLOOKUP(AL$1&amp;"-"&amp;$A16,'ورود  کد درس همکاران'!$AO$1:$BI$1837,19,FALSE),""),'ورود مشخصات همکاران'!$A$5:$A$55,'ورود مشخصات همکاران'!$B$5:$B$55))</f>
        <v/>
      </c>
    </row>
    <row r="17" spans="1:38" ht="60" customHeight="1" x14ac:dyDescent="0.2">
      <c r="A17" s="102">
        <f>'ورود اطلاعات'!C19</f>
        <v>0</v>
      </c>
      <c r="B17" s="100">
        <f>'ورود اطلاعات'!D19</f>
        <v>0</v>
      </c>
      <c r="C17" s="81" t="str">
        <f>IF($A17=0,"",LOOKUP(IFERROR(VLOOKUP(C$1&amp;"-"&amp;$A17,'ورود  کد درس همکاران'!$AO$1:$BI$1837,19,FALSE),""),'ورود مشخصات همکاران'!$A$5:$A$55,'ورود مشخصات همکاران'!$B$5:$B$55))</f>
        <v/>
      </c>
      <c r="D17" s="103" t="str">
        <f>IF($A17=0,"",LOOKUP(IFERROR(VLOOKUP(D$1&amp;"-"&amp;$A17,'ورود  کد درس همکاران'!$AO$1:$BI$1837,19,FALSE),""),'ورود مشخصات همکاران'!$A$5:$A$55,'ورود مشخصات همکاران'!$B$5:$B$55))</f>
        <v/>
      </c>
      <c r="E17" s="87" t="str">
        <f>IF($A17=0,"",LOOKUP(IFERROR(VLOOKUP(E$1&amp;"-"&amp;$A17,'ورود  کد درس همکاران'!$AO$1:$BI$1837,19,FALSE),""),'ورود مشخصات همکاران'!$A$5:$A$55,'ورود مشخصات همکاران'!$B$5:$B$55))</f>
        <v/>
      </c>
      <c r="F17" s="87" t="str">
        <f>IF($A17=0,"",LOOKUP(IFERROR(VLOOKUP(F$1&amp;"-"&amp;$A17,'ورود  کد درس همکاران'!$AO$1:$BI$1837,19,FALSE),""),'ورود مشخصات همکاران'!$A$5:$A$55,'ورود مشخصات همکاران'!$B$5:$B$55))</f>
        <v/>
      </c>
      <c r="G17" s="88" t="str">
        <f>IF($A17=0,"",LOOKUP(IFERROR(VLOOKUP(G$1&amp;"-"&amp;$A17,'ورود  کد درس همکاران'!$AO$1:$BI$1837,19,FALSE),""),'ورود مشخصات همکاران'!$A$5:$A$55,'ورود مشخصات همکاران'!$B$5:$B$55))</f>
        <v/>
      </c>
      <c r="H17" s="87" t="str">
        <f>IF($A17=0,"",LOOKUP(IFERROR(VLOOKUP(H$1&amp;"-"&amp;$A17,'ورود  کد درس همکاران'!$AO$1:$BI$1837,19,FALSE),""),'ورود مشخصات همکاران'!$A$5:$A$55,'ورود مشخصات همکاران'!$B$5:$B$55))</f>
        <v/>
      </c>
      <c r="I17" s="81" t="str">
        <f>IF($A17=0,"",LOOKUP(IFERROR(VLOOKUP(I$1&amp;"-"&amp;$A17,'ورود  کد درس همکاران'!$AO$1:$BI$1837,19,FALSE),""),'ورود مشخصات همکاران'!$A$5:$A$55,'ورود مشخصات همکاران'!$B$5:$B$55))</f>
        <v/>
      </c>
      <c r="J17" s="103" t="str">
        <f>IF($A17=0,"",LOOKUP(IFERROR(VLOOKUP(J$1&amp;"-"&amp;$A17,'ورود  کد درس همکاران'!$AO$1:$BI$1837,19,FALSE),""),'ورود مشخصات همکاران'!$A$5:$A$55,'ورود مشخصات همکاران'!$B$5:$B$55))</f>
        <v/>
      </c>
      <c r="K17" s="87" t="str">
        <f>IF($A17=0,"",LOOKUP(IFERROR(VLOOKUP(K$1&amp;"-"&amp;$A17,'ورود  کد درس همکاران'!$AO$1:$BI$1837,19,FALSE),""),'ورود مشخصات همکاران'!$A$5:$A$55,'ورود مشخصات همکاران'!$B$5:$B$55))</f>
        <v/>
      </c>
      <c r="L17" s="87" t="str">
        <f>IF($A17=0,"",LOOKUP(IFERROR(VLOOKUP(L$1&amp;"-"&amp;$A17,'ورود  کد درس همکاران'!$AO$1:$BI$1837,19,FALSE),""),'ورود مشخصات همکاران'!$A$5:$A$55,'ورود مشخصات همکاران'!$B$5:$B$55))</f>
        <v/>
      </c>
      <c r="M17" s="88" t="str">
        <f>IF($A17=0,"",LOOKUP(IFERROR(VLOOKUP(M$1&amp;"-"&amp;$A17,'ورود  کد درس همکاران'!$AO$1:$BI$1837,19,FALSE),""),'ورود مشخصات همکاران'!$A$5:$A$55,'ورود مشخصات همکاران'!$B$5:$B$55))</f>
        <v/>
      </c>
      <c r="N17" s="87" t="str">
        <f>IF($A17=0,"",LOOKUP(IFERROR(VLOOKUP(N$1&amp;"-"&amp;$A17,'ورود  کد درس همکاران'!$AO$1:$BI$1837,19,FALSE),""),'ورود مشخصات همکاران'!$A$5:$A$55,'ورود مشخصات همکاران'!$B$5:$B$55))</f>
        <v/>
      </c>
      <c r="O17" s="81" t="str">
        <f>IF($A17=0,"",LOOKUP(IFERROR(VLOOKUP(O$1&amp;"-"&amp;$A17,'ورود  کد درس همکاران'!$AO$1:$BI$1837,19,FALSE),""),'ورود مشخصات همکاران'!$A$5:$A$55,'ورود مشخصات همکاران'!$B$5:$B$55))</f>
        <v/>
      </c>
      <c r="P17" s="103" t="str">
        <f>IF($A17=0,"",LOOKUP(IFERROR(VLOOKUP(P$1&amp;"-"&amp;$A17,'ورود  کد درس همکاران'!$AO$1:$BI$1837,19,FALSE),""),'ورود مشخصات همکاران'!$A$5:$A$55,'ورود مشخصات همکاران'!$B$5:$B$55))</f>
        <v/>
      </c>
      <c r="Q17" s="87" t="str">
        <f>IF($A17=0,"",LOOKUP(IFERROR(VLOOKUP(Q$1&amp;"-"&amp;$A17,'ورود  کد درس همکاران'!$AO$1:$BI$1837,19,FALSE),""),'ورود مشخصات همکاران'!$A$5:$A$55,'ورود مشخصات همکاران'!$B$5:$B$55))</f>
        <v/>
      </c>
      <c r="R17" s="87" t="str">
        <f>IF($A17=0,"",LOOKUP(IFERROR(VLOOKUP(R$1&amp;"-"&amp;$A17,'ورود  کد درس همکاران'!$AO$1:$BI$1837,19,FALSE),""),'ورود مشخصات همکاران'!$A$5:$A$55,'ورود مشخصات همکاران'!$B$5:$B$55))</f>
        <v/>
      </c>
      <c r="S17" s="88" t="str">
        <f>IF($A17=0,"",LOOKUP(IFERROR(VLOOKUP(S$1&amp;"-"&amp;$A17,'ورود  کد درس همکاران'!$AO$1:$BI$1837,19,FALSE),""),'ورود مشخصات همکاران'!$A$5:$A$55,'ورود مشخصات همکاران'!$B$5:$B$55))</f>
        <v/>
      </c>
      <c r="T17" s="87" t="str">
        <f>IF($A17=0,"",LOOKUP(IFERROR(VLOOKUP(T$1&amp;"-"&amp;$A17,'ورود  کد درس همکاران'!$AO$1:$BI$1837,19,FALSE),""),'ورود مشخصات همکاران'!$A$5:$A$55,'ورود مشخصات همکاران'!$B$5:$B$55))</f>
        <v/>
      </c>
      <c r="U17" s="81" t="str">
        <f>IF($A17=0,"",LOOKUP(IFERROR(VLOOKUP(U$1&amp;"-"&amp;$A17,'ورود  کد درس همکاران'!$AO$1:$BI$1837,19,FALSE),""),'ورود مشخصات همکاران'!$A$5:$A$55,'ورود مشخصات همکاران'!$B$5:$B$55))</f>
        <v/>
      </c>
      <c r="V17" s="103" t="str">
        <f>IF($A17=0,"",LOOKUP(IFERROR(VLOOKUP(V$1&amp;"-"&amp;$A17,'ورود  کد درس همکاران'!$AO$1:$BI$1837,19,FALSE),""),'ورود مشخصات همکاران'!$A$5:$A$55,'ورود مشخصات همکاران'!$B$5:$B$55))</f>
        <v/>
      </c>
      <c r="W17" s="87" t="str">
        <f>IF($A17=0,"",LOOKUP(IFERROR(VLOOKUP(W$1&amp;"-"&amp;$A17,'ورود  کد درس همکاران'!$AO$1:$BI$1837,19,FALSE),""),'ورود مشخصات همکاران'!$A$5:$A$55,'ورود مشخصات همکاران'!$B$5:$B$55))</f>
        <v/>
      </c>
      <c r="X17" s="87" t="str">
        <f>IF($A17=0,"",LOOKUP(IFERROR(VLOOKUP(X$1&amp;"-"&amp;$A17,'ورود  کد درس همکاران'!$AO$1:$BI$1837,19,FALSE),""),'ورود مشخصات همکاران'!$A$5:$A$55,'ورود مشخصات همکاران'!$B$5:$B$55))</f>
        <v/>
      </c>
      <c r="Y17" s="88" t="str">
        <f>IF($A17=0,"",LOOKUP(IFERROR(VLOOKUP(Y$1&amp;"-"&amp;$A17,'ورود  کد درس همکاران'!$AO$1:$BI$1837,19,FALSE),""),'ورود مشخصات همکاران'!$A$5:$A$55,'ورود مشخصات همکاران'!$B$5:$B$55))</f>
        <v/>
      </c>
      <c r="Z17" s="87" t="str">
        <f>IF($A17=0,"",LOOKUP(IFERROR(VLOOKUP(Z$1&amp;"-"&amp;$A17,'ورود  کد درس همکاران'!$AO$1:$BI$1837,19,FALSE),""),'ورود مشخصات همکاران'!$A$5:$A$55,'ورود مشخصات همکاران'!$B$5:$B$55))</f>
        <v/>
      </c>
      <c r="AA17" s="81" t="str">
        <f>IF($A17=0,"",LOOKUP(IFERROR(VLOOKUP(AA$1&amp;"-"&amp;$A17,'ورود  کد درس همکاران'!$AO$1:$BI$1837,19,FALSE),""),'ورود مشخصات همکاران'!$A$5:$A$55,'ورود مشخصات همکاران'!$B$5:$B$55))</f>
        <v/>
      </c>
      <c r="AB17" s="103" t="str">
        <f>IF($A17=0,"",LOOKUP(IFERROR(VLOOKUP(AB$1&amp;"-"&amp;$A17,'ورود  کد درس همکاران'!$AO$1:$BI$1837,19,FALSE),""),'ورود مشخصات همکاران'!$A$5:$A$55,'ورود مشخصات همکاران'!$B$5:$B$55))</f>
        <v/>
      </c>
      <c r="AC17" s="87" t="str">
        <f>IF($A17=0,"",LOOKUP(IFERROR(VLOOKUP(AC$1&amp;"-"&amp;$A17,'ورود  کد درس همکاران'!$AO$1:$BI$1837,19,FALSE),""),'ورود مشخصات همکاران'!$A$5:$A$55,'ورود مشخصات همکاران'!$B$5:$B$55))</f>
        <v/>
      </c>
      <c r="AD17" s="87" t="str">
        <f>IF($A17=0,"",LOOKUP(IFERROR(VLOOKUP(AD$1&amp;"-"&amp;$A17,'ورود  کد درس همکاران'!$AO$1:$BI$1837,19,FALSE),""),'ورود مشخصات همکاران'!$A$5:$A$55,'ورود مشخصات همکاران'!$B$5:$B$55))</f>
        <v/>
      </c>
      <c r="AE17" s="88" t="str">
        <f>IF($A17=0,"",LOOKUP(IFERROR(VLOOKUP(AE$1&amp;"-"&amp;$A17,'ورود  کد درس همکاران'!$AO$1:$BI$1837,19,FALSE),""),'ورود مشخصات همکاران'!$A$5:$A$55,'ورود مشخصات همکاران'!$B$5:$B$55))</f>
        <v/>
      </c>
      <c r="AF17" s="87" t="str">
        <f>IF($A17=0,"",LOOKUP(IFERROR(VLOOKUP(AF$1&amp;"-"&amp;$A17,'ورود  کد درس همکاران'!$AO$1:$BI$1837,19,FALSE),""),'ورود مشخصات همکاران'!$A$5:$A$55,'ورود مشخصات همکاران'!$B$5:$B$55))</f>
        <v/>
      </c>
      <c r="AG17" s="81" t="str">
        <f>IF($A17=0,"",LOOKUP(IFERROR(VLOOKUP(AG$1&amp;"-"&amp;$A17,'ورود  کد درس همکاران'!$AO$1:$BI$1837,19,FALSE),""),'ورود مشخصات همکاران'!$A$5:$A$55,'ورود مشخصات همکاران'!$B$5:$B$55))</f>
        <v/>
      </c>
      <c r="AH17" s="103" t="str">
        <f>IF($A17=0,"",LOOKUP(IFERROR(VLOOKUP(AH$1&amp;"-"&amp;$A17,'ورود  کد درس همکاران'!$AO$1:$BI$1837,19,FALSE),""),'ورود مشخصات همکاران'!$A$5:$A$55,'ورود مشخصات همکاران'!$B$5:$B$55))</f>
        <v/>
      </c>
      <c r="AI17" s="87" t="str">
        <f>IF($A17=0,"",LOOKUP(IFERROR(VLOOKUP(AI$1&amp;"-"&amp;$A17,'ورود  کد درس همکاران'!$AO$1:$BI$1837,19,FALSE),""),'ورود مشخصات همکاران'!$A$5:$A$55,'ورود مشخصات همکاران'!$B$5:$B$55))</f>
        <v/>
      </c>
      <c r="AJ17" s="87" t="str">
        <f>IF($A17=0,"",LOOKUP(IFERROR(VLOOKUP(AJ$1&amp;"-"&amp;$A17,'ورود  کد درس همکاران'!$AO$1:$BI$1837,19,FALSE),""),'ورود مشخصات همکاران'!$A$5:$A$55,'ورود مشخصات همکاران'!$B$5:$B$55))</f>
        <v/>
      </c>
      <c r="AK17" s="88" t="str">
        <f>IF($A17=0,"",LOOKUP(IFERROR(VLOOKUP(AK$1&amp;"-"&amp;$A17,'ورود  کد درس همکاران'!$AO$1:$BI$1837,19,FALSE),""),'ورود مشخصات همکاران'!$A$5:$A$55,'ورود مشخصات همکاران'!$B$5:$B$55))</f>
        <v/>
      </c>
      <c r="AL17" s="87" t="str">
        <f>IF($A17=0,"",LOOKUP(IFERROR(VLOOKUP(AL$1&amp;"-"&amp;$A17,'ورود  کد درس همکاران'!$AO$1:$BI$1837,19,FALSE),""),'ورود مشخصات همکاران'!$A$5:$A$55,'ورود مشخصات همکاران'!$B$5:$B$55))</f>
        <v/>
      </c>
    </row>
    <row r="18" spans="1:38" ht="60" customHeight="1" x14ac:dyDescent="0.2">
      <c r="A18" s="102">
        <f>'ورود اطلاعات'!C20</f>
        <v>0</v>
      </c>
      <c r="B18" s="100">
        <f>'ورود اطلاعات'!D20</f>
        <v>0</v>
      </c>
      <c r="C18" s="81" t="str">
        <f>IF($A18=0,"",LOOKUP(IFERROR(VLOOKUP(C$1&amp;"-"&amp;$A18,'ورود  کد درس همکاران'!$AO$1:$BI$1837,19,FALSE),""),'ورود مشخصات همکاران'!$A$5:$A$55,'ورود مشخصات همکاران'!$B$5:$B$55))</f>
        <v/>
      </c>
      <c r="D18" s="103" t="str">
        <f>IF($A18=0,"",LOOKUP(IFERROR(VLOOKUP(D$1&amp;"-"&amp;$A18,'ورود  کد درس همکاران'!$AO$1:$BI$1837,19,FALSE),""),'ورود مشخصات همکاران'!$A$5:$A$55,'ورود مشخصات همکاران'!$B$5:$B$55))</f>
        <v/>
      </c>
      <c r="E18" s="87" t="str">
        <f>IF($A18=0,"",LOOKUP(IFERROR(VLOOKUP(E$1&amp;"-"&amp;$A18,'ورود  کد درس همکاران'!$AO$1:$BI$1837,19,FALSE),""),'ورود مشخصات همکاران'!$A$5:$A$55,'ورود مشخصات همکاران'!$B$5:$B$55))</f>
        <v/>
      </c>
      <c r="F18" s="87" t="str">
        <f>IF($A18=0,"",LOOKUP(IFERROR(VLOOKUP(F$1&amp;"-"&amp;$A18,'ورود  کد درس همکاران'!$AO$1:$BI$1837,19,FALSE),""),'ورود مشخصات همکاران'!$A$5:$A$55,'ورود مشخصات همکاران'!$B$5:$B$55))</f>
        <v/>
      </c>
      <c r="G18" s="88" t="str">
        <f>IF($A18=0,"",LOOKUP(IFERROR(VLOOKUP(G$1&amp;"-"&amp;$A18,'ورود  کد درس همکاران'!$AO$1:$BI$1837,19,FALSE),""),'ورود مشخصات همکاران'!$A$5:$A$55,'ورود مشخصات همکاران'!$B$5:$B$55))</f>
        <v/>
      </c>
      <c r="H18" s="87" t="str">
        <f>IF($A18=0,"",LOOKUP(IFERROR(VLOOKUP(H$1&amp;"-"&amp;$A18,'ورود  کد درس همکاران'!$AO$1:$BI$1837,19,FALSE),""),'ورود مشخصات همکاران'!$A$5:$A$55,'ورود مشخصات همکاران'!$B$5:$B$55))</f>
        <v/>
      </c>
      <c r="I18" s="81" t="str">
        <f>IF($A18=0,"",LOOKUP(IFERROR(VLOOKUP(I$1&amp;"-"&amp;$A18,'ورود  کد درس همکاران'!$AO$1:$BI$1837,19,FALSE),""),'ورود مشخصات همکاران'!$A$5:$A$55,'ورود مشخصات همکاران'!$B$5:$B$55))</f>
        <v/>
      </c>
      <c r="J18" s="103" t="str">
        <f>IF($A18=0,"",LOOKUP(IFERROR(VLOOKUP(J$1&amp;"-"&amp;$A18,'ورود  کد درس همکاران'!$AO$1:$BI$1837,19,FALSE),""),'ورود مشخصات همکاران'!$A$5:$A$55,'ورود مشخصات همکاران'!$B$5:$B$55))</f>
        <v/>
      </c>
      <c r="K18" s="87" t="str">
        <f>IF($A18=0,"",LOOKUP(IFERROR(VLOOKUP(K$1&amp;"-"&amp;$A18,'ورود  کد درس همکاران'!$AO$1:$BI$1837,19,FALSE),""),'ورود مشخصات همکاران'!$A$5:$A$55,'ورود مشخصات همکاران'!$B$5:$B$55))</f>
        <v/>
      </c>
      <c r="L18" s="87" t="str">
        <f>IF($A18=0,"",LOOKUP(IFERROR(VLOOKUP(L$1&amp;"-"&amp;$A18,'ورود  کد درس همکاران'!$AO$1:$BI$1837,19,FALSE),""),'ورود مشخصات همکاران'!$A$5:$A$55,'ورود مشخصات همکاران'!$B$5:$B$55))</f>
        <v/>
      </c>
      <c r="M18" s="88" t="str">
        <f>IF($A18=0,"",LOOKUP(IFERROR(VLOOKUP(M$1&amp;"-"&amp;$A18,'ورود  کد درس همکاران'!$AO$1:$BI$1837,19,FALSE),""),'ورود مشخصات همکاران'!$A$5:$A$55,'ورود مشخصات همکاران'!$B$5:$B$55))</f>
        <v/>
      </c>
      <c r="N18" s="87" t="str">
        <f>IF($A18=0,"",LOOKUP(IFERROR(VLOOKUP(N$1&amp;"-"&amp;$A18,'ورود  کد درس همکاران'!$AO$1:$BI$1837,19,FALSE),""),'ورود مشخصات همکاران'!$A$5:$A$55,'ورود مشخصات همکاران'!$B$5:$B$55))</f>
        <v/>
      </c>
      <c r="O18" s="81" t="str">
        <f>IF($A18=0,"",LOOKUP(IFERROR(VLOOKUP(O$1&amp;"-"&amp;$A18,'ورود  کد درس همکاران'!$AO$1:$BI$1837,19,FALSE),""),'ورود مشخصات همکاران'!$A$5:$A$55,'ورود مشخصات همکاران'!$B$5:$B$55))</f>
        <v/>
      </c>
      <c r="P18" s="103" t="str">
        <f>IF($A18=0,"",LOOKUP(IFERROR(VLOOKUP(P$1&amp;"-"&amp;$A18,'ورود  کد درس همکاران'!$AO$1:$BI$1837,19,FALSE),""),'ورود مشخصات همکاران'!$A$5:$A$55,'ورود مشخصات همکاران'!$B$5:$B$55))</f>
        <v/>
      </c>
      <c r="Q18" s="87" t="str">
        <f>IF($A18=0,"",LOOKUP(IFERROR(VLOOKUP(Q$1&amp;"-"&amp;$A18,'ورود  کد درس همکاران'!$AO$1:$BI$1837,19,FALSE),""),'ورود مشخصات همکاران'!$A$5:$A$55,'ورود مشخصات همکاران'!$B$5:$B$55))</f>
        <v/>
      </c>
      <c r="R18" s="87" t="str">
        <f>IF($A18=0,"",LOOKUP(IFERROR(VLOOKUP(R$1&amp;"-"&amp;$A18,'ورود  کد درس همکاران'!$AO$1:$BI$1837,19,FALSE),""),'ورود مشخصات همکاران'!$A$5:$A$55,'ورود مشخصات همکاران'!$B$5:$B$55))</f>
        <v/>
      </c>
      <c r="S18" s="88" t="str">
        <f>IF($A18=0,"",LOOKUP(IFERROR(VLOOKUP(S$1&amp;"-"&amp;$A18,'ورود  کد درس همکاران'!$AO$1:$BI$1837,19,FALSE),""),'ورود مشخصات همکاران'!$A$5:$A$55,'ورود مشخصات همکاران'!$B$5:$B$55))</f>
        <v/>
      </c>
      <c r="T18" s="87" t="str">
        <f>IF($A18=0,"",LOOKUP(IFERROR(VLOOKUP(T$1&amp;"-"&amp;$A18,'ورود  کد درس همکاران'!$AO$1:$BI$1837,19,FALSE),""),'ورود مشخصات همکاران'!$A$5:$A$55,'ورود مشخصات همکاران'!$B$5:$B$55))</f>
        <v/>
      </c>
      <c r="U18" s="81" t="str">
        <f>IF($A18=0,"",LOOKUP(IFERROR(VLOOKUP(U$1&amp;"-"&amp;$A18,'ورود  کد درس همکاران'!$AO$1:$BI$1837,19,FALSE),""),'ورود مشخصات همکاران'!$A$5:$A$55,'ورود مشخصات همکاران'!$B$5:$B$55))</f>
        <v/>
      </c>
      <c r="V18" s="103" t="str">
        <f>IF($A18=0,"",LOOKUP(IFERROR(VLOOKUP(V$1&amp;"-"&amp;$A18,'ورود  کد درس همکاران'!$AO$1:$BI$1837,19,FALSE),""),'ورود مشخصات همکاران'!$A$5:$A$55,'ورود مشخصات همکاران'!$B$5:$B$55))</f>
        <v/>
      </c>
      <c r="W18" s="87" t="str">
        <f>IF($A18=0,"",LOOKUP(IFERROR(VLOOKUP(W$1&amp;"-"&amp;$A18,'ورود  کد درس همکاران'!$AO$1:$BI$1837,19,FALSE),""),'ورود مشخصات همکاران'!$A$5:$A$55,'ورود مشخصات همکاران'!$B$5:$B$55))</f>
        <v/>
      </c>
      <c r="X18" s="87" t="str">
        <f>IF($A18=0,"",LOOKUP(IFERROR(VLOOKUP(X$1&amp;"-"&amp;$A18,'ورود  کد درس همکاران'!$AO$1:$BI$1837,19,FALSE),""),'ورود مشخصات همکاران'!$A$5:$A$55,'ورود مشخصات همکاران'!$B$5:$B$55))</f>
        <v/>
      </c>
      <c r="Y18" s="88" t="str">
        <f>IF($A18=0,"",LOOKUP(IFERROR(VLOOKUP(Y$1&amp;"-"&amp;$A18,'ورود  کد درس همکاران'!$AO$1:$BI$1837,19,FALSE),""),'ورود مشخصات همکاران'!$A$5:$A$55,'ورود مشخصات همکاران'!$B$5:$B$55))</f>
        <v/>
      </c>
      <c r="Z18" s="87" t="str">
        <f>IF($A18=0,"",LOOKUP(IFERROR(VLOOKUP(Z$1&amp;"-"&amp;$A18,'ورود  کد درس همکاران'!$AO$1:$BI$1837,19,FALSE),""),'ورود مشخصات همکاران'!$A$5:$A$55,'ورود مشخصات همکاران'!$B$5:$B$55))</f>
        <v/>
      </c>
      <c r="AA18" s="81" t="str">
        <f>IF($A18=0,"",LOOKUP(IFERROR(VLOOKUP(AA$1&amp;"-"&amp;$A18,'ورود  کد درس همکاران'!$AO$1:$BI$1837,19,FALSE),""),'ورود مشخصات همکاران'!$A$5:$A$55,'ورود مشخصات همکاران'!$B$5:$B$55))</f>
        <v/>
      </c>
      <c r="AB18" s="103" t="str">
        <f>IF($A18=0,"",LOOKUP(IFERROR(VLOOKUP(AB$1&amp;"-"&amp;$A18,'ورود  کد درس همکاران'!$AO$1:$BI$1837,19,FALSE),""),'ورود مشخصات همکاران'!$A$5:$A$55,'ورود مشخصات همکاران'!$B$5:$B$55))</f>
        <v/>
      </c>
      <c r="AC18" s="87" t="str">
        <f>IF($A18=0,"",LOOKUP(IFERROR(VLOOKUP(AC$1&amp;"-"&amp;$A18,'ورود  کد درس همکاران'!$AO$1:$BI$1837,19,FALSE),""),'ورود مشخصات همکاران'!$A$5:$A$55,'ورود مشخصات همکاران'!$B$5:$B$55))</f>
        <v/>
      </c>
      <c r="AD18" s="87" t="str">
        <f>IF($A18=0,"",LOOKUP(IFERROR(VLOOKUP(AD$1&amp;"-"&amp;$A18,'ورود  کد درس همکاران'!$AO$1:$BI$1837,19,FALSE),""),'ورود مشخصات همکاران'!$A$5:$A$55,'ورود مشخصات همکاران'!$B$5:$B$55))</f>
        <v/>
      </c>
      <c r="AE18" s="88" t="str">
        <f>IF($A18=0,"",LOOKUP(IFERROR(VLOOKUP(AE$1&amp;"-"&amp;$A18,'ورود  کد درس همکاران'!$AO$1:$BI$1837,19,FALSE),""),'ورود مشخصات همکاران'!$A$5:$A$55,'ورود مشخصات همکاران'!$B$5:$B$55))</f>
        <v/>
      </c>
      <c r="AF18" s="87" t="str">
        <f>IF($A18=0,"",LOOKUP(IFERROR(VLOOKUP(AF$1&amp;"-"&amp;$A18,'ورود  کد درس همکاران'!$AO$1:$BI$1837,19,FALSE),""),'ورود مشخصات همکاران'!$A$5:$A$55,'ورود مشخصات همکاران'!$B$5:$B$55))</f>
        <v/>
      </c>
      <c r="AG18" s="81" t="str">
        <f>IF($A18=0,"",LOOKUP(IFERROR(VLOOKUP(AG$1&amp;"-"&amp;$A18,'ورود  کد درس همکاران'!$AO$1:$BI$1837,19,FALSE),""),'ورود مشخصات همکاران'!$A$5:$A$55,'ورود مشخصات همکاران'!$B$5:$B$55))</f>
        <v/>
      </c>
      <c r="AH18" s="103" t="str">
        <f>IF($A18=0,"",LOOKUP(IFERROR(VLOOKUP(AH$1&amp;"-"&amp;$A18,'ورود  کد درس همکاران'!$AO$1:$BI$1837,19,FALSE),""),'ورود مشخصات همکاران'!$A$5:$A$55,'ورود مشخصات همکاران'!$B$5:$B$55))</f>
        <v/>
      </c>
      <c r="AI18" s="87" t="str">
        <f>IF($A18=0,"",LOOKUP(IFERROR(VLOOKUP(AI$1&amp;"-"&amp;$A18,'ورود  کد درس همکاران'!$AO$1:$BI$1837,19,FALSE),""),'ورود مشخصات همکاران'!$A$5:$A$55,'ورود مشخصات همکاران'!$B$5:$B$55))</f>
        <v/>
      </c>
      <c r="AJ18" s="87" t="str">
        <f>IF($A18=0,"",LOOKUP(IFERROR(VLOOKUP(AJ$1&amp;"-"&amp;$A18,'ورود  کد درس همکاران'!$AO$1:$BI$1837,19,FALSE),""),'ورود مشخصات همکاران'!$A$5:$A$55,'ورود مشخصات همکاران'!$B$5:$B$55))</f>
        <v/>
      </c>
      <c r="AK18" s="88" t="str">
        <f>IF($A18=0,"",LOOKUP(IFERROR(VLOOKUP(AK$1&amp;"-"&amp;$A18,'ورود  کد درس همکاران'!$AO$1:$BI$1837,19,FALSE),""),'ورود مشخصات همکاران'!$A$5:$A$55,'ورود مشخصات همکاران'!$B$5:$B$55))</f>
        <v/>
      </c>
      <c r="AL18" s="87" t="str">
        <f>IF($A18=0,"",LOOKUP(IFERROR(VLOOKUP(AL$1&amp;"-"&amp;$A18,'ورود  کد درس همکاران'!$AO$1:$BI$1837,19,FALSE),""),'ورود مشخصات همکاران'!$A$5:$A$55,'ورود مشخصات همکاران'!$B$5:$B$55))</f>
        <v/>
      </c>
    </row>
    <row r="19" spans="1:38" ht="60" customHeight="1" x14ac:dyDescent="0.2">
      <c r="A19" s="102">
        <f>'ورود اطلاعات'!C21</f>
        <v>0</v>
      </c>
      <c r="B19" s="100">
        <f>'ورود اطلاعات'!D21</f>
        <v>0</v>
      </c>
      <c r="C19" s="81" t="str">
        <f>IF($A19=0,"",LOOKUP(IFERROR(VLOOKUP(C$1&amp;"-"&amp;$A19,'ورود  کد درس همکاران'!$AO$1:$BI$1837,19,FALSE),""),'ورود مشخصات همکاران'!$A$5:$A$55,'ورود مشخصات همکاران'!$B$5:$B$55))</f>
        <v/>
      </c>
      <c r="D19" s="103" t="str">
        <f>IF($A19=0,"",LOOKUP(IFERROR(VLOOKUP(D$1&amp;"-"&amp;$A19,'ورود  کد درس همکاران'!$AO$1:$BI$1837,19,FALSE),""),'ورود مشخصات همکاران'!$A$5:$A$55,'ورود مشخصات همکاران'!$B$5:$B$55))</f>
        <v/>
      </c>
      <c r="E19" s="87" t="str">
        <f>IF($A19=0,"",LOOKUP(IFERROR(VLOOKUP(E$1&amp;"-"&amp;$A19,'ورود  کد درس همکاران'!$AO$1:$BI$1837,19,FALSE),""),'ورود مشخصات همکاران'!$A$5:$A$55,'ورود مشخصات همکاران'!$B$5:$B$55))</f>
        <v/>
      </c>
      <c r="F19" s="87" t="str">
        <f>IF($A19=0,"",LOOKUP(IFERROR(VLOOKUP(F$1&amp;"-"&amp;$A19,'ورود  کد درس همکاران'!$AO$1:$BI$1837,19,FALSE),""),'ورود مشخصات همکاران'!$A$5:$A$55,'ورود مشخصات همکاران'!$B$5:$B$55))</f>
        <v/>
      </c>
      <c r="G19" s="88" t="str">
        <f>IF($A19=0,"",LOOKUP(IFERROR(VLOOKUP(G$1&amp;"-"&amp;$A19,'ورود  کد درس همکاران'!$AO$1:$BI$1837,19,FALSE),""),'ورود مشخصات همکاران'!$A$5:$A$55,'ورود مشخصات همکاران'!$B$5:$B$55))</f>
        <v/>
      </c>
      <c r="H19" s="87" t="str">
        <f>IF($A19=0,"",LOOKUP(IFERROR(VLOOKUP(H$1&amp;"-"&amp;$A19,'ورود  کد درس همکاران'!$AO$1:$BI$1837,19,FALSE),""),'ورود مشخصات همکاران'!$A$5:$A$55,'ورود مشخصات همکاران'!$B$5:$B$55))</f>
        <v/>
      </c>
      <c r="I19" s="81" t="str">
        <f>IF($A19=0,"",LOOKUP(IFERROR(VLOOKUP(I$1&amp;"-"&amp;$A19,'ورود  کد درس همکاران'!$AO$1:$BI$1837,19,FALSE),""),'ورود مشخصات همکاران'!$A$5:$A$55,'ورود مشخصات همکاران'!$B$5:$B$55))</f>
        <v/>
      </c>
      <c r="J19" s="103" t="str">
        <f>IF($A19=0,"",LOOKUP(IFERROR(VLOOKUP(J$1&amp;"-"&amp;$A19,'ورود  کد درس همکاران'!$AO$1:$BI$1837,19,FALSE),""),'ورود مشخصات همکاران'!$A$5:$A$55,'ورود مشخصات همکاران'!$B$5:$B$55))</f>
        <v/>
      </c>
      <c r="K19" s="87" t="str">
        <f>IF($A19=0,"",LOOKUP(IFERROR(VLOOKUP(K$1&amp;"-"&amp;$A19,'ورود  کد درس همکاران'!$AO$1:$BI$1837,19,FALSE),""),'ورود مشخصات همکاران'!$A$5:$A$55,'ورود مشخصات همکاران'!$B$5:$B$55))</f>
        <v/>
      </c>
      <c r="L19" s="87" t="str">
        <f>IF($A19=0,"",LOOKUP(IFERROR(VLOOKUP(L$1&amp;"-"&amp;$A19,'ورود  کد درس همکاران'!$AO$1:$BI$1837,19,FALSE),""),'ورود مشخصات همکاران'!$A$5:$A$55,'ورود مشخصات همکاران'!$B$5:$B$55))</f>
        <v/>
      </c>
      <c r="M19" s="88" t="str">
        <f>IF($A19=0,"",LOOKUP(IFERROR(VLOOKUP(M$1&amp;"-"&amp;$A19,'ورود  کد درس همکاران'!$AO$1:$BI$1837,19,FALSE),""),'ورود مشخصات همکاران'!$A$5:$A$55,'ورود مشخصات همکاران'!$B$5:$B$55))</f>
        <v/>
      </c>
      <c r="N19" s="87" t="str">
        <f>IF($A19=0,"",LOOKUP(IFERROR(VLOOKUP(N$1&amp;"-"&amp;$A19,'ورود  کد درس همکاران'!$AO$1:$BI$1837,19,FALSE),""),'ورود مشخصات همکاران'!$A$5:$A$55,'ورود مشخصات همکاران'!$B$5:$B$55))</f>
        <v/>
      </c>
      <c r="O19" s="81" t="str">
        <f>IF($A19=0,"",LOOKUP(IFERROR(VLOOKUP(O$1&amp;"-"&amp;$A19,'ورود  کد درس همکاران'!$AO$1:$BI$1837,19,FALSE),""),'ورود مشخصات همکاران'!$A$5:$A$55,'ورود مشخصات همکاران'!$B$5:$B$55))</f>
        <v/>
      </c>
      <c r="P19" s="103" t="str">
        <f>IF($A19=0,"",LOOKUP(IFERROR(VLOOKUP(P$1&amp;"-"&amp;$A19,'ورود  کد درس همکاران'!$AO$1:$BI$1837,19,FALSE),""),'ورود مشخصات همکاران'!$A$5:$A$55,'ورود مشخصات همکاران'!$B$5:$B$55))</f>
        <v/>
      </c>
      <c r="Q19" s="87" t="str">
        <f>IF($A19=0,"",LOOKUP(IFERROR(VLOOKUP(Q$1&amp;"-"&amp;$A19,'ورود  کد درس همکاران'!$AO$1:$BI$1837,19,FALSE),""),'ورود مشخصات همکاران'!$A$5:$A$55,'ورود مشخصات همکاران'!$B$5:$B$55))</f>
        <v/>
      </c>
      <c r="R19" s="87" t="str">
        <f>IF($A19=0,"",LOOKUP(IFERROR(VLOOKUP(R$1&amp;"-"&amp;$A19,'ورود  کد درس همکاران'!$AO$1:$BI$1837,19,FALSE),""),'ورود مشخصات همکاران'!$A$5:$A$55,'ورود مشخصات همکاران'!$B$5:$B$55))</f>
        <v/>
      </c>
      <c r="S19" s="88" t="str">
        <f>IF($A19=0,"",LOOKUP(IFERROR(VLOOKUP(S$1&amp;"-"&amp;$A19,'ورود  کد درس همکاران'!$AO$1:$BI$1837,19,FALSE),""),'ورود مشخصات همکاران'!$A$5:$A$55,'ورود مشخصات همکاران'!$B$5:$B$55))</f>
        <v/>
      </c>
      <c r="T19" s="87" t="str">
        <f>IF($A19=0,"",LOOKUP(IFERROR(VLOOKUP(T$1&amp;"-"&amp;$A19,'ورود  کد درس همکاران'!$AO$1:$BI$1837,19,FALSE),""),'ورود مشخصات همکاران'!$A$5:$A$55,'ورود مشخصات همکاران'!$B$5:$B$55))</f>
        <v/>
      </c>
      <c r="U19" s="81" t="str">
        <f>IF($A19=0,"",LOOKUP(IFERROR(VLOOKUP(U$1&amp;"-"&amp;$A19,'ورود  کد درس همکاران'!$AO$1:$BI$1837,19,FALSE),""),'ورود مشخصات همکاران'!$A$5:$A$55,'ورود مشخصات همکاران'!$B$5:$B$55))</f>
        <v/>
      </c>
      <c r="V19" s="103" t="str">
        <f>IF($A19=0,"",LOOKUP(IFERROR(VLOOKUP(V$1&amp;"-"&amp;$A19,'ورود  کد درس همکاران'!$AO$1:$BI$1837,19,FALSE),""),'ورود مشخصات همکاران'!$A$5:$A$55,'ورود مشخصات همکاران'!$B$5:$B$55))</f>
        <v/>
      </c>
      <c r="W19" s="87" t="str">
        <f>IF($A19=0,"",LOOKUP(IFERROR(VLOOKUP(W$1&amp;"-"&amp;$A19,'ورود  کد درس همکاران'!$AO$1:$BI$1837,19,FALSE),""),'ورود مشخصات همکاران'!$A$5:$A$55,'ورود مشخصات همکاران'!$B$5:$B$55))</f>
        <v/>
      </c>
      <c r="X19" s="87" t="str">
        <f>IF($A19=0,"",LOOKUP(IFERROR(VLOOKUP(X$1&amp;"-"&amp;$A19,'ورود  کد درس همکاران'!$AO$1:$BI$1837,19,FALSE),""),'ورود مشخصات همکاران'!$A$5:$A$55,'ورود مشخصات همکاران'!$B$5:$B$55))</f>
        <v/>
      </c>
      <c r="Y19" s="88" t="str">
        <f>IF($A19=0,"",LOOKUP(IFERROR(VLOOKUP(Y$1&amp;"-"&amp;$A19,'ورود  کد درس همکاران'!$AO$1:$BI$1837,19,FALSE),""),'ورود مشخصات همکاران'!$A$5:$A$55,'ورود مشخصات همکاران'!$B$5:$B$55))</f>
        <v/>
      </c>
      <c r="Z19" s="87" t="str">
        <f>IF($A19=0,"",LOOKUP(IFERROR(VLOOKUP(Z$1&amp;"-"&amp;$A19,'ورود  کد درس همکاران'!$AO$1:$BI$1837,19,FALSE),""),'ورود مشخصات همکاران'!$A$5:$A$55,'ورود مشخصات همکاران'!$B$5:$B$55))</f>
        <v/>
      </c>
      <c r="AA19" s="81" t="str">
        <f>IF($A19=0,"",LOOKUP(IFERROR(VLOOKUP(AA$1&amp;"-"&amp;$A19,'ورود  کد درس همکاران'!$AO$1:$BI$1837,19,FALSE),""),'ورود مشخصات همکاران'!$A$5:$A$55,'ورود مشخصات همکاران'!$B$5:$B$55))</f>
        <v/>
      </c>
      <c r="AB19" s="103" t="str">
        <f>IF($A19=0,"",LOOKUP(IFERROR(VLOOKUP(AB$1&amp;"-"&amp;$A19,'ورود  کد درس همکاران'!$AO$1:$BI$1837,19,FALSE),""),'ورود مشخصات همکاران'!$A$5:$A$55,'ورود مشخصات همکاران'!$B$5:$B$55))</f>
        <v/>
      </c>
      <c r="AC19" s="87" t="str">
        <f>IF($A19=0,"",LOOKUP(IFERROR(VLOOKUP(AC$1&amp;"-"&amp;$A19,'ورود  کد درس همکاران'!$AO$1:$BI$1837,19,FALSE),""),'ورود مشخصات همکاران'!$A$5:$A$55,'ورود مشخصات همکاران'!$B$5:$B$55))</f>
        <v/>
      </c>
      <c r="AD19" s="87" t="str">
        <f>IF($A19=0,"",LOOKUP(IFERROR(VLOOKUP(AD$1&amp;"-"&amp;$A19,'ورود  کد درس همکاران'!$AO$1:$BI$1837,19,FALSE),""),'ورود مشخصات همکاران'!$A$5:$A$55,'ورود مشخصات همکاران'!$B$5:$B$55))</f>
        <v/>
      </c>
      <c r="AE19" s="88" t="str">
        <f>IF($A19=0,"",LOOKUP(IFERROR(VLOOKUP(AE$1&amp;"-"&amp;$A19,'ورود  کد درس همکاران'!$AO$1:$BI$1837,19,FALSE),""),'ورود مشخصات همکاران'!$A$5:$A$55,'ورود مشخصات همکاران'!$B$5:$B$55))</f>
        <v/>
      </c>
      <c r="AF19" s="87" t="str">
        <f>IF($A19=0,"",LOOKUP(IFERROR(VLOOKUP(AF$1&amp;"-"&amp;$A19,'ورود  کد درس همکاران'!$AO$1:$BI$1837,19,FALSE),""),'ورود مشخصات همکاران'!$A$5:$A$55,'ورود مشخصات همکاران'!$B$5:$B$55))</f>
        <v/>
      </c>
      <c r="AG19" s="81" t="str">
        <f>IF($A19=0,"",LOOKUP(IFERROR(VLOOKUP(AG$1&amp;"-"&amp;$A19,'ورود  کد درس همکاران'!$AO$1:$BI$1837,19,FALSE),""),'ورود مشخصات همکاران'!$A$5:$A$55,'ورود مشخصات همکاران'!$B$5:$B$55))</f>
        <v/>
      </c>
      <c r="AH19" s="103" t="str">
        <f>IF($A19=0,"",LOOKUP(IFERROR(VLOOKUP(AH$1&amp;"-"&amp;$A19,'ورود  کد درس همکاران'!$AO$1:$BI$1837,19,FALSE),""),'ورود مشخصات همکاران'!$A$5:$A$55,'ورود مشخصات همکاران'!$B$5:$B$55))</f>
        <v/>
      </c>
      <c r="AI19" s="87" t="str">
        <f>IF($A19=0,"",LOOKUP(IFERROR(VLOOKUP(AI$1&amp;"-"&amp;$A19,'ورود  کد درس همکاران'!$AO$1:$BI$1837,19,FALSE),""),'ورود مشخصات همکاران'!$A$5:$A$55,'ورود مشخصات همکاران'!$B$5:$B$55))</f>
        <v/>
      </c>
      <c r="AJ19" s="87" t="str">
        <f>IF($A19=0,"",LOOKUP(IFERROR(VLOOKUP(AJ$1&amp;"-"&amp;$A19,'ورود  کد درس همکاران'!$AO$1:$BI$1837,19,FALSE),""),'ورود مشخصات همکاران'!$A$5:$A$55,'ورود مشخصات همکاران'!$B$5:$B$55))</f>
        <v/>
      </c>
      <c r="AK19" s="88" t="str">
        <f>IF($A19=0,"",LOOKUP(IFERROR(VLOOKUP(AK$1&amp;"-"&amp;$A19,'ورود  کد درس همکاران'!$AO$1:$BI$1837,19,FALSE),""),'ورود مشخصات همکاران'!$A$5:$A$55,'ورود مشخصات همکاران'!$B$5:$B$55))</f>
        <v/>
      </c>
      <c r="AL19" s="87" t="str">
        <f>IF($A19=0,"",LOOKUP(IFERROR(VLOOKUP(AL$1&amp;"-"&amp;$A19,'ورود  کد درس همکاران'!$AO$1:$BI$1837,19,FALSE),""),'ورود مشخصات همکاران'!$A$5:$A$55,'ورود مشخصات همکاران'!$B$5:$B$55))</f>
        <v/>
      </c>
    </row>
    <row r="20" spans="1:38" ht="60" customHeight="1" x14ac:dyDescent="0.2">
      <c r="A20" s="102">
        <f>'ورود اطلاعات'!C22</f>
        <v>0</v>
      </c>
      <c r="B20" s="100">
        <f>'ورود اطلاعات'!D22</f>
        <v>0</v>
      </c>
      <c r="C20" s="81" t="str">
        <f>IF($A20=0,"",LOOKUP(IFERROR(VLOOKUP(C$1&amp;"-"&amp;$A20,'ورود  کد درس همکاران'!$AO$1:$BI$1837,19,FALSE),""),'ورود مشخصات همکاران'!$A$5:$A$55,'ورود مشخصات همکاران'!$B$5:$B$55))</f>
        <v/>
      </c>
      <c r="D20" s="103" t="str">
        <f>IF($A20=0,"",LOOKUP(IFERROR(VLOOKUP(D$1&amp;"-"&amp;$A20,'ورود  کد درس همکاران'!$AO$1:$BI$1837,19,FALSE),""),'ورود مشخصات همکاران'!$A$5:$A$55,'ورود مشخصات همکاران'!$B$5:$B$55))</f>
        <v/>
      </c>
      <c r="E20" s="87" t="str">
        <f>IF($A20=0,"",LOOKUP(IFERROR(VLOOKUP(E$1&amp;"-"&amp;$A20,'ورود  کد درس همکاران'!$AO$1:$BI$1837,19,FALSE),""),'ورود مشخصات همکاران'!$A$5:$A$55,'ورود مشخصات همکاران'!$B$5:$B$55))</f>
        <v/>
      </c>
      <c r="F20" s="87" t="str">
        <f>IF($A20=0,"",LOOKUP(IFERROR(VLOOKUP(F$1&amp;"-"&amp;$A20,'ورود  کد درس همکاران'!$AO$1:$BI$1837,19,FALSE),""),'ورود مشخصات همکاران'!$A$5:$A$55,'ورود مشخصات همکاران'!$B$5:$B$55))</f>
        <v/>
      </c>
      <c r="G20" s="88" t="str">
        <f>IF($A20=0,"",LOOKUP(IFERROR(VLOOKUP(G$1&amp;"-"&amp;$A20,'ورود  کد درس همکاران'!$AO$1:$BI$1837,19,FALSE),""),'ورود مشخصات همکاران'!$A$5:$A$55,'ورود مشخصات همکاران'!$B$5:$B$55))</f>
        <v/>
      </c>
      <c r="H20" s="87" t="str">
        <f>IF($A20=0,"",LOOKUP(IFERROR(VLOOKUP(H$1&amp;"-"&amp;$A20,'ورود  کد درس همکاران'!$AO$1:$BI$1837,19,FALSE),""),'ورود مشخصات همکاران'!$A$5:$A$55,'ورود مشخصات همکاران'!$B$5:$B$55))</f>
        <v/>
      </c>
      <c r="I20" s="81" t="str">
        <f>IF($A20=0,"",LOOKUP(IFERROR(VLOOKUP(I$1&amp;"-"&amp;$A20,'ورود  کد درس همکاران'!$AO$1:$BI$1837,19,FALSE),""),'ورود مشخصات همکاران'!$A$5:$A$55,'ورود مشخصات همکاران'!$B$5:$B$55))</f>
        <v/>
      </c>
      <c r="J20" s="103" t="str">
        <f>IF($A20=0,"",LOOKUP(IFERROR(VLOOKUP(J$1&amp;"-"&amp;$A20,'ورود  کد درس همکاران'!$AO$1:$BI$1837,19,FALSE),""),'ورود مشخصات همکاران'!$A$5:$A$55,'ورود مشخصات همکاران'!$B$5:$B$55))</f>
        <v/>
      </c>
      <c r="K20" s="87" t="str">
        <f>IF($A20=0,"",LOOKUP(IFERROR(VLOOKUP(K$1&amp;"-"&amp;$A20,'ورود  کد درس همکاران'!$AO$1:$BI$1837,19,FALSE),""),'ورود مشخصات همکاران'!$A$5:$A$55,'ورود مشخصات همکاران'!$B$5:$B$55))</f>
        <v/>
      </c>
      <c r="L20" s="87" t="str">
        <f>IF($A20=0,"",LOOKUP(IFERROR(VLOOKUP(L$1&amp;"-"&amp;$A20,'ورود  کد درس همکاران'!$AO$1:$BI$1837,19,FALSE),""),'ورود مشخصات همکاران'!$A$5:$A$55,'ورود مشخصات همکاران'!$B$5:$B$55))</f>
        <v/>
      </c>
      <c r="M20" s="88" t="str">
        <f>IF($A20=0,"",LOOKUP(IFERROR(VLOOKUP(M$1&amp;"-"&amp;$A20,'ورود  کد درس همکاران'!$AO$1:$BI$1837,19,FALSE),""),'ورود مشخصات همکاران'!$A$5:$A$55,'ورود مشخصات همکاران'!$B$5:$B$55))</f>
        <v/>
      </c>
      <c r="N20" s="87" t="str">
        <f>IF($A20=0,"",LOOKUP(IFERROR(VLOOKUP(N$1&amp;"-"&amp;$A20,'ورود  کد درس همکاران'!$AO$1:$BI$1837,19,FALSE),""),'ورود مشخصات همکاران'!$A$5:$A$55,'ورود مشخصات همکاران'!$B$5:$B$55))</f>
        <v/>
      </c>
      <c r="O20" s="81" t="str">
        <f>IF($A20=0,"",LOOKUP(IFERROR(VLOOKUP(O$1&amp;"-"&amp;$A20,'ورود  کد درس همکاران'!$AO$1:$BI$1837,19,FALSE),""),'ورود مشخصات همکاران'!$A$5:$A$55,'ورود مشخصات همکاران'!$B$5:$B$55))</f>
        <v/>
      </c>
      <c r="P20" s="103" t="str">
        <f>IF($A20=0,"",LOOKUP(IFERROR(VLOOKUP(P$1&amp;"-"&amp;$A20,'ورود  کد درس همکاران'!$AO$1:$BI$1837,19,FALSE),""),'ورود مشخصات همکاران'!$A$5:$A$55,'ورود مشخصات همکاران'!$B$5:$B$55))</f>
        <v/>
      </c>
      <c r="Q20" s="87" t="str">
        <f>IF($A20=0,"",LOOKUP(IFERROR(VLOOKUP(Q$1&amp;"-"&amp;$A20,'ورود  کد درس همکاران'!$AO$1:$BI$1837,19,FALSE),""),'ورود مشخصات همکاران'!$A$5:$A$55,'ورود مشخصات همکاران'!$B$5:$B$55))</f>
        <v/>
      </c>
      <c r="R20" s="87" t="str">
        <f>IF($A20=0,"",LOOKUP(IFERROR(VLOOKUP(R$1&amp;"-"&amp;$A20,'ورود  کد درس همکاران'!$AO$1:$BI$1837,19,FALSE),""),'ورود مشخصات همکاران'!$A$5:$A$55,'ورود مشخصات همکاران'!$B$5:$B$55))</f>
        <v/>
      </c>
      <c r="S20" s="88" t="str">
        <f>IF($A20=0,"",LOOKUP(IFERROR(VLOOKUP(S$1&amp;"-"&amp;$A20,'ورود  کد درس همکاران'!$AO$1:$BI$1837,19,FALSE),""),'ورود مشخصات همکاران'!$A$5:$A$55,'ورود مشخصات همکاران'!$B$5:$B$55))</f>
        <v/>
      </c>
      <c r="T20" s="87" t="str">
        <f>IF($A20=0,"",LOOKUP(IFERROR(VLOOKUP(T$1&amp;"-"&amp;$A20,'ورود  کد درس همکاران'!$AO$1:$BI$1837,19,FALSE),""),'ورود مشخصات همکاران'!$A$5:$A$55,'ورود مشخصات همکاران'!$B$5:$B$55))</f>
        <v/>
      </c>
      <c r="U20" s="81" t="str">
        <f>IF($A20=0,"",LOOKUP(IFERROR(VLOOKUP(U$1&amp;"-"&amp;$A20,'ورود  کد درس همکاران'!$AO$1:$BI$1837,19,FALSE),""),'ورود مشخصات همکاران'!$A$5:$A$55,'ورود مشخصات همکاران'!$B$5:$B$55))</f>
        <v/>
      </c>
      <c r="V20" s="103" t="str">
        <f>IF($A20=0,"",LOOKUP(IFERROR(VLOOKUP(V$1&amp;"-"&amp;$A20,'ورود  کد درس همکاران'!$AO$1:$BI$1837,19,FALSE),""),'ورود مشخصات همکاران'!$A$5:$A$55,'ورود مشخصات همکاران'!$B$5:$B$55))</f>
        <v/>
      </c>
      <c r="W20" s="87" t="str">
        <f>IF($A20=0,"",LOOKUP(IFERROR(VLOOKUP(W$1&amp;"-"&amp;$A20,'ورود  کد درس همکاران'!$AO$1:$BI$1837,19,FALSE),""),'ورود مشخصات همکاران'!$A$5:$A$55,'ورود مشخصات همکاران'!$B$5:$B$55))</f>
        <v/>
      </c>
      <c r="X20" s="87" t="str">
        <f>IF($A20=0,"",LOOKUP(IFERROR(VLOOKUP(X$1&amp;"-"&amp;$A20,'ورود  کد درس همکاران'!$AO$1:$BI$1837,19,FALSE),""),'ورود مشخصات همکاران'!$A$5:$A$55,'ورود مشخصات همکاران'!$B$5:$B$55))</f>
        <v/>
      </c>
      <c r="Y20" s="88" t="str">
        <f>IF($A20=0,"",LOOKUP(IFERROR(VLOOKUP(Y$1&amp;"-"&amp;$A20,'ورود  کد درس همکاران'!$AO$1:$BI$1837,19,FALSE),""),'ورود مشخصات همکاران'!$A$5:$A$55,'ورود مشخصات همکاران'!$B$5:$B$55))</f>
        <v/>
      </c>
      <c r="Z20" s="87" t="str">
        <f>IF($A20=0,"",LOOKUP(IFERROR(VLOOKUP(Z$1&amp;"-"&amp;$A20,'ورود  کد درس همکاران'!$AO$1:$BI$1837,19,FALSE),""),'ورود مشخصات همکاران'!$A$5:$A$55,'ورود مشخصات همکاران'!$B$5:$B$55))</f>
        <v/>
      </c>
      <c r="AA20" s="81" t="str">
        <f>IF($A20=0,"",LOOKUP(IFERROR(VLOOKUP(AA$1&amp;"-"&amp;$A20,'ورود  کد درس همکاران'!$AO$1:$BI$1837,19,FALSE),""),'ورود مشخصات همکاران'!$A$5:$A$55,'ورود مشخصات همکاران'!$B$5:$B$55))</f>
        <v/>
      </c>
      <c r="AB20" s="103" t="str">
        <f>IF($A20=0,"",LOOKUP(IFERROR(VLOOKUP(AB$1&amp;"-"&amp;$A20,'ورود  کد درس همکاران'!$AO$1:$BI$1837,19,FALSE),""),'ورود مشخصات همکاران'!$A$5:$A$55,'ورود مشخصات همکاران'!$B$5:$B$55))</f>
        <v/>
      </c>
      <c r="AC20" s="87" t="str">
        <f>IF($A20=0,"",LOOKUP(IFERROR(VLOOKUP(AC$1&amp;"-"&amp;$A20,'ورود  کد درس همکاران'!$AO$1:$BI$1837,19,FALSE),""),'ورود مشخصات همکاران'!$A$5:$A$55,'ورود مشخصات همکاران'!$B$5:$B$55))</f>
        <v/>
      </c>
      <c r="AD20" s="87" t="str">
        <f>IF($A20=0,"",LOOKUP(IFERROR(VLOOKUP(AD$1&amp;"-"&amp;$A20,'ورود  کد درس همکاران'!$AO$1:$BI$1837,19,FALSE),""),'ورود مشخصات همکاران'!$A$5:$A$55,'ورود مشخصات همکاران'!$B$5:$B$55))</f>
        <v/>
      </c>
      <c r="AE20" s="88" t="str">
        <f>IF($A20=0,"",LOOKUP(IFERROR(VLOOKUP(AE$1&amp;"-"&amp;$A20,'ورود  کد درس همکاران'!$AO$1:$BI$1837,19,FALSE),""),'ورود مشخصات همکاران'!$A$5:$A$55,'ورود مشخصات همکاران'!$B$5:$B$55))</f>
        <v/>
      </c>
      <c r="AF20" s="87" t="str">
        <f>IF($A20=0,"",LOOKUP(IFERROR(VLOOKUP(AF$1&amp;"-"&amp;$A20,'ورود  کد درس همکاران'!$AO$1:$BI$1837,19,FALSE),""),'ورود مشخصات همکاران'!$A$5:$A$55,'ورود مشخصات همکاران'!$B$5:$B$55))</f>
        <v/>
      </c>
      <c r="AG20" s="81" t="str">
        <f>IF($A20=0,"",LOOKUP(IFERROR(VLOOKUP(AG$1&amp;"-"&amp;$A20,'ورود  کد درس همکاران'!$AO$1:$BI$1837,19,FALSE),""),'ورود مشخصات همکاران'!$A$5:$A$55,'ورود مشخصات همکاران'!$B$5:$B$55))</f>
        <v/>
      </c>
      <c r="AH20" s="103" t="str">
        <f>IF($A20=0,"",LOOKUP(IFERROR(VLOOKUP(AH$1&amp;"-"&amp;$A20,'ورود  کد درس همکاران'!$AO$1:$BI$1837,19,FALSE),""),'ورود مشخصات همکاران'!$A$5:$A$55,'ورود مشخصات همکاران'!$B$5:$B$55))</f>
        <v/>
      </c>
      <c r="AI20" s="87" t="str">
        <f>IF($A20=0,"",LOOKUP(IFERROR(VLOOKUP(AI$1&amp;"-"&amp;$A20,'ورود  کد درس همکاران'!$AO$1:$BI$1837,19,FALSE),""),'ورود مشخصات همکاران'!$A$5:$A$55,'ورود مشخصات همکاران'!$B$5:$B$55))</f>
        <v/>
      </c>
      <c r="AJ20" s="87" t="str">
        <f>IF($A20=0,"",LOOKUP(IFERROR(VLOOKUP(AJ$1&amp;"-"&amp;$A20,'ورود  کد درس همکاران'!$AO$1:$BI$1837,19,FALSE),""),'ورود مشخصات همکاران'!$A$5:$A$55,'ورود مشخصات همکاران'!$B$5:$B$55))</f>
        <v/>
      </c>
      <c r="AK20" s="88" t="str">
        <f>IF($A20=0,"",LOOKUP(IFERROR(VLOOKUP(AK$1&amp;"-"&amp;$A20,'ورود  کد درس همکاران'!$AO$1:$BI$1837,19,FALSE),""),'ورود مشخصات همکاران'!$A$5:$A$55,'ورود مشخصات همکاران'!$B$5:$B$55))</f>
        <v/>
      </c>
      <c r="AL20" s="87" t="str">
        <f>IF($A20=0,"",LOOKUP(IFERROR(VLOOKUP(AL$1&amp;"-"&amp;$A20,'ورود  کد درس همکاران'!$AO$1:$BI$1837,19,FALSE),""),'ورود مشخصات همکاران'!$A$5:$A$55,'ورود مشخصات همکاران'!$B$5:$B$55))</f>
        <v/>
      </c>
    </row>
    <row r="21" spans="1:38" ht="60" customHeight="1" x14ac:dyDescent="0.2">
      <c r="A21" s="102">
        <f>'ورود اطلاعات'!C23</f>
        <v>0</v>
      </c>
      <c r="B21" s="100">
        <f>'ورود اطلاعات'!D23</f>
        <v>0</v>
      </c>
      <c r="C21" s="81" t="str">
        <f>IF($A21=0,"",LOOKUP(IFERROR(VLOOKUP(C$1&amp;"-"&amp;$A21,'ورود  کد درس همکاران'!$AO$1:$BI$1837,19,FALSE),""),'ورود مشخصات همکاران'!$A$5:$A$55,'ورود مشخصات همکاران'!$B$5:$B$55))</f>
        <v/>
      </c>
      <c r="D21" s="103" t="str">
        <f>IF($A21=0,"",LOOKUP(IFERROR(VLOOKUP(D$1&amp;"-"&amp;$A21,'ورود  کد درس همکاران'!$AO$1:$BI$1837,19,FALSE),""),'ورود مشخصات همکاران'!$A$5:$A$55,'ورود مشخصات همکاران'!$B$5:$B$55))</f>
        <v/>
      </c>
      <c r="E21" s="87" t="str">
        <f>IF($A21=0,"",LOOKUP(IFERROR(VLOOKUP(E$1&amp;"-"&amp;$A21,'ورود  کد درس همکاران'!$AO$1:$BI$1837,19,FALSE),""),'ورود مشخصات همکاران'!$A$5:$A$55,'ورود مشخصات همکاران'!$B$5:$B$55))</f>
        <v/>
      </c>
      <c r="F21" s="87" t="str">
        <f>IF($A21=0,"",LOOKUP(IFERROR(VLOOKUP(F$1&amp;"-"&amp;$A21,'ورود  کد درس همکاران'!$AO$1:$BI$1837,19,FALSE),""),'ورود مشخصات همکاران'!$A$5:$A$55,'ورود مشخصات همکاران'!$B$5:$B$55))</f>
        <v/>
      </c>
      <c r="G21" s="88" t="str">
        <f>IF($A21=0,"",LOOKUP(IFERROR(VLOOKUP(G$1&amp;"-"&amp;$A21,'ورود  کد درس همکاران'!$AO$1:$BI$1837,19,FALSE),""),'ورود مشخصات همکاران'!$A$5:$A$55,'ورود مشخصات همکاران'!$B$5:$B$55))</f>
        <v/>
      </c>
      <c r="H21" s="87" t="str">
        <f>IF($A21=0,"",LOOKUP(IFERROR(VLOOKUP(H$1&amp;"-"&amp;$A21,'ورود  کد درس همکاران'!$AO$1:$BI$1837,19,FALSE),""),'ورود مشخصات همکاران'!$A$5:$A$55,'ورود مشخصات همکاران'!$B$5:$B$55))</f>
        <v/>
      </c>
      <c r="I21" s="81" t="str">
        <f>IF($A21=0,"",LOOKUP(IFERROR(VLOOKUP(I$1&amp;"-"&amp;$A21,'ورود  کد درس همکاران'!$AO$1:$BI$1837,19,FALSE),""),'ورود مشخصات همکاران'!$A$5:$A$55,'ورود مشخصات همکاران'!$B$5:$B$55))</f>
        <v/>
      </c>
      <c r="J21" s="103" t="str">
        <f>IF($A21=0,"",LOOKUP(IFERROR(VLOOKUP(J$1&amp;"-"&amp;$A21,'ورود  کد درس همکاران'!$AO$1:$BI$1837,19,FALSE),""),'ورود مشخصات همکاران'!$A$5:$A$55,'ورود مشخصات همکاران'!$B$5:$B$55))</f>
        <v/>
      </c>
      <c r="K21" s="87" t="str">
        <f>IF($A21=0,"",LOOKUP(IFERROR(VLOOKUP(K$1&amp;"-"&amp;$A21,'ورود  کد درس همکاران'!$AO$1:$BI$1837,19,FALSE),""),'ورود مشخصات همکاران'!$A$5:$A$55,'ورود مشخصات همکاران'!$B$5:$B$55))</f>
        <v/>
      </c>
      <c r="L21" s="87" t="str">
        <f>IF($A21=0,"",LOOKUP(IFERROR(VLOOKUP(L$1&amp;"-"&amp;$A21,'ورود  کد درس همکاران'!$AO$1:$BI$1837,19,FALSE),""),'ورود مشخصات همکاران'!$A$5:$A$55,'ورود مشخصات همکاران'!$B$5:$B$55))</f>
        <v/>
      </c>
      <c r="M21" s="88" t="str">
        <f>IF($A21=0,"",LOOKUP(IFERROR(VLOOKUP(M$1&amp;"-"&amp;$A21,'ورود  کد درس همکاران'!$AO$1:$BI$1837,19,FALSE),""),'ورود مشخصات همکاران'!$A$5:$A$55,'ورود مشخصات همکاران'!$B$5:$B$55))</f>
        <v/>
      </c>
      <c r="N21" s="87" t="str">
        <f>IF($A21=0,"",LOOKUP(IFERROR(VLOOKUP(N$1&amp;"-"&amp;$A21,'ورود  کد درس همکاران'!$AO$1:$BI$1837,19,FALSE),""),'ورود مشخصات همکاران'!$A$5:$A$55,'ورود مشخصات همکاران'!$B$5:$B$55))</f>
        <v/>
      </c>
      <c r="O21" s="81" t="str">
        <f>IF($A21=0,"",LOOKUP(IFERROR(VLOOKUP(O$1&amp;"-"&amp;$A21,'ورود  کد درس همکاران'!$AO$1:$BI$1837,19,FALSE),""),'ورود مشخصات همکاران'!$A$5:$A$55,'ورود مشخصات همکاران'!$B$5:$B$55))</f>
        <v/>
      </c>
      <c r="P21" s="103" t="str">
        <f>IF($A21=0,"",LOOKUP(IFERROR(VLOOKUP(P$1&amp;"-"&amp;$A21,'ورود  کد درس همکاران'!$AO$1:$BI$1837,19,FALSE),""),'ورود مشخصات همکاران'!$A$5:$A$55,'ورود مشخصات همکاران'!$B$5:$B$55))</f>
        <v/>
      </c>
      <c r="Q21" s="87" t="str">
        <f>IF($A21=0,"",LOOKUP(IFERROR(VLOOKUP(Q$1&amp;"-"&amp;$A21,'ورود  کد درس همکاران'!$AO$1:$BI$1837,19,FALSE),""),'ورود مشخصات همکاران'!$A$5:$A$55,'ورود مشخصات همکاران'!$B$5:$B$55))</f>
        <v/>
      </c>
      <c r="R21" s="87" t="str">
        <f>IF($A21=0,"",LOOKUP(IFERROR(VLOOKUP(R$1&amp;"-"&amp;$A21,'ورود  کد درس همکاران'!$AO$1:$BI$1837,19,FALSE),""),'ورود مشخصات همکاران'!$A$5:$A$55,'ورود مشخصات همکاران'!$B$5:$B$55))</f>
        <v/>
      </c>
      <c r="S21" s="88" t="str">
        <f>IF($A21=0,"",LOOKUP(IFERROR(VLOOKUP(S$1&amp;"-"&amp;$A21,'ورود  کد درس همکاران'!$AO$1:$BI$1837,19,FALSE),""),'ورود مشخصات همکاران'!$A$5:$A$55,'ورود مشخصات همکاران'!$B$5:$B$55))</f>
        <v/>
      </c>
      <c r="T21" s="87" t="str">
        <f>IF($A21=0,"",LOOKUP(IFERROR(VLOOKUP(T$1&amp;"-"&amp;$A21,'ورود  کد درس همکاران'!$AO$1:$BI$1837,19,FALSE),""),'ورود مشخصات همکاران'!$A$5:$A$55,'ورود مشخصات همکاران'!$B$5:$B$55))</f>
        <v/>
      </c>
      <c r="U21" s="81" t="str">
        <f>IF($A21=0,"",LOOKUP(IFERROR(VLOOKUP(U$1&amp;"-"&amp;$A21,'ورود  کد درس همکاران'!$AO$1:$BI$1837,19,FALSE),""),'ورود مشخصات همکاران'!$A$5:$A$55,'ورود مشخصات همکاران'!$B$5:$B$55))</f>
        <v/>
      </c>
      <c r="V21" s="103" t="str">
        <f>IF($A21=0,"",LOOKUP(IFERROR(VLOOKUP(V$1&amp;"-"&amp;$A21,'ورود  کد درس همکاران'!$AO$1:$BI$1837,19,FALSE),""),'ورود مشخصات همکاران'!$A$5:$A$55,'ورود مشخصات همکاران'!$B$5:$B$55))</f>
        <v/>
      </c>
      <c r="W21" s="87" t="str">
        <f>IF($A21=0,"",LOOKUP(IFERROR(VLOOKUP(W$1&amp;"-"&amp;$A21,'ورود  کد درس همکاران'!$AO$1:$BI$1837,19,FALSE),""),'ورود مشخصات همکاران'!$A$5:$A$55,'ورود مشخصات همکاران'!$B$5:$B$55))</f>
        <v/>
      </c>
      <c r="X21" s="87" t="str">
        <f>IF($A21=0,"",LOOKUP(IFERROR(VLOOKUP(X$1&amp;"-"&amp;$A21,'ورود  کد درس همکاران'!$AO$1:$BI$1837,19,FALSE),""),'ورود مشخصات همکاران'!$A$5:$A$55,'ورود مشخصات همکاران'!$B$5:$B$55))</f>
        <v/>
      </c>
      <c r="Y21" s="88" t="str">
        <f>IF($A21=0,"",LOOKUP(IFERROR(VLOOKUP(Y$1&amp;"-"&amp;$A21,'ورود  کد درس همکاران'!$AO$1:$BI$1837,19,FALSE),""),'ورود مشخصات همکاران'!$A$5:$A$55,'ورود مشخصات همکاران'!$B$5:$B$55))</f>
        <v/>
      </c>
      <c r="Z21" s="87" t="str">
        <f>IF($A21=0,"",LOOKUP(IFERROR(VLOOKUP(Z$1&amp;"-"&amp;$A21,'ورود  کد درس همکاران'!$AO$1:$BI$1837,19,FALSE),""),'ورود مشخصات همکاران'!$A$5:$A$55,'ورود مشخصات همکاران'!$B$5:$B$55))</f>
        <v/>
      </c>
      <c r="AA21" s="81" t="str">
        <f>IF($A21=0,"",LOOKUP(IFERROR(VLOOKUP(AA$1&amp;"-"&amp;$A21,'ورود  کد درس همکاران'!$AO$1:$BI$1837,19,FALSE),""),'ورود مشخصات همکاران'!$A$5:$A$55,'ورود مشخصات همکاران'!$B$5:$B$55))</f>
        <v/>
      </c>
      <c r="AB21" s="103" t="str">
        <f>IF($A21=0,"",LOOKUP(IFERROR(VLOOKUP(AB$1&amp;"-"&amp;$A21,'ورود  کد درس همکاران'!$AO$1:$BI$1837,19,FALSE),""),'ورود مشخصات همکاران'!$A$5:$A$55,'ورود مشخصات همکاران'!$B$5:$B$55))</f>
        <v/>
      </c>
      <c r="AC21" s="87" t="str">
        <f>IF($A21=0,"",LOOKUP(IFERROR(VLOOKUP(AC$1&amp;"-"&amp;$A21,'ورود  کد درس همکاران'!$AO$1:$BI$1837,19,FALSE),""),'ورود مشخصات همکاران'!$A$5:$A$55,'ورود مشخصات همکاران'!$B$5:$B$55))</f>
        <v/>
      </c>
      <c r="AD21" s="87" t="str">
        <f>IF($A21=0,"",LOOKUP(IFERROR(VLOOKUP(AD$1&amp;"-"&amp;$A21,'ورود  کد درس همکاران'!$AO$1:$BI$1837,19,FALSE),""),'ورود مشخصات همکاران'!$A$5:$A$55,'ورود مشخصات همکاران'!$B$5:$B$55))</f>
        <v/>
      </c>
      <c r="AE21" s="88" t="str">
        <f>IF($A21=0,"",LOOKUP(IFERROR(VLOOKUP(AE$1&amp;"-"&amp;$A21,'ورود  کد درس همکاران'!$AO$1:$BI$1837,19,FALSE),""),'ورود مشخصات همکاران'!$A$5:$A$55,'ورود مشخصات همکاران'!$B$5:$B$55))</f>
        <v/>
      </c>
      <c r="AF21" s="87" t="str">
        <f>IF($A21=0,"",LOOKUP(IFERROR(VLOOKUP(AF$1&amp;"-"&amp;$A21,'ورود  کد درس همکاران'!$AO$1:$BI$1837,19,FALSE),""),'ورود مشخصات همکاران'!$A$5:$A$55,'ورود مشخصات همکاران'!$B$5:$B$55))</f>
        <v/>
      </c>
      <c r="AG21" s="81" t="str">
        <f>IF($A21=0,"",LOOKUP(IFERROR(VLOOKUP(AG$1&amp;"-"&amp;$A21,'ورود  کد درس همکاران'!$AO$1:$BI$1837,19,FALSE),""),'ورود مشخصات همکاران'!$A$5:$A$55,'ورود مشخصات همکاران'!$B$5:$B$55))</f>
        <v/>
      </c>
      <c r="AH21" s="103" t="str">
        <f>IF($A21=0,"",LOOKUP(IFERROR(VLOOKUP(AH$1&amp;"-"&amp;$A21,'ورود  کد درس همکاران'!$AO$1:$BI$1837,19,FALSE),""),'ورود مشخصات همکاران'!$A$5:$A$55,'ورود مشخصات همکاران'!$B$5:$B$55))</f>
        <v/>
      </c>
      <c r="AI21" s="87" t="str">
        <f>IF($A21=0,"",LOOKUP(IFERROR(VLOOKUP(AI$1&amp;"-"&amp;$A21,'ورود  کد درس همکاران'!$AO$1:$BI$1837,19,FALSE),""),'ورود مشخصات همکاران'!$A$5:$A$55,'ورود مشخصات همکاران'!$B$5:$B$55))</f>
        <v/>
      </c>
      <c r="AJ21" s="87" t="str">
        <f>IF($A21=0,"",LOOKUP(IFERROR(VLOOKUP(AJ$1&amp;"-"&amp;$A21,'ورود  کد درس همکاران'!$AO$1:$BI$1837,19,FALSE),""),'ورود مشخصات همکاران'!$A$5:$A$55,'ورود مشخصات همکاران'!$B$5:$B$55))</f>
        <v/>
      </c>
      <c r="AK21" s="88" t="str">
        <f>IF($A21=0,"",LOOKUP(IFERROR(VLOOKUP(AK$1&amp;"-"&amp;$A21,'ورود  کد درس همکاران'!$AO$1:$BI$1837,19,FALSE),""),'ورود مشخصات همکاران'!$A$5:$A$55,'ورود مشخصات همکاران'!$B$5:$B$55))</f>
        <v/>
      </c>
      <c r="AL21" s="87" t="str">
        <f>IF($A21=0,"",LOOKUP(IFERROR(VLOOKUP(AL$1&amp;"-"&amp;$A21,'ورود  کد درس همکاران'!$AO$1:$BI$1837,19,FALSE),""),'ورود مشخصات همکاران'!$A$5:$A$55,'ورود مشخصات همکاران'!$B$5:$B$55))</f>
        <v/>
      </c>
    </row>
    <row r="22" spans="1:38" ht="60" customHeight="1" x14ac:dyDescent="0.2">
      <c r="A22" s="102">
        <f>'ورود اطلاعات'!C24</f>
        <v>0</v>
      </c>
      <c r="B22" s="100">
        <f>'ورود اطلاعات'!D24</f>
        <v>0</v>
      </c>
      <c r="C22" s="81" t="str">
        <f>IF($A22=0,"",LOOKUP(IFERROR(VLOOKUP(C$1&amp;"-"&amp;$A22,'ورود  کد درس همکاران'!$AO$1:$BI$1837,19,FALSE),""),'ورود مشخصات همکاران'!$A$5:$A$55,'ورود مشخصات همکاران'!$B$5:$B$55))</f>
        <v/>
      </c>
      <c r="D22" s="103" t="str">
        <f>IF($A22=0,"",LOOKUP(IFERROR(VLOOKUP(D$1&amp;"-"&amp;$A22,'ورود  کد درس همکاران'!$AO$1:$BI$1837,19,FALSE),""),'ورود مشخصات همکاران'!$A$5:$A$55,'ورود مشخصات همکاران'!$B$5:$B$55))</f>
        <v/>
      </c>
      <c r="E22" s="87" t="str">
        <f>IF($A22=0,"",LOOKUP(IFERROR(VLOOKUP(E$1&amp;"-"&amp;$A22,'ورود  کد درس همکاران'!$AO$1:$BI$1837,19,FALSE),""),'ورود مشخصات همکاران'!$A$5:$A$55,'ورود مشخصات همکاران'!$B$5:$B$55))</f>
        <v/>
      </c>
      <c r="F22" s="87" t="str">
        <f>IF($A22=0,"",LOOKUP(IFERROR(VLOOKUP(F$1&amp;"-"&amp;$A22,'ورود  کد درس همکاران'!$AO$1:$BI$1837,19,FALSE),""),'ورود مشخصات همکاران'!$A$5:$A$55,'ورود مشخصات همکاران'!$B$5:$B$55))</f>
        <v/>
      </c>
      <c r="G22" s="88" t="str">
        <f>IF($A22=0,"",LOOKUP(IFERROR(VLOOKUP(G$1&amp;"-"&amp;$A22,'ورود  کد درس همکاران'!$AO$1:$BI$1837,19,FALSE),""),'ورود مشخصات همکاران'!$A$5:$A$55,'ورود مشخصات همکاران'!$B$5:$B$55))</f>
        <v/>
      </c>
      <c r="H22" s="87" t="str">
        <f>IF($A22=0,"",LOOKUP(IFERROR(VLOOKUP(H$1&amp;"-"&amp;$A22,'ورود  کد درس همکاران'!$AO$1:$BI$1837,19,FALSE),""),'ورود مشخصات همکاران'!$A$5:$A$55,'ورود مشخصات همکاران'!$B$5:$B$55))</f>
        <v/>
      </c>
      <c r="I22" s="81" t="str">
        <f>IF($A22=0,"",LOOKUP(IFERROR(VLOOKUP(I$1&amp;"-"&amp;$A22,'ورود  کد درس همکاران'!$AO$1:$BI$1837,19,FALSE),""),'ورود مشخصات همکاران'!$A$5:$A$55,'ورود مشخصات همکاران'!$B$5:$B$55))</f>
        <v/>
      </c>
      <c r="J22" s="103" t="str">
        <f>IF($A22=0,"",LOOKUP(IFERROR(VLOOKUP(J$1&amp;"-"&amp;$A22,'ورود  کد درس همکاران'!$AO$1:$BI$1837,19,FALSE),""),'ورود مشخصات همکاران'!$A$5:$A$55,'ورود مشخصات همکاران'!$B$5:$B$55))</f>
        <v/>
      </c>
      <c r="K22" s="87" t="str">
        <f>IF($A22=0,"",LOOKUP(IFERROR(VLOOKUP(K$1&amp;"-"&amp;$A22,'ورود  کد درس همکاران'!$AO$1:$BI$1837,19,FALSE),""),'ورود مشخصات همکاران'!$A$5:$A$55,'ورود مشخصات همکاران'!$B$5:$B$55))</f>
        <v/>
      </c>
      <c r="L22" s="87" t="str">
        <f>IF($A22=0,"",LOOKUP(IFERROR(VLOOKUP(L$1&amp;"-"&amp;$A22,'ورود  کد درس همکاران'!$AO$1:$BI$1837,19,FALSE),""),'ورود مشخصات همکاران'!$A$5:$A$55,'ورود مشخصات همکاران'!$B$5:$B$55))</f>
        <v/>
      </c>
      <c r="M22" s="88" t="str">
        <f>IF($A22=0,"",LOOKUP(IFERROR(VLOOKUP(M$1&amp;"-"&amp;$A22,'ورود  کد درس همکاران'!$AO$1:$BI$1837,19,FALSE),""),'ورود مشخصات همکاران'!$A$5:$A$55,'ورود مشخصات همکاران'!$B$5:$B$55))</f>
        <v/>
      </c>
      <c r="N22" s="87" t="str">
        <f>IF($A22=0,"",LOOKUP(IFERROR(VLOOKUP(N$1&amp;"-"&amp;$A22,'ورود  کد درس همکاران'!$AO$1:$BI$1837,19,FALSE),""),'ورود مشخصات همکاران'!$A$5:$A$55,'ورود مشخصات همکاران'!$B$5:$B$55))</f>
        <v/>
      </c>
      <c r="O22" s="81" t="str">
        <f>IF($A22=0,"",LOOKUP(IFERROR(VLOOKUP(O$1&amp;"-"&amp;$A22,'ورود  کد درس همکاران'!$AO$1:$BI$1837,19,FALSE),""),'ورود مشخصات همکاران'!$A$5:$A$55,'ورود مشخصات همکاران'!$B$5:$B$55))</f>
        <v/>
      </c>
      <c r="P22" s="103" t="str">
        <f>IF($A22=0,"",LOOKUP(IFERROR(VLOOKUP(P$1&amp;"-"&amp;$A22,'ورود  کد درس همکاران'!$AO$1:$BI$1837,19,FALSE),""),'ورود مشخصات همکاران'!$A$5:$A$55,'ورود مشخصات همکاران'!$B$5:$B$55))</f>
        <v/>
      </c>
      <c r="Q22" s="87" t="str">
        <f>IF($A22=0,"",LOOKUP(IFERROR(VLOOKUP(Q$1&amp;"-"&amp;$A22,'ورود  کد درس همکاران'!$AO$1:$BI$1837,19,FALSE),""),'ورود مشخصات همکاران'!$A$5:$A$55,'ورود مشخصات همکاران'!$B$5:$B$55))</f>
        <v/>
      </c>
      <c r="R22" s="87" t="str">
        <f>IF($A22=0,"",LOOKUP(IFERROR(VLOOKUP(R$1&amp;"-"&amp;$A22,'ورود  کد درس همکاران'!$AO$1:$BI$1837,19,FALSE),""),'ورود مشخصات همکاران'!$A$5:$A$55,'ورود مشخصات همکاران'!$B$5:$B$55))</f>
        <v/>
      </c>
      <c r="S22" s="88" t="str">
        <f>IF($A22=0,"",LOOKUP(IFERROR(VLOOKUP(S$1&amp;"-"&amp;$A22,'ورود  کد درس همکاران'!$AO$1:$BI$1837,19,FALSE),""),'ورود مشخصات همکاران'!$A$5:$A$55,'ورود مشخصات همکاران'!$B$5:$B$55))</f>
        <v/>
      </c>
      <c r="T22" s="87" t="str">
        <f>IF($A22=0,"",LOOKUP(IFERROR(VLOOKUP(T$1&amp;"-"&amp;$A22,'ورود  کد درس همکاران'!$AO$1:$BI$1837,19,FALSE),""),'ورود مشخصات همکاران'!$A$5:$A$55,'ورود مشخصات همکاران'!$B$5:$B$55))</f>
        <v/>
      </c>
      <c r="U22" s="81" t="str">
        <f>IF($A22=0,"",LOOKUP(IFERROR(VLOOKUP(U$1&amp;"-"&amp;$A22,'ورود  کد درس همکاران'!$AO$1:$BI$1837,19,FALSE),""),'ورود مشخصات همکاران'!$A$5:$A$55,'ورود مشخصات همکاران'!$B$5:$B$55))</f>
        <v/>
      </c>
      <c r="V22" s="103" t="str">
        <f>IF($A22=0,"",LOOKUP(IFERROR(VLOOKUP(V$1&amp;"-"&amp;$A22,'ورود  کد درس همکاران'!$AO$1:$BI$1837,19,FALSE),""),'ورود مشخصات همکاران'!$A$5:$A$55,'ورود مشخصات همکاران'!$B$5:$B$55))</f>
        <v/>
      </c>
      <c r="W22" s="87" t="str">
        <f>IF($A22=0,"",LOOKUP(IFERROR(VLOOKUP(W$1&amp;"-"&amp;$A22,'ورود  کد درس همکاران'!$AO$1:$BI$1837,19,FALSE),""),'ورود مشخصات همکاران'!$A$5:$A$55,'ورود مشخصات همکاران'!$B$5:$B$55))</f>
        <v/>
      </c>
      <c r="X22" s="87" t="str">
        <f>IF($A22=0,"",LOOKUP(IFERROR(VLOOKUP(X$1&amp;"-"&amp;$A22,'ورود  کد درس همکاران'!$AO$1:$BI$1837,19,FALSE),""),'ورود مشخصات همکاران'!$A$5:$A$55,'ورود مشخصات همکاران'!$B$5:$B$55))</f>
        <v/>
      </c>
      <c r="Y22" s="88" t="str">
        <f>IF($A22=0,"",LOOKUP(IFERROR(VLOOKUP(Y$1&amp;"-"&amp;$A22,'ورود  کد درس همکاران'!$AO$1:$BI$1837,19,FALSE),""),'ورود مشخصات همکاران'!$A$5:$A$55,'ورود مشخصات همکاران'!$B$5:$B$55))</f>
        <v/>
      </c>
      <c r="Z22" s="87" t="str">
        <f>IF($A22=0,"",LOOKUP(IFERROR(VLOOKUP(Z$1&amp;"-"&amp;$A22,'ورود  کد درس همکاران'!$AO$1:$BI$1837,19,FALSE),""),'ورود مشخصات همکاران'!$A$5:$A$55,'ورود مشخصات همکاران'!$B$5:$B$55))</f>
        <v/>
      </c>
      <c r="AA22" s="81" t="str">
        <f>IF($A22=0,"",LOOKUP(IFERROR(VLOOKUP(AA$1&amp;"-"&amp;$A22,'ورود  کد درس همکاران'!$AO$1:$BI$1837,19,FALSE),""),'ورود مشخصات همکاران'!$A$5:$A$55,'ورود مشخصات همکاران'!$B$5:$B$55))</f>
        <v/>
      </c>
      <c r="AB22" s="103" t="str">
        <f>IF($A22=0,"",LOOKUP(IFERROR(VLOOKUP(AB$1&amp;"-"&amp;$A22,'ورود  کد درس همکاران'!$AO$1:$BI$1837,19,FALSE),""),'ورود مشخصات همکاران'!$A$5:$A$55,'ورود مشخصات همکاران'!$B$5:$B$55))</f>
        <v/>
      </c>
      <c r="AC22" s="87" t="str">
        <f>IF($A22=0,"",LOOKUP(IFERROR(VLOOKUP(AC$1&amp;"-"&amp;$A22,'ورود  کد درس همکاران'!$AO$1:$BI$1837,19,FALSE),""),'ورود مشخصات همکاران'!$A$5:$A$55,'ورود مشخصات همکاران'!$B$5:$B$55))</f>
        <v/>
      </c>
      <c r="AD22" s="87" t="str">
        <f>IF($A22=0,"",LOOKUP(IFERROR(VLOOKUP(AD$1&amp;"-"&amp;$A22,'ورود  کد درس همکاران'!$AO$1:$BI$1837,19,FALSE),""),'ورود مشخصات همکاران'!$A$5:$A$55,'ورود مشخصات همکاران'!$B$5:$B$55))</f>
        <v/>
      </c>
      <c r="AE22" s="88" t="str">
        <f>IF($A22=0,"",LOOKUP(IFERROR(VLOOKUP(AE$1&amp;"-"&amp;$A22,'ورود  کد درس همکاران'!$AO$1:$BI$1837,19,FALSE),""),'ورود مشخصات همکاران'!$A$5:$A$55,'ورود مشخصات همکاران'!$B$5:$B$55))</f>
        <v/>
      </c>
      <c r="AF22" s="87" t="str">
        <f>IF($A22=0,"",LOOKUP(IFERROR(VLOOKUP(AF$1&amp;"-"&amp;$A22,'ورود  کد درس همکاران'!$AO$1:$BI$1837,19,FALSE),""),'ورود مشخصات همکاران'!$A$5:$A$55,'ورود مشخصات همکاران'!$B$5:$B$55))</f>
        <v/>
      </c>
      <c r="AG22" s="81" t="str">
        <f>IF($A22=0,"",LOOKUP(IFERROR(VLOOKUP(AG$1&amp;"-"&amp;$A22,'ورود  کد درس همکاران'!$AO$1:$BI$1837,19,FALSE),""),'ورود مشخصات همکاران'!$A$5:$A$55,'ورود مشخصات همکاران'!$B$5:$B$55))</f>
        <v/>
      </c>
      <c r="AH22" s="103" t="str">
        <f>IF($A22=0,"",LOOKUP(IFERROR(VLOOKUP(AH$1&amp;"-"&amp;$A22,'ورود  کد درس همکاران'!$AO$1:$BI$1837,19,FALSE),""),'ورود مشخصات همکاران'!$A$5:$A$55,'ورود مشخصات همکاران'!$B$5:$B$55))</f>
        <v/>
      </c>
      <c r="AI22" s="87" t="str">
        <f>IF($A22=0,"",LOOKUP(IFERROR(VLOOKUP(AI$1&amp;"-"&amp;$A22,'ورود  کد درس همکاران'!$AO$1:$BI$1837,19,FALSE),""),'ورود مشخصات همکاران'!$A$5:$A$55,'ورود مشخصات همکاران'!$B$5:$B$55))</f>
        <v/>
      </c>
      <c r="AJ22" s="87" t="str">
        <f>IF($A22=0,"",LOOKUP(IFERROR(VLOOKUP(AJ$1&amp;"-"&amp;$A22,'ورود  کد درس همکاران'!$AO$1:$BI$1837,19,FALSE),""),'ورود مشخصات همکاران'!$A$5:$A$55,'ورود مشخصات همکاران'!$B$5:$B$55))</f>
        <v/>
      </c>
      <c r="AK22" s="88" t="str">
        <f>IF($A22=0,"",LOOKUP(IFERROR(VLOOKUP(AK$1&amp;"-"&amp;$A22,'ورود  کد درس همکاران'!$AO$1:$BI$1837,19,FALSE),""),'ورود مشخصات همکاران'!$A$5:$A$55,'ورود مشخصات همکاران'!$B$5:$B$55))</f>
        <v/>
      </c>
      <c r="AL22" s="87" t="str">
        <f>IF($A22=0,"",LOOKUP(IFERROR(VLOOKUP(AL$1&amp;"-"&amp;$A22,'ورود  کد درس همکاران'!$AO$1:$BI$1837,19,FALSE),""),'ورود مشخصات همکاران'!$A$5:$A$55,'ورود مشخصات همکاران'!$B$5:$B$55))</f>
        <v/>
      </c>
    </row>
    <row r="23" spans="1:38" ht="60" customHeight="1" x14ac:dyDescent="0.2">
      <c r="A23" s="102">
        <f>'ورود اطلاعات'!C25</f>
        <v>0</v>
      </c>
      <c r="B23" s="100">
        <f>'ورود اطلاعات'!D25</f>
        <v>0</v>
      </c>
      <c r="C23" s="81" t="str">
        <f>IF($A23=0,"",LOOKUP(IFERROR(VLOOKUP(C$1&amp;"-"&amp;$A23,'ورود  کد درس همکاران'!$AO$1:$BI$1837,19,FALSE),""),'ورود مشخصات همکاران'!$A$5:$A$55,'ورود مشخصات همکاران'!$B$5:$B$55))</f>
        <v/>
      </c>
      <c r="D23" s="103" t="str">
        <f>IF($A23=0,"",LOOKUP(IFERROR(VLOOKUP(D$1&amp;"-"&amp;$A23,'ورود  کد درس همکاران'!$AO$1:$BI$1837,19,FALSE),""),'ورود مشخصات همکاران'!$A$5:$A$55,'ورود مشخصات همکاران'!$B$5:$B$55))</f>
        <v/>
      </c>
      <c r="E23" s="87" t="str">
        <f>IF($A23=0,"",LOOKUP(IFERROR(VLOOKUP(E$1&amp;"-"&amp;$A23,'ورود  کد درس همکاران'!$AO$1:$BI$1837,19,FALSE),""),'ورود مشخصات همکاران'!$A$5:$A$55,'ورود مشخصات همکاران'!$B$5:$B$55))</f>
        <v/>
      </c>
      <c r="F23" s="87" t="str">
        <f>IF($A23=0,"",LOOKUP(IFERROR(VLOOKUP(F$1&amp;"-"&amp;$A23,'ورود  کد درس همکاران'!$AO$1:$BI$1837,19,FALSE),""),'ورود مشخصات همکاران'!$A$5:$A$55,'ورود مشخصات همکاران'!$B$5:$B$55))</f>
        <v/>
      </c>
      <c r="G23" s="88" t="str">
        <f>IF($A23=0,"",LOOKUP(IFERROR(VLOOKUP(G$1&amp;"-"&amp;$A23,'ورود  کد درس همکاران'!$AO$1:$BI$1837,19,FALSE),""),'ورود مشخصات همکاران'!$A$5:$A$55,'ورود مشخصات همکاران'!$B$5:$B$55))</f>
        <v/>
      </c>
      <c r="H23" s="87" t="str">
        <f>IF($A23=0,"",LOOKUP(IFERROR(VLOOKUP(H$1&amp;"-"&amp;$A23,'ورود  کد درس همکاران'!$AO$1:$BI$1837,19,FALSE),""),'ورود مشخصات همکاران'!$A$5:$A$55,'ورود مشخصات همکاران'!$B$5:$B$55))</f>
        <v/>
      </c>
      <c r="I23" s="81" t="str">
        <f>IF($A23=0,"",LOOKUP(IFERROR(VLOOKUP(I$1&amp;"-"&amp;$A23,'ورود  کد درس همکاران'!$AO$1:$BI$1837,19,FALSE),""),'ورود مشخصات همکاران'!$A$5:$A$55,'ورود مشخصات همکاران'!$B$5:$B$55))</f>
        <v/>
      </c>
      <c r="J23" s="103" t="str">
        <f>IF($A23=0,"",LOOKUP(IFERROR(VLOOKUP(J$1&amp;"-"&amp;$A23,'ورود  کد درس همکاران'!$AO$1:$BI$1837,19,FALSE),""),'ورود مشخصات همکاران'!$A$5:$A$55,'ورود مشخصات همکاران'!$B$5:$B$55))</f>
        <v/>
      </c>
      <c r="K23" s="87" t="str">
        <f>IF($A23=0,"",LOOKUP(IFERROR(VLOOKUP(K$1&amp;"-"&amp;$A23,'ورود  کد درس همکاران'!$AO$1:$BI$1837,19,FALSE),""),'ورود مشخصات همکاران'!$A$5:$A$55,'ورود مشخصات همکاران'!$B$5:$B$55))</f>
        <v/>
      </c>
      <c r="L23" s="87" t="str">
        <f>IF($A23=0,"",LOOKUP(IFERROR(VLOOKUP(L$1&amp;"-"&amp;$A23,'ورود  کد درس همکاران'!$AO$1:$BI$1837,19,FALSE),""),'ورود مشخصات همکاران'!$A$5:$A$55,'ورود مشخصات همکاران'!$B$5:$B$55))</f>
        <v/>
      </c>
      <c r="M23" s="88" t="str">
        <f>IF($A23=0,"",LOOKUP(IFERROR(VLOOKUP(M$1&amp;"-"&amp;$A23,'ورود  کد درس همکاران'!$AO$1:$BI$1837,19,FALSE),""),'ورود مشخصات همکاران'!$A$5:$A$55,'ورود مشخصات همکاران'!$B$5:$B$55))</f>
        <v/>
      </c>
      <c r="N23" s="87" t="str">
        <f>IF($A23=0,"",LOOKUP(IFERROR(VLOOKUP(N$1&amp;"-"&amp;$A23,'ورود  کد درس همکاران'!$AO$1:$BI$1837,19,FALSE),""),'ورود مشخصات همکاران'!$A$5:$A$55,'ورود مشخصات همکاران'!$B$5:$B$55))</f>
        <v/>
      </c>
      <c r="O23" s="81" t="str">
        <f>IF($A23=0,"",LOOKUP(IFERROR(VLOOKUP(O$1&amp;"-"&amp;$A23,'ورود  کد درس همکاران'!$AO$1:$BI$1837,19,FALSE),""),'ورود مشخصات همکاران'!$A$5:$A$55,'ورود مشخصات همکاران'!$B$5:$B$55))</f>
        <v/>
      </c>
      <c r="P23" s="103" t="str">
        <f>IF($A23=0,"",LOOKUP(IFERROR(VLOOKUP(P$1&amp;"-"&amp;$A23,'ورود  کد درس همکاران'!$AO$1:$BI$1837,19,FALSE),""),'ورود مشخصات همکاران'!$A$5:$A$55,'ورود مشخصات همکاران'!$B$5:$B$55))</f>
        <v/>
      </c>
      <c r="Q23" s="87" t="str">
        <f>IF($A23=0,"",LOOKUP(IFERROR(VLOOKUP(Q$1&amp;"-"&amp;$A23,'ورود  کد درس همکاران'!$AO$1:$BI$1837,19,FALSE),""),'ورود مشخصات همکاران'!$A$5:$A$55,'ورود مشخصات همکاران'!$B$5:$B$55))</f>
        <v/>
      </c>
      <c r="R23" s="87" t="str">
        <f>IF($A23=0,"",LOOKUP(IFERROR(VLOOKUP(R$1&amp;"-"&amp;$A23,'ورود  کد درس همکاران'!$AO$1:$BI$1837,19,FALSE),""),'ورود مشخصات همکاران'!$A$5:$A$55,'ورود مشخصات همکاران'!$B$5:$B$55))</f>
        <v/>
      </c>
      <c r="S23" s="88" t="str">
        <f>IF($A23=0,"",LOOKUP(IFERROR(VLOOKUP(S$1&amp;"-"&amp;$A23,'ورود  کد درس همکاران'!$AO$1:$BI$1837,19,FALSE),""),'ورود مشخصات همکاران'!$A$5:$A$55,'ورود مشخصات همکاران'!$B$5:$B$55))</f>
        <v/>
      </c>
      <c r="T23" s="87" t="str">
        <f>IF($A23=0,"",LOOKUP(IFERROR(VLOOKUP(T$1&amp;"-"&amp;$A23,'ورود  کد درس همکاران'!$AO$1:$BI$1837,19,FALSE),""),'ورود مشخصات همکاران'!$A$5:$A$55,'ورود مشخصات همکاران'!$B$5:$B$55))</f>
        <v/>
      </c>
      <c r="U23" s="81" t="str">
        <f>IF($A23=0,"",LOOKUP(IFERROR(VLOOKUP(U$1&amp;"-"&amp;$A23,'ورود  کد درس همکاران'!$AO$1:$BI$1837,19,FALSE),""),'ورود مشخصات همکاران'!$A$5:$A$55,'ورود مشخصات همکاران'!$B$5:$B$55))</f>
        <v/>
      </c>
      <c r="V23" s="103" t="str">
        <f>IF($A23=0,"",LOOKUP(IFERROR(VLOOKUP(V$1&amp;"-"&amp;$A23,'ورود  کد درس همکاران'!$AO$1:$BI$1837,19,FALSE),""),'ورود مشخصات همکاران'!$A$5:$A$55,'ورود مشخصات همکاران'!$B$5:$B$55))</f>
        <v/>
      </c>
      <c r="W23" s="87" t="str">
        <f>IF($A23=0,"",LOOKUP(IFERROR(VLOOKUP(W$1&amp;"-"&amp;$A23,'ورود  کد درس همکاران'!$AO$1:$BI$1837,19,FALSE),""),'ورود مشخصات همکاران'!$A$5:$A$55,'ورود مشخصات همکاران'!$B$5:$B$55))</f>
        <v/>
      </c>
      <c r="X23" s="87" t="str">
        <f>IF($A23=0,"",LOOKUP(IFERROR(VLOOKUP(X$1&amp;"-"&amp;$A23,'ورود  کد درس همکاران'!$AO$1:$BI$1837,19,FALSE),""),'ورود مشخصات همکاران'!$A$5:$A$55,'ورود مشخصات همکاران'!$B$5:$B$55))</f>
        <v/>
      </c>
      <c r="Y23" s="88" t="str">
        <f>IF($A23=0,"",LOOKUP(IFERROR(VLOOKUP(Y$1&amp;"-"&amp;$A23,'ورود  کد درس همکاران'!$AO$1:$BI$1837,19,FALSE),""),'ورود مشخصات همکاران'!$A$5:$A$55,'ورود مشخصات همکاران'!$B$5:$B$55))</f>
        <v/>
      </c>
      <c r="Z23" s="87" t="str">
        <f>IF($A23=0,"",LOOKUP(IFERROR(VLOOKUP(Z$1&amp;"-"&amp;$A23,'ورود  کد درس همکاران'!$AO$1:$BI$1837,19,FALSE),""),'ورود مشخصات همکاران'!$A$5:$A$55,'ورود مشخصات همکاران'!$B$5:$B$55))</f>
        <v/>
      </c>
      <c r="AA23" s="81" t="str">
        <f>IF($A23=0,"",LOOKUP(IFERROR(VLOOKUP(AA$1&amp;"-"&amp;$A23,'ورود  کد درس همکاران'!$AO$1:$BI$1837,19,FALSE),""),'ورود مشخصات همکاران'!$A$5:$A$55,'ورود مشخصات همکاران'!$B$5:$B$55))</f>
        <v/>
      </c>
      <c r="AB23" s="103" t="str">
        <f>IF($A23=0,"",LOOKUP(IFERROR(VLOOKUP(AB$1&amp;"-"&amp;$A23,'ورود  کد درس همکاران'!$AO$1:$BI$1837,19,FALSE),""),'ورود مشخصات همکاران'!$A$5:$A$55,'ورود مشخصات همکاران'!$B$5:$B$55))</f>
        <v/>
      </c>
      <c r="AC23" s="87" t="str">
        <f>IF($A23=0,"",LOOKUP(IFERROR(VLOOKUP(AC$1&amp;"-"&amp;$A23,'ورود  کد درس همکاران'!$AO$1:$BI$1837,19,FALSE),""),'ورود مشخصات همکاران'!$A$5:$A$55,'ورود مشخصات همکاران'!$B$5:$B$55))</f>
        <v/>
      </c>
      <c r="AD23" s="87" t="str">
        <f>IF($A23=0,"",LOOKUP(IFERROR(VLOOKUP(AD$1&amp;"-"&amp;$A23,'ورود  کد درس همکاران'!$AO$1:$BI$1837,19,FALSE),""),'ورود مشخصات همکاران'!$A$5:$A$55,'ورود مشخصات همکاران'!$B$5:$B$55))</f>
        <v/>
      </c>
      <c r="AE23" s="88" t="str">
        <f>IF($A23=0,"",LOOKUP(IFERROR(VLOOKUP(AE$1&amp;"-"&amp;$A23,'ورود  کد درس همکاران'!$AO$1:$BI$1837,19,FALSE),""),'ورود مشخصات همکاران'!$A$5:$A$55,'ورود مشخصات همکاران'!$B$5:$B$55))</f>
        <v/>
      </c>
      <c r="AF23" s="87" t="str">
        <f>IF($A23=0,"",LOOKUP(IFERROR(VLOOKUP(AF$1&amp;"-"&amp;$A23,'ورود  کد درس همکاران'!$AO$1:$BI$1837,19,FALSE),""),'ورود مشخصات همکاران'!$A$5:$A$55,'ورود مشخصات همکاران'!$B$5:$B$55))</f>
        <v/>
      </c>
      <c r="AG23" s="81" t="str">
        <f>IF($A23=0,"",LOOKUP(IFERROR(VLOOKUP(AG$1&amp;"-"&amp;$A23,'ورود  کد درس همکاران'!$AO$1:$BI$1837,19,FALSE),""),'ورود مشخصات همکاران'!$A$5:$A$55,'ورود مشخصات همکاران'!$B$5:$B$55))</f>
        <v/>
      </c>
      <c r="AH23" s="103" t="str">
        <f>IF($A23=0,"",LOOKUP(IFERROR(VLOOKUP(AH$1&amp;"-"&amp;$A23,'ورود  کد درس همکاران'!$AO$1:$BI$1837,19,FALSE),""),'ورود مشخصات همکاران'!$A$5:$A$55,'ورود مشخصات همکاران'!$B$5:$B$55))</f>
        <v/>
      </c>
      <c r="AI23" s="87" t="str">
        <f>IF($A23=0,"",LOOKUP(IFERROR(VLOOKUP(AI$1&amp;"-"&amp;$A23,'ورود  کد درس همکاران'!$AO$1:$BI$1837,19,FALSE),""),'ورود مشخصات همکاران'!$A$5:$A$55,'ورود مشخصات همکاران'!$B$5:$B$55))</f>
        <v/>
      </c>
      <c r="AJ23" s="87" t="str">
        <f>IF($A23=0,"",LOOKUP(IFERROR(VLOOKUP(AJ$1&amp;"-"&amp;$A23,'ورود  کد درس همکاران'!$AO$1:$BI$1837,19,FALSE),""),'ورود مشخصات همکاران'!$A$5:$A$55,'ورود مشخصات همکاران'!$B$5:$B$55))</f>
        <v/>
      </c>
      <c r="AK23" s="88" t="str">
        <f>IF($A23=0,"",LOOKUP(IFERROR(VLOOKUP(AK$1&amp;"-"&amp;$A23,'ورود  کد درس همکاران'!$AO$1:$BI$1837,19,FALSE),""),'ورود مشخصات همکاران'!$A$5:$A$55,'ورود مشخصات همکاران'!$B$5:$B$55))</f>
        <v/>
      </c>
      <c r="AL23" s="87" t="str">
        <f>IF($A23=0,"",LOOKUP(IFERROR(VLOOKUP(AL$1&amp;"-"&amp;$A23,'ورود  کد درس همکاران'!$AO$1:$BI$1837,19,FALSE),""),'ورود مشخصات همکاران'!$A$5:$A$55,'ورود مشخصات همکاران'!$B$5:$B$55))</f>
        <v/>
      </c>
    </row>
  </sheetData>
  <mergeCells count="1">
    <mergeCell ref="A2:B2"/>
  </mergeCells>
  <printOptions horizontalCentered="1" verticalCentered="1"/>
  <pageMargins left="0" right="0" top="0" bottom="0" header="0" footer="0"/>
  <pageSetup paperSize="9" scale="2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0093"/>
    <pageSetUpPr fitToPage="1"/>
  </sheetPr>
  <dimension ref="A1:AM25"/>
  <sheetViews>
    <sheetView rightToLeft="1" view="pageBreakPreview" topLeftCell="A9" zoomScale="40" zoomScaleNormal="60" zoomScaleSheetLayoutView="40" workbookViewId="0">
      <selection activeCell="U44" sqref="U44"/>
    </sheetView>
  </sheetViews>
  <sheetFormatPr defaultRowHeight="14.25" x14ac:dyDescent="0.2"/>
  <cols>
    <col min="1" max="1" width="7.375" style="20" customWidth="1"/>
    <col min="2" max="2" width="15.75" style="97" customWidth="1"/>
    <col min="3" max="38" width="13.125" style="20" customWidth="1"/>
    <col min="39" max="39" width="14" style="20" customWidth="1"/>
    <col min="40" max="16384" width="9" style="20"/>
  </cols>
  <sheetData>
    <row r="1" spans="1:39" ht="64.5" hidden="1" customHeight="1" thickBot="1" x14ac:dyDescent="0.25">
      <c r="C1" s="82">
        <v>1</v>
      </c>
      <c r="D1" s="82">
        <v>2</v>
      </c>
      <c r="E1" s="82">
        <v>3</v>
      </c>
      <c r="F1" s="82">
        <v>4</v>
      </c>
      <c r="G1" s="82">
        <v>5</v>
      </c>
      <c r="H1" s="82">
        <v>6</v>
      </c>
      <c r="I1" s="82">
        <v>7</v>
      </c>
      <c r="J1" s="82">
        <v>8</v>
      </c>
      <c r="K1" s="82">
        <v>9</v>
      </c>
      <c r="L1" s="82">
        <v>10</v>
      </c>
      <c r="M1" s="82">
        <v>11</v>
      </c>
      <c r="N1" s="82">
        <v>12</v>
      </c>
      <c r="O1" s="82">
        <v>13</v>
      </c>
      <c r="P1" s="82">
        <v>14</v>
      </c>
      <c r="Q1" s="82">
        <v>15</v>
      </c>
      <c r="R1" s="82">
        <v>16</v>
      </c>
      <c r="S1" s="82">
        <v>17</v>
      </c>
      <c r="T1" s="82">
        <v>18</v>
      </c>
      <c r="U1" s="82">
        <v>19</v>
      </c>
      <c r="V1" s="82">
        <v>20</v>
      </c>
      <c r="W1" s="82">
        <v>21</v>
      </c>
      <c r="X1" s="82">
        <v>22</v>
      </c>
      <c r="Y1" s="82">
        <v>23</v>
      </c>
      <c r="Z1" s="82">
        <v>24</v>
      </c>
      <c r="AA1" s="82">
        <v>25</v>
      </c>
      <c r="AB1" s="82">
        <v>26</v>
      </c>
      <c r="AC1" s="82">
        <v>27</v>
      </c>
      <c r="AD1" s="82">
        <v>28</v>
      </c>
      <c r="AE1" s="82">
        <v>29</v>
      </c>
      <c r="AF1" s="82">
        <v>30</v>
      </c>
      <c r="AG1" s="82">
        <v>31</v>
      </c>
      <c r="AH1" s="82">
        <v>32</v>
      </c>
      <c r="AI1" s="82">
        <v>33</v>
      </c>
      <c r="AJ1" s="82">
        <v>34</v>
      </c>
      <c r="AK1" s="82">
        <v>35</v>
      </c>
      <c r="AL1" s="82">
        <v>36</v>
      </c>
    </row>
    <row r="2" spans="1:39" ht="42.75" hidden="1" customHeight="1" thickTop="1" x14ac:dyDescent="0.4">
      <c r="A2" s="324" t="s">
        <v>164</v>
      </c>
      <c r="B2" s="325"/>
      <c r="C2" s="128">
        <v>1</v>
      </c>
      <c r="D2" s="129">
        <v>2</v>
      </c>
      <c r="E2" s="129">
        <v>3</v>
      </c>
      <c r="F2" s="129">
        <v>4</v>
      </c>
      <c r="G2" s="129">
        <v>5</v>
      </c>
      <c r="H2" s="130">
        <v>6</v>
      </c>
      <c r="I2" s="131">
        <f>C2</f>
        <v>1</v>
      </c>
      <c r="J2" s="129">
        <f t="shared" ref="J2:AL2" si="0">D2</f>
        <v>2</v>
      </c>
      <c r="K2" s="129">
        <f t="shared" si="0"/>
        <v>3</v>
      </c>
      <c r="L2" s="129">
        <f t="shared" si="0"/>
        <v>4</v>
      </c>
      <c r="M2" s="129">
        <f t="shared" si="0"/>
        <v>5</v>
      </c>
      <c r="N2" s="130">
        <f t="shared" si="0"/>
        <v>6</v>
      </c>
      <c r="O2" s="131">
        <f t="shared" si="0"/>
        <v>1</v>
      </c>
      <c r="P2" s="129">
        <f t="shared" si="0"/>
        <v>2</v>
      </c>
      <c r="Q2" s="129">
        <f t="shared" si="0"/>
        <v>3</v>
      </c>
      <c r="R2" s="129">
        <f t="shared" si="0"/>
        <v>4</v>
      </c>
      <c r="S2" s="129">
        <f t="shared" si="0"/>
        <v>5</v>
      </c>
      <c r="T2" s="130">
        <f t="shared" si="0"/>
        <v>6</v>
      </c>
      <c r="U2" s="131">
        <f t="shared" si="0"/>
        <v>1</v>
      </c>
      <c r="V2" s="129">
        <f t="shared" si="0"/>
        <v>2</v>
      </c>
      <c r="W2" s="129">
        <f t="shared" si="0"/>
        <v>3</v>
      </c>
      <c r="X2" s="129">
        <f t="shared" si="0"/>
        <v>4</v>
      </c>
      <c r="Y2" s="129">
        <f t="shared" si="0"/>
        <v>5</v>
      </c>
      <c r="Z2" s="130">
        <f t="shared" si="0"/>
        <v>6</v>
      </c>
      <c r="AA2" s="131">
        <f t="shared" si="0"/>
        <v>1</v>
      </c>
      <c r="AB2" s="129">
        <f t="shared" si="0"/>
        <v>2</v>
      </c>
      <c r="AC2" s="129">
        <f t="shared" si="0"/>
        <v>3</v>
      </c>
      <c r="AD2" s="129">
        <f t="shared" si="0"/>
        <v>4</v>
      </c>
      <c r="AE2" s="129">
        <f t="shared" si="0"/>
        <v>5</v>
      </c>
      <c r="AF2" s="130">
        <f t="shared" si="0"/>
        <v>6</v>
      </c>
      <c r="AG2" s="131">
        <f t="shared" si="0"/>
        <v>1</v>
      </c>
      <c r="AH2" s="129">
        <f t="shared" si="0"/>
        <v>2</v>
      </c>
      <c r="AI2" s="129">
        <f t="shared" si="0"/>
        <v>3</v>
      </c>
      <c r="AJ2" s="129">
        <f t="shared" si="0"/>
        <v>4</v>
      </c>
      <c r="AK2" s="129">
        <f t="shared" si="0"/>
        <v>5</v>
      </c>
      <c r="AL2" s="130">
        <f t="shared" si="0"/>
        <v>6</v>
      </c>
      <c r="AM2" s="132"/>
    </row>
    <row r="3" spans="1:39" s="97" customFormat="1" ht="129.75" customHeight="1" x14ac:dyDescent="0.2">
      <c r="A3" s="133" t="s">
        <v>165</v>
      </c>
      <c r="B3" s="134" t="s">
        <v>16</v>
      </c>
      <c r="C3" s="135" t="s">
        <v>106</v>
      </c>
      <c r="D3" s="136" t="s">
        <v>106</v>
      </c>
      <c r="E3" s="136" t="s">
        <v>106</v>
      </c>
      <c r="F3" s="136" t="s">
        <v>106</v>
      </c>
      <c r="G3" s="136" t="s">
        <v>106</v>
      </c>
      <c r="H3" s="137" t="s">
        <v>106</v>
      </c>
      <c r="I3" s="135" t="s">
        <v>182</v>
      </c>
      <c r="J3" s="136" t="s">
        <v>182</v>
      </c>
      <c r="K3" s="136" t="s">
        <v>182</v>
      </c>
      <c r="L3" s="136" t="s">
        <v>182</v>
      </c>
      <c r="M3" s="136" t="s">
        <v>182</v>
      </c>
      <c r="N3" s="137" t="s">
        <v>182</v>
      </c>
      <c r="O3" s="135" t="s">
        <v>162</v>
      </c>
      <c r="P3" s="136" t="s">
        <v>162</v>
      </c>
      <c r="Q3" s="136" t="s">
        <v>162</v>
      </c>
      <c r="R3" s="136" t="s">
        <v>162</v>
      </c>
      <c r="S3" s="136" t="s">
        <v>162</v>
      </c>
      <c r="T3" s="137" t="s">
        <v>162</v>
      </c>
      <c r="U3" s="135" t="s">
        <v>107</v>
      </c>
      <c r="V3" s="136" t="s">
        <v>107</v>
      </c>
      <c r="W3" s="136" t="s">
        <v>107</v>
      </c>
      <c r="X3" s="136" t="s">
        <v>107</v>
      </c>
      <c r="Y3" s="136" t="s">
        <v>107</v>
      </c>
      <c r="Z3" s="137" t="s">
        <v>107</v>
      </c>
      <c r="AA3" s="135" t="s">
        <v>108</v>
      </c>
      <c r="AB3" s="136" t="s">
        <v>108</v>
      </c>
      <c r="AC3" s="136" t="s">
        <v>108</v>
      </c>
      <c r="AD3" s="136" t="s">
        <v>108</v>
      </c>
      <c r="AE3" s="136" t="s">
        <v>108</v>
      </c>
      <c r="AF3" s="137" t="s">
        <v>108</v>
      </c>
      <c r="AG3" s="135" t="s">
        <v>183</v>
      </c>
      <c r="AH3" s="136" t="s">
        <v>183</v>
      </c>
      <c r="AI3" s="136" t="s">
        <v>183</v>
      </c>
      <c r="AJ3" s="136" t="s">
        <v>183</v>
      </c>
      <c r="AK3" s="136" t="s">
        <v>183</v>
      </c>
      <c r="AL3" s="137" t="s">
        <v>183</v>
      </c>
      <c r="AM3" s="276" t="s">
        <v>257</v>
      </c>
    </row>
    <row r="4" spans="1:39" ht="60" customHeight="1" x14ac:dyDescent="0.2">
      <c r="A4" s="138">
        <f>'ورود اطلاعات'!C6</f>
        <v>1</v>
      </c>
      <c r="B4" s="134" t="str">
        <f>'ورود اطلاعات'!D6</f>
        <v>هفتم1</v>
      </c>
      <c r="C4" s="139">
        <f>IFERROR(VLOOKUP(IFERROR(VLOOKUP(C$1&amp;"-"&amp;$A4,'ورود  کد درس همکاران'!$AO$1:$BI$1837,20,FALSE),""),'ورود اطلاعات'!$F$6:$H$25,3,FALSE),"")</f>
        <v>70</v>
      </c>
      <c r="D4" s="140">
        <f>IFERROR(VLOOKUP(IFERROR(VLOOKUP(D$1&amp;"-"&amp;$A4,'ورود  کد درس همکاران'!$AO$1:$BI$1837,20,FALSE),""),'ورود اطلاعات'!$F$6:$H$25,3,FALSE),"")</f>
        <v>60</v>
      </c>
      <c r="E4" s="141">
        <f>IFERROR(VLOOKUP(IFERROR(VLOOKUP(E$1&amp;"-"&amp;$A4,'ورود  کد درس همکاران'!$AO$1:$BI$1837,20,FALSE),""),'ورود اطلاعات'!$F$6:$H$25,3,FALSE),"")</f>
        <v>60</v>
      </c>
      <c r="F4" s="141">
        <f>IFERROR(VLOOKUP(IFERROR(VLOOKUP(F$1&amp;"-"&amp;$A4,'ورود  کد درس همکاران'!$AO$1:$BI$1837,20,FALSE),""),'ورود اطلاعات'!$F$6:$H$25,3,FALSE),"")</f>
        <v>60</v>
      </c>
      <c r="G4" s="142">
        <f>IFERROR(VLOOKUP(IFERROR(VLOOKUP(G$1&amp;"-"&amp;$A4,'ورود  کد درس همکاران'!$AO$1:$BI$1837,20,FALSE),""),'ورود اطلاعات'!$F$6:$H$25,3,FALSE),"")</f>
        <v>100</v>
      </c>
      <c r="H4" s="141">
        <f>IFERROR(VLOOKUP(IFERROR(VLOOKUP(H$1&amp;"-"&amp;$A4,'ورود  کد درس همکاران'!$AO$1:$BI$1837,20,FALSE),""),'ورود اطلاعات'!$F$6:$H$25,3,FALSE),"")</f>
        <v>100</v>
      </c>
      <c r="I4" s="139">
        <f>IFERROR(VLOOKUP(IFERROR(VLOOKUP(I$1&amp;"-"&amp;$A4,'ورود  کد درس همکاران'!$AO$1:$BI$1837,20,FALSE),""),'ورود اطلاعات'!$F$6:$H$25,3,FALSE),"")</f>
        <v>60</v>
      </c>
      <c r="J4" s="140">
        <f>IFERROR(VLOOKUP(IFERROR(VLOOKUP(J$1&amp;"-"&amp;$A4,'ورود  کد درس همکاران'!$AO$1:$BI$1837,20,FALSE),""),'ورود اطلاعات'!$F$6:$H$25,3,FALSE),"")</f>
        <v>60</v>
      </c>
      <c r="K4" s="141">
        <f>IFERROR(VLOOKUP(IFERROR(VLOOKUP(K$1&amp;"-"&amp;$A4,'ورود  کد درس همکاران'!$AO$1:$BI$1837,20,FALSE),""),'ورود اطلاعات'!$F$6:$H$25,3,FALSE),"")</f>
        <v>10</v>
      </c>
      <c r="L4" s="141">
        <f>IFERROR(VLOOKUP(IFERROR(VLOOKUP(L$1&amp;"-"&amp;$A4,'ورود  کد درس همکاران'!$AO$1:$BI$1837,20,FALSE),""),'ورود اطلاعات'!$F$6:$H$25,3,FALSE),"")</f>
        <v>10</v>
      </c>
      <c r="M4" s="142">
        <f>IFERROR(VLOOKUP(IFERROR(VLOOKUP(M$1&amp;"-"&amp;$A4,'ورود  کد درس همکاران'!$AO$1:$BI$1837,20,FALSE),""),'ورود اطلاعات'!$F$6:$H$25,3,FALSE),"")</f>
        <v>80</v>
      </c>
      <c r="N4" s="141">
        <f>IFERROR(VLOOKUP(IFERROR(VLOOKUP(N$1&amp;"-"&amp;$A4,'ورود  کد درس همکاران'!$AO$1:$BI$1837,20,FALSE),""),'ورود اطلاعات'!$F$6:$H$25,3,FALSE),"")</f>
        <v>80</v>
      </c>
      <c r="O4" s="139">
        <f>IFERROR(VLOOKUP(IFERROR(VLOOKUP(O$1&amp;"-"&amp;$A4,'ورود  کد درس همکاران'!$AO$1:$BI$1837,20,FALSE),""),'ورود اطلاعات'!$F$6:$H$25,3,FALSE),"")</f>
        <v>60</v>
      </c>
      <c r="P4" s="140">
        <f>IFERROR(VLOOKUP(IFERROR(VLOOKUP(P$1&amp;"-"&amp;$A4,'ورود  کد درس همکاران'!$AO$1:$BI$1837,20,FALSE),""),'ورود اطلاعات'!$F$6:$H$25,3,FALSE),"")</f>
        <v>60</v>
      </c>
      <c r="Q4" s="141">
        <f>IFERROR(VLOOKUP(IFERROR(VLOOKUP(Q$1&amp;"-"&amp;$A4,'ورود  کد درس همکاران'!$AO$1:$BI$1837,20,FALSE),""),'ورود اطلاعات'!$F$6:$H$25,3,FALSE),"")</f>
        <v>30</v>
      </c>
      <c r="R4" s="141">
        <f>IFERROR(VLOOKUP(IFERROR(VLOOKUP(R$1&amp;"-"&amp;$A4,'ورود  کد درس همکاران'!$AO$1:$BI$1837,20,FALSE),""),'ورود اطلاعات'!$F$6:$H$25,3,FALSE),"")</f>
        <v>30</v>
      </c>
      <c r="S4" s="142">
        <f>IFERROR(VLOOKUP(IFERROR(VLOOKUP(S$1&amp;"-"&amp;$A4,'ورود  کد درس همکاران'!$AO$1:$BI$1837,20,FALSE),""),'ورود اطلاعات'!$F$6:$H$25,3,FALSE),"")</f>
        <v>100</v>
      </c>
      <c r="T4" s="141">
        <f>IFERROR(VLOOKUP(IFERROR(VLOOKUP(T$1&amp;"-"&amp;$A4,'ورود  کد درس همکاران'!$AO$1:$BI$1837,20,FALSE),""),'ورود اطلاعات'!$F$6:$H$25,3,FALSE),"")</f>
        <v>100</v>
      </c>
      <c r="U4" s="139">
        <f>IFERROR(VLOOKUP(IFERROR(VLOOKUP(U$1&amp;"-"&amp;$A4,'ورود  کد درس همکاران'!$AO$1:$BI$1837,20,FALSE),""),'ورود اطلاعات'!$F$6:$H$25,3,FALSE),"")</f>
        <v>100</v>
      </c>
      <c r="V4" s="140">
        <f>IFERROR(VLOOKUP(IFERROR(VLOOKUP(V$1&amp;"-"&amp;$A4,'ورود  کد درس همکاران'!$AO$1:$BI$1837,20,FALSE),""),'ورود اطلاعات'!$F$6:$H$25,3,FALSE),"")</f>
        <v>100</v>
      </c>
      <c r="W4" s="141">
        <f>IFERROR(VLOOKUP(IFERROR(VLOOKUP(W$1&amp;"-"&amp;$A4,'ورود  کد درس همکاران'!$AO$1:$BI$1837,20,FALSE),""),'ورود اطلاعات'!$F$6:$H$25,3,FALSE),"")</f>
        <v>40</v>
      </c>
      <c r="X4" s="141">
        <f>IFERROR(VLOOKUP(IFERROR(VLOOKUP(X$1&amp;"-"&amp;$A4,'ورود  کد درس همکاران'!$AO$1:$BI$1837,20,FALSE),""),'ورود اطلاعات'!$F$6:$H$25,3,FALSE),"")</f>
        <v>40</v>
      </c>
      <c r="Y4" s="142">
        <f>IFERROR(VLOOKUP(IFERROR(VLOOKUP(Y$1&amp;"-"&amp;$A4,'ورود  کد درس همکاران'!$AO$1:$BI$1837,20,FALSE),""),'ورود اطلاعات'!$F$6:$H$25,3,FALSE),"")</f>
        <v>70</v>
      </c>
      <c r="Z4" s="141">
        <f>IFERROR(VLOOKUP(IFERROR(VLOOKUP(Z$1&amp;"-"&amp;$A4,'ورود  کد درس همکاران'!$AO$1:$BI$1837,20,FALSE),""),'ورود اطلاعات'!$F$6:$H$25,3,FALSE),"")</f>
        <v>70</v>
      </c>
      <c r="AA4" s="139">
        <f>IFERROR(VLOOKUP(IFERROR(VLOOKUP(AA$1&amp;"-"&amp;$A4,'ورود  کد درس همکاران'!$AO$1:$BI$1837,20,FALSE),""),'ورود اطلاعات'!$F$6:$H$25,3,FALSE),"")</f>
        <v>100</v>
      </c>
      <c r="AB4" s="140">
        <f>IFERROR(VLOOKUP(IFERROR(VLOOKUP(AB$1&amp;"-"&amp;$A4,'ورود  کد درس همکاران'!$AO$1:$BI$1837,20,FALSE),""),'ورود اطلاعات'!$F$6:$H$25,3,FALSE),"")</f>
        <v>100</v>
      </c>
      <c r="AC4" s="141">
        <f>IFERROR(VLOOKUP(IFERROR(VLOOKUP(AC$1&amp;"-"&amp;$A4,'ورود  کد درس همکاران'!$AO$1:$BI$1837,20,FALSE),""),'ورود اطلاعات'!$F$6:$H$25,3,FALSE),"")</f>
        <v>100</v>
      </c>
      <c r="AD4" s="141">
        <f>IFERROR(VLOOKUP(IFERROR(VLOOKUP(AD$1&amp;"-"&amp;$A4,'ورود  کد درس همکاران'!$AO$1:$BI$1837,20,FALSE),""),'ورود اطلاعات'!$F$6:$H$25,3,FALSE),"")</f>
        <v>80</v>
      </c>
      <c r="AE4" s="142">
        <f>IFERROR(VLOOKUP(IFERROR(VLOOKUP(AE$1&amp;"-"&amp;$A4,'ورود  کد درس همکاران'!$AO$1:$BI$1837,20,FALSE),""),'ورود اطلاعات'!$F$6:$H$25,3,FALSE),"")</f>
        <v>50</v>
      </c>
      <c r="AF4" s="141">
        <f>IFERROR(VLOOKUP(IFERROR(VLOOKUP(AF$1&amp;"-"&amp;$A4,'ورود  کد درس همکاران'!$AO$1:$BI$1837,20,FALSE),""),'ورود اطلاعات'!$F$6:$H$25,3,FALSE),"")</f>
        <v>50</v>
      </c>
      <c r="AG4" s="139">
        <f>IFERROR(VLOOKUP(IFERROR(VLOOKUP(AG$1&amp;"-"&amp;$A4,'ورود  کد درس همکاران'!$AO$1:$BI$1837,20,FALSE),""),'ورود اطلاعات'!$F$6:$H$25,3,FALSE),"")</f>
        <v>40</v>
      </c>
      <c r="AH4" s="140">
        <f>IFERROR(VLOOKUP(IFERROR(VLOOKUP(AH$1&amp;"-"&amp;$A4,'ورود  کد درس همکاران'!$AO$1:$BI$1837,20,FALSE),""),'ورود اطلاعات'!$F$6:$H$25,3,FALSE),"")</f>
        <v>40</v>
      </c>
      <c r="AI4" s="141">
        <f>IFERROR(VLOOKUP(IFERROR(VLOOKUP(AI$1&amp;"-"&amp;$A4,'ورود  کد درس همکاران'!$AO$1:$BI$1837,20,FALSE),""),'ورود اطلاعات'!$F$6:$H$25,3,FALSE),"")</f>
        <v>40</v>
      </c>
      <c r="AJ4" s="141">
        <f>IFERROR(VLOOKUP(IFERROR(VLOOKUP(AJ$1&amp;"-"&amp;$A4,'ورود  کد درس همکاران'!$AO$1:$BI$1837,20,FALSE),""),'ورود اطلاعات'!$F$6:$H$25,3,FALSE),"")</f>
        <v>40</v>
      </c>
      <c r="AK4" s="142">
        <f>IFERROR(VLOOKUP(IFERROR(VLOOKUP(AK$1&amp;"-"&amp;$A4,'ورود  کد درس همکاران'!$AO$1:$BI$1837,20,FALSE),""),'ورود اطلاعات'!$F$6:$H$25,3,FALSE),"")</f>
        <v>70</v>
      </c>
      <c r="AL4" s="141">
        <f>IFERROR(VLOOKUP(IFERROR(VLOOKUP(AL$1&amp;"-"&amp;$A4,'ورود  کد درس همکاران'!$AO$1:$BI$1837,20,FALSE),""),'ورود اطلاعات'!$F$6:$H$25,3,FALSE),"")</f>
        <v>70</v>
      </c>
      <c r="AM4" s="141">
        <f>SUM(C4:AL4)</f>
        <v>2330</v>
      </c>
    </row>
    <row r="5" spans="1:39" ht="60" customHeight="1" x14ac:dyDescent="0.2">
      <c r="A5" s="138">
        <f>'ورود اطلاعات'!C7</f>
        <v>2</v>
      </c>
      <c r="B5" s="134" t="str">
        <f>'ورود اطلاعات'!D7</f>
        <v>هفتم2</v>
      </c>
      <c r="C5" s="139">
        <f>IFERROR(VLOOKUP(IFERROR(VLOOKUP(C$1&amp;"-"&amp;$A5,'ورود  کد درس همکاران'!$AO$1:$BI$1837,20,FALSE),""),'ورود اطلاعات'!$F$6:$H$25,3,FALSE),"")</f>
        <v>80</v>
      </c>
      <c r="D5" s="140">
        <f>IFERROR(VLOOKUP(IFERROR(VLOOKUP(D$1&amp;"-"&amp;$A5,'ورود  کد درس همکاران'!$AO$1:$BI$1837,20,FALSE),""),'ورود اطلاعات'!$F$6:$H$25,3,FALSE),"")</f>
        <v>80</v>
      </c>
      <c r="E5" s="141">
        <f>IFERROR(VLOOKUP(IFERROR(VLOOKUP(E$1&amp;"-"&amp;$A5,'ورود  کد درس همکاران'!$AO$1:$BI$1837,20,FALSE),""),'ورود اطلاعات'!$F$6:$H$25,3,FALSE),"")</f>
        <v>30</v>
      </c>
      <c r="F5" s="141">
        <f>IFERROR(VLOOKUP(IFERROR(VLOOKUP(F$1&amp;"-"&amp;$A5,'ورود  کد درس همکاران'!$AO$1:$BI$1837,20,FALSE),""),'ورود اطلاعات'!$F$6:$H$25,3,FALSE),"")</f>
        <v>30</v>
      </c>
      <c r="G5" s="142">
        <f>IFERROR(VLOOKUP(IFERROR(VLOOKUP(G$1&amp;"-"&amp;$A5,'ورود  کد درس همکاران'!$AO$1:$BI$1837,20,FALSE),""),'ورود اطلاعات'!$F$6:$H$25,3,FALSE),"")</f>
        <v>40</v>
      </c>
      <c r="H5" s="141">
        <f>IFERROR(VLOOKUP(IFERROR(VLOOKUP(H$1&amp;"-"&amp;$A5,'ورود  کد درس همکاران'!$AO$1:$BI$1837,20,FALSE),""),'ورود اطلاعات'!$F$6:$H$25,3,FALSE),"")</f>
        <v>40</v>
      </c>
      <c r="I5" s="139">
        <f>IFERROR(VLOOKUP(IFERROR(VLOOKUP(I$1&amp;"-"&amp;$A5,'ورود  کد درس همکاران'!$AO$1:$BI$1837,20,FALSE),""),'ورود اطلاعات'!$F$6:$H$25,3,FALSE),"")</f>
        <v>70</v>
      </c>
      <c r="J5" s="140">
        <f>IFERROR(VLOOKUP(IFERROR(VLOOKUP(J$1&amp;"-"&amp;$A5,'ورود  کد درس همکاران'!$AO$1:$BI$1837,20,FALSE),""),'ورود اطلاعات'!$F$6:$H$25,3,FALSE),"")</f>
        <v>60</v>
      </c>
      <c r="K5" s="141">
        <f>IFERROR(VLOOKUP(IFERROR(VLOOKUP(K$1&amp;"-"&amp;$A5,'ورود  کد درس همکاران'!$AO$1:$BI$1837,20,FALSE),""),'ورود اطلاعات'!$F$6:$H$25,3,FALSE),"")</f>
        <v>100</v>
      </c>
      <c r="L5" s="141">
        <f>IFERROR(VLOOKUP(IFERROR(VLOOKUP(L$1&amp;"-"&amp;$A5,'ورود  کد درس همکاران'!$AO$1:$BI$1837,20,FALSE),""),'ورود اطلاعات'!$F$6:$H$25,3,FALSE),"")</f>
        <v>100</v>
      </c>
      <c r="M5" s="142">
        <f>IFERROR(VLOOKUP(IFERROR(VLOOKUP(M$1&amp;"-"&amp;$A5,'ورود  کد درس همکاران'!$AO$1:$BI$1837,20,FALSE),""),'ورود اطلاعات'!$F$6:$H$25,3,FALSE),"")</f>
        <v>100</v>
      </c>
      <c r="N5" s="141">
        <f>IFERROR(VLOOKUP(IFERROR(VLOOKUP(N$1&amp;"-"&amp;$A5,'ورود  کد درس همکاران'!$AO$1:$BI$1837,20,FALSE),""),'ورود اطلاعات'!$F$6:$H$25,3,FALSE),"")</f>
        <v>100</v>
      </c>
      <c r="O5" s="139">
        <f>IFERROR(VLOOKUP(IFERROR(VLOOKUP(O$1&amp;"-"&amp;$A5,'ورود  کد درس همکاران'!$AO$1:$BI$1837,20,FALSE),""),'ورود اطلاعات'!$F$6:$H$25,3,FALSE),"")</f>
        <v>10</v>
      </c>
      <c r="P5" s="140">
        <f>IFERROR(VLOOKUP(IFERROR(VLOOKUP(P$1&amp;"-"&amp;$A5,'ورود  کد درس همکاران'!$AO$1:$BI$1837,20,FALSE),""),'ورود اطلاعات'!$F$6:$H$25,3,FALSE),"")</f>
        <v>10</v>
      </c>
      <c r="Q5" s="141">
        <f>IFERROR(VLOOKUP(IFERROR(VLOOKUP(Q$1&amp;"-"&amp;$A5,'ورود  کد درس همکاران'!$AO$1:$BI$1837,20,FALSE),""),'ورود اطلاعات'!$F$6:$H$25,3,FALSE),"")</f>
        <v>40</v>
      </c>
      <c r="R5" s="141">
        <f>IFERROR(VLOOKUP(IFERROR(VLOOKUP(R$1&amp;"-"&amp;$A5,'ورود  کد درس همکاران'!$AO$1:$BI$1837,20,FALSE),""),'ورود اطلاعات'!$F$6:$H$25,3,FALSE),"")</f>
        <v>80</v>
      </c>
      <c r="S5" s="142">
        <f>IFERROR(VLOOKUP(IFERROR(VLOOKUP(S$1&amp;"-"&amp;$A5,'ورود  کد درس همکاران'!$AO$1:$BI$1837,20,FALSE),""),'ورود اطلاعات'!$F$6:$H$25,3,FALSE),"")</f>
        <v>60</v>
      </c>
      <c r="T5" s="141">
        <f>IFERROR(VLOOKUP(IFERROR(VLOOKUP(T$1&amp;"-"&amp;$A5,'ورود  کد درس همکاران'!$AO$1:$BI$1837,20,FALSE),""),'ورود اطلاعات'!$F$6:$H$25,3,FALSE),"")</f>
        <v>60</v>
      </c>
      <c r="U5" s="139">
        <f>IFERROR(VLOOKUP(IFERROR(VLOOKUP(U$1&amp;"-"&amp;$A5,'ورود  کد درس همکاران'!$AO$1:$BI$1837,20,FALSE),""),'ورود اطلاعات'!$F$6:$H$25,3,FALSE),"")</f>
        <v>70</v>
      </c>
      <c r="V5" s="140">
        <f>IFERROR(VLOOKUP(IFERROR(VLOOKUP(V$1&amp;"-"&amp;$A5,'ورود  کد درس همکاران'!$AO$1:$BI$1837,20,FALSE),""),'ورود اطلاعات'!$F$6:$H$25,3,FALSE),"")</f>
        <v>70</v>
      </c>
      <c r="W5" s="141">
        <f>IFERROR(VLOOKUP(IFERROR(VLOOKUP(W$1&amp;"-"&amp;$A5,'ورود  کد درس همکاران'!$AO$1:$BI$1837,20,FALSE),""),'ورود اطلاعات'!$F$6:$H$25,3,FALSE),"")</f>
        <v>100</v>
      </c>
      <c r="X5" s="141">
        <f>IFERROR(VLOOKUP(IFERROR(VLOOKUP(X$1&amp;"-"&amp;$A5,'ورود  کد درس همکاران'!$AO$1:$BI$1837,20,FALSE),""),'ورود اطلاعات'!$F$6:$H$25,3,FALSE),"")</f>
        <v>100</v>
      </c>
      <c r="Y5" s="142">
        <f>IFERROR(VLOOKUP(IFERROR(VLOOKUP(Y$1&amp;"-"&amp;$A5,'ورود  کد درس همکاران'!$AO$1:$BI$1837,20,FALSE),""),'ورود اطلاعات'!$F$6:$H$25,3,FALSE),"")</f>
        <v>100</v>
      </c>
      <c r="Z5" s="141">
        <f>IFERROR(VLOOKUP(IFERROR(VLOOKUP(Z$1&amp;"-"&amp;$A5,'ورود  کد درس همکاران'!$AO$1:$BI$1837,20,FALSE),""),'ورود اطلاعات'!$F$6:$H$25,3,FALSE),"")</f>
        <v>100</v>
      </c>
      <c r="AA5" s="139">
        <f>IFERROR(VLOOKUP(IFERROR(VLOOKUP(AA$1&amp;"-"&amp;$A5,'ورود  کد درس همکاران'!$AO$1:$BI$1837,20,FALSE),""),'ورود اطلاعات'!$F$6:$H$25,3,FALSE),"")</f>
        <v>40</v>
      </c>
      <c r="AB5" s="140">
        <f>IFERROR(VLOOKUP(IFERROR(VLOOKUP(AB$1&amp;"-"&amp;$A5,'ورود  کد درس همکاران'!$AO$1:$BI$1837,20,FALSE),""),'ورود اطلاعات'!$F$6:$H$25,3,FALSE),"")</f>
        <v>40</v>
      </c>
      <c r="AC5" s="141">
        <f>IFERROR(VLOOKUP(IFERROR(VLOOKUP(AC$1&amp;"-"&amp;$A5,'ورود  کد درس همکاران'!$AO$1:$BI$1837,20,FALSE),""),'ورود اطلاعات'!$F$6:$H$25,3,FALSE),"")</f>
        <v>70</v>
      </c>
      <c r="AD5" s="141">
        <f>IFERROR(VLOOKUP(IFERROR(VLOOKUP(AD$1&amp;"-"&amp;$A5,'ورود  کد درس همکاران'!$AO$1:$BI$1837,20,FALSE),""),'ورود اطلاعات'!$F$6:$H$25,3,FALSE),"")</f>
        <v>70</v>
      </c>
      <c r="AE5" s="142">
        <f>IFERROR(VLOOKUP(IFERROR(VLOOKUP(AE$1&amp;"-"&amp;$A5,'ورود  کد درس همکاران'!$AO$1:$BI$1837,20,FALSE),""),'ورود اطلاعات'!$F$6:$H$25,3,FALSE),"")</f>
        <v>60</v>
      </c>
      <c r="AF5" s="141">
        <f>IFERROR(VLOOKUP(IFERROR(VLOOKUP(AF$1&amp;"-"&amp;$A5,'ورود  کد درس همکاران'!$AO$1:$BI$1837,20,FALSE),""),'ورود اطلاعات'!$F$6:$H$25,3,FALSE),"")</f>
        <v>60</v>
      </c>
      <c r="AG5" s="139">
        <f>IFERROR(VLOOKUP(IFERROR(VLOOKUP(AG$1&amp;"-"&amp;$A5,'ورود  کد درس همکاران'!$AO$1:$BI$1837,20,FALSE),""),'ورود اطلاعات'!$F$6:$H$25,3,FALSE),"")</f>
        <v>50</v>
      </c>
      <c r="AH5" s="140">
        <f>IFERROR(VLOOKUP(IFERROR(VLOOKUP(AH$1&amp;"-"&amp;$A5,'ورود  کد درس همکاران'!$AO$1:$BI$1837,20,FALSE),""),'ورود اطلاعات'!$F$6:$H$25,3,FALSE),"")</f>
        <v>50</v>
      </c>
      <c r="AI5" s="141">
        <f>IFERROR(VLOOKUP(IFERROR(VLOOKUP(AI$1&amp;"-"&amp;$A5,'ورود  کد درس همکاران'!$AO$1:$BI$1837,20,FALSE),""),'ورود اطلاعات'!$F$6:$H$25,3,FALSE),"")</f>
        <v>60</v>
      </c>
      <c r="AJ5" s="141">
        <f>IFERROR(VLOOKUP(IFERROR(VLOOKUP(AJ$1&amp;"-"&amp;$A5,'ورود  کد درس همکاران'!$AO$1:$BI$1837,20,FALSE),""),'ورود اطلاعات'!$F$6:$H$25,3,FALSE),"")</f>
        <v>60</v>
      </c>
      <c r="AK5" s="142">
        <f>IFERROR(VLOOKUP(IFERROR(VLOOKUP(AK$1&amp;"-"&amp;$A5,'ورود  کد درس همکاران'!$AO$1:$BI$1837,20,FALSE),""),'ورود اطلاعات'!$F$6:$H$25,3,FALSE),"")</f>
        <v>100</v>
      </c>
      <c r="AL5" s="141">
        <f>IFERROR(VLOOKUP(IFERROR(VLOOKUP(AL$1&amp;"-"&amp;$A5,'ورود  کد درس همکاران'!$AO$1:$BI$1837,20,FALSE),""),'ورود اطلاعات'!$F$6:$H$25,3,FALSE),"")</f>
        <v>100</v>
      </c>
      <c r="AM5" s="141">
        <f t="shared" ref="AM5:AM23" si="1">SUM(C5:AL5)</f>
        <v>2390</v>
      </c>
    </row>
    <row r="6" spans="1:39" ht="60" customHeight="1" x14ac:dyDescent="0.2">
      <c r="A6" s="138">
        <f>'ورود اطلاعات'!C8</f>
        <v>3</v>
      </c>
      <c r="B6" s="134" t="str">
        <f>'ورود اطلاعات'!D8</f>
        <v>هفتم3</v>
      </c>
      <c r="C6" s="139">
        <f>IFERROR(VLOOKUP(IFERROR(VLOOKUP(C$1&amp;"-"&amp;$A6,'ورود  کد درس همکاران'!$AO$1:$BI$1837,20,FALSE),""),'ورود اطلاعات'!$F$6:$H$25,3,FALSE),"")</f>
        <v>60</v>
      </c>
      <c r="D6" s="140">
        <f>IFERROR(VLOOKUP(IFERROR(VLOOKUP(D$1&amp;"-"&amp;$A6,'ورود  کد درس همکاران'!$AO$1:$BI$1837,20,FALSE),""),'ورود اطلاعات'!$F$6:$H$25,3,FALSE),"")</f>
        <v>60</v>
      </c>
      <c r="E6" s="141">
        <f>IFERROR(VLOOKUP(IFERROR(VLOOKUP(E$1&amp;"-"&amp;$A6,'ورود  کد درس همکاران'!$AO$1:$BI$1837,20,FALSE),""),'ورود اطلاعات'!$F$6:$H$25,3,FALSE),"")</f>
        <v>60</v>
      </c>
      <c r="F6" s="141">
        <f>IFERROR(VLOOKUP(IFERROR(VLOOKUP(F$1&amp;"-"&amp;$A6,'ورود  کد درس همکاران'!$AO$1:$BI$1837,20,FALSE),""),'ورود اطلاعات'!$F$6:$H$25,3,FALSE),"")</f>
        <v>60</v>
      </c>
      <c r="G6" s="142">
        <f>IFERROR(VLOOKUP(IFERROR(VLOOKUP(G$1&amp;"-"&amp;$A6,'ورود  کد درس همکاران'!$AO$1:$BI$1837,20,FALSE),""),'ورود اطلاعات'!$F$6:$H$25,3,FALSE),"")</f>
        <v>100</v>
      </c>
      <c r="H6" s="141">
        <f>IFERROR(VLOOKUP(IFERROR(VLOOKUP(H$1&amp;"-"&amp;$A6,'ورود  کد درس همکاران'!$AO$1:$BI$1837,20,FALSE),""),'ورود اطلاعات'!$F$6:$H$25,3,FALSE),"")</f>
        <v>100</v>
      </c>
      <c r="I6" s="139">
        <f>IFERROR(VLOOKUP(IFERROR(VLOOKUP(I$1&amp;"-"&amp;$A6,'ورود  کد درس همکاران'!$AO$1:$BI$1837,20,FALSE),""),'ورود اطلاعات'!$F$6:$H$25,3,FALSE),"")</f>
        <v>80</v>
      </c>
      <c r="J6" s="140">
        <f>IFERROR(VLOOKUP(IFERROR(VLOOKUP(J$1&amp;"-"&amp;$A6,'ورود  کد درس همکاران'!$AO$1:$BI$1837,20,FALSE),""),'ورود اطلاعات'!$F$6:$H$25,3,FALSE),"")</f>
        <v>80</v>
      </c>
      <c r="K6" s="141">
        <f>IFERROR(VLOOKUP(IFERROR(VLOOKUP(K$1&amp;"-"&amp;$A6,'ورود  کد درس همکاران'!$AO$1:$BI$1837,20,FALSE),""),'ورود اطلاعات'!$F$6:$H$25,3,FALSE),"")</f>
        <v>40</v>
      </c>
      <c r="L6" s="141">
        <f>IFERROR(VLOOKUP(IFERROR(VLOOKUP(L$1&amp;"-"&amp;$A6,'ورود  کد درس همکاران'!$AO$1:$BI$1837,20,FALSE),""),'ورود اطلاعات'!$F$6:$H$25,3,FALSE),"")</f>
        <v>40</v>
      </c>
      <c r="M6" s="142">
        <f>IFERROR(VLOOKUP(IFERROR(VLOOKUP(M$1&amp;"-"&amp;$A6,'ورود  کد درس همکاران'!$AO$1:$BI$1837,20,FALSE),""),'ورود اطلاعات'!$F$6:$H$25,3,FALSE),"")</f>
        <v>70</v>
      </c>
      <c r="N6" s="141">
        <f>IFERROR(VLOOKUP(IFERROR(VLOOKUP(N$1&amp;"-"&amp;$A6,'ورود  کد درس همکاران'!$AO$1:$BI$1837,20,FALSE),""),'ورود اطلاعات'!$F$6:$H$25,3,FALSE),"")</f>
        <v>70</v>
      </c>
      <c r="O6" s="139">
        <f>IFERROR(VLOOKUP(IFERROR(VLOOKUP(O$1&amp;"-"&amp;$A6,'ورود  کد درس همکاران'!$AO$1:$BI$1837,20,FALSE),""),'ورود اطلاعات'!$F$6:$H$25,3,FALSE),"")</f>
        <v>60</v>
      </c>
      <c r="P6" s="140">
        <f>IFERROR(VLOOKUP(IFERROR(VLOOKUP(P$1&amp;"-"&amp;$A6,'ورود  کد درس همکاران'!$AO$1:$BI$1837,20,FALSE),""),'ورود اطلاعات'!$F$6:$H$25,3,FALSE),"")</f>
        <v>60</v>
      </c>
      <c r="Q6" s="141">
        <f>IFERROR(VLOOKUP(IFERROR(VLOOKUP(Q$1&amp;"-"&amp;$A6,'ورود  کد درس همکاران'!$AO$1:$BI$1837,20,FALSE),""),'ورود اطلاعات'!$F$6:$H$25,3,FALSE),"")</f>
        <v>80</v>
      </c>
      <c r="R6" s="141">
        <f>IFERROR(VLOOKUP(IFERROR(VLOOKUP(R$1&amp;"-"&amp;$A6,'ورود  کد درس همکاران'!$AO$1:$BI$1837,20,FALSE),""),'ورود اطلاعات'!$F$6:$H$25,3,FALSE),"")</f>
        <v>40</v>
      </c>
      <c r="S6" s="142">
        <f>IFERROR(VLOOKUP(IFERROR(VLOOKUP(S$1&amp;"-"&amp;$A6,'ورود  کد درس همکاران'!$AO$1:$BI$1837,20,FALSE),""),'ورود اطلاعات'!$F$6:$H$25,3,FALSE),"")</f>
        <v>100</v>
      </c>
      <c r="T6" s="141">
        <f>IFERROR(VLOOKUP(IFERROR(VLOOKUP(T$1&amp;"-"&amp;$A6,'ورود  کد درس همکاران'!$AO$1:$BI$1837,20,FALSE),""),'ورود اطلاعات'!$F$6:$H$25,3,FALSE),"")</f>
        <v>100</v>
      </c>
      <c r="U6" s="139">
        <f>IFERROR(VLOOKUP(IFERROR(VLOOKUP(U$1&amp;"-"&amp;$A6,'ورود  کد درس همکاران'!$AO$1:$BI$1837,20,FALSE),""),'ورود اطلاعات'!$F$6:$H$25,3,FALSE),"")</f>
        <v>100</v>
      </c>
      <c r="V6" s="140">
        <f>IFERROR(VLOOKUP(IFERROR(VLOOKUP(V$1&amp;"-"&amp;$A6,'ورود  کد درس همکاران'!$AO$1:$BI$1837,20,FALSE),""),'ورود اطلاعات'!$F$6:$H$25,3,FALSE),"")</f>
        <v>100</v>
      </c>
      <c r="W6" s="141">
        <f>IFERROR(VLOOKUP(IFERROR(VLOOKUP(W$1&amp;"-"&amp;$A6,'ورود  کد درس همکاران'!$AO$1:$BI$1837,20,FALSE),""),'ورود اطلاعات'!$F$6:$H$25,3,FALSE),"")</f>
        <v>70</v>
      </c>
      <c r="X6" s="141">
        <f>IFERROR(VLOOKUP(IFERROR(VLOOKUP(X$1&amp;"-"&amp;$A6,'ورود  کد درس همکاران'!$AO$1:$BI$1837,20,FALSE),""),'ورود اطلاعات'!$F$6:$H$25,3,FALSE),"")</f>
        <v>70</v>
      </c>
      <c r="Y6" s="142">
        <f>IFERROR(VLOOKUP(IFERROR(VLOOKUP(Y$1&amp;"-"&amp;$A6,'ورود  کد درس همکاران'!$AO$1:$BI$1837,20,FALSE),""),'ورود اطلاعات'!$F$6:$H$25,3,FALSE),"")</f>
        <v>30</v>
      </c>
      <c r="Z6" s="141">
        <f>IFERROR(VLOOKUP(IFERROR(VLOOKUP(Z$1&amp;"-"&amp;$A6,'ورود  کد درس همکاران'!$AO$1:$BI$1837,20,FALSE),""),'ورود اطلاعات'!$F$6:$H$25,3,FALSE),"")</f>
        <v>30</v>
      </c>
      <c r="AA6" s="139">
        <f>IFERROR(VLOOKUP(IFERROR(VLOOKUP(AA$1&amp;"-"&amp;$A6,'ورود  کد درس همکاران'!$AO$1:$BI$1837,20,FALSE),""),'ورود اطلاعات'!$F$6:$H$25,3,FALSE),"")</f>
        <v>70</v>
      </c>
      <c r="AB6" s="140">
        <f>IFERROR(VLOOKUP(IFERROR(VLOOKUP(AB$1&amp;"-"&amp;$A6,'ورود  کد درس همکاران'!$AO$1:$BI$1837,20,FALSE),""),'ورود اطلاعات'!$F$6:$H$25,3,FALSE),"")</f>
        <v>60</v>
      </c>
      <c r="AC6" s="141">
        <f>IFERROR(VLOOKUP(IFERROR(VLOOKUP(AC$1&amp;"-"&amp;$A6,'ورود  کد درس همکاران'!$AO$1:$BI$1837,20,FALSE),""),'ورود اطلاعات'!$F$6:$H$25,3,FALSE),"")</f>
        <v>10</v>
      </c>
      <c r="AD6" s="141">
        <f>IFERROR(VLOOKUP(IFERROR(VLOOKUP(AD$1&amp;"-"&amp;$A6,'ورود  کد درس همکاران'!$AO$1:$BI$1837,20,FALSE),""),'ورود اطلاعات'!$F$6:$H$25,3,FALSE),"")</f>
        <v>10</v>
      </c>
      <c r="AE6" s="142">
        <f>IFERROR(VLOOKUP(IFERROR(VLOOKUP(AE$1&amp;"-"&amp;$A6,'ورود  کد درس همکاران'!$AO$1:$BI$1837,20,FALSE),""),'ورود اطلاعات'!$F$6:$H$25,3,FALSE),"")</f>
        <v>40</v>
      </c>
      <c r="AF6" s="141">
        <f>IFERROR(VLOOKUP(IFERROR(VLOOKUP(AF$1&amp;"-"&amp;$A6,'ورود  کد درس همکاران'!$AO$1:$BI$1837,20,FALSE),""),'ورود اطلاعات'!$F$6:$H$25,3,FALSE),"")</f>
        <v>40</v>
      </c>
      <c r="AG6" s="139">
        <f>IFERROR(VLOOKUP(IFERROR(VLOOKUP(AG$1&amp;"-"&amp;$A6,'ورود  کد درس همکاران'!$AO$1:$BI$1837,20,FALSE),""),'ورود اطلاعات'!$F$6:$H$25,3,FALSE),"")</f>
        <v>50</v>
      </c>
      <c r="AH6" s="140">
        <f>IFERROR(VLOOKUP(IFERROR(VLOOKUP(AH$1&amp;"-"&amp;$A6,'ورود  کد درس همکاران'!$AO$1:$BI$1837,20,FALSE),""),'ورود اطلاعات'!$F$6:$H$25,3,FALSE),"")</f>
        <v>50</v>
      </c>
      <c r="AI6" s="141">
        <f>IFERROR(VLOOKUP(IFERROR(VLOOKUP(AI$1&amp;"-"&amp;$A6,'ورود  کد درس همکاران'!$AO$1:$BI$1837,20,FALSE),""),'ورود اطلاعات'!$F$6:$H$25,3,FALSE),"")</f>
        <v>40</v>
      </c>
      <c r="AJ6" s="141">
        <f>IFERROR(VLOOKUP(IFERROR(VLOOKUP(AJ$1&amp;"-"&amp;$A6,'ورود  کد درس همکاران'!$AO$1:$BI$1837,20,FALSE),""),'ورود اطلاعات'!$F$6:$H$25,3,FALSE),"")</f>
        <v>40</v>
      </c>
      <c r="AK6" s="142">
        <f>IFERROR(VLOOKUP(IFERROR(VLOOKUP(AK$1&amp;"-"&amp;$A6,'ورود  کد درس همکاران'!$AO$1:$BI$1837,20,FALSE),""),'ورود اطلاعات'!$F$6:$H$25,3,FALSE),"")</f>
        <v>100</v>
      </c>
      <c r="AL6" s="141">
        <f>IFERROR(VLOOKUP(IFERROR(VLOOKUP(AL$1&amp;"-"&amp;$A6,'ورود  کد درس همکاران'!$AO$1:$BI$1837,20,FALSE),""),'ورود اطلاعات'!$F$6:$H$25,3,FALSE),"")</f>
        <v>100</v>
      </c>
      <c r="AM6" s="141">
        <f t="shared" si="1"/>
        <v>2270</v>
      </c>
    </row>
    <row r="7" spans="1:39" ht="60" customHeight="1" x14ac:dyDescent="0.2">
      <c r="A7" s="138">
        <f>'ورود اطلاعات'!C9</f>
        <v>4</v>
      </c>
      <c r="B7" s="134" t="str">
        <f>'ورود اطلاعات'!D9</f>
        <v>هشتم1</v>
      </c>
      <c r="C7" s="139">
        <f>IFERROR(VLOOKUP(IFERROR(VLOOKUP(C$1&amp;"-"&amp;$A7,'ورود  کد درس همکاران'!$AO$1:$BI$1837,20,FALSE),""),'ورود اطلاعات'!$F$6:$H$25,3,FALSE),"")</f>
        <v>100</v>
      </c>
      <c r="D7" s="140">
        <f>IFERROR(VLOOKUP(IFERROR(VLOOKUP(D$1&amp;"-"&amp;$A7,'ورود  کد درس همکاران'!$AO$1:$BI$1837,20,FALSE),""),'ورود اطلاعات'!$F$6:$H$25,3,FALSE),"")</f>
        <v>100</v>
      </c>
      <c r="E7" s="141">
        <f>IFERROR(VLOOKUP(IFERROR(VLOOKUP(E$1&amp;"-"&amp;$A7,'ورود  کد درس همکاران'!$AO$1:$BI$1837,20,FALSE),""),'ورود اطلاعات'!$F$6:$H$25,3,FALSE),"")</f>
        <v>80</v>
      </c>
      <c r="F7" s="141">
        <f>IFERROR(VLOOKUP(IFERROR(VLOOKUP(F$1&amp;"-"&amp;$A7,'ورود  کد درس همکاران'!$AO$1:$BI$1837,20,FALSE),""),'ورود اطلاعات'!$F$6:$H$25,3,FALSE),"")</f>
        <v>80</v>
      </c>
      <c r="G7" s="142">
        <f>IFERROR(VLOOKUP(IFERROR(VLOOKUP(G$1&amp;"-"&amp;$A7,'ورود  کد درس همکاران'!$AO$1:$BI$1837,20,FALSE),""),'ورود اطلاعات'!$F$6:$H$25,3,FALSE),"")</f>
        <v>30</v>
      </c>
      <c r="H7" s="141">
        <f>IFERROR(VLOOKUP(IFERROR(VLOOKUP(H$1&amp;"-"&amp;$A7,'ورود  کد درس همکاران'!$AO$1:$BI$1837,20,FALSE),""),'ورود اطلاعات'!$F$6:$H$25,3,FALSE),"")</f>
        <v>30</v>
      </c>
      <c r="I7" s="139">
        <f>IFERROR(VLOOKUP(IFERROR(VLOOKUP(I$1&amp;"-"&amp;$A7,'ورود  کد درس همکاران'!$AO$1:$BI$1837,20,FALSE),""),'ورود اطلاعات'!$F$6:$H$25,3,FALSE),"")</f>
        <v>60</v>
      </c>
      <c r="J7" s="140">
        <f>IFERROR(VLOOKUP(IFERROR(VLOOKUP(J$1&amp;"-"&amp;$A7,'ورود  کد درس همکاران'!$AO$1:$BI$1837,20,FALSE),""),'ورود اطلاعات'!$F$6:$H$25,3,FALSE),"")</f>
        <v>70</v>
      </c>
      <c r="K7" s="141">
        <f>IFERROR(VLOOKUP(IFERROR(VLOOKUP(K$1&amp;"-"&amp;$A7,'ورود  کد درس همکاران'!$AO$1:$BI$1837,20,FALSE),""),'ورود اطلاعات'!$F$6:$H$25,3,FALSE),"")</f>
        <v>70</v>
      </c>
      <c r="L7" s="141">
        <f>IFERROR(VLOOKUP(IFERROR(VLOOKUP(L$1&amp;"-"&amp;$A7,'ورود  کد درس همکاران'!$AO$1:$BI$1837,20,FALSE),""),'ورود اطلاعات'!$F$6:$H$25,3,FALSE),"")</f>
        <v>70</v>
      </c>
      <c r="M7" s="142">
        <f>IFERROR(VLOOKUP(IFERROR(VLOOKUP(M$1&amp;"-"&amp;$A7,'ورود  کد درس همکاران'!$AO$1:$BI$1837,20,FALSE),""),'ورود اطلاعات'!$F$6:$H$25,3,FALSE),"")</f>
        <v>60</v>
      </c>
      <c r="N7" s="141">
        <f>IFERROR(VLOOKUP(IFERROR(VLOOKUP(N$1&amp;"-"&amp;$A7,'ورود  کد درس همکاران'!$AO$1:$BI$1837,20,FALSE),""),'ورود اطلاعات'!$F$6:$H$25,3,FALSE),"")</f>
        <v>60</v>
      </c>
      <c r="O7" s="139">
        <f>IFERROR(VLOOKUP(IFERROR(VLOOKUP(O$1&amp;"-"&amp;$A7,'ورود  کد درس همکاران'!$AO$1:$BI$1837,20,FALSE),""),'ورود اطلاعات'!$F$6:$H$25,3,FALSE),"")</f>
        <v>70</v>
      </c>
      <c r="P7" s="140">
        <f>IFERROR(VLOOKUP(IFERROR(VLOOKUP(P$1&amp;"-"&amp;$A7,'ورود  کد درس همکاران'!$AO$1:$BI$1837,20,FALSE),""),'ورود اطلاعات'!$F$6:$H$25,3,FALSE),"")</f>
        <v>70</v>
      </c>
      <c r="Q7" s="141">
        <f>IFERROR(VLOOKUP(IFERROR(VLOOKUP(Q$1&amp;"-"&amp;$A7,'ورود  کد درس همکاران'!$AO$1:$BI$1837,20,FALSE),""),'ورود اطلاعات'!$F$6:$H$25,3,FALSE),"")</f>
        <v>100</v>
      </c>
      <c r="R7" s="141">
        <f>IFERROR(VLOOKUP(IFERROR(VLOOKUP(R$1&amp;"-"&amp;$A7,'ورود  کد درس همکاران'!$AO$1:$BI$1837,20,FALSE),""),'ورود اطلاعات'!$F$6:$H$25,3,FALSE),"")</f>
        <v>100</v>
      </c>
      <c r="S7" s="142">
        <f>IFERROR(VLOOKUP(IFERROR(VLOOKUP(S$1&amp;"-"&amp;$A7,'ورود  کد درس همکاران'!$AO$1:$BI$1837,20,FALSE),""),'ورود اطلاعات'!$F$6:$H$25,3,FALSE),"")</f>
        <v>10</v>
      </c>
      <c r="T7" s="141">
        <f>IFERROR(VLOOKUP(IFERROR(VLOOKUP(T$1&amp;"-"&amp;$A7,'ورود  کد درس همکاران'!$AO$1:$BI$1837,20,FALSE),""),'ورود اطلاعات'!$F$6:$H$25,3,FALSE),"")</f>
        <v>10</v>
      </c>
      <c r="U7" s="139">
        <f>IFERROR(VLOOKUP(IFERROR(VLOOKUP(U$1&amp;"-"&amp;$A7,'ورود  کد درس همکاران'!$AO$1:$BI$1837,20,FALSE),""),'ورود اطلاعات'!$F$6:$H$25,3,FALSE),"")</f>
        <v>60</v>
      </c>
      <c r="V7" s="140">
        <f>IFERROR(VLOOKUP(IFERROR(VLOOKUP(V$1&amp;"-"&amp;$A7,'ورود  کد درس همکاران'!$AO$1:$BI$1837,20,FALSE),""),'ورود اطلاعات'!$F$6:$H$25,3,FALSE),"")</f>
        <v>60</v>
      </c>
      <c r="W7" s="141">
        <f>IFERROR(VLOOKUP(IFERROR(VLOOKUP(W$1&amp;"-"&amp;$A7,'ورود  کد درس همکاران'!$AO$1:$BI$1837,20,FALSE),""),'ورود اطلاعات'!$F$6:$H$25,3,FALSE),"")</f>
        <v>60</v>
      </c>
      <c r="X7" s="141">
        <f>IFERROR(VLOOKUP(IFERROR(VLOOKUP(X$1&amp;"-"&amp;$A7,'ورود  کد درس همکاران'!$AO$1:$BI$1837,20,FALSE),""),'ورود اطلاعات'!$F$6:$H$25,3,FALSE),"")</f>
        <v>60</v>
      </c>
      <c r="Y7" s="142">
        <f>IFERROR(VLOOKUP(IFERROR(VLOOKUP(Y$1&amp;"-"&amp;$A7,'ورود  کد درس همکاران'!$AO$1:$BI$1837,20,FALSE),""),'ورود اطلاعات'!$F$6:$H$25,3,FALSE),"")</f>
        <v>100</v>
      </c>
      <c r="Z7" s="141">
        <f>IFERROR(VLOOKUP(IFERROR(VLOOKUP(Z$1&amp;"-"&amp;$A7,'ورود  کد درس همکاران'!$AO$1:$BI$1837,20,FALSE),""),'ورود اطلاعات'!$F$6:$H$25,3,FALSE),"")</f>
        <v>100</v>
      </c>
      <c r="AA7" s="139">
        <f>IFERROR(VLOOKUP(IFERROR(VLOOKUP(AA$1&amp;"-"&amp;$A7,'ورود  کد درس همکاران'!$AO$1:$BI$1837,20,FALSE),""),'ورود اطلاعات'!$F$6:$H$25,3,FALSE),"")</f>
        <v>40</v>
      </c>
      <c r="AB7" s="140">
        <f>IFERROR(VLOOKUP(IFERROR(VLOOKUP(AB$1&amp;"-"&amp;$A7,'ورود  کد درس همکاران'!$AO$1:$BI$1837,20,FALSE),""),'ورود اطلاعات'!$F$6:$H$25,3,FALSE),"")</f>
        <v>40</v>
      </c>
      <c r="AC7" s="141">
        <f>IFERROR(VLOOKUP(IFERROR(VLOOKUP(AC$1&amp;"-"&amp;$A7,'ورود  کد درس همکاران'!$AO$1:$BI$1837,20,FALSE),""),'ورود اطلاعات'!$F$6:$H$25,3,FALSE),"")</f>
        <v>100</v>
      </c>
      <c r="AD7" s="141">
        <f>IFERROR(VLOOKUP(IFERROR(VLOOKUP(AD$1&amp;"-"&amp;$A7,'ورود  کد درس همکاران'!$AO$1:$BI$1837,20,FALSE),""),'ورود اطلاعات'!$F$6:$H$25,3,FALSE),"")</f>
        <v>100</v>
      </c>
      <c r="AE7" s="142">
        <f>IFERROR(VLOOKUP(IFERROR(VLOOKUP(AE$1&amp;"-"&amp;$A7,'ورود  کد درس همکاران'!$AO$1:$BI$1837,20,FALSE),""),'ورود اطلاعات'!$F$6:$H$25,3,FALSE),"")</f>
        <v>40</v>
      </c>
      <c r="AF7" s="141">
        <f>IFERROR(VLOOKUP(IFERROR(VLOOKUP(AF$1&amp;"-"&amp;$A7,'ورود  کد درس همکاران'!$AO$1:$BI$1837,20,FALSE),""),'ورود اطلاعات'!$F$6:$H$25,3,FALSE),"")</f>
        <v>40</v>
      </c>
      <c r="AG7" s="139">
        <f>IFERROR(VLOOKUP(IFERROR(VLOOKUP(AG$1&amp;"-"&amp;$A7,'ورود  کد درس همکاران'!$AO$1:$BI$1837,20,FALSE),""),'ورود اطلاعات'!$F$6:$H$25,3,FALSE),"")</f>
        <v>80</v>
      </c>
      <c r="AH7" s="140">
        <f>IFERROR(VLOOKUP(IFERROR(VLOOKUP(AH$1&amp;"-"&amp;$A7,'ورود  کد درس همکاران'!$AO$1:$BI$1837,20,FALSE),""),'ورود اطلاعات'!$F$6:$H$25,3,FALSE),"")</f>
        <v>100</v>
      </c>
      <c r="AI7" s="141">
        <f>IFERROR(VLOOKUP(IFERROR(VLOOKUP(AI$1&amp;"-"&amp;$A7,'ورود  کد درس همکاران'!$AO$1:$BI$1837,20,FALSE),""),'ورود اطلاعات'!$F$6:$H$25,3,FALSE),"")</f>
        <v>50</v>
      </c>
      <c r="AJ7" s="141">
        <f>IFERROR(VLOOKUP(IFERROR(VLOOKUP(AJ$1&amp;"-"&amp;$A7,'ورود  کد درس همکاران'!$AO$1:$BI$1837,20,FALSE),""),'ورود اطلاعات'!$F$6:$H$25,3,FALSE),"")</f>
        <v>50</v>
      </c>
      <c r="AK7" s="142">
        <f>IFERROR(VLOOKUP(IFERROR(VLOOKUP(AK$1&amp;"-"&amp;$A7,'ورود  کد درس همکاران'!$AO$1:$BI$1837,20,FALSE),""),'ورود اطلاعات'!$F$6:$H$25,3,FALSE),"")</f>
        <v>40</v>
      </c>
      <c r="AL7" s="141">
        <f>IFERROR(VLOOKUP(IFERROR(VLOOKUP(AL$1&amp;"-"&amp;$A7,'ورود  کد درس همکاران'!$AO$1:$BI$1837,20,FALSE),""),'ورود اطلاعات'!$F$6:$H$25,3,FALSE),"")</f>
        <v>40</v>
      </c>
      <c r="AM7" s="141">
        <f t="shared" si="1"/>
        <v>2330</v>
      </c>
    </row>
    <row r="8" spans="1:39" ht="60" customHeight="1" x14ac:dyDescent="0.2">
      <c r="A8" s="138">
        <f>'ورود اطلاعات'!C10</f>
        <v>5</v>
      </c>
      <c r="B8" s="134" t="str">
        <f>'ورود اطلاعات'!D10</f>
        <v>هشتم2</v>
      </c>
      <c r="C8" s="139">
        <f>IFERROR(VLOOKUP(IFERROR(VLOOKUP(C$1&amp;"-"&amp;$A8,'ورود  کد درس همکاران'!$AO$1:$BI$1837,20,FALSE),""),'ورود اطلاعات'!$F$6:$H$25,3,FALSE),"")</f>
        <v>40</v>
      </c>
      <c r="D8" s="140">
        <f>IFERROR(VLOOKUP(IFERROR(VLOOKUP(D$1&amp;"-"&amp;$A8,'ورود  کد درس همکاران'!$AO$1:$BI$1837,20,FALSE),""),'ورود اطلاعات'!$F$6:$H$25,3,FALSE),"")</f>
        <v>40</v>
      </c>
      <c r="E8" s="141">
        <f>IFERROR(VLOOKUP(IFERROR(VLOOKUP(E$1&amp;"-"&amp;$A8,'ورود  کد درس همکاران'!$AO$1:$BI$1837,20,FALSE),""),'ورود اطلاعات'!$F$6:$H$25,3,FALSE),"")</f>
        <v>100</v>
      </c>
      <c r="F8" s="141">
        <f>IFERROR(VLOOKUP(IFERROR(VLOOKUP(F$1&amp;"-"&amp;$A8,'ورود  کد درس همکاران'!$AO$1:$BI$1837,20,FALSE),""),'ورود اطلاعات'!$F$6:$H$25,3,FALSE),"")</f>
        <v>100</v>
      </c>
      <c r="G8" s="142">
        <f>IFERROR(VLOOKUP(IFERROR(VLOOKUP(G$1&amp;"-"&amp;$A8,'ورود  کد درس همکاران'!$AO$1:$BI$1837,20,FALSE),""),'ورود اطلاعات'!$F$6:$H$25,3,FALSE),"")</f>
        <v>60</v>
      </c>
      <c r="H8" s="141">
        <f>IFERROR(VLOOKUP(IFERROR(VLOOKUP(H$1&amp;"-"&amp;$A8,'ورود  کد درس همکاران'!$AO$1:$BI$1837,20,FALSE),""),'ورود اطلاعات'!$F$6:$H$25,3,FALSE),"")</f>
        <v>60</v>
      </c>
      <c r="I8" s="139">
        <f>IFERROR(VLOOKUP(IFERROR(VLOOKUP(I$1&amp;"-"&amp;$A8,'ورود  کد درس همکاران'!$AO$1:$BI$1837,20,FALSE),""),'ورود اطلاعات'!$F$6:$H$25,3,FALSE),"")</f>
        <v>70</v>
      </c>
      <c r="J8" s="140">
        <f>IFERROR(VLOOKUP(IFERROR(VLOOKUP(J$1&amp;"-"&amp;$A8,'ورود  کد درس همکاران'!$AO$1:$BI$1837,20,FALSE),""),'ورود اطلاعات'!$F$6:$H$25,3,FALSE),"")</f>
        <v>70</v>
      </c>
      <c r="K8" s="141">
        <f>IFERROR(VLOOKUP(IFERROR(VLOOKUP(K$1&amp;"-"&amp;$A8,'ورود  کد درس همکاران'!$AO$1:$BI$1837,20,FALSE),""),'ورود اطلاعات'!$F$6:$H$25,3,FALSE),"")</f>
        <v>80</v>
      </c>
      <c r="L8" s="141">
        <f>IFERROR(VLOOKUP(IFERROR(VLOOKUP(L$1&amp;"-"&amp;$A8,'ورود  کد درس همکاران'!$AO$1:$BI$1837,20,FALSE),""),'ورود اطلاعات'!$F$6:$H$25,3,FALSE),"")</f>
        <v>80</v>
      </c>
      <c r="M8" s="142">
        <f>IFERROR(VLOOKUP(IFERROR(VLOOKUP(M$1&amp;"-"&amp;$A8,'ورود  کد درس همکاران'!$AO$1:$BI$1837,20,FALSE),""),'ورود اطلاعات'!$F$6:$H$25,3,FALSE),"")</f>
        <v>100</v>
      </c>
      <c r="N8" s="141">
        <f>IFERROR(VLOOKUP(IFERROR(VLOOKUP(N$1&amp;"-"&amp;$A8,'ورود  کد درس همکاران'!$AO$1:$BI$1837,20,FALSE),""),'ورود اطلاعات'!$F$6:$H$25,3,FALSE),"")</f>
        <v>100</v>
      </c>
      <c r="O8" s="139">
        <f>IFERROR(VLOOKUP(IFERROR(VLOOKUP(O$1&amp;"-"&amp;$A8,'ورود  کد درس همکاران'!$AO$1:$BI$1837,20,FALSE),""),'ورود اطلاعات'!$F$6:$H$25,3,FALSE),"")</f>
        <v>50</v>
      </c>
      <c r="P8" s="140">
        <f>IFERROR(VLOOKUP(IFERROR(VLOOKUP(P$1&amp;"-"&amp;$A8,'ورود  کد درس همکاران'!$AO$1:$BI$1837,20,FALSE),""),'ورود اطلاعات'!$F$6:$H$25,3,FALSE),"")</f>
        <v>50</v>
      </c>
      <c r="Q8" s="141">
        <f>IFERROR(VLOOKUP(IFERROR(VLOOKUP(Q$1&amp;"-"&amp;$A8,'ورود  کد درس همکاران'!$AO$1:$BI$1837,20,FALSE),""),'ورود اطلاعات'!$F$6:$H$25,3,FALSE),"")</f>
        <v>30</v>
      </c>
      <c r="R8" s="141">
        <f>IFERROR(VLOOKUP(IFERROR(VLOOKUP(R$1&amp;"-"&amp;$A8,'ورود  کد درس همکاران'!$AO$1:$BI$1837,20,FALSE),""),'ورود اطلاعات'!$F$6:$H$25,3,FALSE),"")</f>
        <v>30</v>
      </c>
      <c r="S8" s="142">
        <f>IFERROR(VLOOKUP(IFERROR(VLOOKUP(S$1&amp;"-"&amp;$A8,'ورود  کد درس همکاران'!$AO$1:$BI$1837,20,FALSE),""),'ورود اطلاعات'!$F$6:$H$25,3,FALSE),"")</f>
        <v>60</v>
      </c>
      <c r="T8" s="141">
        <f>IFERROR(VLOOKUP(IFERROR(VLOOKUP(T$1&amp;"-"&amp;$A8,'ورود  کد درس همکاران'!$AO$1:$BI$1837,20,FALSE),""),'ورود اطلاعات'!$F$6:$H$25,3,FALSE),"")</f>
        <v>60</v>
      </c>
      <c r="U8" s="139">
        <f>IFERROR(VLOOKUP(IFERROR(VLOOKUP(U$1&amp;"-"&amp;$A8,'ورود  کد درس همکاران'!$AO$1:$BI$1837,20,FALSE),""),'ورود اطلاعات'!$F$6:$H$25,3,FALSE),"")</f>
        <v>40</v>
      </c>
      <c r="V8" s="140">
        <f>IFERROR(VLOOKUP(IFERROR(VLOOKUP(V$1&amp;"-"&amp;$A8,'ورود  کد درس همکاران'!$AO$1:$BI$1837,20,FALSE),""),'ورود اطلاعات'!$F$6:$H$25,3,FALSE),"")</f>
        <v>40</v>
      </c>
      <c r="W8" s="141">
        <f>IFERROR(VLOOKUP(IFERROR(VLOOKUP(W$1&amp;"-"&amp;$A8,'ورود  کد درس همکاران'!$AO$1:$BI$1837,20,FALSE),""),'ورود اطلاعات'!$F$6:$H$25,3,FALSE),"")</f>
        <v>60</v>
      </c>
      <c r="X8" s="141">
        <f>IFERROR(VLOOKUP(IFERROR(VLOOKUP(X$1&amp;"-"&amp;$A8,'ورود  کد درس همکاران'!$AO$1:$BI$1837,20,FALSE),""),'ورود اطلاعات'!$F$6:$H$25,3,FALSE),"")</f>
        <v>60</v>
      </c>
      <c r="Y8" s="142">
        <f>IFERROR(VLOOKUP(IFERROR(VLOOKUP(Y$1&amp;"-"&amp;$A8,'ورود  کد درس همکاران'!$AO$1:$BI$1837,20,FALSE),""),'ورود اطلاعات'!$F$6:$H$25,3,FALSE),"")</f>
        <v>100</v>
      </c>
      <c r="Z8" s="141">
        <f>IFERROR(VLOOKUP(IFERROR(VLOOKUP(Z$1&amp;"-"&amp;$A8,'ورود  کد درس همکاران'!$AO$1:$BI$1837,20,FALSE),""),'ورود اطلاعات'!$F$6:$H$25,3,FALSE),"")</f>
        <v>100</v>
      </c>
      <c r="AA8" s="139">
        <f>IFERROR(VLOOKUP(IFERROR(VLOOKUP(AA$1&amp;"-"&amp;$A8,'ورود  کد درس همکاران'!$AO$1:$BI$1837,20,FALSE),""),'ورود اطلاعات'!$F$6:$H$25,3,FALSE),"")</f>
        <v>60</v>
      </c>
      <c r="AB8" s="140">
        <f>IFERROR(VLOOKUP(IFERROR(VLOOKUP(AB$1&amp;"-"&amp;$A8,'ورود  کد درس همکاران'!$AO$1:$BI$1837,20,FALSE),""),'ورود اطلاعات'!$F$6:$H$25,3,FALSE),"")</f>
        <v>70</v>
      </c>
      <c r="AC8" s="141">
        <f>IFERROR(VLOOKUP(IFERROR(VLOOKUP(AC$1&amp;"-"&amp;$A8,'ورود  کد درس همکاران'!$AO$1:$BI$1837,20,FALSE),""),'ورود اطلاعات'!$F$6:$H$25,3,FALSE),"")</f>
        <v>70</v>
      </c>
      <c r="AD8" s="141">
        <f>IFERROR(VLOOKUP(IFERROR(VLOOKUP(AD$1&amp;"-"&amp;$A8,'ورود  کد درس همکاران'!$AO$1:$BI$1837,20,FALSE),""),'ورود اطلاعات'!$F$6:$H$25,3,FALSE),"")</f>
        <v>70</v>
      </c>
      <c r="AE8" s="142">
        <f>IFERROR(VLOOKUP(IFERROR(VLOOKUP(AE$1&amp;"-"&amp;$A8,'ورود  کد درس همکاران'!$AO$1:$BI$1837,20,FALSE),""),'ورود اطلاعات'!$F$6:$H$25,3,FALSE),"")</f>
        <v>10</v>
      </c>
      <c r="AF8" s="141">
        <f>IFERROR(VLOOKUP(IFERROR(VLOOKUP(AF$1&amp;"-"&amp;$A8,'ورود  کد درس همکاران'!$AO$1:$BI$1837,20,FALSE),""),'ورود اطلاعات'!$F$6:$H$25,3,FALSE),"")</f>
        <v>10</v>
      </c>
      <c r="AG8" s="139">
        <f>IFERROR(VLOOKUP(IFERROR(VLOOKUP(AG$1&amp;"-"&amp;$A8,'ورود  کد درس همکاران'!$AO$1:$BI$1837,20,FALSE),""),'ورود اطلاعات'!$F$6:$H$25,3,FALSE),"")</f>
        <v>100</v>
      </c>
      <c r="AH8" s="140">
        <f>IFERROR(VLOOKUP(IFERROR(VLOOKUP(AH$1&amp;"-"&amp;$A8,'ورود  کد درس همکاران'!$AO$1:$BI$1837,20,FALSE),""),'ورود اطلاعات'!$F$6:$H$25,3,FALSE),"")</f>
        <v>80</v>
      </c>
      <c r="AI8" s="141">
        <f>IFERROR(VLOOKUP(IFERROR(VLOOKUP(AI$1&amp;"-"&amp;$A8,'ورود  کد درس همکاران'!$AO$1:$BI$1837,20,FALSE),""),'ورود اطلاعات'!$F$6:$H$25,3,FALSE),"")</f>
        <v>100</v>
      </c>
      <c r="AJ8" s="141">
        <f>IFERROR(VLOOKUP(IFERROR(VLOOKUP(AJ$1&amp;"-"&amp;$A8,'ورود  کد درس همکاران'!$AO$1:$BI$1837,20,FALSE),""),'ورود اطلاعات'!$F$6:$H$25,3,FALSE),"")</f>
        <v>100</v>
      </c>
      <c r="AK8" s="142">
        <f>IFERROR(VLOOKUP(IFERROR(VLOOKUP(AK$1&amp;"-"&amp;$A8,'ورود  کد درس همکاران'!$AO$1:$BI$1837,20,FALSE),""),'ورود اطلاعات'!$F$6:$H$25,3,FALSE),"")</f>
        <v>40</v>
      </c>
      <c r="AL8" s="141">
        <f>IFERROR(VLOOKUP(IFERROR(VLOOKUP(AL$1&amp;"-"&amp;$A8,'ورود  کد درس همکاران'!$AO$1:$BI$1837,20,FALSE),""),'ورود اطلاعات'!$F$6:$H$25,3,FALSE),"")</f>
        <v>40</v>
      </c>
      <c r="AM8" s="141">
        <f t="shared" si="1"/>
        <v>2330</v>
      </c>
    </row>
    <row r="9" spans="1:39" ht="60" customHeight="1" x14ac:dyDescent="0.2">
      <c r="A9" s="138">
        <f>'ورود اطلاعات'!C11</f>
        <v>6</v>
      </c>
      <c r="B9" s="134" t="str">
        <f>'ورود اطلاعات'!D11</f>
        <v>هشتم3</v>
      </c>
      <c r="C9" s="139">
        <f>IFERROR(VLOOKUP(IFERROR(VLOOKUP(C$1&amp;"-"&amp;$A9,'ورود  کد درس همکاران'!$AO$1:$BI$1837,20,FALSE),""),'ورود اطلاعات'!$F$6:$H$25,3,FALSE),"")</f>
        <v>100</v>
      </c>
      <c r="D9" s="140">
        <f>IFERROR(VLOOKUP(IFERROR(VLOOKUP(D$1&amp;"-"&amp;$A9,'ورود  کد درس همکاران'!$AO$1:$BI$1837,20,FALSE),""),'ورود اطلاعات'!$F$6:$H$25,3,FALSE),"")</f>
        <v>100</v>
      </c>
      <c r="E9" s="141">
        <f>IFERROR(VLOOKUP(IFERROR(VLOOKUP(E$1&amp;"-"&amp;$A9,'ورود  کد درس همکاران'!$AO$1:$BI$1837,20,FALSE),""),'ورود اطلاعات'!$F$6:$H$25,3,FALSE),"")</f>
        <v>40</v>
      </c>
      <c r="F9" s="141">
        <f>IFERROR(VLOOKUP(IFERROR(VLOOKUP(F$1&amp;"-"&amp;$A9,'ورود  کد درس همکاران'!$AO$1:$BI$1837,20,FALSE),""),'ورود اطلاعات'!$F$6:$H$25,3,FALSE),"")</f>
        <v>40</v>
      </c>
      <c r="G9" s="142">
        <f>IFERROR(VLOOKUP(IFERROR(VLOOKUP(G$1&amp;"-"&amp;$A9,'ورود  کد درس همکاران'!$AO$1:$BI$1837,20,FALSE),""),'ورود اطلاعات'!$F$6:$H$25,3,FALSE),"")</f>
        <v>60</v>
      </c>
      <c r="H9" s="141">
        <f>IFERROR(VLOOKUP(IFERROR(VLOOKUP(H$1&amp;"-"&amp;$A9,'ورود  کد درس همکاران'!$AO$1:$BI$1837,20,FALSE),""),'ورود اطلاعات'!$F$6:$H$25,3,FALSE),"")</f>
        <v>60</v>
      </c>
      <c r="I9" s="139">
        <f>IFERROR(VLOOKUP(IFERROR(VLOOKUP(I$1&amp;"-"&amp;$A9,'ورود  کد درس همکاران'!$AO$1:$BI$1837,20,FALSE),""),'ورود اطلاعات'!$F$6:$H$25,3,FALSE),"")</f>
        <v>10</v>
      </c>
      <c r="J9" s="140">
        <f>IFERROR(VLOOKUP(IFERROR(VLOOKUP(J$1&amp;"-"&amp;$A9,'ورود  کد درس همکاران'!$AO$1:$BI$1837,20,FALSE),""),'ورود اطلاعات'!$F$6:$H$25,3,FALSE),"")</f>
        <v>10</v>
      </c>
      <c r="K9" s="141">
        <f>IFERROR(VLOOKUP(IFERROR(VLOOKUP(K$1&amp;"-"&amp;$A9,'ورود  کد درس همکاران'!$AO$1:$BI$1837,20,FALSE),""),'ورود اطلاعات'!$F$6:$H$25,3,FALSE),"")</f>
        <v>80</v>
      </c>
      <c r="L9" s="141">
        <f>IFERROR(VLOOKUP(IFERROR(VLOOKUP(L$1&amp;"-"&amp;$A9,'ورود  کد درس همکاران'!$AO$1:$BI$1837,20,FALSE),""),'ورود اطلاعات'!$F$6:$H$25,3,FALSE),"")</f>
        <v>100</v>
      </c>
      <c r="M9" s="142">
        <f>IFERROR(VLOOKUP(IFERROR(VLOOKUP(M$1&amp;"-"&amp;$A9,'ورود  کد درس همکاران'!$AO$1:$BI$1837,20,FALSE),""),'ورود اطلاعات'!$F$6:$H$25,3,FALSE),"")</f>
        <v>60</v>
      </c>
      <c r="N9" s="141">
        <f>IFERROR(VLOOKUP(IFERROR(VLOOKUP(N$1&amp;"-"&amp;$A9,'ورود  کد درس همکاران'!$AO$1:$BI$1837,20,FALSE),""),'ورود اطلاعات'!$F$6:$H$25,3,FALSE),"")</f>
        <v>60</v>
      </c>
      <c r="O9" s="139">
        <f>IFERROR(VLOOKUP(IFERROR(VLOOKUP(O$1&amp;"-"&amp;$A9,'ورود  کد درس همکاران'!$AO$1:$BI$1837,20,FALSE),""),'ورود اطلاعات'!$F$6:$H$25,3,FALSE),"")</f>
        <v>100</v>
      </c>
      <c r="P9" s="140">
        <f>IFERROR(VLOOKUP(IFERROR(VLOOKUP(P$1&amp;"-"&amp;$A9,'ورود  کد درس همکاران'!$AO$1:$BI$1837,20,FALSE),""),'ورود اطلاعات'!$F$6:$H$25,3,FALSE),"")</f>
        <v>100</v>
      </c>
      <c r="Q9" s="141">
        <f>IFERROR(VLOOKUP(IFERROR(VLOOKUP(Q$1&amp;"-"&amp;$A9,'ورود  کد درس همکاران'!$AO$1:$BI$1837,20,FALSE),""),'ورود اطلاعات'!$F$6:$H$25,3,FALSE),"")</f>
        <v>70</v>
      </c>
      <c r="R9" s="141">
        <f>IFERROR(VLOOKUP(IFERROR(VLOOKUP(R$1&amp;"-"&amp;$A9,'ورود  کد درس همکاران'!$AO$1:$BI$1837,20,FALSE),""),'ورود اطلاعات'!$F$6:$H$25,3,FALSE),"")</f>
        <v>60</v>
      </c>
      <c r="S9" s="142">
        <f>IFERROR(VLOOKUP(IFERROR(VLOOKUP(S$1&amp;"-"&amp;$A9,'ورود  کد درس همکاران'!$AO$1:$BI$1837,20,FALSE),""),'ورود اطلاعات'!$F$6:$H$25,3,FALSE),"")</f>
        <v>30</v>
      </c>
      <c r="T9" s="141">
        <f>IFERROR(VLOOKUP(IFERROR(VLOOKUP(T$1&amp;"-"&amp;$A9,'ورود  کد درس همکاران'!$AO$1:$BI$1837,20,FALSE),""),'ورود اطلاعات'!$F$6:$H$25,3,FALSE),"")</f>
        <v>30</v>
      </c>
      <c r="U9" s="139">
        <f>IFERROR(VLOOKUP(IFERROR(VLOOKUP(U$1&amp;"-"&amp;$A9,'ورود  کد درس همکاران'!$AO$1:$BI$1837,20,FALSE),""),'ورود اطلاعات'!$F$6:$H$25,3,FALSE),"")</f>
        <v>70</v>
      </c>
      <c r="V9" s="140">
        <f>IFERROR(VLOOKUP(IFERROR(VLOOKUP(V$1&amp;"-"&amp;$A9,'ورود  کد درس همکاران'!$AO$1:$BI$1837,20,FALSE),""),'ورود اطلاعات'!$F$6:$H$25,3,FALSE),"")</f>
        <v>70</v>
      </c>
      <c r="W9" s="141">
        <f>IFERROR(VLOOKUP(IFERROR(VLOOKUP(W$1&amp;"-"&amp;$A9,'ورود  کد درس همکاران'!$AO$1:$BI$1837,20,FALSE),""),'ورود اطلاعات'!$F$6:$H$25,3,FALSE),"")</f>
        <v>100</v>
      </c>
      <c r="X9" s="141">
        <f>IFERROR(VLOOKUP(IFERROR(VLOOKUP(X$1&amp;"-"&amp;$A9,'ورود  کد درس همکاران'!$AO$1:$BI$1837,20,FALSE),""),'ورود اطلاعات'!$F$6:$H$25,3,FALSE),"")</f>
        <v>100</v>
      </c>
      <c r="Y9" s="142">
        <f>IFERROR(VLOOKUP(IFERROR(VLOOKUP(Y$1&amp;"-"&amp;$A9,'ورود  کد درس همکاران'!$AO$1:$BI$1837,20,FALSE),""),'ورود اطلاعات'!$F$6:$H$25,3,FALSE),"")</f>
        <v>70</v>
      </c>
      <c r="Z9" s="141">
        <f>IFERROR(VLOOKUP(IFERROR(VLOOKUP(Z$1&amp;"-"&amp;$A9,'ورود  کد درس همکاران'!$AO$1:$BI$1837,20,FALSE),""),'ورود اطلاعات'!$F$6:$H$25,3,FALSE),"")</f>
        <v>70</v>
      </c>
      <c r="AA9" s="139">
        <f>IFERROR(VLOOKUP(IFERROR(VLOOKUP(AA$1&amp;"-"&amp;$A9,'ورود  کد درس همکاران'!$AO$1:$BI$1837,20,FALSE),""),'ورود اطلاعات'!$F$6:$H$25,3,FALSE),"")</f>
        <v>40</v>
      </c>
      <c r="AB9" s="140">
        <f>IFERROR(VLOOKUP(IFERROR(VLOOKUP(AB$1&amp;"-"&amp;$A9,'ورود  کد درس همکاران'!$AO$1:$BI$1837,20,FALSE),""),'ورود اطلاعات'!$F$6:$H$25,3,FALSE),"")</f>
        <v>40</v>
      </c>
      <c r="AC9" s="141">
        <f>IFERROR(VLOOKUP(IFERROR(VLOOKUP(AC$1&amp;"-"&amp;$A9,'ورود  کد درس همکاران'!$AO$1:$BI$1837,20,FALSE),""),'ورود اطلاعات'!$F$6:$H$25,3,FALSE),"")</f>
        <v>80</v>
      </c>
      <c r="AD9" s="141">
        <f>IFERROR(VLOOKUP(IFERROR(VLOOKUP(AD$1&amp;"-"&amp;$A9,'ورود  کد درس همکاران'!$AO$1:$BI$1837,20,FALSE),""),'ورود اطلاعات'!$F$6:$H$25,3,FALSE),"")</f>
        <v>80</v>
      </c>
      <c r="AE9" s="142">
        <f>IFERROR(VLOOKUP(IFERROR(VLOOKUP(AE$1&amp;"-"&amp;$A9,'ورود  کد درس همکاران'!$AO$1:$BI$1837,20,FALSE),""),'ورود اطلاعات'!$F$6:$H$25,3,FALSE),"")</f>
        <v>60</v>
      </c>
      <c r="AF9" s="141">
        <f>IFERROR(VLOOKUP(IFERROR(VLOOKUP(AF$1&amp;"-"&amp;$A9,'ورود  کد درس همکاران'!$AO$1:$BI$1837,20,FALSE),""),'ورود اطلاعات'!$F$6:$H$25,3,FALSE),"")</f>
        <v>60</v>
      </c>
      <c r="AG9" s="139">
        <f>IFERROR(VLOOKUP(IFERROR(VLOOKUP(AG$1&amp;"-"&amp;$A9,'ورود  کد درس همکاران'!$AO$1:$BI$1837,20,FALSE),""),'ورود اطلاعات'!$F$6:$H$25,3,FALSE),"")</f>
        <v>100</v>
      </c>
      <c r="AH9" s="140">
        <f>IFERROR(VLOOKUP(IFERROR(VLOOKUP(AH$1&amp;"-"&amp;$A9,'ورود  کد درس همکاران'!$AO$1:$BI$1837,20,FALSE),""),'ورود اطلاعات'!$F$6:$H$25,3,FALSE),"")</f>
        <v>100</v>
      </c>
      <c r="AI9" s="141">
        <f>IFERROR(VLOOKUP(IFERROR(VLOOKUP(AI$1&amp;"-"&amp;$A9,'ورود  کد درس همکاران'!$AO$1:$BI$1837,20,FALSE),""),'ورود اطلاعات'!$F$6:$H$25,3,FALSE),"")</f>
        <v>50</v>
      </c>
      <c r="AJ9" s="141">
        <f>IFERROR(VLOOKUP(IFERROR(VLOOKUP(AJ$1&amp;"-"&amp;$A9,'ورود  کد درس همکاران'!$AO$1:$BI$1837,20,FALSE),""),'ورود اطلاعات'!$F$6:$H$25,3,FALSE),"")</f>
        <v>50</v>
      </c>
      <c r="AK9" s="142">
        <f>IFERROR(VLOOKUP(IFERROR(VLOOKUP(AK$1&amp;"-"&amp;$A9,'ورود  کد درس همکاران'!$AO$1:$BI$1837,20,FALSE),""),'ورود اطلاعات'!$F$6:$H$25,3,FALSE),"")</f>
        <v>40</v>
      </c>
      <c r="AL9" s="141">
        <f>IFERROR(VLOOKUP(IFERROR(VLOOKUP(AL$1&amp;"-"&amp;$A9,'ورود  کد درس همکاران'!$AO$1:$BI$1837,20,FALSE),""),'ورود اطلاعات'!$F$6:$H$25,3,FALSE),"")</f>
        <v>40</v>
      </c>
      <c r="AM9" s="141">
        <f t="shared" si="1"/>
        <v>2330</v>
      </c>
    </row>
    <row r="10" spans="1:39" ht="60" customHeight="1" x14ac:dyDescent="0.2">
      <c r="A10" s="138">
        <f>'ورود اطلاعات'!C12</f>
        <v>7</v>
      </c>
      <c r="B10" s="134" t="str">
        <f>'ورود اطلاعات'!D12</f>
        <v>هشتم4</v>
      </c>
      <c r="C10" s="139">
        <f>IFERROR(VLOOKUP(IFERROR(VLOOKUP(C$1&amp;"-"&amp;$A10,'ورود  کد درس همکاران'!$AO$1:$BI$1837,20,FALSE),""),'ورود اطلاعات'!$F$6:$H$25,3,FALSE),"")</f>
        <v>30</v>
      </c>
      <c r="D10" s="140">
        <f>IFERROR(VLOOKUP(IFERROR(VLOOKUP(D$1&amp;"-"&amp;$A10,'ورود  کد درس همکاران'!$AO$1:$BI$1837,20,FALSE),""),'ورود اطلاعات'!$F$6:$H$25,3,FALSE),"")</f>
        <v>30</v>
      </c>
      <c r="E10" s="141">
        <f>IFERROR(VLOOKUP(IFERROR(VLOOKUP(E$1&amp;"-"&amp;$A10,'ورود  کد درس همکاران'!$AO$1:$BI$1837,20,FALSE),""),'ورود اطلاعات'!$F$6:$H$25,3,FALSE),"")</f>
        <v>60</v>
      </c>
      <c r="F10" s="141">
        <f>IFERROR(VLOOKUP(IFERROR(VLOOKUP(F$1&amp;"-"&amp;$A10,'ورود  کد درس همکاران'!$AO$1:$BI$1837,20,FALSE),""),'ورود اطلاعات'!$F$6:$H$25,3,FALSE),"")</f>
        <v>60</v>
      </c>
      <c r="G10" s="142">
        <f>IFERROR(VLOOKUP(IFERROR(VLOOKUP(G$1&amp;"-"&amp;$A10,'ورود  کد درس همکاران'!$AO$1:$BI$1837,20,FALSE),""),'ورود اطلاعات'!$F$6:$H$25,3,FALSE),"")</f>
        <v>100</v>
      </c>
      <c r="H10" s="141">
        <f>IFERROR(VLOOKUP(IFERROR(VLOOKUP(H$1&amp;"-"&amp;$A10,'ورود  کد درس همکاران'!$AO$1:$BI$1837,20,FALSE),""),'ورود اطلاعات'!$F$6:$H$25,3,FALSE),"")</f>
        <v>100</v>
      </c>
      <c r="I10" s="139">
        <f>IFERROR(VLOOKUP(IFERROR(VLOOKUP(I$1&amp;"-"&amp;$A10,'ورود  کد درس همکاران'!$AO$1:$BI$1837,20,FALSE),""),'ورود اطلاعات'!$F$6:$H$25,3,FALSE),"")</f>
        <v>40</v>
      </c>
      <c r="J10" s="140">
        <f>IFERROR(VLOOKUP(IFERROR(VLOOKUP(J$1&amp;"-"&amp;$A10,'ورود  کد درس همکاران'!$AO$1:$BI$1837,20,FALSE),""),'ورود اطلاعات'!$F$6:$H$25,3,FALSE),"")</f>
        <v>40</v>
      </c>
      <c r="K10" s="141">
        <f>IFERROR(VLOOKUP(IFERROR(VLOOKUP(K$1&amp;"-"&amp;$A10,'ورود  کد درس همکاران'!$AO$1:$BI$1837,20,FALSE),""),'ورود اطلاعات'!$F$6:$H$25,3,FALSE),"")</f>
        <v>100</v>
      </c>
      <c r="L10" s="141">
        <f>IFERROR(VLOOKUP(IFERROR(VLOOKUP(L$1&amp;"-"&amp;$A10,'ورود  کد درس همکاران'!$AO$1:$BI$1837,20,FALSE),""),'ورود اطلاعات'!$F$6:$H$25,3,FALSE),"")</f>
        <v>80</v>
      </c>
      <c r="M10" s="142">
        <f>IFERROR(VLOOKUP(IFERROR(VLOOKUP(M$1&amp;"-"&amp;$A10,'ورود  کد درس همکاران'!$AO$1:$BI$1837,20,FALSE),""),'ورود اطلاعات'!$F$6:$H$25,3,FALSE),"")</f>
        <v>10</v>
      </c>
      <c r="N10" s="141">
        <f>IFERROR(VLOOKUP(IFERROR(VLOOKUP(N$1&amp;"-"&amp;$A10,'ورود  کد درس همکاران'!$AO$1:$BI$1837,20,FALSE),""),'ورود اطلاعات'!$F$6:$H$25,3,FALSE),"")</f>
        <v>10</v>
      </c>
      <c r="O10" s="139">
        <f>IFERROR(VLOOKUP(IFERROR(VLOOKUP(O$1&amp;"-"&amp;$A10,'ورود  کد درس همکاران'!$AO$1:$BI$1837,20,FALSE),""),'ورود اطلاعات'!$F$6:$H$25,3,FALSE),"")</f>
        <v>100</v>
      </c>
      <c r="P10" s="140">
        <f>IFERROR(VLOOKUP(IFERROR(VLOOKUP(P$1&amp;"-"&amp;$A10,'ورود  کد درس همکاران'!$AO$1:$BI$1837,20,FALSE),""),'ورود اطلاعات'!$F$6:$H$25,3,FALSE),"")</f>
        <v>100</v>
      </c>
      <c r="Q10" s="141">
        <f>IFERROR(VLOOKUP(IFERROR(VLOOKUP(Q$1&amp;"-"&amp;$A10,'ورود  کد درس همکاران'!$AO$1:$BI$1837,20,FALSE),""),'ورود اطلاعات'!$F$6:$H$25,3,FALSE),"")</f>
        <v>60</v>
      </c>
      <c r="R10" s="141">
        <f>IFERROR(VLOOKUP(IFERROR(VLOOKUP(R$1&amp;"-"&amp;$A10,'ورود  کد درس همکاران'!$AO$1:$BI$1837,20,FALSE),""),'ورود اطلاعات'!$F$6:$H$25,3,FALSE),"")</f>
        <v>70</v>
      </c>
      <c r="S10" s="142">
        <f>IFERROR(VLOOKUP(IFERROR(VLOOKUP(S$1&amp;"-"&amp;$A10,'ورود  کد درس همکاران'!$AO$1:$BI$1837,20,FALSE),""),'ورود اطلاعات'!$F$6:$H$25,3,FALSE),"")</f>
        <v>80</v>
      </c>
      <c r="T10" s="141">
        <f>IFERROR(VLOOKUP(IFERROR(VLOOKUP(T$1&amp;"-"&amp;$A10,'ورود  کد درس همکاران'!$AO$1:$BI$1837,20,FALSE),""),'ورود اطلاعات'!$F$6:$H$25,3,FALSE),"")</f>
        <v>80</v>
      </c>
      <c r="U10" s="139">
        <f>IFERROR(VLOOKUP(IFERROR(VLOOKUP(U$1&amp;"-"&amp;$A10,'ورود  کد درس همکاران'!$AO$1:$BI$1837,20,FALSE),""),'ورود اطلاعات'!$F$6:$H$25,3,FALSE),"")</f>
        <v>60</v>
      </c>
      <c r="V10" s="140">
        <f>IFERROR(VLOOKUP(IFERROR(VLOOKUP(V$1&amp;"-"&amp;$A10,'ورود  کد درس همکاران'!$AO$1:$BI$1837,20,FALSE),""),'ورود اطلاعات'!$F$6:$H$25,3,FALSE),"")</f>
        <v>60</v>
      </c>
      <c r="W10" s="141">
        <f>IFERROR(VLOOKUP(IFERROR(VLOOKUP(W$1&amp;"-"&amp;$A10,'ورود  کد درس همکاران'!$AO$1:$BI$1837,20,FALSE),""),'ورود اطلاعات'!$F$6:$H$25,3,FALSE),"")</f>
        <v>100</v>
      </c>
      <c r="X10" s="141">
        <f>IFERROR(VLOOKUP(IFERROR(VLOOKUP(X$1&amp;"-"&amp;$A10,'ورود  کد درس همکاران'!$AO$1:$BI$1837,20,FALSE),""),'ورود اطلاعات'!$F$6:$H$25,3,FALSE),"")</f>
        <v>100</v>
      </c>
      <c r="Y10" s="142">
        <f>IFERROR(VLOOKUP(IFERROR(VLOOKUP(Y$1&amp;"-"&amp;$A10,'ورود  کد درس همکاران'!$AO$1:$BI$1837,20,FALSE),""),'ورود اطلاعات'!$F$6:$H$25,3,FALSE),"")</f>
        <v>40</v>
      </c>
      <c r="Z10" s="141">
        <f>IFERROR(VLOOKUP(IFERROR(VLOOKUP(Z$1&amp;"-"&amp;$A10,'ورود  کد درس همکاران'!$AO$1:$BI$1837,20,FALSE),""),'ورود اطلاعات'!$F$6:$H$25,3,FALSE),"")</f>
        <v>40</v>
      </c>
      <c r="AA10" s="139">
        <f>IFERROR(VLOOKUP(IFERROR(VLOOKUP(AA$1&amp;"-"&amp;$A10,'ورود  کد درس همکاران'!$AO$1:$BI$1837,20,FALSE),""),'ورود اطلاعات'!$F$6:$H$25,3,FALSE),"")</f>
        <v>70</v>
      </c>
      <c r="AB10" s="140">
        <f>IFERROR(VLOOKUP(IFERROR(VLOOKUP(AB$1&amp;"-"&amp;$A10,'ورود  کد درس همکاران'!$AO$1:$BI$1837,20,FALSE),""),'ورود اطلاعات'!$F$6:$H$25,3,FALSE),"")</f>
        <v>70</v>
      </c>
      <c r="AC10" s="141">
        <f>IFERROR(VLOOKUP(IFERROR(VLOOKUP(AC$1&amp;"-"&amp;$A10,'ورود  کد درس همکاران'!$AO$1:$BI$1837,20,FALSE),""),'ورود اطلاعات'!$F$6:$H$25,3,FALSE),"")</f>
        <v>60</v>
      </c>
      <c r="AD10" s="141">
        <f>IFERROR(VLOOKUP(IFERROR(VLOOKUP(AD$1&amp;"-"&amp;$A10,'ورود  کد درس همکاران'!$AO$1:$BI$1837,20,FALSE),""),'ورود اطلاعات'!$F$6:$H$25,3,FALSE),"")</f>
        <v>60</v>
      </c>
      <c r="AE10" s="142">
        <f>IFERROR(VLOOKUP(IFERROR(VLOOKUP(AE$1&amp;"-"&amp;$A10,'ورود  کد درس همکاران'!$AO$1:$BI$1837,20,FALSE),""),'ورود اطلاعات'!$F$6:$H$25,3,FALSE),"")</f>
        <v>100</v>
      </c>
      <c r="AF10" s="141">
        <f>IFERROR(VLOOKUP(IFERROR(VLOOKUP(AF$1&amp;"-"&amp;$A10,'ورود  کد درس همکاران'!$AO$1:$BI$1837,20,FALSE),""),'ورود اطلاعات'!$F$6:$H$25,3,FALSE),"")</f>
        <v>100</v>
      </c>
      <c r="AG10" s="139">
        <f>IFERROR(VLOOKUP(IFERROR(VLOOKUP(AG$1&amp;"-"&amp;$A10,'ورود  کد درس همکاران'!$AO$1:$BI$1837,20,FALSE),""),'ورود اطلاعات'!$F$6:$H$25,3,FALSE),"")</f>
        <v>40</v>
      </c>
      <c r="AH10" s="140">
        <f>IFERROR(VLOOKUP(IFERROR(VLOOKUP(AH$1&amp;"-"&amp;$A10,'ورود  کد درس همکاران'!$AO$1:$BI$1837,20,FALSE),""),'ورود اطلاعات'!$F$6:$H$25,3,FALSE),"")</f>
        <v>40</v>
      </c>
      <c r="AI10" s="141">
        <f>IFERROR(VLOOKUP(IFERROR(VLOOKUP(AI$1&amp;"-"&amp;$A10,'ورود  کد درس همکاران'!$AO$1:$BI$1837,20,FALSE),""),'ورود اطلاعات'!$F$6:$H$25,3,FALSE),"")</f>
        <v>70</v>
      </c>
      <c r="AJ10" s="141">
        <f>IFERROR(VLOOKUP(IFERROR(VLOOKUP(AJ$1&amp;"-"&amp;$A10,'ورود  کد درس همکاران'!$AO$1:$BI$1837,20,FALSE),""),'ورود اطلاعات'!$F$6:$H$25,3,FALSE),"")</f>
        <v>70</v>
      </c>
      <c r="AK10" s="142">
        <f>IFERROR(VLOOKUP(IFERROR(VLOOKUP(AK$1&amp;"-"&amp;$A10,'ورود  کد درس همکاران'!$AO$1:$BI$1837,20,FALSE),""),'ورود اطلاعات'!$F$6:$H$25,3,FALSE),"")</f>
        <v>50</v>
      </c>
      <c r="AL10" s="141">
        <f>IFERROR(VLOOKUP(IFERROR(VLOOKUP(AL$1&amp;"-"&amp;$A10,'ورود  کد درس همکاران'!$AO$1:$BI$1837,20,FALSE),""),'ورود اطلاعات'!$F$6:$H$25,3,FALSE),"")</f>
        <v>50</v>
      </c>
      <c r="AM10" s="141">
        <f t="shared" si="1"/>
        <v>2330</v>
      </c>
    </row>
    <row r="11" spans="1:39" ht="60" customHeight="1" x14ac:dyDescent="0.2">
      <c r="A11" s="138">
        <f>'ورود اطلاعات'!C13</f>
        <v>8</v>
      </c>
      <c r="B11" s="134" t="str">
        <f>'ورود اطلاعات'!D13</f>
        <v>هشتم5</v>
      </c>
      <c r="C11" s="139">
        <f>IFERROR(VLOOKUP(IFERROR(VLOOKUP(C$1&amp;"-"&amp;$A11,'ورود  کد درس همکاران'!$AO$1:$BI$1837,20,FALSE),""),'ورود اطلاعات'!$F$6:$H$25,3,FALSE),"")</f>
        <v>70</v>
      </c>
      <c r="D11" s="140">
        <f>IFERROR(VLOOKUP(IFERROR(VLOOKUP(D$1&amp;"-"&amp;$A11,'ورود  کد درس همکاران'!$AO$1:$BI$1837,20,FALSE),""),'ورود اطلاعات'!$F$6:$H$25,3,FALSE),"")</f>
        <v>70</v>
      </c>
      <c r="E11" s="141">
        <f>IFERROR(VLOOKUP(IFERROR(VLOOKUP(E$1&amp;"-"&amp;$A11,'ورود  کد درس همکاران'!$AO$1:$BI$1837,20,FALSE),""),'ورود اطلاعات'!$F$6:$H$25,3,FALSE),"")</f>
        <v>100</v>
      </c>
      <c r="F11" s="141">
        <f>IFERROR(VLOOKUP(IFERROR(VLOOKUP(F$1&amp;"-"&amp;$A11,'ورود  کد درس همکاران'!$AO$1:$BI$1837,20,FALSE),""),'ورود اطلاعات'!$F$6:$H$25,3,FALSE),"")</f>
        <v>100</v>
      </c>
      <c r="G11" s="142">
        <f>IFERROR(VLOOKUP(IFERROR(VLOOKUP(G$1&amp;"-"&amp;$A11,'ورود  کد درس همکاران'!$AO$1:$BI$1837,20,FALSE),""),'ورود اطلاعات'!$F$6:$H$25,3,FALSE),"")</f>
        <v>80</v>
      </c>
      <c r="H11" s="141">
        <f>IFERROR(VLOOKUP(IFERROR(VLOOKUP(H$1&amp;"-"&amp;$A11,'ورود  کد درس همکاران'!$AO$1:$BI$1837,20,FALSE),""),'ورود اطلاعات'!$F$6:$H$25,3,FALSE),"")</f>
        <v>80</v>
      </c>
      <c r="I11" s="139">
        <f>IFERROR(VLOOKUP(IFERROR(VLOOKUP(I$1&amp;"-"&amp;$A11,'ورود  کد درس همکاران'!$AO$1:$BI$1837,20,FALSE),""),'ورود اطلاعات'!$F$6:$H$25,3,FALSE),"")</f>
        <v>100</v>
      </c>
      <c r="J11" s="140">
        <f>IFERROR(VLOOKUP(IFERROR(VLOOKUP(J$1&amp;"-"&amp;$A11,'ورود  کد درس همکاران'!$AO$1:$BI$1837,20,FALSE),""),'ورود اطلاعات'!$F$6:$H$25,3,FALSE),"")</f>
        <v>100</v>
      </c>
      <c r="K11" s="141">
        <f>IFERROR(VLOOKUP(IFERROR(VLOOKUP(K$1&amp;"-"&amp;$A11,'ورود  کد درس همکاران'!$AO$1:$BI$1837,20,FALSE),""),'ورود اطلاعات'!$F$6:$H$25,3,FALSE),"")</f>
        <v>60</v>
      </c>
      <c r="L11" s="141">
        <f>IFERROR(VLOOKUP(IFERROR(VLOOKUP(L$1&amp;"-"&amp;$A11,'ورود  کد درس همکاران'!$AO$1:$BI$1837,20,FALSE),""),'ورود اطلاعات'!$F$6:$H$25,3,FALSE),"")</f>
        <v>60</v>
      </c>
      <c r="M11" s="142">
        <f>IFERROR(VLOOKUP(IFERROR(VLOOKUP(M$1&amp;"-"&amp;$A11,'ورود  کد درس همکاران'!$AO$1:$BI$1837,20,FALSE),""),'ورود اطلاعات'!$F$6:$H$25,3,FALSE),"")</f>
        <v>50</v>
      </c>
      <c r="N11" s="141">
        <f>IFERROR(VLOOKUP(IFERROR(VLOOKUP(N$1&amp;"-"&amp;$A11,'ورود  کد درس همکاران'!$AO$1:$BI$1837,20,FALSE),""),'ورود اطلاعات'!$F$6:$H$25,3,FALSE),"")</f>
        <v>50</v>
      </c>
      <c r="O11" s="139">
        <f>IFERROR(VLOOKUP(IFERROR(VLOOKUP(O$1&amp;"-"&amp;$A11,'ورود  کد درس همکاران'!$AO$1:$BI$1837,20,FALSE),""),'ورود اطلاعات'!$F$6:$H$25,3,FALSE),"")</f>
        <v>30</v>
      </c>
      <c r="P11" s="140">
        <f>IFERROR(VLOOKUP(IFERROR(VLOOKUP(P$1&amp;"-"&amp;$A11,'ورود  کد درس همکاران'!$AO$1:$BI$1837,20,FALSE),""),'ورود اطلاعات'!$F$6:$H$25,3,FALSE),"")</f>
        <v>30</v>
      </c>
      <c r="Q11" s="141">
        <f>IFERROR(VLOOKUP(IFERROR(VLOOKUP(Q$1&amp;"-"&amp;$A11,'ورود  کد درس همکاران'!$AO$1:$BI$1837,20,FALSE),""),'ورود اطلاعات'!$F$6:$H$25,3,FALSE),"")</f>
        <v>10</v>
      </c>
      <c r="R11" s="141">
        <f>IFERROR(VLOOKUP(IFERROR(VLOOKUP(R$1&amp;"-"&amp;$A11,'ورود  کد درس همکاران'!$AO$1:$BI$1837,20,FALSE),""),'ورود اطلاعات'!$F$6:$H$25,3,FALSE),"")</f>
        <v>10</v>
      </c>
      <c r="S11" s="142">
        <f>IFERROR(VLOOKUP(IFERROR(VLOOKUP(S$1&amp;"-"&amp;$A11,'ورود  کد درس همکاران'!$AO$1:$BI$1837,20,FALSE),""),'ورود اطلاعات'!$F$6:$H$25,3,FALSE),"")</f>
        <v>100</v>
      </c>
      <c r="T11" s="141">
        <f>IFERROR(VLOOKUP(IFERROR(VLOOKUP(T$1&amp;"-"&amp;$A11,'ورود  کد درس همکاران'!$AO$1:$BI$1837,20,FALSE),""),'ورود اطلاعات'!$F$6:$H$25,3,FALSE),"")</f>
        <v>100</v>
      </c>
      <c r="U11" s="139">
        <f>IFERROR(VLOOKUP(IFERROR(VLOOKUP(U$1&amp;"-"&amp;$A11,'ورود  کد درس همکاران'!$AO$1:$BI$1837,20,FALSE),""),'ورود اطلاعات'!$F$6:$H$25,3,FALSE),"")</f>
        <v>100</v>
      </c>
      <c r="V11" s="140">
        <f>IFERROR(VLOOKUP(IFERROR(VLOOKUP(V$1&amp;"-"&amp;$A11,'ورود  کد درس همکاران'!$AO$1:$BI$1837,20,FALSE),""),'ورود اطلاعات'!$F$6:$H$25,3,FALSE),"")</f>
        <v>100</v>
      </c>
      <c r="W11" s="141">
        <f>IFERROR(VLOOKUP(IFERROR(VLOOKUP(W$1&amp;"-"&amp;$A11,'ورود  کد درس همکاران'!$AO$1:$BI$1837,20,FALSE),""),'ورود اطلاعات'!$F$6:$H$25,3,FALSE),"")</f>
        <v>80</v>
      </c>
      <c r="X11" s="141">
        <f>IFERROR(VLOOKUP(IFERROR(VLOOKUP(X$1&amp;"-"&amp;$A11,'ورود  کد درس همکاران'!$AO$1:$BI$1837,20,FALSE),""),'ورود اطلاعات'!$F$6:$H$25,3,FALSE),"")</f>
        <v>40</v>
      </c>
      <c r="Y11" s="142">
        <f>IFERROR(VLOOKUP(IFERROR(VLOOKUP(Y$1&amp;"-"&amp;$A11,'ورود  کد درس همکاران'!$AO$1:$BI$1837,20,FALSE),""),'ورود اطلاعات'!$F$6:$H$25,3,FALSE),"")</f>
        <v>60</v>
      </c>
      <c r="Z11" s="141">
        <f>IFERROR(VLOOKUP(IFERROR(VLOOKUP(Z$1&amp;"-"&amp;$A11,'ورود  کد درس همکاران'!$AO$1:$BI$1837,20,FALSE),""),'ورود اطلاعات'!$F$6:$H$25,3,FALSE),"")</f>
        <v>60</v>
      </c>
      <c r="AA11" s="139">
        <f>IFERROR(VLOOKUP(IFERROR(VLOOKUP(AA$1&amp;"-"&amp;$A11,'ورود  کد درس همکاران'!$AO$1:$BI$1837,20,FALSE),""),'ورود اطلاعات'!$F$6:$H$25,3,FALSE),"")</f>
        <v>60</v>
      </c>
      <c r="AB11" s="140">
        <f>IFERROR(VLOOKUP(IFERROR(VLOOKUP(AB$1&amp;"-"&amp;$A11,'ورود  کد درس همکاران'!$AO$1:$BI$1837,20,FALSE),""),'ورود اطلاعات'!$F$6:$H$25,3,FALSE),"")</f>
        <v>60</v>
      </c>
      <c r="AC11" s="141">
        <f>IFERROR(VLOOKUP(IFERROR(VLOOKUP(AC$1&amp;"-"&amp;$A11,'ورود  کد درس همکاران'!$AO$1:$BI$1837,20,FALSE),""),'ورود اطلاعات'!$F$6:$H$25,3,FALSE),"")</f>
        <v>40</v>
      </c>
      <c r="AD11" s="141">
        <f>IFERROR(VLOOKUP(IFERROR(VLOOKUP(AD$1&amp;"-"&amp;$A11,'ورود  کد درس همکاران'!$AO$1:$BI$1837,20,FALSE),""),'ورود اطلاعات'!$F$6:$H$25,3,FALSE),"")</f>
        <v>40</v>
      </c>
      <c r="AE11" s="142">
        <f>IFERROR(VLOOKUP(IFERROR(VLOOKUP(AE$1&amp;"-"&amp;$A11,'ورود  کد درس همکاران'!$AO$1:$BI$1837,20,FALSE),""),'ورود اطلاعات'!$F$6:$H$25,3,FALSE),"")</f>
        <v>70</v>
      </c>
      <c r="AF11" s="141">
        <f>IFERROR(VLOOKUP(IFERROR(VLOOKUP(AF$1&amp;"-"&amp;$A11,'ورود  کد درس همکاران'!$AO$1:$BI$1837,20,FALSE),""),'ورود اطلاعات'!$F$6:$H$25,3,FALSE),"")</f>
        <v>70</v>
      </c>
      <c r="AG11" s="139">
        <f>IFERROR(VLOOKUP(IFERROR(VLOOKUP(AG$1&amp;"-"&amp;$A11,'ورود  کد درس همکاران'!$AO$1:$BI$1837,20,FALSE),""),'ورود اطلاعات'!$F$6:$H$25,3,FALSE),"")</f>
        <v>100</v>
      </c>
      <c r="AH11" s="140">
        <f>IFERROR(VLOOKUP(IFERROR(VLOOKUP(AH$1&amp;"-"&amp;$A11,'ورود  کد درس همکاران'!$AO$1:$BI$1837,20,FALSE),""),'ورود اطلاعات'!$F$6:$H$25,3,FALSE),"")</f>
        <v>100</v>
      </c>
      <c r="AI11" s="141">
        <f>IFERROR(VLOOKUP(IFERROR(VLOOKUP(AI$1&amp;"-"&amp;$A11,'ورود  کد درس همکاران'!$AO$1:$BI$1837,20,FALSE),""),'ورود اطلاعات'!$F$6:$H$25,3,FALSE),"")</f>
        <v>40</v>
      </c>
      <c r="AJ11" s="141">
        <f>IFERROR(VLOOKUP(IFERROR(VLOOKUP(AJ$1&amp;"-"&amp;$A11,'ورود  کد درس همکاران'!$AO$1:$BI$1837,20,FALSE),""),'ورود اطلاعات'!$F$6:$H$25,3,FALSE),"")</f>
        <v>40</v>
      </c>
      <c r="AK11" s="142">
        <f>IFERROR(VLOOKUP(IFERROR(VLOOKUP(AK$1&amp;"-"&amp;$A11,'ورود  کد درس همکاران'!$AO$1:$BI$1837,20,FALSE),""),'ورود اطلاعات'!$F$6:$H$25,3,FALSE),"")</f>
        <v>60</v>
      </c>
      <c r="AL11" s="141">
        <f>IFERROR(VLOOKUP(IFERROR(VLOOKUP(AL$1&amp;"-"&amp;$A11,'ورود  کد درس همکاران'!$AO$1:$BI$1837,20,FALSE),""),'ورود اطلاعات'!$F$6:$H$25,3,FALSE),"")</f>
        <v>70</v>
      </c>
      <c r="AM11" s="141">
        <f t="shared" si="1"/>
        <v>2390</v>
      </c>
    </row>
    <row r="12" spans="1:39" ht="60" customHeight="1" x14ac:dyDescent="0.2">
      <c r="A12" s="138">
        <f>'ورود اطلاعات'!C14</f>
        <v>9</v>
      </c>
      <c r="B12" s="134" t="str">
        <f>'ورود اطلاعات'!D14</f>
        <v>نهم1</v>
      </c>
      <c r="C12" s="139">
        <f>IFERROR(VLOOKUP(IFERROR(VLOOKUP(C$1&amp;"-"&amp;$A12,'ورود  کد درس همکاران'!$AO$1:$BI$1837,20,FALSE),""),'ورود اطلاعات'!$F$6:$H$25,3,FALSE),"")</f>
        <v>100</v>
      </c>
      <c r="D12" s="140">
        <f>IFERROR(VLOOKUP(IFERROR(VLOOKUP(D$1&amp;"-"&amp;$A12,'ورود  کد درس همکاران'!$AO$1:$BI$1837,20,FALSE),""),'ورود اطلاعات'!$F$6:$H$25,3,FALSE),"")</f>
        <v>100</v>
      </c>
      <c r="E12" s="141">
        <f>IFERROR(VLOOKUP(IFERROR(VLOOKUP(E$1&amp;"-"&amp;$A12,'ورود  کد درس همکاران'!$AO$1:$BI$1837,20,FALSE),""),'ورود اطلاعات'!$F$6:$H$25,3,FALSE),"")</f>
        <v>100</v>
      </c>
      <c r="F12" s="141">
        <f>IFERROR(VLOOKUP(IFERROR(VLOOKUP(F$1&amp;"-"&amp;$A12,'ورود  کد درس همکاران'!$AO$1:$BI$1837,20,FALSE),""),'ورود اطلاعات'!$F$6:$H$25,3,FALSE),"")</f>
        <v>100</v>
      </c>
      <c r="G12" s="142">
        <f>IFERROR(VLOOKUP(IFERROR(VLOOKUP(G$1&amp;"-"&amp;$A12,'ورود  کد درس همکاران'!$AO$1:$BI$1837,20,FALSE),""),'ورود اطلاعات'!$F$6:$H$25,3,FALSE),"")</f>
        <v>100</v>
      </c>
      <c r="H12" s="141">
        <f>IFERROR(VLOOKUP(IFERROR(VLOOKUP(H$1&amp;"-"&amp;$A12,'ورود  کد درس همکاران'!$AO$1:$BI$1837,20,FALSE),""),'ورود اطلاعات'!$F$6:$H$25,3,FALSE),"")</f>
        <v>100</v>
      </c>
      <c r="I12" s="139">
        <f>IFERROR(VLOOKUP(IFERROR(VLOOKUP(I$1&amp;"-"&amp;$A12,'ورود  کد درس همکاران'!$AO$1:$BI$1837,20,FALSE),""),'ورود اطلاعات'!$F$6:$H$25,3,FALSE),"")</f>
        <v>40</v>
      </c>
      <c r="J12" s="140">
        <f>IFERROR(VLOOKUP(IFERROR(VLOOKUP(J$1&amp;"-"&amp;$A12,'ورود  کد درس همکاران'!$AO$1:$BI$1837,20,FALSE),""),'ورود اطلاعات'!$F$6:$H$25,3,FALSE),"")</f>
        <v>40</v>
      </c>
      <c r="K12" s="141">
        <f>IFERROR(VLOOKUP(IFERROR(VLOOKUP(K$1&amp;"-"&amp;$A12,'ورود  کد درس همکاران'!$AO$1:$BI$1837,20,FALSE),""),'ورود اطلاعات'!$F$6:$H$25,3,FALSE),"")</f>
        <v>80</v>
      </c>
      <c r="L12" s="141">
        <f>IFERROR(VLOOKUP(IFERROR(VLOOKUP(L$1&amp;"-"&amp;$A12,'ورود  کد درس همکاران'!$AO$1:$BI$1837,20,FALSE),""),'ورود اطلاعات'!$F$6:$H$25,3,FALSE),"")</f>
        <v>80</v>
      </c>
      <c r="M12" s="142">
        <f>IFERROR(VLOOKUP(IFERROR(VLOOKUP(M$1&amp;"-"&amp;$A12,'ورود  کد درس همکاران'!$AO$1:$BI$1837,20,FALSE),""),'ورود اطلاعات'!$F$6:$H$25,3,FALSE),"")</f>
        <v>40</v>
      </c>
      <c r="N12" s="141">
        <f>IFERROR(VLOOKUP(IFERROR(VLOOKUP(N$1&amp;"-"&amp;$A12,'ورود  کد درس همکاران'!$AO$1:$BI$1837,20,FALSE),""),'ورود اطلاعات'!$F$6:$H$25,3,FALSE),"")</f>
        <v>40</v>
      </c>
      <c r="O12" s="139">
        <f>IFERROR(VLOOKUP(IFERROR(VLOOKUP(O$1&amp;"-"&amp;$A12,'ورود  کد درس همکاران'!$AO$1:$BI$1837,20,FALSE),""),'ورود اطلاعات'!$F$6:$H$25,3,FALSE),"")</f>
        <v>50</v>
      </c>
      <c r="P12" s="140">
        <f>IFERROR(VLOOKUP(IFERROR(VLOOKUP(P$1&amp;"-"&amp;$A12,'ورود  کد درس همکاران'!$AO$1:$BI$1837,20,FALSE),""),'ورود اطلاعات'!$F$6:$H$25,3,FALSE),"")</f>
        <v>50</v>
      </c>
      <c r="Q12" s="141">
        <f>IFERROR(VLOOKUP(IFERROR(VLOOKUP(Q$1&amp;"-"&amp;$A12,'ورود  کد درس همکاران'!$AO$1:$BI$1837,20,FALSE),""),'ورود اطلاعات'!$F$6:$H$25,3,FALSE),"")</f>
        <v>70</v>
      </c>
      <c r="R12" s="141">
        <f>IFERROR(VLOOKUP(IFERROR(VLOOKUP(R$1&amp;"-"&amp;$A12,'ورود  کد درس همکاران'!$AO$1:$BI$1837,20,FALSE),""),'ورود اطلاعات'!$F$6:$H$25,3,FALSE),"")</f>
        <v>70</v>
      </c>
      <c r="S12" s="142">
        <f>IFERROR(VLOOKUP(IFERROR(VLOOKUP(S$1&amp;"-"&amp;$A12,'ورود  کد درس همکاران'!$AO$1:$BI$1837,20,FALSE),""),'ورود اطلاعات'!$F$6:$H$25,3,FALSE),"")</f>
        <v>70</v>
      </c>
      <c r="T12" s="141">
        <f>IFERROR(VLOOKUP(IFERROR(VLOOKUP(T$1&amp;"-"&amp;$A12,'ورود  کد درس همکاران'!$AO$1:$BI$1837,20,FALSE),""),'ورود اطلاعات'!$F$6:$H$25,3,FALSE),"")</f>
        <v>70</v>
      </c>
      <c r="U12" s="139">
        <f>IFERROR(VLOOKUP(IFERROR(VLOOKUP(U$1&amp;"-"&amp;$A12,'ورود  کد درس همکاران'!$AO$1:$BI$1837,20,FALSE),""),'ورود اطلاعات'!$F$6:$H$25,3,FALSE),"")</f>
        <v>100</v>
      </c>
      <c r="V12" s="140">
        <f>IFERROR(VLOOKUP(IFERROR(VLOOKUP(V$1&amp;"-"&amp;$A12,'ورود  کد درس همکاران'!$AO$1:$BI$1837,20,FALSE),""),'ورود اطلاعات'!$F$6:$H$25,3,FALSE),"")</f>
        <v>100</v>
      </c>
      <c r="W12" s="141">
        <f>IFERROR(VLOOKUP(IFERROR(VLOOKUP(W$1&amp;"-"&amp;$A12,'ورود  کد درس همکاران'!$AO$1:$BI$1837,20,FALSE),""),'ورود اطلاعات'!$F$6:$H$25,3,FALSE),"")</f>
        <v>40</v>
      </c>
      <c r="X12" s="141">
        <f>IFERROR(VLOOKUP(IFERROR(VLOOKUP(X$1&amp;"-"&amp;$A12,'ورود  کد درس همکاران'!$AO$1:$BI$1837,20,FALSE),""),'ورود اطلاعات'!$F$6:$H$25,3,FALSE),"")</f>
        <v>80</v>
      </c>
      <c r="Y12" s="142">
        <f>IFERROR(VLOOKUP(IFERROR(VLOOKUP(Y$1&amp;"-"&amp;$A12,'ورود  کد درس همکاران'!$AO$1:$BI$1837,20,FALSE),""),'ورود اطلاعات'!$F$6:$H$25,3,FALSE),"")</f>
        <v>60</v>
      </c>
      <c r="Z12" s="141">
        <f>IFERROR(VLOOKUP(IFERROR(VLOOKUP(Z$1&amp;"-"&amp;$A12,'ورود  کد درس همکاران'!$AO$1:$BI$1837,20,FALSE),""),'ورود اطلاعات'!$F$6:$H$25,3,FALSE),"")</f>
        <v>60</v>
      </c>
      <c r="AA12" s="139">
        <f>IFERROR(VLOOKUP(IFERROR(VLOOKUP(AA$1&amp;"-"&amp;$A12,'ورود  کد درس همکاران'!$AO$1:$BI$1837,20,FALSE),""),'ورود اطلاعات'!$F$6:$H$25,3,FALSE),"")</f>
        <v>10</v>
      </c>
      <c r="AB12" s="140">
        <f>IFERROR(VLOOKUP(IFERROR(VLOOKUP(AB$1&amp;"-"&amp;$A12,'ورود  کد درس همکاران'!$AO$1:$BI$1837,20,FALSE),""),'ورود اطلاعات'!$F$6:$H$25,3,FALSE),"")</f>
        <v>10</v>
      </c>
      <c r="AC12" s="141">
        <f>IFERROR(VLOOKUP(IFERROR(VLOOKUP(AC$1&amp;"-"&amp;$A12,'ورود  کد درس همکاران'!$AO$1:$BI$1837,20,FALSE),""),'ورود اطلاعات'!$F$6:$H$25,3,FALSE),"")</f>
        <v>40</v>
      </c>
      <c r="AD12" s="141">
        <f>IFERROR(VLOOKUP(IFERROR(VLOOKUP(AD$1&amp;"-"&amp;$A12,'ورود  کد درس همکاران'!$AO$1:$BI$1837,20,FALSE),""),'ورود اطلاعات'!$F$6:$H$25,3,FALSE),"")</f>
        <v>40</v>
      </c>
      <c r="AE12" s="142">
        <f>IFERROR(VLOOKUP(IFERROR(VLOOKUP(AE$1&amp;"-"&amp;$A12,'ورود  کد درس همکاران'!$AO$1:$BI$1837,20,FALSE),""),'ورود اطلاعات'!$F$6:$H$25,3,FALSE),"")</f>
        <v>60</v>
      </c>
      <c r="AF12" s="141">
        <f>IFERROR(VLOOKUP(IFERROR(VLOOKUP(AF$1&amp;"-"&amp;$A12,'ورود  کد درس همکاران'!$AO$1:$BI$1837,20,FALSE),""),'ورود اطلاعات'!$F$6:$H$25,3,FALSE),"")</f>
        <v>60</v>
      </c>
      <c r="AG12" s="139">
        <f>IFERROR(VLOOKUP(IFERROR(VLOOKUP(AG$1&amp;"-"&amp;$A12,'ورود  کد درس همکاران'!$AO$1:$BI$1837,20,FALSE),""),'ورود اطلاعات'!$F$6:$H$25,3,FALSE),"")</f>
        <v>60</v>
      </c>
      <c r="AH12" s="140">
        <f>IFERROR(VLOOKUP(IFERROR(VLOOKUP(AH$1&amp;"-"&amp;$A12,'ورود  کد درس همکاران'!$AO$1:$BI$1837,20,FALSE),""),'ورود اطلاعات'!$F$6:$H$25,3,FALSE),"")</f>
        <v>60</v>
      </c>
      <c r="AI12" s="141">
        <f>IFERROR(VLOOKUP(IFERROR(VLOOKUP(AI$1&amp;"-"&amp;$A12,'ورود  کد درس همکاران'!$AO$1:$BI$1837,20,FALSE),""),'ورود اطلاعات'!$F$6:$H$25,3,FALSE),"")</f>
        <v>100</v>
      </c>
      <c r="AJ12" s="141">
        <f>IFERROR(VLOOKUP(IFERROR(VLOOKUP(AJ$1&amp;"-"&amp;$A12,'ورود  کد درس همکاران'!$AO$1:$BI$1837,20,FALSE),""),'ورود اطلاعات'!$F$6:$H$25,3,FALSE),"")</f>
        <v>100</v>
      </c>
      <c r="AK12" s="142">
        <f>IFERROR(VLOOKUP(IFERROR(VLOOKUP(AK$1&amp;"-"&amp;$A12,'ورود  کد درس همکاران'!$AO$1:$BI$1837,20,FALSE),""),'ورود اطلاعات'!$F$6:$H$25,3,FALSE),"")</f>
        <v>70</v>
      </c>
      <c r="AL12" s="141">
        <f>IFERROR(VLOOKUP(IFERROR(VLOOKUP(AL$1&amp;"-"&amp;$A12,'ورود  کد درس همکاران'!$AO$1:$BI$1837,20,FALSE),""),'ورود اطلاعات'!$F$6:$H$25,3,FALSE),"")</f>
        <v>60</v>
      </c>
      <c r="AM12" s="141">
        <f t="shared" si="1"/>
        <v>2410</v>
      </c>
    </row>
    <row r="13" spans="1:39" ht="60" customHeight="1" x14ac:dyDescent="0.2">
      <c r="A13" s="138">
        <f>'ورود اطلاعات'!C15</f>
        <v>0</v>
      </c>
      <c r="B13" s="134">
        <f>'ورود اطلاعات'!D15</f>
        <v>0</v>
      </c>
      <c r="C13" s="139" t="str">
        <f>IFERROR(VLOOKUP(IFERROR(VLOOKUP(C$1&amp;"-"&amp;$A13,'ورود  کد درس همکاران'!$AO$1:$BI$1837,20,FALSE),""),'ورود اطلاعات'!$F$6:$H$25,3,FALSE),"")</f>
        <v/>
      </c>
      <c r="D13" s="140" t="str">
        <f>IFERROR(VLOOKUP(IFERROR(VLOOKUP(D$1&amp;"-"&amp;$A13,'ورود  کد درس همکاران'!$AO$1:$BI$1837,20,FALSE),""),'ورود اطلاعات'!$F$6:$H$25,3,FALSE),"")</f>
        <v/>
      </c>
      <c r="E13" s="141" t="str">
        <f>IFERROR(VLOOKUP(IFERROR(VLOOKUP(E$1&amp;"-"&amp;$A13,'ورود  کد درس همکاران'!$AO$1:$BI$1837,20,FALSE),""),'ورود اطلاعات'!$F$6:$H$25,3,FALSE),"")</f>
        <v/>
      </c>
      <c r="F13" s="141" t="str">
        <f>IFERROR(VLOOKUP(IFERROR(VLOOKUP(F$1&amp;"-"&amp;$A13,'ورود  کد درس همکاران'!$AO$1:$BI$1837,20,FALSE),""),'ورود اطلاعات'!$F$6:$H$25,3,FALSE),"")</f>
        <v/>
      </c>
      <c r="G13" s="142" t="str">
        <f>IFERROR(VLOOKUP(IFERROR(VLOOKUP(G$1&amp;"-"&amp;$A13,'ورود  کد درس همکاران'!$AO$1:$BI$1837,20,FALSE),""),'ورود اطلاعات'!$F$6:$H$25,3,FALSE),"")</f>
        <v/>
      </c>
      <c r="H13" s="141" t="str">
        <f>IFERROR(VLOOKUP(IFERROR(VLOOKUP(H$1&amp;"-"&amp;$A13,'ورود  کد درس همکاران'!$AO$1:$BI$1837,20,FALSE),""),'ورود اطلاعات'!$F$6:$H$25,3,FALSE),"")</f>
        <v/>
      </c>
      <c r="I13" s="139" t="str">
        <f>IFERROR(VLOOKUP(IFERROR(VLOOKUP(I$1&amp;"-"&amp;$A13,'ورود  کد درس همکاران'!$AO$1:$BI$1837,20,FALSE),""),'ورود اطلاعات'!$F$6:$H$25,3,FALSE),"")</f>
        <v/>
      </c>
      <c r="J13" s="140" t="str">
        <f>IFERROR(VLOOKUP(IFERROR(VLOOKUP(J$1&amp;"-"&amp;$A13,'ورود  کد درس همکاران'!$AO$1:$BI$1837,20,FALSE),""),'ورود اطلاعات'!$F$6:$H$25,3,FALSE),"")</f>
        <v/>
      </c>
      <c r="K13" s="141" t="str">
        <f>IFERROR(VLOOKUP(IFERROR(VLOOKUP(K$1&amp;"-"&amp;$A13,'ورود  کد درس همکاران'!$AO$1:$BI$1837,20,FALSE),""),'ورود اطلاعات'!$F$6:$H$25,3,FALSE),"")</f>
        <v/>
      </c>
      <c r="L13" s="141" t="str">
        <f>IFERROR(VLOOKUP(IFERROR(VLOOKUP(L$1&amp;"-"&amp;$A13,'ورود  کد درس همکاران'!$AO$1:$BI$1837,20,FALSE),""),'ورود اطلاعات'!$F$6:$H$25,3,FALSE),"")</f>
        <v/>
      </c>
      <c r="M13" s="142" t="str">
        <f>IFERROR(VLOOKUP(IFERROR(VLOOKUP(M$1&amp;"-"&amp;$A13,'ورود  کد درس همکاران'!$AO$1:$BI$1837,20,FALSE),""),'ورود اطلاعات'!$F$6:$H$25,3,FALSE),"")</f>
        <v/>
      </c>
      <c r="N13" s="141" t="str">
        <f>IFERROR(VLOOKUP(IFERROR(VLOOKUP(N$1&amp;"-"&amp;$A13,'ورود  کد درس همکاران'!$AO$1:$BI$1837,20,FALSE),""),'ورود اطلاعات'!$F$6:$H$25,3,FALSE),"")</f>
        <v/>
      </c>
      <c r="O13" s="139" t="str">
        <f>IFERROR(VLOOKUP(IFERROR(VLOOKUP(O$1&amp;"-"&amp;$A13,'ورود  کد درس همکاران'!$AO$1:$BI$1837,20,FALSE),""),'ورود اطلاعات'!$F$6:$H$25,3,FALSE),"")</f>
        <v/>
      </c>
      <c r="P13" s="140" t="str">
        <f>IFERROR(VLOOKUP(IFERROR(VLOOKUP(P$1&amp;"-"&amp;$A13,'ورود  کد درس همکاران'!$AO$1:$BI$1837,20,FALSE),""),'ورود اطلاعات'!$F$6:$H$25,3,FALSE),"")</f>
        <v/>
      </c>
      <c r="Q13" s="141" t="str">
        <f>IFERROR(VLOOKUP(IFERROR(VLOOKUP(Q$1&amp;"-"&amp;$A13,'ورود  کد درس همکاران'!$AO$1:$BI$1837,20,FALSE),""),'ورود اطلاعات'!$F$6:$H$25,3,FALSE),"")</f>
        <v/>
      </c>
      <c r="R13" s="141" t="str">
        <f>IFERROR(VLOOKUP(IFERROR(VLOOKUP(R$1&amp;"-"&amp;$A13,'ورود  کد درس همکاران'!$AO$1:$BI$1837,20,FALSE),""),'ورود اطلاعات'!$F$6:$H$25,3,FALSE),"")</f>
        <v/>
      </c>
      <c r="S13" s="142" t="str">
        <f>IFERROR(VLOOKUP(IFERROR(VLOOKUP(S$1&amp;"-"&amp;$A13,'ورود  کد درس همکاران'!$AO$1:$BI$1837,20,FALSE),""),'ورود اطلاعات'!$F$6:$H$25,3,FALSE),"")</f>
        <v/>
      </c>
      <c r="T13" s="141" t="str">
        <f>IFERROR(VLOOKUP(IFERROR(VLOOKUP(T$1&amp;"-"&amp;$A13,'ورود  کد درس همکاران'!$AO$1:$BI$1837,20,FALSE),""),'ورود اطلاعات'!$F$6:$H$25,3,FALSE),"")</f>
        <v/>
      </c>
      <c r="U13" s="139" t="str">
        <f>IFERROR(VLOOKUP(IFERROR(VLOOKUP(U$1&amp;"-"&amp;$A13,'ورود  کد درس همکاران'!$AO$1:$BI$1837,20,FALSE),""),'ورود اطلاعات'!$F$6:$H$25,3,FALSE),"")</f>
        <v/>
      </c>
      <c r="V13" s="140" t="str">
        <f>IFERROR(VLOOKUP(IFERROR(VLOOKUP(V$1&amp;"-"&amp;$A13,'ورود  کد درس همکاران'!$AO$1:$BI$1837,20,FALSE),""),'ورود اطلاعات'!$F$6:$H$25,3,FALSE),"")</f>
        <v/>
      </c>
      <c r="W13" s="141" t="str">
        <f>IFERROR(VLOOKUP(IFERROR(VLOOKUP(W$1&amp;"-"&amp;$A13,'ورود  کد درس همکاران'!$AO$1:$BI$1837,20,FALSE),""),'ورود اطلاعات'!$F$6:$H$25,3,FALSE),"")</f>
        <v/>
      </c>
      <c r="X13" s="141" t="str">
        <f>IFERROR(VLOOKUP(IFERROR(VLOOKUP(X$1&amp;"-"&amp;$A13,'ورود  کد درس همکاران'!$AO$1:$BI$1837,20,FALSE),""),'ورود اطلاعات'!$F$6:$H$25,3,FALSE),"")</f>
        <v/>
      </c>
      <c r="Y13" s="142" t="str">
        <f>IFERROR(VLOOKUP(IFERROR(VLOOKUP(Y$1&amp;"-"&amp;$A13,'ورود  کد درس همکاران'!$AO$1:$BI$1837,20,FALSE),""),'ورود اطلاعات'!$F$6:$H$25,3,FALSE),"")</f>
        <v/>
      </c>
      <c r="Z13" s="141" t="str">
        <f>IFERROR(VLOOKUP(IFERROR(VLOOKUP(Z$1&amp;"-"&amp;$A13,'ورود  کد درس همکاران'!$AO$1:$BI$1837,20,FALSE),""),'ورود اطلاعات'!$F$6:$H$25,3,FALSE),"")</f>
        <v/>
      </c>
      <c r="AA13" s="139" t="str">
        <f>IFERROR(VLOOKUP(IFERROR(VLOOKUP(AA$1&amp;"-"&amp;$A13,'ورود  کد درس همکاران'!$AO$1:$BI$1837,20,FALSE),""),'ورود اطلاعات'!$F$6:$H$25,3,FALSE),"")</f>
        <v/>
      </c>
      <c r="AB13" s="140" t="str">
        <f>IFERROR(VLOOKUP(IFERROR(VLOOKUP(AB$1&amp;"-"&amp;$A13,'ورود  کد درس همکاران'!$AO$1:$BI$1837,20,FALSE),""),'ورود اطلاعات'!$F$6:$H$25,3,FALSE),"")</f>
        <v/>
      </c>
      <c r="AC13" s="141" t="str">
        <f>IFERROR(VLOOKUP(IFERROR(VLOOKUP(AC$1&amp;"-"&amp;$A13,'ورود  کد درس همکاران'!$AO$1:$BI$1837,20,FALSE),""),'ورود اطلاعات'!$F$6:$H$25,3,FALSE),"")</f>
        <v/>
      </c>
      <c r="AD13" s="141" t="str">
        <f>IFERROR(VLOOKUP(IFERROR(VLOOKUP(AD$1&amp;"-"&amp;$A13,'ورود  کد درس همکاران'!$AO$1:$BI$1837,20,FALSE),""),'ورود اطلاعات'!$F$6:$H$25,3,FALSE),"")</f>
        <v/>
      </c>
      <c r="AE13" s="142" t="str">
        <f>IFERROR(VLOOKUP(IFERROR(VLOOKUP(AE$1&amp;"-"&amp;$A13,'ورود  کد درس همکاران'!$AO$1:$BI$1837,20,FALSE),""),'ورود اطلاعات'!$F$6:$H$25,3,FALSE),"")</f>
        <v/>
      </c>
      <c r="AF13" s="141" t="str">
        <f>IFERROR(VLOOKUP(IFERROR(VLOOKUP(AF$1&amp;"-"&amp;$A13,'ورود  کد درس همکاران'!$AO$1:$BI$1837,20,FALSE),""),'ورود اطلاعات'!$F$6:$H$25,3,FALSE),"")</f>
        <v/>
      </c>
      <c r="AG13" s="139" t="str">
        <f>IFERROR(VLOOKUP(IFERROR(VLOOKUP(AG$1&amp;"-"&amp;$A13,'ورود  کد درس همکاران'!$AO$1:$BI$1837,20,FALSE),""),'ورود اطلاعات'!$F$6:$H$25,3,FALSE),"")</f>
        <v/>
      </c>
      <c r="AH13" s="140" t="str">
        <f>IFERROR(VLOOKUP(IFERROR(VLOOKUP(AH$1&amp;"-"&amp;$A13,'ورود  کد درس همکاران'!$AO$1:$BI$1837,20,FALSE),""),'ورود اطلاعات'!$F$6:$H$25,3,FALSE),"")</f>
        <v/>
      </c>
      <c r="AI13" s="141" t="str">
        <f>IFERROR(VLOOKUP(IFERROR(VLOOKUP(AI$1&amp;"-"&amp;$A13,'ورود  کد درس همکاران'!$AO$1:$BI$1837,20,FALSE),""),'ورود اطلاعات'!$F$6:$H$25,3,FALSE),"")</f>
        <v/>
      </c>
      <c r="AJ13" s="141" t="str">
        <f>IFERROR(VLOOKUP(IFERROR(VLOOKUP(AJ$1&amp;"-"&amp;$A13,'ورود  کد درس همکاران'!$AO$1:$BI$1837,20,FALSE),""),'ورود اطلاعات'!$F$6:$H$25,3,FALSE),"")</f>
        <v/>
      </c>
      <c r="AK13" s="142" t="str">
        <f>IFERROR(VLOOKUP(IFERROR(VLOOKUP(AK$1&amp;"-"&amp;$A13,'ورود  کد درس همکاران'!$AO$1:$BI$1837,20,FALSE),""),'ورود اطلاعات'!$F$6:$H$25,3,FALSE),"")</f>
        <v/>
      </c>
      <c r="AL13" s="141" t="str">
        <f>IFERROR(VLOOKUP(IFERROR(VLOOKUP(AL$1&amp;"-"&amp;$A13,'ورود  کد درس همکاران'!$AO$1:$BI$1837,20,FALSE),""),'ورود اطلاعات'!$F$6:$H$25,3,FALSE),"")</f>
        <v/>
      </c>
      <c r="AM13" s="141">
        <f t="shared" si="1"/>
        <v>0</v>
      </c>
    </row>
    <row r="14" spans="1:39" ht="60" customHeight="1" x14ac:dyDescent="0.2">
      <c r="A14" s="138">
        <f>'ورود اطلاعات'!C16</f>
        <v>0</v>
      </c>
      <c r="B14" s="134">
        <f>'ورود اطلاعات'!D16</f>
        <v>0</v>
      </c>
      <c r="C14" s="139" t="str">
        <f>IFERROR(VLOOKUP(IFERROR(VLOOKUP(C$1&amp;"-"&amp;$A14,'ورود  کد درس همکاران'!$AO$1:$BI$1837,20,FALSE),""),'ورود اطلاعات'!$F$6:$H$25,3,FALSE),"")</f>
        <v/>
      </c>
      <c r="D14" s="140" t="str">
        <f>IFERROR(VLOOKUP(IFERROR(VLOOKUP(D$1&amp;"-"&amp;$A14,'ورود  کد درس همکاران'!$AO$1:$BI$1837,20,FALSE),""),'ورود اطلاعات'!$F$6:$H$25,3,FALSE),"")</f>
        <v/>
      </c>
      <c r="E14" s="141" t="str">
        <f>IFERROR(VLOOKUP(IFERROR(VLOOKUP(E$1&amp;"-"&amp;$A14,'ورود  کد درس همکاران'!$AO$1:$BI$1837,20,FALSE),""),'ورود اطلاعات'!$F$6:$H$25,3,FALSE),"")</f>
        <v/>
      </c>
      <c r="F14" s="141" t="str">
        <f>IFERROR(VLOOKUP(IFERROR(VLOOKUP(F$1&amp;"-"&amp;$A14,'ورود  کد درس همکاران'!$AO$1:$BI$1837,20,FALSE),""),'ورود اطلاعات'!$F$6:$H$25,3,FALSE),"")</f>
        <v/>
      </c>
      <c r="G14" s="142" t="str">
        <f>IFERROR(VLOOKUP(IFERROR(VLOOKUP(G$1&amp;"-"&amp;$A14,'ورود  کد درس همکاران'!$AO$1:$BI$1837,20,FALSE),""),'ورود اطلاعات'!$F$6:$H$25,3,FALSE),"")</f>
        <v/>
      </c>
      <c r="H14" s="141" t="str">
        <f>IFERROR(VLOOKUP(IFERROR(VLOOKUP(H$1&amp;"-"&amp;$A14,'ورود  کد درس همکاران'!$AO$1:$BI$1837,20,FALSE),""),'ورود اطلاعات'!$F$6:$H$25,3,FALSE),"")</f>
        <v/>
      </c>
      <c r="I14" s="139" t="str">
        <f>IFERROR(VLOOKUP(IFERROR(VLOOKUP(I$1&amp;"-"&amp;$A14,'ورود  کد درس همکاران'!$AO$1:$BI$1837,20,FALSE),""),'ورود اطلاعات'!$F$6:$H$25,3,FALSE),"")</f>
        <v/>
      </c>
      <c r="J14" s="140" t="str">
        <f>IFERROR(VLOOKUP(IFERROR(VLOOKUP(J$1&amp;"-"&amp;$A14,'ورود  کد درس همکاران'!$AO$1:$BI$1837,20,FALSE),""),'ورود اطلاعات'!$F$6:$H$25,3,FALSE),"")</f>
        <v/>
      </c>
      <c r="K14" s="141" t="str">
        <f>IFERROR(VLOOKUP(IFERROR(VLOOKUP(K$1&amp;"-"&amp;$A14,'ورود  کد درس همکاران'!$AO$1:$BI$1837,20,FALSE),""),'ورود اطلاعات'!$F$6:$H$25,3,FALSE),"")</f>
        <v/>
      </c>
      <c r="L14" s="141" t="str">
        <f>IFERROR(VLOOKUP(IFERROR(VLOOKUP(L$1&amp;"-"&amp;$A14,'ورود  کد درس همکاران'!$AO$1:$BI$1837,20,FALSE),""),'ورود اطلاعات'!$F$6:$H$25,3,FALSE),"")</f>
        <v/>
      </c>
      <c r="M14" s="142" t="str">
        <f>IFERROR(VLOOKUP(IFERROR(VLOOKUP(M$1&amp;"-"&amp;$A14,'ورود  کد درس همکاران'!$AO$1:$BI$1837,20,FALSE),""),'ورود اطلاعات'!$F$6:$H$25,3,FALSE),"")</f>
        <v/>
      </c>
      <c r="N14" s="141" t="str">
        <f>IFERROR(VLOOKUP(IFERROR(VLOOKUP(N$1&amp;"-"&amp;$A14,'ورود  کد درس همکاران'!$AO$1:$BI$1837,20,FALSE),""),'ورود اطلاعات'!$F$6:$H$25,3,FALSE),"")</f>
        <v/>
      </c>
      <c r="O14" s="139" t="str">
        <f>IFERROR(VLOOKUP(IFERROR(VLOOKUP(O$1&amp;"-"&amp;$A14,'ورود  کد درس همکاران'!$AO$1:$BI$1837,20,FALSE),""),'ورود اطلاعات'!$F$6:$H$25,3,FALSE),"")</f>
        <v/>
      </c>
      <c r="P14" s="140" t="str">
        <f>IFERROR(VLOOKUP(IFERROR(VLOOKUP(P$1&amp;"-"&amp;$A14,'ورود  کد درس همکاران'!$AO$1:$BI$1837,20,FALSE),""),'ورود اطلاعات'!$F$6:$H$25,3,FALSE),"")</f>
        <v/>
      </c>
      <c r="Q14" s="141" t="str">
        <f>IFERROR(VLOOKUP(IFERROR(VLOOKUP(Q$1&amp;"-"&amp;$A14,'ورود  کد درس همکاران'!$AO$1:$BI$1837,20,FALSE),""),'ورود اطلاعات'!$F$6:$H$25,3,FALSE),"")</f>
        <v/>
      </c>
      <c r="R14" s="141" t="str">
        <f>IFERROR(VLOOKUP(IFERROR(VLOOKUP(R$1&amp;"-"&amp;$A14,'ورود  کد درس همکاران'!$AO$1:$BI$1837,20,FALSE),""),'ورود اطلاعات'!$F$6:$H$25,3,FALSE),"")</f>
        <v/>
      </c>
      <c r="S14" s="142" t="str">
        <f>IFERROR(VLOOKUP(IFERROR(VLOOKUP(S$1&amp;"-"&amp;$A14,'ورود  کد درس همکاران'!$AO$1:$BI$1837,20,FALSE),""),'ورود اطلاعات'!$F$6:$H$25,3,FALSE),"")</f>
        <v/>
      </c>
      <c r="T14" s="141" t="str">
        <f>IFERROR(VLOOKUP(IFERROR(VLOOKUP(T$1&amp;"-"&amp;$A14,'ورود  کد درس همکاران'!$AO$1:$BI$1837,20,FALSE),""),'ورود اطلاعات'!$F$6:$H$25,3,FALSE),"")</f>
        <v/>
      </c>
      <c r="U14" s="139" t="str">
        <f>IFERROR(VLOOKUP(IFERROR(VLOOKUP(U$1&amp;"-"&amp;$A14,'ورود  کد درس همکاران'!$AO$1:$BI$1837,20,FALSE),""),'ورود اطلاعات'!$F$6:$H$25,3,FALSE),"")</f>
        <v/>
      </c>
      <c r="V14" s="140" t="str">
        <f>IFERROR(VLOOKUP(IFERROR(VLOOKUP(V$1&amp;"-"&amp;$A14,'ورود  کد درس همکاران'!$AO$1:$BI$1837,20,FALSE),""),'ورود اطلاعات'!$F$6:$H$25,3,FALSE),"")</f>
        <v/>
      </c>
      <c r="W14" s="141" t="str">
        <f>IFERROR(VLOOKUP(IFERROR(VLOOKUP(W$1&amp;"-"&amp;$A14,'ورود  کد درس همکاران'!$AO$1:$BI$1837,20,FALSE),""),'ورود اطلاعات'!$F$6:$H$25,3,FALSE),"")</f>
        <v/>
      </c>
      <c r="X14" s="141" t="str">
        <f>IFERROR(VLOOKUP(IFERROR(VLOOKUP(X$1&amp;"-"&amp;$A14,'ورود  کد درس همکاران'!$AO$1:$BI$1837,20,FALSE),""),'ورود اطلاعات'!$F$6:$H$25,3,FALSE),"")</f>
        <v/>
      </c>
      <c r="Y14" s="142" t="str">
        <f>IFERROR(VLOOKUP(IFERROR(VLOOKUP(Y$1&amp;"-"&amp;$A14,'ورود  کد درس همکاران'!$AO$1:$BI$1837,20,FALSE),""),'ورود اطلاعات'!$F$6:$H$25,3,FALSE),"")</f>
        <v/>
      </c>
      <c r="Z14" s="141" t="str">
        <f>IFERROR(VLOOKUP(IFERROR(VLOOKUP(Z$1&amp;"-"&amp;$A14,'ورود  کد درس همکاران'!$AO$1:$BI$1837,20,FALSE),""),'ورود اطلاعات'!$F$6:$H$25,3,FALSE),"")</f>
        <v/>
      </c>
      <c r="AA14" s="139" t="str">
        <f>IFERROR(VLOOKUP(IFERROR(VLOOKUP(AA$1&amp;"-"&amp;$A14,'ورود  کد درس همکاران'!$AO$1:$BI$1837,20,FALSE),""),'ورود اطلاعات'!$F$6:$H$25,3,FALSE),"")</f>
        <v/>
      </c>
      <c r="AB14" s="140" t="str">
        <f>IFERROR(VLOOKUP(IFERROR(VLOOKUP(AB$1&amp;"-"&amp;$A14,'ورود  کد درس همکاران'!$AO$1:$BI$1837,20,FALSE),""),'ورود اطلاعات'!$F$6:$H$25,3,FALSE),"")</f>
        <v/>
      </c>
      <c r="AC14" s="141" t="str">
        <f>IFERROR(VLOOKUP(IFERROR(VLOOKUP(AC$1&amp;"-"&amp;$A14,'ورود  کد درس همکاران'!$AO$1:$BI$1837,20,FALSE),""),'ورود اطلاعات'!$F$6:$H$25,3,FALSE),"")</f>
        <v/>
      </c>
      <c r="AD14" s="141" t="str">
        <f>IFERROR(VLOOKUP(IFERROR(VLOOKUP(AD$1&amp;"-"&amp;$A14,'ورود  کد درس همکاران'!$AO$1:$BI$1837,20,FALSE),""),'ورود اطلاعات'!$F$6:$H$25,3,FALSE),"")</f>
        <v/>
      </c>
      <c r="AE14" s="142" t="str">
        <f>IFERROR(VLOOKUP(IFERROR(VLOOKUP(AE$1&amp;"-"&amp;$A14,'ورود  کد درس همکاران'!$AO$1:$BI$1837,20,FALSE),""),'ورود اطلاعات'!$F$6:$H$25,3,FALSE),"")</f>
        <v/>
      </c>
      <c r="AF14" s="141" t="str">
        <f>IFERROR(VLOOKUP(IFERROR(VLOOKUP(AF$1&amp;"-"&amp;$A14,'ورود  کد درس همکاران'!$AO$1:$BI$1837,20,FALSE),""),'ورود اطلاعات'!$F$6:$H$25,3,FALSE),"")</f>
        <v/>
      </c>
      <c r="AG14" s="139" t="str">
        <f>IFERROR(VLOOKUP(IFERROR(VLOOKUP(AG$1&amp;"-"&amp;$A14,'ورود  کد درس همکاران'!$AO$1:$BI$1837,20,FALSE),""),'ورود اطلاعات'!$F$6:$H$25,3,FALSE),"")</f>
        <v/>
      </c>
      <c r="AH14" s="140" t="str">
        <f>IFERROR(VLOOKUP(IFERROR(VLOOKUP(AH$1&amp;"-"&amp;$A14,'ورود  کد درس همکاران'!$AO$1:$BI$1837,20,FALSE),""),'ورود اطلاعات'!$F$6:$H$25,3,FALSE),"")</f>
        <v/>
      </c>
      <c r="AI14" s="141" t="str">
        <f>IFERROR(VLOOKUP(IFERROR(VLOOKUP(AI$1&amp;"-"&amp;$A14,'ورود  کد درس همکاران'!$AO$1:$BI$1837,20,FALSE),""),'ورود اطلاعات'!$F$6:$H$25,3,FALSE),"")</f>
        <v/>
      </c>
      <c r="AJ14" s="141" t="str">
        <f>IFERROR(VLOOKUP(IFERROR(VLOOKUP(AJ$1&amp;"-"&amp;$A14,'ورود  کد درس همکاران'!$AO$1:$BI$1837,20,FALSE),""),'ورود اطلاعات'!$F$6:$H$25,3,FALSE),"")</f>
        <v/>
      </c>
      <c r="AK14" s="142" t="str">
        <f>IFERROR(VLOOKUP(IFERROR(VLOOKUP(AK$1&amp;"-"&amp;$A14,'ورود  کد درس همکاران'!$AO$1:$BI$1837,20,FALSE),""),'ورود اطلاعات'!$F$6:$H$25,3,FALSE),"")</f>
        <v/>
      </c>
      <c r="AL14" s="141" t="str">
        <f>IFERROR(VLOOKUP(IFERROR(VLOOKUP(AL$1&amp;"-"&amp;$A14,'ورود  کد درس همکاران'!$AO$1:$BI$1837,20,FALSE),""),'ورود اطلاعات'!$F$6:$H$25,3,FALSE),"")</f>
        <v/>
      </c>
      <c r="AM14" s="141">
        <f t="shared" si="1"/>
        <v>0</v>
      </c>
    </row>
    <row r="15" spans="1:39" ht="60" customHeight="1" x14ac:dyDescent="0.2">
      <c r="A15" s="138">
        <f>'ورود اطلاعات'!C17</f>
        <v>0</v>
      </c>
      <c r="B15" s="134">
        <f>'ورود اطلاعات'!D17</f>
        <v>0</v>
      </c>
      <c r="C15" s="139" t="str">
        <f>IFERROR(VLOOKUP(IFERROR(VLOOKUP(C$1&amp;"-"&amp;$A15,'ورود  کد درس همکاران'!$AO$1:$BI$1837,20,FALSE),""),'ورود اطلاعات'!$F$6:$H$25,3,FALSE),"")</f>
        <v/>
      </c>
      <c r="D15" s="140" t="str">
        <f>IFERROR(VLOOKUP(IFERROR(VLOOKUP(D$1&amp;"-"&amp;$A15,'ورود  کد درس همکاران'!$AO$1:$BI$1837,20,FALSE),""),'ورود اطلاعات'!$F$6:$H$25,3,FALSE),"")</f>
        <v/>
      </c>
      <c r="E15" s="141" t="str">
        <f>IFERROR(VLOOKUP(IFERROR(VLOOKUP(E$1&amp;"-"&amp;$A15,'ورود  کد درس همکاران'!$AO$1:$BI$1837,20,FALSE),""),'ورود اطلاعات'!$F$6:$H$25,3,FALSE),"")</f>
        <v/>
      </c>
      <c r="F15" s="141" t="str">
        <f>IFERROR(VLOOKUP(IFERROR(VLOOKUP(F$1&amp;"-"&amp;$A15,'ورود  کد درس همکاران'!$AO$1:$BI$1837,20,FALSE),""),'ورود اطلاعات'!$F$6:$H$25,3,FALSE),"")</f>
        <v/>
      </c>
      <c r="G15" s="142" t="str">
        <f>IFERROR(VLOOKUP(IFERROR(VLOOKUP(G$1&amp;"-"&amp;$A15,'ورود  کد درس همکاران'!$AO$1:$BI$1837,20,FALSE),""),'ورود اطلاعات'!$F$6:$H$25,3,FALSE),"")</f>
        <v/>
      </c>
      <c r="H15" s="141" t="str">
        <f>IFERROR(VLOOKUP(IFERROR(VLOOKUP(H$1&amp;"-"&amp;$A15,'ورود  کد درس همکاران'!$AO$1:$BI$1837,20,FALSE),""),'ورود اطلاعات'!$F$6:$H$25,3,FALSE),"")</f>
        <v/>
      </c>
      <c r="I15" s="139" t="str">
        <f>IFERROR(VLOOKUP(IFERROR(VLOOKUP(I$1&amp;"-"&amp;$A15,'ورود  کد درس همکاران'!$AO$1:$BI$1837,20,FALSE),""),'ورود اطلاعات'!$F$6:$H$25,3,FALSE),"")</f>
        <v/>
      </c>
      <c r="J15" s="140" t="str">
        <f>IFERROR(VLOOKUP(IFERROR(VLOOKUP(J$1&amp;"-"&amp;$A15,'ورود  کد درس همکاران'!$AO$1:$BI$1837,20,FALSE),""),'ورود اطلاعات'!$F$6:$H$25,3,FALSE),"")</f>
        <v/>
      </c>
      <c r="K15" s="141" t="str">
        <f>IFERROR(VLOOKUP(IFERROR(VLOOKUP(K$1&amp;"-"&amp;$A15,'ورود  کد درس همکاران'!$AO$1:$BI$1837,20,FALSE),""),'ورود اطلاعات'!$F$6:$H$25,3,FALSE),"")</f>
        <v/>
      </c>
      <c r="L15" s="141" t="str">
        <f>IFERROR(VLOOKUP(IFERROR(VLOOKUP(L$1&amp;"-"&amp;$A15,'ورود  کد درس همکاران'!$AO$1:$BI$1837,20,FALSE),""),'ورود اطلاعات'!$F$6:$H$25,3,FALSE),"")</f>
        <v/>
      </c>
      <c r="M15" s="142" t="str">
        <f>IFERROR(VLOOKUP(IFERROR(VLOOKUP(M$1&amp;"-"&amp;$A15,'ورود  کد درس همکاران'!$AO$1:$BI$1837,20,FALSE),""),'ورود اطلاعات'!$F$6:$H$25,3,FALSE),"")</f>
        <v/>
      </c>
      <c r="N15" s="141" t="str">
        <f>IFERROR(VLOOKUP(IFERROR(VLOOKUP(N$1&amp;"-"&amp;$A15,'ورود  کد درس همکاران'!$AO$1:$BI$1837,20,FALSE),""),'ورود اطلاعات'!$F$6:$H$25,3,FALSE),"")</f>
        <v/>
      </c>
      <c r="O15" s="139" t="str">
        <f>IFERROR(VLOOKUP(IFERROR(VLOOKUP(O$1&amp;"-"&amp;$A15,'ورود  کد درس همکاران'!$AO$1:$BI$1837,20,FALSE),""),'ورود اطلاعات'!$F$6:$H$25,3,FALSE),"")</f>
        <v/>
      </c>
      <c r="P15" s="140" t="str">
        <f>IFERROR(VLOOKUP(IFERROR(VLOOKUP(P$1&amp;"-"&amp;$A15,'ورود  کد درس همکاران'!$AO$1:$BI$1837,20,FALSE),""),'ورود اطلاعات'!$F$6:$H$25,3,FALSE),"")</f>
        <v/>
      </c>
      <c r="Q15" s="141" t="str">
        <f>IFERROR(VLOOKUP(IFERROR(VLOOKUP(Q$1&amp;"-"&amp;$A15,'ورود  کد درس همکاران'!$AO$1:$BI$1837,20,FALSE),""),'ورود اطلاعات'!$F$6:$H$25,3,FALSE),"")</f>
        <v/>
      </c>
      <c r="R15" s="141" t="str">
        <f>IFERROR(VLOOKUP(IFERROR(VLOOKUP(R$1&amp;"-"&amp;$A15,'ورود  کد درس همکاران'!$AO$1:$BI$1837,20,FALSE),""),'ورود اطلاعات'!$F$6:$H$25,3,FALSE),"")</f>
        <v/>
      </c>
      <c r="S15" s="142" t="str">
        <f>IFERROR(VLOOKUP(IFERROR(VLOOKUP(S$1&amp;"-"&amp;$A15,'ورود  کد درس همکاران'!$AO$1:$BI$1837,20,FALSE),""),'ورود اطلاعات'!$F$6:$H$25,3,FALSE),"")</f>
        <v/>
      </c>
      <c r="T15" s="141" t="str">
        <f>IFERROR(VLOOKUP(IFERROR(VLOOKUP(T$1&amp;"-"&amp;$A15,'ورود  کد درس همکاران'!$AO$1:$BI$1837,20,FALSE),""),'ورود اطلاعات'!$F$6:$H$25,3,FALSE),"")</f>
        <v/>
      </c>
      <c r="U15" s="139" t="str">
        <f>IFERROR(VLOOKUP(IFERROR(VLOOKUP(U$1&amp;"-"&amp;$A15,'ورود  کد درس همکاران'!$AO$1:$BI$1837,20,FALSE),""),'ورود اطلاعات'!$F$6:$H$25,3,FALSE),"")</f>
        <v/>
      </c>
      <c r="V15" s="140" t="str">
        <f>IFERROR(VLOOKUP(IFERROR(VLOOKUP(V$1&amp;"-"&amp;$A15,'ورود  کد درس همکاران'!$AO$1:$BI$1837,20,FALSE),""),'ورود اطلاعات'!$F$6:$H$25,3,FALSE),"")</f>
        <v/>
      </c>
      <c r="W15" s="141" t="str">
        <f>IFERROR(VLOOKUP(IFERROR(VLOOKUP(W$1&amp;"-"&amp;$A15,'ورود  کد درس همکاران'!$AO$1:$BI$1837,20,FALSE),""),'ورود اطلاعات'!$F$6:$H$25,3,FALSE),"")</f>
        <v/>
      </c>
      <c r="X15" s="141" t="str">
        <f>IFERROR(VLOOKUP(IFERROR(VLOOKUP(X$1&amp;"-"&amp;$A15,'ورود  کد درس همکاران'!$AO$1:$BI$1837,20,FALSE),""),'ورود اطلاعات'!$F$6:$H$25,3,FALSE),"")</f>
        <v/>
      </c>
      <c r="Y15" s="142" t="str">
        <f>IFERROR(VLOOKUP(IFERROR(VLOOKUP(Y$1&amp;"-"&amp;$A15,'ورود  کد درس همکاران'!$AO$1:$BI$1837,20,FALSE),""),'ورود اطلاعات'!$F$6:$H$25,3,FALSE),"")</f>
        <v/>
      </c>
      <c r="Z15" s="141" t="str">
        <f>IFERROR(VLOOKUP(IFERROR(VLOOKUP(Z$1&amp;"-"&amp;$A15,'ورود  کد درس همکاران'!$AO$1:$BI$1837,20,FALSE),""),'ورود اطلاعات'!$F$6:$H$25,3,FALSE),"")</f>
        <v/>
      </c>
      <c r="AA15" s="139" t="str">
        <f>IFERROR(VLOOKUP(IFERROR(VLOOKUP(AA$1&amp;"-"&amp;$A15,'ورود  کد درس همکاران'!$AO$1:$BI$1837,20,FALSE),""),'ورود اطلاعات'!$F$6:$H$25,3,FALSE),"")</f>
        <v/>
      </c>
      <c r="AB15" s="140" t="str">
        <f>IFERROR(VLOOKUP(IFERROR(VLOOKUP(AB$1&amp;"-"&amp;$A15,'ورود  کد درس همکاران'!$AO$1:$BI$1837,20,FALSE),""),'ورود اطلاعات'!$F$6:$H$25,3,FALSE),"")</f>
        <v/>
      </c>
      <c r="AC15" s="141" t="str">
        <f>IFERROR(VLOOKUP(IFERROR(VLOOKUP(AC$1&amp;"-"&amp;$A15,'ورود  کد درس همکاران'!$AO$1:$BI$1837,20,FALSE),""),'ورود اطلاعات'!$F$6:$H$25,3,FALSE),"")</f>
        <v/>
      </c>
      <c r="AD15" s="141" t="str">
        <f>IFERROR(VLOOKUP(IFERROR(VLOOKUP(AD$1&amp;"-"&amp;$A15,'ورود  کد درس همکاران'!$AO$1:$BI$1837,20,FALSE),""),'ورود اطلاعات'!$F$6:$H$25,3,FALSE),"")</f>
        <v/>
      </c>
      <c r="AE15" s="142" t="str">
        <f>IFERROR(VLOOKUP(IFERROR(VLOOKUP(AE$1&amp;"-"&amp;$A15,'ورود  کد درس همکاران'!$AO$1:$BI$1837,20,FALSE),""),'ورود اطلاعات'!$F$6:$H$25,3,FALSE),"")</f>
        <v/>
      </c>
      <c r="AF15" s="141" t="str">
        <f>IFERROR(VLOOKUP(IFERROR(VLOOKUP(AF$1&amp;"-"&amp;$A15,'ورود  کد درس همکاران'!$AO$1:$BI$1837,20,FALSE),""),'ورود اطلاعات'!$F$6:$H$25,3,FALSE),"")</f>
        <v/>
      </c>
      <c r="AG15" s="139" t="str">
        <f>IFERROR(VLOOKUP(IFERROR(VLOOKUP(AG$1&amp;"-"&amp;$A15,'ورود  کد درس همکاران'!$AO$1:$BI$1837,20,FALSE),""),'ورود اطلاعات'!$F$6:$H$25,3,FALSE),"")</f>
        <v/>
      </c>
      <c r="AH15" s="140" t="str">
        <f>IFERROR(VLOOKUP(IFERROR(VLOOKUP(AH$1&amp;"-"&amp;$A15,'ورود  کد درس همکاران'!$AO$1:$BI$1837,20,FALSE),""),'ورود اطلاعات'!$F$6:$H$25,3,FALSE),"")</f>
        <v/>
      </c>
      <c r="AI15" s="141" t="str">
        <f>IFERROR(VLOOKUP(IFERROR(VLOOKUP(AI$1&amp;"-"&amp;$A15,'ورود  کد درس همکاران'!$AO$1:$BI$1837,20,FALSE),""),'ورود اطلاعات'!$F$6:$H$25,3,FALSE),"")</f>
        <v/>
      </c>
      <c r="AJ15" s="141" t="str">
        <f>IFERROR(VLOOKUP(IFERROR(VLOOKUP(AJ$1&amp;"-"&amp;$A15,'ورود  کد درس همکاران'!$AO$1:$BI$1837,20,FALSE),""),'ورود اطلاعات'!$F$6:$H$25,3,FALSE),"")</f>
        <v/>
      </c>
      <c r="AK15" s="142" t="str">
        <f>IFERROR(VLOOKUP(IFERROR(VLOOKUP(AK$1&amp;"-"&amp;$A15,'ورود  کد درس همکاران'!$AO$1:$BI$1837,20,FALSE),""),'ورود اطلاعات'!$F$6:$H$25,3,FALSE),"")</f>
        <v/>
      </c>
      <c r="AL15" s="141" t="str">
        <f>IFERROR(VLOOKUP(IFERROR(VLOOKUP(AL$1&amp;"-"&amp;$A15,'ورود  کد درس همکاران'!$AO$1:$BI$1837,20,FALSE),""),'ورود اطلاعات'!$F$6:$H$25,3,FALSE),"")</f>
        <v/>
      </c>
      <c r="AM15" s="141">
        <f t="shared" si="1"/>
        <v>0</v>
      </c>
    </row>
    <row r="16" spans="1:39" ht="60" customHeight="1" x14ac:dyDescent="0.2">
      <c r="A16" s="138">
        <f>'ورود اطلاعات'!C18</f>
        <v>0</v>
      </c>
      <c r="B16" s="134">
        <f>'ورود اطلاعات'!D18</f>
        <v>0</v>
      </c>
      <c r="C16" s="139" t="str">
        <f>IFERROR(VLOOKUP(IFERROR(VLOOKUP(C$1&amp;"-"&amp;$A16,'ورود  کد درس همکاران'!$AO$1:$BI$1837,20,FALSE),""),'ورود اطلاعات'!$F$6:$H$25,3,FALSE),"")</f>
        <v/>
      </c>
      <c r="D16" s="140" t="str">
        <f>IFERROR(VLOOKUP(IFERROR(VLOOKUP(D$1&amp;"-"&amp;$A16,'ورود  کد درس همکاران'!$AO$1:$BI$1837,20,FALSE),""),'ورود اطلاعات'!$F$6:$H$25,3,FALSE),"")</f>
        <v/>
      </c>
      <c r="E16" s="141" t="str">
        <f>IFERROR(VLOOKUP(IFERROR(VLOOKUP(E$1&amp;"-"&amp;$A16,'ورود  کد درس همکاران'!$AO$1:$BI$1837,20,FALSE),""),'ورود اطلاعات'!$F$6:$H$25,3,FALSE),"")</f>
        <v/>
      </c>
      <c r="F16" s="141" t="str">
        <f>IFERROR(VLOOKUP(IFERROR(VLOOKUP(F$1&amp;"-"&amp;$A16,'ورود  کد درس همکاران'!$AO$1:$BI$1837,20,FALSE),""),'ورود اطلاعات'!$F$6:$H$25,3,FALSE),"")</f>
        <v/>
      </c>
      <c r="G16" s="142" t="str">
        <f>IFERROR(VLOOKUP(IFERROR(VLOOKUP(G$1&amp;"-"&amp;$A16,'ورود  کد درس همکاران'!$AO$1:$BI$1837,20,FALSE),""),'ورود اطلاعات'!$F$6:$H$25,3,FALSE),"")</f>
        <v/>
      </c>
      <c r="H16" s="141" t="str">
        <f>IFERROR(VLOOKUP(IFERROR(VLOOKUP(H$1&amp;"-"&amp;$A16,'ورود  کد درس همکاران'!$AO$1:$BI$1837,20,FALSE),""),'ورود اطلاعات'!$F$6:$H$25,3,FALSE),"")</f>
        <v/>
      </c>
      <c r="I16" s="139" t="str">
        <f>IFERROR(VLOOKUP(IFERROR(VLOOKUP(I$1&amp;"-"&amp;$A16,'ورود  کد درس همکاران'!$AO$1:$BI$1837,20,FALSE),""),'ورود اطلاعات'!$F$6:$H$25,3,FALSE),"")</f>
        <v/>
      </c>
      <c r="J16" s="140" t="str">
        <f>IFERROR(VLOOKUP(IFERROR(VLOOKUP(J$1&amp;"-"&amp;$A16,'ورود  کد درس همکاران'!$AO$1:$BI$1837,20,FALSE),""),'ورود اطلاعات'!$F$6:$H$25,3,FALSE),"")</f>
        <v/>
      </c>
      <c r="K16" s="141" t="str">
        <f>IFERROR(VLOOKUP(IFERROR(VLOOKUP(K$1&amp;"-"&amp;$A16,'ورود  کد درس همکاران'!$AO$1:$BI$1837,20,FALSE),""),'ورود اطلاعات'!$F$6:$H$25,3,FALSE),"")</f>
        <v/>
      </c>
      <c r="L16" s="141" t="str">
        <f>IFERROR(VLOOKUP(IFERROR(VLOOKUP(L$1&amp;"-"&amp;$A16,'ورود  کد درس همکاران'!$AO$1:$BI$1837,20,FALSE),""),'ورود اطلاعات'!$F$6:$H$25,3,FALSE),"")</f>
        <v/>
      </c>
      <c r="M16" s="142" t="str">
        <f>IFERROR(VLOOKUP(IFERROR(VLOOKUP(M$1&amp;"-"&amp;$A16,'ورود  کد درس همکاران'!$AO$1:$BI$1837,20,FALSE),""),'ورود اطلاعات'!$F$6:$H$25,3,FALSE),"")</f>
        <v/>
      </c>
      <c r="N16" s="141" t="str">
        <f>IFERROR(VLOOKUP(IFERROR(VLOOKUP(N$1&amp;"-"&amp;$A16,'ورود  کد درس همکاران'!$AO$1:$BI$1837,20,FALSE),""),'ورود اطلاعات'!$F$6:$H$25,3,FALSE),"")</f>
        <v/>
      </c>
      <c r="O16" s="139" t="str">
        <f>IFERROR(VLOOKUP(IFERROR(VLOOKUP(O$1&amp;"-"&amp;$A16,'ورود  کد درس همکاران'!$AO$1:$BI$1837,20,FALSE),""),'ورود اطلاعات'!$F$6:$H$25,3,FALSE),"")</f>
        <v/>
      </c>
      <c r="P16" s="140" t="str">
        <f>IFERROR(VLOOKUP(IFERROR(VLOOKUP(P$1&amp;"-"&amp;$A16,'ورود  کد درس همکاران'!$AO$1:$BI$1837,20,FALSE),""),'ورود اطلاعات'!$F$6:$H$25,3,FALSE),"")</f>
        <v/>
      </c>
      <c r="Q16" s="141" t="str">
        <f>IFERROR(VLOOKUP(IFERROR(VLOOKUP(Q$1&amp;"-"&amp;$A16,'ورود  کد درس همکاران'!$AO$1:$BI$1837,20,FALSE),""),'ورود اطلاعات'!$F$6:$H$25,3,FALSE),"")</f>
        <v/>
      </c>
      <c r="R16" s="141" t="str">
        <f>IFERROR(VLOOKUP(IFERROR(VLOOKUP(R$1&amp;"-"&amp;$A16,'ورود  کد درس همکاران'!$AO$1:$BI$1837,20,FALSE),""),'ورود اطلاعات'!$F$6:$H$25,3,FALSE),"")</f>
        <v/>
      </c>
      <c r="S16" s="142" t="str">
        <f>IFERROR(VLOOKUP(IFERROR(VLOOKUP(S$1&amp;"-"&amp;$A16,'ورود  کد درس همکاران'!$AO$1:$BI$1837,20,FALSE),""),'ورود اطلاعات'!$F$6:$H$25,3,FALSE),"")</f>
        <v/>
      </c>
      <c r="T16" s="141" t="str">
        <f>IFERROR(VLOOKUP(IFERROR(VLOOKUP(T$1&amp;"-"&amp;$A16,'ورود  کد درس همکاران'!$AO$1:$BI$1837,20,FALSE),""),'ورود اطلاعات'!$F$6:$H$25,3,FALSE),"")</f>
        <v/>
      </c>
      <c r="U16" s="139" t="str">
        <f>IFERROR(VLOOKUP(IFERROR(VLOOKUP(U$1&amp;"-"&amp;$A16,'ورود  کد درس همکاران'!$AO$1:$BI$1837,20,FALSE),""),'ورود اطلاعات'!$F$6:$H$25,3,FALSE),"")</f>
        <v/>
      </c>
      <c r="V16" s="140" t="str">
        <f>IFERROR(VLOOKUP(IFERROR(VLOOKUP(V$1&amp;"-"&amp;$A16,'ورود  کد درس همکاران'!$AO$1:$BI$1837,20,FALSE),""),'ورود اطلاعات'!$F$6:$H$25,3,FALSE),"")</f>
        <v/>
      </c>
      <c r="W16" s="141" t="str">
        <f>IFERROR(VLOOKUP(IFERROR(VLOOKUP(W$1&amp;"-"&amp;$A16,'ورود  کد درس همکاران'!$AO$1:$BI$1837,20,FALSE),""),'ورود اطلاعات'!$F$6:$H$25,3,FALSE),"")</f>
        <v/>
      </c>
      <c r="X16" s="141" t="str">
        <f>IFERROR(VLOOKUP(IFERROR(VLOOKUP(X$1&amp;"-"&amp;$A16,'ورود  کد درس همکاران'!$AO$1:$BI$1837,20,FALSE),""),'ورود اطلاعات'!$F$6:$H$25,3,FALSE),"")</f>
        <v/>
      </c>
      <c r="Y16" s="142" t="str">
        <f>IFERROR(VLOOKUP(IFERROR(VLOOKUP(Y$1&amp;"-"&amp;$A16,'ورود  کد درس همکاران'!$AO$1:$BI$1837,20,FALSE),""),'ورود اطلاعات'!$F$6:$H$25,3,FALSE),"")</f>
        <v/>
      </c>
      <c r="Z16" s="141" t="str">
        <f>IFERROR(VLOOKUP(IFERROR(VLOOKUP(Z$1&amp;"-"&amp;$A16,'ورود  کد درس همکاران'!$AO$1:$BI$1837,20,FALSE),""),'ورود اطلاعات'!$F$6:$H$25,3,FALSE),"")</f>
        <v/>
      </c>
      <c r="AA16" s="139" t="str">
        <f>IFERROR(VLOOKUP(IFERROR(VLOOKUP(AA$1&amp;"-"&amp;$A16,'ورود  کد درس همکاران'!$AO$1:$BI$1837,20,FALSE),""),'ورود اطلاعات'!$F$6:$H$25,3,FALSE),"")</f>
        <v/>
      </c>
      <c r="AB16" s="140" t="str">
        <f>IFERROR(VLOOKUP(IFERROR(VLOOKUP(AB$1&amp;"-"&amp;$A16,'ورود  کد درس همکاران'!$AO$1:$BI$1837,20,FALSE),""),'ورود اطلاعات'!$F$6:$H$25,3,FALSE),"")</f>
        <v/>
      </c>
      <c r="AC16" s="141" t="str">
        <f>IFERROR(VLOOKUP(IFERROR(VLOOKUP(AC$1&amp;"-"&amp;$A16,'ورود  کد درس همکاران'!$AO$1:$BI$1837,20,FALSE),""),'ورود اطلاعات'!$F$6:$H$25,3,FALSE),"")</f>
        <v/>
      </c>
      <c r="AD16" s="141" t="str">
        <f>IFERROR(VLOOKUP(IFERROR(VLOOKUP(AD$1&amp;"-"&amp;$A16,'ورود  کد درس همکاران'!$AO$1:$BI$1837,20,FALSE),""),'ورود اطلاعات'!$F$6:$H$25,3,FALSE),"")</f>
        <v/>
      </c>
      <c r="AE16" s="142" t="str">
        <f>IFERROR(VLOOKUP(IFERROR(VLOOKUP(AE$1&amp;"-"&amp;$A16,'ورود  کد درس همکاران'!$AO$1:$BI$1837,20,FALSE),""),'ورود اطلاعات'!$F$6:$H$25,3,FALSE),"")</f>
        <v/>
      </c>
      <c r="AF16" s="141" t="str">
        <f>IFERROR(VLOOKUP(IFERROR(VLOOKUP(AF$1&amp;"-"&amp;$A16,'ورود  کد درس همکاران'!$AO$1:$BI$1837,20,FALSE),""),'ورود اطلاعات'!$F$6:$H$25,3,FALSE),"")</f>
        <v/>
      </c>
      <c r="AG16" s="139" t="str">
        <f>IFERROR(VLOOKUP(IFERROR(VLOOKUP(AG$1&amp;"-"&amp;$A16,'ورود  کد درس همکاران'!$AO$1:$BI$1837,20,FALSE),""),'ورود اطلاعات'!$F$6:$H$25,3,FALSE),"")</f>
        <v/>
      </c>
      <c r="AH16" s="140" t="str">
        <f>IFERROR(VLOOKUP(IFERROR(VLOOKUP(AH$1&amp;"-"&amp;$A16,'ورود  کد درس همکاران'!$AO$1:$BI$1837,20,FALSE),""),'ورود اطلاعات'!$F$6:$H$25,3,FALSE),"")</f>
        <v/>
      </c>
      <c r="AI16" s="141" t="str">
        <f>IFERROR(VLOOKUP(IFERROR(VLOOKUP(AI$1&amp;"-"&amp;$A16,'ورود  کد درس همکاران'!$AO$1:$BI$1837,20,FALSE),""),'ورود اطلاعات'!$F$6:$H$25,3,FALSE),"")</f>
        <v/>
      </c>
      <c r="AJ16" s="141" t="str">
        <f>IFERROR(VLOOKUP(IFERROR(VLOOKUP(AJ$1&amp;"-"&amp;$A16,'ورود  کد درس همکاران'!$AO$1:$BI$1837,20,FALSE),""),'ورود اطلاعات'!$F$6:$H$25,3,FALSE),"")</f>
        <v/>
      </c>
      <c r="AK16" s="142" t="str">
        <f>IFERROR(VLOOKUP(IFERROR(VLOOKUP(AK$1&amp;"-"&amp;$A16,'ورود  کد درس همکاران'!$AO$1:$BI$1837,20,FALSE),""),'ورود اطلاعات'!$F$6:$H$25,3,FALSE),"")</f>
        <v/>
      </c>
      <c r="AL16" s="141" t="str">
        <f>IFERROR(VLOOKUP(IFERROR(VLOOKUP(AL$1&amp;"-"&amp;$A16,'ورود  کد درس همکاران'!$AO$1:$BI$1837,20,FALSE),""),'ورود اطلاعات'!$F$6:$H$25,3,FALSE),"")</f>
        <v/>
      </c>
      <c r="AM16" s="141">
        <f t="shared" si="1"/>
        <v>0</v>
      </c>
    </row>
    <row r="17" spans="1:39" ht="60" customHeight="1" x14ac:dyDescent="0.2">
      <c r="A17" s="138">
        <f>'ورود اطلاعات'!C19</f>
        <v>0</v>
      </c>
      <c r="B17" s="134">
        <f>'ورود اطلاعات'!D19</f>
        <v>0</v>
      </c>
      <c r="C17" s="139" t="str">
        <f>IFERROR(VLOOKUP(IFERROR(VLOOKUP(C$1&amp;"-"&amp;$A17,'ورود  کد درس همکاران'!$AO$1:$BI$1837,20,FALSE),""),'ورود اطلاعات'!$F$6:$H$25,3,FALSE),"")</f>
        <v/>
      </c>
      <c r="D17" s="140" t="str">
        <f>IFERROR(VLOOKUP(IFERROR(VLOOKUP(D$1&amp;"-"&amp;$A17,'ورود  کد درس همکاران'!$AO$1:$BI$1837,20,FALSE),""),'ورود اطلاعات'!$F$6:$H$25,3,FALSE),"")</f>
        <v/>
      </c>
      <c r="E17" s="141" t="str">
        <f>IFERROR(VLOOKUP(IFERROR(VLOOKUP(E$1&amp;"-"&amp;$A17,'ورود  کد درس همکاران'!$AO$1:$BI$1837,20,FALSE),""),'ورود اطلاعات'!$F$6:$H$25,3,FALSE),"")</f>
        <v/>
      </c>
      <c r="F17" s="141" t="str">
        <f>IFERROR(VLOOKUP(IFERROR(VLOOKUP(F$1&amp;"-"&amp;$A17,'ورود  کد درس همکاران'!$AO$1:$BI$1837,20,FALSE),""),'ورود اطلاعات'!$F$6:$H$25,3,FALSE),"")</f>
        <v/>
      </c>
      <c r="G17" s="142" t="str">
        <f>IFERROR(VLOOKUP(IFERROR(VLOOKUP(G$1&amp;"-"&amp;$A17,'ورود  کد درس همکاران'!$AO$1:$BI$1837,20,FALSE),""),'ورود اطلاعات'!$F$6:$H$25,3,FALSE),"")</f>
        <v/>
      </c>
      <c r="H17" s="141" t="str">
        <f>IFERROR(VLOOKUP(IFERROR(VLOOKUP(H$1&amp;"-"&amp;$A17,'ورود  کد درس همکاران'!$AO$1:$BI$1837,20,FALSE),""),'ورود اطلاعات'!$F$6:$H$25,3,FALSE),"")</f>
        <v/>
      </c>
      <c r="I17" s="139" t="str">
        <f>IFERROR(VLOOKUP(IFERROR(VLOOKUP(I$1&amp;"-"&amp;$A17,'ورود  کد درس همکاران'!$AO$1:$BI$1837,20,FALSE),""),'ورود اطلاعات'!$F$6:$H$25,3,FALSE),"")</f>
        <v/>
      </c>
      <c r="J17" s="140" t="str">
        <f>IFERROR(VLOOKUP(IFERROR(VLOOKUP(J$1&amp;"-"&amp;$A17,'ورود  کد درس همکاران'!$AO$1:$BI$1837,20,FALSE),""),'ورود اطلاعات'!$F$6:$H$25,3,FALSE),"")</f>
        <v/>
      </c>
      <c r="K17" s="141" t="str">
        <f>IFERROR(VLOOKUP(IFERROR(VLOOKUP(K$1&amp;"-"&amp;$A17,'ورود  کد درس همکاران'!$AO$1:$BI$1837,20,FALSE),""),'ورود اطلاعات'!$F$6:$H$25,3,FALSE),"")</f>
        <v/>
      </c>
      <c r="L17" s="141" t="str">
        <f>IFERROR(VLOOKUP(IFERROR(VLOOKUP(L$1&amp;"-"&amp;$A17,'ورود  کد درس همکاران'!$AO$1:$BI$1837,20,FALSE),""),'ورود اطلاعات'!$F$6:$H$25,3,FALSE),"")</f>
        <v/>
      </c>
      <c r="M17" s="142" t="str">
        <f>IFERROR(VLOOKUP(IFERROR(VLOOKUP(M$1&amp;"-"&amp;$A17,'ورود  کد درس همکاران'!$AO$1:$BI$1837,20,FALSE),""),'ورود اطلاعات'!$F$6:$H$25,3,FALSE),"")</f>
        <v/>
      </c>
      <c r="N17" s="141" t="str">
        <f>IFERROR(VLOOKUP(IFERROR(VLOOKUP(N$1&amp;"-"&amp;$A17,'ورود  کد درس همکاران'!$AO$1:$BI$1837,20,FALSE),""),'ورود اطلاعات'!$F$6:$H$25,3,FALSE),"")</f>
        <v/>
      </c>
      <c r="O17" s="139" t="str">
        <f>IFERROR(VLOOKUP(IFERROR(VLOOKUP(O$1&amp;"-"&amp;$A17,'ورود  کد درس همکاران'!$AO$1:$BI$1837,20,FALSE),""),'ورود اطلاعات'!$F$6:$H$25,3,FALSE),"")</f>
        <v/>
      </c>
      <c r="P17" s="140" t="str">
        <f>IFERROR(VLOOKUP(IFERROR(VLOOKUP(P$1&amp;"-"&amp;$A17,'ورود  کد درس همکاران'!$AO$1:$BI$1837,20,FALSE),""),'ورود اطلاعات'!$F$6:$H$25,3,FALSE),"")</f>
        <v/>
      </c>
      <c r="Q17" s="141" t="str">
        <f>IFERROR(VLOOKUP(IFERROR(VLOOKUP(Q$1&amp;"-"&amp;$A17,'ورود  کد درس همکاران'!$AO$1:$BI$1837,20,FALSE),""),'ورود اطلاعات'!$F$6:$H$25,3,FALSE),"")</f>
        <v/>
      </c>
      <c r="R17" s="141" t="str">
        <f>IFERROR(VLOOKUP(IFERROR(VLOOKUP(R$1&amp;"-"&amp;$A17,'ورود  کد درس همکاران'!$AO$1:$BI$1837,20,FALSE),""),'ورود اطلاعات'!$F$6:$H$25,3,FALSE),"")</f>
        <v/>
      </c>
      <c r="S17" s="142" t="str">
        <f>IFERROR(VLOOKUP(IFERROR(VLOOKUP(S$1&amp;"-"&amp;$A17,'ورود  کد درس همکاران'!$AO$1:$BI$1837,20,FALSE),""),'ورود اطلاعات'!$F$6:$H$25,3,FALSE),"")</f>
        <v/>
      </c>
      <c r="T17" s="141" t="str">
        <f>IFERROR(VLOOKUP(IFERROR(VLOOKUP(T$1&amp;"-"&amp;$A17,'ورود  کد درس همکاران'!$AO$1:$BI$1837,20,FALSE),""),'ورود اطلاعات'!$F$6:$H$25,3,FALSE),"")</f>
        <v/>
      </c>
      <c r="U17" s="139" t="str">
        <f>IFERROR(VLOOKUP(IFERROR(VLOOKUP(U$1&amp;"-"&amp;$A17,'ورود  کد درس همکاران'!$AO$1:$BI$1837,20,FALSE),""),'ورود اطلاعات'!$F$6:$H$25,3,FALSE),"")</f>
        <v/>
      </c>
      <c r="V17" s="140" t="str">
        <f>IFERROR(VLOOKUP(IFERROR(VLOOKUP(V$1&amp;"-"&amp;$A17,'ورود  کد درس همکاران'!$AO$1:$BI$1837,20,FALSE),""),'ورود اطلاعات'!$F$6:$H$25,3,FALSE),"")</f>
        <v/>
      </c>
      <c r="W17" s="141" t="str">
        <f>IFERROR(VLOOKUP(IFERROR(VLOOKUP(W$1&amp;"-"&amp;$A17,'ورود  کد درس همکاران'!$AO$1:$BI$1837,20,FALSE),""),'ورود اطلاعات'!$F$6:$H$25,3,FALSE),"")</f>
        <v/>
      </c>
      <c r="X17" s="141" t="str">
        <f>IFERROR(VLOOKUP(IFERROR(VLOOKUP(X$1&amp;"-"&amp;$A17,'ورود  کد درس همکاران'!$AO$1:$BI$1837,20,FALSE),""),'ورود اطلاعات'!$F$6:$H$25,3,FALSE),"")</f>
        <v/>
      </c>
      <c r="Y17" s="142" t="str">
        <f>IFERROR(VLOOKUP(IFERROR(VLOOKUP(Y$1&amp;"-"&amp;$A17,'ورود  کد درس همکاران'!$AO$1:$BI$1837,20,FALSE),""),'ورود اطلاعات'!$F$6:$H$25,3,FALSE),"")</f>
        <v/>
      </c>
      <c r="Z17" s="141" t="str">
        <f>IFERROR(VLOOKUP(IFERROR(VLOOKUP(Z$1&amp;"-"&amp;$A17,'ورود  کد درس همکاران'!$AO$1:$BI$1837,20,FALSE),""),'ورود اطلاعات'!$F$6:$H$25,3,FALSE),"")</f>
        <v/>
      </c>
      <c r="AA17" s="139" t="str">
        <f>IFERROR(VLOOKUP(IFERROR(VLOOKUP(AA$1&amp;"-"&amp;$A17,'ورود  کد درس همکاران'!$AO$1:$BI$1837,20,FALSE),""),'ورود اطلاعات'!$F$6:$H$25,3,FALSE),"")</f>
        <v/>
      </c>
      <c r="AB17" s="140" t="str">
        <f>IFERROR(VLOOKUP(IFERROR(VLOOKUP(AB$1&amp;"-"&amp;$A17,'ورود  کد درس همکاران'!$AO$1:$BI$1837,20,FALSE),""),'ورود اطلاعات'!$F$6:$H$25,3,FALSE),"")</f>
        <v/>
      </c>
      <c r="AC17" s="141" t="str">
        <f>IFERROR(VLOOKUP(IFERROR(VLOOKUP(AC$1&amp;"-"&amp;$A17,'ورود  کد درس همکاران'!$AO$1:$BI$1837,20,FALSE),""),'ورود اطلاعات'!$F$6:$H$25,3,FALSE),"")</f>
        <v/>
      </c>
      <c r="AD17" s="141" t="str">
        <f>IFERROR(VLOOKUP(IFERROR(VLOOKUP(AD$1&amp;"-"&amp;$A17,'ورود  کد درس همکاران'!$AO$1:$BI$1837,20,FALSE),""),'ورود اطلاعات'!$F$6:$H$25,3,FALSE),"")</f>
        <v/>
      </c>
      <c r="AE17" s="142" t="str">
        <f>IFERROR(VLOOKUP(IFERROR(VLOOKUP(AE$1&amp;"-"&amp;$A17,'ورود  کد درس همکاران'!$AO$1:$BI$1837,20,FALSE),""),'ورود اطلاعات'!$F$6:$H$25,3,FALSE),"")</f>
        <v/>
      </c>
      <c r="AF17" s="141" t="str">
        <f>IFERROR(VLOOKUP(IFERROR(VLOOKUP(AF$1&amp;"-"&amp;$A17,'ورود  کد درس همکاران'!$AO$1:$BI$1837,20,FALSE),""),'ورود اطلاعات'!$F$6:$H$25,3,FALSE),"")</f>
        <v/>
      </c>
      <c r="AG17" s="139" t="str">
        <f>IFERROR(VLOOKUP(IFERROR(VLOOKUP(AG$1&amp;"-"&amp;$A17,'ورود  کد درس همکاران'!$AO$1:$BI$1837,20,FALSE),""),'ورود اطلاعات'!$F$6:$H$25,3,FALSE),"")</f>
        <v/>
      </c>
      <c r="AH17" s="140" t="str">
        <f>IFERROR(VLOOKUP(IFERROR(VLOOKUP(AH$1&amp;"-"&amp;$A17,'ورود  کد درس همکاران'!$AO$1:$BI$1837,20,FALSE),""),'ورود اطلاعات'!$F$6:$H$25,3,FALSE),"")</f>
        <v/>
      </c>
      <c r="AI17" s="141" t="str">
        <f>IFERROR(VLOOKUP(IFERROR(VLOOKUP(AI$1&amp;"-"&amp;$A17,'ورود  کد درس همکاران'!$AO$1:$BI$1837,20,FALSE),""),'ورود اطلاعات'!$F$6:$H$25,3,FALSE),"")</f>
        <v/>
      </c>
      <c r="AJ17" s="141" t="str">
        <f>IFERROR(VLOOKUP(IFERROR(VLOOKUP(AJ$1&amp;"-"&amp;$A17,'ورود  کد درس همکاران'!$AO$1:$BI$1837,20,FALSE),""),'ورود اطلاعات'!$F$6:$H$25,3,FALSE),"")</f>
        <v/>
      </c>
      <c r="AK17" s="142" t="str">
        <f>IFERROR(VLOOKUP(IFERROR(VLOOKUP(AK$1&amp;"-"&amp;$A17,'ورود  کد درس همکاران'!$AO$1:$BI$1837,20,FALSE),""),'ورود اطلاعات'!$F$6:$H$25,3,FALSE),"")</f>
        <v/>
      </c>
      <c r="AL17" s="141" t="str">
        <f>IFERROR(VLOOKUP(IFERROR(VLOOKUP(AL$1&amp;"-"&amp;$A17,'ورود  کد درس همکاران'!$AO$1:$BI$1837,20,FALSE),""),'ورود اطلاعات'!$F$6:$H$25,3,FALSE),"")</f>
        <v/>
      </c>
      <c r="AM17" s="141">
        <f t="shared" si="1"/>
        <v>0</v>
      </c>
    </row>
    <row r="18" spans="1:39" ht="60" customHeight="1" x14ac:dyDescent="0.2">
      <c r="A18" s="138">
        <f>'ورود اطلاعات'!C20</f>
        <v>0</v>
      </c>
      <c r="B18" s="134">
        <f>'ورود اطلاعات'!D20</f>
        <v>0</v>
      </c>
      <c r="C18" s="139" t="str">
        <f>IFERROR(VLOOKUP(IFERROR(VLOOKUP(C$1&amp;"-"&amp;$A18,'ورود  کد درس همکاران'!$AO$1:$BI$1837,20,FALSE),""),'ورود اطلاعات'!$F$6:$H$25,3,FALSE),"")</f>
        <v/>
      </c>
      <c r="D18" s="140" t="str">
        <f>IFERROR(VLOOKUP(IFERROR(VLOOKUP(D$1&amp;"-"&amp;$A18,'ورود  کد درس همکاران'!$AO$1:$BI$1837,20,FALSE),""),'ورود اطلاعات'!$F$6:$H$25,3,FALSE),"")</f>
        <v/>
      </c>
      <c r="E18" s="141" t="str">
        <f>IFERROR(VLOOKUP(IFERROR(VLOOKUP(E$1&amp;"-"&amp;$A18,'ورود  کد درس همکاران'!$AO$1:$BI$1837,20,FALSE),""),'ورود اطلاعات'!$F$6:$H$25,3,FALSE),"")</f>
        <v/>
      </c>
      <c r="F18" s="141" t="str">
        <f>IFERROR(VLOOKUP(IFERROR(VLOOKUP(F$1&amp;"-"&amp;$A18,'ورود  کد درس همکاران'!$AO$1:$BI$1837,20,FALSE),""),'ورود اطلاعات'!$F$6:$H$25,3,FALSE),"")</f>
        <v/>
      </c>
      <c r="G18" s="142" t="str">
        <f>IFERROR(VLOOKUP(IFERROR(VLOOKUP(G$1&amp;"-"&amp;$A18,'ورود  کد درس همکاران'!$AO$1:$BI$1837,20,FALSE),""),'ورود اطلاعات'!$F$6:$H$25,3,FALSE),"")</f>
        <v/>
      </c>
      <c r="H18" s="141" t="str">
        <f>IFERROR(VLOOKUP(IFERROR(VLOOKUP(H$1&amp;"-"&amp;$A18,'ورود  کد درس همکاران'!$AO$1:$BI$1837,20,FALSE),""),'ورود اطلاعات'!$F$6:$H$25,3,FALSE),"")</f>
        <v/>
      </c>
      <c r="I18" s="139" t="str">
        <f>IFERROR(VLOOKUP(IFERROR(VLOOKUP(I$1&amp;"-"&amp;$A18,'ورود  کد درس همکاران'!$AO$1:$BI$1837,20,FALSE),""),'ورود اطلاعات'!$F$6:$H$25,3,FALSE),"")</f>
        <v/>
      </c>
      <c r="J18" s="140" t="str">
        <f>IFERROR(VLOOKUP(IFERROR(VLOOKUP(J$1&amp;"-"&amp;$A18,'ورود  کد درس همکاران'!$AO$1:$BI$1837,20,FALSE),""),'ورود اطلاعات'!$F$6:$H$25,3,FALSE),"")</f>
        <v/>
      </c>
      <c r="K18" s="141" t="str">
        <f>IFERROR(VLOOKUP(IFERROR(VLOOKUP(K$1&amp;"-"&amp;$A18,'ورود  کد درس همکاران'!$AO$1:$BI$1837,20,FALSE),""),'ورود اطلاعات'!$F$6:$H$25,3,FALSE),"")</f>
        <v/>
      </c>
      <c r="L18" s="141" t="str">
        <f>IFERROR(VLOOKUP(IFERROR(VLOOKUP(L$1&amp;"-"&amp;$A18,'ورود  کد درس همکاران'!$AO$1:$BI$1837,20,FALSE),""),'ورود اطلاعات'!$F$6:$H$25,3,FALSE),"")</f>
        <v/>
      </c>
      <c r="M18" s="142" t="str">
        <f>IFERROR(VLOOKUP(IFERROR(VLOOKUP(M$1&amp;"-"&amp;$A18,'ورود  کد درس همکاران'!$AO$1:$BI$1837,20,FALSE),""),'ورود اطلاعات'!$F$6:$H$25,3,FALSE),"")</f>
        <v/>
      </c>
      <c r="N18" s="141" t="str">
        <f>IFERROR(VLOOKUP(IFERROR(VLOOKUP(N$1&amp;"-"&amp;$A18,'ورود  کد درس همکاران'!$AO$1:$BI$1837,20,FALSE),""),'ورود اطلاعات'!$F$6:$H$25,3,FALSE),"")</f>
        <v/>
      </c>
      <c r="O18" s="139" t="str">
        <f>IFERROR(VLOOKUP(IFERROR(VLOOKUP(O$1&amp;"-"&amp;$A18,'ورود  کد درس همکاران'!$AO$1:$BI$1837,20,FALSE),""),'ورود اطلاعات'!$F$6:$H$25,3,FALSE),"")</f>
        <v/>
      </c>
      <c r="P18" s="140" t="str">
        <f>IFERROR(VLOOKUP(IFERROR(VLOOKUP(P$1&amp;"-"&amp;$A18,'ورود  کد درس همکاران'!$AO$1:$BI$1837,20,FALSE),""),'ورود اطلاعات'!$F$6:$H$25,3,FALSE),"")</f>
        <v/>
      </c>
      <c r="Q18" s="141" t="str">
        <f>IFERROR(VLOOKUP(IFERROR(VLOOKUP(Q$1&amp;"-"&amp;$A18,'ورود  کد درس همکاران'!$AO$1:$BI$1837,20,FALSE),""),'ورود اطلاعات'!$F$6:$H$25,3,FALSE),"")</f>
        <v/>
      </c>
      <c r="R18" s="141" t="str">
        <f>IFERROR(VLOOKUP(IFERROR(VLOOKUP(R$1&amp;"-"&amp;$A18,'ورود  کد درس همکاران'!$AO$1:$BI$1837,20,FALSE),""),'ورود اطلاعات'!$F$6:$H$25,3,FALSE),"")</f>
        <v/>
      </c>
      <c r="S18" s="142" t="str">
        <f>IFERROR(VLOOKUP(IFERROR(VLOOKUP(S$1&amp;"-"&amp;$A18,'ورود  کد درس همکاران'!$AO$1:$BI$1837,20,FALSE),""),'ورود اطلاعات'!$F$6:$H$25,3,FALSE),"")</f>
        <v/>
      </c>
      <c r="T18" s="141" t="str">
        <f>IFERROR(VLOOKUP(IFERROR(VLOOKUP(T$1&amp;"-"&amp;$A18,'ورود  کد درس همکاران'!$AO$1:$BI$1837,20,FALSE),""),'ورود اطلاعات'!$F$6:$H$25,3,FALSE),"")</f>
        <v/>
      </c>
      <c r="U18" s="139" t="str">
        <f>IFERROR(VLOOKUP(IFERROR(VLOOKUP(U$1&amp;"-"&amp;$A18,'ورود  کد درس همکاران'!$AO$1:$BI$1837,20,FALSE),""),'ورود اطلاعات'!$F$6:$H$25,3,FALSE),"")</f>
        <v/>
      </c>
      <c r="V18" s="140" t="str">
        <f>IFERROR(VLOOKUP(IFERROR(VLOOKUP(V$1&amp;"-"&amp;$A18,'ورود  کد درس همکاران'!$AO$1:$BI$1837,20,FALSE),""),'ورود اطلاعات'!$F$6:$H$25,3,FALSE),"")</f>
        <v/>
      </c>
      <c r="W18" s="141" t="str">
        <f>IFERROR(VLOOKUP(IFERROR(VLOOKUP(W$1&amp;"-"&amp;$A18,'ورود  کد درس همکاران'!$AO$1:$BI$1837,20,FALSE),""),'ورود اطلاعات'!$F$6:$H$25,3,FALSE),"")</f>
        <v/>
      </c>
      <c r="X18" s="141" t="str">
        <f>IFERROR(VLOOKUP(IFERROR(VLOOKUP(X$1&amp;"-"&amp;$A18,'ورود  کد درس همکاران'!$AO$1:$BI$1837,20,FALSE),""),'ورود اطلاعات'!$F$6:$H$25,3,FALSE),"")</f>
        <v/>
      </c>
      <c r="Y18" s="142" t="str">
        <f>IFERROR(VLOOKUP(IFERROR(VLOOKUP(Y$1&amp;"-"&amp;$A18,'ورود  کد درس همکاران'!$AO$1:$BI$1837,20,FALSE),""),'ورود اطلاعات'!$F$6:$H$25,3,FALSE),"")</f>
        <v/>
      </c>
      <c r="Z18" s="141" t="str">
        <f>IFERROR(VLOOKUP(IFERROR(VLOOKUP(Z$1&amp;"-"&amp;$A18,'ورود  کد درس همکاران'!$AO$1:$BI$1837,20,FALSE),""),'ورود اطلاعات'!$F$6:$H$25,3,FALSE),"")</f>
        <v/>
      </c>
      <c r="AA18" s="139" t="str">
        <f>IFERROR(VLOOKUP(IFERROR(VLOOKUP(AA$1&amp;"-"&amp;$A18,'ورود  کد درس همکاران'!$AO$1:$BI$1837,20,FALSE),""),'ورود اطلاعات'!$F$6:$H$25,3,FALSE),"")</f>
        <v/>
      </c>
      <c r="AB18" s="140" t="str">
        <f>IFERROR(VLOOKUP(IFERROR(VLOOKUP(AB$1&amp;"-"&amp;$A18,'ورود  کد درس همکاران'!$AO$1:$BI$1837,20,FALSE),""),'ورود اطلاعات'!$F$6:$H$25,3,FALSE),"")</f>
        <v/>
      </c>
      <c r="AC18" s="141" t="str">
        <f>IFERROR(VLOOKUP(IFERROR(VLOOKUP(AC$1&amp;"-"&amp;$A18,'ورود  کد درس همکاران'!$AO$1:$BI$1837,20,FALSE),""),'ورود اطلاعات'!$F$6:$H$25,3,FALSE),"")</f>
        <v/>
      </c>
      <c r="AD18" s="141" t="str">
        <f>IFERROR(VLOOKUP(IFERROR(VLOOKUP(AD$1&amp;"-"&amp;$A18,'ورود  کد درس همکاران'!$AO$1:$BI$1837,20,FALSE),""),'ورود اطلاعات'!$F$6:$H$25,3,FALSE),"")</f>
        <v/>
      </c>
      <c r="AE18" s="142" t="str">
        <f>IFERROR(VLOOKUP(IFERROR(VLOOKUP(AE$1&amp;"-"&amp;$A18,'ورود  کد درس همکاران'!$AO$1:$BI$1837,20,FALSE),""),'ورود اطلاعات'!$F$6:$H$25,3,FALSE),"")</f>
        <v/>
      </c>
      <c r="AF18" s="141" t="str">
        <f>IFERROR(VLOOKUP(IFERROR(VLOOKUP(AF$1&amp;"-"&amp;$A18,'ورود  کد درس همکاران'!$AO$1:$BI$1837,20,FALSE),""),'ورود اطلاعات'!$F$6:$H$25,3,FALSE),"")</f>
        <v/>
      </c>
      <c r="AG18" s="139" t="str">
        <f>IFERROR(VLOOKUP(IFERROR(VLOOKUP(AG$1&amp;"-"&amp;$A18,'ورود  کد درس همکاران'!$AO$1:$BI$1837,20,FALSE),""),'ورود اطلاعات'!$F$6:$H$25,3,FALSE),"")</f>
        <v/>
      </c>
      <c r="AH18" s="140" t="str">
        <f>IFERROR(VLOOKUP(IFERROR(VLOOKUP(AH$1&amp;"-"&amp;$A18,'ورود  کد درس همکاران'!$AO$1:$BI$1837,20,FALSE),""),'ورود اطلاعات'!$F$6:$H$25,3,FALSE),"")</f>
        <v/>
      </c>
      <c r="AI18" s="141" t="str">
        <f>IFERROR(VLOOKUP(IFERROR(VLOOKUP(AI$1&amp;"-"&amp;$A18,'ورود  کد درس همکاران'!$AO$1:$BI$1837,20,FALSE),""),'ورود اطلاعات'!$F$6:$H$25,3,FALSE),"")</f>
        <v/>
      </c>
      <c r="AJ18" s="141" t="str">
        <f>IFERROR(VLOOKUP(IFERROR(VLOOKUP(AJ$1&amp;"-"&amp;$A18,'ورود  کد درس همکاران'!$AO$1:$BI$1837,20,FALSE),""),'ورود اطلاعات'!$F$6:$H$25,3,FALSE),"")</f>
        <v/>
      </c>
      <c r="AK18" s="142" t="str">
        <f>IFERROR(VLOOKUP(IFERROR(VLOOKUP(AK$1&amp;"-"&amp;$A18,'ورود  کد درس همکاران'!$AO$1:$BI$1837,20,FALSE),""),'ورود اطلاعات'!$F$6:$H$25,3,FALSE),"")</f>
        <v/>
      </c>
      <c r="AL18" s="141" t="str">
        <f>IFERROR(VLOOKUP(IFERROR(VLOOKUP(AL$1&amp;"-"&amp;$A18,'ورود  کد درس همکاران'!$AO$1:$BI$1837,20,FALSE),""),'ورود اطلاعات'!$F$6:$H$25,3,FALSE),"")</f>
        <v/>
      </c>
      <c r="AM18" s="141">
        <f t="shared" si="1"/>
        <v>0</v>
      </c>
    </row>
    <row r="19" spans="1:39" ht="60" customHeight="1" x14ac:dyDescent="0.2">
      <c r="A19" s="138">
        <f>'ورود اطلاعات'!C21</f>
        <v>0</v>
      </c>
      <c r="B19" s="134">
        <f>'ورود اطلاعات'!D21</f>
        <v>0</v>
      </c>
      <c r="C19" s="139" t="str">
        <f>IFERROR(VLOOKUP(IFERROR(VLOOKUP(C$1&amp;"-"&amp;$A19,'ورود  کد درس همکاران'!$AO$1:$BI$1837,20,FALSE),""),'ورود اطلاعات'!$F$6:$H$25,3,FALSE),"")</f>
        <v/>
      </c>
      <c r="D19" s="140" t="str">
        <f>IFERROR(VLOOKUP(IFERROR(VLOOKUP(D$1&amp;"-"&amp;$A19,'ورود  کد درس همکاران'!$AO$1:$BI$1837,20,FALSE),""),'ورود اطلاعات'!$F$6:$H$25,3,FALSE),"")</f>
        <v/>
      </c>
      <c r="E19" s="141" t="str">
        <f>IFERROR(VLOOKUP(IFERROR(VLOOKUP(E$1&amp;"-"&amp;$A19,'ورود  کد درس همکاران'!$AO$1:$BI$1837,20,FALSE),""),'ورود اطلاعات'!$F$6:$H$25,3,FALSE),"")</f>
        <v/>
      </c>
      <c r="F19" s="141" t="str">
        <f>IFERROR(VLOOKUP(IFERROR(VLOOKUP(F$1&amp;"-"&amp;$A19,'ورود  کد درس همکاران'!$AO$1:$BI$1837,20,FALSE),""),'ورود اطلاعات'!$F$6:$H$25,3,FALSE),"")</f>
        <v/>
      </c>
      <c r="G19" s="142" t="str">
        <f>IFERROR(VLOOKUP(IFERROR(VLOOKUP(G$1&amp;"-"&amp;$A19,'ورود  کد درس همکاران'!$AO$1:$BI$1837,20,FALSE),""),'ورود اطلاعات'!$F$6:$H$25,3,FALSE),"")</f>
        <v/>
      </c>
      <c r="H19" s="141" t="str">
        <f>IFERROR(VLOOKUP(IFERROR(VLOOKUP(H$1&amp;"-"&amp;$A19,'ورود  کد درس همکاران'!$AO$1:$BI$1837,20,FALSE),""),'ورود اطلاعات'!$F$6:$H$25,3,FALSE),"")</f>
        <v/>
      </c>
      <c r="I19" s="139" t="str">
        <f>IFERROR(VLOOKUP(IFERROR(VLOOKUP(I$1&amp;"-"&amp;$A19,'ورود  کد درس همکاران'!$AO$1:$BI$1837,20,FALSE),""),'ورود اطلاعات'!$F$6:$H$25,3,FALSE),"")</f>
        <v/>
      </c>
      <c r="J19" s="140" t="str">
        <f>IFERROR(VLOOKUP(IFERROR(VLOOKUP(J$1&amp;"-"&amp;$A19,'ورود  کد درس همکاران'!$AO$1:$BI$1837,20,FALSE),""),'ورود اطلاعات'!$F$6:$H$25,3,FALSE),"")</f>
        <v/>
      </c>
      <c r="K19" s="141" t="str">
        <f>IFERROR(VLOOKUP(IFERROR(VLOOKUP(K$1&amp;"-"&amp;$A19,'ورود  کد درس همکاران'!$AO$1:$BI$1837,20,FALSE),""),'ورود اطلاعات'!$F$6:$H$25,3,FALSE),"")</f>
        <v/>
      </c>
      <c r="L19" s="141" t="str">
        <f>IFERROR(VLOOKUP(IFERROR(VLOOKUP(L$1&amp;"-"&amp;$A19,'ورود  کد درس همکاران'!$AO$1:$BI$1837,20,FALSE),""),'ورود اطلاعات'!$F$6:$H$25,3,FALSE),"")</f>
        <v/>
      </c>
      <c r="M19" s="142" t="str">
        <f>IFERROR(VLOOKUP(IFERROR(VLOOKUP(M$1&amp;"-"&amp;$A19,'ورود  کد درس همکاران'!$AO$1:$BI$1837,20,FALSE),""),'ورود اطلاعات'!$F$6:$H$25,3,FALSE),"")</f>
        <v/>
      </c>
      <c r="N19" s="141" t="str">
        <f>IFERROR(VLOOKUP(IFERROR(VLOOKUP(N$1&amp;"-"&amp;$A19,'ورود  کد درس همکاران'!$AO$1:$BI$1837,20,FALSE),""),'ورود اطلاعات'!$F$6:$H$25,3,FALSE),"")</f>
        <v/>
      </c>
      <c r="O19" s="139" t="str">
        <f>IFERROR(VLOOKUP(IFERROR(VLOOKUP(O$1&amp;"-"&amp;$A19,'ورود  کد درس همکاران'!$AO$1:$BI$1837,20,FALSE),""),'ورود اطلاعات'!$F$6:$H$25,3,FALSE),"")</f>
        <v/>
      </c>
      <c r="P19" s="140" t="str">
        <f>IFERROR(VLOOKUP(IFERROR(VLOOKUP(P$1&amp;"-"&amp;$A19,'ورود  کد درس همکاران'!$AO$1:$BI$1837,20,FALSE),""),'ورود اطلاعات'!$F$6:$H$25,3,FALSE),"")</f>
        <v/>
      </c>
      <c r="Q19" s="141" t="str">
        <f>IFERROR(VLOOKUP(IFERROR(VLOOKUP(Q$1&amp;"-"&amp;$A19,'ورود  کد درس همکاران'!$AO$1:$BI$1837,20,FALSE),""),'ورود اطلاعات'!$F$6:$H$25,3,FALSE),"")</f>
        <v/>
      </c>
      <c r="R19" s="141" t="str">
        <f>IFERROR(VLOOKUP(IFERROR(VLOOKUP(R$1&amp;"-"&amp;$A19,'ورود  کد درس همکاران'!$AO$1:$BI$1837,20,FALSE),""),'ورود اطلاعات'!$F$6:$H$25,3,FALSE),"")</f>
        <v/>
      </c>
      <c r="S19" s="142" t="str">
        <f>IFERROR(VLOOKUP(IFERROR(VLOOKUP(S$1&amp;"-"&amp;$A19,'ورود  کد درس همکاران'!$AO$1:$BI$1837,20,FALSE),""),'ورود اطلاعات'!$F$6:$H$25,3,FALSE),"")</f>
        <v/>
      </c>
      <c r="T19" s="141" t="str">
        <f>IFERROR(VLOOKUP(IFERROR(VLOOKUP(T$1&amp;"-"&amp;$A19,'ورود  کد درس همکاران'!$AO$1:$BI$1837,20,FALSE),""),'ورود اطلاعات'!$F$6:$H$25,3,FALSE),"")</f>
        <v/>
      </c>
      <c r="U19" s="139" t="str">
        <f>IFERROR(VLOOKUP(IFERROR(VLOOKUP(U$1&amp;"-"&amp;$A19,'ورود  کد درس همکاران'!$AO$1:$BI$1837,20,FALSE),""),'ورود اطلاعات'!$F$6:$H$25,3,FALSE),"")</f>
        <v/>
      </c>
      <c r="V19" s="140" t="str">
        <f>IFERROR(VLOOKUP(IFERROR(VLOOKUP(V$1&amp;"-"&amp;$A19,'ورود  کد درس همکاران'!$AO$1:$BI$1837,20,FALSE),""),'ورود اطلاعات'!$F$6:$H$25,3,FALSE),"")</f>
        <v/>
      </c>
      <c r="W19" s="141" t="str">
        <f>IFERROR(VLOOKUP(IFERROR(VLOOKUP(W$1&amp;"-"&amp;$A19,'ورود  کد درس همکاران'!$AO$1:$BI$1837,20,FALSE),""),'ورود اطلاعات'!$F$6:$H$25,3,FALSE),"")</f>
        <v/>
      </c>
      <c r="X19" s="141" t="str">
        <f>IFERROR(VLOOKUP(IFERROR(VLOOKUP(X$1&amp;"-"&amp;$A19,'ورود  کد درس همکاران'!$AO$1:$BI$1837,20,FALSE),""),'ورود اطلاعات'!$F$6:$H$25,3,FALSE),"")</f>
        <v/>
      </c>
      <c r="Y19" s="142" t="str">
        <f>IFERROR(VLOOKUP(IFERROR(VLOOKUP(Y$1&amp;"-"&amp;$A19,'ورود  کد درس همکاران'!$AO$1:$BI$1837,20,FALSE),""),'ورود اطلاعات'!$F$6:$H$25,3,FALSE),"")</f>
        <v/>
      </c>
      <c r="Z19" s="141" t="str">
        <f>IFERROR(VLOOKUP(IFERROR(VLOOKUP(Z$1&amp;"-"&amp;$A19,'ورود  کد درس همکاران'!$AO$1:$BI$1837,20,FALSE),""),'ورود اطلاعات'!$F$6:$H$25,3,FALSE),"")</f>
        <v/>
      </c>
      <c r="AA19" s="139" t="str">
        <f>IFERROR(VLOOKUP(IFERROR(VLOOKUP(AA$1&amp;"-"&amp;$A19,'ورود  کد درس همکاران'!$AO$1:$BI$1837,20,FALSE),""),'ورود اطلاعات'!$F$6:$H$25,3,FALSE),"")</f>
        <v/>
      </c>
      <c r="AB19" s="140" t="str">
        <f>IFERROR(VLOOKUP(IFERROR(VLOOKUP(AB$1&amp;"-"&amp;$A19,'ورود  کد درس همکاران'!$AO$1:$BI$1837,20,FALSE),""),'ورود اطلاعات'!$F$6:$H$25,3,FALSE),"")</f>
        <v/>
      </c>
      <c r="AC19" s="141" t="str">
        <f>IFERROR(VLOOKUP(IFERROR(VLOOKUP(AC$1&amp;"-"&amp;$A19,'ورود  کد درس همکاران'!$AO$1:$BI$1837,20,FALSE),""),'ورود اطلاعات'!$F$6:$H$25,3,FALSE),"")</f>
        <v/>
      </c>
      <c r="AD19" s="141" t="str">
        <f>IFERROR(VLOOKUP(IFERROR(VLOOKUP(AD$1&amp;"-"&amp;$A19,'ورود  کد درس همکاران'!$AO$1:$BI$1837,20,FALSE),""),'ورود اطلاعات'!$F$6:$H$25,3,FALSE),"")</f>
        <v/>
      </c>
      <c r="AE19" s="142" t="str">
        <f>IFERROR(VLOOKUP(IFERROR(VLOOKUP(AE$1&amp;"-"&amp;$A19,'ورود  کد درس همکاران'!$AO$1:$BI$1837,20,FALSE),""),'ورود اطلاعات'!$F$6:$H$25,3,FALSE),"")</f>
        <v/>
      </c>
      <c r="AF19" s="141" t="str">
        <f>IFERROR(VLOOKUP(IFERROR(VLOOKUP(AF$1&amp;"-"&amp;$A19,'ورود  کد درس همکاران'!$AO$1:$BI$1837,20,FALSE),""),'ورود اطلاعات'!$F$6:$H$25,3,FALSE),"")</f>
        <v/>
      </c>
      <c r="AG19" s="139" t="str">
        <f>IFERROR(VLOOKUP(IFERROR(VLOOKUP(AG$1&amp;"-"&amp;$A19,'ورود  کد درس همکاران'!$AO$1:$BI$1837,20,FALSE),""),'ورود اطلاعات'!$F$6:$H$25,3,FALSE),"")</f>
        <v/>
      </c>
      <c r="AH19" s="140" t="str">
        <f>IFERROR(VLOOKUP(IFERROR(VLOOKUP(AH$1&amp;"-"&amp;$A19,'ورود  کد درس همکاران'!$AO$1:$BI$1837,20,FALSE),""),'ورود اطلاعات'!$F$6:$H$25,3,FALSE),"")</f>
        <v/>
      </c>
      <c r="AI19" s="141" t="str">
        <f>IFERROR(VLOOKUP(IFERROR(VLOOKUP(AI$1&amp;"-"&amp;$A19,'ورود  کد درس همکاران'!$AO$1:$BI$1837,20,FALSE),""),'ورود اطلاعات'!$F$6:$H$25,3,FALSE),"")</f>
        <v/>
      </c>
      <c r="AJ19" s="141" t="str">
        <f>IFERROR(VLOOKUP(IFERROR(VLOOKUP(AJ$1&amp;"-"&amp;$A19,'ورود  کد درس همکاران'!$AO$1:$BI$1837,20,FALSE),""),'ورود اطلاعات'!$F$6:$H$25,3,FALSE),"")</f>
        <v/>
      </c>
      <c r="AK19" s="142" t="str">
        <f>IFERROR(VLOOKUP(IFERROR(VLOOKUP(AK$1&amp;"-"&amp;$A19,'ورود  کد درس همکاران'!$AO$1:$BI$1837,20,FALSE),""),'ورود اطلاعات'!$F$6:$H$25,3,FALSE),"")</f>
        <v/>
      </c>
      <c r="AL19" s="141" t="str">
        <f>IFERROR(VLOOKUP(IFERROR(VLOOKUP(AL$1&amp;"-"&amp;$A19,'ورود  کد درس همکاران'!$AO$1:$BI$1837,20,FALSE),""),'ورود اطلاعات'!$F$6:$H$25,3,FALSE),"")</f>
        <v/>
      </c>
      <c r="AM19" s="141">
        <f t="shared" si="1"/>
        <v>0</v>
      </c>
    </row>
    <row r="20" spans="1:39" ht="60" customHeight="1" x14ac:dyDescent="0.2">
      <c r="A20" s="138">
        <f>'ورود اطلاعات'!C22</f>
        <v>0</v>
      </c>
      <c r="B20" s="134">
        <f>'ورود اطلاعات'!D22</f>
        <v>0</v>
      </c>
      <c r="C20" s="139" t="str">
        <f>IFERROR(VLOOKUP(IFERROR(VLOOKUP(C$1&amp;"-"&amp;$A20,'ورود  کد درس همکاران'!$AO$1:$BI$1837,20,FALSE),""),'ورود اطلاعات'!$F$6:$H$25,3,FALSE),"")</f>
        <v/>
      </c>
      <c r="D20" s="140" t="str">
        <f>IFERROR(VLOOKUP(IFERROR(VLOOKUP(D$1&amp;"-"&amp;$A20,'ورود  کد درس همکاران'!$AO$1:$BI$1837,20,FALSE),""),'ورود اطلاعات'!$F$6:$H$25,3,FALSE),"")</f>
        <v/>
      </c>
      <c r="E20" s="141" t="str">
        <f>IFERROR(VLOOKUP(IFERROR(VLOOKUP(E$1&amp;"-"&amp;$A20,'ورود  کد درس همکاران'!$AO$1:$BI$1837,20,FALSE),""),'ورود اطلاعات'!$F$6:$H$25,3,FALSE),"")</f>
        <v/>
      </c>
      <c r="F20" s="141" t="str">
        <f>IFERROR(VLOOKUP(IFERROR(VLOOKUP(F$1&amp;"-"&amp;$A20,'ورود  کد درس همکاران'!$AO$1:$BI$1837,20,FALSE),""),'ورود اطلاعات'!$F$6:$H$25,3,FALSE),"")</f>
        <v/>
      </c>
      <c r="G20" s="142" t="str">
        <f>IFERROR(VLOOKUP(IFERROR(VLOOKUP(G$1&amp;"-"&amp;$A20,'ورود  کد درس همکاران'!$AO$1:$BI$1837,20,FALSE),""),'ورود اطلاعات'!$F$6:$H$25,3,FALSE),"")</f>
        <v/>
      </c>
      <c r="H20" s="141" t="str">
        <f>IFERROR(VLOOKUP(IFERROR(VLOOKUP(H$1&amp;"-"&amp;$A20,'ورود  کد درس همکاران'!$AO$1:$BI$1837,20,FALSE),""),'ورود اطلاعات'!$F$6:$H$25,3,FALSE),"")</f>
        <v/>
      </c>
      <c r="I20" s="139" t="str">
        <f>IFERROR(VLOOKUP(IFERROR(VLOOKUP(I$1&amp;"-"&amp;$A20,'ورود  کد درس همکاران'!$AO$1:$BI$1837,20,FALSE),""),'ورود اطلاعات'!$F$6:$H$25,3,FALSE),"")</f>
        <v/>
      </c>
      <c r="J20" s="140" t="str">
        <f>IFERROR(VLOOKUP(IFERROR(VLOOKUP(J$1&amp;"-"&amp;$A20,'ورود  کد درس همکاران'!$AO$1:$BI$1837,20,FALSE),""),'ورود اطلاعات'!$F$6:$H$25,3,FALSE),"")</f>
        <v/>
      </c>
      <c r="K20" s="141" t="str">
        <f>IFERROR(VLOOKUP(IFERROR(VLOOKUP(K$1&amp;"-"&amp;$A20,'ورود  کد درس همکاران'!$AO$1:$BI$1837,20,FALSE),""),'ورود اطلاعات'!$F$6:$H$25,3,FALSE),"")</f>
        <v/>
      </c>
      <c r="L20" s="141" t="str">
        <f>IFERROR(VLOOKUP(IFERROR(VLOOKUP(L$1&amp;"-"&amp;$A20,'ورود  کد درس همکاران'!$AO$1:$BI$1837,20,FALSE),""),'ورود اطلاعات'!$F$6:$H$25,3,FALSE),"")</f>
        <v/>
      </c>
      <c r="M20" s="142" t="str">
        <f>IFERROR(VLOOKUP(IFERROR(VLOOKUP(M$1&amp;"-"&amp;$A20,'ورود  کد درس همکاران'!$AO$1:$BI$1837,20,FALSE),""),'ورود اطلاعات'!$F$6:$H$25,3,FALSE),"")</f>
        <v/>
      </c>
      <c r="N20" s="141" t="str">
        <f>IFERROR(VLOOKUP(IFERROR(VLOOKUP(N$1&amp;"-"&amp;$A20,'ورود  کد درس همکاران'!$AO$1:$BI$1837,20,FALSE),""),'ورود اطلاعات'!$F$6:$H$25,3,FALSE),"")</f>
        <v/>
      </c>
      <c r="O20" s="139" t="str">
        <f>IFERROR(VLOOKUP(IFERROR(VLOOKUP(O$1&amp;"-"&amp;$A20,'ورود  کد درس همکاران'!$AO$1:$BI$1837,20,FALSE),""),'ورود اطلاعات'!$F$6:$H$25,3,FALSE),"")</f>
        <v/>
      </c>
      <c r="P20" s="140" t="str">
        <f>IFERROR(VLOOKUP(IFERROR(VLOOKUP(P$1&amp;"-"&amp;$A20,'ورود  کد درس همکاران'!$AO$1:$BI$1837,20,FALSE),""),'ورود اطلاعات'!$F$6:$H$25,3,FALSE),"")</f>
        <v/>
      </c>
      <c r="Q20" s="141" t="str">
        <f>IFERROR(VLOOKUP(IFERROR(VLOOKUP(Q$1&amp;"-"&amp;$A20,'ورود  کد درس همکاران'!$AO$1:$BI$1837,20,FALSE),""),'ورود اطلاعات'!$F$6:$H$25,3,FALSE),"")</f>
        <v/>
      </c>
      <c r="R20" s="141" t="str">
        <f>IFERROR(VLOOKUP(IFERROR(VLOOKUP(R$1&amp;"-"&amp;$A20,'ورود  کد درس همکاران'!$AO$1:$BI$1837,20,FALSE),""),'ورود اطلاعات'!$F$6:$H$25,3,FALSE),"")</f>
        <v/>
      </c>
      <c r="S20" s="142" t="str">
        <f>IFERROR(VLOOKUP(IFERROR(VLOOKUP(S$1&amp;"-"&amp;$A20,'ورود  کد درس همکاران'!$AO$1:$BI$1837,20,FALSE),""),'ورود اطلاعات'!$F$6:$H$25,3,FALSE),"")</f>
        <v/>
      </c>
      <c r="T20" s="141" t="str">
        <f>IFERROR(VLOOKUP(IFERROR(VLOOKUP(T$1&amp;"-"&amp;$A20,'ورود  کد درس همکاران'!$AO$1:$BI$1837,20,FALSE),""),'ورود اطلاعات'!$F$6:$H$25,3,FALSE),"")</f>
        <v/>
      </c>
      <c r="U20" s="139" t="str">
        <f>IFERROR(VLOOKUP(IFERROR(VLOOKUP(U$1&amp;"-"&amp;$A20,'ورود  کد درس همکاران'!$AO$1:$BI$1837,20,FALSE),""),'ورود اطلاعات'!$F$6:$H$25,3,FALSE),"")</f>
        <v/>
      </c>
      <c r="V20" s="140" t="str">
        <f>IFERROR(VLOOKUP(IFERROR(VLOOKUP(V$1&amp;"-"&amp;$A20,'ورود  کد درس همکاران'!$AO$1:$BI$1837,20,FALSE),""),'ورود اطلاعات'!$F$6:$H$25,3,FALSE),"")</f>
        <v/>
      </c>
      <c r="W20" s="141" t="str">
        <f>IFERROR(VLOOKUP(IFERROR(VLOOKUP(W$1&amp;"-"&amp;$A20,'ورود  کد درس همکاران'!$AO$1:$BI$1837,20,FALSE),""),'ورود اطلاعات'!$F$6:$H$25,3,FALSE),"")</f>
        <v/>
      </c>
      <c r="X20" s="141" t="str">
        <f>IFERROR(VLOOKUP(IFERROR(VLOOKUP(X$1&amp;"-"&amp;$A20,'ورود  کد درس همکاران'!$AO$1:$BI$1837,20,FALSE),""),'ورود اطلاعات'!$F$6:$H$25,3,FALSE),"")</f>
        <v/>
      </c>
      <c r="Y20" s="142" t="str">
        <f>IFERROR(VLOOKUP(IFERROR(VLOOKUP(Y$1&amp;"-"&amp;$A20,'ورود  کد درس همکاران'!$AO$1:$BI$1837,20,FALSE),""),'ورود اطلاعات'!$F$6:$H$25,3,FALSE),"")</f>
        <v/>
      </c>
      <c r="Z20" s="141" t="str">
        <f>IFERROR(VLOOKUP(IFERROR(VLOOKUP(Z$1&amp;"-"&amp;$A20,'ورود  کد درس همکاران'!$AO$1:$BI$1837,20,FALSE),""),'ورود اطلاعات'!$F$6:$H$25,3,FALSE),"")</f>
        <v/>
      </c>
      <c r="AA20" s="139" t="str">
        <f>IFERROR(VLOOKUP(IFERROR(VLOOKUP(AA$1&amp;"-"&amp;$A20,'ورود  کد درس همکاران'!$AO$1:$BI$1837,20,FALSE),""),'ورود اطلاعات'!$F$6:$H$25,3,FALSE),"")</f>
        <v/>
      </c>
      <c r="AB20" s="140" t="str">
        <f>IFERROR(VLOOKUP(IFERROR(VLOOKUP(AB$1&amp;"-"&amp;$A20,'ورود  کد درس همکاران'!$AO$1:$BI$1837,20,FALSE),""),'ورود اطلاعات'!$F$6:$H$25,3,FALSE),"")</f>
        <v/>
      </c>
      <c r="AC20" s="141" t="str">
        <f>IFERROR(VLOOKUP(IFERROR(VLOOKUP(AC$1&amp;"-"&amp;$A20,'ورود  کد درس همکاران'!$AO$1:$BI$1837,20,FALSE),""),'ورود اطلاعات'!$F$6:$H$25,3,FALSE),"")</f>
        <v/>
      </c>
      <c r="AD20" s="141" t="str">
        <f>IFERROR(VLOOKUP(IFERROR(VLOOKUP(AD$1&amp;"-"&amp;$A20,'ورود  کد درس همکاران'!$AO$1:$BI$1837,20,FALSE),""),'ورود اطلاعات'!$F$6:$H$25,3,FALSE),"")</f>
        <v/>
      </c>
      <c r="AE20" s="142" t="str">
        <f>IFERROR(VLOOKUP(IFERROR(VLOOKUP(AE$1&amp;"-"&amp;$A20,'ورود  کد درس همکاران'!$AO$1:$BI$1837,20,FALSE),""),'ورود اطلاعات'!$F$6:$H$25,3,FALSE),"")</f>
        <v/>
      </c>
      <c r="AF20" s="141" t="str">
        <f>IFERROR(VLOOKUP(IFERROR(VLOOKUP(AF$1&amp;"-"&amp;$A20,'ورود  کد درس همکاران'!$AO$1:$BI$1837,20,FALSE),""),'ورود اطلاعات'!$F$6:$H$25,3,FALSE),"")</f>
        <v/>
      </c>
      <c r="AG20" s="139" t="str">
        <f>IFERROR(VLOOKUP(IFERROR(VLOOKUP(AG$1&amp;"-"&amp;$A20,'ورود  کد درس همکاران'!$AO$1:$BI$1837,20,FALSE),""),'ورود اطلاعات'!$F$6:$H$25,3,FALSE),"")</f>
        <v/>
      </c>
      <c r="AH20" s="140" t="str">
        <f>IFERROR(VLOOKUP(IFERROR(VLOOKUP(AH$1&amp;"-"&amp;$A20,'ورود  کد درس همکاران'!$AO$1:$BI$1837,20,FALSE),""),'ورود اطلاعات'!$F$6:$H$25,3,FALSE),"")</f>
        <v/>
      </c>
      <c r="AI20" s="141" t="str">
        <f>IFERROR(VLOOKUP(IFERROR(VLOOKUP(AI$1&amp;"-"&amp;$A20,'ورود  کد درس همکاران'!$AO$1:$BI$1837,20,FALSE),""),'ورود اطلاعات'!$F$6:$H$25,3,FALSE),"")</f>
        <v/>
      </c>
      <c r="AJ20" s="141" t="str">
        <f>IFERROR(VLOOKUP(IFERROR(VLOOKUP(AJ$1&amp;"-"&amp;$A20,'ورود  کد درس همکاران'!$AO$1:$BI$1837,20,FALSE),""),'ورود اطلاعات'!$F$6:$H$25,3,FALSE),"")</f>
        <v/>
      </c>
      <c r="AK20" s="142" t="str">
        <f>IFERROR(VLOOKUP(IFERROR(VLOOKUP(AK$1&amp;"-"&amp;$A20,'ورود  کد درس همکاران'!$AO$1:$BI$1837,20,FALSE),""),'ورود اطلاعات'!$F$6:$H$25,3,FALSE),"")</f>
        <v/>
      </c>
      <c r="AL20" s="141" t="str">
        <f>IFERROR(VLOOKUP(IFERROR(VLOOKUP(AL$1&amp;"-"&amp;$A20,'ورود  کد درس همکاران'!$AO$1:$BI$1837,20,FALSE),""),'ورود اطلاعات'!$F$6:$H$25,3,FALSE),"")</f>
        <v/>
      </c>
      <c r="AM20" s="141">
        <f t="shared" si="1"/>
        <v>0</v>
      </c>
    </row>
    <row r="21" spans="1:39" ht="60" customHeight="1" x14ac:dyDescent="0.2">
      <c r="A21" s="138">
        <f>'ورود اطلاعات'!C23</f>
        <v>0</v>
      </c>
      <c r="B21" s="134">
        <f>'ورود اطلاعات'!D23</f>
        <v>0</v>
      </c>
      <c r="C21" s="139" t="str">
        <f>IFERROR(VLOOKUP(IFERROR(VLOOKUP(C$1&amp;"-"&amp;$A21,'ورود  کد درس همکاران'!$AO$1:$BI$1837,20,FALSE),""),'ورود اطلاعات'!$F$6:$H$25,3,FALSE),"")</f>
        <v/>
      </c>
      <c r="D21" s="140" t="str">
        <f>IFERROR(VLOOKUP(IFERROR(VLOOKUP(D$1&amp;"-"&amp;$A21,'ورود  کد درس همکاران'!$AO$1:$BI$1837,20,FALSE),""),'ورود اطلاعات'!$F$6:$H$25,3,FALSE),"")</f>
        <v/>
      </c>
      <c r="E21" s="141" t="str">
        <f>IFERROR(VLOOKUP(IFERROR(VLOOKUP(E$1&amp;"-"&amp;$A21,'ورود  کد درس همکاران'!$AO$1:$BI$1837,20,FALSE),""),'ورود اطلاعات'!$F$6:$H$25,3,FALSE),"")</f>
        <v/>
      </c>
      <c r="F21" s="141" t="str">
        <f>IFERROR(VLOOKUP(IFERROR(VLOOKUP(F$1&amp;"-"&amp;$A21,'ورود  کد درس همکاران'!$AO$1:$BI$1837,20,FALSE),""),'ورود اطلاعات'!$F$6:$H$25,3,FALSE),"")</f>
        <v/>
      </c>
      <c r="G21" s="142" t="str">
        <f>IFERROR(VLOOKUP(IFERROR(VLOOKUP(G$1&amp;"-"&amp;$A21,'ورود  کد درس همکاران'!$AO$1:$BI$1837,20,FALSE),""),'ورود اطلاعات'!$F$6:$H$25,3,FALSE),"")</f>
        <v/>
      </c>
      <c r="H21" s="141" t="str">
        <f>IFERROR(VLOOKUP(IFERROR(VLOOKUP(H$1&amp;"-"&amp;$A21,'ورود  کد درس همکاران'!$AO$1:$BI$1837,20,FALSE),""),'ورود اطلاعات'!$F$6:$H$25,3,FALSE),"")</f>
        <v/>
      </c>
      <c r="I21" s="139" t="str">
        <f>IFERROR(VLOOKUP(IFERROR(VLOOKUP(I$1&amp;"-"&amp;$A21,'ورود  کد درس همکاران'!$AO$1:$BI$1837,20,FALSE),""),'ورود اطلاعات'!$F$6:$H$25,3,FALSE),"")</f>
        <v/>
      </c>
      <c r="J21" s="140" t="str">
        <f>IFERROR(VLOOKUP(IFERROR(VLOOKUP(J$1&amp;"-"&amp;$A21,'ورود  کد درس همکاران'!$AO$1:$BI$1837,20,FALSE),""),'ورود اطلاعات'!$F$6:$H$25,3,FALSE),"")</f>
        <v/>
      </c>
      <c r="K21" s="141" t="str">
        <f>IFERROR(VLOOKUP(IFERROR(VLOOKUP(K$1&amp;"-"&amp;$A21,'ورود  کد درس همکاران'!$AO$1:$BI$1837,20,FALSE),""),'ورود اطلاعات'!$F$6:$H$25,3,FALSE),"")</f>
        <v/>
      </c>
      <c r="L21" s="141" t="str">
        <f>IFERROR(VLOOKUP(IFERROR(VLOOKUP(L$1&amp;"-"&amp;$A21,'ورود  کد درس همکاران'!$AO$1:$BI$1837,20,FALSE),""),'ورود اطلاعات'!$F$6:$H$25,3,FALSE),"")</f>
        <v/>
      </c>
      <c r="M21" s="142" t="str">
        <f>IFERROR(VLOOKUP(IFERROR(VLOOKUP(M$1&amp;"-"&amp;$A21,'ورود  کد درس همکاران'!$AO$1:$BI$1837,20,FALSE),""),'ورود اطلاعات'!$F$6:$H$25,3,FALSE),"")</f>
        <v/>
      </c>
      <c r="N21" s="141" t="str">
        <f>IFERROR(VLOOKUP(IFERROR(VLOOKUP(N$1&amp;"-"&amp;$A21,'ورود  کد درس همکاران'!$AO$1:$BI$1837,20,FALSE),""),'ورود اطلاعات'!$F$6:$H$25,3,FALSE),"")</f>
        <v/>
      </c>
      <c r="O21" s="139" t="str">
        <f>IFERROR(VLOOKUP(IFERROR(VLOOKUP(O$1&amp;"-"&amp;$A21,'ورود  کد درس همکاران'!$AO$1:$BI$1837,20,FALSE),""),'ورود اطلاعات'!$F$6:$H$25,3,FALSE),"")</f>
        <v/>
      </c>
      <c r="P21" s="140" t="str">
        <f>IFERROR(VLOOKUP(IFERROR(VLOOKUP(P$1&amp;"-"&amp;$A21,'ورود  کد درس همکاران'!$AO$1:$BI$1837,20,FALSE),""),'ورود اطلاعات'!$F$6:$H$25,3,FALSE),"")</f>
        <v/>
      </c>
      <c r="Q21" s="141" t="str">
        <f>IFERROR(VLOOKUP(IFERROR(VLOOKUP(Q$1&amp;"-"&amp;$A21,'ورود  کد درس همکاران'!$AO$1:$BI$1837,20,FALSE),""),'ورود اطلاعات'!$F$6:$H$25,3,FALSE),"")</f>
        <v/>
      </c>
      <c r="R21" s="141" t="str">
        <f>IFERROR(VLOOKUP(IFERROR(VLOOKUP(R$1&amp;"-"&amp;$A21,'ورود  کد درس همکاران'!$AO$1:$BI$1837,20,FALSE),""),'ورود اطلاعات'!$F$6:$H$25,3,FALSE),"")</f>
        <v/>
      </c>
      <c r="S21" s="142" t="str">
        <f>IFERROR(VLOOKUP(IFERROR(VLOOKUP(S$1&amp;"-"&amp;$A21,'ورود  کد درس همکاران'!$AO$1:$BI$1837,20,FALSE),""),'ورود اطلاعات'!$F$6:$H$25,3,FALSE),"")</f>
        <v/>
      </c>
      <c r="T21" s="141" t="str">
        <f>IFERROR(VLOOKUP(IFERROR(VLOOKUP(T$1&amp;"-"&amp;$A21,'ورود  کد درس همکاران'!$AO$1:$BI$1837,20,FALSE),""),'ورود اطلاعات'!$F$6:$H$25,3,FALSE),"")</f>
        <v/>
      </c>
      <c r="U21" s="139" t="str">
        <f>IFERROR(VLOOKUP(IFERROR(VLOOKUP(U$1&amp;"-"&amp;$A21,'ورود  کد درس همکاران'!$AO$1:$BI$1837,20,FALSE),""),'ورود اطلاعات'!$F$6:$H$25,3,FALSE),"")</f>
        <v/>
      </c>
      <c r="V21" s="140" t="str">
        <f>IFERROR(VLOOKUP(IFERROR(VLOOKUP(V$1&amp;"-"&amp;$A21,'ورود  کد درس همکاران'!$AO$1:$BI$1837,20,FALSE),""),'ورود اطلاعات'!$F$6:$H$25,3,FALSE),"")</f>
        <v/>
      </c>
      <c r="W21" s="141" t="str">
        <f>IFERROR(VLOOKUP(IFERROR(VLOOKUP(W$1&amp;"-"&amp;$A21,'ورود  کد درس همکاران'!$AO$1:$BI$1837,20,FALSE),""),'ورود اطلاعات'!$F$6:$H$25,3,FALSE),"")</f>
        <v/>
      </c>
      <c r="X21" s="141" t="str">
        <f>IFERROR(VLOOKUP(IFERROR(VLOOKUP(X$1&amp;"-"&amp;$A21,'ورود  کد درس همکاران'!$AO$1:$BI$1837,20,FALSE),""),'ورود اطلاعات'!$F$6:$H$25,3,FALSE),"")</f>
        <v/>
      </c>
      <c r="Y21" s="142" t="str">
        <f>IFERROR(VLOOKUP(IFERROR(VLOOKUP(Y$1&amp;"-"&amp;$A21,'ورود  کد درس همکاران'!$AO$1:$BI$1837,20,FALSE),""),'ورود اطلاعات'!$F$6:$H$25,3,FALSE),"")</f>
        <v/>
      </c>
      <c r="Z21" s="141" t="str">
        <f>IFERROR(VLOOKUP(IFERROR(VLOOKUP(Z$1&amp;"-"&amp;$A21,'ورود  کد درس همکاران'!$AO$1:$BI$1837,20,FALSE),""),'ورود اطلاعات'!$F$6:$H$25,3,FALSE),"")</f>
        <v/>
      </c>
      <c r="AA21" s="139" t="str">
        <f>IFERROR(VLOOKUP(IFERROR(VLOOKUP(AA$1&amp;"-"&amp;$A21,'ورود  کد درس همکاران'!$AO$1:$BI$1837,20,FALSE),""),'ورود اطلاعات'!$F$6:$H$25,3,FALSE),"")</f>
        <v/>
      </c>
      <c r="AB21" s="140" t="str">
        <f>IFERROR(VLOOKUP(IFERROR(VLOOKUP(AB$1&amp;"-"&amp;$A21,'ورود  کد درس همکاران'!$AO$1:$BI$1837,20,FALSE),""),'ورود اطلاعات'!$F$6:$H$25,3,FALSE),"")</f>
        <v/>
      </c>
      <c r="AC21" s="141" t="str">
        <f>IFERROR(VLOOKUP(IFERROR(VLOOKUP(AC$1&amp;"-"&amp;$A21,'ورود  کد درس همکاران'!$AO$1:$BI$1837,20,FALSE),""),'ورود اطلاعات'!$F$6:$H$25,3,FALSE),"")</f>
        <v/>
      </c>
      <c r="AD21" s="141" t="str">
        <f>IFERROR(VLOOKUP(IFERROR(VLOOKUP(AD$1&amp;"-"&amp;$A21,'ورود  کد درس همکاران'!$AO$1:$BI$1837,20,FALSE),""),'ورود اطلاعات'!$F$6:$H$25,3,FALSE),"")</f>
        <v/>
      </c>
      <c r="AE21" s="142" t="str">
        <f>IFERROR(VLOOKUP(IFERROR(VLOOKUP(AE$1&amp;"-"&amp;$A21,'ورود  کد درس همکاران'!$AO$1:$BI$1837,20,FALSE),""),'ورود اطلاعات'!$F$6:$H$25,3,FALSE),"")</f>
        <v/>
      </c>
      <c r="AF21" s="141" t="str">
        <f>IFERROR(VLOOKUP(IFERROR(VLOOKUP(AF$1&amp;"-"&amp;$A21,'ورود  کد درس همکاران'!$AO$1:$BI$1837,20,FALSE),""),'ورود اطلاعات'!$F$6:$H$25,3,FALSE),"")</f>
        <v/>
      </c>
      <c r="AG21" s="139" t="str">
        <f>IFERROR(VLOOKUP(IFERROR(VLOOKUP(AG$1&amp;"-"&amp;$A21,'ورود  کد درس همکاران'!$AO$1:$BI$1837,20,FALSE),""),'ورود اطلاعات'!$F$6:$H$25,3,FALSE),"")</f>
        <v/>
      </c>
      <c r="AH21" s="140" t="str">
        <f>IFERROR(VLOOKUP(IFERROR(VLOOKUP(AH$1&amp;"-"&amp;$A21,'ورود  کد درس همکاران'!$AO$1:$BI$1837,20,FALSE),""),'ورود اطلاعات'!$F$6:$H$25,3,FALSE),"")</f>
        <v/>
      </c>
      <c r="AI21" s="141" t="str">
        <f>IFERROR(VLOOKUP(IFERROR(VLOOKUP(AI$1&amp;"-"&amp;$A21,'ورود  کد درس همکاران'!$AO$1:$BI$1837,20,FALSE),""),'ورود اطلاعات'!$F$6:$H$25,3,FALSE),"")</f>
        <v/>
      </c>
      <c r="AJ21" s="141" t="str">
        <f>IFERROR(VLOOKUP(IFERROR(VLOOKUP(AJ$1&amp;"-"&amp;$A21,'ورود  کد درس همکاران'!$AO$1:$BI$1837,20,FALSE),""),'ورود اطلاعات'!$F$6:$H$25,3,FALSE),"")</f>
        <v/>
      </c>
      <c r="AK21" s="142" t="str">
        <f>IFERROR(VLOOKUP(IFERROR(VLOOKUP(AK$1&amp;"-"&amp;$A21,'ورود  کد درس همکاران'!$AO$1:$BI$1837,20,FALSE),""),'ورود اطلاعات'!$F$6:$H$25,3,FALSE),"")</f>
        <v/>
      </c>
      <c r="AL21" s="141" t="str">
        <f>IFERROR(VLOOKUP(IFERROR(VLOOKUP(AL$1&amp;"-"&amp;$A21,'ورود  کد درس همکاران'!$AO$1:$BI$1837,20,FALSE),""),'ورود اطلاعات'!$F$6:$H$25,3,FALSE),"")</f>
        <v/>
      </c>
      <c r="AM21" s="141">
        <f t="shared" si="1"/>
        <v>0</v>
      </c>
    </row>
    <row r="22" spans="1:39" ht="60" customHeight="1" x14ac:dyDescent="0.2">
      <c r="A22" s="138">
        <f>'ورود اطلاعات'!C24</f>
        <v>0</v>
      </c>
      <c r="B22" s="134">
        <f>'ورود اطلاعات'!D24</f>
        <v>0</v>
      </c>
      <c r="C22" s="139" t="str">
        <f>IFERROR(VLOOKUP(IFERROR(VLOOKUP(C$1&amp;"-"&amp;$A22,'ورود  کد درس همکاران'!$AO$1:$BI$1837,20,FALSE),""),'ورود اطلاعات'!$F$6:$H$25,3,FALSE),"")</f>
        <v/>
      </c>
      <c r="D22" s="140" t="str">
        <f>IFERROR(VLOOKUP(IFERROR(VLOOKUP(D$1&amp;"-"&amp;$A22,'ورود  کد درس همکاران'!$AO$1:$BI$1837,20,FALSE),""),'ورود اطلاعات'!$F$6:$H$25,3,FALSE),"")</f>
        <v/>
      </c>
      <c r="E22" s="141" t="str">
        <f>IFERROR(VLOOKUP(IFERROR(VLOOKUP(E$1&amp;"-"&amp;$A22,'ورود  کد درس همکاران'!$AO$1:$BI$1837,20,FALSE),""),'ورود اطلاعات'!$F$6:$H$25,3,FALSE),"")</f>
        <v/>
      </c>
      <c r="F22" s="141" t="str">
        <f>IFERROR(VLOOKUP(IFERROR(VLOOKUP(F$1&amp;"-"&amp;$A22,'ورود  کد درس همکاران'!$AO$1:$BI$1837,20,FALSE),""),'ورود اطلاعات'!$F$6:$H$25,3,FALSE),"")</f>
        <v/>
      </c>
      <c r="G22" s="142" t="str">
        <f>IFERROR(VLOOKUP(IFERROR(VLOOKUP(G$1&amp;"-"&amp;$A22,'ورود  کد درس همکاران'!$AO$1:$BI$1837,20,FALSE),""),'ورود اطلاعات'!$F$6:$H$25,3,FALSE),"")</f>
        <v/>
      </c>
      <c r="H22" s="141" t="str">
        <f>IFERROR(VLOOKUP(IFERROR(VLOOKUP(H$1&amp;"-"&amp;$A22,'ورود  کد درس همکاران'!$AO$1:$BI$1837,20,FALSE),""),'ورود اطلاعات'!$F$6:$H$25,3,FALSE),"")</f>
        <v/>
      </c>
      <c r="I22" s="139" t="str">
        <f>IFERROR(VLOOKUP(IFERROR(VLOOKUP(I$1&amp;"-"&amp;$A22,'ورود  کد درس همکاران'!$AO$1:$BI$1837,20,FALSE),""),'ورود اطلاعات'!$F$6:$H$25,3,FALSE),"")</f>
        <v/>
      </c>
      <c r="J22" s="140" t="str">
        <f>IFERROR(VLOOKUP(IFERROR(VLOOKUP(J$1&amp;"-"&amp;$A22,'ورود  کد درس همکاران'!$AO$1:$BI$1837,20,FALSE),""),'ورود اطلاعات'!$F$6:$H$25,3,FALSE),"")</f>
        <v/>
      </c>
      <c r="K22" s="141" t="str">
        <f>IFERROR(VLOOKUP(IFERROR(VLOOKUP(K$1&amp;"-"&amp;$A22,'ورود  کد درس همکاران'!$AO$1:$BI$1837,20,FALSE),""),'ورود اطلاعات'!$F$6:$H$25,3,FALSE),"")</f>
        <v/>
      </c>
      <c r="L22" s="141" t="str">
        <f>IFERROR(VLOOKUP(IFERROR(VLOOKUP(L$1&amp;"-"&amp;$A22,'ورود  کد درس همکاران'!$AO$1:$BI$1837,20,FALSE),""),'ورود اطلاعات'!$F$6:$H$25,3,FALSE),"")</f>
        <v/>
      </c>
      <c r="M22" s="142" t="str">
        <f>IFERROR(VLOOKUP(IFERROR(VLOOKUP(M$1&amp;"-"&amp;$A22,'ورود  کد درس همکاران'!$AO$1:$BI$1837,20,FALSE),""),'ورود اطلاعات'!$F$6:$H$25,3,FALSE),"")</f>
        <v/>
      </c>
      <c r="N22" s="141" t="str">
        <f>IFERROR(VLOOKUP(IFERROR(VLOOKUP(N$1&amp;"-"&amp;$A22,'ورود  کد درس همکاران'!$AO$1:$BI$1837,20,FALSE),""),'ورود اطلاعات'!$F$6:$H$25,3,FALSE),"")</f>
        <v/>
      </c>
      <c r="O22" s="139" t="str">
        <f>IFERROR(VLOOKUP(IFERROR(VLOOKUP(O$1&amp;"-"&amp;$A22,'ورود  کد درس همکاران'!$AO$1:$BI$1837,20,FALSE),""),'ورود اطلاعات'!$F$6:$H$25,3,FALSE),"")</f>
        <v/>
      </c>
      <c r="P22" s="140" t="str">
        <f>IFERROR(VLOOKUP(IFERROR(VLOOKUP(P$1&amp;"-"&amp;$A22,'ورود  کد درس همکاران'!$AO$1:$BI$1837,20,FALSE),""),'ورود اطلاعات'!$F$6:$H$25,3,FALSE),"")</f>
        <v/>
      </c>
      <c r="Q22" s="141" t="str">
        <f>IFERROR(VLOOKUP(IFERROR(VLOOKUP(Q$1&amp;"-"&amp;$A22,'ورود  کد درس همکاران'!$AO$1:$BI$1837,20,FALSE),""),'ورود اطلاعات'!$F$6:$H$25,3,FALSE),"")</f>
        <v/>
      </c>
      <c r="R22" s="141" t="str">
        <f>IFERROR(VLOOKUP(IFERROR(VLOOKUP(R$1&amp;"-"&amp;$A22,'ورود  کد درس همکاران'!$AO$1:$BI$1837,20,FALSE),""),'ورود اطلاعات'!$F$6:$H$25,3,FALSE),"")</f>
        <v/>
      </c>
      <c r="S22" s="142" t="str">
        <f>IFERROR(VLOOKUP(IFERROR(VLOOKUP(S$1&amp;"-"&amp;$A22,'ورود  کد درس همکاران'!$AO$1:$BI$1837,20,FALSE),""),'ورود اطلاعات'!$F$6:$H$25,3,FALSE),"")</f>
        <v/>
      </c>
      <c r="T22" s="141" t="str">
        <f>IFERROR(VLOOKUP(IFERROR(VLOOKUP(T$1&amp;"-"&amp;$A22,'ورود  کد درس همکاران'!$AO$1:$BI$1837,20,FALSE),""),'ورود اطلاعات'!$F$6:$H$25,3,FALSE),"")</f>
        <v/>
      </c>
      <c r="U22" s="139" t="str">
        <f>IFERROR(VLOOKUP(IFERROR(VLOOKUP(U$1&amp;"-"&amp;$A22,'ورود  کد درس همکاران'!$AO$1:$BI$1837,20,FALSE),""),'ورود اطلاعات'!$F$6:$H$25,3,FALSE),"")</f>
        <v/>
      </c>
      <c r="V22" s="140" t="str">
        <f>IFERROR(VLOOKUP(IFERROR(VLOOKUP(V$1&amp;"-"&amp;$A22,'ورود  کد درس همکاران'!$AO$1:$BI$1837,20,FALSE),""),'ورود اطلاعات'!$F$6:$H$25,3,FALSE),"")</f>
        <v/>
      </c>
      <c r="W22" s="141" t="str">
        <f>IFERROR(VLOOKUP(IFERROR(VLOOKUP(W$1&amp;"-"&amp;$A22,'ورود  کد درس همکاران'!$AO$1:$BI$1837,20,FALSE),""),'ورود اطلاعات'!$F$6:$H$25,3,FALSE),"")</f>
        <v/>
      </c>
      <c r="X22" s="141" t="str">
        <f>IFERROR(VLOOKUP(IFERROR(VLOOKUP(X$1&amp;"-"&amp;$A22,'ورود  کد درس همکاران'!$AO$1:$BI$1837,20,FALSE),""),'ورود اطلاعات'!$F$6:$H$25,3,FALSE),"")</f>
        <v/>
      </c>
      <c r="Y22" s="142" t="str">
        <f>IFERROR(VLOOKUP(IFERROR(VLOOKUP(Y$1&amp;"-"&amp;$A22,'ورود  کد درس همکاران'!$AO$1:$BI$1837,20,FALSE),""),'ورود اطلاعات'!$F$6:$H$25,3,FALSE),"")</f>
        <v/>
      </c>
      <c r="Z22" s="141" t="str">
        <f>IFERROR(VLOOKUP(IFERROR(VLOOKUP(Z$1&amp;"-"&amp;$A22,'ورود  کد درس همکاران'!$AO$1:$BI$1837,20,FALSE),""),'ورود اطلاعات'!$F$6:$H$25,3,FALSE),"")</f>
        <v/>
      </c>
      <c r="AA22" s="139" t="str">
        <f>IFERROR(VLOOKUP(IFERROR(VLOOKUP(AA$1&amp;"-"&amp;$A22,'ورود  کد درس همکاران'!$AO$1:$BI$1837,20,FALSE),""),'ورود اطلاعات'!$F$6:$H$25,3,FALSE),"")</f>
        <v/>
      </c>
      <c r="AB22" s="140" t="str">
        <f>IFERROR(VLOOKUP(IFERROR(VLOOKUP(AB$1&amp;"-"&amp;$A22,'ورود  کد درس همکاران'!$AO$1:$BI$1837,20,FALSE),""),'ورود اطلاعات'!$F$6:$H$25,3,FALSE),"")</f>
        <v/>
      </c>
      <c r="AC22" s="141" t="str">
        <f>IFERROR(VLOOKUP(IFERROR(VLOOKUP(AC$1&amp;"-"&amp;$A22,'ورود  کد درس همکاران'!$AO$1:$BI$1837,20,FALSE),""),'ورود اطلاعات'!$F$6:$H$25,3,FALSE),"")</f>
        <v/>
      </c>
      <c r="AD22" s="141" t="str">
        <f>IFERROR(VLOOKUP(IFERROR(VLOOKUP(AD$1&amp;"-"&amp;$A22,'ورود  کد درس همکاران'!$AO$1:$BI$1837,20,FALSE),""),'ورود اطلاعات'!$F$6:$H$25,3,FALSE),"")</f>
        <v/>
      </c>
      <c r="AE22" s="142" t="str">
        <f>IFERROR(VLOOKUP(IFERROR(VLOOKUP(AE$1&amp;"-"&amp;$A22,'ورود  کد درس همکاران'!$AO$1:$BI$1837,20,FALSE),""),'ورود اطلاعات'!$F$6:$H$25,3,FALSE),"")</f>
        <v/>
      </c>
      <c r="AF22" s="141" t="str">
        <f>IFERROR(VLOOKUP(IFERROR(VLOOKUP(AF$1&amp;"-"&amp;$A22,'ورود  کد درس همکاران'!$AO$1:$BI$1837,20,FALSE),""),'ورود اطلاعات'!$F$6:$H$25,3,FALSE),"")</f>
        <v/>
      </c>
      <c r="AG22" s="139" t="str">
        <f>IFERROR(VLOOKUP(IFERROR(VLOOKUP(AG$1&amp;"-"&amp;$A22,'ورود  کد درس همکاران'!$AO$1:$BI$1837,20,FALSE),""),'ورود اطلاعات'!$F$6:$H$25,3,FALSE),"")</f>
        <v/>
      </c>
      <c r="AH22" s="140" t="str">
        <f>IFERROR(VLOOKUP(IFERROR(VLOOKUP(AH$1&amp;"-"&amp;$A22,'ورود  کد درس همکاران'!$AO$1:$BI$1837,20,FALSE),""),'ورود اطلاعات'!$F$6:$H$25,3,FALSE),"")</f>
        <v/>
      </c>
      <c r="AI22" s="141" t="str">
        <f>IFERROR(VLOOKUP(IFERROR(VLOOKUP(AI$1&amp;"-"&amp;$A22,'ورود  کد درس همکاران'!$AO$1:$BI$1837,20,FALSE),""),'ورود اطلاعات'!$F$6:$H$25,3,FALSE),"")</f>
        <v/>
      </c>
      <c r="AJ22" s="141" t="str">
        <f>IFERROR(VLOOKUP(IFERROR(VLOOKUP(AJ$1&amp;"-"&amp;$A22,'ورود  کد درس همکاران'!$AO$1:$BI$1837,20,FALSE),""),'ورود اطلاعات'!$F$6:$H$25,3,FALSE),"")</f>
        <v/>
      </c>
      <c r="AK22" s="142" t="str">
        <f>IFERROR(VLOOKUP(IFERROR(VLOOKUP(AK$1&amp;"-"&amp;$A22,'ورود  کد درس همکاران'!$AO$1:$BI$1837,20,FALSE),""),'ورود اطلاعات'!$F$6:$H$25,3,FALSE),"")</f>
        <v/>
      </c>
      <c r="AL22" s="141" t="str">
        <f>IFERROR(VLOOKUP(IFERROR(VLOOKUP(AL$1&amp;"-"&amp;$A22,'ورود  کد درس همکاران'!$AO$1:$BI$1837,20,FALSE),""),'ورود اطلاعات'!$F$6:$H$25,3,FALSE),"")</f>
        <v/>
      </c>
      <c r="AM22" s="141">
        <f t="shared" si="1"/>
        <v>0</v>
      </c>
    </row>
    <row r="23" spans="1:39" ht="60" customHeight="1" x14ac:dyDescent="0.2">
      <c r="A23" s="138">
        <f>'ورود اطلاعات'!C25</f>
        <v>0</v>
      </c>
      <c r="B23" s="134">
        <f>'ورود اطلاعات'!D25</f>
        <v>0</v>
      </c>
      <c r="C23" s="139" t="str">
        <f>IFERROR(VLOOKUP(IFERROR(VLOOKUP(C$1&amp;"-"&amp;$A23,'ورود  کد درس همکاران'!$AO$1:$BI$1837,20,FALSE),""),'ورود اطلاعات'!$F$6:$H$25,3,FALSE),"")</f>
        <v/>
      </c>
      <c r="D23" s="140" t="str">
        <f>IFERROR(VLOOKUP(IFERROR(VLOOKUP(D$1&amp;"-"&amp;$A23,'ورود  کد درس همکاران'!$AO$1:$BI$1837,20,FALSE),""),'ورود اطلاعات'!$F$6:$H$25,3,FALSE),"")</f>
        <v/>
      </c>
      <c r="E23" s="141" t="str">
        <f>IFERROR(VLOOKUP(IFERROR(VLOOKUP(E$1&amp;"-"&amp;$A23,'ورود  کد درس همکاران'!$AO$1:$BI$1837,20,FALSE),""),'ورود اطلاعات'!$F$6:$H$25,3,FALSE),"")</f>
        <v/>
      </c>
      <c r="F23" s="141" t="str">
        <f>IFERROR(VLOOKUP(IFERROR(VLOOKUP(F$1&amp;"-"&amp;$A23,'ورود  کد درس همکاران'!$AO$1:$BI$1837,20,FALSE),""),'ورود اطلاعات'!$F$6:$H$25,3,FALSE),"")</f>
        <v/>
      </c>
      <c r="G23" s="142" t="str">
        <f>IFERROR(VLOOKUP(IFERROR(VLOOKUP(G$1&amp;"-"&amp;$A23,'ورود  کد درس همکاران'!$AO$1:$BI$1837,20,FALSE),""),'ورود اطلاعات'!$F$6:$H$25,3,FALSE),"")</f>
        <v/>
      </c>
      <c r="H23" s="141" t="str">
        <f>IFERROR(VLOOKUP(IFERROR(VLOOKUP(H$1&amp;"-"&amp;$A23,'ورود  کد درس همکاران'!$AO$1:$BI$1837,20,FALSE),""),'ورود اطلاعات'!$F$6:$H$25,3,FALSE),"")</f>
        <v/>
      </c>
      <c r="I23" s="139" t="str">
        <f>IFERROR(VLOOKUP(IFERROR(VLOOKUP(I$1&amp;"-"&amp;$A23,'ورود  کد درس همکاران'!$AO$1:$BI$1837,20,FALSE),""),'ورود اطلاعات'!$F$6:$H$25,3,FALSE),"")</f>
        <v/>
      </c>
      <c r="J23" s="140" t="str">
        <f>IFERROR(VLOOKUP(IFERROR(VLOOKUP(J$1&amp;"-"&amp;$A23,'ورود  کد درس همکاران'!$AO$1:$BI$1837,20,FALSE),""),'ورود اطلاعات'!$F$6:$H$25,3,FALSE),"")</f>
        <v/>
      </c>
      <c r="K23" s="141" t="str">
        <f>IFERROR(VLOOKUP(IFERROR(VLOOKUP(K$1&amp;"-"&amp;$A23,'ورود  کد درس همکاران'!$AO$1:$BI$1837,20,FALSE),""),'ورود اطلاعات'!$F$6:$H$25,3,FALSE),"")</f>
        <v/>
      </c>
      <c r="L23" s="141" t="str">
        <f>IFERROR(VLOOKUP(IFERROR(VLOOKUP(L$1&amp;"-"&amp;$A23,'ورود  کد درس همکاران'!$AO$1:$BI$1837,20,FALSE),""),'ورود اطلاعات'!$F$6:$H$25,3,FALSE),"")</f>
        <v/>
      </c>
      <c r="M23" s="142" t="str">
        <f>IFERROR(VLOOKUP(IFERROR(VLOOKUP(M$1&amp;"-"&amp;$A23,'ورود  کد درس همکاران'!$AO$1:$BI$1837,20,FALSE),""),'ورود اطلاعات'!$F$6:$H$25,3,FALSE),"")</f>
        <v/>
      </c>
      <c r="N23" s="141" t="str">
        <f>IFERROR(VLOOKUP(IFERROR(VLOOKUP(N$1&amp;"-"&amp;$A23,'ورود  کد درس همکاران'!$AO$1:$BI$1837,20,FALSE),""),'ورود اطلاعات'!$F$6:$H$25,3,FALSE),"")</f>
        <v/>
      </c>
      <c r="O23" s="139" t="str">
        <f>IFERROR(VLOOKUP(IFERROR(VLOOKUP(O$1&amp;"-"&amp;$A23,'ورود  کد درس همکاران'!$AO$1:$BI$1837,20,FALSE),""),'ورود اطلاعات'!$F$6:$H$25,3,FALSE),"")</f>
        <v/>
      </c>
      <c r="P23" s="140" t="str">
        <f>IFERROR(VLOOKUP(IFERROR(VLOOKUP(P$1&amp;"-"&amp;$A23,'ورود  کد درس همکاران'!$AO$1:$BI$1837,20,FALSE),""),'ورود اطلاعات'!$F$6:$H$25,3,FALSE),"")</f>
        <v/>
      </c>
      <c r="Q23" s="141" t="str">
        <f>IFERROR(VLOOKUP(IFERROR(VLOOKUP(Q$1&amp;"-"&amp;$A23,'ورود  کد درس همکاران'!$AO$1:$BI$1837,20,FALSE),""),'ورود اطلاعات'!$F$6:$H$25,3,FALSE),"")</f>
        <v/>
      </c>
      <c r="R23" s="141" t="str">
        <f>IFERROR(VLOOKUP(IFERROR(VLOOKUP(R$1&amp;"-"&amp;$A23,'ورود  کد درس همکاران'!$AO$1:$BI$1837,20,FALSE),""),'ورود اطلاعات'!$F$6:$H$25,3,FALSE),"")</f>
        <v/>
      </c>
      <c r="S23" s="142" t="str">
        <f>IFERROR(VLOOKUP(IFERROR(VLOOKUP(S$1&amp;"-"&amp;$A23,'ورود  کد درس همکاران'!$AO$1:$BI$1837,20,FALSE),""),'ورود اطلاعات'!$F$6:$H$25,3,FALSE),"")</f>
        <v/>
      </c>
      <c r="T23" s="141" t="str">
        <f>IFERROR(VLOOKUP(IFERROR(VLOOKUP(T$1&amp;"-"&amp;$A23,'ورود  کد درس همکاران'!$AO$1:$BI$1837,20,FALSE),""),'ورود اطلاعات'!$F$6:$H$25,3,FALSE),"")</f>
        <v/>
      </c>
      <c r="U23" s="139" t="str">
        <f>IFERROR(VLOOKUP(IFERROR(VLOOKUP(U$1&amp;"-"&amp;$A23,'ورود  کد درس همکاران'!$AO$1:$BI$1837,20,FALSE),""),'ورود اطلاعات'!$F$6:$H$25,3,FALSE),"")</f>
        <v/>
      </c>
      <c r="V23" s="140" t="str">
        <f>IFERROR(VLOOKUP(IFERROR(VLOOKUP(V$1&amp;"-"&amp;$A23,'ورود  کد درس همکاران'!$AO$1:$BI$1837,20,FALSE),""),'ورود اطلاعات'!$F$6:$H$25,3,FALSE),"")</f>
        <v/>
      </c>
      <c r="W23" s="141" t="str">
        <f>IFERROR(VLOOKUP(IFERROR(VLOOKUP(W$1&amp;"-"&amp;$A23,'ورود  کد درس همکاران'!$AO$1:$BI$1837,20,FALSE),""),'ورود اطلاعات'!$F$6:$H$25,3,FALSE),"")</f>
        <v/>
      </c>
      <c r="X23" s="141" t="str">
        <f>IFERROR(VLOOKUP(IFERROR(VLOOKUP(X$1&amp;"-"&amp;$A23,'ورود  کد درس همکاران'!$AO$1:$BI$1837,20,FALSE),""),'ورود اطلاعات'!$F$6:$H$25,3,FALSE),"")</f>
        <v/>
      </c>
      <c r="Y23" s="142" t="str">
        <f>IFERROR(VLOOKUP(IFERROR(VLOOKUP(Y$1&amp;"-"&amp;$A23,'ورود  کد درس همکاران'!$AO$1:$BI$1837,20,FALSE),""),'ورود اطلاعات'!$F$6:$H$25,3,FALSE),"")</f>
        <v/>
      </c>
      <c r="Z23" s="141" t="str">
        <f>IFERROR(VLOOKUP(IFERROR(VLOOKUP(Z$1&amp;"-"&amp;$A23,'ورود  کد درس همکاران'!$AO$1:$BI$1837,20,FALSE),""),'ورود اطلاعات'!$F$6:$H$25,3,FALSE),"")</f>
        <v/>
      </c>
      <c r="AA23" s="139" t="str">
        <f>IFERROR(VLOOKUP(IFERROR(VLOOKUP(AA$1&amp;"-"&amp;$A23,'ورود  کد درس همکاران'!$AO$1:$BI$1837,20,FALSE),""),'ورود اطلاعات'!$F$6:$H$25,3,FALSE),"")</f>
        <v/>
      </c>
      <c r="AB23" s="140" t="str">
        <f>IFERROR(VLOOKUP(IFERROR(VLOOKUP(AB$1&amp;"-"&amp;$A23,'ورود  کد درس همکاران'!$AO$1:$BI$1837,20,FALSE),""),'ورود اطلاعات'!$F$6:$H$25,3,FALSE),"")</f>
        <v/>
      </c>
      <c r="AC23" s="141" t="str">
        <f>IFERROR(VLOOKUP(IFERROR(VLOOKUP(AC$1&amp;"-"&amp;$A23,'ورود  کد درس همکاران'!$AO$1:$BI$1837,20,FALSE),""),'ورود اطلاعات'!$F$6:$H$25,3,FALSE),"")</f>
        <v/>
      </c>
      <c r="AD23" s="141" t="str">
        <f>IFERROR(VLOOKUP(IFERROR(VLOOKUP(AD$1&amp;"-"&amp;$A23,'ورود  کد درس همکاران'!$AO$1:$BI$1837,20,FALSE),""),'ورود اطلاعات'!$F$6:$H$25,3,FALSE),"")</f>
        <v/>
      </c>
      <c r="AE23" s="142" t="str">
        <f>IFERROR(VLOOKUP(IFERROR(VLOOKUP(AE$1&amp;"-"&amp;$A23,'ورود  کد درس همکاران'!$AO$1:$BI$1837,20,FALSE),""),'ورود اطلاعات'!$F$6:$H$25,3,FALSE),"")</f>
        <v/>
      </c>
      <c r="AF23" s="141" t="str">
        <f>IFERROR(VLOOKUP(IFERROR(VLOOKUP(AF$1&amp;"-"&amp;$A23,'ورود  کد درس همکاران'!$AO$1:$BI$1837,20,FALSE),""),'ورود اطلاعات'!$F$6:$H$25,3,FALSE),"")</f>
        <v/>
      </c>
      <c r="AG23" s="139" t="str">
        <f>IFERROR(VLOOKUP(IFERROR(VLOOKUP(AG$1&amp;"-"&amp;$A23,'ورود  کد درس همکاران'!$AO$1:$BI$1837,20,FALSE),""),'ورود اطلاعات'!$F$6:$H$25,3,FALSE),"")</f>
        <v/>
      </c>
      <c r="AH23" s="140" t="str">
        <f>IFERROR(VLOOKUP(IFERROR(VLOOKUP(AH$1&amp;"-"&amp;$A23,'ورود  کد درس همکاران'!$AO$1:$BI$1837,20,FALSE),""),'ورود اطلاعات'!$F$6:$H$25,3,FALSE),"")</f>
        <v/>
      </c>
      <c r="AI23" s="141" t="str">
        <f>IFERROR(VLOOKUP(IFERROR(VLOOKUP(AI$1&amp;"-"&amp;$A23,'ورود  کد درس همکاران'!$AO$1:$BI$1837,20,FALSE),""),'ورود اطلاعات'!$F$6:$H$25,3,FALSE),"")</f>
        <v/>
      </c>
      <c r="AJ23" s="141" t="str">
        <f>IFERROR(VLOOKUP(IFERROR(VLOOKUP(AJ$1&amp;"-"&amp;$A23,'ورود  کد درس همکاران'!$AO$1:$BI$1837,20,FALSE),""),'ورود اطلاعات'!$F$6:$H$25,3,FALSE),"")</f>
        <v/>
      </c>
      <c r="AK23" s="142" t="str">
        <f>IFERROR(VLOOKUP(IFERROR(VLOOKUP(AK$1&amp;"-"&amp;$A23,'ورود  کد درس همکاران'!$AO$1:$BI$1837,20,FALSE),""),'ورود اطلاعات'!$F$6:$H$25,3,FALSE),"")</f>
        <v/>
      </c>
      <c r="AL23" s="141" t="str">
        <f>IFERROR(VLOOKUP(IFERROR(VLOOKUP(AL$1&amp;"-"&amp;$A23,'ورود  کد درس همکاران'!$AO$1:$BI$1837,20,FALSE),""),'ورود اطلاعات'!$F$6:$H$25,3,FALSE),"")</f>
        <v/>
      </c>
      <c r="AM23" s="141">
        <f t="shared" si="1"/>
        <v>0</v>
      </c>
    </row>
    <row r="24" spans="1:39" ht="71.25" customHeight="1" thickBot="1" x14ac:dyDescent="0.25">
      <c r="A24" s="326" t="s">
        <v>163</v>
      </c>
      <c r="B24" s="327"/>
      <c r="C24" s="141">
        <f>SUM(C4:C23)</f>
        <v>650</v>
      </c>
      <c r="D24" s="141">
        <f t="shared" ref="D24:AM24" si="2">SUM(D4:D23)</f>
        <v>640</v>
      </c>
      <c r="E24" s="141">
        <f t="shared" si="2"/>
        <v>630</v>
      </c>
      <c r="F24" s="141">
        <f t="shared" si="2"/>
        <v>630</v>
      </c>
      <c r="G24" s="141">
        <f t="shared" si="2"/>
        <v>670</v>
      </c>
      <c r="H24" s="141">
        <f t="shared" si="2"/>
        <v>670</v>
      </c>
      <c r="I24" s="141">
        <f t="shared" si="2"/>
        <v>530</v>
      </c>
      <c r="J24" s="141">
        <f t="shared" si="2"/>
        <v>530</v>
      </c>
      <c r="K24" s="141">
        <f t="shared" si="2"/>
        <v>620</v>
      </c>
      <c r="L24" s="141">
        <f t="shared" si="2"/>
        <v>620</v>
      </c>
      <c r="M24" s="141">
        <f t="shared" si="2"/>
        <v>570</v>
      </c>
      <c r="N24" s="141">
        <f t="shared" si="2"/>
        <v>570</v>
      </c>
      <c r="O24" s="141">
        <f t="shared" si="2"/>
        <v>530</v>
      </c>
      <c r="P24" s="141">
        <f t="shared" si="2"/>
        <v>530</v>
      </c>
      <c r="Q24" s="141">
        <f t="shared" si="2"/>
        <v>490</v>
      </c>
      <c r="R24" s="141">
        <f t="shared" si="2"/>
        <v>490</v>
      </c>
      <c r="S24" s="141">
        <f t="shared" si="2"/>
        <v>610</v>
      </c>
      <c r="T24" s="141">
        <f t="shared" si="2"/>
        <v>610</v>
      </c>
      <c r="U24" s="141">
        <f t="shared" si="2"/>
        <v>700</v>
      </c>
      <c r="V24" s="141">
        <f t="shared" si="2"/>
        <v>700</v>
      </c>
      <c r="W24" s="141">
        <f t="shared" si="2"/>
        <v>650</v>
      </c>
      <c r="X24" s="141">
        <f t="shared" si="2"/>
        <v>650</v>
      </c>
      <c r="Y24" s="141">
        <f t="shared" si="2"/>
        <v>630</v>
      </c>
      <c r="Z24" s="141">
        <f t="shared" si="2"/>
        <v>630</v>
      </c>
      <c r="AA24" s="141">
        <f t="shared" si="2"/>
        <v>490</v>
      </c>
      <c r="AB24" s="141">
        <f t="shared" si="2"/>
        <v>490</v>
      </c>
      <c r="AC24" s="141">
        <f t="shared" si="2"/>
        <v>570</v>
      </c>
      <c r="AD24" s="141">
        <f t="shared" si="2"/>
        <v>550</v>
      </c>
      <c r="AE24" s="141">
        <f t="shared" si="2"/>
        <v>490</v>
      </c>
      <c r="AF24" s="141">
        <f t="shared" si="2"/>
        <v>490</v>
      </c>
      <c r="AG24" s="141">
        <f t="shared" si="2"/>
        <v>620</v>
      </c>
      <c r="AH24" s="141">
        <f t="shared" si="2"/>
        <v>620</v>
      </c>
      <c r="AI24" s="141">
        <f t="shared" si="2"/>
        <v>550</v>
      </c>
      <c r="AJ24" s="141">
        <f t="shared" si="2"/>
        <v>550</v>
      </c>
      <c r="AK24" s="141">
        <f t="shared" si="2"/>
        <v>570</v>
      </c>
      <c r="AL24" s="141">
        <f t="shared" si="2"/>
        <v>570</v>
      </c>
      <c r="AM24" s="141">
        <f t="shared" si="2"/>
        <v>21110</v>
      </c>
    </row>
    <row r="25" spans="1:39" ht="15" thickTop="1" x14ac:dyDescent="0.2"/>
  </sheetData>
  <mergeCells count="2">
    <mergeCell ref="A2:B2"/>
    <mergeCell ref="A24:B24"/>
  </mergeCells>
  <printOptions horizontalCentered="1" verticalCentered="1"/>
  <pageMargins left="0" right="0" top="0" bottom="0" header="0" footer="0"/>
  <pageSetup paperSize="9" scale="2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0093"/>
    <pageSetUpPr fitToPage="1"/>
  </sheetPr>
  <dimension ref="A1:AL54"/>
  <sheetViews>
    <sheetView rightToLeft="1" view="pageBreakPreview" topLeftCell="A3" zoomScale="50" zoomScaleNormal="60" zoomScaleSheetLayoutView="50" workbookViewId="0">
      <selection activeCell="AN9" sqref="AN9"/>
    </sheetView>
  </sheetViews>
  <sheetFormatPr defaultRowHeight="14.25" x14ac:dyDescent="0.2"/>
  <cols>
    <col min="1" max="1" width="7.375" customWidth="1"/>
    <col min="2" max="2" width="24" style="14" customWidth="1"/>
    <col min="3" max="3" width="8.625" style="20" customWidth="1"/>
    <col min="4" max="4" width="8.625" customWidth="1"/>
    <col min="5" max="5" width="8.625" style="20" customWidth="1"/>
    <col min="6" max="6" width="8.625" customWidth="1"/>
    <col min="7" max="7" width="8.625" style="20" customWidth="1"/>
    <col min="8" max="8" width="8.625" customWidth="1"/>
    <col min="9" max="9" width="8.625" style="20" customWidth="1"/>
    <col min="10" max="10" width="8.625" customWidth="1"/>
    <col min="11" max="11" width="8.625" style="20" customWidth="1"/>
    <col min="12" max="12" width="8.625" customWidth="1"/>
    <col min="13" max="13" width="8.625" style="20" customWidth="1"/>
    <col min="14" max="14" width="8.625" customWidth="1"/>
    <col min="15" max="15" width="8.625" style="20" customWidth="1"/>
    <col min="16" max="16" width="8.625" customWidth="1"/>
    <col min="17" max="17" width="8.625" style="20" customWidth="1"/>
    <col min="18" max="18" width="8.625" customWidth="1"/>
    <col min="19" max="19" width="8.625" style="20" customWidth="1"/>
    <col min="20" max="20" width="8.625" customWidth="1"/>
    <col min="21" max="21" width="8.625" style="20" customWidth="1"/>
    <col min="22" max="22" width="8.625" customWidth="1"/>
    <col min="23" max="23" width="8.625" style="20" customWidth="1"/>
    <col min="24" max="24" width="8.625" customWidth="1"/>
    <col min="25" max="25" width="8.625" style="20" customWidth="1"/>
    <col min="26" max="26" width="8.625" customWidth="1"/>
    <col min="27" max="27" width="8.625" style="20" customWidth="1"/>
    <col min="28" max="28" width="8.625" customWidth="1"/>
    <col min="29" max="29" width="8.625" style="20" customWidth="1"/>
    <col min="30" max="30" width="8.625" customWidth="1"/>
    <col min="31" max="31" width="8.625" style="20" customWidth="1"/>
    <col min="32" max="32" width="8.625" customWidth="1"/>
    <col min="33" max="33" width="8.625" style="20" customWidth="1"/>
    <col min="34" max="34" width="8.625" customWidth="1"/>
    <col min="35" max="35" width="8.625" style="20" customWidth="1"/>
    <col min="36" max="36" width="8.625" customWidth="1"/>
    <col min="37" max="37" width="8.625" style="20" customWidth="1"/>
    <col min="38" max="38" width="8.625" customWidth="1"/>
  </cols>
  <sheetData>
    <row r="1" spans="1:38" ht="64.5" hidden="1" customHeight="1" thickBot="1" x14ac:dyDescent="0.25">
      <c r="C1" s="82">
        <v>1</v>
      </c>
      <c r="D1" s="78">
        <v>2</v>
      </c>
      <c r="E1" s="82">
        <v>3</v>
      </c>
      <c r="F1" s="78">
        <v>4</v>
      </c>
      <c r="G1" s="82">
        <v>5</v>
      </c>
      <c r="H1" s="78">
        <v>6</v>
      </c>
      <c r="I1" s="82">
        <v>7</v>
      </c>
      <c r="J1" s="78">
        <v>8</v>
      </c>
      <c r="K1" s="82">
        <v>9</v>
      </c>
      <c r="L1" s="78">
        <v>10</v>
      </c>
      <c r="M1" s="82">
        <v>11</v>
      </c>
      <c r="N1" s="78">
        <v>12</v>
      </c>
      <c r="O1" s="82">
        <v>13</v>
      </c>
      <c r="P1" s="78">
        <v>14</v>
      </c>
      <c r="Q1" s="82">
        <v>15</v>
      </c>
      <c r="R1" s="78">
        <v>16</v>
      </c>
      <c r="S1" s="82">
        <v>17</v>
      </c>
      <c r="T1" s="78">
        <v>18</v>
      </c>
      <c r="U1" s="82">
        <v>19</v>
      </c>
      <c r="V1" s="78">
        <v>20</v>
      </c>
      <c r="W1" s="82">
        <v>21</v>
      </c>
      <c r="X1" s="78">
        <v>22</v>
      </c>
      <c r="Y1" s="82">
        <v>23</v>
      </c>
      <c r="Z1" s="78">
        <v>24</v>
      </c>
      <c r="AA1" s="82">
        <v>25</v>
      </c>
      <c r="AB1" s="78">
        <v>26</v>
      </c>
      <c r="AC1" s="82">
        <v>27</v>
      </c>
      <c r="AD1" s="78">
        <v>28</v>
      </c>
      <c r="AE1" s="82">
        <v>29</v>
      </c>
      <c r="AF1" s="78">
        <v>30</v>
      </c>
      <c r="AG1" s="82">
        <v>31</v>
      </c>
      <c r="AH1" s="78">
        <v>32</v>
      </c>
      <c r="AI1" s="82">
        <v>33</v>
      </c>
      <c r="AJ1" s="78">
        <v>34</v>
      </c>
      <c r="AK1" s="82">
        <v>35</v>
      </c>
      <c r="AL1" s="78">
        <v>36</v>
      </c>
    </row>
    <row r="2" spans="1:38" ht="42.75" hidden="1" customHeight="1" thickTop="1" thickBot="1" x14ac:dyDescent="0.25">
      <c r="A2" s="328" t="s">
        <v>164</v>
      </c>
      <c r="B2" s="329"/>
      <c r="C2" s="160">
        <v>1</v>
      </c>
      <c r="D2" s="161">
        <v>2</v>
      </c>
      <c r="E2" s="162">
        <v>3</v>
      </c>
      <c r="F2" s="161">
        <v>4</v>
      </c>
      <c r="G2" s="162">
        <v>5</v>
      </c>
      <c r="H2" s="163">
        <v>6</v>
      </c>
      <c r="I2" s="164">
        <f>C2</f>
        <v>1</v>
      </c>
      <c r="J2" s="161">
        <f t="shared" ref="J2:AL2" si="0">D2</f>
        <v>2</v>
      </c>
      <c r="K2" s="162">
        <f t="shared" si="0"/>
        <v>3</v>
      </c>
      <c r="L2" s="161">
        <f t="shared" si="0"/>
        <v>4</v>
      </c>
      <c r="M2" s="162">
        <f t="shared" si="0"/>
        <v>5</v>
      </c>
      <c r="N2" s="163">
        <f t="shared" si="0"/>
        <v>6</v>
      </c>
      <c r="O2" s="164">
        <f t="shared" si="0"/>
        <v>1</v>
      </c>
      <c r="P2" s="161">
        <f t="shared" si="0"/>
        <v>2</v>
      </c>
      <c r="Q2" s="162">
        <f t="shared" si="0"/>
        <v>3</v>
      </c>
      <c r="R2" s="161">
        <f t="shared" si="0"/>
        <v>4</v>
      </c>
      <c r="S2" s="162">
        <f t="shared" si="0"/>
        <v>5</v>
      </c>
      <c r="T2" s="163">
        <f t="shared" si="0"/>
        <v>6</v>
      </c>
      <c r="U2" s="164">
        <f t="shared" si="0"/>
        <v>1</v>
      </c>
      <c r="V2" s="161">
        <f t="shared" si="0"/>
        <v>2</v>
      </c>
      <c r="W2" s="162">
        <f t="shared" si="0"/>
        <v>3</v>
      </c>
      <c r="X2" s="161">
        <f t="shared" si="0"/>
        <v>4</v>
      </c>
      <c r="Y2" s="162">
        <f t="shared" si="0"/>
        <v>5</v>
      </c>
      <c r="Z2" s="163">
        <f t="shared" si="0"/>
        <v>6</v>
      </c>
      <c r="AA2" s="164">
        <f t="shared" si="0"/>
        <v>1</v>
      </c>
      <c r="AB2" s="161">
        <f t="shared" si="0"/>
        <v>2</v>
      </c>
      <c r="AC2" s="162">
        <f t="shared" si="0"/>
        <v>3</v>
      </c>
      <c r="AD2" s="161">
        <f t="shared" si="0"/>
        <v>4</v>
      </c>
      <c r="AE2" s="162">
        <f t="shared" si="0"/>
        <v>5</v>
      </c>
      <c r="AF2" s="163">
        <f t="shared" si="0"/>
        <v>6</v>
      </c>
      <c r="AG2" s="164">
        <f t="shared" si="0"/>
        <v>1</v>
      </c>
      <c r="AH2" s="161">
        <f t="shared" si="0"/>
        <v>2</v>
      </c>
      <c r="AI2" s="162">
        <f t="shared" si="0"/>
        <v>3</v>
      </c>
      <c r="AJ2" s="161">
        <f t="shared" si="0"/>
        <v>4</v>
      </c>
      <c r="AK2" s="162">
        <f t="shared" si="0"/>
        <v>5</v>
      </c>
      <c r="AL2" s="163">
        <f t="shared" si="0"/>
        <v>6</v>
      </c>
    </row>
    <row r="3" spans="1:38" s="14" customFormat="1" ht="129.75" customHeight="1" thickTop="1" x14ac:dyDescent="0.2">
      <c r="A3" s="36" t="s">
        <v>165</v>
      </c>
      <c r="B3" s="169" t="s">
        <v>237</v>
      </c>
      <c r="C3" s="330" t="s">
        <v>106</v>
      </c>
      <c r="D3" s="331"/>
      <c r="E3" s="331"/>
      <c r="F3" s="331"/>
      <c r="G3" s="331"/>
      <c r="H3" s="332"/>
      <c r="I3" s="330" t="s">
        <v>182</v>
      </c>
      <c r="J3" s="331"/>
      <c r="K3" s="331"/>
      <c r="L3" s="331"/>
      <c r="M3" s="331"/>
      <c r="N3" s="332"/>
      <c r="O3" s="330" t="s">
        <v>162</v>
      </c>
      <c r="P3" s="331"/>
      <c r="Q3" s="331"/>
      <c r="R3" s="331"/>
      <c r="S3" s="331"/>
      <c r="T3" s="332"/>
      <c r="U3" s="330" t="s">
        <v>107</v>
      </c>
      <c r="V3" s="331"/>
      <c r="W3" s="331"/>
      <c r="X3" s="331"/>
      <c r="Y3" s="331"/>
      <c r="Z3" s="332"/>
      <c r="AA3" s="330" t="s">
        <v>108</v>
      </c>
      <c r="AB3" s="331"/>
      <c r="AC3" s="331"/>
      <c r="AD3" s="331"/>
      <c r="AE3" s="331"/>
      <c r="AF3" s="332"/>
      <c r="AG3" s="330" t="s">
        <v>183</v>
      </c>
      <c r="AH3" s="331"/>
      <c r="AI3" s="331"/>
      <c r="AJ3" s="331"/>
      <c r="AK3" s="331"/>
      <c r="AL3" s="332"/>
    </row>
    <row r="4" spans="1:38" ht="60" customHeight="1" x14ac:dyDescent="0.2">
      <c r="A4" s="159">
        <v>1</v>
      </c>
      <c r="B4" s="171" t="str">
        <f>'ورود مشخصات همکاران'!B5</f>
        <v>حشمتی</v>
      </c>
      <c r="C4" s="81" t="str">
        <f>IFERROR(LOOKUP('ورود کد کلاس همکاران'!C4,'ورود اطلاعات'!$B$6:$B$25,'ورود اطلاعات'!$E$6:$E$25),"")</f>
        <v/>
      </c>
      <c r="D4" s="87" t="str">
        <f>IFERROR(LOOKUP('ورود کد کلاس همکاران'!D4,'ورود اطلاعات'!$B$6:$B$25,'ورود اطلاعات'!$E$6:$E$25),"")</f>
        <v/>
      </c>
      <c r="E4" s="87" t="str">
        <f>IFERROR(LOOKUP('ورود کد کلاس همکاران'!E4,'ورود اطلاعات'!$B$6:$B$25,'ورود اطلاعات'!$E$6:$E$25),"")</f>
        <v/>
      </c>
      <c r="F4" s="87" t="str">
        <f>IFERROR(LOOKUP('ورود کد کلاس همکاران'!F4,'ورود اطلاعات'!$B$6:$B$25,'ورود اطلاعات'!$E$6:$E$25),"")</f>
        <v/>
      </c>
      <c r="G4" s="88" t="str">
        <f>IFERROR(LOOKUP('ورود کد کلاس همکاران'!G4,'ورود اطلاعات'!$B$6:$B$25,'ورود اطلاعات'!$E$6:$E$25),"")</f>
        <v/>
      </c>
      <c r="H4" s="103" t="str">
        <f>IFERROR(LOOKUP('ورود کد کلاس همکاران'!H4,'ورود اطلاعات'!$B$6:$B$25,'ورود اطلاعات'!$E$6:$E$25),"")</f>
        <v/>
      </c>
      <c r="I4" s="81" t="str">
        <f>IFERROR(LOOKUP('ورود کد کلاس همکاران'!I4,'ورود اطلاعات'!$B$6:$B$25,'ورود اطلاعات'!$E$6:$E$25),"")</f>
        <v/>
      </c>
      <c r="J4" s="87" t="str">
        <f>IFERROR(LOOKUP('ورود کد کلاس همکاران'!J4,'ورود اطلاعات'!$B$6:$B$25,'ورود اطلاعات'!$E$6:$E$25),"")</f>
        <v/>
      </c>
      <c r="K4" s="87" t="str">
        <f>IFERROR(LOOKUP('ورود کد کلاس همکاران'!K4,'ورود اطلاعات'!$B$6:$B$25,'ورود اطلاعات'!$E$6:$E$25),"")</f>
        <v/>
      </c>
      <c r="L4" s="87" t="str">
        <f>IFERROR(LOOKUP('ورود کد کلاس همکاران'!L4,'ورود اطلاعات'!$B$6:$B$25,'ورود اطلاعات'!$E$6:$E$25),"")</f>
        <v/>
      </c>
      <c r="M4" s="88" t="str">
        <f>IFERROR(LOOKUP('ورود کد کلاس همکاران'!M4,'ورود اطلاعات'!$B$6:$B$25,'ورود اطلاعات'!$E$6:$E$25),"")</f>
        <v/>
      </c>
      <c r="N4" s="103" t="str">
        <f>IFERROR(LOOKUP('ورود کد کلاس همکاران'!N4,'ورود اطلاعات'!$B$6:$B$25,'ورود اطلاعات'!$E$6:$E$25),"")</f>
        <v/>
      </c>
      <c r="O4" s="81" t="str">
        <f>IFERROR(LOOKUP('ورود کد کلاس همکاران'!O4,'ورود اطلاعات'!$B$6:$B$25,'ورود اطلاعات'!$E$6:$E$25),"")</f>
        <v/>
      </c>
      <c r="P4" s="87" t="str">
        <f>IFERROR(LOOKUP('ورود کد کلاس همکاران'!P4,'ورود اطلاعات'!$B$6:$B$25,'ورود اطلاعات'!$E$6:$E$25),"")</f>
        <v/>
      </c>
      <c r="Q4" s="87" t="str">
        <f>IFERROR(LOOKUP('ورود کد کلاس همکاران'!Q4,'ورود اطلاعات'!$B$6:$B$25,'ورود اطلاعات'!$E$6:$E$25),"")</f>
        <v/>
      </c>
      <c r="R4" s="87" t="str">
        <f>IFERROR(LOOKUP('ورود کد کلاس همکاران'!R4,'ورود اطلاعات'!$B$6:$B$25,'ورود اطلاعات'!$E$6:$E$25),"")</f>
        <v/>
      </c>
      <c r="S4" s="88" t="str">
        <f>IFERROR(LOOKUP('ورود کد کلاس همکاران'!S4,'ورود اطلاعات'!$B$6:$B$25,'ورود اطلاعات'!$E$6:$E$25),"")</f>
        <v/>
      </c>
      <c r="T4" s="103" t="str">
        <f>IFERROR(LOOKUP('ورود کد کلاس همکاران'!T4,'ورود اطلاعات'!$B$6:$B$25,'ورود اطلاعات'!$E$6:$E$25),"")</f>
        <v/>
      </c>
      <c r="U4" s="81" t="str">
        <f>IFERROR(LOOKUP('ورود کد کلاس همکاران'!U4,'ورود اطلاعات'!$B$6:$B$25,'ورود اطلاعات'!$E$6:$E$25),"")</f>
        <v/>
      </c>
      <c r="V4" s="87" t="str">
        <f>IFERROR(LOOKUP('ورود کد کلاس همکاران'!V4,'ورود اطلاعات'!$B$6:$B$25,'ورود اطلاعات'!$E$6:$E$25),"")</f>
        <v/>
      </c>
      <c r="W4" s="87" t="str">
        <f>IFERROR(LOOKUP('ورود کد کلاس همکاران'!W4,'ورود اطلاعات'!$B$6:$B$25,'ورود اطلاعات'!$E$6:$E$25),"")</f>
        <v/>
      </c>
      <c r="X4" s="87" t="str">
        <f>IFERROR(LOOKUP('ورود کد کلاس همکاران'!X4,'ورود اطلاعات'!$B$6:$B$25,'ورود اطلاعات'!$E$6:$E$25),"")</f>
        <v/>
      </c>
      <c r="Y4" s="88" t="str">
        <f>IFERROR(LOOKUP('ورود کد کلاس همکاران'!Y4,'ورود اطلاعات'!$B$6:$B$25,'ورود اطلاعات'!$E$6:$E$25),"")</f>
        <v/>
      </c>
      <c r="Z4" s="103" t="str">
        <f>IFERROR(LOOKUP('ورود کد کلاس همکاران'!Z4,'ورود اطلاعات'!$B$6:$B$25,'ورود اطلاعات'!$E$6:$E$25),"")</f>
        <v/>
      </c>
      <c r="AA4" s="81" t="str">
        <f>IFERROR(LOOKUP('ورود کد کلاس همکاران'!AA4,'ورود اطلاعات'!$B$6:$B$25,'ورود اطلاعات'!$E$6:$E$25),"")</f>
        <v/>
      </c>
      <c r="AB4" s="87" t="str">
        <f>IFERROR(LOOKUP('ورود کد کلاس همکاران'!AB4,'ورود اطلاعات'!$B$6:$B$25,'ورود اطلاعات'!$E$6:$E$25),"")</f>
        <v/>
      </c>
      <c r="AC4" s="87" t="str">
        <f>IFERROR(LOOKUP('ورود کد کلاس همکاران'!AC4,'ورود اطلاعات'!$B$6:$B$25,'ورود اطلاعات'!$E$6:$E$25),"")</f>
        <v/>
      </c>
      <c r="AD4" s="87" t="str">
        <f>IFERROR(LOOKUP('ورود کد کلاس همکاران'!AD4,'ورود اطلاعات'!$B$6:$B$25,'ورود اطلاعات'!$E$6:$E$25),"")</f>
        <v/>
      </c>
      <c r="AE4" s="88" t="str">
        <f>IFERROR(LOOKUP('ورود کد کلاس همکاران'!AE4,'ورود اطلاعات'!$B$6:$B$25,'ورود اطلاعات'!$E$6:$E$25),"")</f>
        <v/>
      </c>
      <c r="AF4" s="103" t="str">
        <f>IFERROR(LOOKUP('ورود کد کلاس همکاران'!AF4,'ورود اطلاعات'!$B$6:$B$25,'ورود اطلاعات'!$E$6:$E$25),"")</f>
        <v/>
      </c>
      <c r="AG4" s="81" t="str">
        <f>IFERROR(LOOKUP('ورود کد کلاس همکاران'!AG4,'ورود اطلاعات'!$B$6:$B$25,'ورود اطلاعات'!$E$6:$E$25),"")</f>
        <v/>
      </c>
      <c r="AH4" s="87" t="str">
        <f>IFERROR(LOOKUP('ورود کد کلاس همکاران'!AH4,'ورود اطلاعات'!$B$6:$B$25,'ورود اطلاعات'!$E$6:$E$25),"")</f>
        <v/>
      </c>
      <c r="AI4" s="87" t="str">
        <f>IFERROR(LOOKUP('ورود کد کلاس همکاران'!AI4,'ورود اطلاعات'!$B$6:$B$25,'ورود اطلاعات'!$E$6:$E$25),"")</f>
        <v/>
      </c>
      <c r="AJ4" s="87" t="str">
        <f>IFERROR(LOOKUP('ورود کد کلاس همکاران'!AJ4,'ورود اطلاعات'!$B$6:$B$25,'ورود اطلاعات'!$E$6:$E$25),"")</f>
        <v/>
      </c>
      <c r="AK4" s="87" t="str">
        <f>IFERROR(LOOKUP('ورود کد کلاس همکاران'!AK4,'ورود اطلاعات'!$B$6:$B$25,'ورود اطلاعات'!$E$6:$E$25),"")</f>
        <v/>
      </c>
      <c r="AL4" s="170" t="str">
        <f>IFERROR(LOOKUP('ورود کد کلاس همکاران'!AL4,'ورود اطلاعات'!$B$6:$B$25,'ورود اطلاعات'!$E$6:$E$25),"")</f>
        <v/>
      </c>
    </row>
    <row r="5" spans="1:38" ht="60" customHeight="1" x14ac:dyDescent="0.2">
      <c r="A5" s="159">
        <v>2</v>
      </c>
      <c r="B5" s="171" t="str">
        <f>'ورود مشخصات همکاران'!B6</f>
        <v>محمدی</v>
      </c>
      <c r="C5" s="194" t="str">
        <f>IFERROR(LOOKUP('ورود کد کلاس همکاران'!C5,'ورود اطلاعات'!$B$6:$B$25,'ورود اطلاعات'!$E$6:$E$25),"")</f>
        <v/>
      </c>
      <c r="D5" s="195" t="str">
        <f>IFERROR(LOOKUP('ورود کد کلاس همکاران'!D5,'ورود اطلاعات'!$B$6:$B$25,'ورود اطلاعات'!$E$6:$E$25),"")</f>
        <v>A1</v>
      </c>
      <c r="E5" s="195" t="str">
        <f>IFERROR(LOOKUP('ورود کد کلاس همکاران'!E5,'ورود اطلاعات'!$B$6:$B$25,'ورود اطلاعات'!$E$6:$E$25),"")</f>
        <v>A1</v>
      </c>
      <c r="F5" s="195" t="str">
        <f>IFERROR(LOOKUP('ورود کد کلاس همکاران'!F5,'ورود اطلاعات'!$B$6:$B$25,'ورود اطلاعات'!$E$6:$E$25),"")</f>
        <v>A1</v>
      </c>
      <c r="G5" s="196" t="str">
        <f>IFERROR(LOOKUP('ورود کد کلاس همکاران'!G5,'ورود اطلاعات'!$B$6:$B$25,'ورود اطلاعات'!$E$6:$E$25),"")</f>
        <v/>
      </c>
      <c r="H5" s="197" t="str">
        <f>IFERROR(LOOKUP('ورود کد کلاس همکاران'!H5,'ورود اطلاعات'!$B$6:$B$25,'ورود اطلاعات'!$E$6:$E$25),"")</f>
        <v/>
      </c>
      <c r="I5" s="194" t="str">
        <f>IFERROR(LOOKUP('ورود کد کلاس همکاران'!I5,'ورود اطلاعات'!$B$6:$B$25,'ورود اطلاعات'!$E$6:$E$25),"")</f>
        <v/>
      </c>
      <c r="J5" s="195" t="str">
        <f>IFERROR(LOOKUP('ورود کد کلاس همکاران'!J5,'ورود اطلاعات'!$B$6:$B$25,'ورود اطلاعات'!$E$6:$E$25),"")</f>
        <v/>
      </c>
      <c r="K5" s="195" t="str">
        <f>IFERROR(LOOKUP('ورود کد کلاس همکاران'!K5,'ورود اطلاعات'!$B$6:$B$25,'ورود اطلاعات'!$E$6:$E$25),"")</f>
        <v/>
      </c>
      <c r="L5" s="195" t="str">
        <f>IFERROR(LOOKUP('ورود کد کلاس همکاران'!L5,'ورود اطلاعات'!$B$6:$B$25,'ورود اطلاعات'!$E$6:$E$25),"")</f>
        <v/>
      </c>
      <c r="M5" s="196" t="str">
        <f>IFERROR(LOOKUP('ورود کد کلاس همکاران'!M5,'ورود اطلاعات'!$B$6:$B$25,'ورود اطلاعات'!$E$6:$E$25),"")</f>
        <v/>
      </c>
      <c r="N5" s="197" t="str">
        <f>IFERROR(LOOKUP('ورود کد کلاس همکاران'!N5,'ورود اطلاعات'!$B$6:$B$25,'ورود اطلاعات'!$E$6:$E$25),"")</f>
        <v/>
      </c>
      <c r="O5" s="194" t="str">
        <f>IFERROR(LOOKUP('ورود کد کلاس همکاران'!O5,'ورود اطلاعات'!$B$6:$B$25,'ورود اطلاعات'!$E$6:$E$25),"")</f>
        <v/>
      </c>
      <c r="P5" s="195" t="str">
        <f>IFERROR(LOOKUP('ورود کد کلاس همکاران'!P5,'ورود اطلاعات'!$B$6:$B$25,'ورود اطلاعات'!$E$6:$E$25),"")</f>
        <v/>
      </c>
      <c r="Q5" s="195" t="str">
        <f>IFERROR(LOOKUP('ورود کد کلاس همکاران'!Q5,'ورود اطلاعات'!$B$6:$B$25,'ورود اطلاعات'!$E$6:$E$25),"")</f>
        <v/>
      </c>
      <c r="R5" s="195" t="str">
        <f>IFERROR(LOOKUP('ورود کد کلاس همکاران'!R5,'ورود اطلاعات'!$B$6:$B$25,'ورود اطلاعات'!$E$6:$E$25),"")</f>
        <v/>
      </c>
      <c r="S5" s="196" t="str">
        <f>IFERROR(LOOKUP('ورود کد کلاس همکاران'!S5,'ورود اطلاعات'!$B$6:$B$25,'ورود اطلاعات'!$E$6:$E$25),"")</f>
        <v/>
      </c>
      <c r="T5" s="197" t="str">
        <f>IFERROR(LOOKUP('ورود کد کلاس همکاران'!T5,'ورود اطلاعات'!$B$6:$B$25,'ورود اطلاعات'!$E$6:$E$25),"")</f>
        <v/>
      </c>
      <c r="U5" s="194" t="str">
        <f>IFERROR(LOOKUP('ورود کد کلاس همکاران'!U5,'ورود اطلاعات'!$B$6:$B$25,'ورود اطلاعات'!$E$6:$E$25),"")</f>
        <v/>
      </c>
      <c r="V5" s="195" t="str">
        <f>IFERROR(LOOKUP('ورود کد کلاس همکاران'!V5,'ورود اطلاعات'!$B$6:$B$25,'ورود اطلاعات'!$E$6:$E$25),"")</f>
        <v/>
      </c>
      <c r="W5" s="195" t="str">
        <f>IFERROR(LOOKUP('ورود کد کلاس همکاران'!W5,'ورود اطلاعات'!$B$6:$B$25,'ورود اطلاعات'!$E$6:$E$25),"")</f>
        <v/>
      </c>
      <c r="X5" s="195" t="str">
        <f>IFERROR(LOOKUP('ورود کد کلاس همکاران'!X5,'ورود اطلاعات'!$B$6:$B$25,'ورود اطلاعات'!$E$6:$E$25),"")</f>
        <v/>
      </c>
      <c r="Y5" s="196" t="str">
        <f>IFERROR(LOOKUP('ورود کد کلاس همکاران'!Y5,'ورود اطلاعات'!$B$6:$B$25,'ورود اطلاعات'!$E$6:$E$25),"")</f>
        <v/>
      </c>
      <c r="Z5" s="197" t="str">
        <f>IFERROR(LOOKUP('ورود کد کلاس همکاران'!Z5,'ورود اطلاعات'!$B$6:$B$25,'ورود اطلاعات'!$E$6:$E$25),"")</f>
        <v/>
      </c>
      <c r="AA5" s="194" t="str">
        <f>IFERROR(LOOKUP('ورود کد کلاس همکاران'!AA5,'ورود اطلاعات'!$B$6:$B$25,'ورود اطلاعات'!$E$6:$E$25),"")</f>
        <v/>
      </c>
      <c r="AB5" s="195" t="str">
        <f>IFERROR(LOOKUP('ورود کد کلاس همکاران'!AB5,'ورود اطلاعات'!$B$6:$B$25,'ورود اطلاعات'!$E$6:$E$25),"")</f>
        <v/>
      </c>
      <c r="AC5" s="195" t="str">
        <f>IFERROR(LOOKUP('ورود کد کلاس همکاران'!AC5,'ورود اطلاعات'!$B$6:$B$25,'ورود اطلاعات'!$E$6:$E$25),"")</f>
        <v/>
      </c>
      <c r="AD5" s="195" t="str">
        <f>IFERROR(LOOKUP('ورود کد کلاس همکاران'!AD5,'ورود اطلاعات'!$B$6:$B$25,'ورود اطلاعات'!$E$6:$E$25),"")</f>
        <v/>
      </c>
      <c r="AE5" s="196" t="str">
        <f>IFERROR(LOOKUP('ورود کد کلاس همکاران'!AE5,'ورود اطلاعات'!$B$6:$B$25,'ورود اطلاعات'!$E$6:$E$25),"")</f>
        <v/>
      </c>
      <c r="AF5" s="197" t="str">
        <f>IFERROR(LOOKUP('ورود کد کلاس همکاران'!AF5,'ورود اطلاعات'!$B$6:$B$25,'ورود اطلاعات'!$E$6:$E$25),"")</f>
        <v/>
      </c>
      <c r="AG5" s="194" t="str">
        <f>IFERROR(LOOKUP('ورود کد کلاس همکاران'!AG5,'ورود اطلاعات'!$B$6:$B$25,'ورود اطلاعات'!$E$6:$E$25),"")</f>
        <v/>
      </c>
      <c r="AH5" s="195" t="str">
        <f>IFERROR(LOOKUP('ورود کد کلاس همکاران'!AH5,'ورود اطلاعات'!$B$6:$B$25,'ورود اطلاعات'!$E$6:$E$25),"")</f>
        <v/>
      </c>
      <c r="AI5" s="195" t="str">
        <f>IFERROR(LOOKUP('ورود کد کلاس همکاران'!AI5,'ورود اطلاعات'!$B$6:$B$25,'ورود اطلاعات'!$E$6:$E$25),"")</f>
        <v/>
      </c>
      <c r="AJ5" s="195" t="str">
        <f>IFERROR(LOOKUP('ورود کد کلاس همکاران'!AJ5,'ورود اطلاعات'!$B$6:$B$25,'ورود اطلاعات'!$E$6:$E$25),"")</f>
        <v/>
      </c>
      <c r="AK5" s="195" t="str">
        <f>IFERROR(LOOKUP('ورود کد کلاس همکاران'!AK5,'ورود اطلاعات'!$B$6:$B$25,'ورود اطلاعات'!$E$6:$E$25),"")</f>
        <v/>
      </c>
      <c r="AL5" s="198" t="str">
        <f>IFERROR(LOOKUP('ورود کد کلاس همکاران'!AL5,'ورود اطلاعات'!$B$6:$B$25,'ورود اطلاعات'!$E$6:$E$25),"")</f>
        <v/>
      </c>
    </row>
    <row r="6" spans="1:38" ht="60" customHeight="1" x14ac:dyDescent="0.2">
      <c r="A6" s="159">
        <v>3</v>
      </c>
      <c r="B6" s="171" t="str">
        <f>'ورود مشخصات همکاران'!B7</f>
        <v>بشیری</v>
      </c>
      <c r="C6" s="194" t="str">
        <f>IFERROR(LOOKUP('ورود کد کلاس همکاران'!C6,'ورود اطلاعات'!$B$6:$B$25,'ورود اطلاعات'!$E$6:$E$25),"")</f>
        <v/>
      </c>
      <c r="D6" s="195" t="str">
        <f>IFERROR(LOOKUP('ورود کد کلاس همکاران'!D6,'ورود اطلاعات'!$B$6:$B$25,'ورود اطلاعات'!$E$6:$E$25),"")</f>
        <v/>
      </c>
      <c r="E6" s="195" t="str">
        <f>IFERROR(LOOKUP('ورود کد کلاس همکاران'!E6,'ورود اطلاعات'!$B$6:$B$25,'ورود اطلاعات'!$E$6:$E$25),"")</f>
        <v/>
      </c>
      <c r="F6" s="195" t="str">
        <f>IFERROR(LOOKUP('ورود کد کلاس همکاران'!F6,'ورود اطلاعات'!$B$6:$B$25,'ورود اطلاعات'!$E$6:$E$25),"")</f>
        <v/>
      </c>
      <c r="G6" s="196" t="str">
        <f>IFERROR(LOOKUP('ورود کد کلاس همکاران'!G6,'ورود اطلاعات'!$B$6:$B$25,'ورود اطلاعات'!$E$6:$E$25),"")</f>
        <v/>
      </c>
      <c r="H6" s="197" t="str">
        <f>IFERROR(LOOKUP('ورود کد کلاس همکاران'!H6,'ورود اطلاعات'!$B$6:$B$25,'ورود اطلاعات'!$E$6:$E$25),"")</f>
        <v/>
      </c>
      <c r="I6" s="194" t="str">
        <f>IFERROR(LOOKUP('ورود کد کلاس همکاران'!I6,'ورود اطلاعات'!$B$6:$B$25,'ورود اطلاعات'!$E$6:$E$25),"")</f>
        <v/>
      </c>
      <c r="J6" s="195" t="str">
        <f>IFERROR(LOOKUP('ورود کد کلاس همکاران'!J6,'ورود اطلاعات'!$B$6:$B$25,'ورود اطلاعات'!$E$6:$E$25),"")</f>
        <v/>
      </c>
      <c r="K6" s="195" t="str">
        <f>IFERROR(LOOKUP('ورود کد کلاس همکاران'!K6,'ورود اطلاعات'!$B$6:$B$25,'ورود اطلاعات'!$E$6:$E$25),"")</f>
        <v/>
      </c>
      <c r="L6" s="195" t="str">
        <f>IFERROR(LOOKUP('ورود کد کلاس همکاران'!L6,'ورود اطلاعات'!$B$6:$B$25,'ورود اطلاعات'!$E$6:$E$25),"")</f>
        <v/>
      </c>
      <c r="M6" s="196" t="str">
        <f>IFERROR(LOOKUP('ورود کد کلاس همکاران'!M6,'ورود اطلاعات'!$B$6:$B$25,'ورود اطلاعات'!$E$6:$E$25),"")</f>
        <v/>
      </c>
      <c r="N6" s="197" t="str">
        <f>IFERROR(LOOKUP('ورود کد کلاس همکاران'!N6,'ورود اطلاعات'!$B$6:$B$25,'ورود اطلاعات'!$E$6:$E$25),"")</f>
        <v/>
      </c>
      <c r="O6" s="194" t="str">
        <f>IFERROR(LOOKUP('ورود کد کلاس همکاران'!O6,'ورود اطلاعات'!$B$6:$B$25,'ورود اطلاعات'!$E$6:$E$25),"")</f>
        <v/>
      </c>
      <c r="P6" s="195" t="str">
        <f>IFERROR(LOOKUP('ورود کد کلاس همکاران'!P6,'ورود اطلاعات'!$B$6:$B$25,'ورود اطلاعات'!$E$6:$E$25),"")</f>
        <v/>
      </c>
      <c r="Q6" s="195" t="str">
        <f>IFERROR(LOOKUP('ورود کد کلاس همکاران'!Q6,'ورود اطلاعات'!$B$6:$B$25,'ورود اطلاعات'!$E$6:$E$25),"")</f>
        <v/>
      </c>
      <c r="R6" s="195" t="str">
        <f>IFERROR(LOOKUP('ورود کد کلاس همکاران'!R6,'ورود اطلاعات'!$B$6:$B$25,'ورود اطلاعات'!$E$6:$E$25),"")</f>
        <v/>
      </c>
      <c r="S6" s="196" t="str">
        <f>IFERROR(LOOKUP('ورود کد کلاس همکاران'!S6,'ورود اطلاعات'!$B$6:$B$25,'ورود اطلاعات'!$E$6:$E$25),"")</f>
        <v/>
      </c>
      <c r="T6" s="197" t="str">
        <f>IFERROR(LOOKUP('ورود کد کلاس همکاران'!T6,'ورود اطلاعات'!$B$6:$B$25,'ورود اطلاعات'!$E$6:$E$25),"")</f>
        <v/>
      </c>
      <c r="U6" s="194" t="str">
        <f>IFERROR(LOOKUP('ورود کد کلاس همکاران'!U6,'ورود اطلاعات'!$B$6:$B$25,'ورود اطلاعات'!$E$6:$E$25),"")</f>
        <v/>
      </c>
      <c r="V6" s="195" t="str">
        <f>IFERROR(LOOKUP('ورود کد کلاس همکاران'!V6,'ورود اطلاعات'!$B$6:$B$25,'ورود اطلاعات'!$E$6:$E$25),"")</f>
        <v/>
      </c>
      <c r="W6" s="195" t="str">
        <f>IFERROR(LOOKUP('ورود کد کلاس همکاران'!W6,'ورود اطلاعات'!$B$6:$B$25,'ورود اطلاعات'!$E$6:$E$25),"")</f>
        <v/>
      </c>
      <c r="X6" s="195" t="str">
        <f>IFERROR(LOOKUP('ورود کد کلاس همکاران'!X6,'ورود اطلاعات'!$B$6:$B$25,'ورود اطلاعات'!$E$6:$E$25),"")</f>
        <v/>
      </c>
      <c r="Y6" s="196" t="str">
        <f>IFERROR(LOOKUP('ورود کد کلاس همکاران'!Y6,'ورود اطلاعات'!$B$6:$B$25,'ورود اطلاعات'!$E$6:$E$25),"")</f>
        <v>A3</v>
      </c>
      <c r="Z6" s="197" t="str">
        <f>IFERROR(LOOKUP('ورود کد کلاس همکاران'!Z6,'ورود اطلاعات'!$B$6:$B$25,'ورود اطلاعات'!$E$6:$E$25),"")</f>
        <v>A3</v>
      </c>
      <c r="AA6" s="194" t="str">
        <f>IFERROR(LOOKUP('ورود کد کلاس همکاران'!AA6,'ورود اطلاعات'!$B$6:$B$25,'ورود اطلاعات'!$E$6:$E$25),"")</f>
        <v/>
      </c>
      <c r="AB6" s="195" t="str">
        <f>IFERROR(LOOKUP('ورود کد کلاس همکاران'!AB6,'ورود اطلاعات'!$B$6:$B$25,'ورود اطلاعات'!$E$6:$E$25),"")</f>
        <v/>
      </c>
      <c r="AC6" s="195" t="str">
        <f>IFERROR(LOOKUP('ورود کد کلاس همکاران'!AC6,'ورود اطلاعات'!$B$6:$B$25,'ورود اطلاعات'!$E$6:$E$25),"")</f>
        <v/>
      </c>
      <c r="AD6" s="195" t="str">
        <f>IFERROR(LOOKUP('ورود کد کلاس همکاران'!AD6,'ورود اطلاعات'!$B$6:$B$25,'ورود اطلاعات'!$E$6:$E$25),"")</f>
        <v/>
      </c>
      <c r="AE6" s="196" t="str">
        <f>IFERROR(LOOKUP('ورود کد کلاس همکاران'!AE6,'ورود اطلاعات'!$B$6:$B$25,'ورود اطلاعات'!$E$6:$E$25),"")</f>
        <v/>
      </c>
      <c r="AF6" s="197" t="str">
        <f>IFERROR(LOOKUP('ورود کد کلاس همکاران'!AF6,'ورود اطلاعات'!$B$6:$B$25,'ورود اطلاعات'!$E$6:$E$25),"")</f>
        <v/>
      </c>
      <c r="AG6" s="194" t="str">
        <f>IFERROR(LOOKUP('ورود کد کلاس همکاران'!AG6,'ورود اطلاعات'!$B$6:$B$25,'ورود اطلاعات'!$E$6:$E$25),"")</f>
        <v/>
      </c>
      <c r="AH6" s="195" t="str">
        <f>IFERROR(LOOKUP('ورود کد کلاس همکاران'!AH6,'ورود اطلاعات'!$B$6:$B$25,'ورود اطلاعات'!$E$6:$E$25),"")</f>
        <v/>
      </c>
      <c r="AI6" s="195" t="str">
        <f>IFERROR(LOOKUP('ورود کد کلاس همکاران'!AI6,'ورود اطلاعات'!$B$6:$B$25,'ورود اطلاعات'!$E$6:$E$25),"")</f>
        <v/>
      </c>
      <c r="AJ6" s="195" t="str">
        <f>IFERROR(LOOKUP('ورود کد کلاس همکاران'!AJ6,'ورود اطلاعات'!$B$6:$B$25,'ورود اطلاعات'!$E$6:$E$25),"")</f>
        <v/>
      </c>
      <c r="AK6" s="195" t="str">
        <f>IFERROR(LOOKUP('ورود کد کلاس همکاران'!AK6,'ورود اطلاعات'!$B$6:$B$25,'ورود اطلاعات'!$E$6:$E$25),"")</f>
        <v/>
      </c>
      <c r="AL6" s="198" t="str">
        <f>IFERROR(LOOKUP('ورود کد کلاس همکاران'!AL6,'ورود اطلاعات'!$B$6:$B$25,'ورود اطلاعات'!$E$6:$E$25),"")</f>
        <v/>
      </c>
    </row>
    <row r="7" spans="1:38" ht="60" customHeight="1" x14ac:dyDescent="0.2">
      <c r="A7" s="159">
        <v>4</v>
      </c>
      <c r="B7" s="171" t="str">
        <f>'ورود مشخصات همکاران'!B8</f>
        <v>خيري تبار</v>
      </c>
      <c r="C7" s="194" t="str">
        <f>IFERROR(LOOKUP('ورود کد کلاس همکاران'!C7,'ورود اطلاعات'!$B$6:$B$25,'ورود اطلاعات'!$E$6:$E$25),"")</f>
        <v/>
      </c>
      <c r="D7" s="195" t="str">
        <f>IFERROR(LOOKUP('ورود کد کلاس همکاران'!D7,'ورود اطلاعات'!$B$6:$B$25,'ورود اطلاعات'!$E$6:$E$25),"")</f>
        <v/>
      </c>
      <c r="E7" s="195" t="str">
        <f>IFERROR(LOOKUP('ورود کد کلاس همکاران'!E7,'ورود اطلاعات'!$B$6:$B$25,'ورود اطلاعات'!$E$6:$E$25),"")</f>
        <v/>
      </c>
      <c r="F7" s="195" t="str">
        <f>IFERROR(LOOKUP('ورود کد کلاس همکاران'!F7,'ورود اطلاعات'!$B$6:$B$25,'ورود اطلاعات'!$E$6:$E$25),"")</f>
        <v/>
      </c>
      <c r="G7" s="196" t="str">
        <f>IFERROR(LOOKUP('ورود کد کلاس همکاران'!G7,'ورود اطلاعات'!$B$6:$B$25,'ورود اطلاعات'!$E$6:$E$25),"")</f>
        <v>C</v>
      </c>
      <c r="H7" s="197" t="str">
        <f>IFERROR(LOOKUP('ورود کد کلاس همکاران'!H7,'ورود اطلاعات'!$B$6:$B$25,'ورود اطلاعات'!$E$6:$E$25),"")</f>
        <v>C</v>
      </c>
      <c r="I7" s="194" t="str">
        <f>IFERROR(LOOKUP('ورود کد کلاس همکاران'!I7,'ورود اطلاعات'!$B$6:$B$25,'ورود اطلاعات'!$E$6:$E$25),"")</f>
        <v/>
      </c>
      <c r="J7" s="195" t="str">
        <f>IFERROR(LOOKUP('ورود کد کلاس همکاران'!J7,'ورود اطلاعات'!$B$6:$B$25,'ورود اطلاعات'!$E$6:$E$25),"")</f>
        <v/>
      </c>
      <c r="K7" s="195" t="str">
        <f>IFERROR(LOOKUP('ورود کد کلاس همکاران'!K7,'ورود اطلاعات'!$B$6:$B$25,'ورود اطلاعات'!$E$6:$E$25),"")</f>
        <v/>
      </c>
      <c r="L7" s="195" t="str">
        <f>IFERROR(LOOKUP('ورود کد کلاس همکاران'!L7,'ورود اطلاعات'!$B$6:$B$25,'ورود اطلاعات'!$E$6:$E$25),"")</f>
        <v/>
      </c>
      <c r="M7" s="196" t="str">
        <f>IFERROR(LOOKUP('ورود کد کلاس همکاران'!M7,'ورود اطلاعات'!$B$6:$B$25,'ورود اطلاعات'!$E$6:$E$25),"")</f>
        <v/>
      </c>
      <c r="N7" s="197" t="str">
        <f>IFERROR(LOOKUP('ورود کد کلاس همکاران'!N7,'ورود اطلاعات'!$B$6:$B$25,'ورود اطلاعات'!$E$6:$E$25),"")</f>
        <v/>
      </c>
      <c r="O7" s="194" t="str">
        <f>IFERROR(LOOKUP('ورود کد کلاس همکاران'!O7,'ورود اطلاعات'!$B$6:$B$25,'ورود اطلاعات'!$E$6:$E$25),"")</f>
        <v/>
      </c>
      <c r="P7" s="195" t="str">
        <f>IFERROR(LOOKUP('ورود کد کلاس همکاران'!P7,'ورود اطلاعات'!$B$6:$B$25,'ورود اطلاعات'!$E$6:$E$25),"")</f>
        <v/>
      </c>
      <c r="Q7" s="195" t="str">
        <f>IFERROR(LOOKUP('ورود کد کلاس همکاران'!Q7,'ورود اطلاعات'!$B$6:$B$25,'ورود اطلاعات'!$E$6:$E$25),"")</f>
        <v/>
      </c>
      <c r="R7" s="195" t="str">
        <f>IFERROR(LOOKUP('ورود کد کلاس همکاران'!R7,'ورود اطلاعات'!$B$6:$B$25,'ورود اطلاعات'!$E$6:$E$25),"")</f>
        <v/>
      </c>
      <c r="S7" s="196" t="str">
        <f>IFERROR(LOOKUP('ورود کد کلاس همکاران'!S7,'ورود اطلاعات'!$B$6:$B$25,'ورود اطلاعات'!$E$6:$E$25),"")</f>
        <v/>
      </c>
      <c r="T7" s="197" t="str">
        <f>IFERROR(LOOKUP('ورود کد کلاس همکاران'!T7,'ورود اطلاعات'!$B$6:$B$25,'ورود اطلاعات'!$E$6:$E$25),"")</f>
        <v/>
      </c>
      <c r="U7" s="194" t="str">
        <f>IFERROR(LOOKUP('ورود کد کلاس همکاران'!U7,'ورود اطلاعات'!$B$6:$B$25,'ورود اطلاعات'!$E$6:$E$25),"")</f>
        <v/>
      </c>
      <c r="V7" s="195" t="str">
        <f>IFERROR(LOOKUP('ورود کد کلاس همکاران'!V7,'ورود اطلاعات'!$B$6:$B$25,'ورود اطلاعات'!$E$6:$E$25),"")</f>
        <v/>
      </c>
      <c r="W7" s="195" t="str">
        <f>IFERROR(LOOKUP('ورود کد کلاس همکاران'!W7,'ورود اطلاعات'!$B$6:$B$25,'ورود اطلاعات'!$E$6:$E$25),"")</f>
        <v/>
      </c>
      <c r="X7" s="195" t="str">
        <f>IFERROR(LOOKUP('ورود کد کلاس همکاران'!X7,'ورود اطلاعات'!$B$6:$B$25,'ورود اطلاعات'!$E$6:$E$25),"")</f>
        <v/>
      </c>
      <c r="Y7" s="196" t="str">
        <f>IFERROR(LOOKUP('ورود کد کلاس همکاران'!Y7,'ورود اطلاعات'!$B$6:$B$25,'ورود اطلاعات'!$E$6:$E$25),"")</f>
        <v/>
      </c>
      <c r="Z7" s="197" t="str">
        <f>IFERROR(LOOKUP('ورود کد کلاس همکاران'!Z7,'ورود اطلاعات'!$B$6:$B$25,'ورود اطلاعات'!$E$6:$E$25),"")</f>
        <v/>
      </c>
      <c r="AA7" s="194" t="str">
        <f>IFERROR(LOOKUP('ورود کد کلاس همکاران'!AA7,'ورود اطلاعات'!$B$6:$B$25,'ورود اطلاعات'!$E$6:$E$25),"")</f>
        <v/>
      </c>
      <c r="AB7" s="195" t="str">
        <f>IFERROR(LOOKUP('ورود کد کلاس همکاران'!AB7,'ورود اطلاعات'!$B$6:$B$25,'ورود اطلاعات'!$E$6:$E$25),"")</f>
        <v/>
      </c>
      <c r="AC7" s="195" t="str">
        <f>IFERROR(LOOKUP('ورود کد کلاس همکاران'!AC7,'ورود اطلاعات'!$B$6:$B$25,'ورود اطلاعات'!$E$6:$E$25),"")</f>
        <v/>
      </c>
      <c r="AD7" s="195" t="str">
        <f>IFERROR(LOOKUP('ورود کد کلاس همکاران'!AD7,'ورود اطلاعات'!$B$6:$B$25,'ورود اطلاعات'!$E$6:$E$25),"")</f>
        <v/>
      </c>
      <c r="AE7" s="196" t="str">
        <f>IFERROR(LOOKUP('ورود کد کلاس همکاران'!AE7,'ورود اطلاعات'!$B$6:$B$25,'ورود اطلاعات'!$E$6:$E$25),"")</f>
        <v/>
      </c>
      <c r="AF7" s="197" t="str">
        <f>IFERROR(LOOKUP('ورود کد کلاس همکاران'!AF7,'ورود اطلاعات'!$B$6:$B$25,'ورود اطلاعات'!$E$6:$E$25),"")</f>
        <v/>
      </c>
      <c r="AG7" s="194" t="str">
        <f>IFERROR(LOOKUP('ورود کد کلاس همکاران'!AG7,'ورود اطلاعات'!$B$6:$B$25,'ورود اطلاعات'!$E$6:$E$25),"")</f>
        <v/>
      </c>
      <c r="AH7" s="195" t="str">
        <f>IFERROR(LOOKUP('ورود کد کلاس همکاران'!AH7,'ورود اطلاعات'!$B$6:$B$25,'ورود اطلاعات'!$E$6:$E$25),"")</f>
        <v/>
      </c>
      <c r="AI7" s="195" t="str">
        <f>IFERROR(LOOKUP('ورود کد کلاس همکاران'!AI7,'ورود اطلاعات'!$B$6:$B$25,'ورود اطلاعات'!$E$6:$E$25),"")</f>
        <v/>
      </c>
      <c r="AJ7" s="195" t="str">
        <f>IFERROR(LOOKUP('ورود کد کلاس همکاران'!AJ7,'ورود اطلاعات'!$B$6:$B$25,'ورود اطلاعات'!$E$6:$E$25),"")</f>
        <v/>
      </c>
      <c r="AK7" s="195" t="str">
        <f>IFERROR(LOOKUP('ورود کد کلاس همکاران'!AK7,'ورود اطلاعات'!$B$6:$B$25,'ورود اطلاعات'!$E$6:$E$25),"")</f>
        <v/>
      </c>
      <c r="AL7" s="198" t="str">
        <f>IFERROR(LOOKUP('ورود کد کلاس همکاران'!AL7,'ورود اطلاعات'!$B$6:$B$25,'ورود اطلاعات'!$E$6:$E$25),"")</f>
        <v/>
      </c>
    </row>
    <row r="8" spans="1:38" ht="60" customHeight="1" x14ac:dyDescent="0.2">
      <c r="A8" s="159">
        <v>5</v>
      </c>
      <c r="B8" s="171" t="str">
        <f>'ورود مشخصات همکاران'!B9</f>
        <v>گلچين</v>
      </c>
      <c r="C8" s="194" t="str">
        <f>IFERROR(LOOKUP('ورود کد کلاس همکاران'!C8,'ورود اطلاعات'!$B$6:$B$25,'ورود اطلاعات'!$E$6:$E$25),"")</f>
        <v/>
      </c>
      <c r="D8" s="195" t="str">
        <f>IFERROR(LOOKUP('ورود کد کلاس همکاران'!D8,'ورود اطلاعات'!$B$6:$B$25,'ورود اطلاعات'!$E$6:$E$25),"")</f>
        <v/>
      </c>
      <c r="E8" s="195" t="str">
        <f>IFERROR(LOOKUP('ورود کد کلاس همکاران'!E8,'ورود اطلاعات'!$B$6:$B$25,'ورود اطلاعات'!$E$6:$E$25),"")</f>
        <v/>
      </c>
      <c r="F8" s="195" t="str">
        <f>IFERROR(LOOKUP('ورود کد کلاس همکاران'!F8,'ورود اطلاعات'!$B$6:$B$25,'ورود اطلاعات'!$E$6:$E$25),"")</f>
        <v/>
      </c>
      <c r="G8" s="196" t="str">
        <f>IFERROR(LOOKUP('ورود کد کلاس همکاران'!G8,'ورود اطلاعات'!$B$6:$B$25,'ورود اطلاعات'!$E$6:$E$25),"")</f>
        <v>A3</v>
      </c>
      <c r="H8" s="197" t="str">
        <f>IFERROR(LOOKUP('ورود کد کلاس همکاران'!H8,'ورود اطلاعات'!$B$6:$B$25,'ورود اطلاعات'!$E$6:$E$25),"")</f>
        <v>A3</v>
      </c>
      <c r="I8" s="194" t="str">
        <f>IFERROR(LOOKUP('ورود کد کلاس همکاران'!I8,'ورود اطلاعات'!$B$6:$B$25,'ورود اطلاعات'!$E$6:$E$25),"")</f>
        <v/>
      </c>
      <c r="J8" s="195" t="str">
        <f>IFERROR(LOOKUP('ورود کد کلاس همکاران'!J8,'ورود اطلاعات'!$B$6:$B$25,'ورود اطلاعات'!$E$6:$E$25),"")</f>
        <v/>
      </c>
      <c r="K8" s="195" t="str">
        <f>IFERROR(LOOKUP('ورود کد کلاس همکاران'!K8,'ورود اطلاعات'!$B$6:$B$25,'ورود اطلاعات'!$E$6:$E$25),"")</f>
        <v/>
      </c>
      <c r="L8" s="195" t="str">
        <f>IFERROR(LOOKUP('ورود کد کلاس همکاران'!L8,'ورود اطلاعات'!$B$6:$B$25,'ورود اطلاعات'!$E$6:$E$25),"")</f>
        <v/>
      </c>
      <c r="M8" s="196" t="str">
        <f>IFERROR(LOOKUP('ورود کد کلاس همکاران'!M8,'ورود اطلاعات'!$B$6:$B$25,'ورود اطلاعات'!$E$6:$E$25),"")</f>
        <v/>
      </c>
      <c r="N8" s="197" t="str">
        <f>IFERROR(LOOKUP('ورود کد کلاس همکاران'!N8,'ورود اطلاعات'!$B$6:$B$25,'ورود اطلاعات'!$E$6:$E$25),"")</f>
        <v/>
      </c>
      <c r="O8" s="194" t="str">
        <f>IFERROR(LOOKUP('ورود کد کلاس همکاران'!O8,'ورود اطلاعات'!$B$6:$B$25,'ورود اطلاعات'!$E$6:$E$25),"")</f>
        <v/>
      </c>
      <c r="P8" s="195" t="str">
        <f>IFERROR(LOOKUP('ورود کد کلاس همکاران'!P8,'ورود اطلاعات'!$B$6:$B$25,'ورود اطلاعات'!$E$6:$E$25),"")</f>
        <v/>
      </c>
      <c r="Q8" s="195" t="str">
        <f>IFERROR(LOOKUP('ورود کد کلاس همکاران'!Q8,'ورود اطلاعات'!$B$6:$B$25,'ورود اطلاعات'!$E$6:$E$25),"")</f>
        <v/>
      </c>
      <c r="R8" s="195" t="str">
        <f>IFERROR(LOOKUP('ورود کد کلاس همکاران'!R8,'ورود اطلاعات'!$B$6:$B$25,'ورود اطلاعات'!$E$6:$E$25),"")</f>
        <v/>
      </c>
      <c r="S8" s="196" t="str">
        <f>IFERROR(LOOKUP('ورود کد کلاس همکاران'!S8,'ورود اطلاعات'!$B$6:$B$25,'ورود اطلاعات'!$E$6:$E$25),"")</f>
        <v>A3</v>
      </c>
      <c r="T8" s="197" t="str">
        <f>IFERROR(LOOKUP('ورود کد کلاس همکاران'!T8,'ورود اطلاعات'!$B$6:$B$25,'ورود اطلاعات'!$E$6:$E$25),"")</f>
        <v>A3</v>
      </c>
      <c r="U8" s="194" t="str">
        <f>IFERROR(LOOKUP('ورود کد کلاس همکاران'!U8,'ورود اطلاعات'!$B$6:$B$25,'ورود اطلاعات'!$E$6:$E$25),"")</f>
        <v/>
      </c>
      <c r="V8" s="195" t="str">
        <f>IFERROR(LOOKUP('ورود کد کلاس همکاران'!V8,'ورود اطلاعات'!$B$6:$B$25,'ورود اطلاعات'!$E$6:$E$25),"")</f>
        <v/>
      </c>
      <c r="W8" s="195" t="str">
        <f>IFERROR(LOOKUP('ورود کد کلاس همکاران'!W8,'ورود اطلاعات'!$B$6:$B$25,'ورود اطلاعات'!$E$6:$E$25),"")</f>
        <v/>
      </c>
      <c r="X8" s="195" t="str">
        <f>IFERROR(LOOKUP('ورود کد کلاس همکاران'!X8,'ورود اطلاعات'!$B$6:$B$25,'ورود اطلاعات'!$E$6:$E$25),"")</f>
        <v/>
      </c>
      <c r="Y8" s="196" t="str">
        <f>IFERROR(LOOKUP('ورود کد کلاس همکاران'!Y8,'ورود اطلاعات'!$B$6:$B$25,'ورود اطلاعات'!$E$6:$E$25),"")</f>
        <v/>
      </c>
      <c r="Z8" s="197" t="str">
        <f>IFERROR(LOOKUP('ورود کد کلاس همکاران'!Z8,'ورود اطلاعات'!$B$6:$B$25,'ورود اطلاعات'!$E$6:$E$25),"")</f>
        <v/>
      </c>
      <c r="AA8" s="194" t="str">
        <f>IFERROR(LOOKUP('ورود کد کلاس همکاران'!AA8,'ورود اطلاعات'!$B$6:$B$25,'ورود اطلاعات'!$E$6:$E$25),"")</f>
        <v/>
      </c>
      <c r="AB8" s="195" t="str">
        <f>IFERROR(LOOKUP('ورود کد کلاس همکاران'!AB8,'ورود اطلاعات'!$B$6:$B$25,'ورود اطلاعات'!$E$6:$E$25),"")</f>
        <v/>
      </c>
      <c r="AC8" s="195" t="str">
        <f>IFERROR(LOOKUP('ورود کد کلاس همکاران'!AC8,'ورود اطلاعات'!$B$6:$B$25,'ورود اطلاعات'!$E$6:$E$25),"")</f>
        <v/>
      </c>
      <c r="AD8" s="195" t="str">
        <f>IFERROR(LOOKUP('ورود کد کلاس همکاران'!AD8,'ورود اطلاعات'!$B$6:$B$25,'ورود اطلاعات'!$E$6:$E$25),"")</f>
        <v/>
      </c>
      <c r="AE8" s="196" t="str">
        <f>IFERROR(LOOKUP('ورود کد کلاس همکاران'!AE8,'ورود اطلاعات'!$B$6:$B$25,'ورود اطلاعات'!$E$6:$E$25),"")</f>
        <v/>
      </c>
      <c r="AF8" s="197" t="str">
        <f>IFERROR(LOOKUP('ورود کد کلاس همکاران'!AF8,'ورود اطلاعات'!$B$6:$B$25,'ورود اطلاعات'!$E$6:$E$25),"")</f>
        <v/>
      </c>
      <c r="AG8" s="194" t="str">
        <f>IFERROR(LOOKUP('ورود کد کلاس همکاران'!AG8,'ورود اطلاعات'!$B$6:$B$25,'ورود اطلاعات'!$E$6:$E$25),"")</f>
        <v/>
      </c>
      <c r="AH8" s="195" t="str">
        <f>IFERROR(LOOKUP('ورود کد کلاس همکاران'!AH8,'ورود اطلاعات'!$B$6:$B$25,'ورود اطلاعات'!$E$6:$E$25),"")</f>
        <v/>
      </c>
      <c r="AI8" s="195" t="str">
        <f>IFERROR(LOOKUP('ورود کد کلاس همکاران'!AI8,'ورود اطلاعات'!$B$6:$B$25,'ورود اطلاعات'!$E$6:$E$25),"")</f>
        <v/>
      </c>
      <c r="AJ8" s="195" t="str">
        <f>IFERROR(LOOKUP('ورود کد کلاس همکاران'!AJ8,'ورود اطلاعات'!$B$6:$B$25,'ورود اطلاعات'!$E$6:$E$25),"")</f>
        <v/>
      </c>
      <c r="AK8" s="195" t="str">
        <f>IFERROR(LOOKUP('ورود کد کلاس همکاران'!AK8,'ورود اطلاعات'!$B$6:$B$25,'ورود اطلاعات'!$E$6:$E$25),"")</f>
        <v>A3</v>
      </c>
      <c r="AL8" s="198" t="str">
        <f>IFERROR(LOOKUP('ورود کد کلاس همکاران'!AL8,'ورود اطلاعات'!$B$6:$B$25,'ورود اطلاعات'!$E$6:$E$25),"")</f>
        <v>A3</v>
      </c>
    </row>
    <row r="9" spans="1:38" ht="60" customHeight="1" x14ac:dyDescent="0.2">
      <c r="A9" s="159">
        <v>6</v>
      </c>
      <c r="B9" s="171" t="str">
        <f>'ورود مشخصات همکاران'!B10</f>
        <v>محمدی</v>
      </c>
      <c r="C9" s="194" t="str">
        <f>IFERROR(LOOKUP('ورود کد کلاس همکاران'!C9,'ورود اطلاعات'!$B$6:$B$25,'ورود اطلاعات'!$E$6:$E$25),"")</f>
        <v>B5</v>
      </c>
      <c r="D9" s="195" t="str">
        <f>IFERROR(LOOKUP('ورود کد کلاس همکاران'!D9,'ورود اطلاعات'!$B$6:$B$25,'ورود اطلاعات'!$E$6:$E$25),"")</f>
        <v>B5</v>
      </c>
      <c r="E9" s="195" t="str">
        <f>IFERROR(LOOKUP('ورود کد کلاس همکاران'!E9,'ورود اطلاعات'!$B$6:$B$25,'ورود اطلاعات'!$E$6:$E$25),"")</f>
        <v/>
      </c>
      <c r="F9" s="195" t="str">
        <f>IFERROR(LOOKUP('ورود کد کلاس همکاران'!F9,'ورود اطلاعات'!$B$6:$B$25,'ورود اطلاعات'!$E$6:$E$25),"")</f>
        <v/>
      </c>
      <c r="G9" s="196" t="str">
        <f>IFERROR(LOOKUP('ورود کد کلاس همکاران'!G9,'ورود اطلاعات'!$B$6:$B$25,'ورود اطلاعات'!$E$6:$E$25),"")</f>
        <v/>
      </c>
      <c r="H9" s="197" t="str">
        <f>IFERROR(LOOKUP('ورود کد کلاس همکاران'!H9,'ورود اطلاعات'!$B$6:$B$25,'ورود اطلاعات'!$E$6:$E$25),"")</f>
        <v/>
      </c>
      <c r="I9" s="194" t="str">
        <f>IFERROR(LOOKUP('ورود کد کلاس همکاران'!I9,'ورود اطلاعات'!$B$6:$B$25,'ورود اطلاعات'!$E$6:$E$25),"")</f>
        <v/>
      </c>
      <c r="J9" s="195" t="str">
        <f>IFERROR(LOOKUP('ورود کد کلاس همکاران'!J9,'ورود اطلاعات'!$B$6:$B$25,'ورود اطلاعات'!$E$6:$E$25),"")</f>
        <v/>
      </c>
      <c r="K9" s="195" t="str">
        <f>IFERROR(LOOKUP('ورود کد کلاس همکاران'!K9,'ورود اطلاعات'!$B$6:$B$25,'ورود اطلاعات'!$E$6:$E$25),"")</f>
        <v/>
      </c>
      <c r="L9" s="195" t="str">
        <f>IFERROR(LOOKUP('ورود کد کلاس همکاران'!L9,'ورود اطلاعات'!$B$6:$B$25,'ورود اطلاعات'!$E$6:$E$25),"")</f>
        <v/>
      </c>
      <c r="M9" s="196" t="str">
        <f>IFERROR(LOOKUP('ورود کد کلاس همکاران'!M9,'ورود اطلاعات'!$B$6:$B$25,'ورود اطلاعات'!$E$6:$E$25),"")</f>
        <v/>
      </c>
      <c r="N9" s="197" t="str">
        <f>IFERROR(LOOKUP('ورود کد کلاس همکاران'!N9,'ورود اطلاعات'!$B$6:$B$25,'ورود اطلاعات'!$E$6:$E$25),"")</f>
        <v/>
      </c>
      <c r="O9" s="194" t="str">
        <f>IFERROR(LOOKUP('ورود کد کلاس همکاران'!O9,'ورود اطلاعات'!$B$6:$B$25,'ورود اطلاعات'!$E$6:$E$25),"")</f>
        <v/>
      </c>
      <c r="P9" s="195" t="str">
        <f>IFERROR(LOOKUP('ورود کد کلاس همکاران'!P9,'ورود اطلاعات'!$B$6:$B$25,'ورود اطلاعات'!$E$6:$E$25),"")</f>
        <v/>
      </c>
      <c r="Q9" s="195" t="str">
        <f>IFERROR(LOOKUP('ورود کد کلاس همکاران'!Q9,'ورود اطلاعات'!$B$6:$B$25,'ورود اطلاعات'!$E$6:$E$25),"")</f>
        <v/>
      </c>
      <c r="R9" s="195" t="str">
        <f>IFERROR(LOOKUP('ورود کد کلاس همکاران'!R9,'ورود اطلاعات'!$B$6:$B$25,'ورود اطلاعات'!$E$6:$E$25),"")</f>
        <v/>
      </c>
      <c r="S9" s="196" t="str">
        <f>IFERROR(LOOKUP('ورود کد کلاس همکاران'!S9,'ورود اطلاعات'!$B$6:$B$25,'ورود اطلاعات'!$E$6:$E$25),"")</f>
        <v/>
      </c>
      <c r="T9" s="197" t="str">
        <f>IFERROR(LOOKUP('ورود کد کلاس همکاران'!T9,'ورود اطلاعات'!$B$6:$B$25,'ورود اطلاعات'!$E$6:$E$25),"")</f>
        <v/>
      </c>
      <c r="U9" s="194" t="str">
        <f>IFERROR(LOOKUP('ورود کد کلاس همکاران'!U9,'ورود اطلاعات'!$B$6:$B$25,'ورود اطلاعات'!$E$6:$E$25),"")</f>
        <v>B3</v>
      </c>
      <c r="V9" s="195" t="str">
        <f>IFERROR(LOOKUP('ورود کد کلاس همکاران'!V9,'ورود اطلاعات'!$B$6:$B$25,'ورود اطلاعات'!$E$6:$E$25),"")</f>
        <v>B3</v>
      </c>
      <c r="W9" s="195" t="str">
        <f>IFERROR(LOOKUP('ورود کد کلاس همکاران'!W9,'ورود اطلاعات'!$B$6:$B$25,'ورود اطلاعات'!$E$6:$E$25),"")</f>
        <v>B1</v>
      </c>
      <c r="X9" s="195" t="str">
        <f>IFERROR(LOOKUP('ورود کد کلاس همکاران'!X9,'ورود اطلاعات'!$B$6:$B$25,'ورود اطلاعات'!$E$6:$E$25),"")</f>
        <v>B1</v>
      </c>
      <c r="Y9" s="196" t="str">
        <f>IFERROR(LOOKUP('ورود کد کلاس همکاران'!Y9,'ورود اطلاعات'!$B$6:$B$25,'ورود اطلاعات'!$E$6:$E$25),"")</f>
        <v>B5</v>
      </c>
      <c r="Z9" s="197" t="str">
        <f>IFERROR(LOOKUP('ورود کد کلاس همکاران'!Z9,'ورود اطلاعات'!$B$6:$B$25,'ورود اطلاعات'!$E$6:$E$25),"")</f>
        <v>B5</v>
      </c>
      <c r="AA9" s="194" t="str">
        <f>IFERROR(LOOKUP('ورود کد کلاس همکاران'!AA9,'ورود اطلاعات'!$B$6:$B$25,'ورود اطلاعات'!$E$6:$E$25),"")</f>
        <v>B4</v>
      </c>
      <c r="AB9" s="195" t="str">
        <f>IFERROR(LOOKUP('ورود کد کلاس همکاران'!AB9,'ورود اطلاعات'!$B$6:$B$25,'ورود اطلاعات'!$E$6:$E$25),"")</f>
        <v>B4</v>
      </c>
      <c r="AC9" s="195" t="str">
        <f>IFERROR(LOOKUP('ورود کد کلاس همکاران'!AC9,'ورود اطلاعات'!$B$6:$B$25,'ورود اطلاعات'!$E$6:$E$25),"")</f>
        <v>A2</v>
      </c>
      <c r="AD9" s="195" t="str">
        <f>IFERROR(LOOKUP('ورود کد کلاس همکاران'!AD9,'ورود اطلاعات'!$B$6:$B$25,'ورود اطلاعات'!$E$6:$E$25),"")</f>
        <v>A2</v>
      </c>
      <c r="AE9" s="196" t="str">
        <f>IFERROR(LOOKUP('ورود کد کلاس همکاران'!AE9,'ورود اطلاعات'!$B$6:$B$25,'ورود اطلاعات'!$E$6:$E$25),"")</f>
        <v>C</v>
      </c>
      <c r="AF9" s="197" t="str">
        <f>IFERROR(LOOKUP('ورود کد کلاس همکاران'!AF9,'ورود اطلاعات'!$B$6:$B$25,'ورود اطلاعات'!$E$6:$E$25),"")</f>
        <v>C</v>
      </c>
      <c r="AG9" s="194" t="str">
        <f>IFERROR(LOOKUP('ورود کد کلاس همکاران'!AG9,'ورود اطلاعات'!$B$6:$B$25,'ورود اطلاعات'!$E$6:$E$25),"")</f>
        <v/>
      </c>
      <c r="AH9" s="195" t="str">
        <f>IFERROR(LOOKUP('ورود کد کلاس همکاران'!AH9,'ورود اطلاعات'!$B$6:$B$25,'ورود اطلاعات'!$E$6:$E$25),"")</f>
        <v/>
      </c>
      <c r="AI9" s="195" t="str">
        <f>IFERROR(LOOKUP('ورود کد کلاس همکاران'!AI9,'ورود اطلاعات'!$B$6:$B$25,'ورود اطلاعات'!$E$6:$E$25),"")</f>
        <v/>
      </c>
      <c r="AJ9" s="195" t="str">
        <f>IFERROR(LOOKUP('ورود کد کلاس همکاران'!AJ9,'ورود اطلاعات'!$B$6:$B$25,'ورود اطلاعات'!$E$6:$E$25),"")</f>
        <v/>
      </c>
      <c r="AK9" s="195" t="str">
        <f>IFERROR(LOOKUP('ورود کد کلاس همکاران'!AK9,'ورود اطلاعات'!$B$6:$B$25,'ورود اطلاعات'!$E$6:$E$25),"")</f>
        <v/>
      </c>
      <c r="AL9" s="198" t="str">
        <f>IFERROR(LOOKUP('ورود کد کلاس همکاران'!AL9,'ورود اطلاعات'!$B$6:$B$25,'ورود اطلاعات'!$E$6:$E$25),"")</f>
        <v/>
      </c>
    </row>
    <row r="10" spans="1:38" ht="60" customHeight="1" x14ac:dyDescent="0.2">
      <c r="A10" s="159">
        <v>7</v>
      </c>
      <c r="B10" s="172" t="str">
        <f>'ورود مشخصات همکاران'!B11</f>
        <v>اشرفی</v>
      </c>
      <c r="C10" s="194" t="str">
        <f>IFERROR(LOOKUP('ورود کد کلاس همکاران'!C10,'ورود اطلاعات'!$B$6:$B$25,'ورود اطلاعات'!$E$6:$E$25),"")</f>
        <v/>
      </c>
      <c r="D10" s="195" t="str">
        <f>IFERROR(LOOKUP('ورود کد کلاس همکاران'!D10,'ورود اطلاعات'!$B$6:$B$25,'ورود اطلاعات'!$E$6:$E$25),"")</f>
        <v/>
      </c>
      <c r="E10" s="195" t="str">
        <f>IFERROR(LOOKUP('ورود کد کلاس همکاران'!E10,'ورود اطلاعات'!$B$6:$B$25,'ورود اطلاعات'!$E$6:$E$25),"")</f>
        <v/>
      </c>
      <c r="F10" s="195" t="str">
        <f>IFERROR(LOOKUP('ورود کد کلاس همکاران'!F10,'ورود اطلاعات'!$B$6:$B$25,'ورود اطلاعات'!$E$6:$E$25),"")</f>
        <v/>
      </c>
      <c r="G10" s="196" t="str">
        <f>IFERROR(LOOKUP('ورود کد کلاس همکاران'!G10,'ورود اطلاعات'!$B$6:$B$25,'ورود اطلاعات'!$E$6:$E$25),"")</f>
        <v/>
      </c>
      <c r="H10" s="197" t="str">
        <f>IFERROR(LOOKUP('ورود کد کلاس همکاران'!H10,'ورود اطلاعات'!$B$6:$B$25,'ورود اطلاعات'!$E$6:$E$25),"")</f>
        <v/>
      </c>
      <c r="I10" s="194" t="str">
        <f>IFERROR(LOOKUP('ورود کد کلاس همکاران'!I10,'ورود اطلاعات'!$B$6:$B$25,'ورود اطلاعات'!$E$6:$E$25),"")</f>
        <v/>
      </c>
      <c r="J10" s="195" t="str">
        <f>IFERROR(LOOKUP('ورود کد کلاس همکاران'!J10,'ورود اطلاعات'!$B$6:$B$25,'ورود اطلاعات'!$E$6:$E$25),"")</f>
        <v/>
      </c>
      <c r="K10" s="195" t="str">
        <f>IFERROR(LOOKUP('ورود کد کلاس همکاران'!K10,'ورود اطلاعات'!$B$6:$B$25,'ورود اطلاعات'!$E$6:$E$25),"")</f>
        <v/>
      </c>
      <c r="L10" s="195" t="str">
        <f>IFERROR(LOOKUP('ورود کد کلاس همکاران'!L10,'ورود اطلاعات'!$B$6:$B$25,'ورود اطلاعات'!$E$6:$E$25),"")</f>
        <v/>
      </c>
      <c r="M10" s="196" t="str">
        <f>IFERROR(LOOKUP('ورود کد کلاس همکاران'!M10,'ورود اطلاعات'!$B$6:$B$25,'ورود اطلاعات'!$E$6:$E$25),"")</f>
        <v/>
      </c>
      <c r="N10" s="197" t="str">
        <f>IFERROR(LOOKUP('ورود کد کلاس همکاران'!N10,'ورود اطلاعات'!$B$6:$B$25,'ورود اطلاعات'!$E$6:$E$25),"")</f>
        <v/>
      </c>
      <c r="O10" s="194" t="str">
        <f>IFERROR(LOOKUP('ورود کد کلاس همکاران'!O10,'ورود اطلاعات'!$B$6:$B$25,'ورود اطلاعات'!$E$6:$E$25),"")</f>
        <v/>
      </c>
      <c r="P10" s="195" t="str">
        <f>IFERROR(LOOKUP('ورود کد کلاس همکاران'!P10,'ورود اطلاعات'!$B$6:$B$25,'ورود اطلاعات'!$E$6:$E$25),"")</f>
        <v/>
      </c>
      <c r="Q10" s="195" t="str">
        <f>IFERROR(LOOKUP('ورود کد کلاس همکاران'!Q10,'ورود اطلاعات'!$B$6:$B$25,'ورود اطلاعات'!$E$6:$E$25),"")</f>
        <v/>
      </c>
      <c r="R10" s="195" t="str">
        <f>IFERROR(LOOKUP('ورود کد کلاس همکاران'!R10,'ورود اطلاعات'!$B$6:$B$25,'ورود اطلاعات'!$E$6:$E$25),"")</f>
        <v/>
      </c>
      <c r="S10" s="196" t="str">
        <f>IFERROR(LOOKUP('ورود کد کلاس همکاران'!S10,'ورود اطلاعات'!$B$6:$B$25,'ورود اطلاعات'!$E$6:$E$25),"")</f>
        <v/>
      </c>
      <c r="T10" s="197" t="str">
        <f>IFERROR(LOOKUP('ورود کد کلاس همکاران'!T10,'ورود اطلاعات'!$B$6:$B$25,'ورود اطلاعات'!$E$6:$E$25),"")</f>
        <v/>
      </c>
      <c r="U10" s="194" t="str">
        <f>IFERROR(LOOKUP('ورود کد کلاس همکاران'!U10,'ورود اطلاعات'!$B$6:$B$25,'ورود اطلاعات'!$E$6:$E$25),"")</f>
        <v/>
      </c>
      <c r="V10" s="195" t="str">
        <f>IFERROR(LOOKUP('ورود کد کلاس همکاران'!V10,'ورود اطلاعات'!$B$6:$B$25,'ورود اطلاعات'!$E$6:$E$25),"")</f>
        <v/>
      </c>
      <c r="W10" s="195" t="str">
        <f>IFERROR(LOOKUP('ورود کد کلاس همکاران'!W10,'ورود اطلاعات'!$B$6:$B$25,'ورود اطلاعات'!$E$6:$E$25),"")</f>
        <v/>
      </c>
      <c r="X10" s="195" t="str">
        <f>IFERROR(LOOKUP('ورود کد کلاس همکاران'!X10,'ورود اطلاعات'!$B$6:$B$25,'ورود اطلاعات'!$E$6:$E$25),"")</f>
        <v/>
      </c>
      <c r="Y10" s="196" t="str">
        <f>IFERROR(LOOKUP('ورود کد کلاس همکاران'!Y10,'ورود اطلاعات'!$B$6:$B$25,'ورود اطلاعات'!$E$6:$E$25),"")</f>
        <v/>
      </c>
      <c r="Z10" s="197" t="str">
        <f>IFERROR(LOOKUP('ورود کد کلاس همکاران'!Z10,'ورود اطلاعات'!$B$6:$B$25,'ورود اطلاعات'!$E$6:$E$25),"")</f>
        <v/>
      </c>
      <c r="AA10" s="194" t="str">
        <f>IFERROR(LOOKUP('ورود کد کلاس همکاران'!AA10,'ورود اطلاعات'!$B$6:$B$25,'ورود اطلاعات'!$E$6:$E$25),"")</f>
        <v>B5</v>
      </c>
      <c r="AB10" s="195" t="str">
        <f>IFERROR(LOOKUP('ورود کد کلاس همکاران'!AB10,'ورود اطلاعات'!$B$6:$B$25,'ورود اطلاعات'!$E$6:$E$25),"")</f>
        <v>B5</v>
      </c>
      <c r="AC10" s="195" t="str">
        <f>IFERROR(LOOKUP('ورود کد کلاس همکاران'!AC10,'ورود اطلاعات'!$B$6:$B$25,'ورود اطلاعات'!$E$6:$E$25),"")</f>
        <v>B2</v>
      </c>
      <c r="AD10" s="195" t="str">
        <f>IFERROR(LOOKUP('ورود کد کلاس همکاران'!AD10,'ورود اطلاعات'!$B$6:$B$25,'ورود اطلاعات'!$E$6:$E$25),"")</f>
        <v>B2</v>
      </c>
      <c r="AE10" s="196" t="str">
        <f>IFERROR(LOOKUP('ورود کد کلاس همکاران'!AE10,'ورود اطلاعات'!$B$6:$B$25,'ورود اطلاعات'!$E$6:$E$25),"")</f>
        <v>A2</v>
      </c>
      <c r="AF10" s="197" t="str">
        <f>IFERROR(LOOKUP('ورود کد کلاس همکاران'!AF10,'ورود اطلاعات'!$B$6:$B$25,'ورود اطلاعات'!$E$6:$E$25),"")</f>
        <v>A2</v>
      </c>
      <c r="AG10" s="194" t="str">
        <f>IFERROR(LOOKUP('ورود کد کلاس همکاران'!AG10,'ورود اطلاعات'!$B$6:$B$25,'ورود اطلاعات'!$E$6:$E$25),"")</f>
        <v/>
      </c>
      <c r="AH10" s="195" t="str">
        <f>IFERROR(LOOKUP('ورود کد کلاس همکاران'!AH10,'ورود اطلاعات'!$B$6:$B$25,'ورود اطلاعات'!$E$6:$E$25),"")</f>
        <v/>
      </c>
      <c r="AI10" s="195" t="str">
        <f>IFERROR(LOOKUP('ورود کد کلاس همکاران'!AI10,'ورود اطلاعات'!$B$6:$B$25,'ورود اطلاعات'!$E$6:$E$25),"")</f>
        <v/>
      </c>
      <c r="AJ10" s="195" t="str">
        <f>IFERROR(LOOKUP('ورود کد کلاس همکاران'!AJ10,'ورود اطلاعات'!$B$6:$B$25,'ورود اطلاعات'!$E$6:$E$25),"")</f>
        <v/>
      </c>
      <c r="AK10" s="195" t="str">
        <f>IFERROR(LOOKUP('ورود کد کلاس همکاران'!AK10,'ورود اطلاعات'!$B$6:$B$25,'ورود اطلاعات'!$E$6:$E$25),"")</f>
        <v/>
      </c>
      <c r="AL10" s="198" t="str">
        <f>IFERROR(LOOKUP('ورود کد کلاس همکاران'!AL10,'ورود اطلاعات'!$B$6:$B$25,'ورود اطلاعات'!$E$6:$E$25),"")</f>
        <v/>
      </c>
    </row>
    <row r="11" spans="1:38" ht="60" customHeight="1" x14ac:dyDescent="0.2">
      <c r="A11" s="159">
        <v>8</v>
      </c>
      <c r="B11" s="172" t="str">
        <f>'ورود مشخصات همکاران'!B12</f>
        <v>قبله</v>
      </c>
      <c r="C11" s="194" t="str">
        <f>IFERROR(LOOKUP('ورود کد کلاس همکاران'!C11,'ورود اطلاعات'!$B$6:$B$25,'ورود اطلاعات'!$E$6:$E$25),"")</f>
        <v/>
      </c>
      <c r="D11" s="195" t="str">
        <f>IFERROR(LOOKUP('ورود کد کلاس همکاران'!D11,'ورود اطلاعات'!$B$6:$B$25,'ورود اطلاعات'!$E$6:$E$25),"")</f>
        <v/>
      </c>
      <c r="E11" s="195" t="str">
        <f>IFERROR(LOOKUP('ورود کد کلاس همکاران'!E11,'ورود اطلاعات'!$B$6:$B$25,'ورود اطلاعات'!$E$6:$E$25),"")</f>
        <v/>
      </c>
      <c r="F11" s="195" t="str">
        <f>IFERROR(LOOKUP('ورود کد کلاس همکاران'!F11,'ورود اطلاعات'!$B$6:$B$25,'ورود اطلاعات'!$E$6:$E$25),"")</f>
        <v/>
      </c>
      <c r="G11" s="196" t="str">
        <f>IFERROR(LOOKUP('ورود کد کلاس همکاران'!G11,'ورود اطلاعات'!$B$6:$B$25,'ورود اطلاعات'!$E$6:$E$25),"")</f>
        <v/>
      </c>
      <c r="H11" s="197" t="str">
        <f>IFERROR(LOOKUP('ورود کد کلاس همکاران'!H11,'ورود اطلاعات'!$B$6:$B$25,'ورود اطلاعات'!$E$6:$E$25),"")</f>
        <v/>
      </c>
      <c r="I11" s="194" t="str">
        <f>IFERROR(LOOKUP('ورود کد کلاس همکاران'!I11,'ورود اطلاعات'!$B$6:$B$25,'ورود اطلاعات'!$E$6:$E$25),"")</f>
        <v>A1</v>
      </c>
      <c r="J11" s="195" t="str">
        <f>IFERROR(LOOKUP('ورود کد کلاس همکاران'!J11,'ورود اطلاعات'!$B$6:$B$25,'ورود اطلاعات'!$E$6:$E$25),"")</f>
        <v>A1</v>
      </c>
      <c r="K11" s="195" t="str">
        <f>IFERROR(LOOKUP('ورود کد کلاس همکاران'!K11,'ورود اطلاعات'!$B$6:$B$25,'ورود اطلاعات'!$E$6:$E$25),"")</f>
        <v>B1</v>
      </c>
      <c r="L11" s="195" t="str">
        <f>IFERROR(LOOKUP('ورود کد کلاس همکاران'!L11,'ورود اطلاعات'!$B$6:$B$25,'ورود اطلاعات'!$E$6:$E$25),"")</f>
        <v>B1</v>
      </c>
      <c r="M11" s="196" t="str">
        <f>IFERROR(LOOKUP('ورود کد کلاس همکاران'!M11,'ورود اطلاعات'!$B$6:$B$25,'ورود اطلاعات'!$E$6:$E$25),"")</f>
        <v>B3</v>
      </c>
      <c r="N11" s="197" t="str">
        <f>IFERROR(LOOKUP('ورود کد کلاس همکاران'!N11,'ورود اطلاعات'!$B$6:$B$25,'ورود اطلاعات'!$E$6:$E$25),"")</f>
        <v>B3</v>
      </c>
      <c r="O11" s="194" t="str">
        <f>IFERROR(LOOKUP('ورود کد کلاس همکاران'!O11,'ورود اطلاعات'!$B$6:$B$25,'ورود اطلاعات'!$E$6:$E$25),"")</f>
        <v/>
      </c>
      <c r="P11" s="195" t="str">
        <f>IFERROR(LOOKUP('ورود کد کلاس همکاران'!P11,'ورود اطلاعات'!$B$6:$B$25,'ورود اطلاعات'!$E$6:$E$25),"")</f>
        <v/>
      </c>
      <c r="Q11" s="195" t="str">
        <f>IFERROR(LOOKUP('ورود کد کلاس همکاران'!Q11,'ورود اطلاعات'!$B$6:$B$25,'ورود اطلاعات'!$E$6:$E$25),"")</f>
        <v/>
      </c>
      <c r="R11" s="195" t="str">
        <f>IFERROR(LOOKUP('ورود کد کلاس همکاران'!R11,'ورود اطلاعات'!$B$6:$B$25,'ورود اطلاعات'!$E$6:$E$25),"")</f>
        <v/>
      </c>
      <c r="S11" s="196" t="str">
        <f>IFERROR(LOOKUP('ورود کد کلاس همکاران'!S11,'ورود اطلاعات'!$B$6:$B$25,'ورود اطلاعات'!$E$6:$E$25),"")</f>
        <v/>
      </c>
      <c r="T11" s="197" t="str">
        <f>IFERROR(LOOKUP('ورود کد کلاس همکاران'!T11,'ورود اطلاعات'!$B$6:$B$25,'ورود اطلاعات'!$E$6:$E$25),"")</f>
        <v/>
      </c>
      <c r="U11" s="194" t="str">
        <f>IFERROR(LOOKUP('ورود کد کلاس همکاران'!U11,'ورود اطلاعات'!$B$6:$B$25,'ورود اطلاعات'!$E$6:$E$25),"")</f>
        <v>B4</v>
      </c>
      <c r="V11" s="195" t="str">
        <f>IFERROR(LOOKUP('ورود کد کلاس همکاران'!V11,'ورود اطلاعات'!$B$6:$B$25,'ورود اطلاعات'!$E$6:$E$25),"")</f>
        <v>B4</v>
      </c>
      <c r="W11" s="195" t="str">
        <f>IFERROR(LOOKUP('ورود کد کلاس همکاران'!W11,'ورود اطلاعات'!$B$6:$B$25,'ورود اطلاعات'!$E$6:$E$25),"")</f>
        <v>B2</v>
      </c>
      <c r="X11" s="195" t="str">
        <f>IFERROR(LOOKUP('ورود کد کلاس همکاران'!X11,'ورود اطلاعات'!$B$6:$B$25,'ورود اطلاعات'!$E$6:$E$25),"")</f>
        <v>B2</v>
      </c>
      <c r="Y11" s="196" t="str">
        <f>IFERROR(LOOKUP('ورود کد کلاس همکاران'!Y11,'ورود اطلاعات'!$B$6:$B$25,'ورود اطلاعات'!$E$6:$E$25),"")</f>
        <v>C</v>
      </c>
      <c r="Z11" s="197" t="str">
        <f>IFERROR(LOOKUP('ورود کد کلاس همکاران'!Z11,'ورود اطلاعات'!$B$6:$B$25,'ورود اطلاعات'!$E$6:$E$25),"")</f>
        <v>C</v>
      </c>
      <c r="AA11" s="194" t="str">
        <f>IFERROR(LOOKUP('ورود کد کلاس همکاران'!AA11,'ورود اطلاعات'!$B$6:$B$25,'ورود اطلاعات'!$E$6:$E$25),"")</f>
        <v/>
      </c>
      <c r="AB11" s="195" t="str">
        <f>IFERROR(LOOKUP('ورود کد کلاس همکاران'!AB11,'ورود اطلاعات'!$B$6:$B$25,'ورود اطلاعات'!$E$6:$E$25),"")</f>
        <v/>
      </c>
      <c r="AC11" s="195" t="str">
        <f>IFERROR(LOOKUP('ورود کد کلاس همکاران'!AC11,'ورود اطلاعات'!$B$6:$B$25,'ورود اطلاعات'!$E$6:$E$25),"")</f>
        <v/>
      </c>
      <c r="AD11" s="195" t="str">
        <f>IFERROR(LOOKUP('ورود کد کلاس همکاران'!AD11,'ورود اطلاعات'!$B$6:$B$25,'ورود اطلاعات'!$E$6:$E$25),"")</f>
        <v/>
      </c>
      <c r="AE11" s="196" t="str">
        <f>IFERROR(LOOKUP('ورود کد کلاس همکاران'!AE11,'ورود اطلاعات'!$B$6:$B$25,'ورود اطلاعات'!$E$6:$E$25),"")</f>
        <v/>
      </c>
      <c r="AF11" s="197" t="str">
        <f>IFERROR(LOOKUP('ورود کد کلاس همکاران'!AF11,'ورود اطلاعات'!$B$6:$B$25,'ورود اطلاعات'!$E$6:$E$25),"")</f>
        <v/>
      </c>
      <c r="AG11" s="194" t="str">
        <f>IFERROR(LOOKUP('ورود کد کلاس همکاران'!AG11,'ورود اطلاعات'!$B$6:$B$25,'ورود اطلاعات'!$E$6:$E$25),"")</f>
        <v/>
      </c>
      <c r="AH11" s="195" t="str">
        <f>IFERROR(LOOKUP('ورود کد کلاس همکاران'!AH11,'ورود اطلاعات'!$B$6:$B$25,'ورود اطلاعات'!$E$6:$E$25),"")</f>
        <v/>
      </c>
      <c r="AI11" s="195" t="str">
        <f>IFERROR(LOOKUP('ورود کد کلاس همکاران'!AI11,'ورود اطلاعات'!$B$6:$B$25,'ورود اطلاعات'!$E$6:$E$25),"")</f>
        <v/>
      </c>
      <c r="AJ11" s="195" t="str">
        <f>IFERROR(LOOKUP('ورود کد کلاس همکاران'!AJ11,'ورود اطلاعات'!$B$6:$B$25,'ورود اطلاعات'!$E$6:$E$25),"")</f>
        <v/>
      </c>
      <c r="AK11" s="195" t="str">
        <f>IFERROR(LOOKUP('ورود کد کلاس همکاران'!AK11,'ورود اطلاعات'!$B$6:$B$25,'ورود اطلاعات'!$E$6:$E$25),"")</f>
        <v/>
      </c>
      <c r="AL11" s="198" t="str">
        <f>IFERROR(LOOKUP('ورود کد کلاس همکاران'!AL11,'ورود اطلاعات'!$B$6:$B$25,'ورود اطلاعات'!$E$6:$E$25),"")</f>
        <v/>
      </c>
    </row>
    <row r="12" spans="1:38" ht="60" customHeight="1" x14ac:dyDescent="0.2">
      <c r="A12" s="159">
        <v>9</v>
      </c>
      <c r="B12" s="172" t="str">
        <f>'ورود مشخصات همکاران'!B13</f>
        <v>سروریزاد</v>
      </c>
      <c r="C12" s="194" t="str">
        <f>IFERROR(LOOKUP('ورود کد کلاس همکاران'!C12,'ورود اطلاعات'!$B$6:$B$25,'ورود اطلاعات'!$E$6:$E$25),"")</f>
        <v/>
      </c>
      <c r="D12" s="195" t="str">
        <f>IFERROR(LOOKUP('ورود کد کلاس همکاران'!D12,'ورود اطلاعات'!$B$6:$B$25,'ورود اطلاعات'!$E$6:$E$25),"")</f>
        <v/>
      </c>
      <c r="E12" s="195" t="str">
        <f>IFERROR(LOOKUP('ورود کد کلاس همکاران'!E12,'ورود اطلاعات'!$B$6:$B$25,'ورود اطلاعات'!$E$6:$E$25),"")</f>
        <v/>
      </c>
      <c r="F12" s="195" t="str">
        <f>IFERROR(LOOKUP('ورود کد کلاس همکاران'!F12,'ورود اطلاعات'!$B$6:$B$25,'ورود اطلاعات'!$E$6:$E$25),"")</f>
        <v/>
      </c>
      <c r="G12" s="196" t="str">
        <f>IFERROR(LOOKUP('ورود کد کلاس همکاران'!G12,'ورود اطلاعات'!$B$6:$B$25,'ورود اطلاعات'!$E$6:$E$25),"")</f>
        <v/>
      </c>
      <c r="H12" s="197" t="str">
        <f>IFERROR(LOOKUP('ورود کد کلاس همکاران'!H12,'ورود اطلاعات'!$B$6:$B$25,'ورود اطلاعات'!$E$6:$E$25),"")</f>
        <v/>
      </c>
      <c r="I12" s="194" t="str">
        <f>IFERROR(LOOKUP('ورود کد کلاس همکاران'!I12,'ورود اطلاعات'!$B$6:$B$25,'ورود اطلاعات'!$E$6:$E$25),"")</f>
        <v/>
      </c>
      <c r="J12" s="195" t="str">
        <f>IFERROR(LOOKUP('ورود کد کلاس همکاران'!J12,'ورود اطلاعات'!$B$6:$B$25,'ورود اطلاعات'!$E$6:$E$25),"")</f>
        <v/>
      </c>
      <c r="K12" s="195" t="str">
        <f>IFERROR(LOOKUP('ورود کد کلاس همکاران'!K12,'ورود اطلاعات'!$B$6:$B$25,'ورود اطلاعات'!$E$6:$E$25),"")</f>
        <v/>
      </c>
      <c r="L12" s="195" t="str">
        <f>IFERROR(LOOKUP('ورود کد کلاس همکاران'!L12,'ورود اطلاعات'!$B$6:$B$25,'ورود اطلاعات'!$E$6:$E$25),"")</f>
        <v/>
      </c>
      <c r="M12" s="196" t="str">
        <f>IFERROR(LOOKUP('ورود کد کلاس همکاران'!M12,'ورود اطلاعات'!$B$6:$B$25,'ورود اطلاعات'!$E$6:$E$25),"")</f>
        <v/>
      </c>
      <c r="N12" s="197" t="str">
        <f>IFERROR(LOOKUP('ورود کد کلاس همکاران'!N12,'ورود اطلاعات'!$B$6:$B$25,'ورود اطلاعات'!$E$6:$E$25),"")</f>
        <v/>
      </c>
      <c r="O12" s="194" t="str">
        <f>IFERROR(LOOKUP('ورود کد کلاس همکاران'!O12,'ورود اطلاعات'!$B$6:$B$25,'ورود اطلاعات'!$E$6:$E$25),"")</f>
        <v/>
      </c>
      <c r="P12" s="195" t="str">
        <f>IFERROR(LOOKUP('ورود کد کلاس همکاران'!P12,'ورود اطلاعات'!$B$6:$B$25,'ورود اطلاعات'!$E$6:$E$25),"")</f>
        <v/>
      </c>
      <c r="Q12" s="195" t="str">
        <f>IFERROR(LOOKUP('ورود کد کلاس همکاران'!Q12,'ورود اطلاعات'!$B$6:$B$25,'ورود اطلاعات'!$E$6:$E$25),"")</f>
        <v/>
      </c>
      <c r="R12" s="195" t="str">
        <f>IFERROR(LOOKUP('ورود کد کلاس همکاران'!R12,'ورود اطلاعات'!$B$6:$B$25,'ورود اطلاعات'!$E$6:$E$25),"")</f>
        <v/>
      </c>
      <c r="S12" s="196" t="str">
        <f>IFERROR(LOOKUP('ورود کد کلاس همکاران'!S12,'ورود اطلاعات'!$B$6:$B$25,'ورود اطلاعات'!$E$6:$E$25),"")</f>
        <v/>
      </c>
      <c r="T12" s="197" t="str">
        <f>IFERROR(LOOKUP('ورود کد کلاس همکاران'!T12,'ورود اطلاعات'!$B$6:$B$25,'ورود اطلاعات'!$E$6:$E$25),"")</f>
        <v/>
      </c>
      <c r="U12" s="194" t="str">
        <f>IFERROR(LOOKUP('ورود کد کلاس همکاران'!U12,'ورود اطلاعات'!$B$6:$B$25,'ورود اطلاعات'!$E$6:$E$25),"")</f>
        <v>B1</v>
      </c>
      <c r="V12" s="195" t="str">
        <f>IFERROR(LOOKUP('ورود کد کلاس همکاران'!V12,'ورود اطلاعات'!$B$6:$B$25,'ورود اطلاعات'!$E$6:$E$25),"")</f>
        <v>B1</v>
      </c>
      <c r="W12" s="195" t="str">
        <f>IFERROR(LOOKUP('ورود کد کلاس همکاران'!W12,'ورود اطلاعات'!$B$6:$B$25,'ورود اطلاعات'!$E$6:$E$25),"")</f>
        <v>A3</v>
      </c>
      <c r="X12" s="195" t="str">
        <f>IFERROR(LOOKUP('ورود کد کلاس همکاران'!X12,'ورود اطلاعات'!$B$6:$B$25,'ورود اطلاعات'!$E$6:$E$25),"")</f>
        <v>A3</v>
      </c>
      <c r="Y12" s="196" t="str">
        <f>IFERROR(LOOKUP('ورود کد کلاس همکاران'!Y12,'ورود اطلاعات'!$B$6:$B$25,'ورود اطلاعات'!$E$6:$E$25),"")</f>
        <v>A1</v>
      </c>
      <c r="Z12" s="197" t="str">
        <f>IFERROR(LOOKUP('ورود کد کلاس همکاران'!Z12,'ورود اطلاعات'!$B$6:$B$25,'ورود اطلاعات'!$E$6:$E$25),"")</f>
        <v>A1</v>
      </c>
      <c r="AA12" s="194" t="str">
        <f>IFERROR(LOOKUP('ورود کد کلاس همکاران'!AA12,'ورود اطلاعات'!$B$6:$B$25,'ورود اطلاعات'!$E$6:$E$25),"")</f>
        <v/>
      </c>
      <c r="AB12" s="195" t="str">
        <f>IFERROR(LOOKUP('ورود کد کلاس همکاران'!AB12,'ورود اطلاعات'!$B$6:$B$25,'ورود اطلاعات'!$E$6:$E$25),"")</f>
        <v/>
      </c>
      <c r="AC12" s="195" t="str">
        <f>IFERROR(LOOKUP('ورود کد کلاس همکاران'!AC12,'ورود اطلاعات'!$B$6:$B$25,'ورود اطلاعات'!$E$6:$E$25),"")</f>
        <v/>
      </c>
      <c r="AD12" s="195" t="str">
        <f>IFERROR(LOOKUP('ورود کد کلاس همکاران'!AD12,'ورود اطلاعات'!$B$6:$B$25,'ورود اطلاعات'!$E$6:$E$25),"")</f>
        <v/>
      </c>
      <c r="AE12" s="196" t="str">
        <f>IFERROR(LOOKUP('ورود کد کلاس همکاران'!AE12,'ورود اطلاعات'!$B$6:$B$25,'ورود اطلاعات'!$E$6:$E$25),"")</f>
        <v/>
      </c>
      <c r="AF12" s="197" t="str">
        <f>IFERROR(LOOKUP('ورود کد کلاس همکاران'!AF12,'ورود اطلاعات'!$B$6:$B$25,'ورود اطلاعات'!$E$6:$E$25),"")</f>
        <v/>
      </c>
      <c r="AG12" s="194" t="str">
        <f>IFERROR(LOOKUP('ورود کد کلاس همکاران'!AG12,'ورود اطلاعات'!$B$6:$B$25,'ورود اطلاعات'!$E$6:$E$25),"")</f>
        <v/>
      </c>
      <c r="AH12" s="195" t="str">
        <f>IFERROR(LOOKUP('ورود کد کلاس همکاران'!AH12,'ورود اطلاعات'!$B$6:$B$25,'ورود اطلاعات'!$E$6:$E$25),"")</f>
        <v/>
      </c>
      <c r="AI12" s="195" t="str">
        <f>IFERROR(LOOKUP('ورود کد کلاس همکاران'!AI12,'ورود اطلاعات'!$B$6:$B$25,'ورود اطلاعات'!$E$6:$E$25),"")</f>
        <v/>
      </c>
      <c r="AJ12" s="195" t="str">
        <f>IFERROR(LOOKUP('ورود کد کلاس همکاران'!AJ12,'ورود اطلاعات'!$B$6:$B$25,'ورود اطلاعات'!$E$6:$E$25),"")</f>
        <v/>
      </c>
      <c r="AK12" s="195" t="str">
        <f>IFERROR(LOOKUP('ورود کد کلاس همکاران'!AK12,'ورود اطلاعات'!$B$6:$B$25,'ورود اطلاعات'!$E$6:$E$25),"")</f>
        <v/>
      </c>
      <c r="AL12" s="198" t="str">
        <f>IFERROR(LOOKUP('ورود کد کلاس همکاران'!AL12,'ورود اطلاعات'!$B$6:$B$25,'ورود اطلاعات'!$E$6:$E$25),"")</f>
        <v/>
      </c>
    </row>
    <row r="13" spans="1:38" ht="60" customHeight="1" x14ac:dyDescent="0.2">
      <c r="A13" s="159">
        <v>10</v>
      </c>
      <c r="B13" s="172" t="str">
        <f>'ورود مشخصات همکاران'!B14</f>
        <v>وداعی</v>
      </c>
      <c r="C13" s="194" t="str">
        <f>IFERROR(LOOKUP('ورود کد کلاس همکاران'!C13,'ورود اطلاعات'!$B$6:$B$25,'ورود اطلاعات'!$E$6:$E$25),"")</f>
        <v/>
      </c>
      <c r="D13" s="195" t="str">
        <f>IFERROR(LOOKUP('ورود کد کلاس همکاران'!D13,'ورود اطلاعات'!$B$6:$B$25,'ورود اطلاعات'!$E$6:$E$25),"")</f>
        <v/>
      </c>
      <c r="E13" s="195" t="str">
        <f>IFERROR(LOOKUP('ورود کد کلاس همکاران'!E13,'ورود اطلاعات'!$B$6:$B$25,'ورود اطلاعات'!$E$6:$E$25),"")</f>
        <v>A3</v>
      </c>
      <c r="F13" s="195" t="str">
        <f>IFERROR(LOOKUP('ورود کد کلاس همکاران'!F13,'ورود اطلاعات'!$B$6:$B$25,'ورود اطلاعات'!$E$6:$E$25),"")</f>
        <v>A3</v>
      </c>
      <c r="G13" s="196" t="str">
        <f>IFERROR(LOOKUP('ورود کد کلاس همکاران'!G13,'ورود اطلاعات'!$B$6:$B$25,'ورود اطلاعات'!$E$6:$E$25),"")</f>
        <v>B2</v>
      </c>
      <c r="H13" s="197" t="str">
        <f>IFERROR(LOOKUP('ورود کد کلاس همکاران'!H13,'ورود اطلاعات'!$B$6:$B$25,'ورود اطلاعات'!$E$6:$E$25),"")</f>
        <v>B2</v>
      </c>
      <c r="I13" s="194" t="str">
        <f>IFERROR(LOOKUP('ورود کد کلاس همکاران'!I13,'ورود اطلاعات'!$B$6:$B$25,'ورود اطلاعات'!$E$6:$E$25),"")</f>
        <v/>
      </c>
      <c r="J13" s="195" t="str">
        <f>IFERROR(LOOKUP('ورود کد کلاس همکاران'!J13,'ورود اطلاعات'!$B$6:$B$25,'ورود اطلاعات'!$E$6:$E$25),"")</f>
        <v/>
      </c>
      <c r="K13" s="195" t="str">
        <f>IFERROR(LOOKUP('ورود کد کلاس همکاران'!K13,'ورود اطلاعات'!$B$6:$B$25,'ورود اطلاعات'!$E$6:$E$25),"")</f>
        <v/>
      </c>
      <c r="L13" s="195" t="str">
        <f>IFERROR(LOOKUP('ورود کد کلاس همکاران'!L13,'ورود اطلاعات'!$B$6:$B$25,'ورود اطلاعات'!$E$6:$E$25),"")</f>
        <v/>
      </c>
      <c r="M13" s="196" t="str">
        <f>IFERROR(LOOKUP('ورود کد کلاس همکاران'!M13,'ورود اطلاعات'!$B$6:$B$25,'ورود اطلاعات'!$E$6:$E$25),"")</f>
        <v/>
      </c>
      <c r="N13" s="197" t="str">
        <f>IFERROR(LOOKUP('ورود کد کلاس همکاران'!N13,'ورود اطلاعات'!$B$6:$B$25,'ورود اطلاعات'!$E$6:$E$25),"")</f>
        <v/>
      </c>
      <c r="O13" s="194" t="str">
        <f>IFERROR(LOOKUP('ورود کد کلاس همکاران'!O13,'ورود اطلاعات'!$B$6:$B$25,'ورود اطلاعات'!$E$6:$E$25),"")</f>
        <v>A1</v>
      </c>
      <c r="P13" s="195" t="str">
        <f>IFERROR(LOOKUP('ورود کد کلاس همکاران'!P13,'ورود اطلاعات'!$B$6:$B$25,'ورود اطلاعات'!$E$6:$E$25),"")</f>
        <v>A1</v>
      </c>
      <c r="Q13" s="195" t="str">
        <f>IFERROR(LOOKUP('ورود کد کلاس همکاران'!Q13,'ورود اطلاعات'!$B$6:$B$25,'ورود اطلاعات'!$E$6:$E$25),"")</f>
        <v>C</v>
      </c>
      <c r="R13" s="195" t="str">
        <f>IFERROR(LOOKUP('ورود کد کلاس همکاران'!R13,'ورود اطلاعات'!$B$6:$B$25,'ورود اطلاعات'!$E$6:$E$25),"")</f>
        <v>C</v>
      </c>
      <c r="S13" s="196" t="str">
        <f>IFERROR(LOOKUP('ورود کد کلاس همکاران'!S13,'ورود اطلاعات'!$B$6:$B$25,'ورود اطلاعات'!$E$6:$E$25),"")</f>
        <v>A2</v>
      </c>
      <c r="T13" s="197" t="str">
        <f>IFERROR(LOOKUP('ورود کد کلاس همکاران'!T13,'ورود اطلاعات'!$B$6:$B$25,'ورود اطلاعات'!$E$6:$E$25),"")</f>
        <v>A2</v>
      </c>
      <c r="U13" s="194" t="str">
        <f>IFERROR(LOOKUP('ورود کد کلاس همکاران'!U13,'ورود اطلاعات'!$B$6:$B$25,'ورود اطلاعات'!$E$6:$E$25),"")</f>
        <v/>
      </c>
      <c r="V13" s="195" t="str">
        <f>IFERROR(LOOKUP('ورود کد کلاس همکاران'!V13,'ورود اطلاعات'!$B$6:$B$25,'ورود اطلاعات'!$E$6:$E$25),"")</f>
        <v/>
      </c>
      <c r="W13" s="195" t="str">
        <f>IFERROR(LOOKUP('ورود کد کلاس همکاران'!W13,'ورود اطلاعات'!$B$6:$B$25,'ورود اطلاعات'!$E$6:$E$25),"")</f>
        <v/>
      </c>
      <c r="X13" s="195" t="str">
        <f>IFERROR(LOOKUP('ورود کد کلاس همکاران'!X13,'ورود اطلاعات'!$B$6:$B$25,'ورود اطلاعات'!$E$6:$E$25),"")</f>
        <v/>
      </c>
      <c r="Y13" s="196" t="str">
        <f>IFERROR(LOOKUP('ورود کد کلاس همکاران'!Y13,'ورود اطلاعات'!$B$6:$B$25,'ورود اطلاعات'!$E$6:$E$25),"")</f>
        <v/>
      </c>
      <c r="Z13" s="197" t="str">
        <f>IFERROR(LOOKUP('ورود کد کلاس همکاران'!Z13,'ورود اطلاعات'!$B$6:$B$25,'ورود اطلاعات'!$E$6:$E$25),"")</f>
        <v/>
      </c>
      <c r="AA13" s="194" t="str">
        <f>IFERROR(LOOKUP('ورود کد کلاس همکاران'!AA13,'ورود اطلاعات'!$B$6:$B$25,'ورود اطلاعات'!$E$6:$E$25),"")</f>
        <v/>
      </c>
      <c r="AB13" s="195" t="str">
        <f>IFERROR(LOOKUP('ورود کد کلاس همکاران'!AB13,'ورود اطلاعات'!$B$6:$B$25,'ورود اطلاعات'!$E$6:$E$25),"")</f>
        <v/>
      </c>
      <c r="AC13" s="195" t="str">
        <f>IFERROR(LOOKUP('ورود کد کلاس همکاران'!AC13,'ورود اطلاعات'!$B$6:$B$25,'ورود اطلاعات'!$E$6:$E$25),"")</f>
        <v/>
      </c>
      <c r="AD13" s="195" t="str">
        <f>IFERROR(LOOKUP('ورود کد کلاس همکاران'!AD13,'ورود اطلاعات'!$B$6:$B$25,'ورود اطلاعات'!$E$6:$E$25),"")</f>
        <v/>
      </c>
      <c r="AE13" s="196" t="str">
        <f>IFERROR(LOOKUP('ورود کد کلاس همکاران'!AE13,'ورود اطلاعات'!$B$6:$B$25,'ورود اطلاعات'!$E$6:$E$25),"")</f>
        <v/>
      </c>
      <c r="AF13" s="197" t="str">
        <f>IFERROR(LOOKUP('ورود کد کلاس همکاران'!AF13,'ورود اطلاعات'!$B$6:$B$25,'ورود اطلاعات'!$E$6:$E$25),"")</f>
        <v/>
      </c>
      <c r="AG13" s="194" t="str">
        <f>IFERROR(LOOKUP('ورود کد کلاس همکاران'!AG13,'ورود اطلاعات'!$B$6:$B$25,'ورود اطلاعات'!$E$6:$E$25),"")</f>
        <v/>
      </c>
      <c r="AH13" s="195" t="str">
        <f>IFERROR(LOOKUP('ورود کد کلاس همکاران'!AH13,'ورود اطلاعات'!$B$6:$B$25,'ورود اطلاعات'!$E$6:$E$25),"")</f>
        <v/>
      </c>
      <c r="AI13" s="195" t="str">
        <f>IFERROR(LOOKUP('ورود کد کلاس همکاران'!AI13,'ورود اطلاعات'!$B$6:$B$25,'ورود اطلاعات'!$E$6:$E$25),"")</f>
        <v/>
      </c>
      <c r="AJ13" s="195" t="str">
        <f>IFERROR(LOOKUP('ورود کد کلاس همکاران'!AJ13,'ورود اطلاعات'!$B$6:$B$25,'ورود اطلاعات'!$E$6:$E$25),"")</f>
        <v/>
      </c>
      <c r="AK13" s="195" t="str">
        <f>IFERROR(LOOKUP('ورود کد کلاس همکاران'!AK13,'ورود اطلاعات'!$B$6:$B$25,'ورود اطلاعات'!$E$6:$E$25),"")</f>
        <v/>
      </c>
      <c r="AL13" s="198" t="str">
        <f>IFERROR(LOOKUP('ورود کد کلاس همکاران'!AL13,'ورود اطلاعات'!$B$6:$B$25,'ورود اطلاعات'!$E$6:$E$25),"")</f>
        <v/>
      </c>
    </row>
    <row r="14" spans="1:38" ht="60" customHeight="1" x14ac:dyDescent="0.2">
      <c r="A14" s="159">
        <v>11</v>
      </c>
      <c r="B14" s="172" t="str">
        <f>'ورود مشخصات همکاران'!B15</f>
        <v>مشهدی آقاپور</v>
      </c>
      <c r="C14" s="194" t="str">
        <f>IFERROR(LOOKUP('ورود کد کلاس همکاران'!C14,'ورود اطلاعات'!$B$6:$B$25,'ورود اطلاعات'!$E$6:$E$25),"")</f>
        <v>A3</v>
      </c>
      <c r="D14" s="195" t="str">
        <f>IFERROR(LOOKUP('ورود کد کلاس همکاران'!D14,'ورود اطلاعات'!$B$6:$B$25,'ورود اطلاعات'!$E$6:$E$25),"")</f>
        <v>A3</v>
      </c>
      <c r="E14" s="195" t="str">
        <f>IFERROR(LOOKUP('ورود کد کلاس همکاران'!E14,'ورود اطلاعات'!$B$6:$B$25,'ورود اطلاعات'!$E$6:$E$25),"")</f>
        <v>B4</v>
      </c>
      <c r="F14" s="195" t="str">
        <f>IFERROR(LOOKUP('ورود کد کلاس همکاران'!F14,'ورود اطلاعات'!$B$6:$B$25,'ورود اطلاعات'!$E$6:$E$25),"")</f>
        <v>B4</v>
      </c>
      <c r="G14" s="196" t="str">
        <f>IFERROR(LOOKUP('ورود کد کلاس همکاران'!G14,'ورود اطلاعات'!$B$6:$B$25,'ورود اطلاعات'!$E$6:$E$25),"")</f>
        <v>B3</v>
      </c>
      <c r="H14" s="197" t="str">
        <f>IFERROR(LOOKUP('ورود کد کلاس همکاران'!H14,'ورود اطلاعات'!$B$6:$B$25,'ورود اطلاعات'!$E$6:$E$25),"")</f>
        <v>B3</v>
      </c>
      <c r="I14" s="194" t="str">
        <f>IFERROR(LOOKUP('ورود کد کلاس همکاران'!I14,'ورود اطلاعات'!$B$6:$B$25,'ورود اطلاعات'!$E$6:$E$25),"")</f>
        <v/>
      </c>
      <c r="J14" s="195" t="str">
        <f>IFERROR(LOOKUP('ورود کد کلاس همکاران'!J14,'ورود اطلاعات'!$B$6:$B$25,'ورود اطلاعات'!$E$6:$E$25),"")</f>
        <v/>
      </c>
      <c r="K14" s="195" t="str">
        <f>IFERROR(LOOKUP('ورود کد کلاس همکاران'!K14,'ورود اطلاعات'!$B$6:$B$25,'ورود اطلاعات'!$E$6:$E$25),"")</f>
        <v/>
      </c>
      <c r="L14" s="195" t="str">
        <f>IFERROR(LOOKUP('ورود کد کلاس همکاران'!L14,'ورود اطلاعات'!$B$6:$B$25,'ورود اطلاعات'!$E$6:$E$25),"")</f>
        <v/>
      </c>
      <c r="M14" s="196" t="str">
        <f>IFERROR(LOOKUP('ورود کد کلاس همکاران'!M14,'ورود اطلاعات'!$B$6:$B$25,'ورود اطلاعات'!$E$6:$E$25),"")</f>
        <v/>
      </c>
      <c r="N14" s="197" t="str">
        <f>IFERROR(LOOKUP('ورود کد کلاس همکاران'!N14,'ورود اطلاعات'!$B$6:$B$25,'ورود اطلاعات'!$E$6:$E$25),"")</f>
        <v/>
      </c>
      <c r="O14" s="194" t="str">
        <f>IFERROR(LOOKUP('ورود کد کلاس همکاران'!O14,'ورود اطلاعات'!$B$6:$B$25,'ورود اطلاعات'!$E$6:$E$25),"")</f>
        <v/>
      </c>
      <c r="P14" s="195" t="str">
        <f>IFERROR(LOOKUP('ورود کد کلاس همکاران'!P14,'ورود اطلاعات'!$B$6:$B$25,'ورود اطلاعات'!$E$6:$E$25),"")</f>
        <v/>
      </c>
      <c r="Q14" s="195" t="str">
        <f>IFERROR(LOOKUP('ورود کد کلاس همکاران'!Q14,'ورود اطلاعات'!$B$6:$B$25,'ورود اطلاعات'!$E$6:$E$25),"")</f>
        <v/>
      </c>
      <c r="R14" s="195" t="str">
        <f>IFERROR(LOOKUP('ورود کد کلاس همکاران'!R14,'ورود اطلاعات'!$B$6:$B$25,'ورود اطلاعات'!$E$6:$E$25),"")</f>
        <v/>
      </c>
      <c r="S14" s="196" t="str">
        <f>IFERROR(LOOKUP('ورود کد کلاس همکاران'!S14,'ورود اطلاعات'!$B$6:$B$25,'ورود اطلاعات'!$E$6:$E$25),"")</f>
        <v/>
      </c>
      <c r="T14" s="197" t="str">
        <f>IFERROR(LOOKUP('ورود کد کلاس همکاران'!T14,'ورود اطلاعات'!$B$6:$B$25,'ورود اطلاعات'!$E$6:$E$25),"")</f>
        <v/>
      </c>
      <c r="U14" s="194" t="str">
        <f>IFERROR(LOOKUP('ورود کد کلاس همکاران'!U14,'ورود اطلاعات'!$B$6:$B$25,'ورود اطلاعات'!$E$6:$E$25),"")</f>
        <v/>
      </c>
      <c r="V14" s="195" t="str">
        <f>IFERROR(LOOKUP('ورود کد کلاس همکاران'!V14,'ورود اطلاعات'!$B$6:$B$25,'ورود اطلاعات'!$E$6:$E$25),"")</f>
        <v/>
      </c>
      <c r="W14" s="195" t="str">
        <f>IFERROR(LOOKUP('ورود کد کلاس همکاران'!W14,'ورود اطلاعات'!$B$6:$B$25,'ورود اطلاعات'!$E$6:$E$25),"")</f>
        <v/>
      </c>
      <c r="X14" s="195" t="str">
        <f>IFERROR(LOOKUP('ورود کد کلاس همکاران'!X14,'ورود اطلاعات'!$B$6:$B$25,'ورود اطلاعات'!$E$6:$E$25),"")</f>
        <v/>
      </c>
      <c r="Y14" s="196" t="str">
        <f>IFERROR(LOOKUP('ورود کد کلاس همکاران'!Y14,'ورود اطلاعات'!$B$6:$B$25,'ورود اطلاعات'!$E$6:$E$25),"")</f>
        <v/>
      </c>
      <c r="Z14" s="197" t="str">
        <f>IFERROR(LOOKUP('ورود کد کلاس همکاران'!Z14,'ورود اطلاعات'!$B$6:$B$25,'ورود اطلاعات'!$E$6:$E$25),"")</f>
        <v/>
      </c>
      <c r="AA14" s="194" t="str">
        <f>IFERROR(LOOKUP('ورود کد کلاس همکاران'!AA14,'ورود اطلاعات'!$B$6:$B$25,'ورود اطلاعات'!$E$6:$E$25),"")</f>
        <v/>
      </c>
      <c r="AB14" s="195" t="str">
        <f>IFERROR(LOOKUP('ورود کد کلاس همکاران'!AB14,'ورود اطلاعات'!$B$6:$B$25,'ورود اطلاعات'!$E$6:$E$25),"")</f>
        <v/>
      </c>
      <c r="AC14" s="195" t="str">
        <f>IFERROR(LOOKUP('ورود کد کلاس همکاران'!AC14,'ورود اطلاعات'!$B$6:$B$25,'ورود اطلاعات'!$E$6:$E$25),"")</f>
        <v/>
      </c>
      <c r="AD14" s="195" t="str">
        <f>IFERROR(LOOKUP('ورود کد کلاس همکاران'!AD14,'ورود اطلاعات'!$B$6:$B$25,'ورود اطلاعات'!$E$6:$E$25),"")</f>
        <v/>
      </c>
      <c r="AE14" s="196" t="str">
        <f>IFERROR(LOOKUP('ورود کد کلاس همکاران'!AE14,'ورود اطلاعات'!$B$6:$B$25,'ورود اطلاعات'!$E$6:$E$25),"")</f>
        <v/>
      </c>
      <c r="AF14" s="197" t="str">
        <f>IFERROR(LOOKUP('ورود کد کلاس همکاران'!AF14,'ورود اطلاعات'!$B$6:$B$25,'ورود اطلاعات'!$E$6:$E$25),"")</f>
        <v/>
      </c>
      <c r="AG14" s="194" t="str">
        <f>IFERROR(LOOKUP('ورود کد کلاس همکاران'!AG14,'ورود اطلاعات'!$B$6:$B$25,'ورود اطلاعات'!$E$6:$E$25),"")</f>
        <v/>
      </c>
      <c r="AH14" s="195" t="str">
        <f>IFERROR(LOOKUP('ورود کد کلاس همکاران'!AH14,'ورود اطلاعات'!$B$6:$B$25,'ورود اطلاعات'!$E$6:$E$25),"")</f>
        <v/>
      </c>
      <c r="AI14" s="195" t="str">
        <f>IFERROR(LOOKUP('ورود کد کلاس همکاران'!AI14,'ورود اطلاعات'!$B$6:$B$25,'ورود اطلاعات'!$E$6:$E$25),"")</f>
        <v/>
      </c>
      <c r="AJ14" s="195" t="str">
        <f>IFERROR(LOOKUP('ورود کد کلاس همکاران'!AJ14,'ورود اطلاعات'!$B$6:$B$25,'ورود اطلاعات'!$E$6:$E$25),"")</f>
        <v/>
      </c>
      <c r="AK14" s="195" t="str">
        <f>IFERROR(LOOKUP('ورود کد کلاس همکاران'!AK14,'ورود اطلاعات'!$B$6:$B$25,'ورود اطلاعات'!$E$6:$E$25),"")</f>
        <v/>
      </c>
      <c r="AL14" s="198" t="str">
        <f>IFERROR(LOOKUP('ورود کد کلاس همکاران'!AL14,'ورود اطلاعات'!$B$6:$B$25,'ورود اطلاعات'!$E$6:$E$25),"")</f>
        <v/>
      </c>
    </row>
    <row r="15" spans="1:38" ht="60" customHeight="1" x14ac:dyDescent="0.2">
      <c r="A15" s="159">
        <v>12</v>
      </c>
      <c r="B15" s="172" t="str">
        <f>'ورود مشخصات همکاران'!B16</f>
        <v>عباسیان</v>
      </c>
      <c r="C15" s="194" t="str">
        <f>IFERROR(LOOKUP('ورود کد کلاس همکاران'!C15,'ورود اطلاعات'!$B$6:$B$25,'ورود اطلاعات'!$E$6:$E$25),"")</f>
        <v>A1</v>
      </c>
      <c r="D15" s="195" t="str">
        <f>IFERROR(LOOKUP('ورود کد کلاس همکاران'!D15,'ورود اطلاعات'!$B$6:$B$25,'ورود اطلاعات'!$E$6:$E$25),"")</f>
        <v/>
      </c>
      <c r="E15" s="195" t="str">
        <f>IFERROR(LOOKUP('ورود کد کلاس همکاران'!E15,'ورود اطلاعات'!$B$6:$B$25,'ورود اطلاعات'!$E$6:$E$25),"")</f>
        <v/>
      </c>
      <c r="F15" s="195" t="str">
        <f>IFERROR(LOOKUP('ورود کد کلاس همکاران'!F15,'ورود اطلاعات'!$B$6:$B$25,'ورود اطلاعات'!$E$6:$E$25),"")</f>
        <v/>
      </c>
      <c r="G15" s="196" t="str">
        <f>IFERROR(LOOKUP('ورود کد کلاس همکاران'!G15,'ورود اطلاعات'!$B$6:$B$25,'ورود اطلاعات'!$E$6:$E$25),"")</f>
        <v/>
      </c>
      <c r="H15" s="197" t="str">
        <f>IFERROR(LOOKUP('ورود کد کلاس همکاران'!H15,'ورود اطلاعات'!$B$6:$B$25,'ورود اطلاعات'!$E$6:$E$25),"")</f>
        <v/>
      </c>
      <c r="I15" s="194" t="str">
        <f>IFERROR(LOOKUP('ورود کد کلاس همکاران'!I15,'ورود اطلاعات'!$B$6:$B$25,'ورود اطلاعات'!$E$6:$E$25),"")</f>
        <v>A3</v>
      </c>
      <c r="J15" s="195" t="str">
        <f>IFERROR(LOOKUP('ورود کد کلاس همکاران'!J15,'ورود اطلاعات'!$B$6:$B$25,'ورود اطلاعات'!$E$6:$E$25),"")</f>
        <v>A3</v>
      </c>
      <c r="K15" s="195" t="str">
        <f>IFERROR(LOOKUP('ورود کد کلاس همکاران'!K15,'ورود اطلاعات'!$B$6:$B$25,'ورود اطلاعات'!$E$6:$E$25),"")</f>
        <v>B2</v>
      </c>
      <c r="L15" s="195" t="str">
        <f>IFERROR(LOOKUP('ورود کد کلاس همکاران'!L15,'ورود اطلاعات'!$B$6:$B$25,'ورود اطلاعات'!$E$6:$E$25),"")</f>
        <v>B2</v>
      </c>
      <c r="M15" s="196" t="str">
        <f>IFERROR(LOOKUP('ورود کد کلاس همکاران'!M15,'ورود اطلاعات'!$B$6:$B$25,'ورود اطلاعات'!$E$6:$E$25),"")</f>
        <v>A1</v>
      </c>
      <c r="N15" s="197" t="str">
        <f>IFERROR(LOOKUP('ورود کد کلاس همکاران'!N15,'ورود اطلاعات'!$B$6:$B$25,'ورود اطلاعات'!$E$6:$E$25),"")</f>
        <v>A1</v>
      </c>
      <c r="O15" s="194" t="str">
        <f>IFERROR(LOOKUP('ورود کد کلاس همکاران'!O15,'ورود اطلاعات'!$B$6:$B$25,'ورود اطلاعات'!$E$6:$E$25),"")</f>
        <v>B2</v>
      </c>
      <c r="P15" s="195" t="str">
        <f>IFERROR(LOOKUP('ورود کد کلاس همکاران'!P15,'ورود اطلاعات'!$B$6:$B$25,'ورود اطلاعات'!$E$6:$E$25),"")</f>
        <v>B2</v>
      </c>
      <c r="Q15" s="195" t="str">
        <f>IFERROR(LOOKUP('ورود کد کلاس همکاران'!Q15,'ورود اطلاعات'!$B$6:$B$25,'ورود اطلاعات'!$E$6:$E$25),"")</f>
        <v>B3</v>
      </c>
      <c r="R15" s="195" t="str">
        <f>IFERROR(LOOKUP('ورود کد کلاس همکاران'!R15,'ورود اطلاعات'!$B$6:$B$25,'ورود اطلاعات'!$E$6:$E$25),"")</f>
        <v>B4</v>
      </c>
      <c r="S15" s="196" t="str">
        <f>IFERROR(LOOKUP('ورود کد کلاس همکاران'!S15,'ورود اطلاعات'!$B$6:$B$25,'ورود اطلاعات'!$E$6:$E$25),"")</f>
        <v>B4</v>
      </c>
      <c r="T15" s="197" t="str">
        <f>IFERROR(LOOKUP('ورود کد کلاس همکاران'!T15,'ورود اطلاعات'!$B$6:$B$25,'ورود اطلاعات'!$E$6:$E$25),"")</f>
        <v>B4</v>
      </c>
      <c r="U15" s="194" t="str">
        <f>IFERROR(LOOKUP('ورود کد کلاس همکاران'!U15,'ورود اطلاعات'!$B$6:$B$25,'ورود اطلاعات'!$E$6:$E$25),"")</f>
        <v/>
      </c>
      <c r="V15" s="195" t="str">
        <f>IFERROR(LOOKUP('ورود کد کلاس همکاران'!V15,'ورود اطلاعات'!$B$6:$B$25,'ورود اطلاعات'!$E$6:$E$25),"")</f>
        <v/>
      </c>
      <c r="W15" s="195" t="str">
        <f>IFERROR(LOOKUP('ورود کد کلاس همکاران'!W15,'ورود اطلاعات'!$B$6:$B$25,'ورود اطلاعات'!$E$6:$E$25),"")</f>
        <v/>
      </c>
      <c r="X15" s="195" t="str">
        <f>IFERROR(LOOKUP('ورود کد کلاس همکاران'!X15,'ورود اطلاعات'!$B$6:$B$25,'ورود اطلاعات'!$E$6:$E$25),"")</f>
        <v/>
      </c>
      <c r="Y15" s="196" t="str">
        <f>IFERROR(LOOKUP('ورود کد کلاس همکاران'!Y15,'ورود اطلاعات'!$B$6:$B$25,'ورود اطلاعات'!$E$6:$E$25),"")</f>
        <v/>
      </c>
      <c r="Z15" s="197" t="str">
        <f>IFERROR(LOOKUP('ورود کد کلاس همکاران'!Z15,'ورود اطلاعات'!$B$6:$B$25,'ورود اطلاعات'!$E$6:$E$25),"")</f>
        <v/>
      </c>
      <c r="AA15" s="194" t="str">
        <f>IFERROR(LOOKUP('ورود کد کلاس همکاران'!AA15,'ورود اطلاعات'!$B$6:$B$25,'ورود اطلاعات'!$E$6:$E$25),"")</f>
        <v>A3</v>
      </c>
      <c r="AB15" s="195" t="str">
        <f>IFERROR(LOOKUP('ورود کد کلاس همکاران'!AB15,'ورود اطلاعات'!$B$6:$B$25,'ورود اطلاعات'!$E$6:$E$25),"")</f>
        <v>B2</v>
      </c>
      <c r="AC15" s="195" t="str">
        <f>IFERROR(LOOKUP('ورود کد کلاس همکاران'!AC15,'ورود اطلاعات'!$B$6:$B$25,'ورود اطلاعات'!$E$6:$E$25),"")</f>
        <v>B3</v>
      </c>
      <c r="AD15" s="195" t="str">
        <f>IFERROR(LOOKUP('ورود کد کلاس همکاران'!AD15,'ورود اطلاعات'!$B$6:$B$25,'ورود اطلاعات'!$E$6:$E$25),"")</f>
        <v>B3</v>
      </c>
      <c r="AE15" s="196" t="str">
        <f>IFERROR(LOOKUP('ورود کد کلاس همکاران'!AE15,'ورود اطلاعات'!$B$6:$B$25,'ورود اطلاعات'!$E$6:$E$25),"")</f>
        <v>A1</v>
      </c>
      <c r="AF15" s="197" t="str">
        <f>IFERROR(LOOKUP('ورود کد کلاس همکاران'!AF15,'ورود اطلاعات'!$B$6:$B$25,'ورود اطلاعات'!$E$6:$E$25),"")</f>
        <v>A1</v>
      </c>
      <c r="AG15" s="194" t="str">
        <f>IFERROR(LOOKUP('ورود کد کلاس همکاران'!AG15,'ورود اطلاعات'!$B$6:$B$25,'ورود اطلاعات'!$E$6:$E$25),"")</f>
        <v>A3</v>
      </c>
      <c r="AH15" s="195" t="str">
        <f>IFERROR(LOOKUP('ورود کد کلاس همکاران'!AH15,'ورود اطلاعات'!$B$6:$B$25,'ورود اطلاعات'!$E$6:$E$25),"")</f>
        <v>A3</v>
      </c>
      <c r="AI15" s="195" t="str">
        <f>IFERROR(LOOKUP('ورود کد کلاس همکاران'!AI15,'ورود اطلاعات'!$B$6:$B$25,'ورود اطلاعات'!$E$6:$E$25),"")</f>
        <v>B3</v>
      </c>
      <c r="AJ15" s="195" t="str">
        <f>IFERROR(LOOKUP('ورود کد کلاس همکاران'!AJ15,'ورود اطلاعات'!$B$6:$B$25,'ورود اطلاعات'!$E$6:$E$25),"")</f>
        <v>B3</v>
      </c>
      <c r="AK15" s="195" t="str">
        <f>IFERROR(LOOKUP('ورود کد کلاس همکاران'!AK15,'ورود اطلاعات'!$B$6:$B$25,'ورود اطلاعات'!$E$6:$E$25),"")</f>
        <v>B4</v>
      </c>
      <c r="AL15" s="198" t="str">
        <f>IFERROR(LOOKUP('ورود کد کلاس همکاران'!AL15,'ورود اطلاعات'!$B$6:$B$25,'ورود اطلاعات'!$E$6:$E$25),"")</f>
        <v>B4</v>
      </c>
    </row>
    <row r="16" spans="1:38" ht="60" customHeight="1" x14ac:dyDescent="0.2">
      <c r="A16" s="159">
        <v>13</v>
      </c>
      <c r="B16" s="172" t="str">
        <f>'ورود مشخصات همکاران'!B17</f>
        <v xml:space="preserve">احساني </v>
      </c>
      <c r="C16" s="194" t="str">
        <f>IFERROR(LOOKUP('ورود کد کلاس همکاران'!C16,'ورود اطلاعات'!$B$6:$B$25,'ورود اطلاعات'!$E$6:$E$25),"")</f>
        <v>A2</v>
      </c>
      <c r="D16" s="195" t="str">
        <f>IFERROR(LOOKUP('ورود کد کلاس همکاران'!D16,'ورود اطلاعات'!$B$6:$B$25,'ورود اطلاعات'!$E$6:$E$25),"")</f>
        <v>A2</v>
      </c>
      <c r="E16" s="195" t="str">
        <f>IFERROR(LOOKUP('ورود کد کلاس همکاران'!E16,'ورود اطلاعات'!$B$6:$B$25,'ورود اطلاعات'!$E$6:$E$25),"")</f>
        <v>B1</v>
      </c>
      <c r="F16" s="195" t="str">
        <f>IFERROR(LOOKUP('ورود کد کلاس همکاران'!F16,'ورود اطلاعات'!$B$6:$B$25,'ورود اطلاعات'!$E$6:$E$25),"")</f>
        <v>B1</v>
      </c>
      <c r="G16" s="196" t="str">
        <f>IFERROR(LOOKUP('ورود کد کلاس همکاران'!G16,'ورود اطلاعات'!$B$6:$B$25,'ورود اطلاعات'!$E$6:$E$25),"")</f>
        <v>B5</v>
      </c>
      <c r="H16" s="197" t="str">
        <f>IFERROR(LOOKUP('ورود کد کلاس همکاران'!H16,'ورود اطلاعات'!$B$6:$B$25,'ورود اطلاعات'!$E$6:$E$25),"")</f>
        <v>B5</v>
      </c>
      <c r="I16" s="194" t="str">
        <f>IFERROR(LOOKUP('ورود کد کلاس همکاران'!I16,'ورود اطلاعات'!$B$6:$B$25,'ورود اطلاعات'!$E$6:$E$25),"")</f>
        <v>A2</v>
      </c>
      <c r="J16" s="195" t="str">
        <f>IFERROR(LOOKUP('ورود کد کلاس همکاران'!J16,'ورود اطلاعات'!$B$6:$B$25,'ورود اطلاعات'!$E$6:$E$25),"")</f>
        <v>B1</v>
      </c>
      <c r="K16" s="195" t="str">
        <f>IFERROR(LOOKUP('ورود کد کلاس همکاران'!K16,'ورود اطلاعات'!$B$6:$B$25,'ورود اطلاعات'!$E$6:$E$25),"")</f>
        <v>C</v>
      </c>
      <c r="L16" s="195" t="str">
        <f>IFERROR(LOOKUP('ورود کد کلاس همکاران'!L16,'ورود اطلاعات'!$B$6:$B$25,'ورود اطلاعات'!$E$6:$E$25),"")</f>
        <v>C</v>
      </c>
      <c r="M16" s="196" t="str">
        <f>IFERROR(LOOKUP('ورود کد کلاس همکاران'!M16,'ورود اطلاعات'!$B$6:$B$25,'ورود اطلاعات'!$E$6:$E$25),"")</f>
        <v>B5</v>
      </c>
      <c r="N16" s="197" t="str">
        <f>IFERROR(LOOKUP('ورود کد کلاس همکاران'!N16,'ورود اطلاعات'!$B$6:$B$25,'ورود اطلاعات'!$E$6:$E$25),"")</f>
        <v>B5</v>
      </c>
      <c r="O16" s="194" t="str">
        <f>IFERROR(LOOKUP('ورود کد کلاس همکاران'!O16,'ورود اطلاعات'!$B$6:$B$25,'ورود اطلاعات'!$E$6:$E$25),"")</f>
        <v>C</v>
      </c>
      <c r="P16" s="195" t="str">
        <f>IFERROR(LOOKUP('ورود کد کلاس همکاران'!P16,'ورود اطلاعات'!$B$6:$B$25,'ورود اطلاعات'!$E$6:$E$25),"")</f>
        <v>C</v>
      </c>
      <c r="Q16" s="195" t="str">
        <f>IFERROR(LOOKUP('ورود کد کلاس همکاران'!Q16,'ورود اطلاعات'!$B$6:$B$25,'ورود اطلاعات'!$E$6:$E$25),"")</f>
        <v/>
      </c>
      <c r="R16" s="195" t="str">
        <f>IFERROR(LOOKUP('ورود کد کلاس همکاران'!R16,'ورود اطلاعات'!$B$6:$B$25,'ورود اطلاعات'!$E$6:$E$25),"")</f>
        <v/>
      </c>
      <c r="S16" s="196" t="str">
        <f>IFERROR(LOOKUP('ورود کد کلاس همکاران'!S16,'ورود اطلاعات'!$B$6:$B$25,'ورود اطلاعات'!$E$6:$E$25),"")</f>
        <v/>
      </c>
      <c r="T16" s="197" t="str">
        <f>IFERROR(LOOKUP('ورود کد کلاس همکاران'!T16,'ورود اطلاعات'!$B$6:$B$25,'ورود اطلاعات'!$E$6:$E$25),"")</f>
        <v/>
      </c>
      <c r="U16" s="194" t="str">
        <f>IFERROR(LOOKUP('ورود کد کلاس همکاران'!U16,'ورود اطلاعات'!$B$6:$B$25,'ورود اطلاعات'!$E$6:$E$25),"")</f>
        <v/>
      </c>
      <c r="V16" s="195" t="str">
        <f>IFERROR(LOOKUP('ورود کد کلاس همکاران'!V16,'ورود اطلاعات'!$B$6:$B$25,'ورود اطلاعات'!$E$6:$E$25),"")</f>
        <v/>
      </c>
      <c r="W16" s="195" t="str">
        <f>IFERROR(LOOKUP('ورود کد کلاس همکاران'!W16,'ورود اطلاعات'!$B$6:$B$25,'ورود اطلاعات'!$E$6:$E$25),"")</f>
        <v/>
      </c>
      <c r="X16" s="195" t="str">
        <f>IFERROR(LOOKUP('ورود کد کلاس همکاران'!X16,'ورود اطلاعات'!$B$6:$B$25,'ورود اطلاعات'!$E$6:$E$25),"")</f>
        <v/>
      </c>
      <c r="Y16" s="196" t="str">
        <f>IFERROR(LOOKUP('ورود کد کلاس همکاران'!Y16,'ورود اطلاعات'!$B$6:$B$25,'ورود اطلاعات'!$E$6:$E$25),"")</f>
        <v/>
      </c>
      <c r="Z16" s="197" t="str">
        <f>IFERROR(LOOKUP('ورود کد کلاس همکاران'!Z16,'ورود اطلاعات'!$B$6:$B$25,'ورود اطلاعات'!$E$6:$E$25),"")</f>
        <v/>
      </c>
      <c r="AA16" s="194" t="str">
        <f>IFERROR(LOOKUP('ورود کد کلاس همکاران'!AA16,'ورود اطلاعات'!$B$6:$B$25,'ورود اطلاعات'!$E$6:$E$25),"")</f>
        <v/>
      </c>
      <c r="AB16" s="195" t="str">
        <f>IFERROR(LOOKUP('ورود کد کلاس همکاران'!AB16,'ورود اطلاعات'!$B$6:$B$25,'ورود اطلاعات'!$E$6:$E$25),"")</f>
        <v/>
      </c>
      <c r="AC16" s="195" t="str">
        <f>IFERROR(LOOKUP('ورود کد کلاس همکاران'!AC16,'ورود اطلاعات'!$B$6:$B$25,'ورود اطلاعات'!$E$6:$E$25),"")</f>
        <v/>
      </c>
      <c r="AD16" s="195" t="str">
        <f>IFERROR(LOOKUP('ورود کد کلاس همکاران'!AD16,'ورود اطلاعات'!$B$6:$B$25,'ورود اطلاعات'!$E$6:$E$25),"")</f>
        <v/>
      </c>
      <c r="AE16" s="196" t="str">
        <f>IFERROR(LOOKUP('ورود کد کلاس همکاران'!AE16,'ورود اطلاعات'!$B$6:$B$25,'ورود اطلاعات'!$E$6:$E$25),"")</f>
        <v/>
      </c>
      <c r="AF16" s="197" t="str">
        <f>IFERROR(LOOKUP('ورود کد کلاس همکاران'!AF16,'ورود اطلاعات'!$B$6:$B$25,'ورود اطلاعات'!$E$6:$E$25),"")</f>
        <v/>
      </c>
      <c r="AG16" s="194" t="str">
        <f>IFERROR(LOOKUP('ورود کد کلاس همکاران'!AG16,'ورود اطلاعات'!$B$6:$B$25,'ورود اطلاعات'!$E$6:$E$25),"")</f>
        <v>A2</v>
      </c>
      <c r="AH16" s="195" t="str">
        <f>IFERROR(LOOKUP('ورود کد کلاس همکاران'!AH16,'ورود اطلاعات'!$B$6:$B$25,'ورود اطلاعات'!$E$6:$E$25),"")</f>
        <v>A2</v>
      </c>
      <c r="AI16" s="195" t="str">
        <f>IFERROR(LOOKUP('ورود کد کلاس همکاران'!AI16,'ورود اطلاعات'!$B$6:$B$25,'ورود اطلاعات'!$E$6:$E$25),"")</f>
        <v>B1</v>
      </c>
      <c r="AJ16" s="195" t="str">
        <f>IFERROR(LOOKUP('ورود کد کلاس همکاران'!AJ16,'ورود اطلاعات'!$B$6:$B$25,'ورود اطلاعات'!$E$6:$E$25),"")</f>
        <v>B1</v>
      </c>
      <c r="AK16" s="195" t="str">
        <f>IFERROR(LOOKUP('ورود کد کلاس همکاران'!AK16,'ورود اطلاعات'!$B$6:$B$25,'ورود اطلاعات'!$E$6:$E$25),"")</f>
        <v>C</v>
      </c>
      <c r="AL16" s="198" t="str">
        <f>IFERROR(LOOKUP('ورود کد کلاس همکاران'!AL16,'ورود اطلاعات'!$B$6:$B$25,'ورود اطلاعات'!$E$6:$E$25),"")</f>
        <v>B5</v>
      </c>
    </row>
    <row r="17" spans="1:38" ht="60" customHeight="1" x14ac:dyDescent="0.2">
      <c r="A17" s="159">
        <v>14</v>
      </c>
      <c r="B17" s="172" t="str">
        <f>'ورود مشخصات همکاران'!B18</f>
        <v>اکبرزاده</v>
      </c>
      <c r="C17" s="194" t="str">
        <f>IFERROR(LOOKUP('ورود کد کلاس همکاران'!C17,'ورود اطلاعات'!$B$6:$B$25,'ورود اطلاعات'!$E$6:$E$25),"")</f>
        <v/>
      </c>
      <c r="D17" s="195" t="str">
        <f>IFERROR(LOOKUP('ورود کد کلاس همکاران'!D17,'ورود اطلاعات'!$B$6:$B$25,'ورود اطلاعات'!$E$6:$E$25),"")</f>
        <v/>
      </c>
      <c r="E17" s="195" t="str">
        <f>IFERROR(LOOKUP('ورود کد کلاس همکاران'!E17,'ورود اطلاعات'!$B$6:$B$25,'ورود اطلاعات'!$E$6:$E$25),"")</f>
        <v/>
      </c>
      <c r="F17" s="195" t="str">
        <f>IFERROR(LOOKUP('ورود کد کلاس همکاران'!F17,'ورود اطلاعات'!$B$6:$B$25,'ورود اطلاعات'!$E$6:$E$25),"")</f>
        <v/>
      </c>
      <c r="G17" s="196" t="str">
        <f>IFERROR(LOOKUP('ورود کد کلاس همکاران'!G17,'ورود اطلاعات'!$B$6:$B$25,'ورود اطلاعات'!$E$6:$E$25),"")</f>
        <v/>
      </c>
      <c r="H17" s="197" t="str">
        <f>IFERROR(LOOKUP('ورود کد کلاس همکاران'!H17,'ورود اطلاعات'!$B$6:$B$25,'ورود اطلاعات'!$E$6:$E$25),"")</f>
        <v/>
      </c>
      <c r="I17" s="194" t="str">
        <f>IFERROR(LOOKUP('ورود کد کلاس همکاران'!I17,'ورود اطلاعات'!$B$6:$B$25,'ورود اطلاعات'!$E$6:$E$25),"")</f>
        <v>B2</v>
      </c>
      <c r="J17" s="195" t="str">
        <f>IFERROR(LOOKUP('ورود کد کلاس همکاران'!J17,'ورود اطلاعات'!$B$6:$B$25,'ورود اطلاعات'!$E$6:$E$25),"")</f>
        <v>B2</v>
      </c>
      <c r="K17" s="195" t="str">
        <f>IFERROR(LOOKUP('ورود کد کلاس همکاران'!K17,'ورود اطلاعات'!$B$6:$B$25,'ورود اطلاعات'!$E$6:$E$25),"")</f>
        <v>B3</v>
      </c>
      <c r="L17" s="195" t="str">
        <f>IFERROR(LOOKUP('ورود کد کلاس همکاران'!L17,'ورود اطلاعات'!$B$6:$B$25,'ورود اطلاعات'!$E$6:$E$25),"")</f>
        <v>B4</v>
      </c>
      <c r="M17" s="196" t="str">
        <f>IFERROR(LOOKUP('ورود کد کلاس همکاران'!M17,'ورود اطلاعات'!$B$6:$B$25,'ورود اطلاعات'!$E$6:$E$25),"")</f>
        <v>A3</v>
      </c>
      <c r="N17" s="197" t="str">
        <f>IFERROR(LOOKUP('ورود کد کلاس همکاران'!N17,'ورود اطلاعات'!$B$6:$B$25,'ورود اطلاعات'!$E$6:$E$25),"")</f>
        <v>A3</v>
      </c>
      <c r="O17" s="194" t="str">
        <f>IFERROR(LOOKUP('ورود کد کلاس همکاران'!O17,'ورود اطلاعات'!$B$6:$B$25,'ورود اطلاعات'!$E$6:$E$25),"")</f>
        <v>B1</v>
      </c>
      <c r="P17" s="195" t="str">
        <f>IFERROR(LOOKUP('ورود کد کلاس همکاران'!P17,'ورود اطلاعات'!$B$6:$B$25,'ورود اطلاعات'!$E$6:$E$25),"")</f>
        <v>B1</v>
      </c>
      <c r="Q17" s="195" t="str">
        <f>IFERROR(LOOKUP('ورود کد کلاس همکاران'!Q17,'ورود اطلاعات'!$B$6:$B$25,'ورود اطلاعات'!$E$6:$E$25),"")</f>
        <v>A3</v>
      </c>
      <c r="R17" s="195" t="str">
        <f>IFERROR(LOOKUP('ورود کد کلاس همکاران'!R17,'ورود اطلاعات'!$B$6:$B$25,'ورود اطلاعات'!$E$6:$E$25),"")</f>
        <v>A2</v>
      </c>
      <c r="S17" s="196" t="str">
        <f>IFERROR(LOOKUP('ورود کد کلاس همکاران'!S17,'ورود اطلاعات'!$B$6:$B$25,'ورود اطلاعات'!$E$6:$E$25),"")</f>
        <v>C</v>
      </c>
      <c r="T17" s="197" t="str">
        <f>IFERROR(LOOKUP('ورود کد کلاس همکاران'!T17,'ورود اطلاعات'!$B$6:$B$25,'ورود اطلاعات'!$E$6:$E$25),"")</f>
        <v>C</v>
      </c>
      <c r="U17" s="194" t="str">
        <f>IFERROR(LOOKUP('ورود کد کلاس همکاران'!U17,'ورود اطلاعات'!$B$6:$B$25,'ورود اطلاعات'!$E$6:$E$25),"")</f>
        <v>A2</v>
      </c>
      <c r="V17" s="195" t="str">
        <f>IFERROR(LOOKUP('ورود کد کلاس همکاران'!V17,'ورود اطلاعات'!$B$6:$B$25,'ورود اطلاعات'!$E$6:$E$25),"")</f>
        <v>A2</v>
      </c>
      <c r="W17" s="195" t="str">
        <f>IFERROR(LOOKUP('ورود کد کلاس همکاران'!W17,'ورود اطلاعات'!$B$6:$B$25,'ورود اطلاعات'!$E$6:$E$25),"")</f>
        <v>B5</v>
      </c>
      <c r="X17" s="195" t="str">
        <f>IFERROR(LOOKUP('ورود کد کلاس همکاران'!X17,'ورود اطلاعات'!$B$6:$B$25,'ورود اطلاعات'!$E$6:$E$25),"")</f>
        <v>C</v>
      </c>
      <c r="Y17" s="196" t="str">
        <f>IFERROR(LOOKUP('ورود کد کلاس همکاران'!Y17,'ورود اطلاعات'!$B$6:$B$25,'ورود اطلاعات'!$E$6:$E$25),"")</f>
        <v>B3</v>
      </c>
      <c r="Z17" s="197" t="str">
        <f>IFERROR(LOOKUP('ورود کد کلاس همکاران'!Z17,'ورود اطلاعات'!$B$6:$B$25,'ورود اطلاعات'!$E$6:$E$25),"")</f>
        <v>B3</v>
      </c>
      <c r="AA17" s="194" t="str">
        <f>IFERROR(LOOKUP('ورود کد کلاس همکاران'!AA17,'ورود اطلاعات'!$B$6:$B$25,'ورود اطلاعات'!$E$6:$E$25),"")</f>
        <v/>
      </c>
      <c r="AB17" s="195" t="str">
        <f>IFERROR(LOOKUP('ورود کد کلاس همکاران'!AB17,'ورود اطلاعات'!$B$6:$B$25,'ورود اطلاعات'!$E$6:$E$25),"")</f>
        <v/>
      </c>
      <c r="AC17" s="195" t="str">
        <f>IFERROR(LOOKUP('ورود کد کلاس همکاران'!AC17,'ورود اطلاعات'!$B$6:$B$25,'ورود اطلاعات'!$E$6:$E$25),"")</f>
        <v/>
      </c>
      <c r="AD17" s="195" t="str">
        <f>IFERROR(LOOKUP('ورود کد کلاس همکاران'!AD17,'ورود اطلاعات'!$B$6:$B$25,'ورود اطلاعات'!$E$6:$E$25),"")</f>
        <v>A1</v>
      </c>
      <c r="AE17" s="196" t="str">
        <f>IFERROR(LOOKUP('ورود کد کلاس همکاران'!AE17,'ورود اطلاعات'!$B$6:$B$25,'ورود اطلاعات'!$E$6:$E$25),"")</f>
        <v>B5</v>
      </c>
      <c r="AF17" s="197" t="str">
        <f>IFERROR(LOOKUP('ورود کد کلاس همکاران'!AF17,'ورود اطلاعات'!$B$6:$B$25,'ورود اطلاعات'!$E$6:$E$25),"")</f>
        <v>B5</v>
      </c>
      <c r="AG17" s="194" t="str">
        <f>IFERROR(LOOKUP('ورود کد کلاس همکاران'!AG17,'ورود اطلاعات'!$B$6:$B$25,'ورود اطلاعات'!$E$6:$E$25),"")</f>
        <v>B1</v>
      </c>
      <c r="AH17" s="195" t="str">
        <f>IFERROR(LOOKUP('ورود کد کلاس همکاران'!AH17,'ورود اطلاعات'!$B$6:$B$25,'ورود اطلاعات'!$E$6:$E$25),"")</f>
        <v>B2</v>
      </c>
      <c r="AI17" s="195" t="str">
        <f>IFERROR(LOOKUP('ورود کد کلاس همکاران'!AI17,'ورود اطلاعات'!$B$6:$B$25,'ورود اطلاعات'!$E$6:$E$25),"")</f>
        <v>B4</v>
      </c>
      <c r="AJ17" s="195" t="str">
        <f>IFERROR(LOOKUP('ورود کد کلاس همکاران'!AJ17,'ورود اطلاعات'!$B$6:$B$25,'ورود اطلاعات'!$E$6:$E$25),"")</f>
        <v>B4</v>
      </c>
      <c r="AK17" s="195" t="str">
        <f>IFERROR(LOOKUP('ورود کد کلاس همکاران'!AK17,'ورود اطلاعات'!$B$6:$B$25,'ورود اطلاعات'!$E$6:$E$25),"")</f>
        <v>A1</v>
      </c>
      <c r="AL17" s="198" t="str">
        <f>IFERROR(LOOKUP('ورود کد کلاس همکاران'!AL17,'ورود اطلاعات'!$B$6:$B$25,'ورود اطلاعات'!$E$6:$E$25),"")</f>
        <v>A1</v>
      </c>
    </row>
    <row r="18" spans="1:38" ht="60" customHeight="1" x14ac:dyDescent="0.2">
      <c r="A18" s="159">
        <v>15</v>
      </c>
      <c r="B18" s="172" t="str">
        <f>'ورود مشخصات همکاران'!B19</f>
        <v>احمدین</v>
      </c>
      <c r="C18" s="194" t="str">
        <f>IFERROR(LOOKUP('ورود کد کلاس همکاران'!C18,'ورود اطلاعات'!$B$6:$B$25,'ورود اطلاعات'!$E$6:$E$25),"")</f>
        <v>C</v>
      </c>
      <c r="D18" s="195" t="str">
        <f>IFERROR(LOOKUP('ورود کد کلاس همکاران'!D18,'ورود اطلاعات'!$B$6:$B$25,'ورود اطلاعات'!$E$6:$E$25),"")</f>
        <v>C</v>
      </c>
      <c r="E18" s="195" t="str">
        <f>IFERROR(LOOKUP('ورود کد کلاس همکاران'!E18,'ورود اطلاعات'!$B$6:$B$25,'ورود اطلاعات'!$E$6:$E$25),"")</f>
        <v>B5</v>
      </c>
      <c r="F18" s="195" t="str">
        <f>IFERROR(LOOKUP('ورود کد کلاس همکاران'!F18,'ورود اطلاعات'!$B$6:$B$25,'ورود اطلاعات'!$E$6:$E$25),"")</f>
        <v>B5</v>
      </c>
      <c r="G18" s="196" t="str">
        <f>IFERROR(LOOKUP('ورود کد کلاس همکاران'!G18,'ورود اطلاعات'!$B$6:$B$25,'ورود اطلاعات'!$E$6:$E$25),"")</f>
        <v>B4</v>
      </c>
      <c r="H18" s="197" t="str">
        <f>IFERROR(LOOKUP('ورود کد کلاس همکاران'!H18,'ورود اطلاعات'!$B$6:$B$25,'ورود اطلاعات'!$E$6:$E$25),"")</f>
        <v>B4</v>
      </c>
      <c r="I18" s="194" t="str">
        <f>IFERROR(LOOKUP('ورود کد کلاس همکاران'!I18,'ورود اطلاعات'!$B$6:$B$25,'ورود اطلاعات'!$E$6:$E$25),"")</f>
        <v>C</v>
      </c>
      <c r="J18" s="195" t="str">
        <f>IFERROR(LOOKUP('ورود کد کلاس همکاران'!J18,'ورود اطلاعات'!$B$6:$B$25,'ورود اطلاعات'!$E$6:$E$25),"")</f>
        <v>C</v>
      </c>
      <c r="K18" s="195" t="str">
        <f>IFERROR(LOOKUP('ورود کد کلاس همکاران'!K18,'ورود اطلاعات'!$B$6:$B$25,'ورود اطلاعات'!$E$6:$E$25),"")</f>
        <v>B4</v>
      </c>
      <c r="L18" s="195" t="str">
        <f>IFERROR(LOOKUP('ورود کد کلاس همکاران'!L18,'ورود اطلاعات'!$B$6:$B$25,'ورود اطلاعات'!$E$6:$E$25),"")</f>
        <v>B3</v>
      </c>
      <c r="M18" s="196" t="str">
        <f>IFERROR(LOOKUP('ورود کد کلاس همکاران'!M18,'ورود اطلاعات'!$B$6:$B$25,'ورود اطلاعات'!$E$6:$E$25),"")</f>
        <v>A2</v>
      </c>
      <c r="N18" s="197" t="str">
        <f>IFERROR(LOOKUP('ورود کد کلاس همکاران'!N18,'ورود اطلاعات'!$B$6:$B$25,'ورود اطلاعات'!$E$6:$E$25),"")</f>
        <v>A2</v>
      </c>
      <c r="O18" s="194" t="str">
        <f>IFERROR(LOOKUP('ورود کد کلاس همکاران'!O18,'ورود اطلاعات'!$B$6:$B$25,'ورود اطلاعات'!$E$6:$E$25),"")</f>
        <v>B3</v>
      </c>
      <c r="P18" s="195" t="str">
        <f>IFERROR(LOOKUP('ورود کد کلاس همکاران'!P18,'ورود اطلاعات'!$B$6:$B$25,'ورود اطلاعات'!$E$6:$E$25),"")</f>
        <v>B3</v>
      </c>
      <c r="Q18" s="195" t="str">
        <f>IFERROR(LOOKUP('ورود کد کلاس همکاران'!Q18,'ورود اطلاعات'!$B$6:$B$25,'ورود اطلاعات'!$E$6:$E$25),"")</f>
        <v>A2</v>
      </c>
      <c r="R18" s="195" t="str">
        <f>IFERROR(LOOKUP('ورود کد کلاس همکاران'!R18,'ورود اطلاعات'!$B$6:$B$25,'ورود اطلاعات'!$E$6:$E$25),"")</f>
        <v>A3</v>
      </c>
      <c r="S18" s="196" t="str">
        <f>IFERROR(LOOKUP('ورود کد کلاس همکاران'!S18,'ورود اطلاعات'!$B$6:$B$25,'ورود اطلاعات'!$E$6:$E$25),"")</f>
        <v>B5</v>
      </c>
      <c r="T18" s="197" t="str">
        <f>IFERROR(LOOKUP('ورود کد کلاس همکاران'!T18,'ورود اطلاعات'!$B$6:$B$25,'ورود اطلاعات'!$E$6:$E$25),"")</f>
        <v>B5</v>
      </c>
      <c r="U18" s="194" t="str">
        <f>IFERROR(LOOKUP('ورود کد کلاس همکاران'!U18,'ورود اطلاعات'!$B$6:$B$25,'ورود اطلاعات'!$E$6:$E$25),"")</f>
        <v>A3</v>
      </c>
      <c r="V18" s="195" t="str">
        <f>IFERROR(LOOKUP('ورود کد کلاس همکاران'!V18,'ورود اطلاعات'!$B$6:$B$25,'ورود اطلاعات'!$E$6:$E$25),"")</f>
        <v>A3</v>
      </c>
      <c r="W18" s="195" t="str">
        <f>IFERROR(LOOKUP('ورود کد کلاس همکاران'!W18,'ورود اطلاعات'!$B$6:$B$25,'ورود اطلاعات'!$E$6:$E$25),"")</f>
        <v>C</v>
      </c>
      <c r="X18" s="195" t="str">
        <f>IFERROR(LOOKUP('ورود کد کلاس همکاران'!X18,'ورود اطلاعات'!$B$6:$B$25,'ورود اطلاعات'!$E$6:$E$25),"")</f>
        <v>B5</v>
      </c>
      <c r="Y18" s="196" t="str">
        <f>IFERROR(LOOKUP('ورود کد کلاس همکاران'!Y18,'ورود اطلاعات'!$B$6:$B$25,'ورود اطلاعات'!$E$6:$E$25),"")</f>
        <v>A2</v>
      </c>
      <c r="Z18" s="197" t="str">
        <f>IFERROR(LOOKUP('ورود کد کلاس همکاران'!Z18,'ورود اطلاعات'!$B$6:$B$25,'ورود اطلاعات'!$E$6:$E$25),"")</f>
        <v>A2</v>
      </c>
      <c r="AA18" s="194" t="str">
        <f>IFERROR(LOOKUP('ورود کد کلاس همکاران'!AA18,'ورود اطلاعات'!$B$6:$B$25,'ورود اطلاعات'!$E$6:$E$25),"")</f>
        <v/>
      </c>
      <c r="AB18" s="195" t="str">
        <f>IFERROR(LOOKUP('ورود کد کلاس همکاران'!AB18,'ورود اطلاعات'!$B$6:$B$25,'ورود اطلاعات'!$E$6:$E$25),"")</f>
        <v/>
      </c>
      <c r="AC18" s="195" t="str">
        <f>IFERROR(LOOKUP('ورود کد کلاس همکاران'!AC18,'ورود اطلاعات'!$B$6:$B$25,'ورود اطلاعات'!$E$6:$E$25),"")</f>
        <v/>
      </c>
      <c r="AD18" s="195" t="str">
        <f>IFERROR(LOOKUP('ورود کد کلاس همکاران'!AD18,'ورود اطلاعات'!$B$6:$B$25,'ورود اطلاعات'!$E$6:$E$25),"")</f>
        <v/>
      </c>
      <c r="AE18" s="196" t="str">
        <f>IFERROR(LOOKUP('ورود کد کلاس همکاران'!AE18,'ورود اطلاعات'!$B$6:$B$25,'ورود اطلاعات'!$E$6:$E$25),"")</f>
        <v/>
      </c>
      <c r="AF18" s="197" t="str">
        <f>IFERROR(LOOKUP('ورود کد کلاس همکاران'!AF18,'ورود اطلاعات'!$B$6:$B$25,'ورود اطلاعات'!$E$6:$E$25),"")</f>
        <v/>
      </c>
      <c r="AG18" s="194" t="str">
        <f>IFERROR(LOOKUP('ورود کد کلاس همکاران'!AG18,'ورود اطلاعات'!$B$6:$B$25,'ورود اطلاعات'!$E$6:$E$25),"")</f>
        <v>B4</v>
      </c>
      <c r="AH18" s="195" t="str">
        <f>IFERROR(LOOKUP('ورود کد کلاس همکاران'!AH18,'ورود اطلاعات'!$B$6:$B$25,'ورود اطلاعات'!$E$6:$E$25),"")</f>
        <v>B4</v>
      </c>
      <c r="AI18" s="195" t="str">
        <f>IFERROR(LOOKUP('ورود کد کلاس همکاران'!AI18,'ورود اطلاعات'!$B$6:$B$25,'ورود اطلاعات'!$E$6:$E$25),"")</f>
        <v>A3</v>
      </c>
      <c r="AJ18" s="195" t="str">
        <f>IFERROR(LOOKUP('ورود کد کلاس همکاران'!AJ18,'ورود اطلاعات'!$B$6:$B$25,'ورود اطلاعات'!$E$6:$E$25),"")</f>
        <v>A3</v>
      </c>
      <c r="AK18" s="195" t="str">
        <f>IFERROR(LOOKUP('ورود کد کلاس همکاران'!AK18,'ورود اطلاعات'!$B$6:$B$25,'ورود اطلاعات'!$E$6:$E$25),"")</f>
        <v>B3</v>
      </c>
      <c r="AL18" s="198" t="str">
        <f>IFERROR(LOOKUP('ورود کد کلاس همکاران'!AL18,'ورود اطلاعات'!$B$6:$B$25,'ورود اطلاعات'!$E$6:$E$25),"")</f>
        <v>B3</v>
      </c>
    </row>
    <row r="19" spans="1:38" ht="60" customHeight="1" x14ac:dyDescent="0.2">
      <c r="A19" s="159">
        <v>16</v>
      </c>
      <c r="B19" s="172" t="str">
        <f>'ورود مشخصات همکاران'!B20</f>
        <v xml:space="preserve">عباسعلی پور </v>
      </c>
      <c r="C19" s="194" t="str">
        <f>IFERROR(LOOKUP('ورود کد کلاس همکاران'!C19,'ورود اطلاعات'!$B$6:$B$25,'ورود اطلاعات'!$E$6:$E$25),"")</f>
        <v>B1</v>
      </c>
      <c r="D19" s="195" t="str">
        <f>IFERROR(LOOKUP('ورود کد کلاس همکاران'!D19,'ورود اطلاعات'!$B$6:$B$25,'ورود اطلاعات'!$E$6:$E$25),"")</f>
        <v>B1</v>
      </c>
      <c r="E19" s="195" t="str">
        <f>IFERROR(LOOKUP('ورود کد کلاس همکاران'!E19,'ورود اطلاعات'!$B$6:$B$25,'ورود اطلاعات'!$E$6:$E$25),"")</f>
        <v>B2</v>
      </c>
      <c r="F19" s="195" t="str">
        <f>IFERROR(LOOKUP('ورود کد کلاس همکاران'!F19,'ورود اطلاعات'!$B$6:$B$25,'ورود اطلاعات'!$E$6:$E$25),"")</f>
        <v>B2</v>
      </c>
      <c r="G19" s="196" t="str">
        <f>IFERROR(LOOKUP('ورود کد کلاس همکاران'!G19,'ورود اطلاعات'!$B$6:$B$25,'ورود اطلاعات'!$E$6:$E$25),"")</f>
        <v>A1</v>
      </c>
      <c r="H19" s="197" t="str">
        <f>IFERROR(LOOKUP('ورود کد کلاس همکاران'!H19,'ورود اطلاعات'!$B$6:$B$25,'ورود اطلاعات'!$E$6:$E$25),"")</f>
        <v>A1</v>
      </c>
      <c r="I19" s="194" t="str">
        <f>IFERROR(LOOKUP('ورود کد کلاس همکاران'!I19,'ورود اطلاعات'!$B$6:$B$25,'ورود اطلاعات'!$E$6:$E$25),"")</f>
        <v/>
      </c>
      <c r="J19" s="195" t="str">
        <f>IFERROR(LOOKUP('ورود کد کلاس همکاران'!J19,'ورود اطلاعات'!$B$6:$B$25,'ورود اطلاعات'!$E$6:$E$25),"")</f>
        <v/>
      </c>
      <c r="K19" s="195" t="str">
        <f>IFERROR(LOOKUP('ورود کد کلاس همکاران'!K19,'ورود اطلاعات'!$B$6:$B$25,'ورود اطلاعات'!$E$6:$E$25),"")</f>
        <v/>
      </c>
      <c r="L19" s="195" t="str">
        <f>IFERROR(LOOKUP('ورود کد کلاس همکاران'!L19,'ورود اطلاعات'!$B$6:$B$25,'ورود اطلاعات'!$E$6:$E$25),"")</f>
        <v/>
      </c>
      <c r="M19" s="196" t="str">
        <f>IFERROR(LOOKUP('ورود کد کلاس همکاران'!M19,'ورود اطلاعات'!$B$6:$B$25,'ورود اطلاعات'!$E$6:$E$25),"")</f>
        <v/>
      </c>
      <c r="N19" s="197" t="str">
        <f>IFERROR(LOOKUP('ورود کد کلاس همکاران'!N19,'ورود اطلاعات'!$B$6:$B$25,'ورود اطلاعات'!$E$6:$E$25),"")</f>
        <v/>
      </c>
      <c r="O19" s="194" t="str">
        <f>IFERROR(LOOKUP('ورود کد کلاس همکاران'!O19,'ورود اطلاعات'!$B$6:$B$25,'ورود اطلاعات'!$E$6:$E$25),"")</f>
        <v/>
      </c>
      <c r="P19" s="195" t="str">
        <f>IFERROR(LOOKUP('ورود کد کلاس همکاران'!P19,'ورود اطلاعات'!$B$6:$B$25,'ورود اطلاعات'!$E$6:$E$25),"")</f>
        <v/>
      </c>
      <c r="Q19" s="195" t="str">
        <f>IFERROR(LOOKUP('ورود کد کلاس همکاران'!Q19,'ورود اطلاعات'!$B$6:$B$25,'ورود اطلاعات'!$E$6:$E$25),"")</f>
        <v/>
      </c>
      <c r="R19" s="195" t="str">
        <f>IFERROR(LOOKUP('ورود کد کلاس همکاران'!R19,'ورود اطلاعات'!$B$6:$B$25,'ورود اطلاعات'!$E$6:$E$25),"")</f>
        <v/>
      </c>
      <c r="S19" s="196" t="str">
        <f>IFERROR(LOOKUP('ورود کد کلاس همکاران'!S19,'ورود اطلاعات'!$B$6:$B$25,'ورود اطلاعات'!$E$6:$E$25),"")</f>
        <v/>
      </c>
      <c r="T19" s="197" t="str">
        <f>IFERROR(LOOKUP('ورود کد کلاس همکاران'!T19,'ورود اطلاعات'!$B$6:$B$25,'ورود اطلاعات'!$E$6:$E$25),"")</f>
        <v/>
      </c>
      <c r="U19" s="194" t="str">
        <f>IFERROR(LOOKUP('ورود کد کلاس همکاران'!U19,'ورود اطلاعات'!$B$6:$B$25,'ورود اطلاعات'!$E$6:$E$25),"")</f>
        <v/>
      </c>
      <c r="V19" s="195" t="str">
        <f>IFERROR(LOOKUP('ورود کد کلاس همکاران'!V19,'ورود اطلاعات'!$B$6:$B$25,'ورود اطلاعات'!$E$6:$E$25),"")</f>
        <v/>
      </c>
      <c r="W19" s="195" t="str">
        <f>IFERROR(LOOKUP('ورود کد کلاس همکاران'!W19,'ورود اطلاعات'!$B$6:$B$25,'ورود اطلاعات'!$E$6:$E$25),"")</f>
        <v/>
      </c>
      <c r="X19" s="195" t="str">
        <f>IFERROR(LOOKUP('ورود کد کلاس همکاران'!X19,'ورود اطلاعات'!$B$6:$B$25,'ورود اطلاعات'!$E$6:$E$25),"")</f>
        <v/>
      </c>
      <c r="Y19" s="196" t="str">
        <f>IFERROR(LOOKUP('ورود کد کلاس همکاران'!Y19,'ورود اطلاعات'!$B$6:$B$25,'ورود اطلاعات'!$E$6:$E$25),"")</f>
        <v/>
      </c>
      <c r="Z19" s="197" t="str">
        <f>IFERROR(LOOKUP('ورود کد کلاس همکاران'!Z19,'ورود اطلاعات'!$B$6:$B$25,'ورود اطلاعات'!$E$6:$E$25),"")</f>
        <v/>
      </c>
      <c r="AA19" s="194" t="str">
        <f>IFERROR(LOOKUP('ورود کد کلاس همکاران'!AA19,'ورود اطلاعات'!$B$6:$B$25,'ورود اطلاعات'!$E$6:$E$25),"")</f>
        <v>B1</v>
      </c>
      <c r="AB19" s="195" t="str">
        <f>IFERROR(LOOKUP('ورود کد کلاس همکاران'!AB19,'ورود اطلاعات'!$B$6:$B$25,'ورود اطلاعات'!$E$6:$E$25),"")</f>
        <v>B1</v>
      </c>
      <c r="AC19" s="195" t="str">
        <f>IFERROR(LOOKUP('ورود کد کلاس همکاران'!AC19,'ورود اطلاعات'!$B$6:$B$25,'ورود اطلاعات'!$E$6:$E$25),"")</f>
        <v>A1</v>
      </c>
      <c r="AD19" s="195" t="str">
        <f>IFERROR(LOOKUP('ورود کد کلاس همکاران'!AD19,'ورود اطلاعات'!$B$6:$B$25,'ورود اطلاعات'!$E$6:$E$25),"")</f>
        <v/>
      </c>
      <c r="AE19" s="196" t="str">
        <f>IFERROR(LOOKUP('ورود کد کلاس همکاران'!AE19,'ورود اطلاعات'!$B$6:$B$25,'ورود اطلاعات'!$E$6:$E$25),"")</f>
        <v/>
      </c>
      <c r="AF19" s="197" t="str">
        <f>IFERROR(LOOKUP('ورود کد کلاس همکاران'!AF19,'ورود اطلاعات'!$B$6:$B$25,'ورود اطلاعات'!$E$6:$E$25),"")</f>
        <v/>
      </c>
      <c r="AG19" s="194" t="str">
        <f>IFERROR(LOOKUP('ورود کد کلاس همکاران'!AG19,'ورود اطلاعات'!$B$6:$B$25,'ورود اطلاعات'!$E$6:$E$25),"")</f>
        <v>B2</v>
      </c>
      <c r="AH19" s="195" t="str">
        <f>IFERROR(LOOKUP('ورود کد کلاس همکاران'!AH19,'ورود اطلاعات'!$B$6:$B$25,'ورود اطلاعات'!$E$6:$E$25),"")</f>
        <v>B1</v>
      </c>
      <c r="AI19" s="195" t="str">
        <f>IFERROR(LOOKUP('ورود کد کلاس همکاران'!AI19,'ورود اطلاعات'!$B$6:$B$25,'ورود اطلاعات'!$E$6:$E$25),"")</f>
        <v>A1</v>
      </c>
      <c r="AJ19" s="195" t="str">
        <f>IFERROR(LOOKUP('ورود کد کلاس همکاران'!AJ19,'ورود اطلاعات'!$B$6:$B$25,'ورود اطلاعات'!$E$6:$E$25),"")</f>
        <v>A1</v>
      </c>
      <c r="AK19" s="195" t="str">
        <f>IFERROR(LOOKUP('ورود کد کلاس همکاران'!AK19,'ورود اطلاعات'!$B$6:$B$25,'ورود اطلاعات'!$E$6:$E$25),"")</f>
        <v>B2</v>
      </c>
      <c r="AL19" s="198" t="str">
        <f>IFERROR(LOOKUP('ورود کد کلاس همکاران'!AL19,'ورود اطلاعات'!$B$6:$B$25,'ورود اطلاعات'!$E$6:$E$25),"")</f>
        <v>B2</v>
      </c>
    </row>
    <row r="20" spans="1:38" ht="60" customHeight="1" x14ac:dyDescent="0.2">
      <c r="A20" s="159">
        <v>17</v>
      </c>
      <c r="B20" s="172" t="str">
        <f>'ورود مشخصات همکاران'!B21</f>
        <v>اجودی مقدم</v>
      </c>
      <c r="C20" s="194" t="str">
        <f>IFERROR(LOOKUP('ورود کد کلاس همکاران'!C20,'ورود اطلاعات'!$B$6:$B$25,'ورود اطلاعات'!$E$6:$E$25),"")</f>
        <v/>
      </c>
      <c r="D20" s="195" t="str">
        <f>IFERROR(LOOKUP('ورود کد کلاس همکاران'!D20,'ورود اطلاعات'!$B$6:$B$25,'ورود اطلاعات'!$E$6:$E$25),"")</f>
        <v/>
      </c>
      <c r="E20" s="195" t="str">
        <f>IFERROR(LOOKUP('ورود کد کلاس همکاران'!E20,'ورود اطلاعات'!$B$6:$B$25,'ورود اطلاعات'!$E$6:$E$25),"")</f>
        <v/>
      </c>
      <c r="F20" s="195" t="str">
        <f>IFERROR(LOOKUP('ورود کد کلاس همکاران'!F20,'ورود اطلاعات'!$B$6:$B$25,'ورود اطلاعات'!$E$6:$E$25),"")</f>
        <v/>
      </c>
      <c r="G20" s="196" t="str">
        <f>IFERROR(LOOKUP('ورود کد کلاس همکاران'!G20,'ورود اطلاعات'!$B$6:$B$25,'ورود اطلاعات'!$E$6:$E$25),"")</f>
        <v/>
      </c>
      <c r="H20" s="197" t="str">
        <f>IFERROR(LOOKUP('ورود کد کلاس همکاران'!H20,'ورود اطلاعات'!$B$6:$B$25,'ورود اطلاعات'!$E$6:$E$25),"")</f>
        <v/>
      </c>
      <c r="I20" s="194" t="str">
        <f>IFERROR(LOOKUP('ورود کد کلاس همکاران'!I20,'ورود اطلاعات'!$B$6:$B$25,'ورود اطلاعات'!$E$6:$E$25),"")</f>
        <v>B5</v>
      </c>
      <c r="J20" s="195" t="str">
        <f>IFERROR(LOOKUP('ورود کد کلاس همکاران'!J20,'ورود اطلاعات'!$B$6:$B$25,'ورود اطلاعات'!$E$6:$E$25),"")</f>
        <v>B5</v>
      </c>
      <c r="K20" s="195" t="str">
        <f>IFERROR(LOOKUP('ورود کد کلاس همکاران'!K20,'ورود اطلاعات'!$B$6:$B$25,'ورود اطلاعات'!$E$6:$E$25),"")</f>
        <v>A2</v>
      </c>
      <c r="L20" s="195" t="str">
        <f>IFERROR(LOOKUP('ورود کد کلاس همکاران'!L20,'ورود اطلاعات'!$B$6:$B$25,'ورود اطلاعات'!$E$6:$E$25),"")</f>
        <v>A2</v>
      </c>
      <c r="M20" s="196" t="str">
        <f>IFERROR(LOOKUP('ورود کد کلاس همکاران'!M20,'ورود اطلاعات'!$B$6:$B$25,'ورود اطلاعات'!$E$6:$E$25),"")</f>
        <v>B2</v>
      </c>
      <c r="N20" s="197" t="str">
        <f>IFERROR(LOOKUP('ورود کد کلاس همکاران'!N20,'ورود اطلاعات'!$B$6:$B$25,'ورود اطلاعات'!$E$6:$E$25),"")</f>
        <v>B2</v>
      </c>
      <c r="O20" s="194" t="str">
        <f>IFERROR(LOOKUP('ورود کد کلاس همکاران'!O20,'ورود اطلاعات'!$B$6:$B$25,'ورود اطلاعات'!$E$6:$E$25),"")</f>
        <v/>
      </c>
      <c r="P20" s="195" t="str">
        <f>IFERROR(LOOKUP('ورود کد کلاس همکاران'!P20,'ورود اطلاعات'!$B$6:$B$25,'ورود اطلاعات'!$E$6:$E$25),"")</f>
        <v/>
      </c>
      <c r="Q20" s="195" t="str">
        <f>IFERROR(LOOKUP('ورود کد کلاس همکاران'!Q20,'ورود اطلاعات'!$B$6:$B$25,'ورود اطلاعات'!$E$6:$E$25),"")</f>
        <v/>
      </c>
      <c r="R20" s="195" t="str">
        <f>IFERROR(LOOKUP('ورود کد کلاس همکاران'!R20,'ورود اطلاعات'!$B$6:$B$25,'ورود اطلاعات'!$E$6:$E$25),"")</f>
        <v/>
      </c>
      <c r="S20" s="196" t="str">
        <f>IFERROR(LOOKUP('ورود کد کلاس همکاران'!S20,'ورود اطلاعات'!$B$6:$B$25,'ورود اطلاعات'!$E$6:$E$25),"")</f>
        <v/>
      </c>
      <c r="T20" s="197" t="str">
        <f>IFERROR(LOOKUP('ورود کد کلاس همکاران'!T20,'ورود اطلاعات'!$B$6:$B$25,'ورود اطلاعات'!$E$6:$E$25),"")</f>
        <v/>
      </c>
      <c r="U20" s="194" t="str">
        <f>IFERROR(LOOKUP('ورود کد کلاس همکاران'!U20,'ورود اطلاعات'!$B$6:$B$25,'ورود اطلاعات'!$E$6:$E$25),"")</f>
        <v>B5</v>
      </c>
      <c r="V20" s="195" t="str">
        <f>IFERROR(LOOKUP('ورود کد کلاس همکاران'!V20,'ورود اطلاعات'!$B$6:$B$25,'ورود اطلاعات'!$E$6:$E$25),"")</f>
        <v>B5</v>
      </c>
      <c r="W20" s="195" t="str">
        <f>IFERROR(LOOKUP('ورود کد کلاس همکاران'!W20,'ورود اطلاعات'!$B$6:$B$25,'ورود اطلاعات'!$E$6:$E$25),"")</f>
        <v>A2</v>
      </c>
      <c r="X20" s="195" t="str">
        <f>IFERROR(LOOKUP('ورود کد کلاس همکاران'!X20,'ورود اطلاعات'!$B$6:$B$25,'ورود اطلاعات'!$E$6:$E$25),"")</f>
        <v>A2</v>
      </c>
      <c r="Y20" s="196" t="str">
        <f>IFERROR(LOOKUP('ورود کد کلاس همکاران'!Y20,'ورود اطلاعات'!$B$6:$B$25,'ورود اطلاعات'!$E$6:$E$25),"")</f>
        <v>B2</v>
      </c>
      <c r="Z20" s="197" t="str">
        <f>IFERROR(LOOKUP('ورود کد کلاس همکاران'!Z20,'ورود اطلاعات'!$B$6:$B$25,'ورود اطلاعات'!$E$6:$E$25),"")</f>
        <v>B2</v>
      </c>
      <c r="AA20" s="194" t="str">
        <f>IFERROR(LOOKUP('ورود کد کلاس همکاران'!AA20,'ورود اطلاعات'!$B$6:$B$25,'ورود اطلاعات'!$E$6:$E$25),"")</f>
        <v/>
      </c>
      <c r="AB20" s="195" t="str">
        <f>IFERROR(LOOKUP('ورود کد کلاس همکاران'!AB20,'ورود اطلاعات'!$B$6:$B$25,'ورود اطلاعات'!$E$6:$E$25),"")</f>
        <v/>
      </c>
      <c r="AC20" s="195" t="str">
        <f>IFERROR(LOOKUP('ورود کد کلاس همکاران'!AC20,'ورود اطلاعات'!$B$6:$B$25,'ورود اطلاعات'!$E$6:$E$25),"")</f>
        <v/>
      </c>
      <c r="AD20" s="195" t="str">
        <f>IFERROR(LOOKUP('ورود کد کلاس همکاران'!AD20,'ورود اطلاعات'!$B$6:$B$25,'ورود اطلاعات'!$E$6:$E$25),"")</f>
        <v/>
      </c>
      <c r="AE20" s="196" t="str">
        <f>IFERROR(LOOKUP('ورود کد کلاس همکاران'!AE20,'ورود اطلاعات'!$B$6:$B$25,'ورود اطلاعات'!$E$6:$E$25),"")</f>
        <v/>
      </c>
      <c r="AF20" s="197" t="str">
        <f>IFERROR(LOOKUP('ورود کد کلاس همکاران'!AF20,'ورود اطلاعات'!$B$6:$B$25,'ورود اطلاعات'!$E$6:$E$25),"")</f>
        <v/>
      </c>
      <c r="AG20" s="194" t="str">
        <f>IFERROR(LOOKUP('ورود کد کلاس همکاران'!AG20,'ورود اطلاعات'!$B$6:$B$25,'ورود اطلاعات'!$E$6:$E$25),"")</f>
        <v>B5</v>
      </c>
      <c r="AH20" s="195" t="str">
        <f>IFERROR(LOOKUP('ورود کد کلاس همکاران'!AH20,'ورود اطلاعات'!$B$6:$B$25,'ورود اطلاعات'!$E$6:$E$25),"")</f>
        <v>B5</v>
      </c>
      <c r="AI20" s="195" t="str">
        <f>IFERROR(LOOKUP('ورود کد کلاس همکاران'!AI20,'ورود اطلاعات'!$B$6:$B$25,'ورود اطلاعات'!$E$6:$E$25),"")</f>
        <v>B2</v>
      </c>
      <c r="AJ20" s="195" t="str">
        <f>IFERROR(LOOKUP('ورود کد کلاس همکاران'!AJ20,'ورود اطلاعات'!$B$6:$B$25,'ورود اطلاعات'!$E$6:$E$25),"")</f>
        <v>B2</v>
      </c>
      <c r="AK20" s="195" t="str">
        <f>IFERROR(LOOKUP('ورود کد کلاس همکاران'!AK20,'ورود اطلاعات'!$B$6:$B$25,'ورود اطلاعات'!$E$6:$E$25),"")</f>
        <v>A2</v>
      </c>
      <c r="AL20" s="198" t="str">
        <f>IFERROR(LOOKUP('ورود کد کلاس همکاران'!AL20,'ورود اطلاعات'!$B$6:$B$25,'ورود اطلاعات'!$E$6:$E$25),"")</f>
        <v>A2</v>
      </c>
    </row>
    <row r="21" spans="1:38" ht="60" customHeight="1" x14ac:dyDescent="0.2">
      <c r="A21" s="159">
        <v>18</v>
      </c>
      <c r="B21" s="172" t="str">
        <f>'ورود مشخصات همکاران'!B22</f>
        <v>حامدی</v>
      </c>
      <c r="C21" s="194" t="str">
        <f>IFERROR(LOOKUP('ورود کد کلاس همکاران'!C21,'ورود اطلاعات'!$B$6:$B$25,'ورود اطلاعات'!$E$6:$E$25),"")</f>
        <v/>
      </c>
      <c r="D21" s="195" t="str">
        <f>IFERROR(LOOKUP('ورود کد کلاس همکاران'!D21,'ورود اطلاعات'!$B$6:$B$25,'ورود اطلاعات'!$E$6:$E$25),"")</f>
        <v/>
      </c>
      <c r="E21" s="195" t="str">
        <f>IFERROR(LOOKUP('ورود کد کلاس همکاران'!E21,'ورود اطلاعات'!$B$6:$B$25,'ورود اطلاعات'!$E$6:$E$25),"")</f>
        <v/>
      </c>
      <c r="F21" s="195" t="str">
        <f>IFERROR(LOOKUP('ورود کد کلاس همکاران'!F21,'ورود اطلاعات'!$B$6:$B$25,'ورود اطلاعات'!$E$6:$E$25),"")</f>
        <v/>
      </c>
      <c r="G21" s="196" t="str">
        <f>IFERROR(LOOKUP('ورود کد کلاس همکاران'!G21,'ورود اطلاعات'!$B$6:$B$25,'ورود اطلاعات'!$E$6:$E$25),"")</f>
        <v/>
      </c>
      <c r="H21" s="197" t="str">
        <f>IFERROR(LOOKUP('ورود کد کلاس همکاران'!H21,'ورود اطلاعات'!$B$6:$B$25,'ورود اطلاعات'!$E$6:$E$25),"")</f>
        <v/>
      </c>
      <c r="I21" s="194" t="str">
        <f>IFERROR(LOOKUP('ورود کد کلاس همکاران'!I21,'ورود اطلاعات'!$B$6:$B$25,'ورود اطلاعات'!$E$6:$E$25),"")</f>
        <v/>
      </c>
      <c r="J21" s="195" t="str">
        <f>IFERROR(LOOKUP('ورود کد کلاس همکاران'!J21,'ورود اطلاعات'!$B$6:$B$25,'ورود اطلاعات'!$E$6:$E$25),"")</f>
        <v/>
      </c>
      <c r="K21" s="195" t="str">
        <f>IFERROR(LOOKUP('ورود کد کلاس همکاران'!K21,'ورود اطلاعات'!$B$6:$B$25,'ورود اطلاعات'!$E$6:$E$25),"")</f>
        <v/>
      </c>
      <c r="L21" s="195" t="str">
        <f>IFERROR(LOOKUP('ورود کد کلاس همکاران'!L21,'ورود اطلاعات'!$B$6:$B$25,'ورود اطلاعات'!$E$6:$E$25),"")</f>
        <v/>
      </c>
      <c r="M21" s="196" t="str">
        <f>IFERROR(LOOKUP('ورود کد کلاس همکاران'!M21,'ورود اطلاعات'!$B$6:$B$25,'ورود اطلاعات'!$E$6:$E$25),"")</f>
        <v/>
      </c>
      <c r="N21" s="197" t="str">
        <f>IFERROR(LOOKUP('ورود کد کلاس همکاران'!N21,'ورود اطلاعات'!$B$6:$B$25,'ورود اطلاعات'!$E$6:$E$25),"")</f>
        <v/>
      </c>
      <c r="O21" s="194" t="str">
        <f>IFERROR(LOOKUP('ورود کد کلاس همکاران'!O21,'ورود اطلاعات'!$B$6:$B$25,'ورود اطلاعات'!$E$6:$E$25),"")</f>
        <v>B4</v>
      </c>
      <c r="P21" s="195" t="str">
        <f>IFERROR(LOOKUP('ورود کد کلاس همکاران'!P21,'ورود اطلاعات'!$B$6:$B$25,'ورود اطلاعات'!$E$6:$E$25),"")</f>
        <v>B4</v>
      </c>
      <c r="Q21" s="195" t="str">
        <f>IFERROR(LOOKUP('ورود کد کلاس همکاران'!Q21,'ورود اطلاعات'!$B$6:$B$25,'ورود اطلاعات'!$E$6:$E$25),"")</f>
        <v>B1</v>
      </c>
      <c r="R21" s="195" t="str">
        <f>IFERROR(LOOKUP('ورود کد کلاس همکاران'!R21,'ورود اطلاعات'!$B$6:$B$25,'ورود اطلاعات'!$E$6:$E$25),"")</f>
        <v>B1</v>
      </c>
      <c r="S21" s="196" t="str">
        <f>IFERROR(LOOKUP('ورود کد کلاس همکاران'!S21,'ورود اطلاعات'!$B$6:$B$25,'ورود اطلاعات'!$E$6:$E$25),"")</f>
        <v>A1</v>
      </c>
      <c r="T21" s="197" t="str">
        <f>IFERROR(LOOKUP('ورود کد کلاس همکاران'!T21,'ورود اطلاعات'!$B$6:$B$25,'ورود اطلاعات'!$E$6:$E$25),"")</f>
        <v>A1</v>
      </c>
      <c r="U21" s="194" t="str">
        <f>IFERROR(LOOKUP('ورود کد کلاس همکاران'!U21,'ورود اطلاعات'!$B$6:$B$25,'ورود اطلاعات'!$E$6:$E$25),"")</f>
        <v>A1</v>
      </c>
      <c r="V21" s="195" t="str">
        <f>IFERROR(LOOKUP('ورود کد کلاس همکاران'!V21,'ورود اطلاعات'!$B$6:$B$25,'ورود اطلاعات'!$E$6:$E$25),"")</f>
        <v>A1</v>
      </c>
      <c r="W21" s="195" t="str">
        <f>IFERROR(LOOKUP('ورود کد کلاس همکاران'!W21,'ورود اطلاعات'!$B$6:$B$25,'ورود اطلاعات'!$E$6:$E$25),"")</f>
        <v>B4</v>
      </c>
      <c r="X21" s="195" t="str">
        <f>IFERROR(LOOKUP('ورود کد کلاس همکاران'!X21,'ورود اطلاعات'!$B$6:$B$25,'ورود اطلاعات'!$E$6:$E$25),"")</f>
        <v>B4</v>
      </c>
      <c r="Y21" s="196" t="str">
        <f>IFERROR(LOOKUP('ورود کد کلاس همکاران'!Y21,'ورود اطلاعات'!$B$6:$B$25,'ورود اطلاعات'!$E$6:$E$25),"")</f>
        <v>B1</v>
      </c>
      <c r="Z21" s="197" t="str">
        <f>IFERROR(LOOKUP('ورود کد کلاس همکاران'!Z21,'ورود اطلاعات'!$B$6:$B$25,'ورود اطلاعات'!$E$6:$E$25),"")</f>
        <v>B1</v>
      </c>
      <c r="AA21" s="194" t="str">
        <f>IFERROR(LOOKUP('ورود کد کلاس همکاران'!AA21,'ورود اطلاعات'!$B$6:$B$25,'ورود اطلاعات'!$E$6:$E$25),"")</f>
        <v>A1</v>
      </c>
      <c r="AB21" s="195" t="str">
        <f>IFERROR(LOOKUP('ورود کد کلاس همکاران'!AB21,'ورود اطلاعات'!$B$6:$B$25,'ورود اطلاعات'!$E$6:$E$25),"")</f>
        <v>A1</v>
      </c>
      <c r="AC21" s="195" t="str">
        <f>IFERROR(LOOKUP('ورود کد کلاس همکاران'!AC21,'ورود اطلاعات'!$B$6:$B$25,'ورود اطلاعات'!$E$6:$E$25),"")</f>
        <v>B1</v>
      </c>
      <c r="AD21" s="195" t="str">
        <f>IFERROR(LOOKUP('ورود کد کلاس همکاران'!AD21,'ورود اطلاعات'!$B$6:$B$25,'ورود اطلاعات'!$E$6:$E$25),"")</f>
        <v>B1</v>
      </c>
      <c r="AE21" s="196" t="str">
        <f>IFERROR(LOOKUP('ورود کد کلاس همکاران'!AE21,'ورود اطلاعات'!$B$6:$B$25,'ورود اطلاعات'!$E$6:$E$25),"")</f>
        <v>B4</v>
      </c>
      <c r="AF21" s="197" t="str">
        <f>IFERROR(LOOKUP('ورود کد کلاس همکاران'!AF21,'ورود اطلاعات'!$B$6:$B$25,'ورود اطلاعات'!$E$6:$E$25),"")</f>
        <v>B4</v>
      </c>
      <c r="AG21" s="194" t="str">
        <f>IFERROR(LOOKUP('ورود کد کلاس همکاران'!AG21,'ورود اطلاعات'!$B$6:$B$25,'ورود اطلاعات'!$E$6:$E$25),"")</f>
        <v/>
      </c>
      <c r="AH21" s="195" t="str">
        <f>IFERROR(LOOKUP('ورود کد کلاس همکاران'!AH21,'ورود اطلاعات'!$B$6:$B$25,'ورود اطلاعات'!$E$6:$E$25),"")</f>
        <v/>
      </c>
      <c r="AI21" s="195" t="str">
        <f>IFERROR(LOOKUP('ورود کد کلاس همکاران'!AI21,'ورود اطلاعات'!$B$6:$B$25,'ورود اطلاعات'!$E$6:$E$25),"")</f>
        <v/>
      </c>
      <c r="AJ21" s="195" t="str">
        <f>IFERROR(LOOKUP('ورود کد کلاس همکاران'!AJ21,'ورود اطلاعات'!$B$6:$B$25,'ورود اطلاعات'!$E$6:$E$25),"")</f>
        <v/>
      </c>
      <c r="AK21" s="195" t="str">
        <f>IFERROR(LOOKUP('ورود کد کلاس همکاران'!AK21,'ورود اطلاعات'!$B$6:$B$25,'ورود اطلاعات'!$E$6:$E$25),"")</f>
        <v/>
      </c>
      <c r="AL21" s="198" t="str">
        <f>IFERROR(LOOKUP('ورود کد کلاس همکاران'!AL21,'ورود اطلاعات'!$B$6:$B$25,'ورود اطلاعات'!$E$6:$E$25),"")</f>
        <v/>
      </c>
    </row>
    <row r="22" spans="1:38" ht="60" customHeight="1" x14ac:dyDescent="0.2">
      <c r="A22" s="159">
        <v>19</v>
      </c>
      <c r="B22" s="172" t="str">
        <f>'ورود مشخصات همکاران'!B23</f>
        <v>احمدزاده</v>
      </c>
      <c r="C22" s="194" t="str">
        <f>IFERROR(LOOKUP('ورود کد کلاس همکاران'!C22,'ورود اطلاعات'!$B$6:$B$25,'ورود اطلاعات'!$E$6:$E$25),"")</f>
        <v>B3</v>
      </c>
      <c r="D22" s="195" t="str">
        <f>IFERROR(LOOKUP('ورود کد کلاس همکاران'!D22,'ورود اطلاعات'!$B$6:$B$25,'ورود اطلاعات'!$E$6:$E$25),"")</f>
        <v>B3</v>
      </c>
      <c r="E22" s="195" t="str">
        <f>IFERROR(LOOKUP('ورود کد کلاس همکاران'!E22,'ورود اطلاعات'!$B$6:$B$25,'ورود اطلاعات'!$E$6:$E$25),"")</f>
        <v>C</v>
      </c>
      <c r="F22" s="195" t="str">
        <f>IFERROR(LOOKUP('ورود کد کلاس همکاران'!F22,'ورود اطلاعات'!$B$6:$B$25,'ورود اطلاعات'!$E$6:$E$25),"")</f>
        <v>C</v>
      </c>
      <c r="G22" s="196" t="str">
        <f>IFERROR(LOOKUP('ورود کد کلاس همکاران'!G22,'ورود اطلاعات'!$B$6:$B$25,'ورود اطلاعات'!$E$6:$E$25),"")</f>
        <v/>
      </c>
      <c r="H22" s="197" t="str">
        <f>IFERROR(LOOKUP('ورود کد کلاس همکاران'!H22,'ورود اطلاعات'!$B$6:$B$25,'ورود اطلاعات'!$E$6:$E$25),"")</f>
        <v/>
      </c>
      <c r="I22" s="194" t="str">
        <f>IFERROR(LOOKUP('ورود کد کلاس همکاران'!I22,'ورود اطلاعات'!$B$6:$B$25,'ورود اطلاعات'!$E$6:$E$25),"")</f>
        <v/>
      </c>
      <c r="J22" s="195" t="str">
        <f>IFERROR(LOOKUP('ورود کد کلاس همکاران'!J22,'ورود اطلاعات'!$B$6:$B$25,'ورود اطلاعات'!$E$6:$E$25),"")</f>
        <v/>
      </c>
      <c r="K22" s="195" t="str">
        <f>IFERROR(LOOKUP('ورود کد کلاس همکاران'!K22,'ورود اطلاعات'!$B$6:$B$25,'ورود اطلاعات'!$E$6:$E$25),"")</f>
        <v/>
      </c>
      <c r="L22" s="195" t="str">
        <f>IFERROR(LOOKUP('ورود کد کلاس همکاران'!L22,'ورود اطلاعات'!$B$6:$B$25,'ورود اطلاعات'!$E$6:$E$25),"")</f>
        <v/>
      </c>
      <c r="M22" s="196" t="str">
        <f>IFERROR(LOOKUP('ورود کد کلاس همکاران'!M22,'ورود اطلاعات'!$B$6:$B$25,'ورود اطلاعات'!$E$6:$E$25),"")</f>
        <v/>
      </c>
      <c r="N22" s="197" t="str">
        <f>IFERROR(LOOKUP('ورود کد کلاس همکاران'!N22,'ورود اطلاعات'!$B$6:$B$25,'ورود اطلاعات'!$E$6:$E$25),"")</f>
        <v/>
      </c>
      <c r="O22" s="194" t="str">
        <f>IFERROR(LOOKUP('ورود کد کلاس همکاران'!O22,'ورود اطلاعات'!$B$6:$B$25,'ورود اطلاعات'!$E$6:$E$25),"")</f>
        <v/>
      </c>
      <c r="P22" s="195" t="str">
        <f>IFERROR(LOOKUP('ورود کد کلاس همکاران'!P22,'ورود اطلاعات'!$B$6:$B$25,'ورود اطلاعات'!$E$6:$E$25),"")</f>
        <v/>
      </c>
      <c r="Q22" s="195" t="str">
        <f>IFERROR(LOOKUP('ورود کد کلاس همکاران'!Q22,'ورود اطلاعات'!$B$6:$B$25,'ورود اطلاعات'!$E$6:$E$25),"")</f>
        <v/>
      </c>
      <c r="R22" s="195" t="str">
        <f>IFERROR(LOOKUP('ورود کد کلاس همکاران'!R22,'ورود اطلاعات'!$B$6:$B$25,'ورود اطلاعات'!$E$6:$E$25),"")</f>
        <v/>
      </c>
      <c r="S22" s="196" t="str">
        <f>IFERROR(LOOKUP('ورود کد کلاس همکاران'!S22,'ورود اطلاعات'!$B$6:$B$25,'ورود اطلاعات'!$E$6:$E$25),"")</f>
        <v/>
      </c>
      <c r="T22" s="197" t="str">
        <f>IFERROR(LOOKUP('ورود کد کلاس همکاران'!T22,'ورود اطلاعات'!$B$6:$B$25,'ورود اطلاعات'!$E$6:$E$25),"")</f>
        <v/>
      </c>
      <c r="U22" s="194" t="str">
        <f>IFERROR(LOOKUP('ورود کد کلاس همکاران'!U22,'ورود اطلاعات'!$B$6:$B$25,'ورود اطلاعات'!$E$6:$E$25),"")</f>
        <v>C</v>
      </c>
      <c r="V22" s="195" t="str">
        <f>IFERROR(LOOKUP('ورود کد کلاس همکاران'!V22,'ورود اطلاعات'!$B$6:$B$25,'ورود اطلاعات'!$E$6:$E$25),"")</f>
        <v>C</v>
      </c>
      <c r="W22" s="195" t="str">
        <f>IFERROR(LOOKUP('ورود کد کلاس همکاران'!W22,'ورود اطلاعات'!$B$6:$B$25,'ورود اطلاعات'!$E$6:$E$25),"")</f>
        <v>B3</v>
      </c>
      <c r="X22" s="195" t="str">
        <f>IFERROR(LOOKUP('ورود کد کلاس همکاران'!X22,'ورود اطلاعات'!$B$6:$B$25,'ورود اطلاعات'!$E$6:$E$25),"")</f>
        <v>B3</v>
      </c>
      <c r="Y22" s="196" t="str">
        <f>IFERROR(LOOKUP('ورود کد کلاس همکاران'!Y22,'ورود اطلاعات'!$B$6:$B$25,'ورود اطلاعات'!$E$6:$E$25),"")</f>
        <v/>
      </c>
      <c r="Z22" s="197" t="str">
        <f>IFERROR(LOOKUP('ورود کد کلاس همکاران'!Z22,'ورود اطلاعات'!$B$6:$B$25,'ورود اطلاعات'!$E$6:$E$25),"")</f>
        <v/>
      </c>
      <c r="AA22" s="194" t="str">
        <f>IFERROR(LOOKUP('ورود کد کلاس همکاران'!AA22,'ورود اطلاعات'!$B$6:$B$25,'ورود اطلاعات'!$E$6:$E$25),"")</f>
        <v/>
      </c>
      <c r="AB22" s="195" t="str">
        <f>IFERROR(LOOKUP('ورود کد کلاس همکاران'!AB22,'ورود اطلاعات'!$B$6:$B$25,'ورود اطلاعات'!$E$6:$E$25),"")</f>
        <v/>
      </c>
      <c r="AC22" s="195" t="str">
        <f>IFERROR(LOOKUP('ورود کد کلاس همکاران'!AC22,'ورود اطلاعات'!$B$6:$B$25,'ورود اطلاعات'!$E$6:$E$25),"")</f>
        <v/>
      </c>
      <c r="AD22" s="195" t="str">
        <f>IFERROR(LOOKUP('ورود کد کلاس همکاران'!AD22,'ورود اطلاعات'!$B$6:$B$25,'ورود اطلاعات'!$E$6:$E$25),"")</f>
        <v/>
      </c>
      <c r="AE22" s="196" t="str">
        <f>IFERROR(LOOKUP('ورود کد کلاس همکاران'!AE22,'ورود اطلاعات'!$B$6:$B$25,'ورود اطلاعات'!$E$6:$E$25),"")</f>
        <v/>
      </c>
      <c r="AF22" s="197" t="str">
        <f>IFERROR(LOOKUP('ورود کد کلاس همکاران'!AF22,'ورود اطلاعات'!$B$6:$B$25,'ورود اطلاعات'!$E$6:$E$25),"")</f>
        <v/>
      </c>
      <c r="AG22" s="194" t="str">
        <f>IFERROR(LOOKUP('ورود کد کلاس همکاران'!AG22,'ورود اطلاعات'!$B$6:$B$25,'ورود اطلاعات'!$E$6:$E$25),"")</f>
        <v>B3</v>
      </c>
      <c r="AH22" s="195" t="str">
        <f>IFERROR(LOOKUP('ورود کد کلاس همکاران'!AH22,'ورود اطلاعات'!$B$6:$B$25,'ورود اطلاعات'!$E$6:$E$25),"")</f>
        <v>B3</v>
      </c>
      <c r="AI22" s="195" t="str">
        <f>IFERROR(LOOKUP('ورود کد کلاس همکاران'!AI22,'ورود اطلاعات'!$B$6:$B$25,'ورود اطلاعات'!$E$6:$E$25),"")</f>
        <v>C</v>
      </c>
      <c r="AJ22" s="195" t="str">
        <f>IFERROR(LOOKUP('ورود کد کلاس همکاران'!AJ22,'ورود اطلاعات'!$B$6:$B$25,'ورود اطلاعات'!$E$6:$E$25),"")</f>
        <v>C</v>
      </c>
      <c r="AK22" s="195" t="str">
        <f>IFERROR(LOOKUP('ورود کد کلاس همکاران'!AK22,'ورود اطلاعات'!$B$6:$B$25,'ورود اطلاعات'!$E$6:$E$25),"")</f>
        <v/>
      </c>
      <c r="AL22" s="198" t="str">
        <f>IFERROR(LOOKUP('ورود کد کلاس همکاران'!AL22,'ورود اطلاعات'!$B$6:$B$25,'ورود اطلاعات'!$E$6:$E$25),"")</f>
        <v/>
      </c>
    </row>
    <row r="23" spans="1:38" ht="60" customHeight="1" x14ac:dyDescent="0.2">
      <c r="A23" s="159">
        <v>20</v>
      </c>
      <c r="B23" s="172" t="str">
        <f>'ورود مشخصات همکاران'!B24</f>
        <v>جباری</v>
      </c>
      <c r="C23" s="194" t="str">
        <f>IFERROR(LOOKUP('ورود کد کلاس همکاران'!C23,'ورود اطلاعات'!$B$6:$B$25,'ورود اطلاعات'!$E$6:$E$25),"")</f>
        <v/>
      </c>
      <c r="D23" s="195" t="str">
        <f>IFERROR(LOOKUP('ورود کد کلاس همکاران'!D23,'ورود اطلاعات'!$B$6:$B$25,'ورود اطلاعات'!$E$6:$E$25),"")</f>
        <v/>
      </c>
      <c r="E23" s="195" t="str">
        <f>IFERROR(LOOKUP('ورود کد کلاس همکاران'!E23,'ورود اطلاعات'!$B$6:$B$25,'ورود اطلاعات'!$E$6:$E$25),"")</f>
        <v/>
      </c>
      <c r="F23" s="195" t="str">
        <f>IFERROR(LOOKUP('ورود کد کلاس همکاران'!F23,'ورود اطلاعات'!$B$6:$B$25,'ورود اطلاعات'!$E$6:$E$25),"")</f>
        <v/>
      </c>
      <c r="G23" s="196" t="str">
        <f>IFERROR(LOOKUP('ورود کد کلاس همکاران'!G23,'ورود اطلاعات'!$B$6:$B$25,'ورود اطلاعات'!$E$6:$E$25),"")</f>
        <v/>
      </c>
      <c r="H23" s="197" t="str">
        <f>IFERROR(LOOKUP('ورود کد کلاس همکاران'!H23,'ورود اطلاعات'!$B$6:$B$25,'ورود اطلاعات'!$E$6:$E$25),"")</f>
        <v/>
      </c>
      <c r="I23" s="194" t="str">
        <f>IFERROR(LOOKUP('ورود کد کلاس همکاران'!I23,'ورود اطلاعات'!$B$6:$B$25,'ورود اطلاعات'!$E$6:$E$25),"")</f>
        <v>B3</v>
      </c>
      <c r="J23" s="195" t="str">
        <f>IFERROR(LOOKUP('ورود کد کلاس همکاران'!J23,'ورود اطلاعات'!$B$6:$B$25,'ورود اطلاعات'!$E$6:$E$25),"")</f>
        <v>B3</v>
      </c>
      <c r="K23" s="195" t="str">
        <f>IFERROR(LOOKUP('ورود کد کلاس همکاران'!K23,'ورود اطلاعات'!$B$6:$B$25,'ورود اطلاعات'!$E$6:$E$25),"")</f>
        <v>A1</v>
      </c>
      <c r="L23" s="195" t="str">
        <f>IFERROR(LOOKUP('ورود کد کلاس همکاران'!L23,'ورود اطلاعات'!$B$6:$B$25,'ورود اطلاعات'!$E$6:$E$25),"")</f>
        <v>A1</v>
      </c>
      <c r="M23" s="196" t="str">
        <f>IFERROR(LOOKUP('ورود کد کلاس همکاران'!M23,'ورود اطلاعات'!$B$6:$B$25,'ورود اطلاعات'!$E$6:$E$25),"")</f>
        <v>B4</v>
      </c>
      <c r="N23" s="197" t="str">
        <f>IFERROR(LOOKUP('ورود کد کلاس همکاران'!N23,'ورود اطلاعات'!$B$6:$B$25,'ورود اطلاعات'!$E$6:$E$25),"")</f>
        <v>B4</v>
      </c>
      <c r="O23" s="194" t="str">
        <f>IFERROR(LOOKUP('ورود کد کلاس همکاران'!O23,'ورود اطلاعات'!$B$6:$B$25,'ورود اطلاعات'!$E$6:$E$25),"")</f>
        <v>A2</v>
      </c>
      <c r="P23" s="195" t="str">
        <f>IFERROR(LOOKUP('ورود کد کلاس همکاران'!P23,'ورود اطلاعات'!$B$6:$B$25,'ورود اطلاعات'!$E$6:$E$25),"")</f>
        <v>A2</v>
      </c>
      <c r="Q23" s="195" t="str">
        <f>IFERROR(LOOKUP('ورود کد کلاس همکاران'!Q23,'ورود اطلاعات'!$B$6:$B$25,'ورود اطلاعات'!$E$6:$E$25),"")</f>
        <v>B5</v>
      </c>
      <c r="R23" s="195" t="str">
        <f>IFERROR(LOOKUP('ورود کد کلاس همکاران'!R23,'ورود اطلاعات'!$B$6:$B$25,'ورود اطلاعات'!$E$6:$E$25),"")</f>
        <v>B5</v>
      </c>
      <c r="S23" s="196" t="str">
        <f>IFERROR(LOOKUP('ورود کد کلاس همکاران'!S23,'ورود اطلاعات'!$B$6:$B$25,'ورود اطلاعات'!$E$6:$E$25),"")</f>
        <v>B1</v>
      </c>
      <c r="T23" s="197" t="str">
        <f>IFERROR(LOOKUP('ورود کد کلاس همکاران'!T23,'ورود اطلاعات'!$B$6:$B$25,'ورود اطلاعات'!$E$6:$E$25),"")</f>
        <v>B1</v>
      </c>
      <c r="U23" s="194" t="str">
        <f>IFERROR(LOOKUP('ورود کد کلاس همکاران'!U23,'ورود اطلاعات'!$B$6:$B$25,'ورود اطلاعات'!$E$6:$E$25),"")</f>
        <v/>
      </c>
      <c r="V23" s="195" t="str">
        <f>IFERROR(LOOKUP('ورود کد کلاس همکاران'!V23,'ورود اطلاعات'!$B$6:$B$25,'ورود اطلاعات'!$E$6:$E$25),"")</f>
        <v/>
      </c>
      <c r="W23" s="195" t="str">
        <f>IFERROR(LOOKUP('ورود کد کلاس همکاران'!W23,'ورود اطلاعات'!$B$6:$B$25,'ورود اطلاعات'!$E$6:$E$25),"")</f>
        <v/>
      </c>
      <c r="X23" s="195" t="str">
        <f>IFERROR(LOOKUP('ورود کد کلاس همکاران'!X23,'ورود اطلاعات'!$B$6:$B$25,'ورود اطلاعات'!$E$6:$E$25),"")</f>
        <v/>
      </c>
      <c r="Y23" s="196" t="str">
        <f>IFERROR(LOOKUP('ورود کد کلاس همکاران'!Y23,'ورود اطلاعات'!$B$6:$B$25,'ورود اطلاعات'!$E$6:$E$25),"")</f>
        <v/>
      </c>
      <c r="Z23" s="197" t="str">
        <f>IFERROR(LOOKUP('ورود کد کلاس همکاران'!Z23,'ورود اطلاعات'!$B$6:$B$25,'ورود اطلاعات'!$E$6:$E$25),"")</f>
        <v/>
      </c>
      <c r="AA23" s="194" t="str">
        <f>IFERROR(LOOKUP('ورود کد کلاس همکاران'!AA23,'ورود اطلاعات'!$B$6:$B$25,'ورود اطلاعات'!$E$6:$E$25),"")</f>
        <v>C</v>
      </c>
      <c r="AB23" s="195" t="str">
        <f>IFERROR(LOOKUP('ورود کد کلاس همکاران'!AB23,'ورود اطلاعات'!$B$6:$B$25,'ورود اطلاعات'!$E$6:$E$25),"")</f>
        <v>C</v>
      </c>
      <c r="AC23" s="195" t="str">
        <f>IFERROR(LOOKUP('ورود کد کلاس همکاران'!AC23,'ورود اطلاعات'!$B$6:$B$25,'ورود اطلاعات'!$E$6:$E$25),"")</f>
        <v>A3</v>
      </c>
      <c r="AD23" s="195" t="str">
        <f>IFERROR(LOOKUP('ورود کد کلاس همکاران'!AD23,'ورود اطلاعات'!$B$6:$B$25,'ورود اطلاعات'!$E$6:$E$25),"")</f>
        <v>A3</v>
      </c>
      <c r="AE23" s="196" t="str">
        <f>IFERROR(LOOKUP('ورود کد کلاس همکاران'!AE23,'ورود اطلاعات'!$B$6:$B$25,'ورود اطلاعات'!$E$6:$E$25),"")</f>
        <v>B2</v>
      </c>
      <c r="AF23" s="197" t="str">
        <f>IFERROR(LOOKUP('ورود کد کلاس همکاران'!AF23,'ورود اطلاعات'!$B$6:$B$25,'ورود اطلاعات'!$E$6:$E$25),"")</f>
        <v>B2</v>
      </c>
      <c r="AG23" s="194" t="str">
        <f>IFERROR(LOOKUP('ورود کد کلاس همکاران'!AG23,'ورود اطلاعات'!$B$6:$B$25,'ورود اطلاعات'!$E$6:$E$25),"")</f>
        <v/>
      </c>
      <c r="AH23" s="195" t="str">
        <f>IFERROR(LOOKUP('ورود کد کلاس همکاران'!AH23,'ورود اطلاعات'!$B$6:$B$25,'ورود اطلاعات'!$E$6:$E$25),"")</f>
        <v/>
      </c>
      <c r="AI23" s="195" t="str">
        <f>IFERROR(LOOKUP('ورود کد کلاس همکاران'!AI23,'ورود اطلاعات'!$B$6:$B$25,'ورود اطلاعات'!$E$6:$E$25),"")</f>
        <v/>
      </c>
      <c r="AJ23" s="195" t="str">
        <f>IFERROR(LOOKUP('ورود کد کلاس همکاران'!AJ23,'ورود اطلاعات'!$B$6:$B$25,'ورود اطلاعات'!$E$6:$E$25),"")</f>
        <v/>
      </c>
      <c r="AK23" s="195" t="str">
        <f>IFERROR(LOOKUP('ورود کد کلاس همکاران'!AK23,'ورود اطلاعات'!$B$6:$B$25,'ورود اطلاعات'!$E$6:$E$25),"")</f>
        <v/>
      </c>
      <c r="AL23" s="198" t="str">
        <f>IFERROR(LOOKUP('ورود کد کلاس همکاران'!AL23,'ورود اطلاعات'!$B$6:$B$25,'ورود اطلاعات'!$E$6:$E$25),"")</f>
        <v/>
      </c>
    </row>
    <row r="24" spans="1:38" ht="60" customHeight="1" x14ac:dyDescent="0.2">
      <c r="A24" s="159">
        <v>21</v>
      </c>
      <c r="B24" s="172" t="str">
        <f>'ورود مشخصات همکاران'!B25</f>
        <v>برجی</v>
      </c>
      <c r="C24" s="194" t="str">
        <f>IFERROR(LOOKUP('ورود کد کلاس همکاران'!C24,'ورود اطلاعات'!$B$6:$B$25,'ورود اطلاعات'!$E$6:$E$25),"")</f>
        <v/>
      </c>
      <c r="D24" s="195" t="str">
        <f>IFERROR(LOOKUP('ورود کد کلاس همکاران'!D24,'ورود اطلاعات'!$B$6:$B$25,'ورود اطلاعات'!$E$6:$E$25),"")</f>
        <v/>
      </c>
      <c r="E24" s="195" t="str">
        <f>IFERROR(LOOKUP('ورود کد کلاس همکاران'!E24,'ورود اطلاعات'!$B$6:$B$25,'ورود اطلاعات'!$E$6:$E$25),"")</f>
        <v/>
      </c>
      <c r="F24" s="195" t="str">
        <f>IFERROR(LOOKUP('ورود کد کلاس همکاران'!F24,'ورود اطلاعات'!$B$6:$B$25,'ورود اطلاعات'!$E$6:$E$25),"")</f>
        <v/>
      </c>
      <c r="G24" s="196" t="str">
        <f>IFERROR(LOOKUP('ورود کد کلاس همکاران'!G24,'ورود اطلاعات'!$B$6:$B$25,'ورود اطلاعات'!$E$6:$E$25),"")</f>
        <v/>
      </c>
      <c r="H24" s="197" t="str">
        <f>IFERROR(LOOKUP('ورود کد کلاس همکاران'!H24,'ورود اطلاعات'!$B$6:$B$25,'ورود اطلاعات'!$E$6:$E$25),"")</f>
        <v/>
      </c>
      <c r="I24" s="194" t="str">
        <f>IFERROR(LOOKUP('ورود کد کلاس همکاران'!I24,'ورود اطلاعات'!$B$6:$B$25,'ورود اطلاعات'!$E$6:$E$25),"")</f>
        <v>B1</v>
      </c>
      <c r="J24" s="195" t="str">
        <f>IFERROR(LOOKUP('ورود کد کلاس همکاران'!J24,'ورود اطلاعات'!$B$6:$B$25,'ورود اطلاعات'!$E$6:$E$25),"")</f>
        <v>A2</v>
      </c>
      <c r="K24" s="195" t="str">
        <f>IFERROR(LOOKUP('ورود کد کلاس همکاران'!K24,'ورود اطلاعات'!$B$6:$B$25,'ورود اطلاعات'!$E$6:$E$25),"")</f>
        <v>B5</v>
      </c>
      <c r="L24" s="195" t="str">
        <f>IFERROR(LOOKUP('ورود کد کلاس همکاران'!L24,'ورود اطلاعات'!$B$6:$B$25,'ورود اطلاعات'!$E$6:$E$25),"")</f>
        <v>B5</v>
      </c>
      <c r="M24" s="196" t="str">
        <f>IFERROR(LOOKUP('ورود کد کلاس همکاران'!M24,'ورود اطلاعات'!$B$6:$B$25,'ورود اطلاعات'!$E$6:$E$25),"")</f>
        <v>B1</v>
      </c>
      <c r="N24" s="197" t="str">
        <f>IFERROR(LOOKUP('ورود کد کلاس همکاران'!N24,'ورود اطلاعات'!$B$6:$B$25,'ورود اطلاعات'!$E$6:$E$25),"")</f>
        <v>B1</v>
      </c>
      <c r="O24" s="194" t="str">
        <f>IFERROR(LOOKUP('ورود کد کلاس همکاران'!O24,'ورود اطلاعات'!$B$6:$B$25,'ورود اطلاعات'!$E$6:$E$25),"")</f>
        <v/>
      </c>
      <c r="P24" s="195" t="str">
        <f>IFERROR(LOOKUP('ورود کد کلاس همکاران'!P24,'ورود اطلاعات'!$B$6:$B$25,'ورود اطلاعات'!$E$6:$E$25),"")</f>
        <v/>
      </c>
      <c r="Q24" s="195" t="str">
        <f>IFERROR(LOOKUP('ورود کد کلاس همکاران'!Q24,'ورود اطلاعات'!$B$6:$B$25,'ورود اطلاعات'!$E$6:$E$25),"")</f>
        <v/>
      </c>
      <c r="R24" s="195" t="str">
        <f>IFERROR(LOOKUP('ورود کد کلاس همکاران'!R24,'ورود اطلاعات'!$B$6:$B$25,'ورود اطلاعات'!$E$6:$E$25),"")</f>
        <v/>
      </c>
      <c r="S24" s="196" t="str">
        <f>IFERROR(LOOKUP('ورود کد کلاس همکاران'!S24,'ورود اطلاعات'!$B$6:$B$25,'ورود اطلاعات'!$E$6:$E$25),"")</f>
        <v/>
      </c>
      <c r="T24" s="197" t="str">
        <f>IFERROR(LOOKUP('ورود کد کلاس همکاران'!T24,'ورود اطلاعات'!$B$6:$B$25,'ورود اطلاعات'!$E$6:$E$25),"")</f>
        <v/>
      </c>
      <c r="U24" s="194" t="str">
        <f>IFERROR(LOOKUP('ورود کد کلاس همکاران'!U24,'ورود اطلاعات'!$B$6:$B$25,'ورود اطلاعات'!$E$6:$E$25),"")</f>
        <v/>
      </c>
      <c r="V24" s="195" t="str">
        <f>IFERROR(LOOKUP('ورود کد کلاس همکاران'!V24,'ورود اطلاعات'!$B$6:$B$25,'ورود اطلاعات'!$E$6:$E$25),"")</f>
        <v/>
      </c>
      <c r="W24" s="195" t="str">
        <f>IFERROR(LOOKUP('ورود کد کلاس همکاران'!W24,'ورود اطلاعات'!$B$6:$B$25,'ورود اطلاعات'!$E$6:$E$25),"")</f>
        <v/>
      </c>
      <c r="X24" s="195" t="str">
        <f>IFERROR(LOOKUP('ورود کد کلاس همکاران'!X24,'ورود اطلاعات'!$B$6:$B$25,'ورود اطلاعات'!$E$6:$E$25),"")</f>
        <v/>
      </c>
      <c r="Y24" s="196" t="str">
        <f>IFERROR(LOOKUP('ورود کد کلاس همکاران'!Y24,'ورود اطلاعات'!$B$6:$B$25,'ورود اطلاعات'!$E$6:$E$25),"")</f>
        <v/>
      </c>
      <c r="Z24" s="197" t="str">
        <f>IFERROR(LOOKUP('ورود کد کلاس همکاران'!Z24,'ورود اطلاعات'!$B$6:$B$25,'ورود اطلاعات'!$E$6:$E$25),"")</f>
        <v/>
      </c>
      <c r="AA24" s="194" t="str">
        <f>IFERROR(LOOKUP('ورود کد کلاس همکاران'!AA24,'ورود اطلاعات'!$B$6:$B$25,'ورود اطلاعات'!$E$6:$E$25),"")</f>
        <v/>
      </c>
      <c r="AB24" s="195" t="str">
        <f>IFERROR(LOOKUP('ورود کد کلاس همکاران'!AB24,'ورود اطلاعات'!$B$6:$B$25,'ورود اطلاعات'!$E$6:$E$25),"")</f>
        <v/>
      </c>
      <c r="AC24" s="195" t="str">
        <f>IFERROR(LOOKUP('ورود کد کلاس همکاران'!AC24,'ورود اطلاعات'!$B$6:$B$25,'ورود اطلاعات'!$E$6:$E$25),"")</f>
        <v/>
      </c>
      <c r="AD24" s="195" t="str">
        <f>IFERROR(LOOKUP('ورود کد کلاس همکاران'!AD24,'ورود اطلاعات'!$B$6:$B$25,'ورود اطلاعات'!$E$6:$E$25),"")</f>
        <v/>
      </c>
      <c r="AE24" s="196" t="str">
        <f>IFERROR(LOOKUP('ورود کد کلاس همکاران'!AE24,'ورود اطلاعات'!$B$6:$B$25,'ورود اطلاعات'!$E$6:$E$25),"")</f>
        <v/>
      </c>
      <c r="AF24" s="197" t="str">
        <f>IFERROR(LOOKUP('ورود کد کلاس همکاران'!AF24,'ورود اطلاعات'!$B$6:$B$25,'ورود اطلاعات'!$E$6:$E$25),"")</f>
        <v/>
      </c>
      <c r="AG24" s="194" t="str">
        <f>IFERROR(LOOKUP('ورود کد کلاس همکاران'!AG24,'ورود اطلاعات'!$B$6:$B$25,'ورود اطلاعات'!$E$6:$E$25),"")</f>
        <v>C</v>
      </c>
      <c r="AH24" s="195" t="str">
        <f>IFERROR(LOOKUP('ورود کد کلاس همکاران'!AH24,'ورود اطلاعات'!$B$6:$B$25,'ورود اطلاعات'!$E$6:$E$25),"")</f>
        <v>C</v>
      </c>
      <c r="AI24" s="195" t="str">
        <f>IFERROR(LOOKUP('ورود کد کلاس همکاران'!AI24,'ورود اطلاعات'!$B$6:$B$25,'ورود اطلاعات'!$E$6:$E$25),"")</f>
        <v>A2</v>
      </c>
      <c r="AJ24" s="195" t="str">
        <f>IFERROR(LOOKUP('ورود کد کلاس همکاران'!AJ24,'ورود اطلاعات'!$B$6:$B$25,'ورود اطلاعات'!$E$6:$E$25),"")</f>
        <v>A2</v>
      </c>
      <c r="AK24" s="195" t="str">
        <f>IFERROR(LOOKUP('ورود کد کلاس همکاران'!AK24,'ورود اطلاعات'!$B$6:$B$25,'ورود اطلاعات'!$E$6:$E$25),"")</f>
        <v>B5</v>
      </c>
      <c r="AL24" s="198" t="str">
        <f>IFERROR(LOOKUP('ورود کد کلاس همکاران'!AL24,'ورود اطلاعات'!$B$6:$B$25,'ورود اطلاعات'!$E$6:$E$25),"")</f>
        <v>C</v>
      </c>
    </row>
    <row r="25" spans="1:38" ht="60" customHeight="1" x14ac:dyDescent="0.2">
      <c r="A25" s="159">
        <v>22</v>
      </c>
      <c r="B25" s="172" t="str">
        <f>'ورود مشخصات همکاران'!B26</f>
        <v>اسکندری</v>
      </c>
      <c r="C25" s="194" t="str">
        <f>IFERROR(LOOKUP('ورود کد کلاس همکاران'!C25,'ورود اطلاعات'!$B$6:$B$25,'ورود اطلاعات'!$E$6:$E$25),"")</f>
        <v/>
      </c>
      <c r="D25" s="195" t="str">
        <f>IFERROR(LOOKUP('ورود کد کلاس همکاران'!D25,'ورود اطلاعات'!$B$6:$B$25,'ورود اطلاعات'!$E$6:$E$25),"")</f>
        <v/>
      </c>
      <c r="E25" s="195" t="str">
        <f>IFERROR(LOOKUP('ورود کد کلاس همکاران'!E25,'ورود اطلاعات'!$B$6:$B$25,'ورود اطلاعات'!$E$6:$E$25),"")</f>
        <v/>
      </c>
      <c r="F25" s="195" t="str">
        <f>IFERROR(LOOKUP('ورود کد کلاس همکاران'!F25,'ورود اطلاعات'!$B$6:$B$25,'ورود اطلاعات'!$E$6:$E$25),"")</f>
        <v/>
      </c>
      <c r="G25" s="196" t="str">
        <f>IFERROR(LOOKUP('ورود کد کلاس همکاران'!G25,'ورود اطلاعات'!$B$6:$B$25,'ورود اطلاعات'!$E$6:$E$25),"")</f>
        <v/>
      </c>
      <c r="H25" s="197" t="str">
        <f>IFERROR(LOOKUP('ورود کد کلاس همکاران'!H25,'ورود اطلاعات'!$B$6:$B$25,'ورود اطلاعات'!$E$6:$E$25),"")</f>
        <v/>
      </c>
      <c r="I25" s="194" t="str">
        <f>IFERROR(LOOKUP('ورود کد کلاس همکاران'!I25,'ورود اطلاعات'!$B$6:$B$25,'ورود اطلاعات'!$E$6:$E$25),"")</f>
        <v/>
      </c>
      <c r="J25" s="195" t="str">
        <f>IFERROR(LOOKUP('ورود کد کلاس همکاران'!J25,'ورود اطلاعات'!$B$6:$B$25,'ورود اطلاعات'!$E$6:$E$25),"")</f>
        <v/>
      </c>
      <c r="K25" s="195" t="str">
        <f>IFERROR(LOOKUP('ورود کد کلاس همکاران'!K25,'ورود اطلاعات'!$B$6:$B$25,'ورود اطلاعات'!$E$6:$E$25),"")</f>
        <v/>
      </c>
      <c r="L25" s="195" t="str">
        <f>IFERROR(LOOKUP('ورود کد کلاس همکاران'!L25,'ورود اطلاعات'!$B$6:$B$25,'ورود اطلاعات'!$E$6:$E$25),"")</f>
        <v/>
      </c>
      <c r="M25" s="196" t="str">
        <f>IFERROR(LOOKUP('ورود کد کلاس همکاران'!M25,'ورود اطلاعات'!$B$6:$B$25,'ورود اطلاعات'!$E$6:$E$25),"")</f>
        <v/>
      </c>
      <c r="N25" s="197" t="str">
        <f>IFERROR(LOOKUP('ورود کد کلاس همکاران'!N25,'ورود اطلاعات'!$B$6:$B$25,'ورود اطلاعات'!$E$6:$E$25),"")</f>
        <v/>
      </c>
      <c r="O25" s="194" t="str">
        <f>IFERROR(LOOKUP('ورود کد کلاس همکاران'!O25,'ورود اطلاعات'!$B$6:$B$25,'ورود اطلاعات'!$E$6:$E$25),"")</f>
        <v>A3</v>
      </c>
      <c r="P25" s="195" t="str">
        <f>IFERROR(LOOKUP('ورود کد کلاس همکاران'!P25,'ورود اطلاعات'!$B$6:$B$25,'ورود اطلاعات'!$E$6:$E$25),"")</f>
        <v>A3</v>
      </c>
      <c r="Q25" s="195" t="str">
        <f>IFERROR(LOOKUP('ورود کد کلاس همکاران'!Q25,'ورود اطلاعات'!$B$6:$B$25,'ورود اطلاعات'!$E$6:$E$25),"")</f>
        <v>B4</v>
      </c>
      <c r="R25" s="195" t="str">
        <f>IFERROR(LOOKUP('ورود کد کلاس همکاران'!R25,'ورود اطلاعات'!$B$6:$B$25,'ورود اطلاعات'!$E$6:$E$25),"")</f>
        <v>B3</v>
      </c>
      <c r="S25" s="196" t="str">
        <f>IFERROR(LOOKUP('ورود کد کلاس همکاران'!S25,'ورود اطلاعات'!$B$6:$B$25,'ورود اطلاعات'!$E$6:$E$25),"")</f>
        <v>B2</v>
      </c>
      <c r="T25" s="197" t="str">
        <f>IFERROR(LOOKUP('ورود کد کلاس همکاران'!T25,'ورود اطلاعات'!$B$6:$B$25,'ورود اطلاعات'!$E$6:$E$25),"")</f>
        <v>B2</v>
      </c>
      <c r="U25" s="194" t="str">
        <f>IFERROR(LOOKUP('ورود کد کلاس همکاران'!U25,'ورود اطلاعات'!$B$6:$B$25,'ورود اطلاعات'!$E$6:$E$25),"")</f>
        <v/>
      </c>
      <c r="V25" s="195" t="str">
        <f>IFERROR(LOOKUP('ورود کد کلاس همکاران'!V25,'ورود اطلاعات'!$B$6:$B$25,'ورود اطلاعات'!$E$6:$E$25),"")</f>
        <v/>
      </c>
      <c r="W25" s="195" t="str">
        <f>IFERROR(LOOKUP('ورود کد کلاس همکاران'!W25,'ورود اطلاعات'!$B$6:$B$25,'ورود اطلاعات'!$E$6:$E$25),"")</f>
        <v/>
      </c>
      <c r="X25" s="195" t="str">
        <f>IFERROR(LOOKUP('ورود کد کلاس همکاران'!X25,'ورود اطلاعات'!$B$6:$B$25,'ورود اطلاعات'!$E$6:$E$25),"")</f>
        <v/>
      </c>
      <c r="Y25" s="196" t="str">
        <f>IFERROR(LOOKUP('ورود کد کلاس همکاران'!Y25,'ورود اطلاعات'!$B$6:$B$25,'ورود اطلاعات'!$E$6:$E$25),"")</f>
        <v/>
      </c>
      <c r="Z25" s="197" t="str">
        <f>IFERROR(LOOKUP('ورود کد کلاس همکاران'!Z25,'ورود اطلاعات'!$B$6:$B$25,'ورود اطلاعات'!$E$6:$E$25),"")</f>
        <v/>
      </c>
      <c r="AA25" s="194" t="str">
        <f>IFERROR(LOOKUP('ورود کد کلاس همکاران'!AA25,'ورود اطلاعات'!$B$6:$B$25,'ورود اطلاعات'!$E$6:$E$25),"")</f>
        <v>B2</v>
      </c>
      <c r="AB25" s="195" t="str">
        <f>IFERROR(LOOKUP('ورود کد کلاس همکاران'!AB25,'ورود اطلاعات'!$B$6:$B$25,'ورود اطلاعات'!$E$6:$E$25),"")</f>
        <v>A3</v>
      </c>
      <c r="AC25" s="195" t="str">
        <f>IFERROR(LOOKUP('ورود کد کلاس همکاران'!AC25,'ورود اطلاعات'!$B$6:$B$25,'ورود اطلاعات'!$E$6:$E$25),"")</f>
        <v>B4</v>
      </c>
      <c r="AD25" s="195" t="str">
        <f>IFERROR(LOOKUP('ورود کد کلاس همکاران'!AD25,'ورود اطلاعات'!$B$6:$B$25,'ورود اطلاعات'!$E$6:$E$25),"")</f>
        <v>B4</v>
      </c>
      <c r="AE25" s="196" t="str">
        <f>IFERROR(LOOKUP('ورود کد کلاس همکاران'!AE25,'ورود اطلاعات'!$B$6:$B$25,'ورود اطلاعات'!$E$6:$E$25),"")</f>
        <v>B3</v>
      </c>
      <c r="AF25" s="197" t="str">
        <f>IFERROR(LOOKUP('ورود کد کلاس همکاران'!AF25,'ورود اطلاعات'!$B$6:$B$25,'ورود اطلاعات'!$E$6:$E$25),"")</f>
        <v>B3</v>
      </c>
      <c r="AG25" s="194" t="str">
        <f>IFERROR(LOOKUP('ورود کد کلاس همکاران'!AG25,'ورود اطلاعات'!$B$6:$B$25,'ورود اطلاعات'!$E$6:$E$25),"")</f>
        <v/>
      </c>
      <c r="AH25" s="195" t="str">
        <f>IFERROR(LOOKUP('ورود کد کلاس همکاران'!AH25,'ورود اطلاعات'!$B$6:$B$25,'ورود اطلاعات'!$E$6:$E$25),"")</f>
        <v/>
      </c>
      <c r="AI25" s="195" t="str">
        <f>IFERROR(LOOKUP('ورود کد کلاس همکاران'!AI25,'ورود اطلاعات'!$B$6:$B$25,'ورود اطلاعات'!$E$6:$E$25),"")</f>
        <v/>
      </c>
      <c r="AJ25" s="195" t="str">
        <f>IFERROR(LOOKUP('ورود کد کلاس همکاران'!AJ25,'ورود اطلاعات'!$B$6:$B$25,'ورود اطلاعات'!$E$6:$E$25),"")</f>
        <v/>
      </c>
      <c r="AK25" s="195" t="str">
        <f>IFERROR(LOOKUP('ورود کد کلاس همکاران'!AK25,'ورود اطلاعات'!$B$6:$B$25,'ورود اطلاعات'!$E$6:$E$25),"")</f>
        <v/>
      </c>
      <c r="AL25" s="198" t="str">
        <f>IFERROR(LOOKUP('ورود کد کلاس همکاران'!AL25,'ورود اطلاعات'!$B$6:$B$25,'ورود اطلاعات'!$E$6:$E$25),"")</f>
        <v/>
      </c>
    </row>
    <row r="26" spans="1:38" ht="60" customHeight="1" x14ac:dyDescent="0.2">
      <c r="A26" s="159">
        <v>23</v>
      </c>
      <c r="B26" s="172" t="str">
        <f>'ورود مشخصات همکاران'!B27</f>
        <v>فردوسي</v>
      </c>
      <c r="C26" s="194" t="str">
        <f>IFERROR(LOOKUP('ورود کد کلاس همکاران'!C26,'ورود اطلاعات'!$B$6:$B$25,'ورود اطلاعات'!$E$6:$E$25),"")</f>
        <v>B2</v>
      </c>
      <c r="D26" s="195" t="str">
        <f>IFERROR(LOOKUP('ورود کد کلاس همکاران'!D26,'ورود اطلاعات'!$B$6:$B$25,'ورود اطلاعات'!$E$6:$E$25),"")</f>
        <v>B2</v>
      </c>
      <c r="E26" s="195" t="str">
        <f>IFERROR(LOOKUP('ورود کد کلاس همکاران'!E26,'ورود اطلاعات'!$B$6:$B$25,'ورود اطلاعات'!$E$6:$E$25),"")</f>
        <v>B3</v>
      </c>
      <c r="F26" s="195" t="str">
        <f>IFERROR(LOOKUP('ورود کد کلاس همکاران'!F26,'ورود اطلاعات'!$B$6:$B$25,'ورود اطلاعات'!$E$6:$E$25),"")</f>
        <v>B3</v>
      </c>
      <c r="G26" s="196" t="str">
        <f>IFERROR(LOOKUP('ورود کد کلاس همکاران'!G26,'ورود اطلاعات'!$B$6:$B$25,'ورود اطلاعات'!$E$6:$E$25),"")</f>
        <v>A2</v>
      </c>
      <c r="H26" s="197" t="str">
        <f>IFERROR(LOOKUP('ورود کد کلاس همکاران'!H26,'ورود اطلاعات'!$B$6:$B$25,'ورود اطلاعات'!$E$6:$E$25),"")</f>
        <v>A2</v>
      </c>
      <c r="I26" s="194" t="str">
        <f>IFERROR(LOOKUP('ورود کد کلاس همکاران'!I26,'ورود اطلاعات'!$B$6:$B$25,'ورود اطلاعات'!$E$6:$E$25),"")</f>
        <v>B4</v>
      </c>
      <c r="J26" s="195" t="str">
        <f>IFERROR(LOOKUP('ورود کد کلاس همکاران'!J26,'ورود اطلاعات'!$B$6:$B$25,'ورود اطلاعات'!$E$6:$E$25),"")</f>
        <v>B4</v>
      </c>
      <c r="K26" s="195" t="str">
        <f>IFERROR(LOOKUP('ورود کد کلاس همکاران'!K26,'ورود اطلاعات'!$B$6:$B$25,'ورود اطلاعات'!$E$6:$E$25),"")</f>
        <v>A3</v>
      </c>
      <c r="L26" s="195" t="str">
        <f>IFERROR(LOOKUP('ورود کد کلاس همکاران'!L26,'ورود اطلاعات'!$B$6:$B$25,'ورود اطلاعات'!$E$6:$E$25),"")</f>
        <v>A3</v>
      </c>
      <c r="M26" s="196" t="str">
        <f>IFERROR(LOOKUP('ورود کد کلاس همکاران'!M26,'ورود اطلاعات'!$B$6:$B$25,'ورود اطلاعات'!$E$6:$E$25),"")</f>
        <v>C</v>
      </c>
      <c r="N26" s="197" t="str">
        <f>IFERROR(LOOKUP('ورود کد کلاس همکاران'!N26,'ورود اطلاعات'!$B$6:$B$25,'ورود اطلاعات'!$E$6:$E$25),"")</f>
        <v>C</v>
      </c>
      <c r="O26" s="194" t="str">
        <f>IFERROR(LOOKUP('ورود کد کلاس همکاران'!O26,'ورود اطلاعات'!$B$6:$B$25,'ورود اطلاعات'!$E$6:$E$25),"")</f>
        <v/>
      </c>
      <c r="P26" s="195" t="str">
        <f>IFERROR(LOOKUP('ورود کد کلاس همکاران'!P26,'ورود اطلاعات'!$B$6:$B$25,'ورود اطلاعات'!$E$6:$E$25),"")</f>
        <v/>
      </c>
      <c r="Q26" s="195" t="str">
        <f>IFERROR(LOOKUP('ورود کد کلاس همکاران'!Q26,'ورود اطلاعات'!$B$6:$B$25,'ورود اطلاعات'!$E$6:$E$25),"")</f>
        <v/>
      </c>
      <c r="R26" s="195" t="str">
        <f>IFERROR(LOOKUP('ورود کد کلاس همکاران'!R26,'ورود اطلاعات'!$B$6:$B$25,'ورود اطلاعات'!$E$6:$E$25),"")</f>
        <v/>
      </c>
      <c r="S26" s="196" t="str">
        <f>IFERROR(LOOKUP('ورود کد کلاس همکاران'!S26,'ورود اطلاعات'!$B$6:$B$25,'ورود اطلاعات'!$E$6:$E$25),"")</f>
        <v/>
      </c>
      <c r="T26" s="197" t="str">
        <f>IFERROR(LOOKUP('ورود کد کلاس همکاران'!T26,'ورود اطلاعات'!$B$6:$B$25,'ورود اطلاعات'!$E$6:$E$25),"")</f>
        <v/>
      </c>
      <c r="U26" s="194" t="str">
        <f>IFERROR(LOOKUP('ورود کد کلاس همکاران'!U26,'ورود اطلاعات'!$B$6:$B$25,'ورود اطلاعات'!$E$6:$E$25),"")</f>
        <v/>
      </c>
      <c r="V26" s="195" t="str">
        <f>IFERROR(LOOKUP('ورود کد کلاس همکاران'!V26,'ورود اطلاعات'!$B$6:$B$25,'ورود اطلاعات'!$E$6:$E$25),"")</f>
        <v/>
      </c>
      <c r="W26" s="195" t="str">
        <f>IFERROR(LOOKUP('ورود کد کلاس همکاران'!W26,'ورود اطلاعات'!$B$6:$B$25,'ورود اطلاعات'!$E$6:$E$25),"")</f>
        <v/>
      </c>
      <c r="X26" s="195" t="str">
        <f>IFERROR(LOOKUP('ورود کد کلاس همکاران'!X26,'ورود اطلاعات'!$B$6:$B$25,'ورود اطلاعات'!$E$6:$E$25),"")</f>
        <v/>
      </c>
      <c r="Y26" s="196" t="str">
        <f>IFERROR(LOOKUP('ورود کد کلاس همکاران'!Y26,'ورود اطلاعات'!$B$6:$B$25,'ورود اطلاعات'!$E$6:$E$25),"")</f>
        <v/>
      </c>
      <c r="Z26" s="197" t="str">
        <f>IFERROR(LOOKUP('ورود کد کلاس همکاران'!Z26,'ورود اطلاعات'!$B$6:$B$25,'ورود اطلاعات'!$E$6:$E$25),"")</f>
        <v/>
      </c>
      <c r="AA26" s="194" t="str">
        <f>IFERROR(LOOKUP('ورود کد کلاس همکاران'!AA26,'ورود اطلاعات'!$B$6:$B$25,'ورود اطلاعات'!$E$6:$E$25),"")</f>
        <v/>
      </c>
      <c r="AB26" s="195" t="str">
        <f>IFERROR(LOOKUP('ورود کد کلاس همکاران'!AB26,'ورود اطلاعات'!$B$6:$B$25,'ورود اطلاعات'!$E$6:$E$25),"")</f>
        <v/>
      </c>
      <c r="AC26" s="195" t="str">
        <f>IFERROR(LOOKUP('ورود کد کلاس همکاران'!AC26,'ورود اطلاعات'!$B$6:$B$25,'ورود اطلاعات'!$E$6:$E$25),"")</f>
        <v/>
      </c>
      <c r="AD26" s="195" t="str">
        <f>IFERROR(LOOKUP('ورود کد کلاس همکاران'!AD26,'ورود اطلاعات'!$B$6:$B$25,'ورود اطلاعات'!$E$6:$E$25),"")</f>
        <v/>
      </c>
      <c r="AE26" s="196" t="str">
        <f>IFERROR(LOOKUP('ورود کد کلاس همکاران'!AE26,'ورود اطلاعات'!$B$6:$B$25,'ورود اطلاعات'!$E$6:$E$25),"")</f>
        <v/>
      </c>
      <c r="AF26" s="197" t="str">
        <f>IFERROR(LOOKUP('ورود کد کلاس همکاران'!AF26,'ورود اطلاعات'!$B$6:$B$25,'ورود اطلاعات'!$E$6:$E$25),"")</f>
        <v/>
      </c>
      <c r="AG26" s="194" t="str">
        <f>IFERROR(LOOKUP('ورود کد کلاس همکاران'!AG26,'ورود اطلاعات'!$B$6:$B$25,'ورود اطلاعات'!$E$6:$E$25),"")</f>
        <v/>
      </c>
      <c r="AH26" s="195" t="str">
        <f>IFERROR(LOOKUP('ورود کد کلاس همکاران'!AH26,'ورود اطلاعات'!$B$6:$B$25,'ورود اطلاعات'!$E$6:$E$25),"")</f>
        <v/>
      </c>
      <c r="AI26" s="195" t="str">
        <f>IFERROR(LOOKUP('ورود کد کلاس همکاران'!AI26,'ورود اطلاعات'!$B$6:$B$25,'ورود اطلاعات'!$E$6:$E$25),"")</f>
        <v/>
      </c>
      <c r="AJ26" s="195" t="str">
        <f>IFERROR(LOOKUP('ورود کد کلاس همکاران'!AJ26,'ورود اطلاعات'!$B$6:$B$25,'ورود اطلاعات'!$E$6:$E$25),"")</f>
        <v/>
      </c>
      <c r="AK26" s="195" t="str">
        <f>IFERROR(LOOKUP('ورود کد کلاس همکاران'!AK26,'ورود اطلاعات'!$B$6:$B$25,'ورود اطلاعات'!$E$6:$E$25),"")</f>
        <v/>
      </c>
      <c r="AL26" s="198" t="str">
        <f>IFERROR(LOOKUP('ورود کد کلاس همکاران'!AL26,'ورود اطلاعات'!$B$6:$B$25,'ورود اطلاعات'!$E$6:$E$25),"")</f>
        <v/>
      </c>
    </row>
    <row r="27" spans="1:38" ht="60" customHeight="1" x14ac:dyDescent="0.2">
      <c r="A27" s="159">
        <v>24</v>
      </c>
      <c r="B27" s="172" t="str">
        <f>'ورود مشخصات همکاران'!B28</f>
        <v>راستگو</v>
      </c>
      <c r="C27" s="194" t="str">
        <f>IFERROR(LOOKUP('ورود کد کلاس همکاران'!C27,'ورود اطلاعات'!$B$6:$B$25,'ورود اطلاعات'!$E$6:$E$25),"")</f>
        <v/>
      </c>
      <c r="D27" s="195" t="str">
        <f>IFERROR(LOOKUP('ورود کد کلاس همکاران'!D27,'ورود اطلاعات'!$B$6:$B$25,'ورود اطلاعات'!$E$6:$E$25),"")</f>
        <v/>
      </c>
      <c r="E27" s="195" t="str">
        <f>IFERROR(LOOKUP('ورود کد کلاس همکاران'!E27,'ورود اطلاعات'!$B$6:$B$25,'ورود اطلاعات'!$E$6:$E$25),"")</f>
        <v/>
      </c>
      <c r="F27" s="195" t="str">
        <f>IFERROR(LOOKUP('ورود کد کلاس همکاران'!F27,'ورود اطلاعات'!$B$6:$B$25,'ورود اطلاعات'!$E$6:$E$25),"")</f>
        <v/>
      </c>
      <c r="G27" s="196" t="str">
        <f>IFERROR(LOOKUP('ورود کد کلاس همکاران'!G27,'ورود اطلاعات'!$B$6:$B$25,'ورود اطلاعات'!$E$6:$E$25),"")</f>
        <v/>
      </c>
      <c r="H27" s="197" t="str">
        <f>IFERROR(LOOKUP('ورود کد کلاس همکاران'!H27,'ورود اطلاعات'!$B$6:$B$25,'ورود اطلاعات'!$E$6:$E$25),"")</f>
        <v/>
      </c>
      <c r="I27" s="194" t="str">
        <f>IFERROR(LOOKUP('ورود کد کلاس همکاران'!I27,'ورود اطلاعات'!$B$6:$B$25,'ورود اطلاعات'!$E$6:$E$25),"")</f>
        <v/>
      </c>
      <c r="J27" s="195" t="str">
        <f>IFERROR(LOOKUP('ورود کد کلاس همکاران'!J27,'ورود اطلاعات'!$B$6:$B$25,'ورود اطلاعات'!$E$6:$E$25),"")</f>
        <v/>
      </c>
      <c r="K27" s="195" t="str">
        <f>IFERROR(LOOKUP('ورود کد کلاس همکاران'!K27,'ورود اطلاعات'!$B$6:$B$25,'ورود اطلاعات'!$E$6:$E$25),"")</f>
        <v/>
      </c>
      <c r="L27" s="195" t="str">
        <f>IFERROR(LOOKUP('ورود کد کلاس همکاران'!L27,'ورود اطلاعات'!$B$6:$B$25,'ورود اطلاعات'!$E$6:$E$25),"")</f>
        <v/>
      </c>
      <c r="M27" s="196" t="str">
        <f>IFERROR(LOOKUP('ورود کد کلاس همکاران'!M27,'ورود اطلاعات'!$B$6:$B$25,'ورود اطلاعات'!$E$6:$E$25),"")</f>
        <v/>
      </c>
      <c r="N27" s="197" t="str">
        <f>IFERROR(LOOKUP('ورود کد کلاس همکاران'!N27,'ورود اطلاعات'!$B$6:$B$25,'ورود اطلاعات'!$E$6:$E$25),"")</f>
        <v/>
      </c>
      <c r="O27" s="194" t="str">
        <f>IFERROR(LOOKUP('ورود کد کلاس همکاران'!O27,'ورود اطلاعات'!$B$6:$B$25,'ورود اطلاعات'!$E$6:$E$25),"")</f>
        <v/>
      </c>
      <c r="P27" s="195" t="str">
        <f>IFERROR(LOOKUP('ورود کد کلاس همکاران'!P27,'ورود اطلاعات'!$B$6:$B$25,'ورود اطلاعات'!$E$6:$E$25),"")</f>
        <v/>
      </c>
      <c r="Q27" s="195" t="str">
        <f>IFERROR(LOOKUP('ورود کد کلاس همکاران'!Q27,'ورود اطلاعات'!$B$6:$B$25,'ورود اطلاعات'!$E$6:$E$25),"")</f>
        <v/>
      </c>
      <c r="R27" s="195" t="str">
        <f>IFERROR(LOOKUP('ورود کد کلاس همکاران'!R27,'ورود اطلاعات'!$B$6:$B$25,'ورود اطلاعات'!$E$6:$E$25),"")</f>
        <v/>
      </c>
      <c r="S27" s="196" t="str">
        <f>IFERROR(LOOKUP('ورود کد کلاس همکاران'!S27,'ورود اطلاعات'!$B$6:$B$25,'ورود اطلاعات'!$E$6:$E$25),"")</f>
        <v/>
      </c>
      <c r="T27" s="197" t="str">
        <f>IFERROR(LOOKUP('ورود کد کلاس همکاران'!T27,'ورود اطلاعات'!$B$6:$B$25,'ورود اطلاعات'!$E$6:$E$25),"")</f>
        <v/>
      </c>
      <c r="U27" s="194" t="str">
        <f>IFERROR(LOOKUP('ورود کد کلاس همکاران'!U27,'ورود اطلاعات'!$B$6:$B$25,'ورود اطلاعات'!$E$6:$E$25),"")</f>
        <v/>
      </c>
      <c r="V27" s="195" t="str">
        <f>IFERROR(LOOKUP('ورود کد کلاس همکاران'!V27,'ورود اطلاعات'!$B$6:$B$25,'ورود اطلاعات'!$E$6:$E$25),"")</f>
        <v/>
      </c>
      <c r="W27" s="195" t="str">
        <f>IFERROR(LOOKUP('ورود کد کلاس همکاران'!W27,'ورود اطلاعات'!$B$6:$B$25,'ورود اطلاعات'!$E$6:$E$25),"")</f>
        <v/>
      </c>
      <c r="X27" s="195" t="str">
        <f>IFERROR(LOOKUP('ورود کد کلاس همکاران'!X27,'ورود اطلاعات'!$B$6:$B$25,'ورود اطلاعات'!$E$6:$E$25),"")</f>
        <v/>
      </c>
      <c r="Y27" s="196" t="str">
        <f>IFERROR(LOOKUP('ورود کد کلاس همکاران'!Y27,'ورود اطلاعات'!$B$6:$B$25,'ورود اطلاعات'!$E$6:$E$25),"")</f>
        <v/>
      </c>
      <c r="Z27" s="197" t="str">
        <f>IFERROR(LOOKUP('ورود کد کلاس همکاران'!Z27,'ورود اطلاعات'!$B$6:$B$25,'ورود اطلاعات'!$E$6:$E$25),"")</f>
        <v/>
      </c>
      <c r="AA27" s="194" t="str">
        <f>IFERROR(LOOKUP('ورود کد کلاس همکاران'!AA27,'ورود اطلاعات'!$B$6:$B$25,'ورود اطلاعات'!$E$6:$E$25),"")</f>
        <v/>
      </c>
      <c r="AB27" s="195" t="str">
        <f>IFERROR(LOOKUP('ورود کد کلاس همکاران'!AB27,'ورود اطلاعات'!$B$6:$B$25,'ورود اطلاعات'!$E$6:$E$25),"")</f>
        <v/>
      </c>
      <c r="AC27" s="195" t="str">
        <f>IFERROR(LOOKUP('ورود کد کلاس همکاران'!AC27,'ورود اطلاعات'!$B$6:$B$25,'ورود اطلاعات'!$E$6:$E$25),"")</f>
        <v/>
      </c>
      <c r="AD27" s="195" t="str">
        <f>IFERROR(LOOKUP('ورود کد کلاس همکاران'!AD27,'ورود اطلاعات'!$B$6:$B$25,'ورود اطلاعات'!$E$6:$E$25),"")</f>
        <v/>
      </c>
      <c r="AE27" s="196" t="str">
        <f>IFERROR(LOOKUP('ورود کد کلاس همکاران'!AE27,'ورود اطلاعات'!$B$6:$B$25,'ورود اطلاعات'!$E$6:$E$25),"")</f>
        <v/>
      </c>
      <c r="AF27" s="197" t="str">
        <f>IFERROR(LOOKUP('ورود کد کلاس همکاران'!AF27,'ورود اطلاعات'!$B$6:$B$25,'ورود اطلاعات'!$E$6:$E$25),"")</f>
        <v/>
      </c>
      <c r="AG27" s="194" t="str">
        <f>IFERROR(LOOKUP('ورود کد کلاس همکاران'!AG27,'ورود اطلاعات'!$B$6:$B$25,'ورود اطلاعات'!$E$6:$E$25),"")</f>
        <v>A1</v>
      </c>
      <c r="AH27" s="195" t="str">
        <f>IFERROR(LOOKUP('ورود کد کلاس همکاران'!AH27,'ورود اطلاعات'!$B$6:$B$25,'ورود اطلاعات'!$E$6:$E$25),"")</f>
        <v>A1</v>
      </c>
      <c r="AI27" s="195" t="str">
        <f>IFERROR(LOOKUP('ورود کد کلاس همکاران'!AI27,'ورود اطلاعات'!$B$6:$B$25,'ورود اطلاعات'!$E$6:$E$25),"")</f>
        <v>B5</v>
      </c>
      <c r="AJ27" s="195" t="str">
        <f>IFERROR(LOOKUP('ورود کد کلاس همکاران'!AJ27,'ورود اطلاعات'!$B$6:$B$25,'ورود اطلاعات'!$E$6:$E$25),"")</f>
        <v>B5</v>
      </c>
      <c r="AK27" s="195" t="str">
        <f>IFERROR(LOOKUP('ورود کد کلاس همکاران'!AK27,'ورود اطلاعات'!$B$6:$B$25,'ورود اطلاعات'!$E$6:$E$25),"")</f>
        <v>B1</v>
      </c>
      <c r="AL27" s="198" t="str">
        <f>IFERROR(LOOKUP('ورود کد کلاس همکاران'!AL27,'ورود اطلاعات'!$B$6:$B$25,'ورود اطلاعات'!$E$6:$E$25),"")</f>
        <v>B1</v>
      </c>
    </row>
    <row r="28" spans="1:38" ht="60" customHeight="1" x14ac:dyDescent="0.2">
      <c r="A28" s="159">
        <v>25</v>
      </c>
      <c r="B28" s="172" t="str">
        <f>'ورود مشخصات همکاران'!B29</f>
        <v>فرمانی</v>
      </c>
      <c r="C28" s="194" t="str">
        <f>IFERROR(LOOKUP('ورود کد کلاس همکاران'!C28,'ورود اطلاعات'!$B$6:$B$25,'ورود اطلاعات'!$E$6:$E$25),"")</f>
        <v/>
      </c>
      <c r="D28" s="195" t="str">
        <f>IFERROR(LOOKUP('ورود کد کلاس همکاران'!D28,'ورود اطلاعات'!$B$6:$B$25,'ورود اطلاعات'!$E$6:$E$25),"")</f>
        <v/>
      </c>
      <c r="E28" s="195" t="str">
        <f>IFERROR(LOOKUP('ورود کد کلاس همکاران'!E28,'ورود اطلاعات'!$B$6:$B$25,'ورود اطلاعات'!$E$6:$E$25),"")</f>
        <v/>
      </c>
      <c r="F28" s="195" t="str">
        <f>IFERROR(LOOKUP('ورود کد کلاس همکاران'!F28,'ورود اطلاعات'!$B$6:$B$25,'ورود اطلاعات'!$E$6:$E$25),"")</f>
        <v/>
      </c>
      <c r="G28" s="196" t="str">
        <f>IFERROR(LOOKUP('ورود کد کلاس همکاران'!G28,'ورود اطلاعات'!$B$6:$B$25,'ورود اطلاعات'!$E$6:$E$25),"")</f>
        <v/>
      </c>
      <c r="H28" s="197" t="str">
        <f>IFERROR(LOOKUP('ورود کد کلاس همکاران'!H28,'ورود اطلاعات'!$B$6:$B$25,'ورود اطلاعات'!$E$6:$E$25),"")</f>
        <v/>
      </c>
      <c r="I28" s="194" t="str">
        <f>IFERROR(LOOKUP('ورود کد کلاس همکاران'!I28,'ورود اطلاعات'!$B$6:$B$25,'ورود اطلاعات'!$E$6:$E$25),"")</f>
        <v/>
      </c>
      <c r="J28" s="195" t="str">
        <f>IFERROR(LOOKUP('ورود کد کلاس همکاران'!J28,'ورود اطلاعات'!$B$6:$B$25,'ورود اطلاعات'!$E$6:$E$25),"")</f>
        <v/>
      </c>
      <c r="K28" s="195" t="str">
        <f>IFERROR(LOOKUP('ورود کد کلاس همکاران'!K28,'ورود اطلاعات'!$B$6:$B$25,'ورود اطلاعات'!$E$6:$E$25),"")</f>
        <v/>
      </c>
      <c r="L28" s="195" t="str">
        <f>IFERROR(LOOKUP('ورود کد کلاس همکاران'!L28,'ورود اطلاعات'!$B$6:$B$25,'ورود اطلاعات'!$E$6:$E$25),"")</f>
        <v/>
      </c>
      <c r="M28" s="196" t="str">
        <f>IFERROR(LOOKUP('ورود کد کلاس همکاران'!M28,'ورود اطلاعات'!$B$6:$B$25,'ورود اطلاعات'!$E$6:$E$25),"")</f>
        <v/>
      </c>
      <c r="N28" s="197" t="str">
        <f>IFERROR(LOOKUP('ورود کد کلاس همکاران'!N28,'ورود اطلاعات'!$B$6:$B$25,'ورود اطلاعات'!$E$6:$E$25),"")</f>
        <v/>
      </c>
      <c r="O28" s="194" t="str">
        <f>IFERROR(LOOKUP('ورود کد کلاس همکاران'!O28,'ورود اطلاعات'!$B$6:$B$25,'ورود اطلاعات'!$E$6:$E$25),"")</f>
        <v/>
      </c>
      <c r="P28" s="195" t="str">
        <f>IFERROR(LOOKUP('ورود کد کلاس همکاران'!P28,'ورود اطلاعات'!$B$6:$B$25,'ورود اطلاعات'!$E$6:$E$25),"")</f>
        <v/>
      </c>
      <c r="Q28" s="195" t="str">
        <f>IFERROR(LOOKUP('ورود کد کلاس همکاران'!Q28,'ورود اطلاعات'!$B$6:$B$25,'ورود اطلاعات'!$E$6:$E$25),"")</f>
        <v/>
      </c>
      <c r="R28" s="195" t="str">
        <f>IFERROR(LOOKUP('ورود کد کلاس همکاران'!R28,'ورود اطلاعات'!$B$6:$B$25,'ورود اطلاعات'!$E$6:$E$25),"")</f>
        <v/>
      </c>
      <c r="S28" s="196" t="str">
        <f>IFERROR(LOOKUP('ورود کد کلاس همکاران'!S28,'ورود اطلاعات'!$B$6:$B$25,'ورود اطلاعات'!$E$6:$E$25),"")</f>
        <v/>
      </c>
      <c r="T28" s="197" t="str">
        <f>IFERROR(LOOKUP('ورود کد کلاس همکاران'!T28,'ورود اطلاعات'!$B$6:$B$25,'ورود اطلاعات'!$E$6:$E$25),"")</f>
        <v/>
      </c>
      <c r="U28" s="194" t="str">
        <f>IFERROR(LOOKUP('ورود کد کلاس همکاران'!U28,'ورود اطلاعات'!$B$6:$B$25,'ورود اطلاعات'!$E$6:$E$25),"")</f>
        <v>B2</v>
      </c>
      <c r="V28" s="195" t="str">
        <f>IFERROR(LOOKUP('ورود کد کلاس همکاران'!V28,'ورود اطلاعات'!$B$6:$B$25,'ورود اطلاعات'!$E$6:$E$25),"")</f>
        <v>B2</v>
      </c>
      <c r="W28" s="195" t="str">
        <f>IFERROR(LOOKUP('ورود کد کلاس همکاران'!W28,'ورود اطلاعات'!$B$6:$B$25,'ورود اطلاعات'!$E$6:$E$25),"")</f>
        <v>A1</v>
      </c>
      <c r="X28" s="195" t="str">
        <f>IFERROR(LOOKUP('ورود کد کلاس همکاران'!X28,'ورود اطلاعات'!$B$6:$B$25,'ورود اطلاعات'!$E$6:$E$25),"")</f>
        <v>A1</v>
      </c>
      <c r="Y28" s="196" t="str">
        <f>IFERROR(LOOKUP('ورود کد کلاس همکاران'!Y28,'ورود اطلاعات'!$B$6:$B$25,'ورود اطلاعات'!$E$6:$E$25),"")</f>
        <v>B4</v>
      </c>
      <c r="Z28" s="197" t="str">
        <f>IFERROR(LOOKUP('ورود کد کلاس همکاران'!Z28,'ورود اطلاعات'!$B$6:$B$25,'ورود اطلاعات'!$E$6:$E$25),"")</f>
        <v>B4</v>
      </c>
      <c r="AA28" s="194" t="str">
        <f>IFERROR(LOOKUP('ورود کد کلاس همکاران'!AA28,'ورود اطلاعات'!$B$6:$B$25,'ورود اطلاعات'!$E$6:$E$25),"")</f>
        <v>B3</v>
      </c>
      <c r="AB28" s="195" t="str">
        <f>IFERROR(LOOKUP('ورود کد کلاس همکاران'!AB28,'ورود اطلاعات'!$B$6:$B$25,'ورود اطلاعات'!$E$6:$E$25),"")</f>
        <v>B3</v>
      </c>
      <c r="AC28" s="195" t="str">
        <f>IFERROR(LOOKUP('ورود کد کلاس همکاران'!AC28,'ورود اطلاعات'!$B$6:$B$25,'ورود اطلاعات'!$E$6:$E$25),"")</f>
        <v>C</v>
      </c>
      <c r="AD28" s="195" t="str">
        <f>IFERROR(LOOKUP('ورود کد کلاس همکاران'!AD28,'ورود اطلاعات'!$B$6:$B$25,'ورود اطلاعات'!$E$6:$E$25),"")</f>
        <v>C</v>
      </c>
      <c r="AE28" s="196" t="str">
        <f>IFERROR(LOOKUP('ورود کد کلاس همکاران'!AE28,'ورود اطلاعات'!$B$6:$B$25,'ورود اطلاعات'!$E$6:$E$25),"")</f>
        <v>A3</v>
      </c>
      <c r="AF28" s="197" t="str">
        <f>IFERROR(LOOKUP('ورود کد کلاس همکاران'!AF28,'ورود اطلاعات'!$B$6:$B$25,'ورود اطلاعات'!$E$6:$E$25),"")</f>
        <v>A3</v>
      </c>
      <c r="AG28" s="194" t="str">
        <f>IFERROR(LOOKUP('ورود کد کلاس همکاران'!AG28,'ورود اطلاعات'!$B$6:$B$25,'ورود اطلاعات'!$E$6:$E$25),"")</f>
        <v/>
      </c>
      <c r="AH28" s="195" t="str">
        <f>IFERROR(LOOKUP('ورود کد کلاس همکاران'!AH28,'ورود اطلاعات'!$B$6:$B$25,'ورود اطلاعات'!$E$6:$E$25),"")</f>
        <v/>
      </c>
      <c r="AI28" s="195" t="str">
        <f>IFERROR(LOOKUP('ورود کد کلاس همکاران'!AI28,'ورود اطلاعات'!$B$6:$B$25,'ورود اطلاعات'!$E$6:$E$25),"")</f>
        <v/>
      </c>
      <c r="AJ28" s="195" t="str">
        <f>IFERROR(LOOKUP('ورود کد کلاس همکاران'!AJ28,'ورود اطلاعات'!$B$6:$B$25,'ورود اطلاعات'!$E$6:$E$25),"")</f>
        <v/>
      </c>
      <c r="AK28" s="195" t="str">
        <f>IFERROR(LOOKUP('ورود کد کلاس همکاران'!AK28,'ورود اطلاعات'!$B$6:$B$25,'ورود اطلاعات'!$E$6:$E$25),"")</f>
        <v/>
      </c>
      <c r="AL28" s="198" t="str">
        <f>IFERROR(LOOKUP('ورود کد کلاس همکاران'!AL28,'ورود اطلاعات'!$B$6:$B$25,'ورود اطلاعات'!$E$6:$E$25),"")</f>
        <v/>
      </c>
    </row>
    <row r="29" spans="1:38" ht="60" customHeight="1" x14ac:dyDescent="0.2">
      <c r="A29" s="159">
        <v>26</v>
      </c>
      <c r="B29" s="172" t="str">
        <f>'ورود مشخصات همکاران'!B30</f>
        <v>بدخشان</v>
      </c>
      <c r="C29" s="194" t="str">
        <f>IFERROR(LOOKUP('ورود کد کلاس همکاران'!C29,'ورود اطلاعات'!$B$6:$B$25,'ورود اطلاعات'!$E$6:$E$25),"")</f>
        <v/>
      </c>
      <c r="D29" s="195" t="str">
        <f>IFERROR(LOOKUP('ورود کد کلاس همکاران'!D29,'ورود اطلاعات'!$B$6:$B$25,'ورود اطلاعات'!$E$6:$E$25),"")</f>
        <v/>
      </c>
      <c r="E29" s="195" t="str">
        <f>IFERROR(LOOKUP('ورود کد کلاس همکاران'!E29,'ورود اطلاعات'!$B$6:$B$25,'ورود اطلاعات'!$E$6:$E$25),"")</f>
        <v/>
      </c>
      <c r="F29" s="195" t="str">
        <f>IFERROR(LOOKUP('ورود کد کلاس همکاران'!F29,'ورود اطلاعات'!$B$6:$B$25,'ورود اطلاعات'!$E$6:$E$25),"")</f>
        <v/>
      </c>
      <c r="G29" s="196" t="str">
        <f>IFERROR(LOOKUP('ورود کد کلاس همکاران'!G29,'ورود اطلاعات'!$B$6:$B$25,'ورود اطلاعات'!$E$6:$E$25),"")</f>
        <v/>
      </c>
      <c r="H29" s="197" t="str">
        <f>IFERROR(LOOKUP('ورود کد کلاس همکاران'!H29,'ورود اطلاعات'!$B$6:$B$25,'ورود اطلاعات'!$E$6:$E$25),"")</f>
        <v/>
      </c>
      <c r="I29" s="194" t="str">
        <f>IFERROR(LOOKUP('ورود کد کلاس همکاران'!I29,'ورود اطلاعات'!$B$6:$B$25,'ورود اطلاعات'!$E$6:$E$25),"")</f>
        <v/>
      </c>
      <c r="J29" s="195" t="str">
        <f>IFERROR(LOOKUP('ورود کد کلاس همکاران'!J29,'ورود اطلاعات'!$B$6:$B$25,'ورود اطلاعات'!$E$6:$E$25),"")</f>
        <v/>
      </c>
      <c r="K29" s="195" t="str">
        <f>IFERROR(LOOKUP('ورود کد کلاس همکاران'!K29,'ورود اطلاعات'!$B$6:$B$25,'ورود اطلاعات'!$E$6:$E$25),"")</f>
        <v/>
      </c>
      <c r="L29" s="195" t="str">
        <f>IFERROR(LOOKUP('ورود کد کلاس همکاران'!L29,'ورود اطلاعات'!$B$6:$B$25,'ورود اطلاعات'!$E$6:$E$25),"")</f>
        <v/>
      </c>
      <c r="M29" s="196" t="str">
        <f>IFERROR(LOOKUP('ورود کد کلاس همکاران'!M29,'ورود اطلاعات'!$B$6:$B$25,'ورود اطلاعات'!$E$6:$E$25),"")</f>
        <v/>
      </c>
      <c r="N29" s="197" t="str">
        <f>IFERROR(LOOKUP('ورود کد کلاس همکاران'!N29,'ورود اطلاعات'!$B$6:$B$25,'ورود اطلاعات'!$E$6:$E$25),"")</f>
        <v/>
      </c>
      <c r="O29" s="194" t="str">
        <f>IFERROR(LOOKUP('ورود کد کلاس همکاران'!O29,'ورود اطلاعات'!$B$6:$B$25,'ورود اطلاعات'!$E$6:$E$25),"")</f>
        <v/>
      </c>
      <c r="P29" s="195" t="str">
        <f>IFERROR(LOOKUP('ورود کد کلاس همکاران'!P29,'ورود اطلاعات'!$B$6:$B$25,'ورود اطلاعات'!$E$6:$E$25),"")</f>
        <v/>
      </c>
      <c r="Q29" s="195" t="str">
        <f>IFERROR(LOOKUP('ورود کد کلاس همکاران'!Q29,'ورود اطلاعات'!$B$6:$B$25,'ورود اطلاعات'!$E$6:$E$25),"")</f>
        <v/>
      </c>
      <c r="R29" s="195" t="str">
        <f>IFERROR(LOOKUP('ورود کد کلاس همکاران'!R29,'ورود اطلاعات'!$B$6:$B$25,'ورود اطلاعات'!$E$6:$E$25),"")</f>
        <v/>
      </c>
      <c r="S29" s="196" t="str">
        <f>IFERROR(LOOKUP('ورود کد کلاس همکاران'!S29,'ورود اطلاعات'!$B$6:$B$25,'ورود اطلاعات'!$E$6:$E$25),"")</f>
        <v/>
      </c>
      <c r="T29" s="197" t="str">
        <f>IFERROR(LOOKUP('ورود کد کلاس همکاران'!T29,'ورود اطلاعات'!$B$6:$B$25,'ورود اطلاعات'!$E$6:$E$25),"")</f>
        <v/>
      </c>
      <c r="U29" s="194" t="str">
        <f>IFERROR(LOOKUP('ورود کد کلاس همکاران'!U29,'ورود اطلاعات'!$B$6:$B$25,'ورود اطلاعات'!$E$6:$E$25),"")</f>
        <v/>
      </c>
      <c r="V29" s="195" t="str">
        <f>IFERROR(LOOKUP('ورود کد کلاس همکاران'!V29,'ورود اطلاعات'!$B$6:$B$25,'ورود اطلاعات'!$E$6:$E$25),"")</f>
        <v/>
      </c>
      <c r="W29" s="195" t="str">
        <f>IFERROR(LOOKUP('ورود کد کلاس همکاران'!W29,'ورود اطلاعات'!$B$6:$B$25,'ورود اطلاعات'!$E$6:$E$25),"")</f>
        <v/>
      </c>
      <c r="X29" s="195" t="str">
        <f>IFERROR(LOOKUP('ورود کد کلاس همکاران'!X29,'ورود اطلاعات'!$B$6:$B$25,'ورود اطلاعات'!$E$6:$E$25),"")</f>
        <v/>
      </c>
      <c r="Y29" s="196" t="str">
        <f>IFERROR(LOOKUP('ورود کد کلاس همکاران'!Y29,'ورود اطلاعات'!$B$6:$B$25,'ورود اطلاعات'!$E$6:$E$25),"")</f>
        <v/>
      </c>
      <c r="Z29" s="197" t="str">
        <f>IFERROR(LOOKUP('ورود کد کلاس همکاران'!Z29,'ورود اطلاعات'!$B$6:$B$25,'ورود اطلاعات'!$E$6:$E$25),"")</f>
        <v/>
      </c>
      <c r="AA29" s="194" t="str">
        <f>IFERROR(LOOKUP('ورود کد کلاس همکاران'!AA29,'ورود اطلاعات'!$B$6:$B$25,'ورود اطلاعات'!$E$6:$E$25),"")</f>
        <v>A2</v>
      </c>
      <c r="AB29" s="195" t="str">
        <f>IFERROR(LOOKUP('ورود کد کلاس همکاران'!AB29,'ورود اطلاعات'!$B$6:$B$25,'ورود اطلاعات'!$E$6:$E$25),"")</f>
        <v>A2</v>
      </c>
      <c r="AC29" s="195" t="str">
        <f>IFERROR(LOOKUP('ورود کد کلاس همکاران'!AC29,'ورود اطلاعات'!$B$6:$B$25,'ورود اطلاعات'!$E$6:$E$25),"")</f>
        <v>B5</v>
      </c>
      <c r="AD29" s="195" t="str">
        <f>IFERROR(LOOKUP('ورود کد کلاس همکاران'!AD29,'ورود اطلاعات'!$B$6:$B$25,'ورود اطلاعات'!$E$6:$E$25),"")</f>
        <v>B5</v>
      </c>
      <c r="AE29" s="196" t="str">
        <f>IFERROR(LOOKUP('ورود کد کلاس همکاران'!AE29,'ورود اطلاعات'!$B$6:$B$25,'ورود اطلاعات'!$E$6:$E$25),"")</f>
        <v>B1</v>
      </c>
      <c r="AF29" s="197" t="str">
        <f>IFERROR(LOOKUP('ورود کد کلاس همکاران'!AF29,'ورود اطلاعات'!$B$6:$B$25,'ورود اطلاعات'!$E$6:$E$25),"")</f>
        <v>B1</v>
      </c>
      <c r="AG29" s="194" t="str">
        <f>IFERROR(LOOKUP('ورود کد کلاس همکاران'!AG29,'ورود اطلاعات'!$B$6:$B$25,'ورود اطلاعات'!$E$6:$E$25),"")</f>
        <v/>
      </c>
      <c r="AH29" s="195" t="str">
        <f>IFERROR(LOOKUP('ورود کد کلاس همکاران'!AH29,'ورود اطلاعات'!$B$6:$B$25,'ورود اطلاعات'!$E$6:$E$25),"")</f>
        <v/>
      </c>
      <c r="AI29" s="195" t="str">
        <f>IFERROR(LOOKUP('ورود کد کلاس همکاران'!AI29,'ورود اطلاعات'!$B$6:$B$25,'ورود اطلاعات'!$E$6:$E$25),"")</f>
        <v/>
      </c>
      <c r="AJ29" s="195" t="str">
        <f>IFERROR(LOOKUP('ورود کد کلاس همکاران'!AJ29,'ورود اطلاعات'!$B$6:$B$25,'ورود اطلاعات'!$E$6:$E$25),"")</f>
        <v/>
      </c>
      <c r="AK29" s="195" t="str">
        <f>IFERROR(LOOKUP('ورود کد کلاس همکاران'!AK29,'ورود اطلاعات'!$B$6:$B$25,'ورود اطلاعات'!$E$6:$E$25),"")</f>
        <v/>
      </c>
      <c r="AL29" s="198" t="str">
        <f>IFERROR(LOOKUP('ورود کد کلاس همکاران'!AL29,'ورود اطلاعات'!$B$6:$B$25,'ورود اطلاعات'!$E$6:$E$25),"")</f>
        <v/>
      </c>
    </row>
    <row r="30" spans="1:38" ht="60" customHeight="1" x14ac:dyDescent="0.2">
      <c r="A30" s="159">
        <v>27</v>
      </c>
      <c r="B30" s="172" t="str">
        <f>'ورود مشخصات همکاران'!B31</f>
        <v>وندسفیني</v>
      </c>
      <c r="C30" s="194" t="str">
        <f>IFERROR(LOOKUP('ورود کد کلاس همکاران'!C30,'ورود اطلاعات'!$B$6:$B$25,'ورود اطلاعات'!$E$6:$E$25),"")</f>
        <v>B4</v>
      </c>
      <c r="D30" s="195" t="str">
        <f>IFERROR(LOOKUP('ورود کد کلاس همکاران'!D30,'ورود اطلاعات'!$B$6:$B$25,'ورود اطلاعات'!$E$6:$E$25),"")</f>
        <v>B4</v>
      </c>
      <c r="E30" s="195" t="str">
        <f>IFERROR(LOOKUP('ورود کد کلاس همکاران'!E30,'ورود اطلاعات'!$B$6:$B$25,'ورود اطلاعات'!$E$6:$E$25),"")</f>
        <v>A2</v>
      </c>
      <c r="F30" s="195" t="str">
        <f>IFERROR(LOOKUP('ورود کد کلاس همکاران'!F30,'ورود اطلاعات'!$B$6:$B$25,'ورود اطلاعات'!$E$6:$E$25),"")</f>
        <v>A2</v>
      </c>
      <c r="G30" s="196" t="str">
        <f>IFERROR(LOOKUP('ورود کد کلاس همکاران'!G30,'ورود اطلاعات'!$B$6:$B$25,'ورود اطلاعات'!$E$6:$E$25),"")</f>
        <v>B1</v>
      </c>
      <c r="H30" s="197" t="str">
        <f>IFERROR(LOOKUP('ورود کد کلاس همکاران'!H30,'ورود اطلاعات'!$B$6:$B$25,'ورود اطلاعات'!$E$6:$E$25),"")</f>
        <v>B1</v>
      </c>
      <c r="I30" s="194" t="str">
        <f>IFERROR(LOOKUP('ورود کد کلاس همکاران'!I30,'ورود اطلاعات'!$B$6:$B$25,'ورود اطلاعات'!$E$6:$E$25),"")</f>
        <v/>
      </c>
      <c r="J30" s="195" t="str">
        <f>IFERROR(LOOKUP('ورود کد کلاس همکاران'!J30,'ورود اطلاعات'!$B$6:$B$25,'ورود اطلاعات'!$E$6:$E$25),"")</f>
        <v/>
      </c>
      <c r="K30" s="195" t="str">
        <f>IFERROR(LOOKUP('ورود کد کلاس همکاران'!K30,'ورود اطلاعات'!$B$6:$B$25,'ورود اطلاعات'!$E$6:$E$25),"")</f>
        <v/>
      </c>
      <c r="L30" s="195" t="str">
        <f>IFERROR(LOOKUP('ورود کد کلاس همکاران'!L30,'ورود اطلاعات'!$B$6:$B$25,'ورود اطلاعات'!$E$6:$E$25),"")</f>
        <v/>
      </c>
      <c r="M30" s="196" t="str">
        <f>IFERROR(LOOKUP('ورود کد کلاس همکاران'!M30,'ورود اطلاعات'!$B$6:$B$25,'ورود اطلاعات'!$E$6:$E$25),"")</f>
        <v/>
      </c>
      <c r="N30" s="197" t="str">
        <f>IFERROR(LOOKUP('ورود کد کلاس همکاران'!N30,'ورود اطلاعات'!$B$6:$B$25,'ورود اطلاعات'!$E$6:$E$25),"")</f>
        <v/>
      </c>
      <c r="O30" s="194" t="str">
        <f>IFERROR(LOOKUP('ورود کد کلاس همکاران'!O30,'ورود اطلاعات'!$B$6:$B$25,'ورود اطلاعات'!$E$6:$E$25),"")</f>
        <v>B5</v>
      </c>
      <c r="P30" s="195" t="str">
        <f>IFERROR(LOOKUP('ورود کد کلاس همکاران'!P30,'ورود اطلاعات'!$B$6:$B$25,'ورود اطلاعات'!$E$6:$E$25),"")</f>
        <v>B5</v>
      </c>
      <c r="Q30" s="195" t="str">
        <f>IFERROR(LOOKUP('ورود کد کلاس همکاران'!Q30,'ورود اطلاعات'!$B$6:$B$25,'ورود اطلاعات'!$E$6:$E$25),"")</f>
        <v>B2</v>
      </c>
      <c r="R30" s="195" t="str">
        <f>IFERROR(LOOKUP('ورود کد کلاس همکاران'!R30,'ورود اطلاعات'!$B$6:$B$25,'ورود اطلاعات'!$E$6:$E$25),"")</f>
        <v>B2</v>
      </c>
      <c r="S30" s="196" t="str">
        <f>IFERROR(LOOKUP('ورود کد کلاس همکاران'!S30,'ورود اطلاعات'!$B$6:$B$25,'ورود اطلاعات'!$E$6:$E$25),"")</f>
        <v>B3</v>
      </c>
      <c r="T30" s="197" t="str">
        <f>IFERROR(LOOKUP('ورود کد کلاس همکاران'!T30,'ورود اطلاعات'!$B$6:$B$25,'ورود اطلاعات'!$E$6:$E$25),"")</f>
        <v>B3</v>
      </c>
      <c r="U30" s="194" t="str">
        <f>IFERROR(LOOKUP('ورود کد کلاس همکاران'!U30,'ورود اطلاعات'!$B$6:$B$25,'ورود اطلاعات'!$E$6:$E$25),"")</f>
        <v/>
      </c>
      <c r="V30" s="195" t="str">
        <f>IFERROR(LOOKUP('ورود کد کلاس همکاران'!V30,'ورود اطلاعات'!$B$6:$B$25,'ورود اطلاعات'!$E$6:$E$25),"")</f>
        <v/>
      </c>
      <c r="W30" s="195" t="str">
        <f>IFERROR(LOOKUP('ورود کد کلاس همکاران'!W30,'ورود اطلاعات'!$B$6:$B$25,'ورود اطلاعات'!$E$6:$E$25),"")</f>
        <v/>
      </c>
      <c r="X30" s="195" t="str">
        <f>IFERROR(LOOKUP('ورود کد کلاس همکاران'!X30,'ورود اطلاعات'!$B$6:$B$25,'ورود اطلاعات'!$E$6:$E$25),"")</f>
        <v/>
      </c>
      <c r="Y30" s="196" t="str">
        <f>IFERROR(LOOKUP('ورود کد کلاس همکاران'!Y30,'ورود اطلاعات'!$B$6:$B$25,'ورود اطلاعات'!$E$6:$E$25),"")</f>
        <v/>
      </c>
      <c r="Z30" s="197" t="str">
        <f>IFERROR(LOOKUP('ورود کد کلاس همکاران'!Z30,'ورود اطلاعات'!$B$6:$B$25,'ورود اطلاعات'!$E$6:$E$25),"")</f>
        <v/>
      </c>
      <c r="AA30" s="194" t="str">
        <f>IFERROR(LOOKUP('ورود کد کلاس همکاران'!AA30,'ورود اطلاعات'!$B$6:$B$25,'ورود اطلاعات'!$E$6:$E$25),"")</f>
        <v/>
      </c>
      <c r="AB30" s="195" t="str">
        <f>IFERROR(LOOKUP('ورود کد کلاس همکاران'!AB30,'ورود اطلاعات'!$B$6:$B$25,'ورود اطلاعات'!$E$6:$E$25),"")</f>
        <v/>
      </c>
      <c r="AC30" s="195" t="str">
        <f>IFERROR(LOOKUP('ورود کد کلاس همکاران'!AC30,'ورود اطلاعات'!$B$6:$B$25,'ورود اطلاعات'!$E$6:$E$25),"")</f>
        <v/>
      </c>
      <c r="AD30" s="195" t="str">
        <f>IFERROR(LOOKUP('ورود کد کلاس همکاران'!AD30,'ورود اطلاعات'!$B$6:$B$25,'ورود اطلاعات'!$E$6:$E$25),"")</f>
        <v/>
      </c>
      <c r="AE30" s="196" t="str">
        <f>IFERROR(LOOKUP('ورود کد کلاس همکاران'!AE30,'ورود اطلاعات'!$B$6:$B$25,'ورود اطلاعات'!$E$6:$E$25),"")</f>
        <v/>
      </c>
      <c r="AF30" s="197" t="str">
        <f>IFERROR(LOOKUP('ورود کد کلاس همکاران'!AF30,'ورود اطلاعات'!$B$6:$B$25,'ورود اطلاعات'!$E$6:$E$25),"")</f>
        <v/>
      </c>
      <c r="AG30" s="194" t="str">
        <f>IFERROR(LOOKUP('ورود کد کلاس همکاران'!AG30,'ورود اطلاعات'!$B$6:$B$25,'ورود اطلاعات'!$E$6:$E$25),"")</f>
        <v/>
      </c>
      <c r="AH30" s="195" t="str">
        <f>IFERROR(LOOKUP('ورود کد کلاس همکاران'!AH30,'ورود اطلاعات'!$B$6:$B$25,'ورود اطلاعات'!$E$6:$E$25),"")</f>
        <v/>
      </c>
      <c r="AI30" s="195" t="str">
        <f>IFERROR(LOOKUP('ورود کد کلاس همکاران'!AI30,'ورود اطلاعات'!$B$6:$B$25,'ورود اطلاعات'!$E$6:$E$25),"")</f>
        <v/>
      </c>
      <c r="AJ30" s="195" t="str">
        <f>IFERROR(LOOKUP('ورود کد کلاس همکاران'!AJ30,'ورود اطلاعات'!$B$6:$B$25,'ورود اطلاعات'!$E$6:$E$25),"")</f>
        <v/>
      </c>
      <c r="AK30" s="195" t="str">
        <f>IFERROR(LOOKUP('ورود کد کلاس همکاران'!AK30,'ورود اطلاعات'!$B$6:$B$25,'ورود اطلاعات'!$E$6:$E$25),"")</f>
        <v/>
      </c>
      <c r="AL30" s="198" t="str">
        <f>IFERROR(LOOKUP('ورود کد کلاس همکاران'!AL30,'ورود اطلاعات'!$B$6:$B$25,'ورود اطلاعات'!$E$6:$E$25),"")</f>
        <v/>
      </c>
    </row>
    <row r="31" spans="1:38" ht="60" customHeight="1" x14ac:dyDescent="0.2">
      <c r="A31" s="159">
        <v>28</v>
      </c>
      <c r="B31" s="172" t="str">
        <f>'ورود مشخصات همکاران'!B32</f>
        <v>احمدی</v>
      </c>
      <c r="C31" s="194" t="str">
        <f>IFERROR(LOOKUP('ورود کد کلاس همکاران'!C31,'ورود اطلاعات'!$B$6:$B$25,'ورود اطلاعات'!$E$6:$E$25),"")</f>
        <v/>
      </c>
      <c r="D31" s="195" t="str">
        <f>IFERROR(LOOKUP('ورود کد کلاس همکاران'!D31,'ورود اطلاعات'!$B$6:$B$25,'ورود اطلاعات'!$E$6:$E$25),"")</f>
        <v/>
      </c>
      <c r="E31" s="195" t="str">
        <f>IFERROR(LOOKUP('ورود کد کلاس همکاران'!E31,'ورود اطلاعات'!$B$6:$B$25,'ورود اطلاعات'!$E$6:$E$25),"")</f>
        <v/>
      </c>
      <c r="F31" s="195" t="str">
        <f>IFERROR(LOOKUP('ورود کد کلاس همکاران'!F31,'ورود اطلاعات'!$B$6:$B$25,'ورود اطلاعات'!$E$6:$E$25),"")</f>
        <v/>
      </c>
      <c r="G31" s="196" t="str">
        <f>IFERROR(LOOKUP('ورود کد کلاس همکاران'!G31,'ورود اطلاعات'!$B$6:$B$25,'ورود اطلاعات'!$E$6:$E$25),"")</f>
        <v/>
      </c>
      <c r="H31" s="197" t="str">
        <f>IFERROR(LOOKUP('ورود کد کلاس همکاران'!H31,'ورود اطلاعات'!$B$6:$B$25,'ورود اطلاعات'!$E$6:$E$25),"")</f>
        <v/>
      </c>
      <c r="I31" s="194" t="str">
        <f>IFERROR(LOOKUP('ورود کد کلاس همکاران'!I31,'ورود اطلاعات'!$B$6:$B$25,'ورود اطلاعات'!$E$6:$E$25),"")</f>
        <v/>
      </c>
      <c r="J31" s="195" t="str">
        <f>IFERROR(LOOKUP('ورود کد کلاس همکاران'!J31,'ورود اطلاعات'!$B$6:$B$25,'ورود اطلاعات'!$E$6:$E$25),"")</f>
        <v/>
      </c>
      <c r="K31" s="195" t="str">
        <f>IFERROR(LOOKUP('ورود کد کلاس همکاران'!K31,'ورود اطلاعات'!$B$6:$B$25,'ورود اطلاعات'!$E$6:$E$25),"")</f>
        <v/>
      </c>
      <c r="L31" s="195" t="str">
        <f>IFERROR(LOOKUP('ورود کد کلاس همکاران'!L31,'ورود اطلاعات'!$B$6:$B$25,'ورود اطلاعات'!$E$6:$E$25),"")</f>
        <v/>
      </c>
      <c r="M31" s="196" t="str">
        <f>IFERROR(LOOKUP('ورود کد کلاس همکاران'!M31,'ورود اطلاعات'!$B$6:$B$25,'ورود اطلاعات'!$E$6:$E$25),"")</f>
        <v/>
      </c>
      <c r="N31" s="197" t="str">
        <f>IFERROR(LOOKUP('ورود کد کلاس همکاران'!N31,'ورود اطلاعات'!$B$6:$B$25,'ورود اطلاعات'!$E$6:$E$25),"")</f>
        <v/>
      </c>
      <c r="O31" s="194" t="str">
        <f>IFERROR(LOOKUP('ورود کد کلاس همکاران'!O31,'ورود اطلاعات'!$B$6:$B$25,'ورود اطلاعات'!$E$6:$E$25),"")</f>
        <v/>
      </c>
      <c r="P31" s="195" t="str">
        <f>IFERROR(LOOKUP('ورود کد کلاس همکاران'!P31,'ورود اطلاعات'!$B$6:$B$25,'ورود اطلاعات'!$E$6:$E$25),"")</f>
        <v/>
      </c>
      <c r="Q31" s="195" t="str">
        <f>IFERROR(LOOKUP('ورود کد کلاس همکاران'!Q31,'ورود اطلاعات'!$B$6:$B$25,'ورود اطلاعات'!$E$6:$E$25),"")</f>
        <v>A1</v>
      </c>
      <c r="R31" s="195" t="str">
        <f>IFERROR(LOOKUP('ورود کد کلاس همکاران'!R31,'ورود اطلاعات'!$B$6:$B$25,'ورود اطلاعات'!$E$6:$E$25),"")</f>
        <v>A1</v>
      </c>
      <c r="S31" s="196" t="str">
        <f>IFERROR(LOOKUP('ورود کد کلاس همکاران'!S31,'ورود اطلاعات'!$B$6:$B$25,'ورود اطلاعات'!$E$6:$E$25),"")</f>
        <v/>
      </c>
      <c r="T31" s="197" t="str">
        <f>IFERROR(LOOKUP('ورود کد کلاس همکاران'!T31,'ورود اطلاعات'!$B$6:$B$25,'ورود اطلاعات'!$E$6:$E$25),"")</f>
        <v/>
      </c>
      <c r="U31" s="194" t="str">
        <f>IFERROR(LOOKUP('ورود کد کلاس همکاران'!U31,'ورود اطلاعات'!$B$6:$B$25,'ورود اطلاعات'!$E$6:$E$25),"")</f>
        <v/>
      </c>
      <c r="V31" s="195" t="str">
        <f>IFERROR(LOOKUP('ورود کد کلاس همکاران'!V31,'ورود اطلاعات'!$B$6:$B$25,'ورود اطلاعات'!$E$6:$E$25),"")</f>
        <v/>
      </c>
      <c r="W31" s="195" t="str">
        <f>IFERROR(LOOKUP('ورود کد کلاس همکاران'!W31,'ورود اطلاعات'!$B$6:$B$25,'ورود اطلاعات'!$E$6:$E$25),"")</f>
        <v/>
      </c>
      <c r="X31" s="195" t="str">
        <f>IFERROR(LOOKUP('ورود کد کلاس همکاران'!X31,'ورود اطلاعات'!$B$6:$B$25,'ورود اطلاعات'!$E$6:$E$25),"")</f>
        <v/>
      </c>
      <c r="Y31" s="196" t="str">
        <f>IFERROR(LOOKUP('ورود کد کلاس همکاران'!Y31,'ورود اطلاعات'!$B$6:$B$25,'ورود اطلاعات'!$E$6:$E$25),"")</f>
        <v/>
      </c>
      <c r="Z31" s="197" t="str">
        <f>IFERROR(LOOKUP('ورود کد کلاس همکاران'!Z31,'ورود اطلاعات'!$B$6:$B$25,'ورود اطلاعات'!$E$6:$E$25),"")</f>
        <v/>
      </c>
      <c r="AA31" s="194" t="str">
        <f>IFERROR(LOOKUP('ورود کد کلاس همکاران'!AA31,'ورود اطلاعات'!$B$6:$B$25,'ورود اطلاعات'!$E$6:$E$25),"")</f>
        <v/>
      </c>
      <c r="AB31" s="195" t="str">
        <f>IFERROR(LOOKUP('ورود کد کلاس همکاران'!AB31,'ورود اطلاعات'!$B$6:$B$25,'ورود اطلاعات'!$E$6:$E$25),"")</f>
        <v/>
      </c>
      <c r="AC31" s="195" t="str">
        <f>IFERROR(LOOKUP('ورود کد کلاس همکاران'!AC31,'ورود اطلاعات'!$B$6:$B$25,'ورود اطلاعات'!$E$6:$E$25),"")</f>
        <v/>
      </c>
      <c r="AD31" s="195" t="str">
        <f>IFERROR(LOOKUP('ورود کد کلاس همکاران'!AD31,'ورود اطلاعات'!$B$6:$B$25,'ورود اطلاعات'!$E$6:$E$25),"")</f>
        <v/>
      </c>
      <c r="AE31" s="196" t="str">
        <f>IFERROR(LOOKUP('ورود کد کلاس همکاران'!AE31,'ورود اطلاعات'!$B$6:$B$25,'ورود اطلاعات'!$E$6:$E$25),"")</f>
        <v/>
      </c>
      <c r="AF31" s="197" t="str">
        <f>IFERROR(LOOKUP('ورود کد کلاس همکاران'!AF31,'ورود اطلاعات'!$B$6:$B$25,'ورود اطلاعات'!$E$6:$E$25),"")</f>
        <v/>
      </c>
      <c r="AG31" s="194" t="str">
        <f>IFERROR(LOOKUP('ورود کد کلاس همکاران'!AG31,'ورود اطلاعات'!$B$6:$B$25,'ورود اطلاعات'!$E$6:$E$25),"")</f>
        <v/>
      </c>
      <c r="AH31" s="195" t="str">
        <f>IFERROR(LOOKUP('ورود کد کلاس همکاران'!AH31,'ورود اطلاعات'!$B$6:$B$25,'ورود اطلاعات'!$E$6:$E$25),"")</f>
        <v/>
      </c>
      <c r="AI31" s="195" t="str">
        <f>IFERROR(LOOKUP('ورود کد کلاس همکاران'!AI31,'ورود اطلاعات'!$B$6:$B$25,'ورود اطلاعات'!$E$6:$E$25),"")</f>
        <v/>
      </c>
      <c r="AJ31" s="195" t="str">
        <f>IFERROR(LOOKUP('ورود کد کلاس همکاران'!AJ31,'ورود اطلاعات'!$B$6:$B$25,'ورود اطلاعات'!$E$6:$E$25),"")</f>
        <v/>
      </c>
      <c r="AK31" s="195" t="str">
        <f>IFERROR(LOOKUP('ورود کد کلاس همکاران'!AK31,'ورود اطلاعات'!$B$6:$B$25,'ورود اطلاعات'!$E$6:$E$25),"")</f>
        <v/>
      </c>
      <c r="AL31" s="198" t="str">
        <f>IFERROR(LOOKUP('ورود کد کلاس همکاران'!AL31,'ورود اطلاعات'!$B$6:$B$25,'ورود اطلاعات'!$E$6:$E$25),"")</f>
        <v/>
      </c>
    </row>
    <row r="32" spans="1:38" ht="60" customHeight="1" x14ac:dyDescent="0.2">
      <c r="A32" s="38">
        <v>29</v>
      </c>
      <c r="B32" s="218" t="str">
        <f>'ورود مشخصات همکاران'!B33</f>
        <v>شریف پناهی</v>
      </c>
      <c r="C32" s="165" t="str">
        <f>IFERROR(LOOKUP('ورود کد کلاس همکاران'!C32,'ورود اطلاعات'!$B$6:$B$25,'ورود اطلاعات'!$E$6:$E$25),"")</f>
        <v/>
      </c>
      <c r="D32" s="166" t="str">
        <f>IFERROR(LOOKUP('ورود کد کلاس همکاران'!D32,'ورود اطلاعات'!$B$6:$B$25,'ورود اطلاعات'!$E$6:$E$25),"")</f>
        <v/>
      </c>
      <c r="E32" s="166" t="str">
        <f>IFERROR(LOOKUP('ورود کد کلاس همکاران'!E32,'ورود اطلاعات'!$B$6:$B$25,'ورود اطلاعات'!$E$6:$E$25),"")</f>
        <v/>
      </c>
      <c r="F32" s="166" t="str">
        <f>IFERROR(LOOKUP('ورود کد کلاس همکاران'!F32,'ورود اطلاعات'!$B$6:$B$25,'ورود اطلاعات'!$E$6:$E$25),"")</f>
        <v/>
      </c>
      <c r="G32" s="167" t="str">
        <f>IFERROR(LOOKUP('ورود کد کلاس همکاران'!G32,'ورود اطلاعات'!$B$6:$B$25,'ورود اطلاعات'!$E$6:$E$25),"")</f>
        <v/>
      </c>
      <c r="H32" s="168" t="str">
        <f>IFERROR(LOOKUP('ورود کد کلاس همکاران'!H32,'ورود اطلاعات'!$B$6:$B$25,'ورود اطلاعات'!$E$6:$E$25),"")</f>
        <v/>
      </c>
      <c r="I32" s="165" t="str">
        <f>IFERROR(LOOKUP('ورود کد کلاس همکاران'!I32,'ورود اطلاعات'!$B$6:$B$25,'ورود اطلاعات'!$E$6:$E$25),"")</f>
        <v/>
      </c>
      <c r="J32" s="166" t="str">
        <f>IFERROR(LOOKUP('ورود کد کلاس همکاران'!J32,'ورود اطلاعات'!$B$6:$B$25,'ورود اطلاعات'!$E$6:$E$25),"")</f>
        <v/>
      </c>
      <c r="K32" s="166" t="str">
        <f>IFERROR(LOOKUP('ورود کد کلاس همکاران'!K32,'ورود اطلاعات'!$B$6:$B$25,'ورود اطلاعات'!$E$6:$E$25),"")</f>
        <v/>
      </c>
      <c r="L32" s="166" t="str">
        <f>IFERROR(LOOKUP('ورود کد کلاس همکاران'!L32,'ورود اطلاعات'!$B$6:$B$25,'ورود اطلاعات'!$E$6:$E$25),"")</f>
        <v/>
      </c>
      <c r="M32" s="167" t="str">
        <f>IFERROR(LOOKUP('ورود کد کلاس همکاران'!M32,'ورود اطلاعات'!$B$6:$B$25,'ورود اطلاعات'!$E$6:$E$25),"")</f>
        <v/>
      </c>
      <c r="N32" s="168" t="str">
        <f>IFERROR(LOOKUP('ورود کد کلاس همکاران'!N32,'ورود اطلاعات'!$B$6:$B$25,'ورود اطلاعات'!$E$6:$E$25),"")</f>
        <v/>
      </c>
      <c r="O32" s="165" t="str">
        <f>IFERROR(LOOKUP('ورود کد کلاس همکاران'!O32,'ورود اطلاعات'!$B$6:$B$25,'ورود اطلاعات'!$E$6:$E$25),"")</f>
        <v/>
      </c>
      <c r="P32" s="166" t="str">
        <f>IFERROR(LOOKUP('ورود کد کلاس همکاران'!P32,'ورود اطلاعات'!$B$6:$B$25,'ورود اطلاعات'!$E$6:$E$25),"")</f>
        <v/>
      </c>
      <c r="Q32" s="166" t="str">
        <f>IFERROR(LOOKUP('ورود کد کلاس همکاران'!Q32,'ورود اطلاعات'!$B$6:$B$25,'ورود اطلاعات'!$E$6:$E$25),"")</f>
        <v/>
      </c>
      <c r="R32" s="166" t="str">
        <f>IFERROR(LOOKUP('ورود کد کلاس همکاران'!R32,'ورود اطلاعات'!$B$6:$B$25,'ورود اطلاعات'!$E$6:$E$25),"")</f>
        <v/>
      </c>
      <c r="S32" s="167" t="str">
        <f>IFERROR(LOOKUP('ورود کد کلاس همکاران'!S32,'ورود اطلاعات'!$B$6:$B$25,'ورود اطلاعات'!$E$6:$E$25),"")</f>
        <v/>
      </c>
      <c r="T32" s="168" t="str">
        <f>IFERROR(LOOKUP('ورود کد کلاس همکاران'!T32,'ورود اطلاعات'!$B$6:$B$25,'ورود اطلاعات'!$E$6:$E$25),"")</f>
        <v/>
      </c>
      <c r="U32" s="165" t="str">
        <f>IFERROR(LOOKUP('ورود کد کلاس همکاران'!U32,'ورود اطلاعات'!$B$6:$B$25,'ورود اطلاعات'!$E$6:$E$25),"")</f>
        <v/>
      </c>
      <c r="V32" s="166" t="str">
        <f>IFERROR(LOOKUP('ورود کد کلاس همکاران'!V32,'ورود اطلاعات'!$B$6:$B$25,'ورود اطلاعات'!$E$6:$E$25),"")</f>
        <v/>
      </c>
      <c r="W32" s="166" t="str">
        <f>IFERROR(LOOKUP('ورود کد کلاس همکاران'!W32,'ورود اطلاعات'!$B$6:$B$25,'ورود اطلاعات'!$E$6:$E$25),"")</f>
        <v/>
      </c>
      <c r="X32" s="166" t="str">
        <f>IFERROR(LOOKUP('ورود کد کلاس همکاران'!X32,'ورود اطلاعات'!$B$6:$B$25,'ورود اطلاعات'!$E$6:$E$25),"")</f>
        <v/>
      </c>
      <c r="Y32" s="167" t="str">
        <f>IFERROR(LOOKUP('ورود کد کلاس همکاران'!Y32,'ورود اطلاعات'!$B$6:$B$25,'ورود اطلاعات'!$E$6:$E$25),"")</f>
        <v/>
      </c>
      <c r="Z32" s="168" t="str">
        <f>IFERROR(LOOKUP('ورود کد کلاس همکاران'!Z32,'ورود اطلاعات'!$B$6:$B$25,'ورود اطلاعات'!$E$6:$E$25),"")</f>
        <v/>
      </c>
      <c r="AA32" s="165" t="str">
        <f>IFERROR(LOOKUP('ورود کد کلاس همکاران'!AA32,'ورود اطلاعات'!$B$6:$B$25,'ورود اطلاعات'!$E$6:$E$25),"")</f>
        <v/>
      </c>
      <c r="AB32" s="166" t="str">
        <f>IFERROR(LOOKUP('ورود کد کلاس همکاران'!AB32,'ورود اطلاعات'!$B$6:$B$25,'ورود اطلاعات'!$E$6:$E$25),"")</f>
        <v/>
      </c>
      <c r="AC32" s="166" t="str">
        <f>IFERROR(LOOKUP('ورود کد کلاس همکاران'!AC32,'ورود اطلاعات'!$B$6:$B$25,'ورود اطلاعات'!$E$6:$E$25),"")</f>
        <v/>
      </c>
      <c r="AD32" s="166" t="str">
        <f>IFERROR(LOOKUP('ورود کد کلاس همکاران'!AD32,'ورود اطلاعات'!$B$6:$B$25,'ورود اطلاعات'!$E$6:$E$25),"")</f>
        <v/>
      </c>
      <c r="AE32" s="167" t="str">
        <f>IFERROR(LOOKUP('ورود کد کلاس همکاران'!AE32,'ورود اطلاعات'!$B$6:$B$25,'ورود اطلاعات'!$E$6:$E$25),"")</f>
        <v/>
      </c>
      <c r="AF32" s="168" t="str">
        <f>IFERROR(LOOKUP('ورود کد کلاس همکاران'!AF32,'ورود اطلاعات'!$B$6:$B$25,'ورود اطلاعات'!$E$6:$E$25),"")</f>
        <v/>
      </c>
      <c r="AG32" s="165" t="str">
        <f>IFERROR(LOOKUP('ورود کد کلاس همکاران'!AG32,'ورود اطلاعات'!$B$6:$B$25,'ورود اطلاعات'!$E$6:$E$25),"")</f>
        <v/>
      </c>
      <c r="AH32" s="166" t="str">
        <f>IFERROR(LOOKUP('ورود کد کلاس همکاران'!AH32,'ورود اطلاعات'!$B$6:$B$25,'ورود اطلاعات'!$E$6:$E$25),"")</f>
        <v/>
      </c>
      <c r="AI32" s="166" t="str">
        <f>IFERROR(LOOKUP('ورود کد کلاس همکاران'!AI32,'ورود اطلاعات'!$B$6:$B$25,'ورود اطلاعات'!$E$6:$E$25),"")</f>
        <v/>
      </c>
      <c r="AJ32" s="166" t="str">
        <f>IFERROR(LOOKUP('ورود کد کلاس همکاران'!AJ32,'ورود اطلاعات'!$B$6:$B$25,'ورود اطلاعات'!$E$6:$E$25),"")</f>
        <v/>
      </c>
      <c r="AK32" s="166" t="str">
        <f>IFERROR(LOOKUP('ورود کد کلاس همکاران'!AK32,'ورود اطلاعات'!$B$6:$B$25,'ورود اطلاعات'!$E$6:$E$25),"")</f>
        <v/>
      </c>
      <c r="AL32" s="167" t="str">
        <f>IFERROR(LOOKUP('ورود کد کلاس همکاران'!AL32,'ورود اطلاعات'!$B$6:$B$25,'ورود اطلاعات'!$E$6:$E$25),"")</f>
        <v/>
      </c>
    </row>
    <row r="33" spans="1:38" ht="60" customHeight="1" x14ac:dyDescent="0.2">
      <c r="A33" s="38">
        <v>30</v>
      </c>
      <c r="B33" s="157">
        <f>'ورود مشخصات همکاران'!B34</f>
        <v>0</v>
      </c>
      <c r="C33" s="81" t="str">
        <f>IFERROR(LOOKUP('ورود کد کلاس همکاران'!C33,'ورود اطلاعات'!$B$6:$B$25,'ورود اطلاعات'!$E$6:$E$25),"")</f>
        <v/>
      </c>
      <c r="D33" s="87" t="str">
        <f>IFERROR(LOOKUP('ورود کد کلاس همکاران'!D33,'ورود اطلاعات'!$B$6:$B$25,'ورود اطلاعات'!$E$6:$E$25),"")</f>
        <v/>
      </c>
      <c r="E33" s="87" t="str">
        <f>IFERROR(LOOKUP('ورود کد کلاس همکاران'!E33,'ورود اطلاعات'!$B$6:$B$25,'ورود اطلاعات'!$E$6:$E$25),"")</f>
        <v/>
      </c>
      <c r="F33" s="87" t="str">
        <f>IFERROR(LOOKUP('ورود کد کلاس همکاران'!F33,'ورود اطلاعات'!$B$6:$B$25,'ورود اطلاعات'!$E$6:$E$25),"")</f>
        <v/>
      </c>
      <c r="G33" s="88" t="str">
        <f>IFERROR(LOOKUP('ورود کد کلاس همکاران'!G33,'ورود اطلاعات'!$B$6:$B$25,'ورود اطلاعات'!$E$6:$E$25),"")</f>
        <v/>
      </c>
      <c r="H33" s="103" t="str">
        <f>IFERROR(LOOKUP('ورود کد کلاس همکاران'!H33,'ورود اطلاعات'!$B$6:$B$25,'ورود اطلاعات'!$E$6:$E$25),"")</f>
        <v/>
      </c>
      <c r="I33" s="81" t="str">
        <f>IFERROR(LOOKUP('ورود کد کلاس همکاران'!I33,'ورود اطلاعات'!$B$6:$B$25,'ورود اطلاعات'!$E$6:$E$25),"")</f>
        <v/>
      </c>
      <c r="J33" s="87" t="str">
        <f>IFERROR(LOOKUP('ورود کد کلاس همکاران'!J33,'ورود اطلاعات'!$B$6:$B$25,'ورود اطلاعات'!$E$6:$E$25),"")</f>
        <v/>
      </c>
      <c r="K33" s="87" t="str">
        <f>IFERROR(LOOKUP('ورود کد کلاس همکاران'!K33,'ورود اطلاعات'!$B$6:$B$25,'ورود اطلاعات'!$E$6:$E$25),"")</f>
        <v/>
      </c>
      <c r="L33" s="87" t="str">
        <f>IFERROR(LOOKUP('ورود کد کلاس همکاران'!L33,'ورود اطلاعات'!$B$6:$B$25,'ورود اطلاعات'!$E$6:$E$25),"")</f>
        <v/>
      </c>
      <c r="M33" s="88" t="str">
        <f>IFERROR(LOOKUP('ورود کد کلاس همکاران'!M33,'ورود اطلاعات'!$B$6:$B$25,'ورود اطلاعات'!$E$6:$E$25),"")</f>
        <v/>
      </c>
      <c r="N33" s="103" t="str">
        <f>IFERROR(LOOKUP('ورود کد کلاس همکاران'!N33,'ورود اطلاعات'!$B$6:$B$25,'ورود اطلاعات'!$E$6:$E$25),"")</f>
        <v/>
      </c>
      <c r="O33" s="81" t="str">
        <f>IFERROR(LOOKUP('ورود کد کلاس همکاران'!O33,'ورود اطلاعات'!$B$6:$B$25,'ورود اطلاعات'!$E$6:$E$25),"")</f>
        <v/>
      </c>
      <c r="P33" s="87" t="str">
        <f>IFERROR(LOOKUP('ورود کد کلاس همکاران'!P33,'ورود اطلاعات'!$B$6:$B$25,'ورود اطلاعات'!$E$6:$E$25),"")</f>
        <v/>
      </c>
      <c r="Q33" s="87" t="str">
        <f>IFERROR(LOOKUP('ورود کد کلاس همکاران'!Q33,'ورود اطلاعات'!$B$6:$B$25,'ورود اطلاعات'!$E$6:$E$25),"")</f>
        <v/>
      </c>
      <c r="R33" s="87" t="str">
        <f>IFERROR(LOOKUP('ورود کد کلاس همکاران'!R33,'ورود اطلاعات'!$B$6:$B$25,'ورود اطلاعات'!$E$6:$E$25),"")</f>
        <v/>
      </c>
      <c r="S33" s="88" t="str">
        <f>IFERROR(LOOKUP('ورود کد کلاس همکاران'!S33,'ورود اطلاعات'!$B$6:$B$25,'ورود اطلاعات'!$E$6:$E$25),"")</f>
        <v/>
      </c>
      <c r="T33" s="103" t="str">
        <f>IFERROR(LOOKUP('ورود کد کلاس همکاران'!T33,'ورود اطلاعات'!$B$6:$B$25,'ورود اطلاعات'!$E$6:$E$25),"")</f>
        <v/>
      </c>
      <c r="U33" s="81" t="str">
        <f>IFERROR(LOOKUP('ورود کد کلاس همکاران'!U33,'ورود اطلاعات'!$B$6:$B$25,'ورود اطلاعات'!$E$6:$E$25),"")</f>
        <v/>
      </c>
      <c r="V33" s="87" t="str">
        <f>IFERROR(LOOKUP('ورود کد کلاس همکاران'!V33,'ورود اطلاعات'!$B$6:$B$25,'ورود اطلاعات'!$E$6:$E$25),"")</f>
        <v/>
      </c>
      <c r="W33" s="87" t="str">
        <f>IFERROR(LOOKUP('ورود کد کلاس همکاران'!W33,'ورود اطلاعات'!$B$6:$B$25,'ورود اطلاعات'!$E$6:$E$25),"")</f>
        <v/>
      </c>
      <c r="X33" s="87" t="str">
        <f>IFERROR(LOOKUP('ورود کد کلاس همکاران'!X33,'ورود اطلاعات'!$B$6:$B$25,'ورود اطلاعات'!$E$6:$E$25),"")</f>
        <v/>
      </c>
      <c r="Y33" s="88" t="str">
        <f>IFERROR(LOOKUP('ورود کد کلاس همکاران'!Y33,'ورود اطلاعات'!$B$6:$B$25,'ورود اطلاعات'!$E$6:$E$25),"")</f>
        <v/>
      </c>
      <c r="Z33" s="103" t="str">
        <f>IFERROR(LOOKUP('ورود کد کلاس همکاران'!Z33,'ورود اطلاعات'!$B$6:$B$25,'ورود اطلاعات'!$E$6:$E$25),"")</f>
        <v/>
      </c>
      <c r="AA33" s="81" t="str">
        <f>IFERROR(LOOKUP('ورود کد کلاس همکاران'!AA33,'ورود اطلاعات'!$B$6:$B$25,'ورود اطلاعات'!$E$6:$E$25),"")</f>
        <v/>
      </c>
      <c r="AB33" s="87" t="str">
        <f>IFERROR(LOOKUP('ورود کد کلاس همکاران'!AB33,'ورود اطلاعات'!$B$6:$B$25,'ورود اطلاعات'!$E$6:$E$25),"")</f>
        <v/>
      </c>
      <c r="AC33" s="87" t="str">
        <f>IFERROR(LOOKUP('ورود کد کلاس همکاران'!AC33,'ورود اطلاعات'!$B$6:$B$25,'ورود اطلاعات'!$E$6:$E$25),"")</f>
        <v/>
      </c>
      <c r="AD33" s="87" t="str">
        <f>IFERROR(LOOKUP('ورود کد کلاس همکاران'!AD33,'ورود اطلاعات'!$B$6:$B$25,'ورود اطلاعات'!$E$6:$E$25),"")</f>
        <v/>
      </c>
      <c r="AE33" s="88" t="str">
        <f>IFERROR(LOOKUP('ورود کد کلاس همکاران'!AE33,'ورود اطلاعات'!$B$6:$B$25,'ورود اطلاعات'!$E$6:$E$25),"")</f>
        <v/>
      </c>
      <c r="AF33" s="103" t="str">
        <f>IFERROR(LOOKUP('ورود کد کلاس همکاران'!AF33,'ورود اطلاعات'!$B$6:$B$25,'ورود اطلاعات'!$E$6:$E$25),"")</f>
        <v/>
      </c>
      <c r="AG33" s="81" t="str">
        <f>IFERROR(LOOKUP('ورود کد کلاس همکاران'!AG33,'ورود اطلاعات'!$B$6:$B$25,'ورود اطلاعات'!$E$6:$E$25),"")</f>
        <v/>
      </c>
      <c r="AH33" s="87" t="str">
        <f>IFERROR(LOOKUP('ورود کد کلاس همکاران'!AH33,'ورود اطلاعات'!$B$6:$B$25,'ورود اطلاعات'!$E$6:$E$25),"")</f>
        <v/>
      </c>
      <c r="AI33" s="87" t="str">
        <f>IFERROR(LOOKUP('ورود کد کلاس همکاران'!AI33,'ورود اطلاعات'!$B$6:$B$25,'ورود اطلاعات'!$E$6:$E$25),"")</f>
        <v/>
      </c>
      <c r="AJ33" s="87" t="str">
        <f>IFERROR(LOOKUP('ورود کد کلاس همکاران'!AJ33,'ورود اطلاعات'!$B$6:$B$25,'ورود اطلاعات'!$E$6:$E$25),"")</f>
        <v/>
      </c>
      <c r="AK33" s="87" t="str">
        <f>IFERROR(LOOKUP('ورود کد کلاس همکاران'!AK33,'ورود اطلاعات'!$B$6:$B$25,'ورود اطلاعات'!$E$6:$E$25),"")</f>
        <v/>
      </c>
      <c r="AL33" s="88" t="str">
        <f>IFERROR(LOOKUP('ورود کد کلاس همکاران'!AL33,'ورود اطلاعات'!$B$6:$B$25,'ورود اطلاعات'!$E$6:$E$25),"")</f>
        <v/>
      </c>
    </row>
    <row r="34" spans="1:38" ht="60" customHeight="1" x14ac:dyDescent="0.2">
      <c r="A34" s="38">
        <v>31</v>
      </c>
      <c r="B34" s="157">
        <f>'ورود مشخصات همکاران'!B35</f>
        <v>0</v>
      </c>
      <c r="C34" s="81" t="str">
        <f>IFERROR(LOOKUP('ورود کد کلاس همکاران'!C34,'ورود اطلاعات'!$B$6:$B$25,'ورود اطلاعات'!$E$6:$E$25),"")</f>
        <v/>
      </c>
      <c r="D34" s="87" t="str">
        <f>IFERROR(LOOKUP('ورود کد کلاس همکاران'!D34,'ورود اطلاعات'!$B$6:$B$25,'ورود اطلاعات'!$E$6:$E$25),"")</f>
        <v/>
      </c>
      <c r="E34" s="87" t="str">
        <f>IFERROR(LOOKUP('ورود کد کلاس همکاران'!E34,'ورود اطلاعات'!$B$6:$B$25,'ورود اطلاعات'!$E$6:$E$25),"")</f>
        <v/>
      </c>
      <c r="F34" s="87" t="str">
        <f>IFERROR(LOOKUP('ورود کد کلاس همکاران'!F34,'ورود اطلاعات'!$B$6:$B$25,'ورود اطلاعات'!$E$6:$E$25),"")</f>
        <v/>
      </c>
      <c r="G34" s="88" t="str">
        <f>IFERROR(LOOKUP('ورود کد کلاس همکاران'!G34,'ورود اطلاعات'!$B$6:$B$25,'ورود اطلاعات'!$E$6:$E$25),"")</f>
        <v/>
      </c>
      <c r="H34" s="103" t="str">
        <f>IFERROR(LOOKUP('ورود کد کلاس همکاران'!H34,'ورود اطلاعات'!$B$6:$B$25,'ورود اطلاعات'!$E$6:$E$25),"")</f>
        <v/>
      </c>
      <c r="I34" s="81" t="str">
        <f>IFERROR(LOOKUP('ورود کد کلاس همکاران'!I34,'ورود اطلاعات'!$B$6:$B$25,'ورود اطلاعات'!$E$6:$E$25),"")</f>
        <v/>
      </c>
      <c r="J34" s="87" t="str">
        <f>IFERROR(LOOKUP('ورود کد کلاس همکاران'!J34,'ورود اطلاعات'!$B$6:$B$25,'ورود اطلاعات'!$E$6:$E$25),"")</f>
        <v/>
      </c>
      <c r="K34" s="87" t="str">
        <f>IFERROR(LOOKUP('ورود کد کلاس همکاران'!K34,'ورود اطلاعات'!$B$6:$B$25,'ورود اطلاعات'!$E$6:$E$25),"")</f>
        <v/>
      </c>
      <c r="L34" s="87" t="str">
        <f>IFERROR(LOOKUP('ورود کد کلاس همکاران'!L34,'ورود اطلاعات'!$B$6:$B$25,'ورود اطلاعات'!$E$6:$E$25),"")</f>
        <v/>
      </c>
      <c r="M34" s="88" t="str">
        <f>IFERROR(LOOKUP('ورود کد کلاس همکاران'!M34,'ورود اطلاعات'!$B$6:$B$25,'ورود اطلاعات'!$E$6:$E$25),"")</f>
        <v/>
      </c>
      <c r="N34" s="103" t="str">
        <f>IFERROR(LOOKUP('ورود کد کلاس همکاران'!N34,'ورود اطلاعات'!$B$6:$B$25,'ورود اطلاعات'!$E$6:$E$25),"")</f>
        <v/>
      </c>
      <c r="O34" s="81" t="str">
        <f>IFERROR(LOOKUP('ورود کد کلاس همکاران'!O34,'ورود اطلاعات'!$B$6:$B$25,'ورود اطلاعات'!$E$6:$E$25),"")</f>
        <v/>
      </c>
      <c r="P34" s="87" t="str">
        <f>IFERROR(LOOKUP('ورود کد کلاس همکاران'!P34,'ورود اطلاعات'!$B$6:$B$25,'ورود اطلاعات'!$E$6:$E$25),"")</f>
        <v/>
      </c>
      <c r="Q34" s="87" t="str">
        <f>IFERROR(LOOKUP('ورود کد کلاس همکاران'!Q34,'ورود اطلاعات'!$B$6:$B$25,'ورود اطلاعات'!$E$6:$E$25),"")</f>
        <v/>
      </c>
      <c r="R34" s="87" t="str">
        <f>IFERROR(LOOKUP('ورود کد کلاس همکاران'!R34,'ورود اطلاعات'!$B$6:$B$25,'ورود اطلاعات'!$E$6:$E$25),"")</f>
        <v/>
      </c>
      <c r="S34" s="88" t="str">
        <f>IFERROR(LOOKUP('ورود کد کلاس همکاران'!S34,'ورود اطلاعات'!$B$6:$B$25,'ورود اطلاعات'!$E$6:$E$25),"")</f>
        <v/>
      </c>
      <c r="T34" s="103" t="str">
        <f>IFERROR(LOOKUP('ورود کد کلاس همکاران'!T34,'ورود اطلاعات'!$B$6:$B$25,'ورود اطلاعات'!$E$6:$E$25),"")</f>
        <v/>
      </c>
      <c r="U34" s="81" t="str">
        <f>IFERROR(LOOKUP('ورود کد کلاس همکاران'!U34,'ورود اطلاعات'!$B$6:$B$25,'ورود اطلاعات'!$E$6:$E$25),"")</f>
        <v/>
      </c>
      <c r="V34" s="87" t="str">
        <f>IFERROR(LOOKUP('ورود کد کلاس همکاران'!V34,'ورود اطلاعات'!$B$6:$B$25,'ورود اطلاعات'!$E$6:$E$25),"")</f>
        <v/>
      </c>
      <c r="W34" s="87" t="str">
        <f>IFERROR(LOOKUP('ورود کد کلاس همکاران'!W34,'ورود اطلاعات'!$B$6:$B$25,'ورود اطلاعات'!$E$6:$E$25),"")</f>
        <v/>
      </c>
      <c r="X34" s="87" t="str">
        <f>IFERROR(LOOKUP('ورود کد کلاس همکاران'!X34,'ورود اطلاعات'!$B$6:$B$25,'ورود اطلاعات'!$E$6:$E$25),"")</f>
        <v/>
      </c>
      <c r="Y34" s="88" t="str">
        <f>IFERROR(LOOKUP('ورود کد کلاس همکاران'!Y34,'ورود اطلاعات'!$B$6:$B$25,'ورود اطلاعات'!$E$6:$E$25),"")</f>
        <v/>
      </c>
      <c r="Z34" s="103" t="str">
        <f>IFERROR(LOOKUP('ورود کد کلاس همکاران'!Z34,'ورود اطلاعات'!$B$6:$B$25,'ورود اطلاعات'!$E$6:$E$25),"")</f>
        <v/>
      </c>
      <c r="AA34" s="81" t="str">
        <f>IFERROR(LOOKUP('ورود کد کلاس همکاران'!AA34,'ورود اطلاعات'!$B$6:$B$25,'ورود اطلاعات'!$E$6:$E$25),"")</f>
        <v/>
      </c>
      <c r="AB34" s="87" t="str">
        <f>IFERROR(LOOKUP('ورود کد کلاس همکاران'!AB34,'ورود اطلاعات'!$B$6:$B$25,'ورود اطلاعات'!$E$6:$E$25),"")</f>
        <v/>
      </c>
      <c r="AC34" s="87" t="str">
        <f>IFERROR(LOOKUP('ورود کد کلاس همکاران'!AC34,'ورود اطلاعات'!$B$6:$B$25,'ورود اطلاعات'!$E$6:$E$25),"")</f>
        <v/>
      </c>
      <c r="AD34" s="87" t="str">
        <f>IFERROR(LOOKUP('ورود کد کلاس همکاران'!AD34,'ورود اطلاعات'!$B$6:$B$25,'ورود اطلاعات'!$E$6:$E$25),"")</f>
        <v/>
      </c>
      <c r="AE34" s="88" t="str">
        <f>IFERROR(LOOKUP('ورود کد کلاس همکاران'!AE34,'ورود اطلاعات'!$B$6:$B$25,'ورود اطلاعات'!$E$6:$E$25),"")</f>
        <v/>
      </c>
      <c r="AF34" s="103" t="str">
        <f>IFERROR(LOOKUP('ورود کد کلاس همکاران'!AF34,'ورود اطلاعات'!$B$6:$B$25,'ورود اطلاعات'!$E$6:$E$25),"")</f>
        <v/>
      </c>
      <c r="AG34" s="81" t="str">
        <f>IFERROR(LOOKUP('ورود کد کلاس همکاران'!AG34,'ورود اطلاعات'!$B$6:$B$25,'ورود اطلاعات'!$E$6:$E$25),"")</f>
        <v/>
      </c>
      <c r="AH34" s="87" t="str">
        <f>IFERROR(LOOKUP('ورود کد کلاس همکاران'!AH34,'ورود اطلاعات'!$B$6:$B$25,'ورود اطلاعات'!$E$6:$E$25),"")</f>
        <v/>
      </c>
      <c r="AI34" s="87" t="str">
        <f>IFERROR(LOOKUP('ورود کد کلاس همکاران'!AI34,'ورود اطلاعات'!$B$6:$B$25,'ورود اطلاعات'!$E$6:$E$25),"")</f>
        <v/>
      </c>
      <c r="AJ34" s="87" t="str">
        <f>IFERROR(LOOKUP('ورود کد کلاس همکاران'!AJ34,'ورود اطلاعات'!$B$6:$B$25,'ورود اطلاعات'!$E$6:$E$25),"")</f>
        <v/>
      </c>
      <c r="AK34" s="87" t="str">
        <f>IFERROR(LOOKUP('ورود کد کلاس همکاران'!AK34,'ورود اطلاعات'!$B$6:$B$25,'ورود اطلاعات'!$E$6:$E$25),"")</f>
        <v/>
      </c>
      <c r="AL34" s="88" t="str">
        <f>IFERROR(LOOKUP('ورود کد کلاس همکاران'!AL34,'ورود اطلاعات'!$B$6:$B$25,'ورود اطلاعات'!$E$6:$E$25),"")</f>
        <v/>
      </c>
    </row>
    <row r="35" spans="1:38" ht="60" customHeight="1" x14ac:dyDescent="0.2">
      <c r="A35" s="38">
        <v>32</v>
      </c>
      <c r="B35" s="157">
        <f>'ورود مشخصات همکاران'!B36</f>
        <v>0</v>
      </c>
      <c r="C35" s="81" t="str">
        <f>IFERROR(LOOKUP('ورود کد کلاس همکاران'!C35,'ورود اطلاعات'!$B$6:$B$25,'ورود اطلاعات'!$E$6:$E$25),"")</f>
        <v/>
      </c>
      <c r="D35" s="87" t="str">
        <f>IFERROR(LOOKUP('ورود کد کلاس همکاران'!D35,'ورود اطلاعات'!$B$6:$B$25,'ورود اطلاعات'!$E$6:$E$25),"")</f>
        <v/>
      </c>
      <c r="E35" s="87" t="str">
        <f>IFERROR(LOOKUP('ورود کد کلاس همکاران'!E35,'ورود اطلاعات'!$B$6:$B$25,'ورود اطلاعات'!$E$6:$E$25),"")</f>
        <v/>
      </c>
      <c r="F35" s="87" t="str">
        <f>IFERROR(LOOKUP('ورود کد کلاس همکاران'!F35,'ورود اطلاعات'!$B$6:$B$25,'ورود اطلاعات'!$E$6:$E$25),"")</f>
        <v/>
      </c>
      <c r="G35" s="88" t="str">
        <f>IFERROR(LOOKUP('ورود کد کلاس همکاران'!G35,'ورود اطلاعات'!$B$6:$B$25,'ورود اطلاعات'!$E$6:$E$25),"")</f>
        <v/>
      </c>
      <c r="H35" s="103" t="str">
        <f>IFERROR(LOOKUP('ورود کد کلاس همکاران'!H35,'ورود اطلاعات'!$B$6:$B$25,'ورود اطلاعات'!$E$6:$E$25),"")</f>
        <v/>
      </c>
      <c r="I35" s="81" t="str">
        <f>IFERROR(LOOKUP('ورود کد کلاس همکاران'!I35,'ورود اطلاعات'!$B$6:$B$25,'ورود اطلاعات'!$E$6:$E$25),"")</f>
        <v/>
      </c>
      <c r="J35" s="87" t="str">
        <f>IFERROR(LOOKUP('ورود کد کلاس همکاران'!J35,'ورود اطلاعات'!$B$6:$B$25,'ورود اطلاعات'!$E$6:$E$25),"")</f>
        <v/>
      </c>
      <c r="K35" s="87" t="str">
        <f>IFERROR(LOOKUP('ورود کد کلاس همکاران'!K35,'ورود اطلاعات'!$B$6:$B$25,'ورود اطلاعات'!$E$6:$E$25),"")</f>
        <v/>
      </c>
      <c r="L35" s="87" t="str">
        <f>IFERROR(LOOKUP('ورود کد کلاس همکاران'!L35,'ورود اطلاعات'!$B$6:$B$25,'ورود اطلاعات'!$E$6:$E$25),"")</f>
        <v/>
      </c>
      <c r="M35" s="88" t="str">
        <f>IFERROR(LOOKUP('ورود کد کلاس همکاران'!M35,'ورود اطلاعات'!$B$6:$B$25,'ورود اطلاعات'!$E$6:$E$25),"")</f>
        <v/>
      </c>
      <c r="N35" s="103" t="str">
        <f>IFERROR(LOOKUP('ورود کد کلاس همکاران'!N35,'ورود اطلاعات'!$B$6:$B$25,'ورود اطلاعات'!$E$6:$E$25),"")</f>
        <v/>
      </c>
      <c r="O35" s="81" t="str">
        <f>IFERROR(LOOKUP('ورود کد کلاس همکاران'!O35,'ورود اطلاعات'!$B$6:$B$25,'ورود اطلاعات'!$E$6:$E$25),"")</f>
        <v/>
      </c>
      <c r="P35" s="87" t="str">
        <f>IFERROR(LOOKUP('ورود کد کلاس همکاران'!P35,'ورود اطلاعات'!$B$6:$B$25,'ورود اطلاعات'!$E$6:$E$25),"")</f>
        <v/>
      </c>
      <c r="Q35" s="87" t="str">
        <f>IFERROR(LOOKUP('ورود کد کلاس همکاران'!Q35,'ورود اطلاعات'!$B$6:$B$25,'ورود اطلاعات'!$E$6:$E$25),"")</f>
        <v/>
      </c>
      <c r="R35" s="87" t="str">
        <f>IFERROR(LOOKUP('ورود کد کلاس همکاران'!R35,'ورود اطلاعات'!$B$6:$B$25,'ورود اطلاعات'!$E$6:$E$25),"")</f>
        <v/>
      </c>
      <c r="S35" s="88" t="str">
        <f>IFERROR(LOOKUP('ورود کد کلاس همکاران'!S35,'ورود اطلاعات'!$B$6:$B$25,'ورود اطلاعات'!$E$6:$E$25),"")</f>
        <v/>
      </c>
      <c r="T35" s="103" t="str">
        <f>IFERROR(LOOKUP('ورود کد کلاس همکاران'!T35,'ورود اطلاعات'!$B$6:$B$25,'ورود اطلاعات'!$E$6:$E$25),"")</f>
        <v/>
      </c>
      <c r="U35" s="81" t="str">
        <f>IFERROR(LOOKUP('ورود کد کلاس همکاران'!U35,'ورود اطلاعات'!$B$6:$B$25,'ورود اطلاعات'!$E$6:$E$25),"")</f>
        <v/>
      </c>
      <c r="V35" s="87" t="str">
        <f>IFERROR(LOOKUP('ورود کد کلاس همکاران'!V35,'ورود اطلاعات'!$B$6:$B$25,'ورود اطلاعات'!$E$6:$E$25),"")</f>
        <v/>
      </c>
      <c r="W35" s="87" t="str">
        <f>IFERROR(LOOKUP('ورود کد کلاس همکاران'!W35,'ورود اطلاعات'!$B$6:$B$25,'ورود اطلاعات'!$E$6:$E$25),"")</f>
        <v/>
      </c>
      <c r="X35" s="87" t="str">
        <f>IFERROR(LOOKUP('ورود کد کلاس همکاران'!X35,'ورود اطلاعات'!$B$6:$B$25,'ورود اطلاعات'!$E$6:$E$25),"")</f>
        <v/>
      </c>
      <c r="Y35" s="88" t="str">
        <f>IFERROR(LOOKUP('ورود کد کلاس همکاران'!Y35,'ورود اطلاعات'!$B$6:$B$25,'ورود اطلاعات'!$E$6:$E$25),"")</f>
        <v/>
      </c>
      <c r="Z35" s="103" t="str">
        <f>IFERROR(LOOKUP('ورود کد کلاس همکاران'!Z35,'ورود اطلاعات'!$B$6:$B$25,'ورود اطلاعات'!$E$6:$E$25),"")</f>
        <v/>
      </c>
      <c r="AA35" s="81" t="str">
        <f>IFERROR(LOOKUP('ورود کد کلاس همکاران'!AA35,'ورود اطلاعات'!$B$6:$B$25,'ورود اطلاعات'!$E$6:$E$25),"")</f>
        <v/>
      </c>
      <c r="AB35" s="87" t="str">
        <f>IFERROR(LOOKUP('ورود کد کلاس همکاران'!AB35,'ورود اطلاعات'!$B$6:$B$25,'ورود اطلاعات'!$E$6:$E$25),"")</f>
        <v/>
      </c>
      <c r="AC35" s="87" t="str">
        <f>IFERROR(LOOKUP('ورود کد کلاس همکاران'!AC35,'ورود اطلاعات'!$B$6:$B$25,'ورود اطلاعات'!$E$6:$E$25),"")</f>
        <v/>
      </c>
      <c r="AD35" s="87" t="str">
        <f>IFERROR(LOOKUP('ورود کد کلاس همکاران'!AD35,'ورود اطلاعات'!$B$6:$B$25,'ورود اطلاعات'!$E$6:$E$25),"")</f>
        <v/>
      </c>
      <c r="AE35" s="88" t="str">
        <f>IFERROR(LOOKUP('ورود کد کلاس همکاران'!AE35,'ورود اطلاعات'!$B$6:$B$25,'ورود اطلاعات'!$E$6:$E$25),"")</f>
        <v/>
      </c>
      <c r="AF35" s="103" t="str">
        <f>IFERROR(LOOKUP('ورود کد کلاس همکاران'!AF35,'ورود اطلاعات'!$B$6:$B$25,'ورود اطلاعات'!$E$6:$E$25),"")</f>
        <v/>
      </c>
      <c r="AG35" s="81" t="str">
        <f>IFERROR(LOOKUP('ورود کد کلاس همکاران'!AG35,'ورود اطلاعات'!$B$6:$B$25,'ورود اطلاعات'!$E$6:$E$25),"")</f>
        <v/>
      </c>
      <c r="AH35" s="87" t="str">
        <f>IFERROR(LOOKUP('ورود کد کلاس همکاران'!AH35,'ورود اطلاعات'!$B$6:$B$25,'ورود اطلاعات'!$E$6:$E$25),"")</f>
        <v/>
      </c>
      <c r="AI35" s="87" t="str">
        <f>IFERROR(LOOKUP('ورود کد کلاس همکاران'!AI35,'ورود اطلاعات'!$B$6:$B$25,'ورود اطلاعات'!$E$6:$E$25),"")</f>
        <v/>
      </c>
      <c r="AJ35" s="87" t="str">
        <f>IFERROR(LOOKUP('ورود کد کلاس همکاران'!AJ35,'ورود اطلاعات'!$B$6:$B$25,'ورود اطلاعات'!$E$6:$E$25),"")</f>
        <v/>
      </c>
      <c r="AK35" s="87" t="str">
        <f>IFERROR(LOOKUP('ورود کد کلاس همکاران'!AK35,'ورود اطلاعات'!$B$6:$B$25,'ورود اطلاعات'!$E$6:$E$25),"")</f>
        <v/>
      </c>
      <c r="AL35" s="88" t="str">
        <f>IFERROR(LOOKUP('ورود کد کلاس همکاران'!AL35,'ورود اطلاعات'!$B$6:$B$25,'ورود اطلاعات'!$E$6:$E$25),"")</f>
        <v/>
      </c>
    </row>
    <row r="36" spans="1:38" ht="60" customHeight="1" x14ac:dyDescent="0.2">
      <c r="A36" s="38">
        <v>33</v>
      </c>
      <c r="B36" s="157">
        <f>'ورود مشخصات همکاران'!B37</f>
        <v>0</v>
      </c>
      <c r="C36" s="81" t="str">
        <f>IFERROR(LOOKUP('ورود کد کلاس همکاران'!C36,'ورود اطلاعات'!$B$6:$B$25,'ورود اطلاعات'!$E$6:$E$25),"")</f>
        <v/>
      </c>
      <c r="D36" s="87" t="str">
        <f>IFERROR(LOOKUP('ورود کد کلاس همکاران'!D36,'ورود اطلاعات'!$B$6:$B$25,'ورود اطلاعات'!$E$6:$E$25),"")</f>
        <v/>
      </c>
      <c r="E36" s="87" t="str">
        <f>IFERROR(LOOKUP('ورود کد کلاس همکاران'!E36,'ورود اطلاعات'!$B$6:$B$25,'ورود اطلاعات'!$E$6:$E$25),"")</f>
        <v/>
      </c>
      <c r="F36" s="87" t="str">
        <f>IFERROR(LOOKUP('ورود کد کلاس همکاران'!F36,'ورود اطلاعات'!$B$6:$B$25,'ورود اطلاعات'!$E$6:$E$25),"")</f>
        <v/>
      </c>
      <c r="G36" s="88" t="str">
        <f>IFERROR(LOOKUP('ورود کد کلاس همکاران'!G36,'ورود اطلاعات'!$B$6:$B$25,'ورود اطلاعات'!$E$6:$E$25),"")</f>
        <v/>
      </c>
      <c r="H36" s="103" t="str">
        <f>IFERROR(LOOKUP('ورود کد کلاس همکاران'!H36,'ورود اطلاعات'!$B$6:$B$25,'ورود اطلاعات'!$E$6:$E$25),"")</f>
        <v/>
      </c>
      <c r="I36" s="81" t="str">
        <f>IFERROR(LOOKUP('ورود کد کلاس همکاران'!I36,'ورود اطلاعات'!$B$6:$B$25,'ورود اطلاعات'!$E$6:$E$25),"")</f>
        <v/>
      </c>
      <c r="J36" s="87" t="str">
        <f>IFERROR(LOOKUP('ورود کد کلاس همکاران'!J36,'ورود اطلاعات'!$B$6:$B$25,'ورود اطلاعات'!$E$6:$E$25),"")</f>
        <v/>
      </c>
      <c r="K36" s="87" t="str">
        <f>IFERROR(LOOKUP('ورود کد کلاس همکاران'!K36,'ورود اطلاعات'!$B$6:$B$25,'ورود اطلاعات'!$E$6:$E$25),"")</f>
        <v/>
      </c>
      <c r="L36" s="87" t="str">
        <f>IFERROR(LOOKUP('ورود کد کلاس همکاران'!L36,'ورود اطلاعات'!$B$6:$B$25,'ورود اطلاعات'!$E$6:$E$25),"")</f>
        <v/>
      </c>
      <c r="M36" s="88" t="str">
        <f>IFERROR(LOOKUP('ورود کد کلاس همکاران'!M36,'ورود اطلاعات'!$B$6:$B$25,'ورود اطلاعات'!$E$6:$E$25),"")</f>
        <v/>
      </c>
      <c r="N36" s="103" t="str">
        <f>IFERROR(LOOKUP('ورود کد کلاس همکاران'!N36,'ورود اطلاعات'!$B$6:$B$25,'ورود اطلاعات'!$E$6:$E$25),"")</f>
        <v/>
      </c>
      <c r="O36" s="81" t="str">
        <f>IFERROR(LOOKUP('ورود کد کلاس همکاران'!O36,'ورود اطلاعات'!$B$6:$B$25,'ورود اطلاعات'!$E$6:$E$25),"")</f>
        <v/>
      </c>
      <c r="P36" s="87" t="str">
        <f>IFERROR(LOOKUP('ورود کد کلاس همکاران'!P36,'ورود اطلاعات'!$B$6:$B$25,'ورود اطلاعات'!$E$6:$E$25),"")</f>
        <v/>
      </c>
      <c r="Q36" s="87" t="str">
        <f>IFERROR(LOOKUP('ورود کد کلاس همکاران'!Q36,'ورود اطلاعات'!$B$6:$B$25,'ورود اطلاعات'!$E$6:$E$25),"")</f>
        <v/>
      </c>
      <c r="R36" s="87" t="str">
        <f>IFERROR(LOOKUP('ورود کد کلاس همکاران'!R36,'ورود اطلاعات'!$B$6:$B$25,'ورود اطلاعات'!$E$6:$E$25),"")</f>
        <v/>
      </c>
      <c r="S36" s="88" t="str">
        <f>IFERROR(LOOKUP('ورود کد کلاس همکاران'!S36,'ورود اطلاعات'!$B$6:$B$25,'ورود اطلاعات'!$E$6:$E$25),"")</f>
        <v/>
      </c>
      <c r="T36" s="103" t="str">
        <f>IFERROR(LOOKUP('ورود کد کلاس همکاران'!T36,'ورود اطلاعات'!$B$6:$B$25,'ورود اطلاعات'!$E$6:$E$25),"")</f>
        <v/>
      </c>
      <c r="U36" s="81" t="str">
        <f>IFERROR(LOOKUP('ورود کد کلاس همکاران'!U36,'ورود اطلاعات'!$B$6:$B$25,'ورود اطلاعات'!$E$6:$E$25),"")</f>
        <v/>
      </c>
      <c r="V36" s="87" t="str">
        <f>IFERROR(LOOKUP('ورود کد کلاس همکاران'!V36,'ورود اطلاعات'!$B$6:$B$25,'ورود اطلاعات'!$E$6:$E$25),"")</f>
        <v/>
      </c>
      <c r="W36" s="87" t="str">
        <f>IFERROR(LOOKUP('ورود کد کلاس همکاران'!W36,'ورود اطلاعات'!$B$6:$B$25,'ورود اطلاعات'!$E$6:$E$25),"")</f>
        <v/>
      </c>
      <c r="X36" s="87" t="str">
        <f>IFERROR(LOOKUP('ورود کد کلاس همکاران'!X36,'ورود اطلاعات'!$B$6:$B$25,'ورود اطلاعات'!$E$6:$E$25),"")</f>
        <v/>
      </c>
      <c r="Y36" s="88" t="str">
        <f>IFERROR(LOOKUP('ورود کد کلاس همکاران'!Y36,'ورود اطلاعات'!$B$6:$B$25,'ورود اطلاعات'!$E$6:$E$25),"")</f>
        <v/>
      </c>
      <c r="Z36" s="103" t="str">
        <f>IFERROR(LOOKUP('ورود کد کلاس همکاران'!Z36,'ورود اطلاعات'!$B$6:$B$25,'ورود اطلاعات'!$E$6:$E$25),"")</f>
        <v/>
      </c>
      <c r="AA36" s="81" t="str">
        <f>IFERROR(LOOKUP('ورود کد کلاس همکاران'!AA36,'ورود اطلاعات'!$B$6:$B$25,'ورود اطلاعات'!$E$6:$E$25),"")</f>
        <v/>
      </c>
      <c r="AB36" s="87" t="str">
        <f>IFERROR(LOOKUP('ورود کد کلاس همکاران'!AB36,'ورود اطلاعات'!$B$6:$B$25,'ورود اطلاعات'!$E$6:$E$25),"")</f>
        <v/>
      </c>
      <c r="AC36" s="87" t="str">
        <f>IFERROR(LOOKUP('ورود کد کلاس همکاران'!AC36,'ورود اطلاعات'!$B$6:$B$25,'ورود اطلاعات'!$E$6:$E$25),"")</f>
        <v/>
      </c>
      <c r="AD36" s="87" t="str">
        <f>IFERROR(LOOKUP('ورود کد کلاس همکاران'!AD36,'ورود اطلاعات'!$B$6:$B$25,'ورود اطلاعات'!$E$6:$E$25),"")</f>
        <v/>
      </c>
      <c r="AE36" s="88" t="str">
        <f>IFERROR(LOOKUP('ورود کد کلاس همکاران'!AE36,'ورود اطلاعات'!$B$6:$B$25,'ورود اطلاعات'!$E$6:$E$25),"")</f>
        <v/>
      </c>
      <c r="AF36" s="103" t="str">
        <f>IFERROR(LOOKUP('ورود کد کلاس همکاران'!AF36,'ورود اطلاعات'!$B$6:$B$25,'ورود اطلاعات'!$E$6:$E$25),"")</f>
        <v/>
      </c>
      <c r="AG36" s="81" t="str">
        <f>IFERROR(LOOKUP('ورود کد کلاس همکاران'!AG36,'ورود اطلاعات'!$B$6:$B$25,'ورود اطلاعات'!$E$6:$E$25),"")</f>
        <v/>
      </c>
      <c r="AH36" s="87" t="str">
        <f>IFERROR(LOOKUP('ورود کد کلاس همکاران'!AH36,'ورود اطلاعات'!$B$6:$B$25,'ورود اطلاعات'!$E$6:$E$25),"")</f>
        <v/>
      </c>
      <c r="AI36" s="87" t="str">
        <f>IFERROR(LOOKUP('ورود کد کلاس همکاران'!AI36,'ورود اطلاعات'!$B$6:$B$25,'ورود اطلاعات'!$E$6:$E$25),"")</f>
        <v/>
      </c>
      <c r="AJ36" s="87" t="str">
        <f>IFERROR(LOOKUP('ورود کد کلاس همکاران'!AJ36,'ورود اطلاعات'!$B$6:$B$25,'ورود اطلاعات'!$E$6:$E$25),"")</f>
        <v/>
      </c>
      <c r="AK36" s="87" t="str">
        <f>IFERROR(LOOKUP('ورود کد کلاس همکاران'!AK36,'ورود اطلاعات'!$B$6:$B$25,'ورود اطلاعات'!$E$6:$E$25),"")</f>
        <v/>
      </c>
      <c r="AL36" s="88" t="str">
        <f>IFERROR(LOOKUP('ورود کد کلاس همکاران'!AL36,'ورود اطلاعات'!$B$6:$B$25,'ورود اطلاعات'!$E$6:$E$25),"")</f>
        <v/>
      </c>
    </row>
    <row r="37" spans="1:38" ht="60" customHeight="1" x14ac:dyDescent="0.2">
      <c r="A37" s="38">
        <v>34</v>
      </c>
      <c r="B37" s="157">
        <f>'ورود مشخصات همکاران'!B38</f>
        <v>0</v>
      </c>
      <c r="C37" s="81" t="str">
        <f>IFERROR(LOOKUP('ورود کد کلاس همکاران'!C37,'ورود اطلاعات'!$B$6:$B$25,'ورود اطلاعات'!$E$6:$E$25),"")</f>
        <v/>
      </c>
      <c r="D37" s="87" t="str">
        <f>IFERROR(LOOKUP('ورود کد کلاس همکاران'!D37,'ورود اطلاعات'!$B$6:$B$25,'ورود اطلاعات'!$E$6:$E$25),"")</f>
        <v/>
      </c>
      <c r="E37" s="87" t="str">
        <f>IFERROR(LOOKUP('ورود کد کلاس همکاران'!E37,'ورود اطلاعات'!$B$6:$B$25,'ورود اطلاعات'!$E$6:$E$25),"")</f>
        <v/>
      </c>
      <c r="F37" s="87" t="str">
        <f>IFERROR(LOOKUP('ورود کد کلاس همکاران'!F37,'ورود اطلاعات'!$B$6:$B$25,'ورود اطلاعات'!$E$6:$E$25),"")</f>
        <v/>
      </c>
      <c r="G37" s="88" t="str">
        <f>IFERROR(LOOKUP('ورود کد کلاس همکاران'!G37,'ورود اطلاعات'!$B$6:$B$25,'ورود اطلاعات'!$E$6:$E$25),"")</f>
        <v/>
      </c>
      <c r="H37" s="103" t="str">
        <f>IFERROR(LOOKUP('ورود کد کلاس همکاران'!H37,'ورود اطلاعات'!$B$6:$B$25,'ورود اطلاعات'!$E$6:$E$25),"")</f>
        <v/>
      </c>
      <c r="I37" s="81" t="str">
        <f>IFERROR(LOOKUP('ورود کد کلاس همکاران'!I37,'ورود اطلاعات'!$B$6:$B$25,'ورود اطلاعات'!$E$6:$E$25),"")</f>
        <v/>
      </c>
      <c r="J37" s="87" t="str">
        <f>IFERROR(LOOKUP('ورود کد کلاس همکاران'!J37,'ورود اطلاعات'!$B$6:$B$25,'ورود اطلاعات'!$E$6:$E$25),"")</f>
        <v/>
      </c>
      <c r="K37" s="87" t="str">
        <f>IFERROR(LOOKUP('ورود کد کلاس همکاران'!K37,'ورود اطلاعات'!$B$6:$B$25,'ورود اطلاعات'!$E$6:$E$25),"")</f>
        <v/>
      </c>
      <c r="L37" s="87" t="str">
        <f>IFERROR(LOOKUP('ورود کد کلاس همکاران'!L37,'ورود اطلاعات'!$B$6:$B$25,'ورود اطلاعات'!$E$6:$E$25),"")</f>
        <v/>
      </c>
      <c r="M37" s="88" t="str">
        <f>IFERROR(LOOKUP('ورود کد کلاس همکاران'!M37,'ورود اطلاعات'!$B$6:$B$25,'ورود اطلاعات'!$E$6:$E$25),"")</f>
        <v/>
      </c>
      <c r="N37" s="103" t="str">
        <f>IFERROR(LOOKUP('ورود کد کلاس همکاران'!N37,'ورود اطلاعات'!$B$6:$B$25,'ورود اطلاعات'!$E$6:$E$25),"")</f>
        <v/>
      </c>
      <c r="O37" s="81" t="str">
        <f>IFERROR(LOOKUP('ورود کد کلاس همکاران'!O37,'ورود اطلاعات'!$B$6:$B$25,'ورود اطلاعات'!$E$6:$E$25),"")</f>
        <v/>
      </c>
      <c r="P37" s="87" t="str">
        <f>IFERROR(LOOKUP('ورود کد کلاس همکاران'!P37,'ورود اطلاعات'!$B$6:$B$25,'ورود اطلاعات'!$E$6:$E$25),"")</f>
        <v/>
      </c>
      <c r="Q37" s="87" t="str">
        <f>IFERROR(LOOKUP('ورود کد کلاس همکاران'!Q37,'ورود اطلاعات'!$B$6:$B$25,'ورود اطلاعات'!$E$6:$E$25),"")</f>
        <v/>
      </c>
      <c r="R37" s="87" t="str">
        <f>IFERROR(LOOKUP('ورود کد کلاس همکاران'!R37,'ورود اطلاعات'!$B$6:$B$25,'ورود اطلاعات'!$E$6:$E$25),"")</f>
        <v/>
      </c>
      <c r="S37" s="88" t="str">
        <f>IFERROR(LOOKUP('ورود کد کلاس همکاران'!S37,'ورود اطلاعات'!$B$6:$B$25,'ورود اطلاعات'!$E$6:$E$25),"")</f>
        <v/>
      </c>
      <c r="T37" s="103" t="str">
        <f>IFERROR(LOOKUP('ورود کد کلاس همکاران'!T37,'ورود اطلاعات'!$B$6:$B$25,'ورود اطلاعات'!$E$6:$E$25),"")</f>
        <v/>
      </c>
      <c r="U37" s="81" t="str">
        <f>IFERROR(LOOKUP('ورود کد کلاس همکاران'!U37,'ورود اطلاعات'!$B$6:$B$25,'ورود اطلاعات'!$E$6:$E$25),"")</f>
        <v/>
      </c>
      <c r="V37" s="87" t="str">
        <f>IFERROR(LOOKUP('ورود کد کلاس همکاران'!V37,'ورود اطلاعات'!$B$6:$B$25,'ورود اطلاعات'!$E$6:$E$25),"")</f>
        <v/>
      </c>
      <c r="W37" s="87" t="str">
        <f>IFERROR(LOOKUP('ورود کد کلاس همکاران'!W37,'ورود اطلاعات'!$B$6:$B$25,'ورود اطلاعات'!$E$6:$E$25),"")</f>
        <v/>
      </c>
      <c r="X37" s="87" t="str">
        <f>IFERROR(LOOKUP('ورود کد کلاس همکاران'!X37,'ورود اطلاعات'!$B$6:$B$25,'ورود اطلاعات'!$E$6:$E$25),"")</f>
        <v/>
      </c>
      <c r="Y37" s="88" t="str">
        <f>IFERROR(LOOKUP('ورود کد کلاس همکاران'!Y37,'ورود اطلاعات'!$B$6:$B$25,'ورود اطلاعات'!$E$6:$E$25),"")</f>
        <v/>
      </c>
      <c r="Z37" s="103" t="str">
        <f>IFERROR(LOOKUP('ورود کد کلاس همکاران'!Z37,'ورود اطلاعات'!$B$6:$B$25,'ورود اطلاعات'!$E$6:$E$25),"")</f>
        <v/>
      </c>
      <c r="AA37" s="81" t="str">
        <f>IFERROR(LOOKUP('ورود کد کلاس همکاران'!AA37,'ورود اطلاعات'!$B$6:$B$25,'ورود اطلاعات'!$E$6:$E$25),"")</f>
        <v/>
      </c>
      <c r="AB37" s="87" t="str">
        <f>IFERROR(LOOKUP('ورود کد کلاس همکاران'!AB37,'ورود اطلاعات'!$B$6:$B$25,'ورود اطلاعات'!$E$6:$E$25),"")</f>
        <v/>
      </c>
      <c r="AC37" s="87" t="str">
        <f>IFERROR(LOOKUP('ورود کد کلاس همکاران'!AC37,'ورود اطلاعات'!$B$6:$B$25,'ورود اطلاعات'!$E$6:$E$25),"")</f>
        <v/>
      </c>
      <c r="AD37" s="87" t="str">
        <f>IFERROR(LOOKUP('ورود کد کلاس همکاران'!AD37,'ورود اطلاعات'!$B$6:$B$25,'ورود اطلاعات'!$E$6:$E$25),"")</f>
        <v/>
      </c>
      <c r="AE37" s="88" t="str">
        <f>IFERROR(LOOKUP('ورود کد کلاس همکاران'!AE37,'ورود اطلاعات'!$B$6:$B$25,'ورود اطلاعات'!$E$6:$E$25),"")</f>
        <v/>
      </c>
      <c r="AF37" s="103" t="str">
        <f>IFERROR(LOOKUP('ورود کد کلاس همکاران'!AF37,'ورود اطلاعات'!$B$6:$B$25,'ورود اطلاعات'!$E$6:$E$25),"")</f>
        <v/>
      </c>
      <c r="AG37" s="81" t="str">
        <f>IFERROR(LOOKUP('ورود کد کلاس همکاران'!AG37,'ورود اطلاعات'!$B$6:$B$25,'ورود اطلاعات'!$E$6:$E$25),"")</f>
        <v/>
      </c>
      <c r="AH37" s="87" t="str">
        <f>IFERROR(LOOKUP('ورود کد کلاس همکاران'!AH37,'ورود اطلاعات'!$B$6:$B$25,'ورود اطلاعات'!$E$6:$E$25),"")</f>
        <v/>
      </c>
      <c r="AI37" s="87" t="str">
        <f>IFERROR(LOOKUP('ورود کد کلاس همکاران'!AI37,'ورود اطلاعات'!$B$6:$B$25,'ورود اطلاعات'!$E$6:$E$25),"")</f>
        <v/>
      </c>
      <c r="AJ37" s="87" t="str">
        <f>IFERROR(LOOKUP('ورود کد کلاس همکاران'!AJ37,'ورود اطلاعات'!$B$6:$B$25,'ورود اطلاعات'!$E$6:$E$25),"")</f>
        <v/>
      </c>
      <c r="AK37" s="87" t="str">
        <f>IFERROR(LOOKUP('ورود کد کلاس همکاران'!AK37,'ورود اطلاعات'!$B$6:$B$25,'ورود اطلاعات'!$E$6:$E$25),"")</f>
        <v/>
      </c>
      <c r="AL37" s="88" t="str">
        <f>IFERROR(LOOKUP('ورود کد کلاس همکاران'!AL37,'ورود اطلاعات'!$B$6:$B$25,'ورود اطلاعات'!$E$6:$E$25),"")</f>
        <v/>
      </c>
    </row>
    <row r="38" spans="1:38" ht="60" customHeight="1" x14ac:dyDescent="0.2">
      <c r="A38" s="38">
        <v>35</v>
      </c>
      <c r="B38" s="157">
        <f>'ورود مشخصات همکاران'!B39</f>
        <v>0</v>
      </c>
      <c r="C38" s="81" t="str">
        <f>IFERROR(LOOKUP('ورود کد کلاس همکاران'!C38,'ورود اطلاعات'!$B$6:$B$25,'ورود اطلاعات'!$E$6:$E$25),"")</f>
        <v/>
      </c>
      <c r="D38" s="87" t="str">
        <f>IFERROR(LOOKUP('ورود کد کلاس همکاران'!D38,'ورود اطلاعات'!$B$6:$B$25,'ورود اطلاعات'!$E$6:$E$25),"")</f>
        <v/>
      </c>
      <c r="E38" s="87" t="str">
        <f>IFERROR(LOOKUP('ورود کد کلاس همکاران'!E38,'ورود اطلاعات'!$B$6:$B$25,'ورود اطلاعات'!$E$6:$E$25),"")</f>
        <v/>
      </c>
      <c r="F38" s="87" t="str">
        <f>IFERROR(LOOKUP('ورود کد کلاس همکاران'!F38,'ورود اطلاعات'!$B$6:$B$25,'ورود اطلاعات'!$E$6:$E$25),"")</f>
        <v/>
      </c>
      <c r="G38" s="88" t="str">
        <f>IFERROR(LOOKUP('ورود کد کلاس همکاران'!G38,'ورود اطلاعات'!$B$6:$B$25,'ورود اطلاعات'!$E$6:$E$25),"")</f>
        <v/>
      </c>
      <c r="H38" s="103" t="str">
        <f>IFERROR(LOOKUP('ورود کد کلاس همکاران'!H38,'ورود اطلاعات'!$B$6:$B$25,'ورود اطلاعات'!$E$6:$E$25),"")</f>
        <v/>
      </c>
      <c r="I38" s="81" t="str">
        <f>IFERROR(LOOKUP('ورود کد کلاس همکاران'!I38,'ورود اطلاعات'!$B$6:$B$25,'ورود اطلاعات'!$E$6:$E$25),"")</f>
        <v/>
      </c>
      <c r="J38" s="87" t="str">
        <f>IFERROR(LOOKUP('ورود کد کلاس همکاران'!J38,'ورود اطلاعات'!$B$6:$B$25,'ورود اطلاعات'!$E$6:$E$25),"")</f>
        <v/>
      </c>
      <c r="K38" s="87" t="str">
        <f>IFERROR(LOOKUP('ورود کد کلاس همکاران'!K38,'ورود اطلاعات'!$B$6:$B$25,'ورود اطلاعات'!$E$6:$E$25),"")</f>
        <v/>
      </c>
      <c r="L38" s="87" t="str">
        <f>IFERROR(LOOKUP('ورود کد کلاس همکاران'!L38,'ورود اطلاعات'!$B$6:$B$25,'ورود اطلاعات'!$E$6:$E$25),"")</f>
        <v/>
      </c>
      <c r="M38" s="88" t="str">
        <f>IFERROR(LOOKUP('ورود کد کلاس همکاران'!M38,'ورود اطلاعات'!$B$6:$B$25,'ورود اطلاعات'!$E$6:$E$25),"")</f>
        <v/>
      </c>
      <c r="N38" s="103" t="str">
        <f>IFERROR(LOOKUP('ورود کد کلاس همکاران'!N38,'ورود اطلاعات'!$B$6:$B$25,'ورود اطلاعات'!$E$6:$E$25),"")</f>
        <v/>
      </c>
      <c r="O38" s="81" t="str">
        <f>IFERROR(LOOKUP('ورود کد کلاس همکاران'!O38,'ورود اطلاعات'!$B$6:$B$25,'ورود اطلاعات'!$E$6:$E$25),"")</f>
        <v/>
      </c>
      <c r="P38" s="87" t="str">
        <f>IFERROR(LOOKUP('ورود کد کلاس همکاران'!P38,'ورود اطلاعات'!$B$6:$B$25,'ورود اطلاعات'!$E$6:$E$25),"")</f>
        <v/>
      </c>
      <c r="Q38" s="87" t="str">
        <f>IFERROR(LOOKUP('ورود کد کلاس همکاران'!Q38,'ورود اطلاعات'!$B$6:$B$25,'ورود اطلاعات'!$E$6:$E$25),"")</f>
        <v/>
      </c>
      <c r="R38" s="87" t="str">
        <f>IFERROR(LOOKUP('ورود کد کلاس همکاران'!R38,'ورود اطلاعات'!$B$6:$B$25,'ورود اطلاعات'!$E$6:$E$25),"")</f>
        <v/>
      </c>
      <c r="S38" s="88" t="str">
        <f>IFERROR(LOOKUP('ورود کد کلاس همکاران'!S38,'ورود اطلاعات'!$B$6:$B$25,'ورود اطلاعات'!$E$6:$E$25),"")</f>
        <v/>
      </c>
      <c r="T38" s="103" t="str">
        <f>IFERROR(LOOKUP('ورود کد کلاس همکاران'!T38,'ورود اطلاعات'!$B$6:$B$25,'ورود اطلاعات'!$E$6:$E$25),"")</f>
        <v/>
      </c>
      <c r="U38" s="81" t="str">
        <f>IFERROR(LOOKUP('ورود کد کلاس همکاران'!U38,'ورود اطلاعات'!$B$6:$B$25,'ورود اطلاعات'!$E$6:$E$25),"")</f>
        <v/>
      </c>
      <c r="V38" s="87" t="str">
        <f>IFERROR(LOOKUP('ورود کد کلاس همکاران'!V38,'ورود اطلاعات'!$B$6:$B$25,'ورود اطلاعات'!$E$6:$E$25),"")</f>
        <v/>
      </c>
      <c r="W38" s="87" t="str">
        <f>IFERROR(LOOKUP('ورود کد کلاس همکاران'!W38,'ورود اطلاعات'!$B$6:$B$25,'ورود اطلاعات'!$E$6:$E$25),"")</f>
        <v/>
      </c>
      <c r="X38" s="87" t="str">
        <f>IFERROR(LOOKUP('ورود کد کلاس همکاران'!X38,'ورود اطلاعات'!$B$6:$B$25,'ورود اطلاعات'!$E$6:$E$25),"")</f>
        <v/>
      </c>
      <c r="Y38" s="88" t="str">
        <f>IFERROR(LOOKUP('ورود کد کلاس همکاران'!Y38,'ورود اطلاعات'!$B$6:$B$25,'ورود اطلاعات'!$E$6:$E$25),"")</f>
        <v/>
      </c>
      <c r="Z38" s="103" t="str">
        <f>IFERROR(LOOKUP('ورود کد کلاس همکاران'!Z38,'ورود اطلاعات'!$B$6:$B$25,'ورود اطلاعات'!$E$6:$E$25),"")</f>
        <v/>
      </c>
      <c r="AA38" s="81" t="str">
        <f>IFERROR(LOOKUP('ورود کد کلاس همکاران'!AA38,'ورود اطلاعات'!$B$6:$B$25,'ورود اطلاعات'!$E$6:$E$25),"")</f>
        <v/>
      </c>
      <c r="AB38" s="87" t="str">
        <f>IFERROR(LOOKUP('ورود کد کلاس همکاران'!AB38,'ورود اطلاعات'!$B$6:$B$25,'ورود اطلاعات'!$E$6:$E$25),"")</f>
        <v/>
      </c>
      <c r="AC38" s="87" t="str">
        <f>IFERROR(LOOKUP('ورود کد کلاس همکاران'!AC38,'ورود اطلاعات'!$B$6:$B$25,'ورود اطلاعات'!$E$6:$E$25),"")</f>
        <v/>
      </c>
      <c r="AD38" s="87" t="str">
        <f>IFERROR(LOOKUP('ورود کد کلاس همکاران'!AD38,'ورود اطلاعات'!$B$6:$B$25,'ورود اطلاعات'!$E$6:$E$25),"")</f>
        <v/>
      </c>
      <c r="AE38" s="88" t="str">
        <f>IFERROR(LOOKUP('ورود کد کلاس همکاران'!AE38,'ورود اطلاعات'!$B$6:$B$25,'ورود اطلاعات'!$E$6:$E$25),"")</f>
        <v/>
      </c>
      <c r="AF38" s="103" t="str">
        <f>IFERROR(LOOKUP('ورود کد کلاس همکاران'!AF38,'ورود اطلاعات'!$B$6:$B$25,'ورود اطلاعات'!$E$6:$E$25),"")</f>
        <v/>
      </c>
      <c r="AG38" s="81" t="str">
        <f>IFERROR(LOOKUP('ورود کد کلاس همکاران'!AG38,'ورود اطلاعات'!$B$6:$B$25,'ورود اطلاعات'!$E$6:$E$25),"")</f>
        <v/>
      </c>
      <c r="AH38" s="87" t="str">
        <f>IFERROR(LOOKUP('ورود کد کلاس همکاران'!AH38,'ورود اطلاعات'!$B$6:$B$25,'ورود اطلاعات'!$E$6:$E$25),"")</f>
        <v/>
      </c>
      <c r="AI38" s="87" t="str">
        <f>IFERROR(LOOKUP('ورود کد کلاس همکاران'!AI38,'ورود اطلاعات'!$B$6:$B$25,'ورود اطلاعات'!$E$6:$E$25),"")</f>
        <v/>
      </c>
      <c r="AJ38" s="87" t="str">
        <f>IFERROR(LOOKUP('ورود کد کلاس همکاران'!AJ38,'ورود اطلاعات'!$B$6:$B$25,'ورود اطلاعات'!$E$6:$E$25),"")</f>
        <v/>
      </c>
      <c r="AK38" s="87" t="str">
        <f>IFERROR(LOOKUP('ورود کد کلاس همکاران'!AK38,'ورود اطلاعات'!$B$6:$B$25,'ورود اطلاعات'!$E$6:$E$25),"")</f>
        <v/>
      </c>
      <c r="AL38" s="88" t="str">
        <f>IFERROR(LOOKUP('ورود کد کلاس همکاران'!AL38,'ورود اطلاعات'!$B$6:$B$25,'ورود اطلاعات'!$E$6:$E$25),"")</f>
        <v/>
      </c>
    </row>
    <row r="39" spans="1:38" ht="60" customHeight="1" x14ac:dyDescent="0.2">
      <c r="A39" s="38">
        <v>36</v>
      </c>
      <c r="B39" s="157">
        <f>'ورود مشخصات همکاران'!B40</f>
        <v>0</v>
      </c>
      <c r="C39" s="81" t="str">
        <f>IFERROR(LOOKUP('ورود کد کلاس همکاران'!C39,'ورود اطلاعات'!$B$6:$B$25,'ورود اطلاعات'!$E$6:$E$25),"")</f>
        <v/>
      </c>
      <c r="D39" s="87" t="str">
        <f>IFERROR(LOOKUP('ورود کد کلاس همکاران'!D39,'ورود اطلاعات'!$B$6:$B$25,'ورود اطلاعات'!$E$6:$E$25),"")</f>
        <v/>
      </c>
      <c r="E39" s="87" t="str">
        <f>IFERROR(LOOKUP('ورود کد کلاس همکاران'!E39,'ورود اطلاعات'!$B$6:$B$25,'ورود اطلاعات'!$E$6:$E$25),"")</f>
        <v/>
      </c>
      <c r="F39" s="87" t="str">
        <f>IFERROR(LOOKUP('ورود کد کلاس همکاران'!F39,'ورود اطلاعات'!$B$6:$B$25,'ورود اطلاعات'!$E$6:$E$25),"")</f>
        <v/>
      </c>
      <c r="G39" s="88" t="str">
        <f>IFERROR(LOOKUP('ورود کد کلاس همکاران'!G39,'ورود اطلاعات'!$B$6:$B$25,'ورود اطلاعات'!$E$6:$E$25),"")</f>
        <v/>
      </c>
      <c r="H39" s="103" t="str">
        <f>IFERROR(LOOKUP('ورود کد کلاس همکاران'!H39,'ورود اطلاعات'!$B$6:$B$25,'ورود اطلاعات'!$E$6:$E$25),"")</f>
        <v/>
      </c>
      <c r="I39" s="81" t="str">
        <f>IFERROR(LOOKUP('ورود کد کلاس همکاران'!I39,'ورود اطلاعات'!$B$6:$B$25,'ورود اطلاعات'!$E$6:$E$25),"")</f>
        <v/>
      </c>
      <c r="J39" s="87" t="str">
        <f>IFERROR(LOOKUP('ورود کد کلاس همکاران'!J39,'ورود اطلاعات'!$B$6:$B$25,'ورود اطلاعات'!$E$6:$E$25),"")</f>
        <v/>
      </c>
      <c r="K39" s="87" t="str">
        <f>IFERROR(LOOKUP('ورود کد کلاس همکاران'!K39,'ورود اطلاعات'!$B$6:$B$25,'ورود اطلاعات'!$E$6:$E$25),"")</f>
        <v/>
      </c>
      <c r="L39" s="87" t="str">
        <f>IFERROR(LOOKUP('ورود کد کلاس همکاران'!L39,'ورود اطلاعات'!$B$6:$B$25,'ورود اطلاعات'!$E$6:$E$25),"")</f>
        <v/>
      </c>
      <c r="M39" s="88" t="str">
        <f>IFERROR(LOOKUP('ورود کد کلاس همکاران'!M39,'ورود اطلاعات'!$B$6:$B$25,'ورود اطلاعات'!$E$6:$E$25),"")</f>
        <v/>
      </c>
      <c r="N39" s="103" t="str">
        <f>IFERROR(LOOKUP('ورود کد کلاس همکاران'!N39,'ورود اطلاعات'!$B$6:$B$25,'ورود اطلاعات'!$E$6:$E$25),"")</f>
        <v/>
      </c>
      <c r="O39" s="81" t="str">
        <f>IFERROR(LOOKUP('ورود کد کلاس همکاران'!O39,'ورود اطلاعات'!$B$6:$B$25,'ورود اطلاعات'!$E$6:$E$25),"")</f>
        <v/>
      </c>
      <c r="P39" s="87" t="str">
        <f>IFERROR(LOOKUP('ورود کد کلاس همکاران'!P39,'ورود اطلاعات'!$B$6:$B$25,'ورود اطلاعات'!$E$6:$E$25),"")</f>
        <v/>
      </c>
      <c r="Q39" s="87" t="str">
        <f>IFERROR(LOOKUP('ورود کد کلاس همکاران'!Q39,'ورود اطلاعات'!$B$6:$B$25,'ورود اطلاعات'!$E$6:$E$25),"")</f>
        <v/>
      </c>
      <c r="R39" s="87" t="str">
        <f>IFERROR(LOOKUP('ورود کد کلاس همکاران'!R39,'ورود اطلاعات'!$B$6:$B$25,'ورود اطلاعات'!$E$6:$E$25),"")</f>
        <v/>
      </c>
      <c r="S39" s="88" t="str">
        <f>IFERROR(LOOKUP('ورود کد کلاس همکاران'!S39,'ورود اطلاعات'!$B$6:$B$25,'ورود اطلاعات'!$E$6:$E$25),"")</f>
        <v/>
      </c>
      <c r="T39" s="103" t="str">
        <f>IFERROR(LOOKUP('ورود کد کلاس همکاران'!T39,'ورود اطلاعات'!$B$6:$B$25,'ورود اطلاعات'!$E$6:$E$25),"")</f>
        <v/>
      </c>
      <c r="U39" s="81" t="str">
        <f>IFERROR(LOOKUP('ورود کد کلاس همکاران'!U39,'ورود اطلاعات'!$B$6:$B$25,'ورود اطلاعات'!$E$6:$E$25),"")</f>
        <v/>
      </c>
      <c r="V39" s="87" t="str">
        <f>IFERROR(LOOKUP('ورود کد کلاس همکاران'!V39,'ورود اطلاعات'!$B$6:$B$25,'ورود اطلاعات'!$E$6:$E$25),"")</f>
        <v/>
      </c>
      <c r="W39" s="87" t="str">
        <f>IFERROR(LOOKUP('ورود کد کلاس همکاران'!W39,'ورود اطلاعات'!$B$6:$B$25,'ورود اطلاعات'!$E$6:$E$25),"")</f>
        <v/>
      </c>
      <c r="X39" s="87" t="str">
        <f>IFERROR(LOOKUP('ورود کد کلاس همکاران'!X39,'ورود اطلاعات'!$B$6:$B$25,'ورود اطلاعات'!$E$6:$E$25),"")</f>
        <v/>
      </c>
      <c r="Y39" s="88" t="str">
        <f>IFERROR(LOOKUP('ورود کد کلاس همکاران'!Y39,'ورود اطلاعات'!$B$6:$B$25,'ورود اطلاعات'!$E$6:$E$25),"")</f>
        <v/>
      </c>
      <c r="Z39" s="103" t="str">
        <f>IFERROR(LOOKUP('ورود کد کلاس همکاران'!Z39,'ورود اطلاعات'!$B$6:$B$25,'ورود اطلاعات'!$E$6:$E$25),"")</f>
        <v/>
      </c>
      <c r="AA39" s="81" t="str">
        <f>IFERROR(LOOKUP('ورود کد کلاس همکاران'!AA39,'ورود اطلاعات'!$B$6:$B$25,'ورود اطلاعات'!$E$6:$E$25),"")</f>
        <v/>
      </c>
      <c r="AB39" s="87" t="str">
        <f>IFERROR(LOOKUP('ورود کد کلاس همکاران'!AB39,'ورود اطلاعات'!$B$6:$B$25,'ورود اطلاعات'!$E$6:$E$25),"")</f>
        <v/>
      </c>
      <c r="AC39" s="87" t="str">
        <f>IFERROR(LOOKUP('ورود کد کلاس همکاران'!AC39,'ورود اطلاعات'!$B$6:$B$25,'ورود اطلاعات'!$E$6:$E$25),"")</f>
        <v/>
      </c>
      <c r="AD39" s="87" t="str">
        <f>IFERROR(LOOKUP('ورود کد کلاس همکاران'!AD39,'ورود اطلاعات'!$B$6:$B$25,'ورود اطلاعات'!$E$6:$E$25),"")</f>
        <v/>
      </c>
      <c r="AE39" s="88" t="str">
        <f>IFERROR(LOOKUP('ورود کد کلاس همکاران'!AE39,'ورود اطلاعات'!$B$6:$B$25,'ورود اطلاعات'!$E$6:$E$25),"")</f>
        <v/>
      </c>
      <c r="AF39" s="103" t="str">
        <f>IFERROR(LOOKUP('ورود کد کلاس همکاران'!AF39,'ورود اطلاعات'!$B$6:$B$25,'ورود اطلاعات'!$E$6:$E$25),"")</f>
        <v/>
      </c>
      <c r="AG39" s="81" t="str">
        <f>IFERROR(LOOKUP('ورود کد کلاس همکاران'!AG39,'ورود اطلاعات'!$B$6:$B$25,'ورود اطلاعات'!$E$6:$E$25),"")</f>
        <v/>
      </c>
      <c r="AH39" s="87" t="str">
        <f>IFERROR(LOOKUP('ورود کد کلاس همکاران'!AH39,'ورود اطلاعات'!$B$6:$B$25,'ورود اطلاعات'!$E$6:$E$25),"")</f>
        <v/>
      </c>
      <c r="AI39" s="87" t="str">
        <f>IFERROR(LOOKUP('ورود کد کلاس همکاران'!AI39,'ورود اطلاعات'!$B$6:$B$25,'ورود اطلاعات'!$E$6:$E$25),"")</f>
        <v/>
      </c>
      <c r="AJ39" s="87" t="str">
        <f>IFERROR(LOOKUP('ورود کد کلاس همکاران'!AJ39,'ورود اطلاعات'!$B$6:$B$25,'ورود اطلاعات'!$E$6:$E$25),"")</f>
        <v/>
      </c>
      <c r="AK39" s="87" t="str">
        <f>IFERROR(LOOKUP('ورود کد کلاس همکاران'!AK39,'ورود اطلاعات'!$B$6:$B$25,'ورود اطلاعات'!$E$6:$E$25),"")</f>
        <v/>
      </c>
      <c r="AL39" s="88" t="str">
        <f>IFERROR(LOOKUP('ورود کد کلاس همکاران'!AL39,'ورود اطلاعات'!$B$6:$B$25,'ورود اطلاعات'!$E$6:$E$25),"")</f>
        <v/>
      </c>
    </row>
    <row r="40" spans="1:38" ht="60" customHeight="1" x14ac:dyDescent="0.2">
      <c r="A40" s="38">
        <v>37</v>
      </c>
      <c r="B40" s="157">
        <f>'ورود مشخصات همکاران'!B41</f>
        <v>0</v>
      </c>
      <c r="C40" s="81" t="str">
        <f>IFERROR(LOOKUP('ورود کد کلاس همکاران'!C40,'ورود اطلاعات'!$B$6:$B$25,'ورود اطلاعات'!$E$6:$E$25),"")</f>
        <v/>
      </c>
      <c r="D40" s="87" t="str">
        <f>IFERROR(LOOKUP('ورود کد کلاس همکاران'!D40,'ورود اطلاعات'!$B$6:$B$25,'ورود اطلاعات'!$E$6:$E$25),"")</f>
        <v/>
      </c>
      <c r="E40" s="87" t="str">
        <f>IFERROR(LOOKUP('ورود کد کلاس همکاران'!E40,'ورود اطلاعات'!$B$6:$B$25,'ورود اطلاعات'!$E$6:$E$25),"")</f>
        <v/>
      </c>
      <c r="F40" s="87" t="str">
        <f>IFERROR(LOOKUP('ورود کد کلاس همکاران'!F40,'ورود اطلاعات'!$B$6:$B$25,'ورود اطلاعات'!$E$6:$E$25),"")</f>
        <v/>
      </c>
      <c r="G40" s="88" t="str">
        <f>IFERROR(LOOKUP('ورود کد کلاس همکاران'!G40,'ورود اطلاعات'!$B$6:$B$25,'ورود اطلاعات'!$E$6:$E$25),"")</f>
        <v/>
      </c>
      <c r="H40" s="103" t="str">
        <f>IFERROR(LOOKUP('ورود کد کلاس همکاران'!H40,'ورود اطلاعات'!$B$6:$B$25,'ورود اطلاعات'!$E$6:$E$25),"")</f>
        <v/>
      </c>
      <c r="I40" s="81" t="str">
        <f>IFERROR(LOOKUP('ورود کد کلاس همکاران'!I40,'ورود اطلاعات'!$B$6:$B$25,'ورود اطلاعات'!$E$6:$E$25),"")</f>
        <v/>
      </c>
      <c r="J40" s="87" t="str">
        <f>IFERROR(LOOKUP('ورود کد کلاس همکاران'!J40,'ورود اطلاعات'!$B$6:$B$25,'ورود اطلاعات'!$E$6:$E$25),"")</f>
        <v/>
      </c>
      <c r="K40" s="87" t="str">
        <f>IFERROR(LOOKUP('ورود کد کلاس همکاران'!K40,'ورود اطلاعات'!$B$6:$B$25,'ورود اطلاعات'!$E$6:$E$25),"")</f>
        <v/>
      </c>
      <c r="L40" s="87" t="str">
        <f>IFERROR(LOOKUP('ورود کد کلاس همکاران'!L40,'ورود اطلاعات'!$B$6:$B$25,'ورود اطلاعات'!$E$6:$E$25),"")</f>
        <v/>
      </c>
      <c r="M40" s="88" t="str">
        <f>IFERROR(LOOKUP('ورود کد کلاس همکاران'!M40,'ورود اطلاعات'!$B$6:$B$25,'ورود اطلاعات'!$E$6:$E$25),"")</f>
        <v/>
      </c>
      <c r="N40" s="103" t="str">
        <f>IFERROR(LOOKUP('ورود کد کلاس همکاران'!N40,'ورود اطلاعات'!$B$6:$B$25,'ورود اطلاعات'!$E$6:$E$25),"")</f>
        <v/>
      </c>
      <c r="O40" s="81" t="str">
        <f>IFERROR(LOOKUP('ورود کد کلاس همکاران'!O40,'ورود اطلاعات'!$B$6:$B$25,'ورود اطلاعات'!$E$6:$E$25),"")</f>
        <v/>
      </c>
      <c r="P40" s="87" t="str">
        <f>IFERROR(LOOKUP('ورود کد کلاس همکاران'!P40,'ورود اطلاعات'!$B$6:$B$25,'ورود اطلاعات'!$E$6:$E$25),"")</f>
        <v/>
      </c>
      <c r="Q40" s="87" t="str">
        <f>IFERROR(LOOKUP('ورود کد کلاس همکاران'!Q40,'ورود اطلاعات'!$B$6:$B$25,'ورود اطلاعات'!$E$6:$E$25),"")</f>
        <v/>
      </c>
      <c r="R40" s="87" t="str">
        <f>IFERROR(LOOKUP('ورود کد کلاس همکاران'!R40,'ورود اطلاعات'!$B$6:$B$25,'ورود اطلاعات'!$E$6:$E$25),"")</f>
        <v/>
      </c>
      <c r="S40" s="88" t="str">
        <f>IFERROR(LOOKUP('ورود کد کلاس همکاران'!S40,'ورود اطلاعات'!$B$6:$B$25,'ورود اطلاعات'!$E$6:$E$25),"")</f>
        <v/>
      </c>
      <c r="T40" s="103" t="str">
        <f>IFERROR(LOOKUP('ورود کد کلاس همکاران'!T40,'ورود اطلاعات'!$B$6:$B$25,'ورود اطلاعات'!$E$6:$E$25),"")</f>
        <v/>
      </c>
      <c r="U40" s="81" t="str">
        <f>IFERROR(LOOKUP('ورود کد کلاس همکاران'!U40,'ورود اطلاعات'!$B$6:$B$25,'ورود اطلاعات'!$E$6:$E$25),"")</f>
        <v/>
      </c>
      <c r="V40" s="87" t="str">
        <f>IFERROR(LOOKUP('ورود کد کلاس همکاران'!V40,'ورود اطلاعات'!$B$6:$B$25,'ورود اطلاعات'!$E$6:$E$25),"")</f>
        <v/>
      </c>
      <c r="W40" s="87" t="str">
        <f>IFERROR(LOOKUP('ورود کد کلاس همکاران'!W40,'ورود اطلاعات'!$B$6:$B$25,'ورود اطلاعات'!$E$6:$E$25),"")</f>
        <v/>
      </c>
      <c r="X40" s="87" t="str">
        <f>IFERROR(LOOKUP('ورود کد کلاس همکاران'!X40,'ورود اطلاعات'!$B$6:$B$25,'ورود اطلاعات'!$E$6:$E$25),"")</f>
        <v/>
      </c>
      <c r="Y40" s="88" t="str">
        <f>IFERROR(LOOKUP('ورود کد کلاس همکاران'!Y40,'ورود اطلاعات'!$B$6:$B$25,'ورود اطلاعات'!$E$6:$E$25),"")</f>
        <v/>
      </c>
      <c r="Z40" s="103" t="str">
        <f>IFERROR(LOOKUP('ورود کد کلاس همکاران'!Z40,'ورود اطلاعات'!$B$6:$B$25,'ورود اطلاعات'!$E$6:$E$25),"")</f>
        <v/>
      </c>
      <c r="AA40" s="81" t="str">
        <f>IFERROR(LOOKUP('ورود کد کلاس همکاران'!AA40,'ورود اطلاعات'!$B$6:$B$25,'ورود اطلاعات'!$E$6:$E$25),"")</f>
        <v/>
      </c>
      <c r="AB40" s="87" t="str">
        <f>IFERROR(LOOKUP('ورود کد کلاس همکاران'!AB40,'ورود اطلاعات'!$B$6:$B$25,'ورود اطلاعات'!$E$6:$E$25),"")</f>
        <v/>
      </c>
      <c r="AC40" s="87" t="str">
        <f>IFERROR(LOOKUP('ورود کد کلاس همکاران'!AC40,'ورود اطلاعات'!$B$6:$B$25,'ورود اطلاعات'!$E$6:$E$25),"")</f>
        <v/>
      </c>
      <c r="AD40" s="87" t="str">
        <f>IFERROR(LOOKUP('ورود کد کلاس همکاران'!AD40,'ورود اطلاعات'!$B$6:$B$25,'ورود اطلاعات'!$E$6:$E$25),"")</f>
        <v/>
      </c>
      <c r="AE40" s="88" t="str">
        <f>IFERROR(LOOKUP('ورود کد کلاس همکاران'!AE40,'ورود اطلاعات'!$B$6:$B$25,'ورود اطلاعات'!$E$6:$E$25),"")</f>
        <v/>
      </c>
      <c r="AF40" s="103" t="str">
        <f>IFERROR(LOOKUP('ورود کد کلاس همکاران'!AF40,'ورود اطلاعات'!$B$6:$B$25,'ورود اطلاعات'!$E$6:$E$25),"")</f>
        <v/>
      </c>
      <c r="AG40" s="81" t="str">
        <f>IFERROR(LOOKUP('ورود کد کلاس همکاران'!AG40,'ورود اطلاعات'!$B$6:$B$25,'ورود اطلاعات'!$E$6:$E$25),"")</f>
        <v/>
      </c>
      <c r="AH40" s="87" t="str">
        <f>IFERROR(LOOKUP('ورود کد کلاس همکاران'!AH40,'ورود اطلاعات'!$B$6:$B$25,'ورود اطلاعات'!$E$6:$E$25),"")</f>
        <v/>
      </c>
      <c r="AI40" s="87" t="str">
        <f>IFERROR(LOOKUP('ورود کد کلاس همکاران'!AI40,'ورود اطلاعات'!$B$6:$B$25,'ورود اطلاعات'!$E$6:$E$25),"")</f>
        <v/>
      </c>
      <c r="AJ40" s="87" t="str">
        <f>IFERROR(LOOKUP('ورود کد کلاس همکاران'!AJ40,'ورود اطلاعات'!$B$6:$B$25,'ورود اطلاعات'!$E$6:$E$25),"")</f>
        <v/>
      </c>
      <c r="AK40" s="87" t="str">
        <f>IFERROR(LOOKUP('ورود کد کلاس همکاران'!AK40,'ورود اطلاعات'!$B$6:$B$25,'ورود اطلاعات'!$E$6:$E$25),"")</f>
        <v/>
      </c>
      <c r="AL40" s="88" t="str">
        <f>IFERROR(LOOKUP('ورود کد کلاس همکاران'!AL40,'ورود اطلاعات'!$B$6:$B$25,'ورود اطلاعات'!$E$6:$E$25),"")</f>
        <v/>
      </c>
    </row>
    <row r="41" spans="1:38" ht="60" customHeight="1" x14ac:dyDescent="0.2">
      <c r="A41" s="38">
        <v>38</v>
      </c>
      <c r="B41" s="157">
        <f>'ورود مشخصات همکاران'!B42</f>
        <v>0</v>
      </c>
      <c r="C41" s="81" t="str">
        <f>IFERROR(LOOKUP('ورود کد کلاس همکاران'!C41,'ورود اطلاعات'!$B$6:$B$25,'ورود اطلاعات'!$E$6:$E$25),"")</f>
        <v/>
      </c>
      <c r="D41" s="87" t="str">
        <f>IFERROR(LOOKUP('ورود کد کلاس همکاران'!D41,'ورود اطلاعات'!$B$6:$B$25,'ورود اطلاعات'!$E$6:$E$25),"")</f>
        <v/>
      </c>
      <c r="E41" s="87" t="str">
        <f>IFERROR(LOOKUP('ورود کد کلاس همکاران'!E41,'ورود اطلاعات'!$B$6:$B$25,'ورود اطلاعات'!$E$6:$E$25),"")</f>
        <v/>
      </c>
      <c r="F41" s="87" t="str">
        <f>IFERROR(LOOKUP('ورود کد کلاس همکاران'!F41,'ورود اطلاعات'!$B$6:$B$25,'ورود اطلاعات'!$E$6:$E$25),"")</f>
        <v/>
      </c>
      <c r="G41" s="88" t="str">
        <f>IFERROR(LOOKUP('ورود کد کلاس همکاران'!G41,'ورود اطلاعات'!$B$6:$B$25,'ورود اطلاعات'!$E$6:$E$25),"")</f>
        <v/>
      </c>
      <c r="H41" s="103" t="str">
        <f>IFERROR(LOOKUP('ورود کد کلاس همکاران'!H41,'ورود اطلاعات'!$B$6:$B$25,'ورود اطلاعات'!$E$6:$E$25),"")</f>
        <v/>
      </c>
      <c r="I41" s="81" t="str">
        <f>IFERROR(LOOKUP('ورود کد کلاس همکاران'!I41,'ورود اطلاعات'!$B$6:$B$25,'ورود اطلاعات'!$E$6:$E$25),"")</f>
        <v/>
      </c>
      <c r="J41" s="87" t="str">
        <f>IFERROR(LOOKUP('ورود کد کلاس همکاران'!J41,'ورود اطلاعات'!$B$6:$B$25,'ورود اطلاعات'!$E$6:$E$25),"")</f>
        <v/>
      </c>
      <c r="K41" s="87" t="str">
        <f>IFERROR(LOOKUP('ورود کد کلاس همکاران'!K41,'ورود اطلاعات'!$B$6:$B$25,'ورود اطلاعات'!$E$6:$E$25),"")</f>
        <v/>
      </c>
      <c r="L41" s="87" t="str">
        <f>IFERROR(LOOKUP('ورود کد کلاس همکاران'!L41,'ورود اطلاعات'!$B$6:$B$25,'ورود اطلاعات'!$E$6:$E$25),"")</f>
        <v/>
      </c>
      <c r="M41" s="88" t="str">
        <f>IFERROR(LOOKUP('ورود کد کلاس همکاران'!M41,'ورود اطلاعات'!$B$6:$B$25,'ورود اطلاعات'!$E$6:$E$25),"")</f>
        <v/>
      </c>
      <c r="N41" s="103" t="str">
        <f>IFERROR(LOOKUP('ورود کد کلاس همکاران'!N41,'ورود اطلاعات'!$B$6:$B$25,'ورود اطلاعات'!$E$6:$E$25),"")</f>
        <v/>
      </c>
      <c r="O41" s="81" t="str">
        <f>IFERROR(LOOKUP('ورود کد کلاس همکاران'!O41,'ورود اطلاعات'!$B$6:$B$25,'ورود اطلاعات'!$E$6:$E$25),"")</f>
        <v/>
      </c>
      <c r="P41" s="87" t="str">
        <f>IFERROR(LOOKUP('ورود کد کلاس همکاران'!P41,'ورود اطلاعات'!$B$6:$B$25,'ورود اطلاعات'!$E$6:$E$25),"")</f>
        <v/>
      </c>
      <c r="Q41" s="87" t="str">
        <f>IFERROR(LOOKUP('ورود کد کلاس همکاران'!Q41,'ورود اطلاعات'!$B$6:$B$25,'ورود اطلاعات'!$E$6:$E$25),"")</f>
        <v/>
      </c>
      <c r="R41" s="87" t="str">
        <f>IFERROR(LOOKUP('ورود کد کلاس همکاران'!R41,'ورود اطلاعات'!$B$6:$B$25,'ورود اطلاعات'!$E$6:$E$25),"")</f>
        <v/>
      </c>
      <c r="S41" s="88" t="str">
        <f>IFERROR(LOOKUP('ورود کد کلاس همکاران'!S41,'ورود اطلاعات'!$B$6:$B$25,'ورود اطلاعات'!$E$6:$E$25),"")</f>
        <v/>
      </c>
      <c r="T41" s="103" t="str">
        <f>IFERROR(LOOKUP('ورود کد کلاس همکاران'!T41,'ورود اطلاعات'!$B$6:$B$25,'ورود اطلاعات'!$E$6:$E$25),"")</f>
        <v/>
      </c>
      <c r="U41" s="81" t="str">
        <f>IFERROR(LOOKUP('ورود کد کلاس همکاران'!U41,'ورود اطلاعات'!$B$6:$B$25,'ورود اطلاعات'!$E$6:$E$25),"")</f>
        <v/>
      </c>
      <c r="V41" s="87" t="str">
        <f>IFERROR(LOOKUP('ورود کد کلاس همکاران'!V41,'ورود اطلاعات'!$B$6:$B$25,'ورود اطلاعات'!$E$6:$E$25),"")</f>
        <v/>
      </c>
      <c r="W41" s="87" t="str">
        <f>IFERROR(LOOKUP('ورود کد کلاس همکاران'!W41,'ورود اطلاعات'!$B$6:$B$25,'ورود اطلاعات'!$E$6:$E$25),"")</f>
        <v/>
      </c>
      <c r="X41" s="87" t="str">
        <f>IFERROR(LOOKUP('ورود کد کلاس همکاران'!X41,'ورود اطلاعات'!$B$6:$B$25,'ورود اطلاعات'!$E$6:$E$25),"")</f>
        <v/>
      </c>
      <c r="Y41" s="88" t="str">
        <f>IFERROR(LOOKUP('ورود کد کلاس همکاران'!Y41,'ورود اطلاعات'!$B$6:$B$25,'ورود اطلاعات'!$E$6:$E$25),"")</f>
        <v/>
      </c>
      <c r="Z41" s="103" t="str">
        <f>IFERROR(LOOKUP('ورود کد کلاس همکاران'!Z41,'ورود اطلاعات'!$B$6:$B$25,'ورود اطلاعات'!$E$6:$E$25),"")</f>
        <v/>
      </c>
      <c r="AA41" s="81" t="str">
        <f>IFERROR(LOOKUP('ورود کد کلاس همکاران'!AA41,'ورود اطلاعات'!$B$6:$B$25,'ورود اطلاعات'!$E$6:$E$25),"")</f>
        <v/>
      </c>
      <c r="AB41" s="87" t="str">
        <f>IFERROR(LOOKUP('ورود کد کلاس همکاران'!AB41,'ورود اطلاعات'!$B$6:$B$25,'ورود اطلاعات'!$E$6:$E$25),"")</f>
        <v/>
      </c>
      <c r="AC41" s="87" t="str">
        <f>IFERROR(LOOKUP('ورود کد کلاس همکاران'!AC41,'ورود اطلاعات'!$B$6:$B$25,'ورود اطلاعات'!$E$6:$E$25),"")</f>
        <v/>
      </c>
      <c r="AD41" s="87" t="str">
        <f>IFERROR(LOOKUP('ورود کد کلاس همکاران'!AD41,'ورود اطلاعات'!$B$6:$B$25,'ورود اطلاعات'!$E$6:$E$25),"")</f>
        <v/>
      </c>
      <c r="AE41" s="88" t="str">
        <f>IFERROR(LOOKUP('ورود کد کلاس همکاران'!AE41,'ورود اطلاعات'!$B$6:$B$25,'ورود اطلاعات'!$E$6:$E$25),"")</f>
        <v/>
      </c>
      <c r="AF41" s="103" t="str">
        <f>IFERROR(LOOKUP('ورود کد کلاس همکاران'!AF41,'ورود اطلاعات'!$B$6:$B$25,'ورود اطلاعات'!$E$6:$E$25),"")</f>
        <v/>
      </c>
      <c r="AG41" s="81" t="str">
        <f>IFERROR(LOOKUP('ورود کد کلاس همکاران'!AG41,'ورود اطلاعات'!$B$6:$B$25,'ورود اطلاعات'!$E$6:$E$25),"")</f>
        <v/>
      </c>
      <c r="AH41" s="87" t="str">
        <f>IFERROR(LOOKUP('ورود کد کلاس همکاران'!AH41,'ورود اطلاعات'!$B$6:$B$25,'ورود اطلاعات'!$E$6:$E$25),"")</f>
        <v/>
      </c>
      <c r="AI41" s="87" t="str">
        <f>IFERROR(LOOKUP('ورود کد کلاس همکاران'!AI41,'ورود اطلاعات'!$B$6:$B$25,'ورود اطلاعات'!$E$6:$E$25),"")</f>
        <v/>
      </c>
      <c r="AJ41" s="87" t="str">
        <f>IFERROR(LOOKUP('ورود کد کلاس همکاران'!AJ41,'ورود اطلاعات'!$B$6:$B$25,'ورود اطلاعات'!$E$6:$E$25),"")</f>
        <v/>
      </c>
      <c r="AK41" s="87" t="str">
        <f>IFERROR(LOOKUP('ورود کد کلاس همکاران'!AK41,'ورود اطلاعات'!$B$6:$B$25,'ورود اطلاعات'!$E$6:$E$25),"")</f>
        <v/>
      </c>
      <c r="AL41" s="88" t="str">
        <f>IFERROR(LOOKUP('ورود کد کلاس همکاران'!AL41,'ورود اطلاعات'!$B$6:$B$25,'ورود اطلاعات'!$E$6:$E$25),"")</f>
        <v/>
      </c>
    </row>
    <row r="42" spans="1:38" ht="60" customHeight="1" x14ac:dyDescent="0.2">
      <c r="A42" s="38">
        <v>39</v>
      </c>
      <c r="B42" s="157">
        <f>'ورود مشخصات همکاران'!B43</f>
        <v>0</v>
      </c>
      <c r="C42" s="81" t="str">
        <f>IFERROR(LOOKUP('ورود کد کلاس همکاران'!C42,'ورود اطلاعات'!$B$6:$B$25,'ورود اطلاعات'!$E$6:$E$25),"")</f>
        <v/>
      </c>
      <c r="D42" s="87" t="str">
        <f>IFERROR(LOOKUP('ورود کد کلاس همکاران'!D42,'ورود اطلاعات'!$B$6:$B$25,'ورود اطلاعات'!$E$6:$E$25),"")</f>
        <v/>
      </c>
      <c r="E42" s="87" t="str">
        <f>IFERROR(LOOKUP('ورود کد کلاس همکاران'!E42,'ورود اطلاعات'!$B$6:$B$25,'ورود اطلاعات'!$E$6:$E$25),"")</f>
        <v/>
      </c>
      <c r="F42" s="87" t="str">
        <f>IFERROR(LOOKUP('ورود کد کلاس همکاران'!F42,'ورود اطلاعات'!$B$6:$B$25,'ورود اطلاعات'!$E$6:$E$25),"")</f>
        <v/>
      </c>
      <c r="G42" s="88" t="str">
        <f>IFERROR(LOOKUP('ورود کد کلاس همکاران'!G42,'ورود اطلاعات'!$B$6:$B$25,'ورود اطلاعات'!$E$6:$E$25),"")</f>
        <v/>
      </c>
      <c r="H42" s="103" t="str">
        <f>IFERROR(LOOKUP('ورود کد کلاس همکاران'!H42,'ورود اطلاعات'!$B$6:$B$25,'ورود اطلاعات'!$E$6:$E$25),"")</f>
        <v/>
      </c>
      <c r="I42" s="81" t="str">
        <f>IFERROR(LOOKUP('ورود کد کلاس همکاران'!I42,'ورود اطلاعات'!$B$6:$B$25,'ورود اطلاعات'!$E$6:$E$25),"")</f>
        <v/>
      </c>
      <c r="J42" s="87" t="str">
        <f>IFERROR(LOOKUP('ورود کد کلاس همکاران'!J42,'ورود اطلاعات'!$B$6:$B$25,'ورود اطلاعات'!$E$6:$E$25),"")</f>
        <v/>
      </c>
      <c r="K42" s="87" t="str">
        <f>IFERROR(LOOKUP('ورود کد کلاس همکاران'!K42,'ورود اطلاعات'!$B$6:$B$25,'ورود اطلاعات'!$E$6:$E$25),"")</f>
        <v/>
      </c>
      <c r="L42" s="87" t="str">
        <f>IFERROR(LOOKUP('ورود کد کلاس همکاران'!L42,'ورود اطلاعات'!$B$6:$B$25,'ورود اطلاعات'!$E$6:$E$25),"")</f>
        <v/>
      </c>
      <c r="M42" s="88" t="str">
        <f>IFERROR(LOOKUP('ورود کد کلاس همکاران'!M42,'ورود اطلاعات'!$B$6:$B$25,'ورود اطلاعات'!$E$6:$E$25),"")</f>
        <v/>
      </c>
      <c r="N42" s="103" t="str">
        <f>IFERROR(LOOKUP('ورود کد کلاس همکاران'!N42,'ورود اطلاعات'!$B$6:$B$25,'ورود اطلاعات'!$E$6:$E$25),"")</f>
        <v/>
      </c>
      <c r="O42" s="81" t="str">
        <f>IFERROR(LOOKUP('ورود کد کلاس همکاران'!O42,'ورود اطلاعات'!$B$6:$B$25,'ورود اطلاعات'!$E$6:$E$25),"")</f>
        <v/>
      </c>
      <c r="P42" s="87" t="str">
        <f>IFERROR(LOOKUP('ورود کد کلاس همکاران'!P42,'ورود اطلاعات'!$B$6:$B$25,'ورود اطلاعات'!$E$6:$E$25),"")</f>
        <v/>
      </c>
      <c r="Q42" s="87" t="str">
        <f>IFERROR(LOOKUP('ورود کد کلاس همکاران'!Q42,'ورود اطلاعات'!$B$6:$B$25,'ورود اطلاعات'!$E$6:$E$25),"")</f>
        <v/>
      </c>
      <c r="R42" s="87" t="str">
        <f>IFERROR(LOOKUP('ورود کد کلاس همکاران'!R42,'ورود اطلاعات'!$B$6:$B$25,'ورود اطلاعات'!$E$6:$E$25),"")</f>
        <v/>
      </c>
      <c r="S42" s="88" t="str">
        <f>IFERROR(LOOKUP('ورود کد کلاس همکاران'!S42,'ورود اطلاعات'!$B$6:$B$25,'ورود اطلاعات'!$E$6:$E$25),"")</f>
        <v/>
      </c>
      <c r="T42" s="103" t="str">
        <f>IFERROR(LOOKUP('ورود کد کلاس همکاران'!T42,'ورود اطلاعات'!$B$6:$B$25,'ورود اطلاعات'!$E$6:$E$25),"")</f>
        <v/>
      </c>
      <c r="U42" s="81" t="str">
        <f>IFERROR(LOOKUP('ورود کد کلاس همکاران'!U42,'ورود اطلاعات'!$B$6:$B$25,'ورود اطلاعات'!$E$6:$E$25),"")</f>
        <v/>
      </c>
      <c r="V42" s="87" t="str">
        <f>IFERROR(LOOKUP('ورود کد کلاس همکاران'!V42,'ورود اطلاعات'!$B$6:$B$25,'ورود اطلاعات'!$E$6:$E$25),"")</f>
        <v/>
      </c>
      <c r="W42" s="87" t="str">
        <f>IFERROR(LOOKUP('ورود کد کلاس همکاران'!W42,'ورود اطلاعات'!$B$6:$B$25,'ورود اطلاعات'!$E$6:$E$25),"")</f>
        <v/>
      </c>
      <c r="X42" s="87" t="str">
        <f>IFERROR(LOOKUP('ورود کد کلاس همکاران'!X42,'ورود اطلاعات'!$B$6:$B$25,'ورود اطلاعات'!$E$6:$E$25),"")</f>
        <v/>
      </c>
      <c r="Y42" s="88" t="str">
        <f>IFERROR(LOOKUP('ورود کد کلاس همکاران'!Y42,'ورود اطلاعات'!$B$6:$B$25,'ورود اطلاعات'!$E$6:$E$25),"")</f>
        <v/>
      </c>
      <c r="Z42" s="103" t="str">
        <f>IFERROR(LOOKUP('ورود کد کلاس همکاران'!Z42,'ورود اطلاعات'!$B$6:$B$25,'ورود اطلاعات'!$E$6:$E$25),"")</f>
        <v/>
      </c>
      <c r="AA42" s="81" t="str">
        <f>IFERROR(LOOKUP('ورود کد کلاس همکاران'!AA42,'ورود اطلاعات'!$B$6:$B$25,'ورود اطلاعات'!$E$6:$E$25),"")</f>
        <v/>
      </c>
      <c r="AB42" s="87" t="str">
        <f>IFERROR(LOOKUP('ورود کد کلاس همکاران'!AB42,'ورود اطلاعات'!$B$6:$B$25,'ورود اطلاعات'!$E$6:$E$25),"")</f>
        <v/>
      </c>
      <c r="AC42" s="87" t="str">
        <f>IFERROR(LOOKUP('ورود کد کلاس همکاران'!AC42,'ورود اطلاعات'!$B$6:$B$25,'ورود اطلاعات'!$E$6:$E$25),"")</f>
        <v/>
      </c>
      <c r="AD42" s="87" t="str">
        <f>IFERROR(LOOKUP('ورود کد کلاس همکاران'!AD42,'ورود اطلاعات'!$B$6:$B$25,'ورود اطلاعات'!$E$6:$E$25),"")</f>
        <v/>
      </c>
      <c r="AE42" s="88" t="str">
        <f>IFERROR(LOOKUP('ورود کد کلاس همکاران'!AE42,'ورود اطلاعات'!$B$6:$B$25,'ورود اطلاعات'!$E$6:$E$25),"")</f>
        <v/>
      </c>
      <c r="AF42" s="103" t="str">
        <f>IFERROR(LOOKUP('ورود کد کلاس همکاران'!AF42,'ورود اطلاعات'!$B$6:$B$25,'ورود اطلاعات'!$E$6:$E$25),"")</f>
        <v/>
      </c>
      <c r="AG42" s="81" t="str">
        <f>IFERROR(LOOKUP('ورود کد کلاس همکاران'!AG42,'ورود اطلاعات'!$B$6:$B$25,'ورود اطلاعات'!$E$6:$E$25),"")</f>
        <v/>
      </c>
      <c r="AH42" s="87" t="str">
        <f>IFERROR(LOOKUP('ورود کد کلاس همکاران'!AH42,'ورود اطلاعات'!$B$6:$B$25,'ورود اطلاعات'!$E$6:$E$25),"")</f>
        <v/>
      </c>
      <c r="AI42" s="87" t="str">
        <f>IFERROR(LOOKUP('ورود کد کلاس همکاران'!AI42,'ورود اطلاعات'!$B$6:$B$25,'ورود اطلاعات'!$E$6:$E$25),"")</f>
        <v/>
      </c>
      <c r="AJ42" s="87" t="str">
        <f>IFERROR(LOOKUP('ورود کد کلاس همکاران'!AJ42,'ورود اطلاعات'!$B$6:$B$25,'ورود اطلاعات'!$E$6:$E$25),"")</f>
        <v/>
      </c>
      <c r="AK42" s="87" t="str">
        <f>IFERROR(LOOKUP('ورود کد کلاس همکاران'!AK42,'ورود اطلاعات'!$B$6:$B$25,'ورود اطلاعات'!$E$6:$E$25),"")</f>
        <v/>
      </c>
      <c r="AL42" s="88" t="str">
        <f>IFERROR(LOOKUP('ورود کد کلاس همکاران'!AL42,'ورود اطلاعات'!$B$6:$B$25,'ورود اطلاعات'!$E$6:$E$25),"")</f>
        <v/>
      </c>
    </row>
    <row r="43" spans="1:38" ht="60" customHeight="1" x14ac:dyDescent="0.2">
      <c r="A43" s="38">
        <v>40</v>
      </c>
      <c r="B43" s="157">
        <f>'ورود مشخصات همکاران'!B44</f>
        <v>0</v>
      </c>
      <c r="C43" s="81" t="str">
        <f>IFERROR(LOOKUP('ورود کد کلاس همکاران'!C43,'ورود اطلاعات'!$B$6:$B$25,'ورود اطلاعات'!$E$6:$E$25),"")</f>
        <v/>
      </c>
      <c r="D43" s="87" t="str">
        <f>IFERROR(LOOKUP('ورود کد کلاس همکاران'!D43,'ورود اطلاعات'!$B$6:$B$25,'ورود اطلاعات'!$E$6:$E$25),"")</f>
        <v/>
      </c>
      <c r="E43" s="87" t="str">
        <f>IFERROR(LOOKUP('ورود کد کلاس همکاران'!E43,'ورود اطلاعات'!$B$6:$B$25,'ورود اطلاعات'!$E$6:$E$25),"")</f>
        <v/>
      </c>
      <c r="F43" s="87" t="str">
        <f>IFERROR(LOOKUP('ورود کد کلاس همکاران'!F43,'ورود اطلاعات'!$B$6:$B$25,'ورود اطلاعات'!$E$6:$E$25),"")</f>
        <v/>
      </c>
      <c r="G43" s="88" t="str">
        <f>IFERROR(LOOKUP('ورود کد کلاس همکاران'!G43,'ورود اطلاعات'!$B$6:$B$25,'ورود اطلاعات'!$E$6:$E$25),"")</f>
        <v/>
      </c>
      <c r="H43" s="103" t="str">
        <f>IFERROR(LOOKUP('ورود کد کلاس همکاران'!H43,'ورود اطلاعات'!$B$6:$B$25,'ورود اطلاعات'!$E$6:$E$25),"")</f>
        <v/>
      </c>
      <c r="I43" s="81" t="str">
        <f>IFERROR(LOOKUP('ورود کد کلاس همکاران'!I43,'ورود اطلاعات'!$B$6:$B$25,'ورود اطلاعات'!$E$6:$E$25),"")</f>
        <v/>
      </c>
      <c r="J43" s="87" t="str">
        <f>IFERROR(LOOKUP('ورود کد کلاس همکاران'!J43,'ورود اطلاعات'!$B$6:$B$25,'ورود اطلاعات'!$E$6:$E$25),"")</f>
        <v/>
      </c>
      <c r="K43" s="87" t="str">
        <f>IFERROR(LOOKUP('ورود کد کلاس همکاران'!K43,'ورود اطلاعات'!$B$6:$B$25,'ورود اطلاعات'!$E$6:$E$25),"")</f>
        <v/>
      </c>
      <c r="L43" s="87" t="str">
        <f>IFERROR(LOOKUP('ورود کد کلاس همکاران'!L43,'ورود اطلاعات'!$B$6:$B$25,'ورود اطلاعات'!$E$6:$E$25),"")</f>
        <v/>
      </c>
      <c r="M43" s="88" t="str">
        <f>IFERROR(LOOKUP('ورود کد کلاس همکاران'!M43,'ورود اطلاعات'!$B$6:$B$25,'ورود اطلاعات'!$E$6:$E$25),"")</f>
        <v/>
      </c>
      <c r="N43" s="103" t="str">
        <f>IFERROR(LOOKUP('ورود کد کلاس همکاران'!N43,'ورود اطلاعات'!$B$6:$B$25,'ورود اطلاعات'!$E$6:$E$25),"")</f>
        <v/>
      </c>
      <c r="O43" s="81" t="str">
        <f>IFERROR(LOOKUP('ورود کد کلاس همکاران'!O43,'ورود اطلاعات'!$B$6:$B$25,'ورود اطلاعات'!$E$6:$E$25),"")</f>
        <v/>
      </c>
      <c r="P43" s="87" t="str">
        <f>IFERROR(LOOKUP('ورود کد کلاس همکاران'!P43,'ورود اطلاعات'!$B$6:$B$25,'ورود اطلاعات'!$E$6:$E$25),"")</f>
        <v/>
      </c>
      <c r="Q43" s="87" t="str">
        <f>IFERROR(LOOKUP('ورود کد کلاس همکاران'!Q43,'ورود اطلاعات'!$B$6:$B$25,'ورود اطلاعات'!$E$6:$E$25),"")</f>
        <v/>
      </c>
      <c r="R43" s="87" t="str">
        <f>IFERROR(LOOKUP('ورود کد کلاس همکاران'!R43,'ورود اطلاعات'!$B$6:$B$25,'ورود اطلاعات'!$E$6:$E$25),"")</f>
        <v/>
      </c>
      <c r="S43" s="88" t="str">
        <f>IFERROR(LOOKUP('ورود کد کلاس همکاران'!S43,'ورود اطلاعات'!$B$6:$B$25,'ورود اطلاعات'!$E$6:$E$25),"")</f>
        <v/>
      </c>
      <c r="T43" s="103" t="str">
        <f>IFERROR(LOOKUP('ورود کد کلاس همکاران'!T43,'ورود اطلاعات'!$B$6:$B$25,'ورود اطلاعات'!$E$6:$E$25),"")</f>
        <v/>
      </c>
      <c r="U43" s="81" t="str">
        <f>IFERROR(LOOKUP('ورود کد کلاس همکاران'!U43,'ورود اطلاعات'!$B$6:$B$25,'ورود اطلاعات'!$E$6:$E$25),"")</f>
        <v/>
      </c>
      <c r="V43" s="87" t="str">
        <f>IFERROR(LOOKUP('ورود کد کلاس همکاران'!V43,'ورود اطلاعات'!$B$6:$B$25,'ورود اطلاعات'!$E$6:$E$25),"")</f>
        <v/>
      </c>
      <c r="W43" s="87" t="str">
        <f>IFERROR(LOOKUP('ورود کد کلاس همکاران'!W43,'ورود اطلاعات'!$B$6:$B$25,'ورود اطلاعات'!$E$6:$E$25),"")</f>
        <v/>
      </c>
      <c r="X43" s="87" t="str">
        <f>IFERROR(LOOKUP('ورود کد کلاس همکاران'!X43,'ورود اطلاعات'!$B$6:$B$25,'ورود اطلاعات'!$E$6:$E$25),"")</f>
        <v/>
      </c>
      <c r="Y43" s="88" t="str">
        <f>IFERROR(LOOKUP('ورود کد کلاس همکاران'!Y43,'ورود اطلاعات'!$B$6:$B$25,'ورود اطلاعات'!$E$6:$E$25),"")</f>
        <v/>
      </c>
      <c r="Z43" s="103" t="str">
        <f>IFERROR(LOOKUP('ورود کد کلاس همکاران'!Z43,'ورود اطلاعات'!$B$6:$B$25,'ورود اطلاعات'!$E$6:$E$25),"")</f>
        <v/>
      </c>
      <c r="AA43" s="81" t="str">
        <f>IFERROR(LOOKUP('ورود کد کلاس همکاران'!AA43,'ورود اطلاعات'!$B$6:$B$25,'ورود اطلاعات'!$E$6:$E$25),"")</f>
        <v/>
      </c>
      <c r="AB43" s="87" t="str">
        <f>IFERROR(LOOKUP('ورود کد کلاس همکاران'!AB43,'ورود اطلاعات'!$B$6:$B$25,'ورود اطلاعات'!$E$6:$E$25),"")</f>
        <v/>
      </c>
      <c r="AC43" s="87" t="str">
        <f>IFERROR(LOOKUP('ورود کد کلاس همکاران'!AC43,'ورود اطلاعات'!$B$6:$B$25,'ورود اطلاعات'!$E$6:$E$25),"")</f>
        <v/>
      </c>
      <c r="AD43" s="87" t="str">
        <f>IFERROR(LOOKUP('ورود کد کلاس همکاران'!AD43,'ورود اطلاعات'!$B$6:$B$25,'ورود اطلاعات'!$E$6:$E$25),"")</f>
        <v/>
      </c>
      <c r="AE43" s="88" t="str">
        <f>IFERROR(LOOKUP('ورود کد کلاس همکاران'!AE43,'ورود اطلاعات'!$B$6:$B$25,'ورود اطلاعات'!$E$6:$E$25),"")</f>
        <v/>
      </c>
      <c r="AF43" s="103" t="str">
        <f>IFERROR(LOOKUP('ورود کد کلاس همکاران'!AF43,'ورود اطلاعات'!$B$6:$B$25,'ورود اطلاعات'!$E$6:$E$25),"")</f>
        <v/>
      </c>
      <c r="AG43" s="81" t="str">
        <f>IFERROR(LOOKUP('ورود کد کلاس همکاران'!AG43,'ورود اطلاعات'!$B$6:$B$25,'ورود اطلاعات'!$E$6:$E$25),"")</f>
        <v/>
      </c>
      <c r="AH43" s="87" t="str">
        <f>IFERROR(LOOKUP('ورود کد کلاس همکاران'!AH43,'ورود اطلاعات'!$B$6:$B$25,'ورود اطلاعات'!$E$6:$E$25),"")</f>
        <v/>
      </c>
      <c r="AI43" s="87" t="str">
        <f>IFERROR(LOOKUP('ورود کد کلاس همکاران'!AI43,'ورود اطلاعات'!$B$6:$B$25,'ورود اطلاعات'!$E$6:$E$25),"")</f>
        <v/>
      </c>
      <c r="AJ43" s="87" t="str">
        <f>IFERROR(LOOKUP('ورود کد کلاس همکاران'!AJ43,'ورود اطلاعات'!$B$6:$B$25,'ورود اطلاعات'!$E$6:$E$25),"")</f>
        <v/>
      </c>
      <c r="AK43" s="87" t="str">
        <f>IFERROR(LOOKUP('ورود کد کلاس همکاران'!AK43,'ورود اطلاعات'!$B$6:$B$25,'ورود اطلاعات'!$E$6:$E$25),"")</f>
        <v/>
      </c>
      <c r="AL43" s="88" t="str">
        <f>IFERROR(LOOKUP('ورود کد کلاس همکاران'!AL43,'ورود اطلاعات'!$B$6:$B$25,'ورود اطلاعات'!$E$6:$E$25),"")</f>
        <v/>
      </c>
    </row>
    <row r="44" spans="1:38" ht="60" customHeight="1" x14ac:dyDescent="0.2">
      <c r="A44" s="38">
        <v>41</v>
      </c>
      <c r="B44" s="157">
        <f>'ورود مشخصات همکاران'!B45</f>
        <v>0</v>
      </c>
      <c r="C44" s="81" t="str">
        <f>IFERROR(LOOKUP('ورود کد کلاس همکاران'!C44,'ورود اطلاعات'!$B$6:$B$25,'ورود اطلاعات'!$E$6:$E$25),"")</f>
        <v/>
      </c>
      <c r="D44" s="87" t="str">
        <f>IFERROR(LOOKUP('ورود کد کلاس همکاران'!D44,'ورود اطلاعات'!$B$6:$B$25,'ورود اطلاعات'!$E$6:$E$25),"")</f>
        <v/>
      </c>
      <c r="E44" s="87" t="str">
        <f>IFERROR(LOOKUP('ورود کد کلاس همکاران'!E44,'ورود اطلاعات'!$B$6:$B$25,'ورود اطلاعات'!$E$6:$E$25),"")</f>
        <v/>
      </c>
      <c r="F44" s="87" t="str">
        <f>IFERROR(LOOKUP('ورود کد کلاس همکاران'!F44,'ورود اطلاعات'!$B$6:$B$25,'ورود اطلاعات'!$E$6:$E$25),"")</f>
        <v/>
      </c>
      <c r="G44" s="88" t="str">
        <f>IFERROR(LOOKUP('ورود کد کلاس همکاران'!G44,'ورود اطلاعات'!$B$6:$B$25,'ورود اطلاعات'!$E$6:$E$25),"")</f>
        <v/>
      </c>
      <c r="H44" s="103" t="str">
        <f>IFERROR(LOOKUP('ورود کد کلاس همکاران'!H44,'ورود اطلاعات'!$B$6:$B$25,'ورود اطلاعات'!$E$6:$E$25),"")</f>
        <v/>
      </c>
      <c r="I44" s="81" t="str">
        <f>IFERROR(LOOKUP('ورود کد کلاس همکاران'!I44,'ورود اطلاعات'!$B$6:$B$25,'ورود اطلاعات'!$E$6:$E$25),"")</f>
        <v/>
      </c>
      <c r="J44" s="87" t="str">
        <f>IFERROR(LOOKUP('ورود کد کلاس همکاران'!J44,'ورود اطلاعات'!$B$6:$B$25,'ورود اطلاعات'!$E$6:$E$25),"")</f>
        <v/>
      </c>
      <c r="K44" s="87" t="str">
        <f>IFERROR(LOOKUP('ورود کد کلاس همکاران'!K44,'ورود اطلاعات'!$B$6:$B$25,'ورود اطلاعات'!$E$6:$E$25),"")</f>
        <v/>
      </c>
      <c r="L44" s="87" t="str">
        <f>IFERROR(LOOKUP('ورود کد کلاس همکاران'!L44,'ورود اطلاعات'!$B$6:$B$25,'ورود اطلاعات'!$E$6:$E$25),"")</f>
        <v/>
      </c>
      <c r="M44" s="88" t="str">
        <f>IFERROR(LOOKUP('ورود کد کلاس همکاران'!M44,'ورود اطلاعات'!$B$6:$B$25,'ورود اطلاعات'!$E$6:$E$25),"")</f>
        <v/>
      </c>
      <c r="N44" s="103" t="str">
        <f>IFERROR(LOOKUP('ورود کد کلاس همکاران'!N44,'ورود اطلاعات'!$B$6:$B$25,'ورود اطلاعات'!$E$6:$E$25),"")</f>
        <v/>
      </c>
      <c r="O44" s="81" t="str">
        <f>IFERROR(LOOKUP('ورود کد کلاس همکاران'!O44,'ورود اطلاعات'!$B$6:$B$25,'ورود اطلاعات'!$E$6:$E$25),"")</f>
        <v/>
      </c>
      <c r="P44" s="87" t="str">
        <f>IFERROR(LOOKUP('ورود کد کلاس همکاران'!P44,'ورود اطلاعات'!$B$6:$B$25,'ورود اطلاعات'!$E$6:$E$25),"")</f>
        <v/>
      </c>
      <c r="Q44" s="87" t="str">
        <f>IFERROR(LOOKUP('ورود کد کلاس همکاران'!Q44,'ورود اطلاعات'!$B$6:$B$25,'ورود اطلاعات'!$E$6:$E$25),"")</f>
        <v/>
      </c>
      <c r="R44" s="87" t="str">
        <f>IFERROR(LOOKUP('ورود کد کلاس همکاران'!R44,'ورود اطلاعات'!$B$6:$B$25,'ورود اطلاعات'!$E$6:$E$25),"")</f>
        <v/>
      </c>
      <c r="S44" s="88" t="str">
        <f>IFERROR(LOOKUP('ورود کد کلاس همکاران'!S44,'ورود اطلاعات'!$B$6:$B$25,'ورود اطلاعات'!$E$6:$E$25),"")</f>
        <v/>
      </c>
      <c r="T44" s="103" t="str">
        <f>IFERROR(LOOKUP('ورود کد کلاس همکاران'!T44,'ورود اطلاعات'!$B$6:$B$25,'ورود اطلاعات'!$E$6:$E$25),"")</f>
        <v/>
      </c>
      <c r="U44" s="81" t="str">
        <f>IFERROR(LOOKUP('ورود کد کلاس همکاران'!U44,'ورود اطلاعات'!$B$6:$B$25,'ورود اطلاعات'!$E$6:$E$25),"")</f>
        <v/>
      </c>
      <c r="V44" s="87" t="str">
        <f>IFERROR(LOOKUP('ورود کد کلاس همکاران'!V44,'ورود اطلاعات'!$B$6:$B$25,'ورود اطلاعات'!$E$6:$E$25),"")</f>
        <v/>
      </c>
      <c r="W44" s="87" t="str">
        <f>IFERROR(LOOKUP('ورود کد کلاس همکاران'!W44,'ورود اطلاعات'!$B$6:$B$25,'ورود اطلاعات'!$E$6:$E$25),"")</f>
        <v/>
      </c>
      <c r="X44" s="87" t="str">
        <f>IFERROR(LOOKUP('ورود کد کلاس همکاران'!X44,'ورود اطلاعات'!$B$6:$B$25,'ورود اطلاعات'!$E$6:$E$25),"")</f>
        <v/>
      </c>
      <c r="Y44" s="88" t="str">
        <f>IFERROR(LOOKUP('ورود کد کلاس همکاران'!Y44,'ورود اطلاعات'!$B$6:$B$25,'ورود اطلاعات'!$E$6:$E$25),"")</f>
        <v/>
      </c>
      <c r="Z44" s="103" t="str">
        <f>IFERROR(LOOKUP('ورود کد کلاس همکاران'!Z44,'ورود اطلاعات'!$B$6:$B$25,'ورود اطلاعات'!$E$6:$E$25),"")</f>
        <v/>
      </c>
      <c r="AA44" s="81" t="str">
        <f>IFERROR(LOOKUP('ورود کد کلاس همکاران'!AA44,'ورود اطلاعات'!$B$6:$B$25,'ورود اطلاعات'!$E$6:$E$25),"")</f>
        <v/>
      </c>
      <c r="AB44" s="87" t="str">
        <f>IFERROR(LOOKUP('ورود کد کلاس همکاران'!AB44,'ورود اطلاعات'!$B$6:$B$25,'ورود اطلاعات'!$E$6:$E$25),"")</f>
        <v/>
      </c>
      <c r="AC44" s="87" t="str">
        <f>IFERROR(LOOKUP('ورود کد کلاس همکاران'!AC44,'ورود اطلاعات'!$B$6:$B$25,'ورود اطلاعات'!$E$6:$E$25),"")</f>
        <v/>
      </c>
      <c r="AD44" s="87" t="str">
        <f>IFERROR(LOOKUP('ورود کد کلاس همکاران'!AD44,'ورود اطلاعات'!$B$6:$B$25,'ورود اطلاعات'!$E$6:$E$25),"")</f>
        <v/>
      </c>
      <c r="AE44" s="88" t="str">
        <f>IFERROR(LOOKUP('ورود کد کلاس همکاران'!AE44,'ورود اطلاعات'!$B$6:$B$25,'ورود اطلاعات'!$E$6:$E$25),"")</f>
        <v/>
      </c>
      <c r="AF44" s="103" t="str">
        <f>IFERROR(LOOKUP('ورود کد کلاس همکاران'!AF44,'ورود اطلاعات'!$B$6:$B$25,'ورود اطلاعات'!$E$6:$E$25),"")</f>
        <v/>
      </c>
      <c r="AG44" s="81" t="str">
        <f>IFERROR(LOOKUP('ورود کد کلاس همکاران'!AG44,'ورود اطلاعات'!$B$6:$B$25,'ورود اطلاعات'!$E$6:$E$25),"")</f>
        <v/>
      </c>
      <c r="AH44" s="87" t="str">
        <f>IFERROR(LOOKUP('ورود کد کلاس همکاران'!AH44,'ورود اطلاعات'!$B$6:$B$25,'ورود اطلاعات'!$E$6:$E$25),"")</f>
        <v/>
      </c>
      <c r="AI44" s="87" t="str">
        <f>IFERROR(LOOKUP('ورود کد کلاس همکاران'!AI44,'ورود اطلاعات'!$B$6:$B$25,'ورود اطلاعات'!$E$6:$E$25),"")</f>
        <v/>
      </c>
      <c r="AJ44" s="87" t="str">
        <f>IFERROR(LOOKUP('ورود کد کلاس همکاران'!AJ44,'ورود اطلاعات'!$B$6:$B$25,'ورود اطلاعات'!$E$6:$E$25),"")</f>
        <v/>
      </c>
      <c r="AK44" s="87" t="str">
        <f>IFERROR(LOOKUP('ورود کد کلاس همکاران'!AK44,'ورود اطلاعات'!$B$6:$B$25,'ورود اطلاعات'!$E$6:$E$25),"")</f>
        <v/>
      </c>
      <c r="AL44" s="88" t="str">
        <f>IFERROR(LOOKUP('ورود کد کلاس همکاران'!AL44,'ورود اطلاعات'!$B$6:$B$25,'ورود اطلاعات'!$E$6:$E$25),"")</f>
        <v/>
      </c>
    </row>
    <row r="45" spans="1:38" ht="60" customHeight="1" x14ac:dyDescent="0.2">
      <c r="A45" s="38">
        <v>42</v>
      </c>
      <c r="B45" s="157">
        <f>'ورود مشخصات همکاران'!B46</f>
        <v>0</v>
      </c>
      <c r="C45" s="81" t="str">
        <f>IFERROR(LOOKUP('ورود کد کلاس همکاران'!C45,'ورود اطلاعات'!$B$6:$B$25,'ورود اطلاعات'!$E$6:$E$25),"")</f>
        <v/>
      </c>
      <c r="D45" s="87" t="str">
        <f>IFERROR(LOOKUP('ورود کد کلاس همکاران'!D45,'ورود اطلاعات'!$B$6:$B$25,'ورود اطلاعات'!$E$6:$E$25),"")</f>
        <v/>
      </c>
      <c r="E45" s="87" t="str">
        <f>IFERROR(LOOKUP('ورود کد کلاس همکاران'!E45,'ورود اطلاعات'!$B$6:$B$25,'ورود اطلاعات'!$E$6:$E$25),"")</f>
        <v/>
      </c>
      <c r="F45" s="87" t="str">
        <f>IFERROR(LOOKUP('ورود کد کلاس همکاران'!F45,'ورود اطلاعات'!$B$6:$B$25,'ورود اطلاعات'!$E$6:$E$25),"")</f>
        <v/>
      </c>
      <c r="G45" s="88" t="str">
        <f>IFERROR(LOOKUP('ورود کد کلاس همکاران'!G45,'ورود اطلاعات'!$B$6:$B$25,'ورود اطلاعات'!$E$6:$E$25),"")</f>
        <v/>
      </c>
      <c r="H45" s="103" t="str">
        <f>IFERROR(LOOKUP('ورود کد کلاس همکاران'!H45,'ورود اطلاعات'!$B$6:$B$25,'ورود اطلاعات'!$E$6:$E$25),"")</f>
        <v/>
      </c>
      <c r="I45" s="81" t="str">
        <f>IFERROR(LOOKUP('ورود کد کلاس همکاران'!I45,'ورود اطلاعات'!$B$6:$B$25,'ورود اطلاعات'!$E$6:$E$25),"")</f>
        <v/>
      </c>
      <c r="J45" s="87" t="str">
        <f>IFERROR(LOOKUP('ورود کد کلاس همکاران'!J45,'ورود اطلاعات'!$B$6:$B$25,'ورود اطلاعات'!$E$6:$E$25),"")</f>
        <v/>
      </c>
      <c r="K45" s="87" t="str">
        <f>IFERROR(LOOKUP('ورود کد کلاس همکاران'!K45,'ورود اطلاعات'!$B$6:$B$25,'ورود اطلاعات'!$E$6:$E$25),"")</f>
        <v/>
      </c>
      <c r="L45" s="87" t="str">
        <f>IFERROR(LOOKUP('ورود کد کلاس همکاران'!L45,'ورود اطلاعات'!$B$6:$B$25,'ورود اطلاعات'!$E$6:$E$25),"")</f>
        <v/>
      </c>
      <c r="M45" s="88" t="str">
        <f>IFERROR(LOOKUP('ورود کد کلاس همکاران'!M45,'ورود اطلاعات'!$B$6:$B$25,'ورود اطلاعات'!$E$6:$E$25),"")</f>
        <v/>
      </c>
      <c r="N45" s="103" t="str">
        <f>IFERROR(LOOKUP('ورود کد کلاس همکاران'!N45,'ورود اطلاعات'!$B$6:$B$25,'ورود اطلاعات'!$E$6:$E$25),"")</f>
        <v/>
      </c>
      <c r="O45" s="81" t="str">
        <f>IFERROR(LOOKUP('ورود کد کلاس همکاران'!O45,'ورود اطلاعات'!$B$6:$B$25,'ورود اطلاعات'!$E$6:$E$25),"")</f>
        <v/>
      </c>
      <c r="P45" s="87" t="str">
        <f>IFERROR(LOOKUP('ورود کد کلاس همکاران'!P45,'ورود اطلاعات'!$B$6:$B$25,'ورود اطلاعات'!$E$6:$E$25),"")</f>
        <v/>
      </c>
      <c r="Q45" s="87" t="str">
        <f>IFERROR(LOOKUP('ورود کد کلاس همکاران'!Q45,'ورود اطلاعات'!$B$6:$B$25,'ورود اطلاعات'!$E$6:$E$25),"")</f>
        <v/>
      </c>
      <c r="R45" s="87" t="str">
        <f>IFERROR(LOOKUP('ورود کد کلاس همکاران'!R45,'ورود اطلاعات'!$B$6:$B$25,'ورود اطلاعات'!$E$6:$E$25),"")</f>
        <v/>
      </c>
      <c r="S45" s="88" t="str">
        <f>IFERROR(LOOKUP('ورود کد کلاس همکاران'!S45,'ورود اطلاعات'!$B$6:$B$25,'ورود اطلاعات'!$E$6:$E$25),"")</f>
        <v/>
      </c>
      <c r="T45" s="103" t="str">
        <f>IFERROR(LOOKUP('ورود کد کلاس همکاران'!T45,'ورود اطلاعات'!$B$6:$B$25,'ورود اطلاعات'!$E$6:$E$25),"")</f>
        <v/>
      </c>
      <c r="U45" s="81" t="str">
        <f>IFERROR(LOOKUP('ورود کد کلاس همکاران'!U45,'ورود اطلاعات'!$B$6:$B$25,'ورود اطلاعات'!$E$6:$E$25),"")</f>
        <v/>
      </c>
      <c r="V45" s="87" t="str">
        <f>IFERROR(LOOKUP('ورود کد کلاس همکاران'!V45,'ورود اطلاعات'!$B$6:$B$25,'ورود اطلاعات'!$E$6:$E$25),"")</f>
        <v/>
      </c>
      <c r="W45" s="87" t="str">
        <f>IFERROR(LOOKUP('ورود کد کلاس همکاران'!W45,'ورود اطلاعات'!$B$6:$B$25,'ورود اطلاعات'!$E$6:$E$25),"")</f>
        <v/>
      </c>
      <c r="X45" s="87" t="str">
        <f>IFERROR(LOOKUP('ورود کد کلاس همکاران'!X45,'ورود اطلاعات'!$B$6:$B$25,'ورود اطلاعات'!$E$6:$E$25),"")</f>
        <v/>
      </c>
      <c r="Y45" s="88" t="str">
        <f>IFERROR(LOOKUP('ورود کد کلاس همکاران'!Y45,'ورود اطلاعات'!$B$6:$B$25,'ورود اطلاعات'!$E$6:$E$25),"")</f>
        <v/>
      </c>
      <c r="Z45" s="103" t="str">
        <f>IFERROR(LOOKUP('ورود کد کلاس همکاران'!Z45,'ورود اطلاعات'!$B$6:$B$25,'ورود اطلاعات'!$E$6:$E$25),"")</f>
        <v/>
      </c>
      <c r="AA45" s="81" t="str">
        <f>IFERROR(LOOKUP('ورود کد کلاس همکاران'!AA45,'ورود اطلاعات'!$B$6:$B$25,'ورود اطلاعات'!$E$6:$E$25),"")</f>
        <v/>
      </c>
      <c r="AB45" s="87" t="str">
        <f>IFERROR(LOOKUP('ورود کد کلاس همکاران'!AB45,'ورود اطلاعات'!$B$6:$B$25,'ورود اطلاعات'!$E$6:$E$25),"")</f>
        <v/>
      </c>
      <c r="AC45" s="87" t="str">
        <f>IFERROR(LOOKUP('ورود کد کلاس همکاران'!AC45,'ورود اطلاعات'!$B$6:$B$25,'ورود اطلاعات'!$E$6:$E$25),"")</f>
        <v/>
      </c>
      <c r="AD45" s="87" t="str">
        <f>IFERROR(LOOKUP('ورود کد کلاس همکاران'!AD45,'ورود اطلاعات'!$B$6:$B$25,'ورود اطلاعات'!$E$6:$E$25),"")</f>
        <v/>
      </c>
      <c r="AE45" s="88" t="str">
        <f>IFERROR(LOOKUP('ورود کد کلاس همکاران'!AE45,'ورود اطلاعات'!$B$6:$B$25,'ورود اطلاعات'!$E$6:$E$25),"")</f>
        <v/>
      </c>
      <c r="AF45" s="103" t="str">
        <f>IFERROR(LOOKUP('ورود کد کلاس همکاران'!AF45,'ورود اطلاعات'!$B$6:$B$25,'ورود اطلاعات'!$E$6:$E$25),"")</f>
        <v/>
      </c>
      <c r="AG45" s="81" t="str">
        <f>IFERROR(LOOKUP('ورود کد کلاس همکاران'!AG45,'ورود اطلاعات'!$B$6:$B$25,'ورود اطلاعات'!$E$6:$E$25),"")</f>
        <v/>
      </c>
      <c r="AH45" s="87" t="str">
        <f>IFERROR(LOOKUP('ورود کد کلاس همکاران'!AH45,'ورود اطلاعات'!$B$6:$B$25,'ورود اطلاعات'!$E$6:$E$25),"")</f>
        <v/>
      </c>
      <c r="AI45" s="87" t="str">
        <f>IFERROR(LOOKUP('ورود کد کلاس همکاران'!AI45,'ورود اطلاعات'!$B$6:$B$25,'ورود اطلاعات'!$E$6:$E$25),"")</f>
        <v/>
      </c>
      <c r="AJ45" s="87" t="str">
        <f>IFERROR(LOOKUP('ورود کد کلاس همکاران'!AJ45,'ورود اطلاعات'!$B$6:$B$25,'ورود اطلاعات'!$E$6:$E$25),"")</f>
        <v/>
      </c>
      <c r="AK45" s="87" t="str">
        <f>IFERROR(LOOKUP('ورود کد کلاس همکاران'!AK45,'ورود اطلاعات'!$B$6:$B$25,'ورود اطلاعات'!$E$6:$E$25),"")</f>
        <v/>
      </c>
      <c r="AL45" s="88" t="str">
        <f>IFERROR(LOOKUP('ورود کد کلاس همکاران'!AL45,'ورود اطلاعات'!$B$6:$B$25,'ورود اطلاعات'!$E$6:$E$25),"")</f>
        <v/>
      </c>
    </row>
    <row r="46" spans="1:38" ht="60" customHeight="1" x14ac:dyDescent="0.2">
      <c r="A46" s="38">
        <v>43</v>
      </c>
      <c r="B46" s="157">
        <f>'ورود مشخصات همکاران'!B47</f>
        <v>0</v>
      </c>
      <c r="C46" s="81" t="str">
        <f>IFERROR(LOOKUP('ورود کد کلاس همکاران'!C46,'ورود اطلاعات'!$B$6:$B$25,'ورود اطلاعات'!$E$6:$E$25),"")</f>
        <v/>
      </c>
      <c r="D46" s="87" t="str">
        <f>IFERROR(LOOKUP('ورود کد کلاس همکاران'!D46,'ورود اطلاعات'!$B$6:$B$25,'ورود اطلاعات'!$E$6:$E$25),"")</f>
        <v/>
      </c>
      <c r="E46" s="87" t="str">
        <f>IFERROR(LOOKUP('ورود کد کلاس همکاران'!E46,'ورود اطلاعات'!$B$6:$B$25,'ورود اطلاعات'!$E$6:$E$25),"")</f>
        <v/>
      </c>
      <c r="F46" s="87" t="str">
        <f>IFERROR(LOOKUP('ورود کد کلاس همکاران'!F46,'ورود اطلاعات'!$B$6:$B$25,'ورود اطلاعات'!$E$6:$E$25),"")</f>
        <v/>
      </c>
      <c r="G46" s="88" t="str">
        <f>IFERROR(LOOKUP('ورود کد کلاس همکاران'!G46,'ورود اطلاعات'!$B$6:$B$25,'ورود اطلاعات'!$E$6:$E$25),"")</f>
        <v/>
      </c>
      <c r="H46" s="103" t="str">
        <f>IFERROR(LOOKUP('ورود کد کلاس همکاران'!H46,'ورود اطلاعات'!$B$6:$B$25,'ورود اطلاعات'!$E$6:$E$25),"")</f>
        <v/>
      </c>
      <c r="I46" s="81" t="str">
        <f>IFERROR(LOOKUP('ورود کد کلاس همکاران'!I46,'ورود اطلاعات'!$B$6:$B$25,'ورود اطلاعات'!$E$6:$E$25),"")</f>
        <v/>
      </c>
      <c r="J46" s="87" t="str">
        <f>IFERROR(LOOKUP('ورود کد کلاس همکاران'!J46,'ورود اطلاعات'!$B$6:$B$25,'ورود اطلاعات'!$E$6:$E$25),"")</f>
        <v/>
      </c>
      <c r="K46" s="87" t="str">
        <f>IFERROR(LOOKUP('ورود کد کلاس همکاران'!K46,'ورود اطلاعات'!$B$6:$B$25,'ورود اطلاعات'!$E$6:$E$25),"")</f>
        <v/>
      </c>
      <c r="L46" s="87" t="str">
        <f>IFERROR(LOOKUP('ورود کد کلاس همکاران'!L46,'ورود اطلاعات'!$B$6:$B$25,'ورود اطلاعات'!$E$6:$E$25),"")</f>
        <v/>
      </c>
      <c r="M46" s="88" t="str">
        <f>IFERROR(LOOKUP('ورود کد کلاس همکاران'!M46,'ورود اطلاعات'!$B$6:$B$25,'ورود اطلاعات'!$E$6:$E$25),"")</f>
        <v/>
      </c>
      <c r="N46" s="103" t="str">
        <f>IFERROR(LOOKUP('ورود کد کلاس همکاران'!N46,'ورود اطلاعات'!$B$6:$B$25,'ورود اطلاعات'!$E$6:$E$25),"")</f>
        <v/>
      </c>
      <c r="O46" s="81" t="str">
        <f>IFERROR(LOOKUP('ورود کد کلاس همکاران'!O46,'ورود اطلاعات'!$B$6:$B$25,'ورود اطلاعات'!$E$6:$E$25),"")</f>
        <v/>
      </c>
      <c r="P46" s="87" t="str">
        <f>IFERROR(LOOKUP('ورود کد کلاس همکاران'!P46,'ورود اطلاعات'!$B$6:$B$25,'ورود اطلاعات'!$E$6:$E$25),"")</f>
        <v/>
      </c>
      <c r="Q46" s="87" t="str">
        <f>IFERROR(LOOKUP('ورود کد کلاس همکاران'!Q46,'ورود اطلاعات'!$B$6:$B$25,'ورود اطلاعات'!$E$6:$E$25),"")</f>
        <v/>
      </c>
      <c r="R46" s="87" t="str">
        <f>IFERROR(LOOKUP('ورود کد کلاس همکاران'!R46,'ورود اطلاعات'!$B$6:$B$25,'ورود اطلاعات'!$E$6:$E$25),"")</f>
        <v/>
      </c>
      <c r="S46" s="88" t="str">
        <f>IFERROR(LOOKUP('ورود کد کلاس همکاران'!S46,'ورود اطلاعات'!$B$6:$B$25,'ورود اطلاعات'!$E$6:$E$25),"")</f>
        <v/>
      </c>
      <c r="T46" s="103" t="str">
        <f>IFERROR(LOOKUP('ورود کد کلاس همکاران'!T46,'ورود اطلاعات'!$B$6:$B$25,'ورود اطلاعات'!$E$6:$E$25),"")</f>
        <v/>
      </c>
      <c r="U46" s="81" t="str">
        <f>IFERROR(LOOKUP('ورود کد کلاس همکاران'!U46,'ورود اطلاعات'!$B$6:$B$25,'ورود اطلاعات'!$E$6:$E$25),"")</f>
        <v/>
      </c>
      <c r="V46" s="87" t="str">
        <f>IFERROR(LOOKUP('ورود کد کلاس همکاران'!V46,'ورود اطلاعات'!$B$6:$B$25,'ورود اطلاعات'!$E$6:$E$25),"")</f>
        <v/>
      </c>
      <c r="W46" s="87" t="str">
        <f>IFERROR(LOOKUP('ورود کد کلاس همکاران'!W46,'ورود اطلاعات'!$B$6:$B$25,'ورود اطلاعات'!$E$6:$E$25),"")</f>
        <v/>
      </c>
      <c r="X46" s="87" t="str">
        <f>IFERROR(LOOKUP('ورود کد کلاس همکاران'!X46,'ورود اطلاعات'!$B$6:$B$25,'ورود اطلاعات'!$E$6:$E$25),"")</f>
        <v/>
      </c>
      <c r="Y46" s="88" t="str">
        <f>IFERROR(LOOKUP('ورود کد کلاس همکاران'!Y46,'ورود اطلاعات'!$B$6:$B$25,'ورود اطلاعات'!$E$6:$E$25),"")</f>
        <v/>
      </c>
      <c r="Z46" s="103" t="str">
        <f>IFERROR(LOOKUP('ورود کد کلاس همکاران'!Z46,'ورود اطلاعات'!$B$6:$B$25,'ورود اطلاعات'!$E$6:$E$25),"")</f>
        <v/>
      </c>
      <c r="AA46" s="81" t="str">
        <f>IFERROR(LOOKUP('ورود کد کلاس همکاران'!AA46,'ورود اطلاعات'!$B$6:$B$25,'ورود اطلاعات'!$E$6:$E$25),"")</f>
        <v/>
      </c>
      <c r="AB46" s="87" t="str">
        <f>IFERROR(LOOKUP('ورود کد کلاس همکاران'!AB46,'ورود اطلاعات'!$B$6:$B$25,'ورود اطلاعات'!$E$6:$E$25),"")</f>
        <v/>
      </c>
      <c r="AC46" s="87" t="str">
        <f>IFERROR(LOOKUP('ورود کد کلاس همکاران'!AC46,'ورود اطلاعات'!$B$6:$B$25,'ورود اطلاعات'!$E$6:$E$25),"")</f>
        <v/>
      </c>
      <c r="AD46" s="87" t="str">
        <f>IFERROR(LOOKUP('ورود کد کلاس همکاران'!AD46,'ورود اطلاعات'!$B$6:$B$25,'ورود اطلاعات'!$E$6:$E$25),"")</f>
        <v/>
      </c>
      <c r="AE46" s="88" t="str">
        <f>IFERROR(LOOKUP('ورود کد کلاس همکاران'!AE46,'ورود اطلاعات'!$B$6:$B$25,'ورود اطلاعات'!$E$6:$E$25),"")</f>
        <v/>
      </c>
      <c r="AF46" s="103" t="str">
        <f>IFERROR(LOOKUP('ورود کد کلاس همکاران'!AF46,'ورود اطلاعات'!$B$6:$B$25,'ورود اطلاعات'!$E$6:$E$25),"")</f>
        <v/>
      </c>
      <c r="AG46" s="81" t="str">
        <f>IFERROR(LOOKUP('ورود کد کلاس همکاران'!AG46,'ورود اطلاعات'!$B$6:$B$25,'ورود اطلاعات'!$E$6:$E$25),"")</f>
        <v/>
      </c>
      <c r="AH46" s="87" t="str">
        <f>IFERROR(LOOKUP('ورود کد کلاس همکاران'!AH46,'ورود اطلاعات'!$B$6:$B$25,'ورود اطلاعات'!$E$6:$E$25),"")</f>
        <v/>
      </c>
      <c r="AI46" s="87" t="str">
        <f>IFERROR(LOOKUP('ورود کد کلاس همکاران'!AI46,'ورود اطلاعات'!$B$6:$B$25,'ورود اطلاعات'!$E$6:$E$25),"")</f>
        <v/>
      </c>
      <c r="AJ46" s="87" t="str">
        <f>IFERROR(LOOKUP('ورود کد کلاس همکاران'!AJ46,'ورود اطلاعات'!$B$6:$B$25,'ورود اطلاعات'!$E$6:$E$25),"")</f>
        <v/>
      </c>
      <c r="AK46" s="87" t="str">
        <f>IFERROR(LOOKUP('ورود کد کلاس همکاران'!AK46,'ورود اطلاعات'!$B$6:$B$25,'ورود اطلاعات'!$E$6:$E$25),"")</f>
        <v/>
      </c>
      <c r="AL46" s="88" t="str">
        <f>IFERROR(LOOKUP('ورود کد کلاس همکاران'!AL46,'ورود اطلاعات'!$B$6:$B$25,'ورود اطلاعات'!$E$6:$E$25),"")</f>
        <v/>
      </c>
    </row>
    <row r="47" spans="1:38" ht="60" customHeight="1" x14ac:dyDescent="0.2">
      <c r="A47" s="38">
        <v>44</v>
      </c>
      <c r="B47" s="157">
        <f>'ورود مشخصات همکاران'!B48</f>
        <v>0</v>
      </c>
      <c r="C47" s="81" t="str">
        <f>IFERROR(LOOKUP('ورود کد کلاس همکاران'!C47,'ورود اطلاعات'!$B$6:$B$25,'ورود اطلاعات'!$E$6:$E$25),"")</f>
        <v/>
      </c>
      <c r="D47" s="87" t="str">
        <f>IFERROR(LOOKUP('ورود کد کلاس همکاران'!D47,'ورود اطلاعات'!$B$6:$B$25,'ورود اطلاعات'!$E$6:$E$25),"")</f>
        <v/>
      </c>
      <c r="E47" s="87" t="str">
        <f>IFERROR(LOOKUP('ورود کد کلاس همکاران'!E47,'ورود اطلاعات'!$B$6:$B$25,'ورود اطلاعات'!$E$6:$E$25),"")</f>
        <v/>
      </c>
      <c r="F47" s="87" t="str">
        <f>IFERROR(LOOKUP('ورود کد کلاس همکاران'!F47,'ورود اطلاعات'!$B$6:$B$25,'ورود اطلاعات'!$E$6:$E$25),"")</f>
        <v/>
      </c>
      <c r="G47" s="88" t="str">
        <f>IFERROR(LOOKUP('ورود کد کلاس همکاران'!G47,'ورود اطلاعات'!$B$6:$B$25,'ورود اطلاعات'!$E$6:$E$25),"")</f>
        <v/>
      </c>
      <c r="H47" s="103" t="str">
        <f>IFERROR(LOOKUP('ورود کد کلاس همکاران'!H47,'ورود اطلاعات'!$B$6:$B$25,'ورود اطلاعات'!$E$6:$E$25),"")</f>
        <v/>
      </c>
      <c r="I47" s="81" t="str">
        <f>IFERROR(LOOKUP('ورود کد کلاس همکاران'!I47,'ورود اطلاعات'!$B$6:$B$25,'ورود اطلاعات'!$E$6:$E$25),"")</f>
        <v/>
      </c>
      <c r="J47" s="87" t="str">
        <f>IFERROR(LOOKUP('ورود کد کلاس همکاران'!J47,'ورود اطلاعات'!$B$6:$B$25,'ورود اطلاعات'!$E$6:$E$25),"")</f>
        <v/>
      </c>
      <c r="K47" s="87" t="str">
        <f>IFERROR(LOOKUP('ورود کد کلاس همکاران'!K47,'ورود اطلاعات'!$B$6:$B$25,'ورود اطلاعات'!$E$6:$E$25),"")</f>
        <v/>
      </c>
      <c r="L47" s="87" t="str">
        <f>IFERROR(LOOKUP('ورود کد کلاس همکاران'!L47,'ورود اطلاعات'!$B$6:$B$25,'ورود اطلاعات'!$E$6:$E$25),"")</f>
        <v/>
      </c>
      <c r="M47" s="88" t="str">
        <f>IFERROR(LOOKUP('ورود کد کلاس همکاران'!M47,'ورود اطلاعات'!$B$6:$B$25,'ورود اطلاعات'!$E$6:$E$25),"")</f>
        <v/>
      </c>
      <c r="N47" s="103" t="str">
        <f>IFERROR(LOOKUP('ورود کد کلاس همکاران'!N47,'ورود اطلاعات'!$B$6:$B$25,'ورود اطلاعات'!$E$6:$E$25),"")</f>
        <v/>
      </c>
      <c r="O47" s="81" t="str">
        <f>IFERROR(LOOKUP('ورود کد کلاس همکاران'!O47,'ورود اطلاعات'!$B$6:$B$25,'ورود اطلاعات'!$E$6:$E$25),"")</f>
        <v/>
      </c>
      <c r="P47" s="87" t="str">
        <f>IFERROR(LOOKUP('ورود کد کلاس همکاران'!P47,'ورود اطلاعات'!$B$6:$B$25,'ورود اطلاعات'!$E$6:$E$25),"")</f>
        <v/>
      </c>
      <c r="Q47" s="87" t="str">
        <f>IFERROR(LOOKUP('ورود کد کلاس همکاران'!Q47,'ورود اطلاعات'!$B$6:$B$25,'ورود اطلاعات'!$E$6:$E$25),"")</f>
        <v/>
      </c>
      <c r="R47" s="87" t="str">
        <f>IFERROR(LOOKUP('ورود کد کلاس همکاران'!R47,'ورود اطلاعات'!$B$6:$B$25,'ورود اطلاعات'!$E$6:$E$25),"")</f>
        <v/>
      </c>
      <c r="S47" s="88" t="str">
        <f>IFERROR(LOOKUP('ورود کد کلاس همکاران'!S47,'ورود اطلاعات'!$B$6:$B$25,'ورود اطلاعات'!$E$6:$E$25),"")</f>
        <v/>
      </c>
      <c r="T47" s="103" t="str">
        <f>IFERROR(LOOKUP('ورود کد کلاس همکاران'!T47,'ورود اطلاعات'!$B$6:$B$25,'ورود اطلاعات'!$E$6:$E$25),"")</f>
        <v/>
      </c>
      <c r="U47" s="81" t="str">
        <f>IFERROR(LOOKUP('ورود کد کلاس همکاران'!U47,'ورود اطلاعات'!$B$6:$B$25,'ورود اطلاعات'!$E$6:$E$25),"")</f>
        <v/>
      </c>
      <c r="V47" s="87" t="str">
        <f>IFERROR(LOOKUP('ورود کد کلاس همکاران'!V47,'ورود اطلاعات'!$B$6:$B$25,'ورود اطلاعات'!$E$6:$E$25),"")</f>
        <v/>
      </c>
      <c r="W47" s="87" t="str">
        <f>IFERROR(LOOKUP('ورود کد کلاس همکاران'!W47,'ورود اطلاعات'!$B$6:$B$25,'ورود اطلاعات'!$E$6:$E$25),"")</f>
        <v/>
      </c>
      <c r="X47" s="87" t="str">
        <f>IFERROR(LOOKUP('ورود کد کلاس همکاران'!X47,'ورود اطلاعات'!$B$6:$B$25,'ورود اطلاعات'!$E$6:$E$25),"")</f>
        <v/>
      </c>
      <c r="Y47" s="88" t="str">
        <f>IFERROR(LOOKUP('ورود کد کلاس همکاران'!Y47,'ورود اطلاعات'!$B$6:$B$25,'ورود اطلاعات'!$E$6:$E$25),"")</f>
        <v/>
      </c>
      <c r="Z47" s="103" t="str">
        <f>IFERROR(LOOKUP('ورود کد کلاس همکاران'!Z47,'ورود اطلاعات'!$B$6:$B$25,'ورود اطلاعات'!$E$6:$E$25),"")</f>
        <v/>
      </c>
      <c r="AA47" s="81" t="str">
        <f>IFERROR(LOOKUP('ورود کد کلاس همکاران'!AA47,'ورود اطلاعات'!$B$6:$B$25,'ورود اطلاعات'!$E$6:$E$25),"")</f>
        <v/>
      </c>
      <c r="AB47" s="87" t="str">
        <f>IFERROR(LOOKUP('ورود کد کلاس همکاران'!AB47,'ورود اطلاعات'!$B$6:$B$25,'ورود اطلاعات'!$E$6:$E$25),"")</f>
        <v/>
      </c>
      <c r="AC47" s="87" t="str">
        <f>IFERROR(LOOKUP('ورود کد کلاس همکاران'!AC47,'ورود اطلاعات'!$B$6:$B$25,'ورود اطلاعات'!$E$6:$E$25),"")</f>
        <v/>
      </c>
      <c r="AD47" s="87" t="str">
        <f>IFERROR(LOOKUP('ورود کد کلاس همکاران'!AD47,'ورود اطلاعات'!$B$6:$B$25,'ورود اطلاعات'!$E$6:$E$25),"")</f>
        <v/>
      </c>
      <c r="AE47" s="88" t="str">
        <f>IFERROR(LOOKUP('ورود کد کلاس همکاران'!AE47,'ورود اطلاعات'!$B$6:$B$25,'ورود اطلاعات'!$E$6:$E$25),"")</f>
        <v/>
      </c>
      <c r="AF47" s="103" t="str">
        <f>IFERROR(LOOKUP('ورود کد کلاس همکاران'!AF47,'ورود اطلاعات'!$B$6:$B$25,'ورود اطلاعات'!$E$6:$E$25),"")</f>
        <v/>
      </c>
      <c r="AG47" s="81" t="str">
        <f>IFERROR(LOOKUP('ورود کد کلاس همکاران'!AG47,'ورود اطلاعات'!$B$6:$B$25,'ورود اطلاعات'!$E$6:$E$25),"")</f>
        <v/>
      </c>
      <c r="AH47" s="87" t="str">
        <f>IFERROR(LOOKUP('ورود کد کلاس همکاران'!AH47,'ورود اطلاعات'!$B$6:$B$25,'ورود اطلاعات'!$E$6:$E$25),"")</f>
        <v/>
      </c>
      <c r="AI47" s="87" t="str">
        <f>IFERROR(LOOKUP('ورود کد کلاس همکاران'!AI47,'ورود اطلاعات'!$B$6:$B$25,'ورود اطلاعات'!$E$6:$E$25),"")</f>
        <v/>
      </c>
      <c r="AJ47" s="87" t="str">
        <f>IFERROR(LOOKUP('ورود کد کلاس همکاران'!AJ47,'ورود اطلاعات'!$B$6:$B$25,'ورود اطلاعات'!$E$6:$E$25),"")</f>
        <v/>
      </c>
      <c r="AK47" s="87" t="str">
        <f>IFERROR(LOOKUP('ورود کد کلاس همکاران'!AK47,'ورود اطلاعات'!$B$6:$B$25,'ورود اطلاعات'!$E$6:$E$25),"")</f>
        <v/>
      </c>
      <c r="AL47" s="88" t="str">
        <f>IFERROR(LOOKUP('ورود کد کلاس همکاران'!AL47,'ورود اطلاعات'!$B$6:$B$25,'ورود اطلاعات'!$E$6:$E$25),"")</f>
        <v/>
      </c>
    </row>
    <row r="48" spans="1:38" ht="60" customHeight="1" x14ac:dyDescent="0.2">
      <c r="A48" s="38">
        <v>45</v>
      </c>
      <c r="B48" s="157">
        <f>'ورود مشخصات همکاران'!B49</f>
        <v>0</v>
      </c>
      <c r="C48" s="81" t="str">
        <f>IFERROR(LOOKUP('ورود کد کلاس همکاران'!C48,'ورود اطلاعات'!$B$6:$B$25,'ورود اطلاعات'!$E$6:$E$25),"")</f>
        <v/>
      </c>
      <c r="D48" s="87" t="str">
        <f>IFERROR(LOOKUP('ورود کد کلاس همکاران'!D48,'ورود اطلاعات'!$B$6:$B$25,'ورود اطلاعات'!$E$6:$E$25),"")</f>
        <v/>
      </c>
      <c r="E48" s="87" t="str">
        <f>IFERROR(LOOKUP('ورود کد کلاس همکاران'!E48,'ورود اطلاعات'!$B$6:$B$25,'ورود اطلاعات'!$E$6:$E$25),"")</f>
        <v/>
      </c>
      <c r="F48" s="87" t="str">
        <f>IFERROR(LOOKUP('ورود کد کلاس همکاران'!F48,'ورود اطلاعات'!$B$6:$B$25,'ورود اطلاعات'!$E$6:$E$25),"")</f>
        <v/>
      </c>
      <c r="G48" s="88" t="str">
        <f>IFERROR(LOOKUP('ورود کد کلاس همکاران'!G48,'ورود اطلاعات'!$B$6:$B$25,'ورود اطلاعات'!$E$6:$E$25),"")</f>
        <v/>
      </c>
      <c r="H48" s="103" t="str">
        <f>IFERROR(LOOKUP('ورود کد کلاس همکاران'!H48,'ورود اطلاعات'!$B$6:$B$25,'ورود اطلاعات'!$E$6:$E$25),"")</f>
        <v/>
      </c>
      <c r="I48" s="81" t="str">
        <f>IFERROR(LOOKUP('ورود کد کلاس همکاران'!I48,'ورود اطلاعات'!$B$6:$B$25,'ورود اطلاعات'!$E$6:$E$25),"")</f>
        <v/>
      </c>
      <c r="J48" s="87" t="str">
        <f>IFERROR(LOOKUP('ورود کد کلاس همکاران'!J48,'ورود اطلاعات'!$B$6:$B$25,'ورود اطلاعات'!$E$6:$E$25),"")</f>
        <v/>
      </c>
      <c r="K48" s="87" t="str">
        <f>IFERROR(LOOKUP('ورود کد کلاس همکاران'!K48,'ورود اطلاعات'!$B$6:$B$25,'ورود اطلاعات'!$E$6:$E$25),"")</f>
        <v/>
      </c>
      <c r="L48" s="87" t="str">
        <f>IFERROR(LOOKUP('ورود کد کلاس همکاران'!L48,'ورود اطلاعات'!$B$6:$B$25,'ورود اطلاعات'!$E$6:$E$25),"")</f>
        <v/>
      </c>
      <c r="M48" s="88" t="str">
        <f>IFERROR(LOOKUP('ورود کد کلاس همکاران'!M48,'ورود اطلاعات'!$B$6:$B$25,'ورود اطلاعات'!$E$6:$E$25),"")</f>
        <v/>
      </c>
      <c r="N48" s="103" t="str">
        <f>IFERROR(LOOKUP('ورود کد کلاس همکاران'!N48,'ورود اطلاعات'!$B$6:$B$25,'ورود اطلاعات'!$E$6:$E$25),"")</f>
        <v/>
      </c>
      <c r="O48" s="81" t="str">
        <f>IFERROR(LOOKUP('ورود کد کلاس همکاران'!O48,'ورود اطلاعات'!$B$6:$B$25,'ورود اطلاعات'!$E$6:$E$25),"")</f>
        <v/>
      </c>
      <c r="P48" s="87" t="str">
        <f>IFERROR(LOOKUP('ورود کد کلاس همکاران'!P48,'ورود اطلاعات'!$B$6:$B$25,'ورود اطلاعات'!$E$6:$E$25),"")</f>
        <v/>
      </c>
      <c r="Q48" s="87" t="str">
        <f>IFERROR(LOOKUP('ورود کد کلاس همکاران'!Q48,'ورود اطلاعات'!$B$6:$B$25,'ورود اطلاعات'!$E$6:$E$25),"")</f>
        <v/>
      </c>
      <c r="R48" s="87" t="str">
        <f>IFERROR(LOOKUP('ورود کد کلاس همکاران'!R48,'ورود اطلاعات'!$B$6:$B$25,'ورود اطلاعات'!$E$6:$E$25),"")</f>
        <v/>
      </c>
      <c r="S48" s="88" t="str">
        <f>IFERROR(LOOKUP('ورود کد کلاس همکاران'!S48,'ورود اطلاعات'!$B$6:$B$25,'ورود اطلاعات'!$E$6:$E$25),"")</f>
        <v/>
      </c>
      <c r="T48" s="103" t="str">
        <f>IFERROR(LOOKUP('ورود کد کلاس همکاران'!T48,'ورود اطلاعات'!$B$6:$B$25,'ورود اطلاعات'!$E$6:$E$25),"")</f>
        <v/>
      </c>
      <c r="U48" s="81" t="str">
        <f>IFERROR(LOOKUP('ورود کد کلاس همکاران'!U48,'ورود اطلاعات'!$B$6:$B$25,'ورود اطلاعات'!$E$6:$E$25),"")</f>
        <v/>
      </c>
      <c r="V48" s="87" t="str">
        <f>IFERROR(LOOKUP('ورود کد کلاس همکاران'!V48,'ورود اطلاعات'!$B$6:$B$25,'ورود اطلاعات'!$E$6:$E$25),"")</f>
        <v/>
      </c>
      <c r="W48" s="87" t="str">
        <f>IFERROR(LOOKUP('ورود کد کلاس همکاران'!W48,'ورود اطلاعات'!$B$6:$B$25,'ورود اطلاعات'!$E$6:$E$25),"")</f>
        <v/>
      </c>
      <c r="X48" s="87" t="str">
        <f>IFERROR(LOOKUP('ورود کد کلاس همکاران'!X48,'ورود اطلاعات'!$B$6:$B$25,'ورود اطلاعات'!$E$6:$E$25),"")</f>
        <v/>
      </c>
      <c r="Y48" s="88" t="str">
        <f>IFERROR(LOOKUP('ورود کد کلاس همکاران'!Y48,'ورود اطلاعات'!$B$6:$B$25,'ورود اطلاعات'!$E$6:$E$25),"")</f>
        <v/>
      </c>
      <c r="Z48" s="103" t="str">
        <f>IFERROR(LOOKUP('ورود کد کلاس همکاران'!Z48,'ورود اطلاعات'!$B$6:$B$25,'ورود اطلاعات'!$E$6:$E$25),"")</f>
        <v/>
      </c>
      <c r="AA48" s="81" t="str">
        <f>IFERROR(LOOKUP('ورود کد کلاس همکاران'!AA48,'ورود اطلاعات'!$B$6:$B$25,'ورود اطلاعات'!$E$6:$E$25),"")</f>
        <v/>
      </c>
      <c r="AB48" s="87" t="str">
        <f>IFERROR(LOOKUP('ورود کد کلاس همکاران'!AB48,'ورود اطلاعات'!$B$6:$B$25,'ورود اطلاعات'!$E$6:$E$25),"")</f>
        <v/>
      </c>
      <c r="AC48" s="87" t="str">
        <f>IFERROR(LOOKUP('ورود کد کلاس همکاران'!AC48,'ورود اطلاعات'!$B$6:$B$25,'ورود اطلاعات'!$E$6:$E$25),"")</f>
        <v/>
      </c>
      <c r="AD48" s="87" t="str">
        <f>IFERROR(LOOKUP('ورود کد کلاس همکاران'!AD48,'ورود اطلاعات'!$B$6:$B$25,'ورود اطلاعات'!$E$6:$E$25),"")</f>
        <v/>
      </c>
      <c r="AE48" s="88" t="str">
        <f>IFERROR(LOOKUP('ورود کد کلاس همکاران'!AE48,'ورود اطلاعات'!$B$6:$B$25,'ورود اطلاعات'!$E$6:$E$25),"")</f>
        <v/>
      </c>
      <c r="AF48" s="103" t="str">
        <f>IFERROR(LOOKUP('ورود کد کلاس همکاران'!AF48,'ورود اطلاعات'!$B$6:$B$25,'ورود اطلاعات'!$E$6:$E$25),"")</f>
        <v/>
      </c>
      <c r="AG48" s="81" t="str">
        <f>IFERROR(LOOKUP('ورود کد کلاس همکاران'!AG48,'ورود اطلاعات'!$B$6:$B$25,'ورود اطلاعات'!$E$6:$E$25),"")</f>
        <v/>
      </c>
      <c r="AH48" s="87" t="str">
        <f>IFERROR(LOOKUP('ورود کد کلاس همکاران'!AH48,'ورود اطلاعات'!$B$6:$B$25,'ورود اطلاعات'!$E$6:$E$25),"")</f>
        <v/>
      </c>
      <c r="AI48" s="87" t="str">
        <f>IFERROR(LOOKUP('ورود کد کلاس همکاران'!AI48,'ورود اطلاعات'!$B$6:$B$25,'ورود اطلاعات'!$E$6:$E$25),"")</f>
        <v/>
      </c>
      <c r="AJ48" s="87" t="str">
        <f>IFERROR(LOOKUP('ورود کد کلاس همکاران'!AJ48,'ورود اطلاعات'!$B$6:$B$25,'ورود اطلاعات'!$E$6:$E$25),"")</f>
        <v/>
      </c>
      <c r="AK48" s="87" t="str">
        <f>IFERROR(LOOKUP('ورود کد کلاس همکاران'!AK48,'ورود اطلاعات'!$B$6:$B$25,'ورود اطلاعات'!$E$6:$E$25),"")</f>
        <v/>
      </c>
      <c r="AL48" s="88" t="str">
        <f>IFERROR(LOOKUP('ورود کد کلاس همکاران'!AL48,'ورود اطلاعات'!$B$6:$B$25,'ورود اطلاعات'!$E$6:$E$25),"")</f>
        <v/>
      </c>
    </row>
    <row r="49" spans="1:38" ht="60" customHeight="1" x14ac:dyDescent="0.2">
      <c r="A49" s="38">
        <v>46</v>
      </c>
      <c r="B49" s="157">
        <f>'ورود مشخصات همکاران'!B50</f>
        <v>0</v>
      </c>
      <c r="C49" s="81" t="str">
        <f>IFERROR(LOOKUP('ورود کد کلاس همکاران'!C49,'ورود اطلاعات'!$B$6:$B$25,'ورود اطلاعات'!$E$6:$E$25),"")</f>
        <v/>
      </c>
      <c r="D49" s="87" t="str">
        <f>IFERROR(LOOKUP('ورود کد کلاس همکاران'!D49,'ورود اطلاعات'!$B$6:$B$25,'ورود اطلاعات'!$E$6:$E$25),"")</f>
        <v/>
      </c>
      <c r="E49" s="87" t="str">
        <f>IFERROR(LOOKUP('ورود کد کلاس همکاران'!E49,'ورود اطلاعات'!$B$6:$B$25,'ورود اطلاعات'!$E$6:$E$25),"")</f>
        <v/>
      </c>
      <c r="F49" s="87" t="str">
        <f>IFERROR(LOOKUP('ورود کد کلاس همکاران'!F49,'ورود اطلاعات'!$B$6:$B$25,'ورود اطلاعات'!$E$6:$E$25),"")</f>
        <v/>
      </c>
      <c r="G49" s="88" t="str">
        <f>IFERROR(LOOKUP('ورود کد کلاس همکاران'!G49,'ورود اطلاعات'!$B$6:$B$25,'ورود اطلاعات'!$E$6:$E$25),"")</f>
        <v/>
      </c>
      <c r="H49" s="103" t="str">
        <f>IFERROR(LOOKUP('ورود کد کلاس همکاران'!H49,'ورود اطلاعات'!$B$6:$B$25,'ورود اطلاعات'!$E$6:$E$25),"")</f>
        <v/>
      </c>
      <c r="I49" s="81" t="str">
        <f>IFERROR(LOOKUP('ورود کد کلاس همکاران'!I49,'ورود اطلاعات'!$B$6:$B$25,'ورود اطلاعات'!$E$6:$E$25),"")</f>
        <v/>
      </c>
      <c r="J49" s="87" t="str">
        <f>IFERROR(LOOKUP('ورود کد کلاس همکاران'!J49,'ورود اطلاعات'!$B$6:$B$25,'ورود اطلاعات'!$E$6:$E$25),"")</f>
        <v/>
      </c>
      <c r="K49" s="87" t="str">
        <f>IFERROR(LOOKUP('ورود کد کلاس همکاران'!K49,'ورود اطلاعات'!$B$6:$B$25,'ورود اطلاعات'!$E$6:$E$25),"")</f>
        <v/>
      </c>
      <c r="L49" s="87" t="str">
        <f>IFERROR(LOOKUP('ورود کد کلاس همکاران'!L49,'ورود اطلاعات'!$B$6:$B$25,'ورود اطلاعات'!$E$6:$E$25),"")</f>
        <v/>
      </c>
      <c r="M49" s="88" t="str">
        <f>IFERROR(LOOKUP('ورود کد کلاس همکاران'!M49,'ورود اطلاعات'!$B$6:$B$25,'ورود اطلاعات'!$E$6:$E$25),"")</f>
        <v/>
      </c>
      <c r="N49" s="103" t="str">
        <f>IFERROR(LOOKUP('ورود کد کلاس همکاران'!N49,'ورود اطلاعات'!$B$6:$B$25,'ورود اطلاعات'!$E$6:$E$25),"")</f>
        <v/>
      </c>
      <c r="O49" s="81" t="str">
        <f>IFERROR(LOOKUP('ورود کد کلاس همکاران'!O49,'ورود اطلاعات'!$B$6:$B$25,'ورود اطلاعات'!$E$6:$E$25),"")</f>
        <v/>
      </c>
      <c r="P49" s="87" t="str">
        <f>IFERROR(LOOKUP('ورود کد کلاس همکاران'!P49,'ورود اطلاعات'!$B$6:$B$25,'ورود اطلاعات'!$E$6:$E$25),"")</f>
        <v/>
      </c>
      <c r="Q49" s="87" t="str">
        <f>IFERROR(LOOKUP('ورود کد کلاس همکاران'!Q49,'ورود اطلاعات'!$B$6:$B$25,'ورود اطلاعات'!$E$6:$E$25),"")</f>
        <v/>
      </c>
      <c r="R49" s="87" t="str">
        <f>IFERROR(LOOKUP('ورود کد کلاس همکاران'!R49,'ورود اطلاعات'!$B$6:$B$25,'ورود اطلاعات'!$E$6:$E$25),"")</f>
        <v/>
      </c>
      <c r="S49" s="88" t="str">
        <f>IFERROR(LOOKUP('ورود کد کلاس همکاران'!S49,'ورود اطلاعات'!$B$6:$B$25,'ورود اطلاعات'!$E$6:$E$25),"")</f>
        <v/>
      </c>
      <c r="T49" s="103" t="str">
        <f>IFERROR(LOOKUP('ورود کد کلاس همکاران'!T49,'ورود اطلاعات'!$B$6:$B$25,'ورود اطلاعات'!$E$6:$E$25),"")</f>
        <v/>
      </c>
      <c r="U49" s="81" t="str">
        <f>IFERROR(LOOKUP('ورود کد کلاس همکاران'!U49,'ورود اطلاعات'!$B$6:$B$25,'ورود اطلاعات'!$E$6:$E$25),"")</f>
        <v/>
      </c>
      <c r="V49" s="87" t="str">
        <f>IFERROR(LOOKUP('ورود کد کلاس همکاران'!V49,'ورود اطلاعات'!$B$6:$B$25,'ورود اطلاعات'!$E$6:$E$25),"")</f>
        <v/>
      </c>
      <c r="W49" s="87" t="str">
        <f>IFERROR(LOOKUP('ورود کد کلاس همکاران'!W49,'ورود اطلاعات'!$B$6:$B$25,'ورود اطلاعات'!$E$6:$E$25),"")</f>
        <v/>
      </c>
      <c r="X49" s="87" t="str">
        <f>IFERROR(LOOKUP('ورود کد کلاس همکاران'!X49,'ورود اطلاعات'!$B$6:$B$25,'ورود اطلاعات'!$E$6:$E$25),"")</f>
        <v/>
      </c>
      <c r="Y49" s="88" t="str">
        <f>IFERROR(LOOKUP('ورود کد کلاس همکاران'!Y49,'ورود اطلاعات'!$B$6:$B$25,'ورود اطلاعات'!$E$6:$E$25),"")</f>
        <v/>
      </c>
      <c r="Z49" s="103" t="str">
        <f>IFERROR(LOOKUP('ورود کد کلاس همکاران'!Z49,'ورود اطلاعات'!$B$6:$B$25,'ورود اطلاعات'!$E$6:$E$25),"")</f>
        <v/>
      </c>
      <c r="AA49" s="81" t="str">
        <f>IFERROR(LOOKUP('ورود کد کلاس همکاران'!AA49,'ورود اطلاعات'!$B$6:$B$25,'ورود اطلاعات'!$E$6:$E$25),"")</f>
        <v/>
      </c>
      <c r="AB49" s="87" t="str">
        <f>IFERROR(LOOKUP('ورود کد کلاس همکاران'!AB49,'ورود اطلاعات'!$B$6:$B$25,'ورود اطلاعات'!$E$6:$E$25),"")</f>
        <v/>
      </c>
      <c r="AC49" s="87" t="str">
        <f>IFERROR(LOOKUP('ورود کد کلاس همکاران'!AC49,'ورود اطلاعات'!$B$6:$B$25,'ورود اطلاعات'!$E$6:$E$25),"")</f>
        <v/>
      </c>
      <c r="AD49" s="87" t="str">
        <f>IFERROR(LOOKUP('ورود کد کلاس همکاران'!AD49,'ورود اطلاعات'!$B$6:$B$25,'ورود اطلاعات'!$E$6:$E$25),"")</f>
        <v/>
      </c>
      <c r="AE49" s="88" t="str">
        <f>IFERROR(LOOKUP('ورود کد کلاس همکاران'!AE49,'ورود اطلاعات'!$B$6:$B$25,'ورود اطلاعات'!$E$6:$E$25),"")</f>
        <v/>
      </c>
      <c r="AF49" s="103" t="str">
        <f>IFERROR(LOOKUP('ورود کد کلاس همکاران'!AF49,'ورود اطلاعات'!$B$6:$B$25,'ورود اطلاعات'!$E$6:$E$25),"")</f>
        <v/>
      </c>
      <c r="AG49" s="81" t="str">
        <f>IFERROR(LOOKUP('ورود کد کلاس همکاران'!AG49,'ورود اطلاعات'!$B$6:$B$25,'ورود اطلاعات'!$E$6:$E$25),"")</f>
        <v/>
      </c>
      <c r="AH49" s="87" t="str">
        <f>IFERROR(LOOKUP('ورود کد کلاس همکاران'!AH49,'ورود اطلاعات'!$B$6:$B$25,'ورود اطلاعات'!$E$6:$E$25),"")</f>
        <v/>
      </c>
      <c r="AI49" s="87" t="str">
        <f>IFERROR(LOOKUP('ورود کد کلاس همکاران'!AI49,'ورود اطلاعات'!$B$6:$B$25,'ورود اطلاعات'!$E$6:$E$25),"")</f>
        <v/>
      </c>
      <c r="AJ49" s="87" t="str">
        <f>IFERROR(LOOKUP('ورود کد کلاس همکاران'!AJ49,'ورود اطلاعات'!$B$6:$B$25,'ورود اطلاعات'!$E$6:$E$25),"")</f>
        <v/>
      </c>
      <c r="AK49" s="87" t="str">
        <f>IFERROR(LOOKUP('ورود کد کلاس همکاران'!AK49,'ورود اطلاعات'!$B$6:$B$25,'ورود اطلاعات'!$E$6:$E$25),"")</f>
        <v/>
      </c>
      <c r="AL49" s="88" t="str">
        <f>IFERROR(LOOKUP('ورود کد کلاس همکاران'!AL49,'ورود اطلاعات'!$B$6:$B$25,'ورود اطلاعات'!$E$6:$E$25),"")</f>
        <v/>
      </c>
    </row>
    <row r="50" spans="1:38" ht="60" customHeight="1" x14ac:dyDescent="0.2">
      <c r="A50" s="38">
        <v>47</v>
      </c>
      <c r="B50" s="157">
        <f>'ورود مشخصات همکاران'!B51</f>
        <v>0</v>
      </c>
      <c r="C50" s="81" t="str">
        <f>IFERROR(LOOKUP('ورود کد کلاس همکاران'!C50,'ورود اطلاعات'!$B$6:$B$25,'ورود اطلاعات'!$E$6:$E$25),"")</f>
        <v/>
      </c>
      <c r="D50" s="87" t="str">
        <f>IFERROR(LOOKUP('ورود کد کلاس همکاران'!D50,'ورود اطلاعات'!$B$6:$B$25,'ورود اطلاعات'!$E$6:$E$25),"")</f>
        <v/>
      </c>
      <c r="E50" s="87" t="str">
        <f>IFERROR(LOOKUP('ورود کد کلاس همکاران'!E50,'ورود اطلاعات'!$B$6:$B$25,'ورود اطلاعات'!$E$6:$E$25),"")</f>
        <v/>
      </c>
      <c r="F50" s="87" t="str">
        <f>IFERROR(LOOKUP('ورود کد کلاس همکاران'!F50,'ورود اطلاعات'!$B$6:$B$25,'ورود اطلاعات'!$E$6:$E$25),"")</f>
        <v/>
      </c>
      <c r="G50" s="88" t="str">
        <f>IFERROR(LOOKUP('ورود کد کلاس همکاران'!G50,'ورود اطلاعات'!$B$6:$B$25,'ورود اطلاعات'!$E$6:$E$25),"")</f>
        <v/>
      </c>
      <c r="H50" s="103" t="str">
        <f>IFERROR(LOOKUP('ورود کد کلاس همکاران'!H50,'ورود اطلاعات'!$B$6:$B$25,'ورود اطلاعات'!$E$6:$E$25),"")</f>
        <v/>
      </c>
      <c r="I50" s="81" t="str">
        <f>IFERROR(LOOKUP('ورود کد کلاس همکاران'!I50,'ورود اطلاعات'!$B$6:$B$25,'ورود اطلاعات'!$E$6:$E$25),"")</f>
        <v/>
      </c>
      <c r="J50" s="87" t="str">
        <f>IFERROR(LOOKUP('ورود کد کلاس همکاران'!J50,'ورود اطلاعات'!$B$6:$B$25,'ورود اطلاعات'!$E$6:$E$25),"")</f>
        <v/>
      </c>
      <c r="K50" s="87" t="str">
        <f>IFERROR(LOOKUP('ورود کد کلاس همکاران'!K50,'ورود اطلاعات'!$B$6:$B$25,'ورود اطلاعات'!$E$6:$E$25),"")</f>
        <v/>
      </c>
      <c r="L50" s="87" t="str">
        <f>IFERROR(LOOKUP('ورود کد کلاس همکاران'!L50,'ورود اطلاعات'!$B$6:$B$25,'ورود اطلاعات'!$E$6:$E$25),"")</f>
        <v/>
      </c>
      <c r="M50" s="88" t="str">
        <f>IFERROR(LOOKUP('ورود کد کلاس همکاران'!M50,'ورود اطلاعات'!$B$6:$B$25,'ورود اطلاعات'!$E$6:$E$25),"")</f>
        <v/>
      </c>
      <c r="N50" s="103" t="str">
        <f>IFERROR(LOOKUP('ورود کد کلاس همکاران'!N50,'ورود اطلاعات'!$B$6:$B$25,'ورود اطلاعات'!$E$6:$E$25),"")</f>
        <v/>
      </c>
      <c r="O50" s="81" t="str">
        <f>IFERROR(LOOKUP('ورود کد کلاس همکاران'!O50,'ورود اطلاعات'!$B$6:$B$25,'ورود اطلاعات'!$E$6:$E$25),"")</f>
        <v/>
      </c>
      <c r="P50" s="87" t="str">
        <f>IFERROR(LOOKUP('ورود کد کلاس همکاران'!P50,'ورود اطلاعات'!$B$6:$B$25,'ورود اطلاعات'!$E$6:$E$25),"")</f>
        <v/>
      </c>
      <c r="Q50" s="87" t="str">
        <f>IFERROR(LOOKUP('ورود کد کلاس همکاران'!Q50,'ورود اطلاعات'!$B$6:$B$25,'ورود اطلاعات'!$E$6:$E$25),"")</f>
        <v/>
      </c>
      <c r="R50" s="87" t="str">
        <f>IFERROR(LOOKUP('ورود کد کلاس همکاران'!R50,'ورود اطلاعات'!$B$6:$B$25,'ورود اطلاعات'!$E$6:$E$25),"")</f>
        <v/>
      </c>
      <c r="S50" s="88" t="str">
        <f>IFERROR(LOOKUP('ورود کد کلاس همکاران'!S50,'ورود اطلاعات'!$B$6:$B$25,'ورود اطلاعات'!$E$6:$E$25),"")</f>
        <v/>
      </c>
      <c r="T50" s="103" t="str">
        <f>IFERROR(LOOKUP('ورود کد کلاس همکاران'!T50,'ورود اطلاعات'!$B$6:$B$25,'ورود اطلاعات'!$E$6:$E$25),"")</f>
        <v/>
      </c>
      <c r="U50" s="81" t="str">
        <f>IFERROR(LOOKUP('ورود کد کلاس همکاران'!U50,'ورود اطلاعات'!$B$6:$B$25,'ورود اطلاعات'!$E$6:$E$25),"")</f>
        <v/>
      </c>
      <c r="V50" s="87" t="str">
        <f>IFERROR(LOOKUP('ورود کد کلاس همکاران'!V50,'ورود اطلاعات'!$B$6:$B$25,'ورود اطلاعات'!$E$6:$E$25),"")</f>
        <v/>
      </c>
      <c r="W50" s="87" t="str">
        <f>IFERROR(LOOKUP('ورود کد کلاس همکاران'!W50,'ورود اطلاعات'!$B$6:$B$25,'ورود اطلاعات'!$E$6:$E$25),"")</f>
        <v/>
      </c>
      <c r="X50" s="87" t="str">
        <f>IFERROR(LOOKUP('ورود کد کلاس همکاران'!X50,'ورود اطلاعات'!$B$6:$B$25,'ورود اطلاعات'!$E$6:$E$25),"")</f>
        <v/>
      </c>
      <c r="Y50" s="88" t="str">
        <f>IFERROR(LOOKUP('ورود کد کلاس همکاران'!Y50,'ورود اطلاعات'!$B$6:$B$25,'ورود اطلاعات'!$E$6:$E$25),"")</f>
        <v/>
      </c>
      <c r="Z50" s="103" t="str">
        <f>IFERROR(LOOKUP('ورود کد کلاس همکاران'!Z50,'ورود اطلاعات'!$B$6:$B$25,'ورود اطلاعات'!$E$6:$E$25),"")</f>
        <v/>
      </c>
      <c r="AA50" s="81" t="str">
        <f>IFERROR(LOOKUP('ورود کد کلاس همکاران'!AA50,'ورود اطلاعات'!$B$6:$B$25,'ورود اطلاعات'!$E$6:$E$25),"")</f>
        <v/>
      </c>
      <c r="AB50" s="87" t="str">
        <f>IFERROR(LOOKUP('ورود کد کلاس همکاران'!AB50,'ورود اطلاعات'!$B$6:$B$25,'ورود اطلاعات'!$E$6:$E$25),"")</f>
        <v/>
      </c>
      <c r="AC50" s="87" t="str">
        <f>IFERROR(LOOKUP('ورود کد کلاس همکاران'!AC50,'ورود اطلاعات'!$B$6:$B$25,'ورود اطلاعات'!$E$6:$E$25),"")</f>
        <v/>
      </c>
      <c r="AD50" s="87" t="str">
        <f>IFERROR(LOOKUP('ورود کد کلاس همکاران'!AD50,'ورود اطلاعات'!$B$6:$B$25,'ورود اطلاعات'!$E$6:$E$25),"")</f>
        <v/>
      </c>
      <c r="AE50" s="88" t="str">
        <f>IFERROR(LOOKUP('ورود کد کلاس همکاران'!AE50,'ورود اطلاعات'!$B$6:$B$25,'ورود اطلاعات'!$E$6:$E$25),"")</f>
        <v/>
      </c>
      <c r="AF50" s="103" t="str">
        <f>IFERROR(LOOKUP('ورود کد کلاس همکاران'!AF50,'ورود اطلاعات'!$B$6:$B$25,'ورود اطلاعات'!$E$6:$E$25),"")</f>
        <v/>
      </c>
      <c r="AG50" s="81" t="str">
        <f>IFERROR(LOOKUP('ورود کد کلاس همکاران'!AG50,'ورود اطلاعات'!$B$6:$B$25,'ورود اطلاعات'!$E$6:$E$25),"")</f>
        <v/>
      </c>
      <c r="AH50" s="87" t="str">
        <f>IFERROR(LOOKUP('ورود کد کلاس همکاران'!AH50,'ورود اطلاعات'!$B$6:$B$25,'ورود اطلاعات'!$E$6:$E$25),"")</f>
        <v/>
      </c>
      <c r="AI50" s="87" t="str">
        <f>IFERROR(LOOKUP('ورود کد کلاس همکاران'!AI50,'ورود اطلاعات'!$B$6:$B$25,'ورود اطلاعات'!$E$6:$E$25),"")</f>
        <v/>
      </c>
      <c r="AJ50" s="87" t="str">
        <f>IFERROR(LOOKUP('ورود کد کلاس همکاران'!AJ50,'ورود اطلاعات'!$B$6:$B$25,'ورود اطلاعات'!$E$6:$E$25),"")</f>
        <v/>
      </c>
      <c r="AK50" s="87" t="str">
        <f>IFERROR(LOOKUP('ورود کد کلاس همکاران'!AK50,'ورود اطلاعات'!$B$6:$B$25,'ورود اطلاعات'!$E$6:$E$25),"")</f>
        <v/>
      </c>
      <c r="AL50" s="88" t="str">
        <f>IFERROR(LOOKUP('ورود کد کلاس همکاران'!AL50,'ورود اطلاعات'!$B$6:$B$25,'ورود اطلاعات'!$E$6:$E$25),"")</f>
        <v/>
      </c>
    </row>
    <row r="51" spans="1:38" ht="60" customHeight="1" x14ac:dyDescent="0.2">
      <c r="A51" s="38">
        <v>48</v>
      </c>
      <c r="B51" s="157">
        <f>'ورود مشخصات همکاران'!B52</f>
        <v>0</v>
      </c>
      <c r="C51" s="81" t="str">
        <f>IFERROR(LOOKUP('ورود کد کلاس همکاران'!C51,'ورود اطلاعات'!$B$6:$B$25,'ورود اطلاعات'!$E$6:$E$25),"")</f>
        <v/>
      </c>
      <c r="D51" s="87" t="str">
        <f>IFERROR(LOOKUP('ورود کد کلاس همکاران'!D51,'ورود اطلاعات'!$B$6:$B$25,'ورود اطلاعات'!$E$6:$E$25),"")</f>
        <v/>
      </c>
      <c r="E51" s="87" t="str">
        <f>IFERROR(LOOKUP('ورود کد کلاس همکاران'!E51,'ورود اطلاعات'!$B$6:$B$25,'ورود اطلاعات'!$E$6:$E$25),"")</f>
        <v/>
      </c>
      <c r="F51" s="87" t="str">
        <f>IFERROR(LOOKUP('ورود کد کلاس همکاران'!F51,'ورود اطلاعات'!$B$6:$B$25,'ورود اطلاعات'!$E$6:$E$25),"")</f>
        <v/>
      </c>
      <c r="G51" s="88" t="str">
        <f>IFERROR(LOOKUP('ورود کد کلاس همکاران'!G51,'ورود اطلاعات'!$B$6:$B$25,'ورود اطلاعات'!$E$6:$E$25),"")</f>
        <v/>
      </c>
      <c r="H51" s="103" t="str">
        <f>IFERROR(LOOKUP('ورود کد کلاس همکاران'!H51,'ورود اطلاعات'!$B$6:$B$25,'ورود اطلاعات'!$E$6:$E$25),"")</f>
        <v/>
      </c>
      <c r="I51" s="81" t="str">
        <f>IFERROR(LOOKUP('ورود کد کلاس همکاران'!I51,'ورود اطلاعات'!$B$6:$B$25,'ورود اطلاعات'!$E$6:$E$25),"")</f>
        <v/>
      </c>
      <c r="J51" s="87" t="str">
        <f>IFERROR(LOOKUP('ورود کد کلاس همکاران'!J51,'ورود اطلاعات'!$B$6:$B$25,'ورود اطلاعات'!$E$6:$E$25),"")</f>
        <v/>
      </c>
      <c r="K51" s="87" t="str">
        <f>IFERROR(LOOKUP('ورود کد کلاس همکاران'!K51,'ورود اطلاعات'!$B$6:$B$25,'ورود اطلاعات'!$E$6:$E$25),"")</f>
        <v/>
      </c>
      <c r="L51" s="87" t="str">
        <f>IFERROR(LOOKUP('ورود کد کلاس همکاران'!L51,'ورود اطلاعات'!$B$6:$B$25,'ورود اطلاعات'!$E$6:$E$25),"")</f>
        <v/>
      </c>
      <c r="M51" s="88" t="str">
        <f>IFERROR(LOOKUP('ورود کد کلاس همکاران'!M51,'ورود اطلاعات'!$B$6:$B$25,'ورود اطلاعات'!$E$6:$E$25),"")</f>
        <v/>
      </c>
      <c r="N51" s="103" t="str">
        <f>IFERROR(LOOKUP('ورود کد کلاس همکاران'!N51,'ورود اطلاعات'!$B$6:$B$25,'ورود اطلاعات'!$E$6:$E$25),"")</f>
        <v/>
      </c>
      <c r="O51" s="81" t="str">
        <f>IFERROR(LOOKUP('ورود کد کلاس همکاران'!O51,'ورود اطلاعات'!$B$6:$B$25,'ورود اطلاعات'!$E$6:$E$25),"")</f>
        <v/>
      </c>
      <c r="P51" s="87" t="str">
        <f>IFERROR(LOOKUP('ورود کد کلاس همکاران'!P51,'ورود اطلاعات'!$B$6:$B$25,'ورود اطلاعات'!$E$6:$E$25),"")</f>
        <v/>
      </c>
      <c r="Q51" s="87" t="str">
        <f>IFERROR(LOOKUP('ورود کد کلاس همکاران'!Q51,'ورود اطلاعات'!$B$6:$B$25,'ورود اطلاعات'!$E$6:$E$25),"")</f>
        <v/>
      </c>
      <c r="R51" s="87" t="str">
        <f>IFERROR(LOOKUP('ورود کد کلاس همکاران'!R51,'ورود اطلاعات'!$B$6:$B$25,'ورود اطلاعات'!$E$6:$E$25),"")</f>
        <v/>
      </c>
      <c r="S51" s="88" t="str">
        <f>IFERROR(LOOKUP('ورود کد کلاس همکاران'!S51,'ورود اطلاعات'!$B$6:$B$25,'ورود اطلاعات'!$E$6:$E$25),"")</f>
        <v/>
      </c>
      <c r="T51" s="103" t="str">
        <f>IFERROR(LOOKUP('ورود کد کلاس همکاران'!T51,'ورود اطلاعات'!$B$6:$B$25,'ورود اطلاعات'!$E$6:$E$25),"")</f>
        <v/>
      </c>
      <c r="U51" s="81" t="str">
        <f>IFERROR(LOOKUP('ورود کد کلاس همکاران'!U51,'ورود اطلاعات'!$B$6:$B$25,'ورود اطلاعات'!$E$6:$E$25),"")</f>
        <v/>
      </c>
      <c r="V51" s="87" t="str">
        <f>IFERROR(LOOKUP('ورود کد کلاس همکاران'!V51,'ورود اطلاعات'!$B$6:$B$25,'ورود اطلاعات'!$E$6:$E$25),"")</f>
        <v/>
      </c>
      <c r="W51" s="87" t="str">
        <f>IFERROR(LOOKUP('ورود کد کلاس همکاران'!W51,'ورود اطلاعات'!$B$6:$B$25,'ورود اطلاعات'!$E$6:$E$25),"")</f>
        <v/>
      </c>
      <c r="X51" s="87" t="str">
        <f>IFERROR(LOOKUP('ورود کد کلاس همکاران'!X51,'ورود اطلاعات'!$B$6:$B$25,'ورود اطلاعات'!$E$6:$E$25),"")</f>
        <v/>
      </c>
      <c r="Y51" s="88" t="str">
        <f>IFERROR(LOOKUP('ورود کد کلاس همکاران'!Y51,'ورود اطلاعات'!$B$6:$B$25,'ورود اطلاعات'!$E$6:$E$25),"")</f>
        <v/>
      </c>
      <c r="Z51" s="103" t="str">
        <f>IFERROR(LOOKUP('ورود کد کلاس همکاران'!Z51,'ورود اطلاعات'!$B$6:$B$25,'ورود اطلاعات'!$E$6:$E$25),"")</f>
        <v/>
      </c>
      <c r="AA51" s="81" t="str">
        <f>IFERROR(LOOKUP('ورود کد کلاس همکاران'!AA51,'ورود اطلاعات'!$B$6:$B$25,'ورود اطلاعات'!$E$6:$E$25),"")</f>
        <v/>
      </c>
      <c r="AB51" s="87" t="str">
        <f>IFERROR(LOOKUP('ورود کد کلاس همکاران'!AB51,'ورود اطلاعات'!$B$6:$B$25,'ورود اطلاعات'!$E$6:$E$25),"")</f>
        <v/>
      </c>
      <c r="AC51" s="87" t="str">
        <f>IFERROR(LOOKUP('ورود کد کلاس همکاران'!AC51,'ورود اطلاعات'!$B$6:$B$25,'ورود اطلاعات'!$E$6:$E$25),"")</f>
        <v/>
      </c>
      <c r="AD51" s="87" t="str">
        <f>IFERROR(LOOKUP('ورود کد کلاس همکاران'!AD51,'ورود اطلاعات'!$B$6:$B$25,'ورود اطلاعات'!$E$6:$E$25),"")</f>
        <v/>
      </c>
      <c r="AE51" s="88" t="str">
        <f>IFERROR(LOOKUP('ورود کد کلاس همکاران'!AE51,'ورود اطلاعات'!$B$6:$B$25,'ورود اطلاعات'!$E$6:$E$25),"")</f>
        <v/>
      </c>
      <c r="AF51" s="103" t="str">
        <f>IFERROR(LOOKUP('ورود کد کلاس همکاران'!AF51,'ورود اطلاعات'!$B$6:$B$25,'ورود اطلاعات'!$E$6:$E$25),"")</f>
        <v/>
      </c>
      <c r="AG51" s="81" t="str">
        <f>IFERROR(LOOKUP('ورود کد کلاس همکاران'!AG51,'ورود اطلاعات'!$B$6:$B$25,'ورود اطلاعات'!$E$6:$E$25),"")</f>
        <v/>
      </c>
      <c r="AH51" s="87" t="str">
        <f>IFERROR(LOOKUP('ورود کد کلاس همکاران'!AH51,'ورود اطلاعات'!$B$6:$B$25,'ورود اطلاعات'!$E$6:$E$25),"")</f>
        <v/>
      </c>
      <c r="AI51" s="87" t="str">
        <f>IFERROR(LOOKUP('ورود کد کلاس همکاران'!AI51,'ورود اطلاعات'!$B$6:$B$25,'ورود اطلاعات'!$E$6:$E$25),"")</f>
        <v/>
      </c>
      <c r="AJ51" s="87" t="str">
        <f>IFERROR(LOOKUP('ورود کد کلاس همکاران'!AJ51,'ورود اطلاعات'!$B$6:$B$25,'ورود اطلاعات'!$E$6:$E$25),"")</f>
        <v/>
      </c>
      <c r="AK51" s="87" t="str">
        <f>IFERROR(LOOKUP('ورود کد کلاس همکاران'!AK51,'ورود اطلاعات'!$B$6:$B$25,'ورود اطلاعات'!$E$6:$E$25),"")</f>
        <v/>
      </c>
      <c r="AL51" s="88" t="str">
        <f>IFERROR(LOOKUP('ورود کد کلاس همکاران'!AL51,'ورود اطلاعات'!$B$6:$B$25,'ورود اطلاعات'!$E$6:$E$25),"")</f>
        <v/>
      </c>
    </row>
    <row r="52" spans="1:38" ht="60" customHeight="1" x14ac:dyDescent="0.2">
      <c r="A52" s="38">
        <v>49</v>
      </c>
      <c r="B52" s="157">
        <f>'ورود مشخصات همکاران'!B53</f>
        <v>0</v>
      </c>
      <c r="C52" s="81" t="str">
        <f>IFERROR(LOOKUP('ورود کد کلاس همکاران'!C52,'ورود اطلاعات'!$B$6:$B$25,'ورود اطلاعات'!$E$6:$E$25),"")</f>
        <v/>
      </c>
      <c r="D52" s="87" t="str">
        <f>IFERROR(LOOKUP('ورود کد کلاس همکاران'!D52,'ورود اطلاعات'!$B$6:$B$25,'ورود اطلاعات'!$E$6:$E$25),"")</f>
        <v/>
      </c>
      <c r="E52" s="87" t="str">
        <f>IFERROR(LOOKUP('ورود کد کلاس همکاران'!E52,'ورود اطلاعات'!$B$6:$B$25,'ورود اطلاعات'!$E$6:$E$25),"")</f>
        <v/>
      </c>
      <c r="F52" s="87" t="str">
        <f>IFERROR(LOOKUP('ورود کد کلاس همکاران'!F52,'ورود اطلاعات'!$B$6:$B$25,'ورود اطلاعات'!$E$6:$E$25),"")</f>
        <v/>
      </c>
      <c r="G52" s="88" t="str">
        <f>IFERROR(LOOKUP('ورود کد کلاس همکاران'!G52,'ورود اطلاعات'!$B$6:$B$25,'ورود اطلاعات'!$E$6:$E$25),"")</f>
        <v/>
      </c>
      <c r="H52" s="103" t="str">
        <f>IFERROR(LOOKUP('ورود کد کلاس همکاران'!H52,'ورود اطلاعات'!$B$6:$B$25,'ورود اطلاعات'!$E$6:$E$25),"")</f>
        <v/>
      </c>
      <c r="I52" s="81" t="str">
        <f>IFERROR(LOOKUP('ورود کد کلاس همکاران'!I52,'ورود اطلاعات'!$B$6:$B$25,'ورود اطلاعات'!$E$6:$E$25),"")</f>
        <v/>
      </c>
      <c r="J52" s="87" t="str">
        <f>IFERROR(LOOKUP('ورود کد کلاس همکاران'!J52,'ورود اطلاعات'!$B$6:$B$25,'ورود اطلاعات'!$E$6:$E$25),"")</f>
        <v/>
      </c>
      <c r="K52" s="87" t="str">
        <f>IFERROR(LOOKUP('ورود کد کلاس همکاران'!K52,'ورود اطلاعات'!$B$6:$B$25,'ورود اطلاعات'!$E$6:$E$25),"")</f>
        <v/>
      </c>
      <c r="L52" s="87" t="str">
        <f>IFERROR(LOOKUP('ورود کد کلاس همکاران'!L52,'ورود اطلاعات'!$B$6:$B$25,'ورود اطلاعات'!$E$6:$E$25),"")</f>
        <v/>
      </c>
      <c r="M52" s="88" t="str">
        <f>IFERROR(LOOKUP('ورود کد کلاس همکاران'!M52,'ورود اطلاعات'!$B$6:$B$25,'ورود اطلاعات'!$E$6:$E$25),"")</f>
        <v/>
      </c>
      <c r="N52" s="103" t="str">
        <f>IFERROR(LOOKUP('ورود کد کلاس همکاران'!N52,'ورود اطلاعات'!$B$6:$B$25,'ورود اطلاعات'!$E$6:$E$25),"")</f>
        <v/>
      </c>
      <c r="O52" s="81" t="str">
        <f>IFERROR(LOOKUP('ورود کد کلاس همکاران'!O52,'ورود اطلاعات'!$B$6:$B$25,'ورود اطلاعات'!$E$6:$E$25),"")</f>
        <v/>
      </c>
      <c r="P52" s="87" t="str">
        <f>IFERROR(LOOKUP('ورود کد کلاس همکاران'!P52,'ورود اطلاعات'!$B$6:$B$25,'ورود اطلاعات'!$E$6:$E$25),"")</f>
        <v/>
      </c>
      <c r="Q52" s="87" t="str">
        <f>IFERROR(LOOKUP('ورود کد کلاس همکاران'!Q52,'ورود اطلاعات'!$B$6:$B$25,'ورود اطلاعات'!$E$6:$E$25),"")</f>
        <v/>
      </c>
      <c r="R52" s="87" t="str">
        <f>IFERROR(LOOKUP('ورود کد کلاس همکاران'!R52,'ورود اطلاعات'!$B$6:$B$25,'ورود اطلاعات'!$E$6:$E$25),"")</f>
        <v/>
      </c>
      <c r="S52" s="88" t="str">
        <f>IFERROR(LOOKUP('ورود کد کلاس همکاران'!S52,'ورود اطلاعات'!$B$6:$B$25,'ورود اطلاعات'!$E$6:$E$25),"")</f>
        <v/>
      </c>
      <c r="T52" s="103" t="str">
        <f>IFERROR(LOOKUP('ورود کد کلاس همکاران'!T52,'ورود اطلاعات'!$B$6:$B$25,'ورود اطلاعات'!$E$6:$E$25),"")</f>
        <v/>
      </c>
      <c r="U52" s="81" t="str">
        <f>IFERROR(LOOKUP('ورود کد کلاس همکاران'!U52,'ورود اطلاعات'!$B$6:$B$25,'ورود اطلاعات'!$E$6:$E$25),"")</f>
        <v/>
      </c>
      <c r="V52" s="87" t="str">
        <f>IFERROR(LOOKUP('ورود کد کلاس همکاران'!V52,'ورود اطلاعات'!$B$6:$B$25,'ورود اطلاعات'!$E$6:$E$25),"")</f>
        <v/>
      </c>
      <c r="W52" s="87" t="str">
        <f>IFERROR(LOOKUP('ورود کد کلاس همکاران'!W52,'ورود اطلاعات'!$B$6:$B$25,'ورود اطلاعات'!$E$6:$E$25),"")</f>
        <v/>
      </c>
      <c r="X52" s="87" t="str">
        <f>IFERROR(LOOKUP('ورود کد کلاس همکاران'!X52,'ورود اطلاعات'!$B$6:$B$25,'ورود اطلاعات'!$E$6:$E$25),"")</f>
        <v/>
      </c>
      <c r="Y52" s="88" t="str">
        <f>IFERROR(LOOKUP('ورود کد کلاس همکاران'!Y52,'ورود اطلاعات'!$B$6:$B$25,'ورود اطلاعات'!$E$6:$E$25),"")</f>
        <v/>
      </c>
      <c r="Z52" s="103" t="str">
        <f>IFERROR(LOOKUP('ورود کد کلاس همکاران'!Z52,'ورود اطلاعات'!$B$6:$B$25,'ورود اطلاعات'!$E$6:$E$25),"")</f>
        <v/>
      </c>
      <c r="AA52" s="81" t="str">
        <f>IFERROR(LOOKUP('ورود کد کلاس همکاران'!AA52,'ورود اطلاعات'!$B$6:$B$25,'ورود اطلاعات'!$E$6:$E$25),"")</f>
        <v/>
      </c>
      <c r="AB52" s="87" t="str">
        <f>IFERROR(LOOKUP('ورود کد کلاس همکاران'!AB52,'ورود اطلاعات'!$B$6:$B$25,'ورود اطلاعات'!$E$6:$E$25),"")</f>
        <v/>
      </c>
      <c r="AC52" s="87" t="str">
        <f>IFERROR(LOOKUP('ورود کد کلاس همکاران'!AC52,'ورود اطلاعات'!$B$6:$B$25,'ورود اطلاعات'!$E$6:$E$25),"")</f>
        <v/>
      </c>
      <c r="AD52" s="87" t="str">
        <f>IFERROR(LOOKUP('ورود کد کلاس همکاران'!AD52,'ورود اطلاعات'!$B$6:$B$25,'ورود اطلاعات'!$E$6:$E$25),"")</f>
        <v/>
      </c>
      <c r="AE52" s="88" t="str">
        <f>IFERROR(LOOKUP('ورود کد کلاس همکاران'!AE52,'ورود اطلاعات'!$B$6:$B$25,'ورود اطلاعات'!$E$6:$E$25),"")</f>
        <v/>
      </c>
      <c r="AF52" s="103" t="str">
        <f>IFERROR(LOOKUP('ورود کد کلاس همکاران'!AF52,'ورود اطلاعات'!$B$6:$B$25,'ورود اطلاعات'!$E$6:$E$25),"")</f>
        <v/>
      </c>
      <c r="AG52" s="81" t="str">
        <f>IFERROR(LOOKUP('ورود کد کلاس همکاران'!AG52,'ورود اطلاعات'!$B$6:$B$25,'ورود اطلاعات'!$E$6:$E$25),"")</f>
        <v/>
      </c>
      <c r="AH52" s="87" t="str">
        <f>IFERROR(LOOKUP('ورود کد کلاس همکاران'!AH52,'ورود اطلاعات'!$B$6:$B$25,'ورود اطلاعات'!$E$6:$E$25),"")</f>
        <v/>
      </c>
      <c r="AI52" s="87" t="str">
        <f>IFERROR(LOOKUP('ورود کد کلاس همکاران'!AI52,'ورود اطلاعات'!$B$6:$B$25,'ورود اطلاعات'!$E$6:$E$25),"")</f>
        <v/>
      </c>
      <c r="AJ52" s="87" t="str">
        <f>IFERROR(LOOKUP('ورود کد کلاس همکاران'!AJ52,'ورود اطلاعات'!$B$6:$B$25,'ورود اطلاعات'!$E$6:$E$25),"")</f>
        <v/>
      </c>
      <c r="AK52" s="87" t="str">
        <f>IFERROR(LOOKUP('ورود کد کلاس همکاران'!AK52,'ورود اطلاعات'!$B$6:$B$25,'ورود اطلاعات'!$E$6:$E$25),"")</f>
        <v/>
      </c>
      <c r="AL52" s="88" t="str">
        <f>IFERROR(LOOKUP('ورود کد کلاس همکاران'!AL52,'ورود اطلاعات'!$B$6:$B$25,'ورود اطلاعات'!$E$6:$E$25),"")</f>
        <v/>
      </c>
    </row>
    <row r="53" spans="1:38" ht="60" customHeight="1" x14ac:dyDescent="0.2">
      <c r="A53" s="38">
        <v>50</v>
      </c>
      <c r="B53" s="157">
        <f>'ورود مشخصات همکاران'!B54</f>
        <v>0</v>
      </c>
      <c r="C53" s="81" t="str">
        <f>IFERROR(LOOKUP('ورود کد کلاس همکاران'!C53,'ورود اطلاعات'!$B$6:$B$25,'ورود اطلاعات'!$E$6:$E$25),"")</f>
        <v/>
      </c>
      <c r="D53" s="87" t="str">
        <f>IFERROR(LOOKUP('ورود کد کلاس همکاران'!D53,'ورود اطلاعات'!$B$6:$B$25,'ورود اطلاعات'!$E$6:$E$25),"")</f>
        <v/>
      </c>
      <c r="E53" s="87" t="str">
        <f>IFERROR(LOOKUP('ورود کد کلاس همکاران'!E53,'ورود اطلاعات'!$B$6:$B$25,'ورود اطلاعات'!$E$6:$E$25),"")</f>
        <v/>
      </c>
      <c r="F53" s="87" t="str">
        <f>IFERROR(LOOKUP('ورود کد کلاس همکاران'!F53,'ورود اطلاعات'!$B$6:$B$25,'ورود اطلاعات'!$E$6:$E$25),"")</f>
        <v/>
      </c>
      <c r="G53" s="88" t="str">
        <f>IFERROR(LOOKUP('ورود کد کلاس همکاران'!G53,'ورود اطلاعات'!$B$6:$B$25,'ورود اطلاعات'!$E$6:$E$25),"")</f>
        <v/>
      </c>
      <c r="H53" s="103" t="str">
        <f>IFERROR(LOOKUP('ورود کد کلاس همکاران'!H53,'ورود اطلاعات'!$B$6:$B$25,'ورود اطلاعات'!$E$6:$E$25),"")</f>
        <v/>
      </c>
      <c r="I53" s="81" t="str">
        <f>IFERROR(LOOKUP('ورود کد کلاس همکاران'!I53,'ورود اطلاعات'!$B$6:$B$25,'ورود اطلاعات'!$E$6:$E$25),"")</f>
        <v/>
      </c>
      <c r="J53" s="87" t="str">
        <f>IFERROR(LOOKUP('ورود کد کلاس همکاران'!J53,'ورود اطلاعات'!$B$6:$B$25,'ورود اطلاعات'!$E$6:$E$25),"")</f>
        <v/>
      </c>
      <c r="K53" s="87" t="str">
        <f>IFERROR(LOOKUP('ورود کد کلاس همکاران'!K53,'ورود اطلاعات'!$B$6:$B$25,'ورود اطلاعات'!$E$6:$E$25),"")</f>
        <v/>
      </c>
      <c r="L53" s="87" t="str">
        <f>IFERROR(LOOKUP('ورود کد کلاس همکاران'!L53,'ورود اطلاعات'!$B$6:$B$25,'ورود اطلاعات'!$E$6:$E$25),"")</f>
        <v/>
      </c>
      <c r="M53" s="88" t="str">
        <f>IFERROR(LOOKUP('ورود کد کلاس همکاران'!M53,'ورود اطلاعات'!$B$6:$B$25,'ورود اطلاعات'!$E$6:$E$25),"")</f>
        <v/>
      </c>
      <c r="N53" s="103" t="str">
        <f>IFERROR(LOOKUP('ورود کد کلاس همکاران'!N53,'ورود اطلاعات'!$B$6:$B$25,'ورود اطلاعات'!$E$6:$E$25),"")</f>
        <v/>
      </c>
      <c r="O53" s="81" t="str">
        <f>IFERROR(LOOKUP('ورود کد کلاس همکاران'!O53,'ورود اطلاعات'!$B$6:$B$25,'ورود اطلاعات'!$E$6:$E$25),"")</f>
        <v/>
      </c>
      <c r="P53" s="87" t="str">
        <f>IFERROR(LOOKUP('ورود کد کلاس همکاران'!P53,'ورود اطلاعات'!$B$6:$B$25,'ورود اطلاعات'!$E$6:$E$25),"")</f>
        <v/>
      </c>
      <c r="Q53" s="87" t="str">
        <f>IFERROR(LOOKUP('ورود کد کلاس همکاران'!Q53,'ورود اطلاعات'!$B$6:$B$25,'ورود اطلاعات'!$E$6:$E$25),"")</f>
        <v/>
      </c>
      <c r="R53" s="87" t="str">
        <f>IFERROR(LOOKUP('ورود کد کلاس همکاران'!R53,'ورود اطلاعات'!$B$6:$B$25,'ورود اطلاعات'!$E$6:$E$25),"")</f>
        <v/>
      </c>
      <c r="S53" s="88" t="str">
        <f>IFERROR(LOOKUP('ورود کد کلاس همکاران'!S53,'ورود اطلاعات'!$B$6:$B$25,'ورود اطلاعات'!$E$6:$E$25),"")</f>
        <v/>
      </c>
      <c r="T53" s="103" t="str">
        <f>IFERROR(LOOKUP('ورود کد کلاس همکاران'!T53,'ورود اطلاعات'!$B$6:$B$25,'ورود اطلاعات'!$E$6:$E$25),"")</f>
        <v/>
      </c>
      <c r="U53" s="81" t="str">
        <f>IFERROR(LOOKUP('ورود کد کلاس همکاران'!U53,'ورود اطلاعات'!$B$6:$B$25,'ورود اطلاعات'!$E$6:$E$25),"")</f>
        <v/>
      </c>
      <c r="V53" s="87" t="str">
        <f>IFERROR(LOOKUP('ورود کد کلاس همکاران'!V53,'ورود اطلاعات'!$B$6:$B$25,'ورود اطلاعات'!$E$6:$E$25),"")</f>
        <v/>
      </c>
      <c r="W53" s="87" t="str">
        <f>IFERROR(LOOKUP('ورود کد کلاس همکاران'!W53,'ورود اطلاعات'!$B$6:$B$25,'ورود اطلاعات'!$E$6:$E$25),"")</f>
        <v/>
      </c>
      <c r="X53" s="87" t="str">
        <f>IFERROR(LOOKUP('ورود کد کلاس همکاران'!X53,'ورود اطلاعات'!$B$6:$B$25,'ورود اطلاعات'!$E$6:$E$25),"")</f>
        <v/>
      </c>
      <c r="Y53" s="88" t="str">
        <f>IFERROR(LOOKUP('ورود کد کلاس همکاران'!Y53,'ورود اطلاعات'!$B$6:$B$25,'ورود اطلاعات'!$E$6:$E$25),"")</f>
        <v/>
      </c>
      <c r="Z53" s="103" t="str">
        <f>IFERROR(LOOKUP('ورود کد کلاس همکاران'!Z53,'ورود اطلاعات'!$B$6:$B$25,'ورود اطلاعات'!$E$6:$E$25),"")</f>
        <v/>
      </c>
      <c r="AA53" s="81" t="str">
        <f>IFERROR(LOOKUP('ورود کد کلاس همکاران'!AA53,'ورود اطلاعات'!$B$6:$B$25,'ورود اطلاعات'!$E$6:$E$25),"")</f>
        <v/>
      </c>
      <c r="AB53" s="87" t="str">
        <f>IFERROR(LOOKUP('ورود کد کلاس همکاران'!AB53,'ورود اطلاعات'!$B$6:$B$25,'ورود اطلاعات'!$E$6:$E$25),"")</f>
        <v/>
      </c>
      <c r="AC53" s="87" t="str">
        <f>IFERROR(LOOKUP('ورود کد کلاس همکاران'!AC53,'ورود اطلاعات'!$B$6:$B$25,'ورود اطلاعات'!$E$6:$E$25),"")</f>
        <v/>
      </c>
      <c r="AD53" s="87" t="str">
        <f>IFERROR(LOOKUP('ورود کد کلاس همکاران'!AD53,'ورود اطلاعات'!$B$6:$B$25,'ورود اطلاعات'!$E$6:$E$25),"")</f>
        <v/>
      </c>
      <c r="AE53" s="88" t="str">
        <f>IFERROR(LOOKUP('ورود کد کلاس همکاران'!AE53,'ورود اطلاعات'!$B$6:$B$25,'ورود اطلاعات'!$E$6:$E$25),"")</f>
        <v/>
      </c>
      <c r="AF53" s="103" t="str">
        <f>IFERROR(LOOKUP('ورود کد کلاس همکاران'!AF53,'ورود اطلاعات'!$B$6:$B$25,'ورود اطلاعات'!$E$6:$E$25),"")</f>
        <v/>
      </c>
      <c r="AG53" s="81" t="str">
        <f>IFERROR(LOOKUP('ورود کد کلاس همکاران'!AG53,'ورود اطلاعات'!$B$6:$B$25,'ورود اطلاعات'!$E$6:$E$25),"")</f>
        <v/>
      </c>
      <c r="AH53" s="87" t="str">
        <f>IFERROR(LOOKUP('ورود کد کلاس همکاران'!AH53,'ورود اطلاعات'!$B$6:$B$25,'ورود اطلاعات'!$E$6:$E$25),"")</f>
        <v/>
      </c>
      <c r="AI53" s="87" t="str">
        <f>IFERROR(LOOKUP('ورود کد کلاس همکاران'!AI53,'ورود اطلاعات'!$B$6:$B$25,'ورود اطلاعات'!$E$6:$E$25),"")</f>
        <v/>
      </c>
      <c r="AJ53" s="87" t="str">
        <f>IFERROR(LOOKUP('ورود کد کلاس همکاران'!AJ53,'ورود اطلاعات'!$B$6:$B$25,'ورود اطلاعات'!$E$6:$E$25),"")</f>
        <v/>
      </c>
      <c r="AK53" s="87" t="str">
        <f>IFERROR(LOOKUP('ورود کد کلاس همکاران'!AK53,'ورود اطلاعات'!$B$6:$B$25,'ورود اطلاعات'!$E$6:$E$25),"")</f>
        <v/>
      </c>
      <c r="AL53" s="88" t="str">
        <f>IFERROR(LOOKUP('ورود کد کلاس همکاران'!AL53,'ورود اطلاعات'!$B$6:$B$25,'ورود اطلاعات'!$E$6:$E$25),"")</f>
        <v/>
      </c>
    </row>
    <row r="54" spans="1:38" ht="60" customHeight="1" x14ac:dyDescent="0.2">
      <c r="A54" s="38">
        <v>51</v>
      </c>
      <c r="B54" s="157">
        <f>'ورود مشخصات همکاران'!B55</f>
        <v>0</v>
      </c>
      <c r="C54" s="81" t="str">
        <f>IFERROR(LOOKUP('ورود کد کلاس همکاران'!C54,'ورود اطلاعات'!$B$6:$B$25,'ورود اطلاعات'!$E$6:$E$25),"")</f>
        <v/>
      </c>
      <c r="D54" s="87" t="str">
        <f>IFERROR(LOOKUP('ورود کد کلاس همکاران'!D54,'ورود اطلاعات'!$B$6:$B$25,'ورود اطلاعات'!$E$6:$E$25),"")</f>
        <v/>
      </c>
      <c r="E54" s="87" t="str">
        <f>IFERROR(LOOKUP('ورود کد کلاس همکاران'!E54,'ورود اطلاعات'!$B$6:$B$25,'ورود اطلاعات'!$E$6:$E$25),"")</f>
        <v/>
      </c>
      <c r="F54" s="87" t="str">
        <f>IFERROR(LOOKUP('ورود کد کلاس همکاران'!F54,'ورود اطلاعات'!$B$6:$B$25,'ورود اطلاعات'!$E$6:$E$25),"")</f>
        <v/>
      </c>
      <c r="G54" s="88" t="str">
        <f>IFERROR(LOOKUP('ورود کد کلاس همکاران'!G54,'ورود اطلاعات'!$B$6:$B$25,'ورود اطلاعات'!$E$6:$E$25),"")</f>
        <v/>
      </c>
      <c r="H54" s="103" t="str">
        <f>IFERROR(LOOKUP('ورود کد کلاس همکاران'!H54,'ورود اطلاعات'!$B$6:$B$25,'ورود اطلاعات'!$E$6:$E$25),"")</f>
        <v/>
      </c>
      <c r="I54" s="81" t="str">
        <f>IFERROR(LOOKUP('ورود کد کلاس همکاران'!I54,'ورود اطلاعات'!$B$6:$B$25,'ورود اطلاعات'!$E$6:$E$25),"")</f>
        <v/>
      </c>
      <c r="J54" s="87" t="str">
        <f>IFERROR(LOOKUP('ورود کد کلاس همکاران'!J54,'ورود اطلاعات'!$B$6:$B$25,'ورود اطلاعات'!$E$6:$E$25),"")</f>
        <v/>
      </c>
      <c r="K54" s="87" t="str">
        <f>IFERROR(LOOKUP('ورود کد کلاس همکاران'!K54,'ورود اطلاعات'!$B$6:$B$25,'ورود اطلاعات'!$E$6:$E$25),"")</f>
        <v/>
      </c>
      <c r="L54" s="87" t="str">
        <f>IFERROR(LOOKUP('ورود کد کلاس همکاران'!L54,'ورود اطلاعات'!$B$6:$B$25,'ورود اطلاعات'!$E$6:$E$25),"")</f>
        <v/>
      </c>
      <c r="M54" s="88" t="str">
        <f>IFERROR(LOOKUP('ورود کد کلاس همکاران'!M54,'ورود اطلاعات'!$B$6:$B$25,'ورود اطلاعات'!$E$6:$E$25),"")</f>
        <v/>
      </c>
      <c r="N54" s="103" t="str">
        <f>IFERROR(LOOKUP('ورود کد کلاس همکاران'!N54,'ورود اطلاعات'!$B$6:$B$25,'ورود اطلاعات'!$E$6:$E$25),"")</f>
        <v/>
      </c>
      <c r="O54" s="81" t="str">
        <f>IFERROR(LOOKUP('ورود کد کلاس همکاران'!O54,'ورود اطلاعات'!$B$6:$B$25,'ورود اطلاعات'!$E$6:$E$25),"")</f>
        <v/>
      </c>
      <c r="P54" s="87" t="str">
        <f>IFERROR(LOOKUP('ورود کد کلاس همکاران'!P54,'ورود اطلاعات'!$B$6:$B$25,'ورود اطلاعات'!$E$6:$E$25),"")</f>
        <v/>
      </c>
      <c r="Q54" s="87" t="str">
        <f>IFERROR(LOOKUP('ورود کد کلاس همکاران'!Q54,'ورود اطلاعات'!$B$6:$B$25,'ورود اطلاعات'!$E$6:$E$25),"")</f>
        <v/>
      </c>
      <c r="R54" s="87" t="str">
        <f>IFERROR(LOOKUP('ورود کد کلاس همکاران'!R54,'ورود اطلاعات'!$B$6:$B$25,'ورود اطلاعات'!$E$6:$E$25),"")</f>
        <v/>
      </c>
      <c r="S54" s="88" t="str">
        <f>IFERROR(LOOKUP('ورود کد کلاس همکاران'!S54,'ورود اطلاعات'!$B$6:$B$25,'ورود اطلاعات'!$E$6:$E$25),"")</f>
        <v/>
      </c>
      <c r="T54" s="103" t="str">
        <f>IFERROR(LOOKUP('ورود کد کلاس همکاران'!T54,'ورود اطلاعات'!$B$6:$B$25,'ورود اطلاعات'!$E$6:$E$25),"")</f>
        <v/>
      </c>
      <c r="U54" s="81" t="str">
        <f>IFERROR(LOOKUP('ورود کد کلاس همکاران'!U54,'ورود اطلاعات'!$B$6:$B$25,'ورود اطلاعات'!$E$6:$E$25),"")</f>
        <v/>
      </c>
      <c r="V54" s="87" t="str">
        <f>IFERROR(LOOKUP('ورود کد کلاس همکاران'!V54,'ورود اطلاعات'!$B$6:$B$25,'ورود اطلاعات'!$E$6:$E$25),"")</f>
        <v/>
      </c>
      <c r="W54" s="87" t="str">
        <f>IFERROR(LOOKUP('ورود کد کلاس همکاران'!W54,'ورود اطلاعات'!$B$6:$B$25,'ورود اطلاعات'!$E$6:$E$25),"")</f>
        <v/>
      </c>
      <c r="X54" s="87" t="str">
        <f>IFERROR(LOOKUP('ورود کد کلاس همکاران'!X54,'ورود اطلاعات'!$B$6:$B$25,'ورود اطلاعات'!$E$6:$E$25),"")</f>
        <v/>
      </c>
      <c r="Y54" s="88" t="str">
        <f>IFERROR(LOOKUP('ورود کد کلاس همکاران'!Y54,'ورود اطلاعات'!$B$6:$B$25,'ورود اطلاعات'!$E$6:$E$25),"")</f>
        <v/>
      </c>
      <c r="Z54" s="103" t="str">
        <f>IFERROR(LOOKUP('ورود کد کلاس همکاران'!Z54,'ورود اطلاعات'!$B$6:$B$25,'ورود اطلاعات'!$E$6:$E$25),"")</f>
        <v/>
      </c>
      <c r="AA54" s="81" t="str">
        <f>IFERROR(LOOKUP('ورود کد کلاس همکاران'!AA54,'ورود اطلاعات'!$B$6:$B$25,'ورود اطلاعات'!$E$6:$E$25),"")</f>
        <v/>
      </c>
      <c r="AB54" s="87" t="str">
        <f>IFERROR(LOOKUP('ورود کد کلاس همکاران'!AB54,'ورود اطلاعات'!$B$6:$B$25,'ورود اطلاعات'!$E$6:$E$25),"")</f>
        <v/>
      </c>
      <c r="AC54" s="87" t="str">
        <f>IFERROR(LOOKUP('ورود کد کلاس همکاران'!AC54,'ورود اطلاعات'!$B$6:$B$25,'ورود اطلاعات'!$E$6:$E$25),"")</f>
        <v/>
      </c>
      <c r="AD54" s="87" t="str">
        <f>IFERROR(LOOKUP('ورود کد کلاس همکاران'!AD54,'ورود اطلاعات'!$B$6:$B$25,'ورود اطلاعات'!$E$6:$E$25),"")</f>
        <v/>
      </c>
      <c r="AE54" s="88" t="str">
        <f>IFERROR(LOOKUP('ورود کد کلاس همکاران'!AE54,'ورود اطلاعات'!$B$6:$B$25,'ورود اطلاعات'!$E$6:$E$25),"")</f>
        <v/>
      </c>
      <c r="AF54" s="103" t="str">
        <f>IFERROR(LOOKUP('ورود کد کلاس همکاران'!AF54,'ورود اطلاعات'!$B$6:$B$25,'ورود اطلاعات'!$E$6:$E$25),"")</f>
        <v/>
      </c>
      <c r="AG54" s="81" t="str">
        <f>IFERROR(LOOKUP('ورود کد کلاس همکاران'!AG54,'ورود اطلاعات'!$B$6:$B$25,'ورود اطلاعات'!$E$6:$E$25),"")</f>
        <v/>
      </c>
      <c r="AH54" s="87" t="str">
        <f>IFERROR(LOOKUP('ورود کد کلاس همکاران'!AH54,'ورود اطلاعات'!$B$6:$B$25,'ورود اطلاعات'!$E$6:$E$25),"")</f>
        <v/>
      </c>
      <c r="AI54" s="87" t="str">
        <f>IFERROR(LOOKUP('ورود کد کلاس همکاران'!AI54,'ورود اطلاعات'!$B$6:$B$25,'ورود اطلاعات'!$E$6:$E$25),"")</f>
        <v/>
      </c>
      <c r="AJ54" s="87" t="str">
        <f>IFERROR(LOOKUP('ورود کد کلاس همکاران'!AJ54,'ورود اطلاعات'!$B$6:$B$25,'ورود اطلاعات'!$E$6:$E$25),"")</f>
        <v/>
      </c>
      <c r="AK54" s="87" t="str">
        <f>IFERROR(LOOKUP('ورود کد کلاس همکاران'!AK54,'ورود اطلاعات'!$B$6:$B$25,'ورود اطلاعات'!$E$6:$E$25),"")</f>
        <v/>
      </c>
      <c r="AL54" s="88" t="str">
        <f>IFERROR(LOOKUP('ورود کد کلاس همکاران'!AL54,'ورود اطلاعات'!$B$6:$B$25,'ورود اطلاعات'!$E$6:$E$25),"")</f>
        <v/>
      </c>
    </row>
  </sheetData>
  <mergeCells count="7">
    <mergeCell ref="A2:B2"/>
    <mergeCell ref="AG3:AL3"/>
    <mergeCell ref="AA3:AF3"/>
    <mergeCell ref="U3:Z3"/>
    <mergeCell ref="O3:T3"/>
    <mergeCell ref="I3:N3"/>
    <mergeCell ref="C3:H3"/>
  </mergeCells>
  <printOptions horizontalCentered="1" verticalCentered="1"/>
  <pageMargins left="0" right="0" top="0" bottom="0" header="0" footer="0"/>
  <pageSetup paperSize="9" scale="3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0093"/>
    <pageSetUpPr fitToPage="1"/>
  </sheetPr>
  <dimension ref="A1:AL54"/>
  <sheetViews>
    <sheetView rightToLeft="1" view="pageBreakPreview" topLeftCell="A3" zoomScale="60" zoomScaleNormal="60" workbookViewId="0">
      <selection activeCell="AN9" sqref="AN9"/>
    </sheetView>
  </sheetViews>
  <sheetFormatPr defaultRowHeight="14.25" x14ac:dyDescent="0.2"/>
  <cols>
    <col min="1" max="1" width="7.375" customWidth="1"/>
    <col min="2" max="2" width="24" style="14" customWidth="1"/>
    <col min="3" max="3" width="8.625" style="20" customWidth="1"/>
    <col min="4" max="4" width="8.625" customWidth="1"/>
    <col min="5" max="5" width="8.625" style="20" customWidth="1"/>
    <col min="6" max="6" width="8.625" customWidth="1"/>
    <col min="7" max="7" width="8.625" style="20" customWidth="1"/>
    <col min="8" max="8" width="8.625" customWidth="1"/>
    <col min="9" max="9" width="8.625" style="20" customWidth="1"/>
    <col min="10" max="10" width="8.625" customWidth="1"/>
    <col min="11" max="11" width="8.625" style="20" customWidth="1"/>
    <col min="12" max="12" width="8.625" customWidth="1"/>
    <col min="13" max="13" width="8.625" style="20" customWidth="1"/>
    <col min="14" max="14" width="8.625" customWidth="1"/>
    <col min="15" max="15" width="8.625" style="20" customWidth="1"/>
    <col min="16" max="16" width="8.625" customWidth="1"/>
    <col min="17" max="17" width="8.625" style="20" customWidth="1"/>
    <col min="18" max="18" width="8.625" customWidth="1"/>
    <col min="19" max="19" width="8.625" style="20" customWidth="1"/>
    <col min="20" max="20" width="8.625" customWidth="1"/>
    <col min="21" max="21" width="8.625" style="20" customWidth="1"/>
    <col min="22" max="22" width="8.625" customWidth="1"/>
    <col min="23" max="23" width="8.625" style="20" customWidth="1"/>
    <col min="24" max="24" width="8.625" customWidth="1"/>
    <col min="25" max="25" width="8.625" style="20" customWidth="1"/>
    <col min="26" max="26" width="8.625" customWidth="1"/>
    <col min="27" max="27" width="8.625" style="20" customWidth="1"/>
    <col min="28" max="28" width="8.625" customWidth="1"/>
    <col min="29" max="29" width="8.625" style="20" customWidth="1"/>
    <col min="30" max="30" width="8.625" customWidth="1"/>
    <col min="31" max="31" width="8.625" style="20" customWidth="1"/>
    <col min="32" max="32" width="8.625" customWidth="1"/>
    <col min="33" max="33" width="8.625" style="20" customWidth="1"/>
    <col min="34" max="34" width="8.625" customWidth="1"/>
    <col min="35" max="35" width="8.625" style="20" customWidth="1"/>
    <col min="36" max="36" width="8.625" customWidth="1"/>
    <col min="37" max="37" width="8.625" style="20" customWidth="1"/>
    <col min="38" max="38" width="8.625" customWidth="1"/>
  </cols>
  <sheetData>
    <row r="1" spans="1:38" ht="64.5" hidden="1" customHeight="1" thickBot="1" x14ac:dyDescent="0.25">
      <c r="C1" s="82">
        <v>1</v>
      </c>
      <c r="D1" s="78">
        <v>2</v>
      </c>
      <c r="E1" s="82">
        <v>3</v>
      </c>
      <c r="F1" s="78">
        <v>4</v>
      </c>
      <c r="G1" s="82">
        <v>5</v>
      </c>
      <c r="H1" s="78">
        <v>6</v>
      </c>
      <c r="I1" s="82">
        <v>7</v>
      </c>
      <c r="J1" s="78">
        <v>8</v>
      </c>
      <c r="K1" s="82">
        <v>9</v>
      </c>
      <c r="L1" s="78">
        <v>10</v>
      </c>
      <c r="M1" s="82">
        <v>11</v>
      </c>
      <c r="N1" s="78">
        <v>12</v>
      </c>
      <c r="O1" s="82">
        <v>13</v>
      </c>
      <c r="P1" s="78">
        <v>14</v>
      </c>
      <c r="Q1" s="82">
        <v>15</v>
      </c>
      <c r="R1" s="78">
        <v>16</v>
      </c>
      <c r="S1" s="82">
        <v>17</v>
      </c>
      <c r="T1" s="78">
        <v>18</v>
      </c>
      <c r="U1" s="82">
        <v>19</v>
      </c>
      <c r="V1" s="78">
        <v>20</v>
      </c>
      <c r="W1" s="82">
        <v>21</v>
      </c>
      <c r="X1" s="78">
        <v>22</v>
      </c>
      <c r="Y1" s="82">
        <v>23</v>
      </c>
      <c r="Z1" s="78">
        <v>24</v>
      </c>
      <c r="AA1" s="82">
        <v>25</v>
      </c>
      <c r="AB1" s="78">
        <v>26</v>
      </c>
      <c r="AC1" s="82">
        <v>27</v>
      </c>
      <c r="AD1" s="78">
        <v>28</v>
      </c>
      <c r="AE1" s="82">
        <v>29</v>
      </c>
      <c r="AF1" s="78">
        <v>30</v>
      </c>
      <c r="AG1" s="82">
        <v>31</v>
      </c>
      <c r="AH1" s="78">
        <v>32</v>
      </c>
      <c r="AI1" s="82">
        <v>33</v>
      </c>
      <c r="AJ1" s="78">
        <v>34</v>
      </c>
      <c r="AK1" s="82">
        <v>35</v>
      </c>
      <c r="AL1" s="78">
        <v>36</v>
      </c>
    </row>
    <row r="2" spans="1:38" ht="42.75" hidden="1" customHeight="1" thickTop="1" thickBot="1" x14ac:dyDescent="0.25">
      <c r="A2" s="328" t="s">
        <v>164</v>
      </c>
      <c r="B2" s="329"/>
      <c r="C2" s="160">
        <v>1</v>
      </c>
      <c r="D2" s="161">
        <v>2</v>
      </c>
      <c r="E2" s="162">
        <v>3</v>
      </c>
      <c r="F2" s="161">
        <v>4</v>
      </c>
      <c r="G2" s="162">
        <v>5</v>
      </c>
      <c r="H2" s="163">
        <v>6</v>
      </c>
      <c r="I2" s="164">
        <f>C2</f>
        <v>1</v>
      </c>
      <c r="J2" s="161">
        <f t="shared" ref="J2:AL2" si="0">D2</f>
        <v>2</v>
      </c>
      <c r="K2" s="162">
        <f t="shared" si="0"/>
        <v>3</v>
      </c>
      <c r="L2" s="161">
        <f t="shared" si="0"/>
        <v>4</v>
      </c>
      <c r="M2" s="162">
        <f t="shared" si="0"/>
        <v>5</v>
      </c>
      <c r="N2" s="163">
        <f t="shared" si="0"/>
        <v>6</v>
      </c>
      <c r="O2" s="164">
        <f t="shared" si="0"/>
        <v>1</v>
      </c>
      <c r="P2" s="161">
        <f t="shared" si="0"/>
        <v>2</v>
      </c>
      <c r="Q2" s="162">
        <f t="shared" si="0"/>
        <v>3</v>
      </c>
      <c r="R2" s="161">
        <f t="shared" si="0"/>
        <v>4</v>
      </c>
      <c r="S2" s="162">
        <f t="shared" si="0"/>
        <v>5</v>
      </c>
      <c r="T2" s="163">
        <f t="shared" si="0"/>
        <v>6</v>
      </c>
      <c r="U2" s="164">
        <f t="shared" si="0"/>
        <v>1</v>
      </c>
      <c r="V2" s="161">
        <f t="shared" si="0"/>
        <v>2</v>
      </c>
      <c r="W2" s="162">
        <f t="shared" si="0"/>
        <v>3</v>
      </c>
      <c r="X2" s="161">
        <f t="shared" si="0"/>
        <v>4</v>
      </c>
      <c r="Y2" s="162">
        <f t="shared" si="0"/>
        <v>5</v>
      </c>
      <c r="Z2" s="163">
        <f t="shared" si="0"/>
        <v>6</v>
      </c>
      <c r="AA2" s="164">
        <f t="shared" si="0"/>
        <v>1</v>
      </c>
      <c r="AB2" s="161">
        <f t="shared" si="0"/>
        <v>2</v>
      </c>
      <c r="AC2" s="162">
        <f t="shared" si="0"/>
        <v>3</v>
      </c>
      <c r="AD2" s="161">
        <f t="shared" si="0"/>
        <v>4</v>
      </c>
      <c r="AE2" s="162">
        <f t="shared" si="0"/>
        <v>5</v>
      </c>
      <c r="AF2" s="163">
        <f t="shared" si="0"/>
        <v>6</v>
      </c>
      <c r="AG2" s="164">
        <f t="shared" si="0"/>
        <v>1</v>
      </c>
      <c r="AH2" s="161">
        <f t="shared" si="0"/>
        <v>2</v>
      </c>
      <c r="AI2" s="162">
        <f t="shared" si="0"/>
        <v>3</v>
      </c>
      <c r="AJ2" s="161">
        <f t="shared" si="0"/>
        <v>4</v>
      </c>
      <c r="AK2" s="162">
        <f t="shared" si="0"/>
        <v>5</v>
      </c>
      <c r="AL2" s="163">
        <f t="shared" si="0"/>
        <v>6</v>
      </c>
    </row>
    <row r="3" spans="1:38" s="14" customFormat="1" ht="129.75" customHeight="1" thickTop="1" x14ac:dyDescent="0.2">
      <c r="A3" s="36" t="s">
        <v>165</v>
      </c>
      <c r="B3" s="169" t="s">
        <v>237</v>
      </c>
      <c r="C3" s="330" t="s">
        <v>106</v>
      </c>
      <c r="D3" s="331"/>
      <c r="E3" s="331"/>
      <c r="F3" s="331"/>
      <c r="G3" s="331"/>
      <c r="H3" s="332"/>
      <c r="I3" s="330" t="s">
        <v>182</v>
      </c>
      <c r="J3" s="331"/>
      <c r="K3" s="331"/>
      <c r="L3" s="331"/>
      <c r="M3" s="331"/>
      <c r="N3" s="332"/>
      <c r="O3" s="330" t="s">
        <v>162</v>
      </c>
      <c r="P3" s="331"/>
      <c r="Q3" s="331"/>
      <c r="R3" s="331"/>
      <c r="S3" s="331"/>
      <c r="T3" s="332"/>
      <c r="U3" s="330" t="s">
        <v>107</v>
      </c>
      <c r="V3" s="331"/>
      <c r="W3" s="331"/>
      <c r="X3" s="331"/>
      <c r="Y3" s="331"/>
      <c r="Z3" s="332"/>
      <c r="AA3" s="330" t="s">
        <v>108</v>
      </c>
      <c r="AB3" s="331"/>
      <c r="AC3" s="331"/>
      <c r="AD3" s="331"/>
      <c r="AE3" s="331"/>
      <c r="AF3" s="332"/>
      <c r="AG3" s="330" t="s">
        <v>183</v>
      </c>
      <c r="AH3" s="331"/>
      <c r="AI3" s="331"/>
      <c r="AJ3" s="331"/>
      <c r="AK3" s="331"/>
      <c r="AL3" s="332"/>
    </row>
    <row r="4" spans="1:38" ht="60" customHeight="1" x14ac:dyDescent="0.2">
      <c r="A4" s="159">
        <v>1</v>
      </c>
      <c r="B4" s="171" t="str">
        <f>'ورود مشخصات همکاران'!B5</f>
        <v>حشمتی</v>
      </c>
      <c r="C4" s="209" t="str">
        <f>IFERROR(LOOKUP('ورود کد کلاس همکاران'!C4,'ورود اطلاعات'!$B$6:$B$25,'ورود اطلاعات'!$E$6:$E$25),"")&amp;""&amp;IFERROR(LOOKUP('ورود  کد درس همکاران'!C4,'ورود اطلاعات'!$F$6:$F$25,'ورود اطلاعات'!$G$6:$G$25),"")</f>
        <v/>
      </c>
      <c r="D4" s="210" t="str">
        <f>IFERROR(LOOKUP('ورود کد کلاس همکاران'!D4,'ورود اطلاعات'!$B$6:$B$25,'ورود اطلاعات'!$E$6:$E$25),"")&amp;""&amp;IFERROR(LOOKUP('ورود  کد درس همکاران'!D4,'ورود اطلاعات'!$F$6:$F$25,'ورود اطلاعات'!$G$6:$G$25),"")</f>
        <v/>
      </c>
      <c r="E4" s="210" t="str">
        <f>IFERROR(LOOKUP('ورود کد کلاس همکاران'!E4,'ورود اطلاعات'!$B$6:$B$25,'ورود اطلاعات'!$E$6:$E$25),"")&amp;""&amp;IFERROR(LOOKUP('ورود  کد درس همکاران'!E4,'ورود اطلاعات'!$F$6:$F$25,'ورود اطلاعات'!$G$6:$G$25),"")</f>
        <v/>
      </c>
      <c r="F4" s="210" t="str">
        <f>IFERROR(LOOKUP('ورود کد کلاس همکاران'!F4,'ورود اطلاعات'!$B$6:$B$25,'ورود اطلاعات'!$E$6:$E$25),"")&amp;""&amp;IFERROR(LOOKUP('ورود  کد درس همکاران'!F4,'ورود اطلاعات'!$F$6:$F$25,'ورود اطلاعات'!$G$6:$G$25),"")</f>
        <v/>
      </c>
      <c r="G4" s="211" t="str">
        <f>IFERROR(LOOKUP('ورود کد کلاس همکاران'!G4,'ورود اطلاعات'!$B$6:$B$25,'ورود اطلاعات'!$E$6:$E$25),"")&amp;""&amp;IFERROR(LOOKUP('ورود  کد درس همکاران'!G4,'ورود اطلاعات'!$F$6:$F$25,'ورود اطلاعات'!$G$6:$G$25),"")</f>
        <v/>
      </c>
      <c r="H4" s="212" t="str">
        <f>IFERROR(LOOKUP('ورود کد کلاس همکاران'!H4,'ورود اطلاعات'!$B$6:$B$25,'ورود اطلاعات'!$E$6:$E$25),"")&amp;""&amp;IFERROR(LOOKUP('ورود  کد درس همکاران'!H4,'ورود اطلاعات'!$F$6:$F$25,'ورود اطلاعات'!$G$6:$G$25),"")</f>
        <v/>
      </c>
      <c r="I4" s="209" t="str">
        <f>IFERROR(LOOKUP('ورود کد کلاس همکاران'!I4,'ورود اطلاعات'!$B$6:$B$25,'ورود اطلاعات'!$E$6:$E$25),"")&amp;""&amp;IFERROR(LOOKUP('ورود  کد درس همکاران'!I4,'ورود اطلاعات'!$F$6:$F$25,'ورود اطلاعات'!$G$6:$G$25),"")</f>
        <v/>
      </c>
      <c r="J4" s="210" t="str">
        <f>IFERROR(LOOKUP('ورود کد کلاس همکاران'!J4,'ورود اطلاعات'!$B$6:$B$25,'ورود اطلاعات'!$E$6:$E$25),"")&amp;""&amp;IFERROR(LOOKUP('ورود  کد درس همکاران'!J4,'ورود اطلاعات'!$F$6:$F$25,'ورود اطلاعات'!$G$6:$G$25),"")</f>
        <v/>
      </c>
      <c r="K4" s="210" t="str">
        <f>IFERROR(LOOKUP('ورود کد کلاس همکاران'!K4,'ورود اطلاعات'!$B$6:$B$25,'ورود اطلاعات'!$E$6:$E$25),"")&amp;""&amp;IFERROR(LOOKUP('ورود  کد درس همکاران'!K4,'ورود اطلاعات'!$F$6:$F$25,'ورود اطلاعات'!$G$6:$G$25),"")</f>
        <v/>
      </c>
      <c r="L4" s="210" t="str">
        <f>IFERROR(LOOKUP('ورود کد کلاس همکاران'!L4,'ورود اطلاعات'!$B$6:$B$25,'ورود اطلاعات'!$E$6:$E$25),"")&amp;""&amp;IFERROR(LOOKUP('ورود  کد درس همکاران'!L4,'ورود اطلاعات'!$F$6:$F$25,'ورود اطلاعات'!$G$6:$G$25),"")</f>
        <v/>
      </c>
      <c r="M4" s="211" t="str">
        <f>IFERROR(LOOKUP('ورود کد کلاس همکاران'!M4,'ورود اطلاعات'!$B$6:$B$25,'ورود اطلاعات'!$E$6:$E$25),"")&amp;""&amp;IFERROR(LOOKUP('ورود  کد درس همکاران'!M4,'ورود اطلاعات'!$F$6:$F$25,'ورود اطلاعات'!$G$6:$G$25),"")</f>
        <v/>
      </c>
      <c r="N4" s="212" t="str">
        <f>IFERROR(LOOKUP('ورود کد کلاس همکاران'!N4,'ورود اطلاعات'!$B$6:$B$25,'ورود اطلاعات'!$E$6:$E$25),"")&amp;""&amp;IFERROR(LOOKUP('ورود  کد درس همکاران'!N4,'ورود اطلاعات'!$F$6:$F$25,'ورود اطلاعات'!$G$6:$G$25),"")</f>
        <v/>
      </c>
      <c r="O4" s="209" t="str">
        <f>IFERROR(LOOKUP('ورود کد کلاس همکاران'!O4,'ورود اطلاعات'!$B$6:$B$25,'ورود اطلاعات'!$E$6:$E$25),"")&amp;""&amp;IFERROR(LOOKUP('ورود  کد درس همکاران'!O4,'ورود اطلاعات'!$F$6:$F$25,'ورود اطلاعات'!$G$6:$G$25),"")</f>
        <v/>
      </c>
      <c r="P4" s="210" t="str">
        <f>IFERROR(LOOKUP('ورود کد کلاس همکاران'!P4,'ورود اطلاعات'!$B$6:$B$25,'ورود اطلاعات'!$E$6:$E$25),"")&amp;""&amp;IFERROR(LOOKUP('ورود  کد درس همکاران'!P4,'ورود اطلاعات'!$F$6:$F$25,'ورود اطلاعات'!$G$6:$G$25),"")</f>
        <v/>
      </c>
      <c r="Q4" s="210" t="str">
        <f>IFERROR(LOOKUP('ورود کد کلاس همکاران'!Q4,'ورود اطلاعات'!$B$6:$B$25,'ورود اطلاعات'!$E$6:$E$25),"")&amp;""&amp;IFERROR(LOOKUP('ورود  کد درس همکاران'!Q4,'ورود اطلاعات'!$F$6:$F$25,'ورود اطلاعات'!$G$6:$G$25),"")</f>
        <v/>
      </c>
      <c r="R4" s="210" t="str">
        <f>IFERROR(LOOKUP('ورود کد کلاس همکاران'!R4,'ورود اطلاعات'!$B$6:$B$25,'ورود اطلاعات'!$E$6:$E$25),"")&amp;""&amp;IFERROR(LOOKUP('ورود  کد درس همکاران'!R4,'ورود اطلاعات'!$F$6:$F$25,'ورود اطلاعات'!$G$6:$G$25),"")</f>
        <v/>
      </c>
      <c r="S4" s="211" t="str">
        <f>IFERROR(LOOKUP('ورود کد کلاس همکاران'!S4,'ورود اطلاعات'!$B$6:$B$25,'ورود اطلاعات'!$E$6:$E$25),"")&amp;""&amp;IFERROR(LOOKUP('ورود  کد درس همکاران'!S4,'ورود اطلاعات'!$F$6:$F$25,'ورود اطلاعات'!$G$6:$G$25),"")</f>
        <v/>
      </c>
      <c r="T4" s="212" t="str">
        <f>IFERROR(LOOKUP('ورود کد کلاس همکاران'!T4,'ورود اطلاعات'!$B$6:$B$25,'ورود اطلاعات'!$E$6:$E$25),"")&amp;""&amp;IFERROR(LOOKUP('ورود  کد درس همکاران'!T4,'ورود اطلاعات'!$F$6:$F$25,'ورود اطلاعات'!$G$6:$G$25),"")</f>
        <v/>
      </c>
      <c r="U4" s="209" t="str">
        <f>IFERROR(LOOKUP('ورود کد کلاس همکاران'!U4,'ورود اطلاعات'!$B$6:$B$25,'ورود اطلاعات'!$E$6:$E$25),"")&amp;""&amp;IFERROR(LOOKUP('ورود  کد درس همکاران'!U4,'ورود اطلاعات'!$F$6:$F$25,'ورود اطلاعات'!$G$6:$G$25),"")</f>
        <v/>
      </c>
      <c r="V4" s="210" t="str">
        <f>IFERROR(LOOKUP('ورود کد کلاس همکاران'!V4,'ورود اطلاعات'!$B$6:$B$25,'ورود اطلاعات'!$E$6:$E$25),"")&amp;""&amp;IFERROR(LOOKUP('ورود  کد درس همکاران'!V4,'ورود اطلاعات'!$F$6:$F$25,'ورود اطلاعات'!$G$6:$G$25),"")</f>
        <v/>
      </c>
      <c r="W4" s="210" t="str">
        <f>IFERROR(LOOKUP('ورود کد کلاس همکاران'!W4,'ورود اطلاعات'!$B$6:$B$25,'ورود اطلاعات'!$E$6:$E$25),"")&amp;""&amp;IFERROR(LOOKUP('ورود  کد درس همکاران'!W4,'ورود اطلاعات'!$F$6:$F$25,'ورود اطلاعات'!$G$6:$G$25),"")</f>
        <v/>
      </c>
      <c r="X4" s="210" t="str">
        <f>IFERROR(LOOKUP('ورود کد کلاس همکاران'!X4,'ورود اطلاعات'!$B$6:$B$25,'ورود اطلاعات'!$E$6:$E$25),"")&amp;""&amp;IFERROR(LOOKUP('ورود  کد درس همکاران'!X4,'ورود اطلاعات'!$F$6:$F$25,'ورود اطلاعات'!$G$6:$G$25),"")</f>
        <v/>
      </c>
      <c r="Y4" s="211" t="str">
        <f>IFERROR(LOOKUP('ورود کد کلاس همکاران'!Y4,'ورود اطلاعات'!$B$6:$B$25,'ورود اطلاعات'!$E$6:$E$25),"")&amp;""&amp;IFERROR(LOOKUP('ورود  کد درس همکاران'!Y4,'ورود اطلاعات'!$F$6:$F$25,'ورود اطلاعات'!$G$6:$G$25),"")</f>
        <v/>
      </c>
      <c r="Z4" s="212" t="str">
        <f>IFERROR(LOOKUP('ورود کد کلاس همکاران'!Z4,'ورود اطلاعات'!$B$6:$B$25,'ورود اطلاعات'!$E$6:$E$25),"")&amp;""&amp;IFERROR(LOOKUP('ورود  کد درس همکاران'!Z4,'ورود اطلاعات'!$F$6:$F$25,'ورود اطلاعات'!$G$6:$G$25),"")</f>
        <v/>
      </c>
      <c r="AA4" s="209" t="str">
        <f>IFERROR(LOOKUP('ورود کد کلاس همکاران'!AA4,'ورود اطلاعات'!$B$6:$B$25,'ورود اطلاعات'!$E$6:$E$25),"")&amp;""&amp;IFERROR(LOOKUP('ورود  کد درس همکاران'!AA4,'ورود اطلاعات'!$F$6:$F$25,'ورود اطلاعات'!$G$6:$G$25),"")</f>
        <v/>
      </c>
      <c r="AB4" s="210" t="str">
        <f>IFERROR(LOOKUP('ورود کد کلاس همکاران'!AB4,'ورود اطلاعات'!$B$6:$B$25,'ورود اطلاعات'!$E$6:$E$25),"")&amp;""&amp;IFERROR(LOOKUP('ورود  کد درس همکاران'!AB4,'ورود اطلاعات'!$F$6:$F$25,'ورود اطلاعات'!$G$6:$G$25),"")</f>
        <v/>
      </c>
      <c r="AC4" s="210" t="str">
        <f>IFERROR(LOOKUP('ورود کد کلاس همکاران'!AC4,'ورود اطلاعات'!$B$6:$B$25,'ورود اطلاعات'!$E$6:$E$25),"")&amp;""&amp;IFERROR(LOOKUP('ورود  کد درس همکاران'!AC4,'ورود اطلاعات'!$F$6:$F$25,'ورود اطلاعات'!$G$6:$G$25),"")</f>
        <v/>
      </c>
      <c r="AD4" s="210" t="str">
        <f>IFERROR(LOOKUP('ورود کد کلاس همکاران'!AD4,'ورود اطلاعات'!$B$6:$B$25,'ورود اطلاعات'!$E$6:$E$25),"")&amp;""&amp;IFERROR(LOOKUP('ورود  کد درس همکاران'!AD4,'ورود اطلاعات'!$F$6:$F$25,'ورود اطلاعات'!$G$6:$G$25),"")</f>
        <v/>
      </c>
      <c r="AE4" s="211" t="str">
        <f>IFERROR(LOOKUP('ورود کد کلاس همکاران'!AE4,'ورود اطلاعات'!$B$6:$B$25,'ورود اطلاعات'!$E$6:$E$25),"")&amp;""&amp;IFERROR(LOOKUP('ورود  کد درس همکاران'!AE4,'ورود اطلاعات'!$F$6:$F$25,'ورود اطلاعات'!$G$6:$G$25),"")</f>
        <v/>
      </c>
      <c r="AF4" s="212" t="str">
        <f>IFERROR(LOOKUP('ورود کد کلاس همکاران'!AF4,'ورود اطلاعات'!$B$6:$B$25,'ورود اطلاعات'!$E$6:$E$25),"")&amp;""&amp;IFERROR(LOOKUP('ورود  کد درس همکاران'!AF4,'ورود اطلاعات'!$F$6:$F$25,'ورود اطلاعات'!$G$6:$G$25),"")</f>
        <v/>
      </c>
      <c r="AG4" s="209" t="str">
        <f>IFERROR(LOOKUP('ورود کد کلاس همکاران'!AG4,'ورود اطلاعات'!$B$6:$B$25,'ورود اطلاعات'!$E$6:$E$25),"")&amp;""&amp;IFERROR(LOOKUP('ورود  کد درس همکاران'!AG4,'ورود اطلاعات'!$F$6:$F$25,'ورود اطلاعات'!$G$6:$G$25),"")</f>
        <v/>
      </c>
      <c r="AH4" s="210" t="str">
        <f>IFERROR(LOOKUP('ورود کد کلاس همکاران'!AH4,'ورود اطلاعات'!$B$6:$B$25,'ورود اطلاعات'!$E$6:$E$25),"")&amp;""&amp;IFERROR(LOOKUP('ورود  کد درس همکاران'!AH4,'ورود اطلاعات'!$F$6:$F$25,'ورود اطلاعات'!$G$6:$G$25),"")</f>
        <v/>
      </c>
      <c r="AI4" s="210" t="str">
        <f>IFERROR(LOOKUP('ورود کد کلاس همکاران'!AI4,'ورود اطلاعات'!$B$6:$B$25,'ورود اطلاعات'!$E$6:$E$25),"")&amp;""&amp;IFERROR(LOOKUP('ورود  کد درس همکاران'!AI4,'ورود اطلاعات'!$F$6:$F$25,'ورود اطلاعات'!$G$6:$G$25),"")</f>
        <v/>
      </c>
      <c r="AJ4" s="210" t="str">
        <f>IFERROR(LOOKUP('ورود کد کلاس همکاران'!AJ4,'ورود اطلاعات'!$B$6:$B$25,'ورود اطلاعات'!$E$6:$E$25),"")&amp;""&amp;IFERROR(LOOKUP('ورود  کد درس همکاران'!AJ4,'ورود اطلاعات'!$F$6:$F$25,'ورود اطلاعات'!$G$6:$G$25),"")</f>
        <v/>
      </c>
      <c r="AK4" s="210" t="str">
        <f>IFERROR(LOOKUP('ورود کد کلاس همکاران'!AK4,'ورود اطلاعات'!$B$6:$B$25,'ورود اطلاعات'!$E$6:$E$25),"")&amp;""&amp;IFERROR(LOOKUP('ورود  کد درس همکاران'!AK4,'ورود اطلاعات'!$F$6:$F$25,'ورود اطلاعات'!$G$6:$G$25),"")</f>
        <v/>
      </c>
      <c r="AL4" s="213" t="str">
        <f>IFERROR(LOOKUP('ورود کد کلاس همکاران'!AL4,'ورود اطلاعات'!$B$6:$B$25,'ورود اطلاعات'!$E$6:$E$25),"")&amp;""&amp;IFERROR(LOOKUP('ورود  کد درس همکاران'!AL4,'ورود اطلاعات'!$F$6:$F$25,'ورود اطلاعات'!$G$6:$G$25),"")</f>
        <v/>
      </c>
    </row>
    <row r="5" spans="1:38" ht="60" customHeight="1" x14ac:dyDescent="0.2">
      <c r="A5" s="159">
        <v>2</v>
      </c>
      <c r="B5" s="171" t="str">
        <f>'ورود مشخصات همکاران'!B6</f>
        <v>محمدی</v>
      </c>
      <c r="C5" s="209" t="str">
        <f>IFERROR(LOOKUP('ورود کد کلاس همکاران'!C5,'ورود اطلاعات'!$B$6:$B$25,'ورود اطلاعات'!$E$6:$E$25),"")&amp;""&amp;IFERROR(LOOKUP('ورود  کد درس همکاران'!C5,'ورود اطلاعات'!$F$6:$F$25,'ورود اطلاعات'!$G$6:$G$25),"")</f>
        <v/>
      </c>
      <c r="D5" s="210" t="str">
        <f>IFERROR(LOOKUP('ورود کد کلاس همکاران'!D5,'ورود اطلاعات'!$B$6:$B$25,'ورود اطلاعات'!$E$6:$E$25),"")&amp;""&amp;IFERROR(LOOKUP('ورود  کد درس همکاران'!D5,'ورود اطلاعات'!$F$6:$F$25,'ورود اطلاعات'!$G$6:$G$25),"")</f>
        <v>A1مطالعات اجتماعی</v>
      </c>
      <c r="E5" s="210" t="str">
        <f>IFERROR(LOOKUP('ورود کد کلاس همکاران'!E5,'ورود اطلاعات'!$B$6:$B$25,'ورود اطلاعات'!$E$6:$E$25),"")&amp;""&amp;IFERROR(LOOKUP('ورود  کد درس همکاران'!E5,'ورود اطلاعات'!$F$6:$F$25,'ورود اطلاعات'!$G$6:$G$25),"")</f>
        <v>A1مطالعات اجتماعی</v>
      </c>
      <c r="F5" s="210" t="str">
        <f>IFERROR(LOOKUP('ورود کد کلاس همکاران'!F5,'ورود اطلاعات'!$B$6:$B$25,'ورود اطلاعات'!$E$6:$E$25),"")&amp;""&amp;IFERROR(LOOKUP('ورود  کد درس همکاران'!F5,'ورود اطلاعات'!$F$6:$F$25,'ورود اطلاعات'!$G$6:$G$25),"")</f>
        <v>A1مطالعات اجتماعی</v>
      </c>
      <c r="G5" s="211" t="str">
        <f>IFERROR(LOOKUP('ورود کد کلاس همکاران'!G5,'ورود اطلاعات'!$B$6:$B$25,'ورود اطلاعات'!$E$6:$E$25),"")&amp;""&amp;IFERROR(LOOKUP('ورود  کد درس همکاران'!G5,'ورود اطلاعات'!$F$6:$F$25,'ورود اطلاعات'!$G$6:$G$25),"")</f>
        <v/>
      </c>
      <c r="H5" s="212" t="str">
        <f>IFERROR(LOOKUP('ورود کد کلاس همکاران'!H5,'ورود اطلاعات'!$B$6:$B$25,'ورود اطلاعات'!$E$6:$E$25),"")&amp;""&amp;IFERROR(LOOKUP('ورود  کد درس همکاران'!H5,'ورود اطلاعات'!$F$6:$F$25,'ورود اطلاعات'!$G$6:$G$25),"")</f>
        <v/>
      </c>
      <c r="I5" s="209" t="str">
        <f>IFERROR(LOOKUP('ورود کد کلاس همکاران'!I5,'ورود اطلاعات'!$B$6:$B$25,'ورود اطلاعات'!$E$6:$E$25),"")&amp;""&amp;IFERROR(LOOKUP('ورود  کد درس همکاران'!I5,'ورود اطلاعات'!$F$6:$F$25,'ورود اطلاعات'!$G$6:$G$25),"")</f>
        <v/>
      </c>
      <c r="J5" s="210" t="str">
        <f>IFERROR(LOOKUP('ورود کد کلاس همکاران'!J5,'ورود اطلاعات'!$B$6:$B$25,'ورود اطلاعات'!$E$6:$E$25),"")&amp;""&amp;IFERROR(LOOKUP('ورود  کد درس همکاران'!J5,'ورود اطلاعات'!$F$6:$F$25,'ورود اطلاعات'!$G$6:$G$25),"")</f>
        <v/>
      </c>
      <c r="K5" s="210" t="str">
        <f>IFERROR(LOOKUP('ورود کد کلاس همکاران'!K5,'ورود اطلاعات'!$B$6:$B$25,'ورود اطلاعات'!$E$6:$E$25),"")&amp;""&amp;IFERROR(LOOKUP('ورود  کد درس همکاران'!K5,'ورود اطلاعات'!$F$6:$F$25,'ورود اطلاعات'!$G$6:$G$25),"")</f>
        <v/>
      </c>
      <c r="L5" s="210" t="str">
        <f>IFERROR(LOOKUP('ورود کد کلاس همکاران'!L5,'ورود اطلاعات'!$B$6:$B$25,'ورود اطلاعات'!$E$6:$E$25),"")&amp;""&amp;IFERROR(LOOKUP('ورود  کد درس همکاران'!L5,'ورود اطلاعات'!$F$6:$F$25,'ورود اطلاعات'!$G$6:$G$25),"")</f>
        <v/>
      </c>
      <c r="M5" s="211" t="str">
        <f>IFERROR(LOOKUP('ورود کد کلاس همکاران'!M5,'ورود اطلاعات'!$B$6:$B$25,'ورود اطلاعات'!$E$6:$E$25),"")&amp;""&amp;IFERROR(LOOKUP('ورود  کد درس همکاران'!M5,'ورود اطلاعات'!$F$6:$F$25,'ورود اطلاعات'!$G$6:$G$25),"")</f>
        <v/>
      </c>
      <c r="N5" s="212" t="str">
        <f>IFERROR(LOOKUP('ورود کد کلاس همکاران'!N5,'ورود اطلاعات'!$B$6:$B$25,'ورود اطلاعات'!$E$6:$E$25),"")&amp;""&amp;IFERROR(LOOKUP('ورود  کد درس همکاران'!N5,'ورود اطلاعات'!$F$6:$F$25,'ورود اطلاعات'!$G$6:$G$25),"")</f>
        <v/>
      </c>
      <c r="O5" s="209" t="str">
        <f>IFERROR(LOOKUP('ورود کد کلاس همکاران'!O5,'ورود اطلاعات'!$B$6:$B$25,'ورود اطلاعات'!$E$6:$E$25),"")&amp;""&amp;IFERROR(LOOKUP('ورود  کد درس همکاران'!O5,'ورود اطلاعات'!$F$6:$F$25,'ورود اطلاعات'!$G$6:$G$25),"")</f>
        <v/>
      </c>
      <c r="P5" s="210" t="str">
        <f>IFERROR(LOOKUP('ورود کد کلاس همکاران'!P5,'ورود اطلاعات'!$B$6:$B$25,'ورود اطلاعات'!$E$6:$E$25),"")&amp;""&amp;IFERROR(LOOKUP('ورود  کد درس همکاران'!P5,'ورود اطلاعات'!$F$6:$F$25,'ورود اطلاعات'!$G$6:$G$25),"")</f>
        <v/>
      </c>
      <c r="Q5" s="210" t="str">
        <f>IFERROR(LOOKUP('ورود کد کلاس همکاران'!Q5,'ورود اطلاعات'!$B$6:$B$25,'ورود اطلاعات'!$E$6:$E$25),"")&amp;""&amp;IFERROR(LOOKUP('ورود  کد درس همکاران'!Q5,'ورود اطلاعات'!$F$6:$F$25,'ورود اطلاعات'!$G$6:$G$25),"")</f>
        <v/>
      </c>
      <c r="R5" s="210" t="str">
        <f>IFERROR(LOOKUP('ورود کد کلاس همکاران'!R5,'ورود اطلاعات'!$B$6:$B$25,'ورود اطلاعات'!$E$6:$E$25),"")&amp;""&amp;IFERROR(LOOKUP('ورود  کد درس همکاران'!R5,'ورود اطلاعات'!$F$6:$F$25,'ورود اطلاعات'!$G$6:$G$25),"")</f>
        <v/>
      </c>
      <c r="S5" s="211" t="str">
        <f>IFERROR(LOOKUP('ورود کد کلاس همکاران'!S5,'ورود اطلاعات'!$B$6:$B$25,'ورود اطلاعات'!$E$6:$E$25),"")&amp;""&amp;IFERROR(LOOKUP('ورود  کد درس همکاران'!S5,'ورود اطلاعات'!$F$6:$F$25,'ورود اطلاعات'!$G$6:$G$25),"")</f>
        <v/>
      </c>
      <c r="T5" s="212" t="str">
        <f>IFERROR(LOOKUP('ورود کد کلاس همکاران'!T5,'ورود اطلاعات'!$B$6:$B$25,'ورود اطلاعات'!$E$6:$E$25),"")&amp;""&amp;IFERROR(LOOKUP('ورود  کد درس همکاران'!T5,'ورود اطلاعات'!$F$6:$F$25,'ورود اطلاعات'!$G$6:$G$25),"")</f>
        <v/>
      </c>
      <c r="U5" s="209" t="str">
        <f>IFERROR(LOOKUP('ورود کد کلاس همکاران'!U5,'ورود اطلاعات'!$B$6:$B$25,'ورود اطلاعات'!$E$6:$E$25),"")&amp;""&amp;IFERROR(LOOKUP('ورود  کد درس همکاران'!U5,'ورود اطلاعات'!$F$6:$F$25,'ورود اطلاعات'!$G$6:$G$25),"")</f>
        <v/>
      </c>
      <c r="V5" s="210" t="str">
        <f>IFERROR(LOOKUP('ورود کد کلاس همکاران'!V5,'ورود اطلاعات'!$B$6:$B$25,'ورود اطلاعات'!$E$6:$E$25),"")&amp;""&amp;IFERROR(LOOKUP('ورود  کد درس همکاران'!V5,'ورود اطلاعات'!$F$6:$F$25,'ورود اطلاعات'!$G$6:$G$25),"")</f>
        <v/>
      </c>
      <c r="W5" s="210" t="str">
        <f>IFERROR(LOOKUP('ورود کد کلاس همکاران'!W5,'ورود اطلاعات'!$B$6:$B$25,'ورود اطلاعات'!$E$6:$E$25),"")&amp;""&amp;IFERROR(LOOKUP('ورود  کد درس همکاران'!W5,'ورود اطلاعات'!$F$6:$F$25,'ورود اطلاعات'!$G$6:$G$25),"")</f>
        <v/>
      </c>
      <c r="X5" s="210" t="str">
        <f>IFERROR(LOOKUP('ورود کد کلاس همکاران'!X5,'ورود اطلاعات'!$B$6:$B$25,'ورود اطلاعات'!$E$6:$E$25),"")&amp;""&amp;IFERROR(LOOKUP('ورود  کد درس همکاران'!X5,'ورود اطلاعات'!$F$6:$F$25,'ورود اطلاعات'!$G$6:$G$25),"")</f>
        <v/>
      </c>
      <c r="Y5" s="211" t="str">
        <f>IFERROR(LOOKUP('ورود کد کلاس همکاران'!Y5,'ورود اطلاعات'!$B$6:$B$25,'ورود اطلاعات'!$E$6:$E$25),"")&amp;""&amp;IFERROR(LOOKUP('ورود  کد درس همکاران'!Y5,'ورود اطلاعات'!$F$6:$F$25,'ورود اطلاعات'!$G$6:$G$25),"")</f>
        <v/>
      </c>
      <c r="Z5" s="212" t="str">
        <f>IFERROR(LOOKUP('ورود کد کلاس همکاران'!Z5,'ورود اطلاعات'!$B$6:$B$25,'ورود اطلاعات'!$E$6:$E$25),"")&amp;""&amp;IFERROR(LOOKUP('ورود  کد درس همکاران'!Z5,'ورود اطلاعات'!$F$6:$F$25,'ورود اطلاعات'!$G$6:$G$25),"")</f>
        <v/>
      </c>
      <c r="AA5" s="209" t="str">
        <f>IFERROR(LOOKUP('ورود کد کلاس همکاران'!AA5,'ورود اطلاعات'!$B$6:$B$25,'ورود اطلاعات'!$E$6:$E$25),"")&amp;""&amp;IFERROR(LOOKUP('ورود  کد درس همکاران'!AA5,'ورود اطلاعات'!$F$6:$F$25,'ورود اطلاعات'!$G$6:$G$25),"")</f>
        <v/>
      </c>
      <c r="AB5" s="210" t="str">
        <f>IFERROR(LOOKUP('ورود کد کلاس همکاران'!AB5,'ورود اطلاعات'!$B$6:$B$25,'ورود اطلاعات'!$E$6:$E$25),"")&amp;""&amp;IFERROR(LOOKUP('ورود  کد درس همکاران'!AB5,'ورود اطلاعات'!$F$6:$F$25,'ورود اطلاعات'!$G$6:$G$25),"")</f>
        <v/>
      </c>
      <c r="AC5" s="210" t="str">
        <f>IFERROR(LOOKUP('ورود کد کلاس همکاران'!AC5,'ورود اطلاعات'!$B$6:$B$25,'ورود اطلاعات'!$E$6:$E$25),"")&amp;""&amp;IFERROR(LOOKUP('ورود  کد درس همکاران'!AC5,'ورود اطلاعات'!$F$6:$F$25,'ورود اطلاعات'!$G$6:$G$25),"")</f>
        <v/>
      </c>
      <c r="AD5" s="210" t="str">
        <f>IFERROR(LOOKUP('ورود کد کلاس همکاران'!AD5,'ورود اطلاعات'!$B$6:$B$25,'ورود اطلاعات'!$E$6:$E$25),"")&amp;""&amp;IFERROR(LOOKUP('ورود  کد درس همکاران'!AD5,'ورود اطلاعات'!$F$6:$F$25,'ورود اطلاعات'!$G$6:$G$25),"")</f>
        <v/>
      </c>
      <c r="AE5" s="211" t="str">
        <f>IFERROR(LOOKUP('ورود کد کلاس همکاران'!AE5,'ورود اطلاعات'!$B$6:$B$25,'ورود اطلاعات'!$E$6:$E$25),"")&amp;""&amp;IFERROR(LOOKUP('ورود  کد درس همکاران'!AE5,'ورود اطلاعات'!$F$6:$F$25,'ورود اطلاعات'!$G$6:$G$25),"")</f>
        <v/>
      </c>
      <c r="AF5" s="212" t="str">
        <f>IFERROR(LOOKUP('ورود کد کلاس همکاران'!AF5,'ورود اطلاعات'!$B$6:$B$25,'ورود اطلاعات'!$E$6:$E$25),"")&amp;""&amp;IFERROR(LOOKUP('ورود  کد درس همکاران'!AF5,'ورود اطلاعات'!$F$6:$F$25,'ورود اطلاعات'!$G$6:$G$25),"")</f>
        <v/>
      </c>
      <c r="AG5" s="209" t="str">
        <f>IFERROR(LOOKUP('ورود کد کلاس همکاران'!AG5,'ورود اطلاعات'!$B$6:$B$25,'ورود اطلاعات'!$E$6:$E$25),"")&amp;""&amp;IFERROR(LOOKUP('ورود  کد درس همکاران'!AG5,'ورود اطلاعات'!$F$6:$F$25,'ورود اطلاعات'!$G$6:$G$25),"")</f>
        <v/>
      </c>
      <c r="AH5" s="210" t="str">
        <f>IFERROR(LOOKUP('ورود کد کلاس همکاران'!AH5,'ورود اطلاعات'!$B$6:$B$25,'ورود اطلاعات'!$E$6:$E$25),"")&amp;""&amp;IFERROR(LOOKUP('ورود  کد درس همکاران'!AH5,'ورود اطلاعات'!$F$6:$F$25,'ورود اطلاعات'!$G$6:$G$25),"")</f>
        <v/>
      </c>
      <c r="AI5" s="210" t="str">
        <f>IFERROR(LOOKUP('ورود کد کلاس همکاران'!AI5,'ورود اطلاعات'!$B$6:$B$25,'ورود اطلاعات'!$E$6:$E$25),"")&amp;""&amp;IFERROR(LOOKUP('ورود  کد درس همکاران'!AI5,'ورود اطلاعات'!$F$6:$F$25,'ورود اطلاعات'!$G$6:$G$25),"")</f>
        <v/>
      </c>
      <c r="AJ5" s="210" t="str">
        <f>IFERROR(LOOKUP('ورود کد کلاس همکاران'!AJ5,'ورود اطلاعات'!$B$6:$B$25,'ورود اطلاعات'!$E$6:$E$25),"")&amp;""&amp;IFERROR(LOOKUP('ورود  کد درس همکاران'!AJ5,'ورود اطلاعات'!$F$6:$F$25,'ورود اطلاعات'!$G$6:$G$25),"")</f>
        <v/>
      </c>
      <c r="AK5" s="210" t="str">
        <f>IFERROR(LOOKUP('ورود کد کلاس همکاران'!AK5,'ورود اطلاعات'!$B$6:$B$25,'ورود اطلاعات'!$E$6:$E$25),"")&amp;""&amp;IFERROR(LOOKUP('ورود  کد درس همکاران'!AK5,'ورود اطلاعات'!$F$6:$F$25,'ورود اطلاعات'!$G$6:$G$25),"")</f>
        <v/>
      </c>
      <c r="AL5" s="213" t="str">
        <f>IFERROR(LOOKUP('ورود کد کلاس همکاران'!AL5,'ورود اطلاعات'!$B$6:$B$25,'ورود اطلاعات'!$E$6:$E$25),"")&amp;""&amp;IFERROR(LOOKUP('ورود  کد درس همکاران'!AL5,'ورود اطلاعات'!$F$6:$F$25,'ورود اطلاعات'!$G$6:$G$25),"")</f>
        <v/>
      </c>
    </row>
    <row r="6" spans="1:38" ht="60" customHeight="1" x14ac:dyDescent="0.2">
      <c r="A6" s="159">
        <v>3</v>
      </c>
      <c r="B6" s="171" t="str">
        <f>'ورود مشخصات همکاران'!B7</f>
        <v>بشیری</v>
      </c>
      <c r="C6" s="209" t="str">
        <f>IFERROR(LOOKUP('ورود کد کلاس همکاران'!C6,'ورود اطلاعات'!$B$6:$B$25,'ورود اطلاعات'!$E$6:$E$25),"")&amp;""&amp;IFERROR(LOOKUP('ورود  کد درس همکاران'!C6,'ورود اطلاعات'!$F$6:$F$25,'ورود اطلاعات'!$G$6:$G$25),"")</f>
        <v/>
      </c>
      <c r="D6" s="210" t="str">
        <f>IFERROR(LOOKUP('ورود کد کلاس همکاران'!D6,'ورود اطلاعات'!$B$6:$B$25,'ورود اطلاعات'!$E$6:$E$25),"")&amp;""&amp;IFERROR(LOOKUP('ورود  کد درس همکاران'!D6,'ورود اطلاعات'!$F$6:$F$25,'ورود اطلاعات'!$G$6:$G$25),"")</f>
        <v/>
      </c>
      <c r="E6" s="210" t="str">
        <f>IFERROR(LOOKUP('ورود کد کلاس همکاران'!E6,'ورود اطلاعات'!$B$6:$B$25,'ورود اطلاعات'!$E$6:$E$25),"")&amp;""&amp;IFERROR(LOOKUP('ورود  کد درس همکاران'!E6,'ورود اطلاعات'!$F$6:$F$25,'ورود اطلاعات'!$G$6:$G$25),"")</f>
        <v/>
      </c>
      <c r="F6" s="210" t="str">
        <f>IFERROR(LOOKUP('ورود کد کلاس همکاران'!F6,'ورود اطلاعات'!$B$6:$B$25,'ورود اطلاعات'!$E$6:$E$25),"")&amp;""&amp;IFERROR(LOOKUP('ورود  کد درس همکاران'!F6,'ورود اطلاعات'!$F$6:$F$25,'ورود اطلاعات'!$G$6:$G$25),"")</f>
        <v/>
      </c>
      <c r="G6" s="211" t="str">
        <f>IFERROR(LOOKUP('ورود کد کلاس همکاران'!G6,'ورود اطلاعات'!$B$6:$B$25,'ورود اطلاعات'!$E$6:$E$25),"")&amp;""&amp;IFERROR(LOOKUP('ورود  کد درس همکاران'!G6,'ورود اطلاعات'!$F$6:$F$25,'ورود اطلاعات'!$G$6:$G$25),"")</f>
        <v/>
      </c>
      <c r="H6" s="212" t="str">
        <f>IFERROR(LOOKUP('ورود کد کلاس همکاران'!H6,'ورود اطلاعات'!$B$6:$B$25,'ورود اطلاعات'!$E$6:$E$25),"")&amp;""&amp;IFERROR(LOOKUP('ورود  کد درس همکاران'!H6,'ورود اطلاعات'!$F$6:$F$25,'ورود اطلاعات'!$G$6:$G$25),"")</f>
        <v/>
      </c>
      <c r="I6" s="209" t="str">
        <f>IFERROR(LOOKUP('ورود کد کلاس همکاران'!I6,'ورود اطلاعات'!$B$6:$B$25,'ورود اطلاعات'!$E$6:$E$25),"")&amp;""&amp;IFERROR(LOOKUP('ورود  کد درس همکاران'!I6,'ورود اطلاعات'!$F$6:$F$25,'ورود اطلاعات'!$G$6:$G$25),"")</f>
        <v/>
      </c>
      <c r="J6" s="210" t="str">
        <f>IFERROR(LOOKUP('ورود کد کلاس همکاران'!J6,'ورود اطلاعات'!$B$6:$B$25,'ورود اطلاعات'!$E$6:$E$25),"")&amp;""&amp;IFERROR(LOOKUP('ورود  کد درس همکاران'!J6,'ورود اطلاعات'!$F$6:$F$25,'ورود اطلاعات'!$G$6:$G$25),"")</f>
        <v/>
      </c>
      <c r="K6" s="210" t="str">
        <f>IFERROR(LOOKUP('ورود کد کلاس همکاران'!K6,'ورود اطلاعات'!$B$6:$B$25,'ورود اطلاعات'!$E$6:$E$25),"")&amp;""&amp;IFERROR(LOOKUP('ورود  کد درس همکاران'!K6,'ورود اطلاعات'!$F$6:$F$25,'ورود اطلاعات'!$G$6:$G$25),"")</f>
        <v/>
      </c>
      <c r="L6" s="210" t="str">
        <f>IFERROR(LOOKUP('ورود کد کلاس همکاران'!L6,'ورود اطلاعات'!$B$6:$B$25,'ورود اطلاعات'!$E$6:$E$25),"")&amp;""&amp;IFERROR(LOOKUP('ورود  کد درس همکاران'!L6,'ورود اطلاعات'!$F$6:$F$25,'ورود اطلاعات'!$G$6:$G$25),"")</f>
        <v/>
      </c>
      <c r="M6" s="211" t="str">
        <f>IFERROR(LOOKUP('ورود کد کلاس همکاران'!M6,'ورود اطلاعات'!$B$6:$B$25,'ورود اطلاعات'!$E$6:$E$25),"")&amp;""&amp;IFERROR(LOOKUP('ورود  کد درس همکاران'!M6,'ورود اطلاعات'!$F$6:$F$25,'ورود اطلاعات'!$G$6:$G$25),"")</f>
        <v/>
      </c>
      <c r="N6" s="212" t="str">
        <f>IFERROR(LOOKUP('ورود کد کلاس همکاران'!N6,'ورود اطلاعات'!$B$6:$B$25,'ورود اطلاعات'!$E$6:$E$25),"")&amp;""&amp;IFERROR(LOOKUP('ورود  کد درس همکاران'!N6,'ورود اطلاعات'!$F$6:$F$25,'ورود اطلاعات'!$G$6:$G$25),"")</f>
        <v/>
      </c>
      <c r="O6" s="209" t="str">
        <f>IFERROR(LOOKUP('ورود کد کلاس همکاران'!O6,'ورود اطلاعات'!$B$6:$B$25,'ورود اطلاعات'!$E$6:$E$25),"")&amp;""&amp;IFERROR(LOOKUP('ورود  کد درس همکاران'!O6,'ورود اطلاعات'!$F$6:$F$25,'ورود اطلاعات'!$G$6:$G$25),"")</f>
        <v/>
      </c>
      <c r="P6" s="210" t="str">
        <f>IFERROR(LOOKUP('ورود کد کلاس همکاران'!P6,'ورود اطلاعات'!$B$6:$B$25,'ورود اطلاعات'!$E$6:$E$25),"")&amp;""&amp;IFERROR(LOOKUP('ورود  کد درس همکاران'!P6,'ورود اطلاعات'!$F$6:$F$25,'ورود اطلاعات'!$G$6:$G$25),"")</f>
        <v/>
      </c>
      <c r="Q6" s="210" t="str">
        <f>IFERROR(LOOKUP('ورود کد کلاس همکاران'!Q6,'ورود اطلاعات'!$B$6:$B$25,'ورود اطلاعات'!$E$6:$E$25),"")&amp;""&amp;IFERROR(LOOKUP('ورود  کد درس همکاران'!Q6,'ورود اطلاعات'!$F$6:$F$25,'ورود اطلاعات'!$G$6:$G$25),"")</f>
        <v/>
      </c>
      <c r="R6" s="210" t="str">
        <f>IFERROR(LOOKUP('ورود کد کلاس همکاران'!R6,'ورود اطلاعات'!$B$6:$B$25,'ورود اطلاعات'!$E$6:$E$25),"")&amp;""&amp;IFERROR(LOOKUP('ورود  کد درس همکاران'!R6,'ورود اطلاعات'!$F$6:$F$25,'ورود اطلاعات'!$G$6:$G$25),"")</f>
        <v/>
      </c>
      <c r="S6" s="211" t="str">
        <f>IFERROR(LOOKUP('ورود کد کلاس همکاران'!S6,'ورود اطلاعات'!$B$6:$B$25,'ورود اطلاعات'!$E$6:$E$25),"")&amp;""&amp;IFERROR(LOOKUP('ورود  کد درس همکاران'!S6,'ورود اطلاعات'!$F$6:$F$25,'ورود اطلاعات'!$G$6:$G$25),"")</f>
        <v/>
      </c>
      <c r="T6" s="212" t="str">
        <f>IFERROR(LOOKUP('ورود کد کلاس همکاران'!T6,'ورود اطلاعات'!$B$6:$B$25,'ورود اطلاعات'!$E$6:$E$25),"")&amp;""&amp;IFERROR(LOOKUP('ورود  کد درس همکاران'!T6,'ورود اطلاعات'!$F$6:$F$25,'ورود اطلاعات'!$G$6:$G$25),"")</f>
        <v/>
      </c>
      <c r="U6" s="209" t="str">
        <f>IFERROR(LOOKUP('ورود کد کلاس همکاران'!U6,'ورود اطلاعات'!$B$6:$B$25,'ورود اطلاعات'!$E$6:$E$25),"")&amp;""&amp;IFERROR(LOOKUP('ورود  کد درس همکاران'!U6,'ورود اطلاعات'!$F$6:$F$25,'ورود اطلاعات'!$G$6:$G$25),"")</f>
        <v/>
      </c>
      <c r="V6" s="210" t="str">
        <f>IFERROR(LOOKUP('ورود کد کلاس همکاران'!V6,'ورود اطلاعات'!$B$6:$B$25,'ورود اطلاعات'!$E$6:$E$25),"")&amp;""&amp;IFERROR(LOOKUP('ورود  کد درس همکاران'!V6,'ورود اطلاعات'!$F$6:$F$25,'ورود اطلاعات'!$G$6:$G$25),"")</f>
        <v/>
      </c>
      <c r="W6" s="210" t="str">
        <f>IFERROR(LOOKUP('ورود کد کلاس همکاران'!W6,'ورود اطلاعات'!$B$6:$B$25,'ورود اطلاعات'!$E$6:$E$25),"")&amp;""&amp;IFERROR(LOOKUP('ورود  کد درس همکاران'!W6,'ورود اطلاعات'!$F$6:$F$25,'ورود اطلاعات'!$G$6:$G$25),"")</f>
        <v/>
      </c>
      <c r="X6" s="210" t="str">
        <f>IFERROR(LOOKUP('ورود کد کلاس همکاران'!X6,'ورود اطلاعات'!$B$6:$B$25,'ورود اطلاعات'!$E$6:$E$25),"")&amp;""&amp;IFERROR(LOOKUP('ورود  کد درس همکاران'!X6,'ورود اطلاعات'!$F$6:$F$25,'ورود اطلاعات'!$G$6:$G$25),"")</f>
        <v/>
      </c>
      <c r="Y6" s="211" t="str">
        <f>IFERROR(LOOKUP('ورود کد کلاس همکاران'!Y6,'ورود اطلاعات'!$B$6:$B$25,'ورود اطلاعات'!$E$6:$E$25),"")&amp;""&amp;IFERROR(LOOKUP('ورود  کد درس همکاران'!Y6,'ورود اطلاعات'!$F$6:$F$25,'ورود اطلاعات'!$G$6:$G$25),"")</f>
        <v>A3تفکر و سبک زندگی</v>
      </c>
      <c r="Z6" s="212" t="str">
        <f>IFERROR(LOOKUP('ورود کد کلاس همکاران'!Z6,'ورود اطلاعات'!$B$6:$B$25,'ورود اطلاعات'!$E$6:$E$25),"")&amp;""&amp;IFERROR(LOOKUP('ورود  کد درس همکاران'!Z6,'ورود اطلاعات'!$F$6:$F$25,'ورود اطلاعات'!$G$6:$G$25),"")</f>
        <v>A3تفکر و سبک زندگی</v>
      </c>
      <c r="AA6" s="209" t="str">
        <f>IFERROR(LOOKUP('ورود کد کلاس همکاران'!AA6,'ورود اطلاعات'!$B$6:$B$25,'ورود اطلاعات'!$E$6:$E$25),"")&amp;""&amp;IFERROR(LOOKUP('ورود  کد درس همکاران'!AA6,'ورود اطلاعات'!$F$6:$F$25,'ورود اطلاعات'!$G$6:$G$25),"")</f>
        <v/>
      </c>
      <c r="AB6" s="210" t="str">
        <f>IFERROR(LOOKUP('ورود کد کلاس همکاران'!AB6,'ورود اطلاعات'!$B$6:$B$25,'ورود اطلاعات'!$E$6:$E$25),"")&amp;""&amp;IFERROR(LOOKUP('ورود  کد درس همکاران'!AB6,'ورود اطلاعات'!$F$6:$F$25,'ورود اطلاعات'!$G$6:$G$25),"")</f>
        <v/>
      </c>
      <c r="AC6" s="210" t="str">
        <f>IFERROR(LOOKUP('ورود کد کلاس همکاران'!AC6,'ورود اطلاعات'!$B$6:$B$25,'ورود اطلاعات'!$E$6:$E$25),"")&amp;""&amp;IFERROR(LOOKUP('ورود  کد درس همکاران'!AC6,'ورود اطلاعات'!$F$6:$F$25,'ورود اطلاعات'!$G$6:$G$25),"")</f>
        <v/>
      </c>
      <c r="AD6" s="210" t="str">
        <f>IFERROR(LOOKUP('ورود کد کلاس همکاران'!AD6,'ورود اطلاعات'!$B$6:$B$25,'ورود اطلاعات'!$E$6:$E$25),"")&amp;""&amp;IFERROR(LOOKUP('ورود  کد درس همکاران'!AD6,'ورود اطلاعات'!$F$6:$F$25,'ورود اطلاعات'!$G$6:$G$25),"")</f>
        <v/>
      </c>
      <c r="AE6" s="211" t="str">
        <f>IFERROR(LOOKUP('ورود کد کلاس همکاران'!AE6,'ورود اطلاعات'!$B$6:$B$25,'ورود اطلاعات'!$E$6:$E$25),"")&amp;""&amp;IFERROR(LOOKUP('ورود  کد درس همکاران'!AE6,'ورود اطلاعات'!$F$6:$F$25,'ورود اطلاعات'!$G$6:$G$25),"")</f>
        <v/>
      </c>
      <c r="AF6" s="212" t="str">
        <f>IFERROR(LOOKUP('ورود کد کلاس همکاران'!AF6,'ورود اطلاعات'!$B$6:$B$25,'ورود اطلاعات'!$E$6:$E$25),"")&amp;""&amp;IFERROR(LOOKUP('ورود  کد درس همکاران'!AF6,'ورود اطلاعات'!$F$6:$F$25,'ورود اطلاعات'!$G$6:$G$25),"")</f>
        <v/>
      </c>
      <c r="AG6" s="209" t="str">
        <f>IFERROR(LOOKUP('ورود کد کلاس همکاران'!AG6,'ورود اطلاعات'!$B$6:$B$25,'ورود اطلاعات'!$E$6:$E$25),"")&amp;""&amp;IFERROR(LOOKUP('ورود  کد درس همکاران'!AG6,'ورود اطلاعات'!$F$6:$F$25,'ورود اطلاعات'!$G$6:$G$25),"")</f>
        <v/>
      </c>
      <c r="AH6" s="210" t="str">
        <f>IFERROR(LOOKUP('ورود کد کلاس همکاران'!AH6,'ورود اطلاعات'!$B$6:$B$25,'ورود اطلاعات'!$E$6:$E$25),"")&amp;""&amp;IFERROR(LOOKUP('ورود  کد درس همکاران'!AH6,'ورود اطلاعات'!$F$6:$F$25,'ورود اطلاعات'!$G$6:$G$25),"")</f>
        <v/>
      </c>
      <c r="AI6" s="210" t="str">
        <f>IFERROR(LOOKUP('ورود کد کلاس همکاران'!AI6,'ورود اطلاعات'!$B$6:$B$25,'ورود اطلاعات'!$E$6:$E$25),"")&amp;""&amp;IFERROR(LOOKUP('ورود  کد درس همکاران'!AI6,'ورود اطلاعات'!$F$6:$F$25,'ورود اطلاعات'!$G$6:$G$25),"")</f>
        <v/>
      </c>
      <c r="AJ6" s="210" t="str">
        <f>IFERROR(LOOKUP('ورود کد کلاس همکاران'!AJ6,'ورود اطلاعات'!$B$6:$B$25,'ورود اطلاعات'!$E$6:$E$25),"")&amp;""&amp;IFERROR(LOOKUP('ورود  کد درس همکاران'!AJ6,'ورود اطلاعات'!$F$6:$F$25,'ورود اطلاعات'!$G$6:$G$25),"")</f>
        <v/>
      </c>
      <c r="AK6" s="210" t="str">
        <f>IFERROR(LOOKUP('ورود کد کلاس همکاران'!AK6,'ورود اطلاعات'!$B$6:$B$25,'ورود اطلاعات'!$E$6:$E$25),"")&amp;""&amp;IFERROR(LOOKUP('ورود  کد درس همکاران'!AK6,'ورود اطلاعات'!$F$6:$F$25,'ورود اطلاعات'!$G$6:$G$25),"")</f>
        <v/>
      </c>
      <c r="AL6" s="213" t="str">
        <f>IFERROR(LOOKUP('ورود کد کلاس همکاران'!AL6,'ورود اطلاعات'!$B$6:$B$25,'ورود اطلاعات'!$E$6:$E$25),"")&amp;""&amp;IFERROR(LOOKUP('ورود  کد درس همکاران'!AL6,'ورود اطلاعات'!$F$6:$F$25,'ورود اطلاعات'!$G$6:$G$25),"")</f>
        <v/>
      </c>
    </row>
    <row r="7" spans="1:38" ht="60" customHeight="1" x14ac:dyDescent="0.2">
      <c r="A7" s="159">
        <v>4</v>
      </c>
      <c r="B7" s="171" t="str">
        <f>'ورود مشخصات همکاران'!B8</f>
        <v>خيري تبار</v>
      </c>
      <c r="C7" s="209" t="str">
        <f>IFERROR(LOOKUP('ورود کد کلاس همکاران'!C7,'ورود اطلاعات'!$B$6:$B$25,'ورود اطلاعات'!$E$6:$E$25),"")&amp;""&amp;IFERROR(LOOKUP('ورود  کد درس همکاران'!C7,'ورود اطلاعات'!$F$6:$F$25,'ورود اطلاعات'!$G$6:$G$25),"")</f>
        <v/>
      </c>
      <c r="D7" s="210" t="str">
        <f>IFERROR(LOOKUP('ورود کد کلاس همکاران'!D7,'ورود اطلاعات'!$B$6:$B$25,'ورود اطلاعات'!$E$6:$E$25),"")&amp;""&amp;IFERROR(LOOKUP('ورود  کد درس همکاران'!D7,'ورود اطلاعات'!$F$6:$F$25,'ورود اطلاعات'!$G$6:$G$25),"")</f>
        <v/>
      </c>
      <c r="E7" s="210" t="str">
        <f>IFERROR(LOOKUP('ورود کد کلاس همکاران'!E7,'ورود اطلاعات'!$B$6:$B$25,'ورود اطلاعات'!$E$6:$E$25),"")&amp;""&amp;IFERROR(LOOKUP('ورود  کد درس همکاران'!E7,'ورود اطلاعات'!$F$6:$F$25,'ورود اطلاعات'!$G$6:$G$25),"")</f>
        <v/>
      </c>
      <c r="F7" s="210" t="str">
        <f>IFERROR(LOOKUP('ورود کد کلاس همکاران'!F7,'ورود اطلاعات'!$B$6:$B$25,'ورود اطلاعات'!$E$6:$E$25),"")&amp;""&amp;IFERROR(LOOKUP('ورود  کد درس همکاران'!F7,'ورود اطلاعات'!$F$6:$F$25,'ورود اطلاعات'!$G$6:$G$25),"")</f>
        <v/>
      </c>
      <c r="G7" s="211" t="str">
        <f>IFERROR(LOOKUP('ورود کد کلاس همکاران'!G7,'ورود اطلاعات'!$B$6:$B$25,'ورود اطلاعات'!$E$6:$E$25),"")&amp;""&amp;IFERROR(LOOKUP('ورود  کد درس همکاران'!G7,'ورود اطلاعات'!$F$6:$F$25,'ورود اطلاعات'!$G$6:$G$25),"")</f>
        <v>Cآمادگی دفاعی</v>
      </c>
      <c r="H7" s="212" t="str">
        <f>IFERROR(LOOKUP('ورود کد کلاس همکاران'!H7,'ورود اطلاعات'!$B$6:$B$25,'ورود اطلاعات'!$E$6:$E$25),"")&amp;""&amp;IFERROR(LOOKUP('ورود  کد درس همکاران'!H7,'ورود اطلاعات'!$F$6:$F$25,'ورود اطلاعات'!$G$6:$G$25),"")</f>
        <v>Cآمادگی دفاعی</v>
      </c>
      <c r="I7" s="209" t="str">
        <f>IFERROR(LOOKUP('ورود کد کلاس همکاران'!I7,'ورود اطلاعات'!$B$6:$B$25,'ورود اطلاعات'!$E$6:$E$25),"")&amp;""&amp;IFERROR(LOOKUP('ورود  کد درس همکاران'!I7,'ورود اطلاعات'!$F$6:$F$25,'ورود اطلاعات'!$G$6:$G$25),"")</f>
        <v/>
      </c>
      <c r="J7" s="210" t="str">
        <f>IFERROR(LOOKUP('ورود کد کلاس همکاران'!J7,'ورود اطلاعات'!$B$6:$B$25,'ورود اطلاعات'!$E$6:$E$25),"")&amp;""&amp;IFERROR(LOOKUP('ورود  کد درس همکاران'!J7,'ورود اطلاعات'!$F$6:$F$25,'ورود اطلاعات'!$G$6:$G$25),"")</f>
        <v/>
      </c>
      <c r="K7" s="210" t="str">
        <f>IFERROR(LOOKUP('ورود کد کلاس همکاران'!K7,'ورود اطلاعات'!$B$6:$B$25,'ورود اطلاعات'!$E$6:$E$25),"")&amp;""&amp;IFERROR(LOOKUP('ورود  کد درس همکاران'!K7,'ورود اطلاعات'!$F$6:$F$25,'ورود اطلاعات'!$G$6:$G$25),"")</f>
        <v/>
      </c>
      <c r="L7" s="210" t="str">
        <f>IFERROR(LOOKUP('ورود کد کلاس همکاران'!L7,'ورود اطلاعات'!$B$6:$B$25,'ورود اطلاعات'!$E$6:$E$25),"")&amp;""&amp;IFERROR(LOOKUP('ورود  کد درس همکاران'!L7,'ورود اطلاعات'!$F$6:$F$25,'ورود اطلاعات'!$G$6:$G$25),"")</f>
        <v/>
      </c>
      <c r="M7" s="211" t="str">
        <f>IFERROR(LOOKUP('ورود کد کلاس همکاران'!M7,'ورود اطلاعات'!$B$6:$B$25,'ورود اطلاعات'!$E$6:$E$25),"")&amp;""&amp;IFERROR(LOOKUP('ورود  کد درس همکاران'!M7,'ورود اطلاعات'!$F$6:$F$25,'ورود اطلاعات'!$G$6:$G$25),"")</f>
        <v/>
      </c>
      <c r="N7" s="212" t="str">
        <f>IFERROR(LOOKUP('ورود کد کلاس همکاران'!N7,'ورود اطلاعات'!$B$6:$B$25,'ورود اطلاعات'!$E$6:$E$25),"")&amp;""&amp;IFERROR(LOOKUP('ورود  کد درس همکاران'!N7,'ورود اطلاعات'!$F$6:$F$25,'ورود اطلاعات'!$G$6:$G$25),"")</f>
        <v/>
      </c>
      <c r="O7" s="209" t="str">
        <f>IFERROR(LOOKUP('ورود کد کلاس همکاران'!O7,'ورود اطلاعات'!$B$6:$B$25,'ورود اطلاعات'!$E$6:$E$25),"")&amp;""&amp;IFERROR(LOOKUP('ورود  کد درس همکاران'!O7,'ورود اطلاعات'!$F$6:$F$25,'ورود اطلاعات'!$G$6:$G$25),"")</f>
        <v/>
      </c>
      <c r="P7" s="210" t="str">
        <f>IFERROR(LOOKUP('ورود کد کلاس همکاران'!P7,'ورود اطلاعات'!$B$6:$B$25,'ورود اطلاعات'!$E$6:$E$25),"")&amp;""&amp;IFERROR(LOOKUP('ورود  کد درس همکاران'!P7,'ورود اطلاعات'!$F$6:$F$25,'ورود اطلاعات'!$G$6:$G$25),"")</f>
        <v/>
      </c>
      <c r="Q7" s="210" t="str">
        <f>IFERROR(LOOKUP('ورود کد کلاس همکاران'!Q7,'ورود اطلاعات'!$B$6:$B$25,'ورود اطلاعات'!$E$6:$E$25),"")&amp;""&amp;IFERROR(LOOKUP('ورود  کد درس همکاران'!Q7,'ورود اطلاعات'!$F$6:$F$25,'ورود اطلاعات'!$G$6:$G$25),"")</f>
        <v/>
      </c>
      <c r="R7" s="210" t="str">
        <f>IFERROR(LOOKUP('ورود کد کلاس همکاران'!R7,'ورود اطلاعات'!$B$6:$B$25,'ورود اطلاعات'!$E$6:$E$25),"")&amp;""&amp;IFERROR(LOOKUP('ورود  کد درس همکاران'!R7,'ورود اطلاعات'!$F$6:$F$25,'ورود اطلاعات'!$G$6:$G$25),"")</f>
        <v/>
      </c>
      <c r="S7" s="211" t="str">
        <f>IFERROR(LOOKUP('ورود کد کلاس همکاران'!S7,'ورود اطلاعات'!$B$6:$B$25,'ورود اطلاعات'!$E$6:$E$25),"")&amp;""&amp;IFERROR(LOOKUP('ورود  کد درس همکاران'!S7,'ورود اطلاعات'!$F$6:$F$25,'ورود اطلاعات'!$G$6:$G$25),"")</f>
        <v/>
      </c>
      <c r="T7" s="212" t="str">
        <f>IFERROR(LOOKUP('ورود کد کلاس همکاران'!T7,'ورود اطلاعات'!$B$6:$B$25,'ورود اطلاعات'!$E$6:$E$25),"")&amp;""&amp;IFERROR(LOOKUP('ورود  کد درس همکاران'!T7,'ورود اطلاعات'!$F$6:$F$25,'ورود اطلاعات'!$G$6:$G$25),"")</f>
        <v/>
      </c>
      <c r="U7" s="209" t="str">
        <f>IFERROR(LOOKUP('ورود کد کلاس همکاران'!U7,'ورود اطلاعات'!$B$6:$B$25,'ورود اطلاعات'!$E$6:$E$25),"")&amp;""&amp;IFERROR(LOOKUP('ورود  کد درس همکاران'!U7,'ورود اطلاعات'!$F$6:$F$25,'ورود اطلاعات'!$G$6:$G$25),"")</f>
        <v/>
      </c>
      <c r="V7" s="210" t="str">
        <f>IFERROR(LOOKUP('ورود کد کلاس همکاران'!V7,'ورود اطلاعات'!$B$6:$B$25,'ورود اطلاعات'!$E$6:$E$25),"")&amp;""&amp;IFERROR(LOOKUP('ورود  کد درس همکاران'!V7,'ورود اطلاعات'!$F$6:$F$25,'ورود اطلاعات'!$G$6:$G$25),"")</f>
        <v/>
      </c>
      <c r="W7" s="210" t="str">
        <f>IFERROR(LOOKUP('ورود کد کلاس همکاران'!W7,'ورود اطلاعات'!$B$6:$B$25,'ورود اطلاعات'!$E$6:$E$25),"")&amp;""&amp;IFERROR(LOOKUP('ورود  کد درس همکاران'!W7,'ورود اطلاعات'!$F$6:$F$25,'ورود اطلاعات'!$G$6:$G$25),"")</f>
        <v/>
      </c>
      <c r="X7" s="210" t="str">
        <f>IFERROR(LOOKUP('ورود کد کلاس همکاران'!X7,'ورود اطلاعات'!$B$6:$B$25,'ورود اطلاعات'!$E$6:$E$25),"")&amp;""&amp;IFERROR(LOOKUP('ورود  کد درس همکاران'!X7,'ورود اطلاعات'!$F$6:$F$25,'ورود اطلاعات'!$G$6:$G$25),"")</f>
        <v/>
      </c>
      <c r="Y7" s="211" t="str">
        <f>IFERROR(LOOKUP('ورود کد کلاس همکاران'!Y7,'ورود اطلاعات'!$B$6:$B$25,'ورود اطلاعات'!$E$6:$E$25),"")&amp;""&amp;IFERROR(LOOKUP('ورود  کد درس همکاران'!Y7,'ورود اطلاعات'!$F$6:$F$25,'ورود اطلاعات'!$G$6:$G$25),"")</f>
        <v/>
      </c>
      <c r="Z7" s="212" t="str">
        <f>IFERROR(LOOKUP('ورود کد کلاس همکاران'!Z7,'ورود اطلاعات'!$B$6:$B$25,'ورود اطلاعات'!$E$6:$E$25),"")&amp;""&amp;IFERROR(LOOKUP('ورود  کد درس همکاران'!Z7,'ورود اطلاعات'!$F$6:$F$25,'ورود اطلاعات'!$G$6:$G$25),"")</f>
        <v/>
      </c>
      <c r="AA7" s="209" t="str">
        <f>IFERROR(LOOKUP('ورود کد کلاس همکاران'!AA7,'ورود اطلاعات'!$B$6:$B$25,'ورود اطلاعات'!$E$6:$E$25),"")&amp;""&amp;IFERROR(LOOKUP('ورود  کد درس همکاران'!AA7,'ورود اطلاعات'!$F$6:$F$25,'ورود اطلاعات'!$G$6:$G$25),"")</f>
        <v/>
      </c>
      <c r="AB7" s="210" t="str">
        <f>IFERROR(LOOKUP('ورود کد کلاس همکاران'!AB7,'ورود اطلاعات'!$B$6:$B$25,'ورود اطلاعات'!$E$6:$E$25),"")&amp;""&amp;IFERROR(LOOKUP('ورود  کد درس همکاران'!AB7,'ورود اطلاعات'!$F$6:$F$25,'ورود اطلاعات'!$G$6:$G$25),"")</f>
        <v/>
      </c>
      <c r="AC7" s="210" t="str">
        <f>IFERROR(LOOKUP('ورود کد کلاس همکاران'!AC7,'ورود اطلاعات'!$B$6:$B$25,'ورود اطلاعات'!$E$6:$E$25),"")&amp;""&amp;IFERROR(LOOKUP('ورود  کد درس همکاران'!AC7,'ورود اطلاعات'!$F$6:$F$25,'ورود اطلاعات'!$G$6:$G$25),"")</f>
        <v/>
      </c>
      <c r="AD7" s="210" t="str">
        <f>IFERROR(LOOKUP('ورود کد کلاس همکاران'!AD7,'ورود اطلاعات'!$B$6:$B$25,'ورود اطلاعات'!$E$6:$E$25),"")&amp;""&amp;IFERROR(LOOKUP('ورود  کد درس همکاران'!AD7,'ورود اطلاعات'!$F$6:$F$25,'ورود اطلاعات'!$G$6:$G$25),"")</f>
        <v/>
      </c>
      <c r="AE7" s="211" t="str">
        <f>IFERROR(LOOKUP('ورود کد کلاس همکاران'!AE7,'ورود اطلاعات'!$B$6:$B$25,'ورود اطلاعات'!$E$6:$E$25),"")&amp;""&amp;IFERROR(LOOKUP('ورود  کد درس همکاران'!AE7,'ورود اطلاعات'!$F$6:$F$25,'ورود اطلاعات'!$G$6:$G$25),"")</f>
        <v/>
      </c>
      <c r="AF7" s="212" t="str">
        <f>IFERROR(LOOKUP('ورود کد کلاس همکاران'!AF7,'ورود اطلاعات'!$B$6:$B$25,'ورود اطلاعات'!$E$6:$E$25),"")&amp;""&amp;IFERROR(LOOKUP('ورود  کد درس همکاران'!AF7,'ورود اطلاعات'!$F$6:$F$25,'ورود اطلاعات'!$G$6:$G$25),"")</f>
        <v/>
      </c>
      <c r="AG7" s="209" t="str">
        <f>IFERROR(LOOKUP('ورود کد کلاس همکاران'!AG7,'ورود اطلاعات'!$B$6:$B$25,'ورود اطلاعات'!$E$6:$E$25),"")&amp;""&amp;IFERROR(LOOKUP('ورود  کد درس همکاران'!AG7,'ورود اطلاعات'!$F$6:$F$25,'ورود اطلاعات'!$G$6:$G$25),"")</f>
        <v/>
      </c>
      <c r="AH7" s="210" t="str">
        <f>IFERROR(LOOKUP('ورود کد کلاس همکاران'!AH7,'ورود اطلاعات'!$B$6:$B$25,'ورود اطلاعات'!$E$6:$E$25),"")&amp;""&amp;IFERROR(LOOKUP('ورود  کد درس همکاران'!AH7,'ورود اطلاعات'!$F$6:$F$25,'ورود اطلاعات'!$G$6:$G$25),"")</f>
        <v/>
      </c>
      <c r="AI7" s="210" t="str">
        <f>IFERROR(LOOKUP('ورود کد کلاس همکاران'!AI7,'ورود اطلاعات'!$B$6:$B$25,'ورود اطلاعات'!$E$6:$E$25),"")&amp;""&amp;IFERROR(LOOKUP('ورود  کد درس همکاران'!AI7,'ورود اطلاعات'!$F$6:$F$25,'ورود اطلاعات'!$G$6:$G$25),"")</f>
        <v/>
      </c>
      <c r="AJ7" s="210" t="str">
        <f>IFERROR(LOOKUP('ورود کد کلاس همکاران'!AJ7,'ورود اطلاعات'!$B$6:$B$25,'ورود اطلاعات'!$E$6:$E$25),"")&amp;""&amp;IFERROR(LOOKUP('ورود  کد درس همکاران'!AJ7,'ورود اطلاعات'!$F$6:$F$25,'ورود اطلاعات'!$G$6:$G$25),"")</f>
        <v/>
      </c>
      <c r="AK7" s="210" t="str">
        <f>IFERROR(LOOKUP('ورود کد کلاس همکاران'!AK7,'ورود اطلاعات'!$B$6:$B$25,'ورود اطلاعات'!$E$6:$E$25),"")&amp;""&amp;IFERROR(LOOKUP('ورود  کد درس همکاران'!AK7,'ورود اطلاعات'!$F$6:$F$25,'ورود اطلاعات'!$G$6:$G$25),"")</f>
        <v/>
      </c>
      <c r="AL7" s="213" t="str">
        <f>IFERROR(LOOKUP('ورود کد کلاس همکاران'!AL7,'ورود اطلاعات'!$B$6:$B$25,'ورود اطلاعات'!$E$6:$E$25),"")&amp;""&amp;IFERROR(LOOKUP('ورود  کد درس همکاران'!AL7,'ورود اطلاعات'!$F$6:$F$25,'ورود اطلاعات'!$G$6:$G$25),"")</f>
        <v/>
      </c>
    </row>
    <row r="8" spans="1:38" ht="60" customHeight="1" x14ac:dyDescent="0.2">
      <c r="A8" s="159">
        <v>5</v>
      </c>
      <c r="B8" s="171" t="str">
        <f>'ورود مشخصات همکاران'!B9</f>
        <v>گلچين</v>
      </c>
      <c r="C8" s="209" t="str">
        <f>IFERROR(LOOKUP('ورود کد کلاس همکاران'!C8,'ورود اطلاعات'!$B$6:$B$25,'ورود اطلاعات'!$E$6:$E$25),"")&amp;""&amp;IFERROR(LOOKUP('ورود  کد درس همکاران'!C8,'ورود اطلاعات'!$F$6:$F$25,'ورود اطلاعات'!$G$6:$G$25),"")</f>
        <v/>
      </c>
      <c r="D8" s="210" t="str">
        <f>IFERROR(LOOKUP('ورود کد کلاس همکاران'!D8,'ورود اطلاعات'!$B$6:$B$25,'ورود اطلاعات'!$E$6:$E$25),"")&amp;""&amp;IFERROR(LOOKUP('ورود  کد درس همکاران'!D8,'ورود اطلاعات'!$F$6:$F$25,'ورود اطلاعات'!$G$6:$G$25),"")</f>
        <v/>
      </c>
      <c r="E8" s="210" t="str">
        <f>IFERROR(LOOKUP('ورود کد کلاس همکاران'!E8,'ورود اطلاعات'!$B$6:$B$25,'ورود اطلاعات'!$E$6:$E$25),"")&amp;""&amp;IFERROR(LOOKUP('ورود  کد درس همکاران'!E8,'ورود اطلاعات'!$F$6:$F$25,'ورود اطلاعات'!$G$6:$G$25),"")</f>
        <v/>
      </c>
      <c r="F8" s="210" t="str">
        <f>IFERROR(LOOKUP('ورود کد کلاس همکاران'!F8,'ورود اطلاعات'!$B$6:$B$25,'ورود اطلاعات'!$E$6:$E$25),"")&amp;""&amp;IFERROR(LOOKUP('ورود  کد درس همکاران'!F8,'ورود اطلاعات'!$F$6:$F$25,'ورود اطلاعات'!$G$6:$G$25),"")</f>
        <v/>
      </c>
      <c r="G8" s="211" t="str">
        <f>IFERROR(LOOKUP('ورود کد کلاس همکاران'!G8,'ورود اطلاعات'!$B$6:$B$25,'ورود اطلاعات'!$E$6:$E$25),"")&amp;""&amp;IFERROR(LOOKUP('ورود  کد درس همکاران'!G8,'ورود اطلاعات'!$F$6:$F$25,'ورود اطلاعات'!$G$6:$G$25),"")</f>
        <v>A3ریاضیات</v>
      </c>
      <c r="H8" s="212" t="str">
        <f>IFERROR(LOOKUP('ورود کد کلاس همکاران'!H8,'ورود اطلاعات'!$B$6:$B$25,'ورود اطلاعات'!$E$6:$E$25),"")&amp;""&amp;IFERROR(LOOKUP('ورود  کد درس همکاران'!H8,'ورود اطلاعات'!$F$6:$F$25,'ورود اطلاعات'!$G$6:$G$25),"")</f>
        <v>A3ریاضیات</v>
      </c>
      <c r="I8" s="209" t="str">
        <f>IFERROR(LOOKUP('ورود کد کلاس همکاران'!I8,'ورود اطلاعات'!$B$6:$B$25,'ورود اطلاعات'!$E$6:$E$25),"")&amp;""&amp;IFERROR(LOOKUP('ورود  کد درس همکاران'!I8,'ورود اطلاعات'!$F$6:$F$25,'ورود اطلاعات'!$G$6:$G$25),"")</f>
        <v/>
      </c>
      <c r="J8" s="210" t="str">
        <f>IFERROR(LOOKUP('ورود کد کلاس همکاران'!J8,'ورود اطلاعات'!$B$6:$B$25,'ورود اطلاعات'!$E$6:$E$25),"")&amp;""&amp;IFERROR(LOOKUP('ورود  کد درس همکاران'!J8,'ورود اطلاعات'!$F$6:$F$25,'ورود اطلاعات'!$G$6:$G$25),"")</f>
        <v/>
      </c>
      <c r="K8" s="210" t="str">
        <f>IFERROR(LOOKUP('ورود کد کلاس همکاران'!K8,'ورود اطلاعات'!$B$6:$B$25,'ورود اطلاعات'!$E$6:$E$25),"")&amp;""&amp;IFERROR(LOOKUP('ورود  کد درس همکاران'!K8,'ورود اطلاعات'!$F$6:$F$25,'ورود اطلاعات'!$G$6:$G$25),"")</f>
        <v/>
      </c>
      <c r="L8" s="210" t="str">
        <f>IFERROR(LOOKUP('ورود کد کلاس همکاران'!L8,'ورود اطلاعات'!$B$6:$B$25,'ورود اطلاعات'!$E$6:$E$25),"")&amp;""&amp;IFERROR(LOOKUP('ورود  کد درس همکاران'!L8,'ورود اطلاعات'!$F$6:$F$25,'ورود اطلاعات'!$G$6:$G$25),"")</f>
        <v/>
      </c>
      <c r="M8" s="211" t="str">
        <f>IFERROR(LOOKUP('ورود کد کلاس همکاران'!M8,'ورود اطلاعات'!$B$6:$B$25,'ورود اطلاعات'!$E$6:$E$25),"")&amp;""&amp;IFERROR(LOOKUP('ورود  کد درس همکاران'!M8,'ورود اطلاعات'!$F$6:$F$25,'ورود اطلاعات'!$G$6:$G$25),"")</f>
        <v/>
      </c>
      <c r="N8" s="212" t="str">
        <f>IFERROR(LOOKUP('ورود کد کلاس همکاران'!N8,'ورود اطلاعات'!$B$6:$B$25,'ورود اطلاعات'!$E$6:$E$25),"")&amp;""&amp;IFERROR(LOOKUP('ورود  کد درس همکاران'!N8,'ورود اطلاعات'!$F$6:$F$25,'ورود اطلاعات'!$G$6:$G$25),"")</f>
        <v/>
      </c>
      <c r="O8" s="209" t="str">
        <f>IFERROR(LOOKUP('ورود کد کلاس همکاران'!O8,'ورود اطلاعات'!$B$6:$B$25,'ورود اطلاعات'!$E$6:$E$25),"")&amp;""&amp;IFERROR(LOOKUP('ورود  کد درس همکاران'!O8,'ورود اطلاعات'!$F$6:$F$25,'ورود اطلاعات'!$G$6:$G$25),"")</f>
        <v/>
      </c>
      <c r="P8" s="210" t="str">
        <f>IFERROR(LOOKUP('ورود کد کلاس همکاران'!P8,'ورود اطلاعات'!$B$6:$B$25,'ورود اطلاعات'!$E$6:$E$25),"")&amp;""&amp;IFERROR(LOOKUP('ورود  کد درس همکاران'!P8,'ورود اطلاعات'!$F$6:$F$25,'ورود اطلاعات'!$G$6:$G$25),"")</f>
        <v/>
      </c>
      <c r="Q8" s="210" t="str">
        <f>IFERROR(LOOKUP('ورود کد کلاس همکاران'!Q8,'ورود اطلاعات'!$B$6:$B$25,'ورود اطلاعات'!$E$6:$E$25),"")&amp;""&amp;IFERROR(LOOKUP('ورود  کد درس همکاران'!Q8,'ورود اطلاعات'!$F$6:$F$25,'ورود اطلاعات'!$G$6:$G$25),"")</f>
        <v/>
      </c>
      <c r="R8" s="210" t="str">
        <f>IFERROR(LOOKUP('ورود کد کلاس همکاران'!R8,'ورود اطلاعات'!$B$6:$B$25,'ورود اطلاعات'!$E$6:$E$25),"")&amp;""&amp;IFERROR(LOOKUP('ورود  کد درس همکاران'!R8,'ورود اطلاعات'!$F$6:$F$25,'ورود اطلاعات'!$G$6:$G$25),"")</f>
        <v/>
      </c>
      <c r="S8" s="211" t="str">
        <f>IFERROR(LOOKUP('ورود کد کلاس همکاران'!S8,'ورود اطلاعات'!$B$6:$B$25,'ورود اطلاعات'!$E$6:$E$25),"")&amp;""&amp;IFERROR(LOOKUP('ورود  کد درس همکاران'!S8,'ورود اطلاعات'!$F$6:$F$25,'ورود اطلاعات'!$G$6:$G$25),"")</f>
        <v>A3ریاضیات</v>
      </c>
      <c r="T8" s="212" t="str">
        <f>IFERROR(LOOKUP('ورود کد کلاس همکاران'!T8,'ورود اطلاعات'!$B$6:$B$25,'ورود اطلاعات'!$E$6:$E$25),"")&amp;""&amp;IFERROR(LOOKUP('ورود  کد درس همکاران'!T8,'ورود اطلاعات'!$F$6:$F$25,'ورود اطلاعات'!$G$6:$G$25),"")</f>
        <v>A3ریاضیات</v>
      </c>
      <c r="U8" s="209" t="str">
        <f>IFERROR(LOOKUP('ورود کد کلاس همکاران'!U8,'ورود اطلاعات'!$B$6:$B$25,'ورود اطلاعات'!$E$6:$E$25),"")&amp;""&amp;IFERROR(LOOKUP('ورود  کد درس همکاران'!U8,'ورود اطلاعات'!$F$6:$F$25,'ورود اطلاعات'!$G$6:$G$25),"")</f>
        <v/>
      </c>
      <c r="V8" s="210" t="str">
        <f>IFERROR(LOOKUP('ورود کد کلاس همکاران'!V8,'ورود اطلاعات'!$B$6:$B$25,'ورود اطلاعات'!$E$6:$E$25),"")&amp;""&amp;IFERROR(LOOKUP('ورود  کد درس همکاران'!V8,'ورود اطلاعات'!$F$6:$F$25,'ورود اطلاعات'!$G$6:$G$25),"")</f>
        <v/>
      </c>
      <c r="W8" s="210" t="str">
        <f>IFERROR(LOOKUP('ورود کد کلاس همکاران'!W8,'ورود اطلاعات'!$B$6:$B$25,'ورود اطلاعات'!$E$6:$E$25),"")&amp;""&amp;IFERROR(LOOKUP('ورود  کد درس همکاران'!W8,'ورود اطلاعات'!$F$6:$F$25,'ورود اطلاعات'!$G$6:$G$25),"")</f>
        <v/>
      </c>
      <c r="X8" s="210" t="str">
        <f>IFERROR(LOOKUP('ورود کد کلاس همکاران'!X8,'ورود اطلاعات'!$B$6:$B$25,'ورود اطلاعات'!$E$6:$E$25),"")&amp;""&amp;IFERROR(LOOKUP('ورود  کد درس همکاران'!X8,'ورود اطلاعات'!$F$6:$F$25,'ورود اطلاعات'!$G$6:$G$25),"")</f>
        <v/>
      </c>
      <c r="Y8" s="211" t="str">
        <f>IFERROR(LOOKUP('ورود کد کلاس همکاران'!Y8,'ورود اطلاعات'!$B$6:$B$25,'ورود اطلاعات'!$E$6:$E$25),"")&amp;""&amp;IFERROR(LOOKUP('ورود  کد درس همکاران'!Y8,'ورود اطلاعات'!$F$6:$F$25,'ورود اطلاعات'!$G$6:$G$25),"")</f>
        <v/>
      </c>
      <c r="Z8" s="212" t="str">
        <f>IFERROR(LOOKUP('ورود کد کلاس همکاران'!Z8,'ورود اطلاعات'!$B$6:$B$25,'ورود اطلاعات'!$E$6:$E$25),"")&amp;""&amp;IFERROR(LOOKUP('ورود  کد درس همکاران'!Z8,'ورود اطلاعات'!$F$6:$F$25,'ورود اطلاعات'!$G$6:$G$25),"")</f>
        <v/>
      </c>
      <c r="AA8" s="209" t="str">
        <f>IFERROR(LOOKUP('ورود کد کلاس همکاران'!AA8,'ورود اطلاعات'!$B$6:$B$25,'ورود اطلاعات'!$E$6:$E$25),"")&amp;""&amp;IFERROR(LOOKUP('ورود  کد درس همکاران'!AA8,'ورود اطلاعات'!$F$6:$F$25,'ورود اطلاعات'!$G$6:$G$25),"")</f>
        <v/>
      </c>
      <c r="AB8" s="210" t="str">
        <f>IFERROR(LOOKUP('ورود کد کلاس همکاران'!AB8,'ورود اطلاعات'!$B$6:$B$25,'ورود اطلاعات'!$E$6:$E$25),"")&amp;""&amp;IFERROR(LOOKUP('ورود  کد درس همکاران'!AB8,'ورود اطلاعات'!$F$6:$F$25,'ورود اطلاعات'!$G$6:$G$25),"")</f>
        <v/>
      </c>
      <c r="AC8" s="210" t="str">
        <f>IFERROR(LOOKUP('ورود کد کلاس همکاران'!AC8,'ورود اطلاعات'!$B$6:$B$25,'ورود اطلاعات'!$E$6:$E$25),"")&amp;""&amp;IFERROR(LOOKUP('ورود  کد درس همکاران'!AC8,'ورود اطلاعات'!$F$6:$F$25,'ورود اطلاعات'!$G$6:$G$25),"")</f>
        <v/>
      </c>
      <c r="AD8" s="210" t="str">
        <f>IFERROR(LOOKUP('ورود کد کلاس همکاران'!AD8,'ورود اطلاعات'!$B$6:$B$25,'ورود اطلاعات'!$E$6:$E$25),"")&amp;""&amp;IFERROR(LOOKUP('ورود  کد درس همکاران'!AD8,'ورود اطلاعات'!$F$6:$F$25,'ورود اطلاعات'!$G$6:$G$25),"")</f>
        <v/>
      </c>
      <c r="AE8" s="211" t="str">
        <f>IFERROR(LOOKUP('ورود کد کلاس همکاران'!AE8,'ورود اطلاعات'!$B$6:$B$25,'ورود اطلاعات'!$E$6:$E$25),"")&amp;""&amp;IFERROR(LOOKUP('ورود  کد درس همکاران'!AE8,'ورود اطلاعات'!$F$6:$F$25,'ورود اطلاعات'!$G$6:$G$25),"")</f>
        <v/>
      </c>
      <c r="AF8" s="212" t="str">
        <f>IFERROR(LOOKUP('ورود کد کلاس همکاران'!AF8,'ورود اطلاعات'!$B$6:$B$25,'ورود اطلاعات'!$E$6:$E$25),"")&amp;""&amp;IFERROR(LOOKUP('ورود  کد درس همکاران'!AF8,'ورود اطلاعات'!$F$6:$F$25,'ورود اطلاعات'!$G$6:$G$25),"")</f>
        <v/>
      </c>
      <c r="AG8" s="209" t="str">
        <f>IFERROR(LOOKUP('ورود کد کلاس همکاران'!AG8,'ورود اطلاعات'!$B$6:$B$25,'ورود اطلاعات'!$E$6:$E$25),"")&amp;""&amp;IFERROR(LOOKUP('ورود  کد درس همکاران'!AG8,'ورود اطلاعات'!$F$6:$F$25,'ورود اطلاعات'!$G$6:$G$25),"")</f>
        <v/>
      </c>
      <c r="AH8" s="210" t="str">
        <f>IFERROR(LOOKUP('ورود کد کلاس همکاران'!AH8,'ورود اطلاعات'!$B$6:$B$25,'ورود اطلاعات'!$E$6:$E$25),"")&amp;""&amp;IFERROR(LOOKUP('ورود  کد درس همکاران'!AH8,'ورود اطلاعات'!$F$6:$F$25,'ورود اطلاعات'!$G$6:$G$25),"")</f>
        <v/>
      </c>
      <c r="AI8" s="210" t="str">
        <f>IFERROR(LOOKUP('ورود کد کلاس همکاران'!AI8,'ورود اطلاعات'!$B$6:$B$25,'ورود اطلاعات'!$E$6:$E$25),"")&amp;""&amp;IFERROR(LOOKUP('ورود  کد درس همکاران'!AI8,'ورود اطلاعات'!$F$6:$F$25,'ورود اطلاعات'!$G$6:$G$25),"")</f>
        <v/>
      </c>
      <c r="AJ8" s="210" t="str">
        <f>IFERROR(LOOKUP('ورود کد کلاس همکاران'!AJ8,'ورود اطلاعات'!$B$6:$B$25,'ورود اطلاعات'!$E$6:$E$25),"")&amp;""&amp;IFERROR(LOOKUP('ورود  کد درس همکاران'!AJ8,'ورود اطلاعات'!$F$6:$F$25,'ورود اطلاعات'!$G$6:$G$25),"")</f>
        <v/>
      </c>
      <c r="AK8" s="210" t="str">
        <f>IFERROR(LOOKUP('ورود کد کلاس همکاران'!AK8,'ورود اطلاعات'!$B$6:$B$25,'ورود اطلاعات'!$E$6:$E$25),"")&amp;""&amp;IFERROR(LOOKUP('ورود  کد درس همکاران'!AK8,'ورود اطلاعات'!$F$6:$F$25,'ورود اطلاعات'!$G$6:$G$25),"")</f>
        <v>A3ریاضی تکمیلی</v>
      </c>
      <c r="AL8" s="213" t="str">
        <f>IFERROR(LOOKUP('ورود کد کلاس همکاران'!AL8,'ورود اطلاعات'!$B$6:$B$25,'ورود اطلاعات'!$E$6:$E$25),"")&amp;""&amp;IFERROR(LOOKUP('ورود  کد درس همکاران'!AL8,'ورود اطلاعات'!$F$6:$F$25,'ورود اطلاعات'!$G$6:$G$25),"")</f>
        <v>A3ریاضی تکمیلی</v>
      </c>
    </row>
    <row r="9" spans="1:38" ht="60" customHeight="1" x14ac:dyDescent="0.2">
      <c r="A9" s="159">
        <v>6</v>
      </c>
      <c r="B9" s="171" t="str">
        <f>'ورود مشخصات همکاران'!B10</f>
        <v>محمدی</v>
      </c>
      <c r="C9" s="209" t="str">
        <f>IFERROR(LOOKUP('ورود کد کلاس همکاران'!C9,'ورود اطلاعات'!$B$6:$B$25,'ورود اطلاعات'!$E$6:$E$25),"")&amp;""&amp;IFERROR(LOOKUP('ورود  کد درس همکاران'!C9,'ورود اطلاعات'!$F$6:$F$25,'ورود اطلاعات'!$G$6:$G$25),"")</f>
        <v>B5زبان عربی</v>
      </c>
      <c r="D9" s="210" t="str">
        <f>IFERROR(LOOKUP('ورود کد کلاس همکاران'!D9,'ورود اطلاعات'!$B$6:$B$25,'ورود اطلاعات'!$E$6:$E$25),"")&amp;""&amp;IFERROR(LOOKUP('ورود  کد درس همکاران'!D9,'ورود اطلاعات'!$F$6:$F$25,'ورود اطلاعات'!$G$6:$G$25),"")</f>
        <v>B5زبان عربی</v>
      </c>
      <c r="E9" s="210" t="str">
        <f>IFERROR(LOOKUP('ورود کد کلاس همکاران'!E9,'ورود اطلاعات'!$B$6:$B$25,'ورود اطلاعات'!$E$6:$E$25),"")&amp;""&amp;IFERROR(LOOKUP('ورود  کد درس همکاران'!E9,'ورود اطلاعات'!$F$6:$F$25,'ورود اطلاعات'!$G$6:$G$25),"")</f>
        <v/>
      </c>
      <c r="F9" s="210" t="str">
        <f>IFERROR(LOOKUP('ورود کد کلاس همکاران'!F9,'ورود اطلاعات'!$B$6:$B$25,'ورود اطلاعات'!$E$6:$E$25),"")&amp;""&amp;IFERROR(LOOKUP('ورود  کد درس همکاران'!F9,'ورود اطلاعات'!$F$6:$F$25,'ورود اطلاعات'!$G$6:$G$25),"")</f>
        <v/>
      </c>
      <c r="G9" s="211" t="str">
        <f>IFERROR(LOOKUP('ورود کد کلاس همکاران'!G9,'ورود اطلاعات'!$B$6:$B$25,'ورود اطلاعات'!$E$6:$E$25),"")&amp;""&amp;IFERROR(LOOKUP('ورود  کد درس همکاران'!G9,'ورود اطلاعات'!$F$6:$F$25,'ورود اطلاعات'!$G$6:$G$25),"")</f>
        <v/>
      </c>
      <c r="H9" s="212" t="str">
        <f>IFERROR(LOOKUP('ورود کد کلاس همکاران'!H9,'ورود اطلاعات'!$B$6:$B$25,'ورود اطلاعات'!$E$6:$E$25),"")&amp;""&amp;IFERROR(LOOKUP('ورود  کد درس همکاران'!H9,'ورود اطلاعات'!$F$6:$F$25,'ورود اطلاعات'!$G$6:$G$25),"")</f>
        <v/>
      </c>
      <c r="I9" s="209" t="str">
        <f>IFERROR(LOOKUP('ورود کد کلاس همکاران'!I9,'ورود اطلاعات'!$B$6:$B$25,'ورود اطلاعات'!$E$6:$E$25),"")&amp;""&amp;IFERROR(LOOKUP('ورود  کد درس همکاران'!I9,'ورود اطلاعات'!$F$6:$F$25,'ورود اطلاعات'!$G$6:$G$25),"")</f>
        <v/>
      </c>
      <c r="J9" s="210" t="str">
        <f>IFERROR(LOOKUP('ورود کد کلاس همکاران'!J9,'ورود اطلاعات'!$B$6:$B$25,'ورود اطلاعات'!$E$6:$E$25),"")&amp;""&amp;IFERROR(LOOKUP('ورود  کد درس همکاران'!J9,'ورود اطلاعات'!$F$6:$F$25,'ورود اطلاعات'!$G$6:$G$25),"")</f>
        <v/>
      </c>
      <c r="K9" s="210" t="str">
        <f>IFERROR(LOOKUP('ورود کد کلاس همکاران'!K9,'ورود اطلاعات'!$B$6:$B$25,'ورود اطلاعات'!$E$6:$E$25),"")&amp;""&amp;IFERROR(LOOKUP('ورود  کد درس همکاران'!K9,'ورود اطلاعات'!$F$6:$F$25,'ورود اطلاعات'!$G$6:$G$25),"")</f>
        <v/>
      </c>
      <c r="L9" s="210" t="str">
        <f>IFERROR(LOOKUP('ورود کد کلاس همکاران'!L9,'ورود اطلاعات'!$B$6:$B$25,'ورود اطلاعات'!$E$6:$E$25),"")&amp;""&amp;IFERROR(LOOKUP('ورود  کد درس همکاران'!L9,'ورود اطلاعات'!$F$6:$F$25,'ورود اطلاعات'!$G$6:$G$25),"")</f>
        <v/>
      </c>
      <c r="M9" s="211" t="str">
        <f>IFERROR(LOOKUP('ورود کد کلاس همکاران'!M9,'ورود اطلاعات'!$B$6:$B$25,'ورود اطلاعات'!$E$6:$E$25),"")&amp;""&amp;IFERROR(LOOKUP('ورود  کد درس همکاران'!M9,'ورود اطلاعات'!$F$6:$F$25,'ورود اطلاعات'!$G$6:$G$25),"")</f>
        <v/>
      </c>
      <c r="N9" s="212" t="str">
        <f>IFERROR(LOOKUP('ورود کد کلاس همکاران'!N9,'ورود اطلاعات'!$B$6:$B$25,'ورود اطلاعات'!$E$6:$E$25),"")&amp;""&amp;IFERROR(LOOKUP('ورود  کد درس همکاران'!N9,'ورود اطلاعات'!$F$6:$F$25,'ورود اطلاعات'!$G$6:$G$25),"")</f>
        <v/>
      </c>
      <c r="O9" s="209" t="str">
        <f>IFERROR(LOOKUP('ورود کد کلاس همکاران'!O9,'ورود اطلاعات'!$B$6:$B$25,'ورود اطلاعات'!$E$6:$E$25),"")&amp;""&amp;IFERROR(LOOKUP('ورود  کد درس همکاران'!O9,'ورود اطلاعات'!$F$6:$F$25,'ورود اطلاعات'!$G$6:$G$25),"")</f>
        <v/>
      </c>
      <c r="P9" s="210" t="str">
        <f>IFERROR(LOOKUP('ورود کد کلاس همکاران'!P9,'ورود اطلاعات'!$B$6:$B$25,'ورود اطلاعات'!$E$6:$E$25),"")&amp;""&amp;IFERROR(LOOKUP('ورود  کد درس همکاران'!P9,'ورود اطلاعات'!$F$6:$F$25,'ورود اطلاعات'!$G$6:$G$25),"")</f>
        <v/>
      </c>
      <c r="Q9" s="210" t="str">
        <f>IFERROR(LOOKUP('ورود کد کلاس همکاران'!Q9,'ورود اطلاعات'!$B$6:$B$25,'ورود اطلاعات'!$E$6:$E$25),"")&amp;""&amp;IFERROR(LOOKUP('ورود  کد درس همکاران'!Q9,'ورود اطلاعات'!$F$6:$F$25,'ورود اطلاعات'!$G$6:$G$25),"")</f>
        <v/>
      </c>
      <c r="R9" s="210" t="str">
        <f>IFERROR(LOOKUP('ورود کد کلاس همکاران'!R9,'ورود اطلاعات'!$B$6:$B$25,'ورود اطلاعات'!$E$6:$E$25),"")&amp;""&amp;IFERROR(LOOKUP('ورود  کد درس همکاران'!R9,'ورود اطلاعات'!$F$6:$F$25,'ورود اطلاعات'!$G$6:$G$25),"")</f>
        <v/>
      </c>
      <c r="S9" s="211" t="str">
        <f>IFERROR(LOOKUP('ورود کد کلاس همکاران'!S9,'ورود اطلاعات'!$B$6:$B$25,'ورود اطلاعات'!$E$6:$E$25),"")&amp;""&amp;IFERROR(LOOKUP('ورود  کد درس همکاران'!S9,'ورود اطلاعات'!$F$6:$F$25,'ورود اطلاعات'!$G$6:$G$25),"")</f>
        <v/>
      </c>
      <c r="T9" s="212" t="str">
        <f>IFERROR(LOOKUP('ورود کد کلاس همکاران'!T9,'ورود اطلاعات'!$B$6:$B$25,'ورود اطلاعات'!$E$6:$E$25),"")&amp;""&amp;IFERROR(LOOKUP('ورود  کد درس همکاران'!T9,'ورود اطلاعات'!$F$6:$F$25,'ورود اطلاعات'!$G$6:$G$25),"")</f>
        <v/>
      </c>
      <c r="U9" s="209" t="str">
        <f>IFERROR(LOOKUP('ورود کد کلاس همکاران'!U9,'ورود اطلاعات'!$B$6:$B$25,'ورود اطلاعات'!$E$6:$E$25),"")&amp;""&amp;IFERROR(LOOKUP('ورود  کد درس همکاران'!U9,'ورود اطلاعات'!$F$6:$F$25,'ورود اطلاعات'!$G$6:$G$25),"")</f>
        <v>B3زبان عربی</v>
      </c>
      <c r="V9" s="210" t="str">
        <f>IFERROR(LOOKUP('ورود کد کلاس همکاران'!V9,'ورود اطلاعات'!$B$6:$B$25,'ورود اطلاعات'!$E$6:$E$25),"")&amp;""&amp;IFERROR(LOOKUP('ورود  کد درس همکاران'!V9,'ورود اطلاعات'!$F$6:$F$25,'ورود اطلاعات'!$G$6:$G$25),"")</f>
        <v>B3زبان عربی</v>
      </c>
      <c r="W9" s="210" t="str">
        <f>IFERROR(LOOKUP('ورود کد کلاس همکاران'!W9,'ورود اطلاعات'!$B$6:$B$25,'ورود اطلاعات'!$E$6:$E$25),"")&amp;""&amp;IFERROR(LOOKUP('ورود  کد درس همکاران'!W9,'ورود اطلاعات'!$F$6:$F$25,'ورود اطلاعات'!$G$6:$G$25),"")</f>
        <v xml:space="preserve">B1معارف اسلامی </v>
      </c>
      <c r="X9" s="210" t="str">
        <f>IFERROR(LOOKUP('ورود کد کلاس همکاران'!X9,'ورود اطلاعات'!$B$6:$B$25,'ورود اطلاعات'!$E$6:$E$25),"")&amp;""&amp;IFERROR(LOOKUP('ورود  کد درس همکاران'!X9,'ورود اطلاعات'!$F$6:$F$25,'ورود اطلاعات'!$G$6:$G$25),"")</f>
        <v xml:space="preserve">B1معارف اسلامی </v>
      </c>
      <c r="Y9" s="211" t="str">
        <f>IFERROR(LOOKUP('ورود کد کلاس همکاران'!Y9,'ورود اطلاعات'!$B$6:$B$25,'ورود اطلاعات'!$E$6:$E$25),"")&amp;""&amp;IFERROR(LOOKUP('ورود  کد درس همکاران'!Y9,'ورود اطلاعات'!$F$6:$F$25,'ورود اطلاعات'!$G$6:$G$25),"")</f>
        <v xml:space="preserve">B5معارف اسلامی </v>
      </c>
      <c r="Z9" s="212" t="str">
        <f>IFERROR(LOOKUP('ورود کد کلاس همکاران'!Z9,'ورود اطلاعات'!$B$6:$B$25,'ورود اطلاعات'!$E$6:$E$25),"")&amp;""&amp;IFERROR(LOOKUP('ورود  کد درس همکاران'!Z9,'ورود اطلاعات'!$F$6:$F$25,'ورود اطلاعات'!$G$6:$G$25),"")</f>
        <v xml:space="preserve">B5معارف اسلامی </v>
      </c>
      <c r="AA9" s="209" t="str">
        <f>IFERROR(LOOKUP('ورود کد کلاس همکاران'!AA9,'ورود اطلاعات'!$B$6:$B$25,'ورود اطلاعات'!$E$6:$E$25),"")&amp;""&amp;IFERROR(LOOKUP('ورود  کد درس همکاران'!AA9,'ورود اطلاعات'!$F$6:$F$25,'ورود اطلاعات'!$G$6:$G$25),"")</f>
        <v>B4زبان عربی</v>
      </c>
      <c r="AB9" s="210" t="str">
        <f>IFERROR(LOOKUP('ورود کد کلاس همکاران'!AB9,'ورود اطلاعات'!$B$6:$B$25,'ورود اطلاعات'!$E$6:$E$25),"")&amp;""&amp;IFERROR(LOOKUP('ورود  کد درس همکاران'!AB9,'ورود اطلاعات'!$F$6:$F$25,'ورود اطلاعات'!$G$6:$G$25),"")</f>
        <v>B4زبان عربی</v>
      </c>
      <c r="AC9" s="210" t="str">
        <f>IFERROR(LOOKUP('ورود کد کلاس همکاران'!AC9,'ورود اطلاعات'!$B$6:$B$25,'ورود اطلاعات'!$E$6:$E$25),"")&amp;""&amp;IFERROR(LOOKUP('ورود  کد درس همکاران'!AC9,'ورود اطلاعات'!$F$6:$F$25,'ورود اطلاعات'!$G$6:$G$25),"")</f>
        <v>A2زبان عربی</v>
      </c>
      <c r="AD9" s="210" t="str">
        <f>IFERROR(LOOKUP('ورود کد کلاس همکاران'!AD9,'ورود اطلاعات'!$B$6:$B$25,'ورود اطلاعات'!$E$6:$E$25),"")&amp;""&amp;IFERROR(LOOKUP('ورود  کد درس همکاران'!AD9,'ورود اطلاعات'!$F$6:$F$25,'ورود اطلاعات'!$G$6:$G$25),"")</f>
        <v>A2زبان عربی</v>
      </c>
      <c r="AE9" s="211" t="str">
        <f>IFERROR(LOOKUP('ورود کد کلاس همکاران'!AE9,'ورود اطلاعات'!$B$6:$B$25,'ورود اطلاعات'!$E$6:$E$25),"")&amp;""&amp;IFERROR(LOOKUP('ورود  کد درس همکاران'!AE9,'ورود اطلاعات'!$F$6:$F$25,'ورود اطلاعات'!$G$6:$G$25),"")</f>
        <v xml:space="preserve">Cمعارف اسلامی </v>
      </c>
      <c r="AF9" s="212" t="str">
        <f>IFERROR(LOOKUP('ورود کد کلاس همکاران'!AF9,'ورود اطلاعات'!$B$6:$B$25,'ورود اطلاعات'!$E$6:$E$25),"")&amp;""&amp;IFERROR(LOOKUP('ورود  کد درس همکاران'!AF9,'ورود اطلاعات'!$F$6:$F$25,'ورود اطلاعات'!$G$6:$G$25),"")</f>
        <v xml:space="preserve">Cمعارف اسلامی </v>
      </c>
      <c r="AG9" s="209" t="str">
        <f>IFERROR(LOOKUP('ورود کد کلاس همکاران'!AG9,'ورود اطلاعات'!$B$6:$B$25,'ورود اطلاعات'!$E$6:$E$25),"")&amp;""&amp;IFERROR(LOOKUP('ورود  کد درس همکاران'!AG9,'ورود اطلاعات'!$F$6:$F$25,'ورود اطلاعات'!$G$6:$G$25),"")</f>
        <v/>
      </c>
      <c r="AH9" s="210" t="str">
        <f>IFERROR(LOOKUP('ورود کد کلاس همکاران'!AH9,'ورود اطلاعات'!$B$6:$B$25,'ورود اطلاعات'!$E$6:$E$25),"")&amp;""&amp;IFERROR(LOOKUP('ورود  کد درس همکاران'!AH9,'ورود اطلاعات'!$F$6:$F$25,'ورود اطلاعات'!$G$6:$G$25),"")</f>
        <v/>
      </c>
      <c r="AI9" s="210" t="str">
        <f>IFERROR(LOOKUP('ورود کد کلاس همکاران'!AI9,'ورود اطلاعات'!$B$6:$B$25,'ورود اطلاعات'!$E$6:$E$25),"")&amp;""&amp;IFERROR(LOOKUP('ورود  کد درس همکاران'!AI9,'ورود اطلاعات'!$F$6:$F$25,'ورود اطلاعات'!$G$6:$G$25),"")</f>
        <v/>
      </c>
      <c r="AJ9" s="210" t="str">
        <f>IFERROR(LOOKUP('ورود کد کلاس همکاران'!AJ9,'ورود اطلاعات'!$B$6:$B$25,'ورود اطلاعات'!$E$6:$E$25),"")&amp;""&amp;IFERROR(LOOKUP('ورود  کد درس همکاران'!AJ9,'ورود اطلاعات'!$F$6:$F$25,'ورود اطلاعات'!$G$6:$G$25),"")</f>
        <v/>
      </c>
      <c r="AK9" s="210" t="str">
        <f>IFERROR(LOOKUP('ورود کد کلاس همکاران'!AK9,'ورود اطلاعات'!$B$6:$B$25,'ورود اطلاعات'!$E$6:$E$25),"")&amp;""&amp;IFERROR(LOOKUP('ورود  کد درس همکاران'!AK9,'ورود اطلاعات'!$F$6:$F$25,'ورود اطلاعات'!$G$6:$G$25),"")</f>
        <v/>
      </c>
      <c r="AL9" s="213" t="str">
        <f>IFERROR(LOOKUP('ورود کد کلاس همکاران'!AL9,'ورود اطلاعات'!$B$6:$B$25,'ورود اطلاعات'!$E$6:$E$25),"")&amp;""&amp;IFERROR(LOOKUP('ورود  کد درس همکاران'!AL9,'ورود اطلاعات'!$F$6:$F$25,'ورود اطلاعات'!$G$6:$G$25),"")</f>
        <v/>
      </c>
    </row>
    <row r="10" spans="1:38" ht="60" customHeight="1" x14ac:dyDescent="0.2">
      <c r="A10" s="159">
        <v>7</v>
      </c>
      <c r="B10" s="172" t="str">
        <f>'ورود مشخصات همکاران'!B11</f>
        <v>اشرفی</v>
      </c>
      <c r="C10" s="209" t="str">
        <f>IFERROR(LOOKUP('ورود کد کلاس همکاران'!C10,'ورود اطلاعات'!$B$6:$B$25,'ورود اطلاعات'!$E$6:$E$25),"")&amp;""&amp;IFERROR(LOOKUP('ورود  کد درس همکاران'!C10,'ورود اطلاعات'!$F$6:$F$25,'ورود اطلاعات'!$G$6:$G$25),"")</f>
        <v/>
      </c>
      <c r="D10" s="210" t="str">
        <f>IFERROR(LOOKUP('ورود کد کلاس همکاران'!D10,'ورود اطلاعات'!$B$6:$B$25,'ورود اطلاعات'!$E$6:$E$25),"")&amp;""&amp;IFERROR(LOOKUP('ورود  کد درس همکاران'!D10,'ورود اطلاعات'!$F$6:$F$25,'ورود اطلاعات'!$G$6:$G$25),"")</f>
        <v/>
      </c>
      <c r="E10" s="210" t="str">
        <f>IFERROR(LOOKUP('ورود کد کلاس همکاران'!E10,'ورود اطلاعات'!$B$6:$B$25,'ورود اطلاعات'!$E$6:$E$25),"")&amp;""&amp;IFERROR(LOOKUP('ورود  کد درس همکاران'!E10,'ورود اطلاعات'!$F$6:$F$25,'ورود اطلاعات'!$G$6:$G$25),"")</f>
        <v/>
      </c>
      <c r="F10" s="210" t="str">
        <f>IFERROR(LOOKUP('ورود کد کلاس همکاران'!F10,'ورود اطلاعات'!$B$6:$B$25,'ورود اطلاعات'!$E$6:$E$25),"")&amp;""&amp;IFERROR(LOOKUP('ورود  کد درس همکاران'!F10,'ورود اطلاعات'!$F$6:$F$25,'ورود اطلاعات'!$G$6:$G$25),"")</f>
        <v/>
      </c>
      <c r="G10" s="211" t="str">
        <f>IFERROR(LOOKUP('ورود کد کلاس همکاران'!G10,'ورود اطلاعات'!$B$6:$B$25,'ورود اطلاعات'!$E$6:$E$25),"")&amp;""&amp;IFERROR(LOOKUP('ورود  کد درس همکاران'!G10,'ورود اطلاعات'!$F$6:$F$25,'ورود اطلاعات'!$G$6:$G$25),"")</f>
        <v/>
      </c>
      <c r="H10" s="212" t="str">
        <f>IFERROR(LOOKUP('ورود کد کلاس همکاران'!H10,'ورود اطلاعات'!$B$6:$B$25,'ورود اطلاعات'!$E$6:$E$25),"")&amp;""&amp;IFERROR(LOOKUP('ورود  کد درس همکاران'!H10,'ورود اطلاعات'!$F$6:$F$25,'ورود اطلاعات'!$G$6:$G$25),"")</f>
        <v/>
      </c>
      <c r="I10" s="209" t="str">
        <f>IFERROR(LOOKUP('ورود کد کلاس همکاران'!I10,'ورود اطلاعات'!$B$6:$B$25,'ورود اطلاعات'!$E$6:$E$25),"")&amp;""&amp;IFERROR(LOOKUP('ورود  کد درس همکاران'!I10,'ورود اطلاعات'!$F$6:$F$25,'ورود اطلاعات'!$G$6:$G$25),"")</f>
        <v/>
      </c>
      <c r="J10" s="210" t="str">
        <f>IFERROR(LOOKUP('ورود کد کلاس همکاران'!J10,'ورود اطلاعات'!$B$6:$B$25,'ورود اطلاعات'!$E$6:$E$25),"")&amp;""&amp;IFERROR(LOOKUP('ورود  کد درس همکاران'!J10,'ورود اطلاعات'!$F$6:$F$25,'ورود اطلاعات'!$G$6:$G$25),"")</f>
        <v/>
      </c>
      <c r="K10" s="210" t="str">
        <f>IFERROR(LOOKUP('ورود کد کلاس همکاران'!K10,'ورود اطلاعات'!$B$6:$B$25,'ورود اطلاعات'!$E$6:$E$25),"")&amp;""&amp;IFERROR(LOOKUP('ورود  کد درس همکاران'!K10,'ورود اطلاعات'!$F$6:$F$25,'ورود اطلاعات'!$G$6:$G$25),"")</f>
        <v/>
      </c>
      <c r="L10" s="210" t="str">
        <f>IFERROR(LOOKUP('ورود کد کلاس همکاران'!L10,'ورود اطلاعات'!$B$6:$B$25,'ورود اطلاعات'!$E$6:$E$25),"")&amp;""&amp;IFERROR(LOOKUP('ورود  کد درس همکاران'!L10,'ورود اطلاعات'!$F$6:$F$25,'ورود اطلاعات'!$G$6:$G$25),"")</f>
        <v/>
      </c>
      <c r="M10" s="211" t="str">
        <f>IFERROR(LOOKUP('ورود کد کلاس همکاران'!M10,'ورود اطلاعات'!$B$6:$B$25,'ورود اطلاعات'!$E$6:$E$25),"")&amp;""&amp;IFERROR(LOOKUP('ورود  کد درس همکاران'!M10,'ورود اطلاعات'!$F$6:$F$25,'ورود اطلاعات'!$G$6:$G$25),"")</f>
        <v/>
      </c>
      <c r="N10" s="212" t="str">
        <f>IFERROR(LOOKUP('ورود کد کلاس همکاران'!N10,'ورود اطلاعات'!$B$6:$B$25,'ورود اطلاعات'!$E$6:$E$25),"")&amp;""&amp;IFERROR(LOOKUP('ورود  کد درس همکاران'!N10,'ورود اطلاعات'!$F$6:$F$25,'ورود اطلاعات'!$G$6:$G$25),"")</f>
        <v/>
      </c>
      <c r="O10" s="209" t="str">
        <f>IFERROR(LOOKUP('ورود کد کلاس همکاران'!O10,'ورود اطلاعات'!$B$6:$B$25,'ورود اطلاعات'!$E$6:$E$25),"")&amp;""&amp;IFERROR(LOOKUP('ورود  کد درس همکاران'!O10,'ورود اطلاعات'!$F$6:$F$25,'ورود اطلاعات'!$G$6:$G$25),"")</f>
        <v/>
      </c>
      <c r="P10" s="210" t="str">
        <f>IFERROR(LOOKUP('ورود کد کلاس همکاران'!P10,'ورود اطلاعات'!$B$6:$B$25,'ورود اطلاعات'!$E$6:$E$25),"")&amp;""&amp;IFERROR(LOOKUP('ورود  کد درس همکاران'!P10,'ورود اطلاعات'!$F$6:$F$25,'ورود اطلاعات'!$G$6:$G$25),"")</f>
        <v/>
      </c>
      <c r="Q10" s="210" t="str">
        <f>IFERROR(LOOKUP('ورود کد کلاس همکاران'!Q10,'ورود اطلاعات'!$B$6:$B$25,'ورود اطلاعات'!$E$6:$E$25),"")&amp;""&amp;IFERROR(LOOKUP('ورود  کد درس همکاران'!Q10,'ورود اطلاعات'!$F$6:$F$25,'ورود اطلاعات'!$G$6:$G$25),"")</f>
        <v/>
      </c>
      <c r="R10" s="210" t="str">
        <f>IFERROR(LOOKUP('ورود کد کلاس همکاران'!R10,'ورود اطلاعات'!$B$6:$B$25,'ورود اطلاعات'!$E$6:$E$25),"")&amp;""&amp;IFERROR(LOOKUP('ورود  کد درس همکاران'!R10,'ورود اطلاعات'!$F$6:$F$25,'ورود اطلاعات'!$G$6:$G$25),"")</f>
        <v/>
      </c>
      <c r="S10" s="211" t="str">
        <f>IFERROR(LOOKUP('ورود کد کلاس همکاران'!S10,'ورود اطلاعات'!$B$6:$B$25,'ورود اطلاعات'!$E$6:$E$25),"")&amp;""&amp;IFERROR(LOOKUP('ورود  کد درس همکاران'!S10,'ورود اطلاعات'!$F$6:$F$25,'ورود اطلاعات'!$G$6:$G$25),"")</f>
        <v/>
      </c>
      <c r="T10" s="212" t="str">
        <f>IFERROR(LOOKUP('ورود کد کلاس همکاران'!T10,'ورود اطلاعات'!$B$6:$B$25,'ورود اطلاعات'!$E$6:$E$25),"")&amp;""&amp;IFERROR(LOOKUP('ورود  کد درس همکاران'!T10,'ورود اطلاعات'!$F$6:$F$25,'ورود اطلاعات'!$G$6:$G$25),"")</f>
        <v/>
      </c>
      <c r="U10" s="209" t="str">
        <f>IFERROR(LOOKUP('ورود کد کلاس همکاران'!U10,'ورود اطلاعات'!$B$6:$B$25,'ورود اطلاعات'!$E$6:$E$25),"")&amp;""&amp;IFERROR(LOOKUP('ورود  کد درس همکاران'!U10,'ورود اطلاعات'!$F$6:$F$25,'ورود اطلاعات'!$G$6:$G$25),"")</f>
        <v/>
      </c>
      <c r="V10" s="210" t="str">
        <f>IFERROR(LOOKUP('ورود کد کلاس همکاران'!V10,'ورود اطلاعات'!$B$6:$B$25,'ورود اطلاعات'!$E$6:$E$25),"")&amp;""&amp;IFERROR(LOOKUP('ورود  کد درس همکاران'!V10,'ورود اطلاعات'!$F$6:$F$25,'ورود اطلاعات'!$G$6:$G$25),"")</f>
        <v/>
      </c>
      <c r="W10" s="210" t="str">
        <f>IFERROR(LOOKUP('ورود کد کلاس همکاران'!W10,'ورود اطلاعات'!$B$6:$B$25,'ورود اطلاعات'!$E$6:$E$25),"")&amp;""&amp;IFERROR(LOOKUP('ورود  کد درس همکاران'!W10,'ورود اطلاعات'!$F$6:$F$25,'ورود اطلاعات'!$G$6:$G$25),"")</f>
        <v/>
      </c>
      <c r="X10" s="210" t="str">
        <f>IFERROR(LOOKUP('ورود کد کلاس همکاران'!X10,'ورود اطلاعات'!$B$6:$B$25,'ورود اطلاعات'!$E$6:$E$25),"")&amp;""&amp;IFERROR(LOOKUP('ورود  کد درس همکاران'!X10,'ورود اطلاعات'!$F$6:$F$25,'ورود اطلاعات'!$G$6:$G$25),"")</f>
        <v/>
      </c>
      <c r="Y10" s="211" t="str">
        <f>IFERROR(LOOKUP('ورود کد کلاس همکاران'!Y10,'ورود اطلاعات'!$B$6:$B$25,'ورود اطلاعات'!$E$6:$E$25),"")&amp;""&amp;IFERROR(LOOKUP('ورود  کد درس همکاران'!Y10,'ورود اطلاعات'!$F$6:$F$25,'ورود اطلاعات'!$G$6:$G$25),"")</f>
        <v/>
      </c>
      <c r="Z10" s="212" t="str">
        <f>IFERROR(LOOKUP('ورود کد کلاس همکاران'!Z10,'ورود اطلاعات'!$B$6:$B$25,'ورود اطلاعات'!$E$6:$E$25),"")&amp;""&amp;IFERROR(LOOKUP('ورود  کد درس همکاران'!Z10,'ورود اطلاعات'!$F$6:$F$25,'ورود اطلاعات'!$G$6:$G$25),"")</f>
        <v/>
      </c>
      <c r="AA10" s="209" t="str">
        <f>IFERROR(LOOKUP('ورود کد کلاس همکاران'!AA10,'ورود اطلاعات'!$B$6:$B$25,'ورود اطلاعات'!$E$6:$E$25),"")&amp;""&amp;IFERROR(LOOKUP('ورود  کد درس همکاران'!AA10,'ورود اطلاعات'!$F$6:$F$25,'ورود اطلاعات'!$G$6:$G$25),"")</f>
        <v xml:space="preserve">B5قرآن </v>
      </c>
      <c r="AB10" s="210" t="str">
        <f>IFERROR(LOOKUP('ورود کد کلاس همکاران'!AB10,'ورود اطلاعات'!$B$6:$B$25,'ورود اطلاعات'!$E$6:$E$25),"")&amp;""&amp;IFERROR(LOOKUP('ورود  کد درس همکاران'!AB10,'ورود اطلاعات'!$F$6:$F$25,'ورود اطلاعات'!$G$6:$G$25),"")</f>
        <v xml:space="preserve">B5قرآن </v>
      </c>
      <c r="AC10" s="210" t="str">
        <f>IFERROR(LOOKUP('ورود کد کلاس همکاران'!AC10,'ورود اطلاعات'!$B$6:$B$25,'ورود اطلاعات'!$E$6:$E$25),"")&amp;""&amp;IFERROR(LOOKUP('ورود  کد درس همکاران'!AC10,'ورود اطلاعات'!$F$6:$F$25,'ورود اطلاعات'!$G$6:$G$25),"")</f>
        <v>B2زبان عربی</v>
      </c>
      <c r="AD10" s="210" t="str">
        <f>IFERROR(LOOKUP('ورود کد کلاس همکاران'!AD10,'ورود اطلاعات'!$B$6:$B$25,'ورود اطلاعات'!$E$6:$E$25),"")&amp;""&amp;IFERROR(LOOKUP('ورود  کد درس همکاران'!AD10,'ورود اطلاعات'!$F$6:$F$25,'ورود اطلاعات'!$G$6:$G$25),"")</f>
        <v>B2زبان عربی</v>
      </c>
      <c r="AE10" s="211" t="str">
        <f>IFERROR(LOOKUP('ورود کد کلاس همکاران'!AE10,'ورود اطلاعات'!$B$6:$B$25,'ورود اطلاعات'!$E$6:$E$25),"")&amp;""&amp;IFERROR(LOOKUP('ورود  کد درس همکاران'!AE10,'ورود اطلاعات'!$F$6:$F$25,'ورود اطلاعات'!$G$6:$G$25),"")</f>
        <v xml:space="preserve">A2قرآن </v>
      </c>
      <c r="AF10" s="212" t="str">
        <f>IFERROR(LOOKUP('ورود کد کلاس همکاران'!AF10,'ورود اطلاعات'!$B$6:$B$25,'ورود اطلاعات'!$E$6:$E$25),"")&amp;""&amp;IFERROR(LOOKUP('ورود  کد درس همکاران'!AF10,'ورود اطلاعات'!$F$6:$F$25,'ورود اطلاعات'!$G$6:$G$25),"")</f>
        <v xml:space="preserve">A2قرآن </v>
      </c>
      <c r="AG10" s="209" t="str">
        <f>IFERROR(LOOKUP('ورود کد کلاس همکاران'!AG10,'ورود اطلاعات'!$B$6:$B$25,'ورود اطلاعات'!$E$6:$E$25),"")&amp;""&amp;IFERROR(LOOKUP('ورود  کد درس همکاران'!AG10,'ورود اطلاعات'!$F$6:$F$25,'ورود اطلاعات'!$G$6:$G$25),"")</f>
        <v/>
      </c>
      <c r="AH10" s="210" t="str">
        <f>IFERROR(LOOKUP('ورود کد کلاس همکاران'!AH10,'ورود اطلاعات'!$B$6:$B$25,'ورود اطلاعات'!$E$6:$E$25),"")&amp;""&amp;IFERROR(LOOKUP('ورود  کد درس همکاران'!AH10,'ورود اطلاعات'!$F$6:$F$25,'ورود اطلاعات'!$G$6:$G$25),"")</f>
        <v/>
      </c>
      <c r="AI10" s="210" t="str">
        <f>IFERROR(LOOKUP('ورود کد کلاس همکاران'!AI10,'ورود اطلاعات'!$B$6:$B$25,'ورود اطلاعات'!$E$6:$E$25),"")&amp;""&amp;IFERROR(LOOKUP('ورود  کد درس همکاران'!AI10,'ورود اطلاعات'!$F$6:$F$25,'ورود اطلاعات'!$G$6:$G$25),"")</f>
        <v/>
      </c>
      <c r="AJ10" s="210" t="str">
        <f>IFERROR(LOOKUP('ورود کد کلاس همکاران'!AJ10,'ورود اطلاعات'!$B$6:$B$25,'ورود اطلاعات'!$E$6:$E$25),"")&amp;""&amp;IFERROR(LOOKUP('ورود  کد درس همکاران'!AJ10,'ورود اطلاعات'!$F$6:$F$25,'ورود اطلاعات'!$G$6:$G$25),"")</f>
        <v/>
      </c>
      <c r="AK10" s="210" t="str">
        <f>IFERROR(LOOKUP('ورود کد کلاس همکاران'!AK10,'ورود اطلاعات'!$B$6:$B$25,'ورود اطلاعات'!$E$6:$E$25),"")&amp;""&amp;IFERROR(LOOKUP('ورود  کد درس همکاران'!AK10,'ورود اطلاعات'!$F$6:$F$25,'ورود اطلاعات'!$G$6:$G$25),"")</f>
        <v/>
      </c>
      <c r="AL10" s="213" t="str">
        <f>IFERROR(LOOKUP('ورود کد کلاس همکاران'!AL10,'ورود اطلاعات'!$B$6:$B$25,'ورود اطلاعات'!$E$6:$E$25),"")&amp;""&amp;IFERROR(LOOKUP('ورود  کد درس همکاران'!AL10,'ورود اطلاعات'!$F$6:$F$25,'ورود اطلاعات'!$G$6:$G$25),"")</f>
        <v/>
      </c>
    </row>
    <row r="11" spans="1:38" ht="60" customHeight="1" x14ac:dyDescent="0.2">
      <c r="A11" s="159">
        <v>8</v>
      </c>
      <c r="B11" s="172" t="str">
        <f>'ورود مشخصات همکاران'!B12</f>
        <v>قبله</v>
      </c>
      <c r="C11" s="209" t="str">
        <f>IFERROR(LOOKUP('ورود کد کلاس همکاران'!C11,'ورود اطلاعات'!$B$6:$B$25,'ورود اطلاعات'!$E$6:$E$25),"")&amp;""&amp;IFERROR(LOOKUP('ورود  کد درس همکاران'!C11,'ورود اطلاعات'!$F$6:$F$25,'ورود اطلاعات'!$G$6:$G$25),"")</f>
        <v/>
      </c>
      <c r="D11" s="210" t="str">
        <f>IFERROR(LOOKUP('ورود کد کلاس همکاران'!D11,'ورود اطلاعات'!$B$6:$B$25,'ورود اطلاعات'!$E$6:$E$25),"")&amp;""&amp;IFERROR(LOOKUP('ورود  کد درس همکاران'!D11,'ورود اطلاعات'!$F$6:$F$25,'ورود اطلاعات'!$G$6:$G$25),"")</f>
        <v/>
      </c>
      <c r="E11" s="210" t="str">
        <f>IFERROR(LOOKUP('ورود کد کلاس همکاران'!E11,'ورود اطلاعات'!$B$6:$B$25,'ورود اطلاعات'!$E$6:$E$25),"")&amp;""&amp;IFERROR(LOOKUP('ورود  کد درس همکاران'!E11,'ورود اطلاعات'!$F$6:$F$25,'ورود اطلاعات'!$G$6:$G$25),"")</f>
        <v/>
      </c>
      <c r="F11" s="210" t="str">
        <f>IFERROR(LOOKUP('ورود کد کلاس همکاران'!F11,'ورود اطلاعات'!$B$6:$B$25,'ورود اطلاعات'!$E$6:$E$25),"")&amp;""&amp;IFERROR(LOOKUP('ورود  کد درس همکاران'!F11,'ورود اطلاعات'!$F$6:$F$25,'ورود اطلاعات'!$G$6:$G$25),"")</f>
        <v/>
      </c>
      <c r="G11" s="211" t="str">
        <f>IFERROR(LOOKUP('ورود کد کلاس همکاران'!G11,'ورود اطلاعات'!$B$6:$B$25,'ورود اطلاعات'!$E$6:$E$25),"")&amp;""&amp;IFERROR(LOOKUP('ورود  کد درس همکاران'!G11,'ورود اطلاعات'!$F$6:$F$25,'ورود اطلاعات'!$G$6:$G$25),"")</f>
        <v/>
      </c>
      <c r="H11" s="212" t="str">
        <f>IFERROR(LOOKUP('ورود کد کلاس همکاران'!H11,'ورود اطلاعات'!$B$6:$B$25,'ورود اطلاعات'!$E$6:$E$25),"")&amp;""&amp;IFERROR(LOOKUP('ورود  کد درس همکاران'!H11,'ورود اطلاعات'!$F$6:$F$25,'ورود اطلاعات'!$G$6:$G$25),"")</f>
        <v/>
      </c>
      <c r="I11" s="209" t="str">
        <f>IFERROR(LOOKUP('ورود کد کلاس همکاران'!I11,'ورود اطلاعات'!$B$6:$B$25,'ورود اطلاعات'!$E$6:$E$25),"")&amp;""&amp;IFERROR(LOOKUP('ورود  کد درس همکاران'!I11,'ورود اطلاعات'!$F$6:$F$25,'ورود اطلاعات'!$G$6:$G$25),"")</f>
        <v xml:space="preserve">A1قرآن </v>
      </c>
      <c r="J11" s="210" t="str">
        <f>IFERROR(LOOKUP('ورود کد کلاس همکاران'!J11,'ورود اطلاعات'!$B$6:$B$25,'ورود اطلاعات'!$E$6:$E$25),"")&amp;""&amp;IFERROR(LOOKUP('ورود  کد درس همکاران'!J11,'ورود اطلاعات'!$F$6:$F$25,'ورود اطلاعات'!$G$6:$G$25),"")</f>
        <v xml:space="preserve">A1قرآن </v>
      </c>
      <c r="K11" s="210" t="str">
        <f>IFERROR(LOOKUP('ورود کد کلاس همکاران'!K11,'ورود اطلاعات'!$B$6:$B$25,'ورود اطلاعات'!$E$6:$E$25),"")&amp;""&amp;IFERROR(LOOKUP('ورود  کد درس همکاران'!K11,'ورود اطلاعات'!$F$6:$F$25,'ورود اطلاعات'!$G$6:$G$25),"")</f>
        <v>B1زبان عربی</v>
      </c>
      <c r="L11" s="210" t="str">
        <f>IFERROR(LOOKUP('ورود کد کلاس همکاران'!L11,'ورود اطلاعات'!$B$6:$B$25,'ورود اطلاعات'!$E$6:$E$25),"")&amp;""&amp;IFERROR(LOOKUP('ورود  کد درس همکاران'!L11,'ورود اطلاعات'!$F$6:$F$25,'ورود اطلاعات'!$G$6:$G$25),"")</f>
        <v>B1زبان عربی</v>
      </c>
      <c r="M11" s="211" t="str">
        <f>IFERROR(LOOKUP('ورود کد کلاس همکاران'!M11,'ورود اطلاعات'!$B$6:$B$25,'ورود اطلاعات'!$E$6:$E$25),"")&amp;""&amp;IFERROR(LOOKUP('ورود  کد درس همکاران'!M11,'ورود اطلاعات'!$F$6:$F$25,'ورود اطلاعات'!$G$6:$G$25),"")</f>
        <v xml:space="preserve">B3قرآن </v>
      </c>
      <c r="N11" s="212" t="str">
        <f>IFERROR(LOOKUP('ورود کد کلاس همکاران'!N11,'ورود اطلاعات'!$B$6:$B$25,'ورود اطلاعات'!$E$6:$E$25),"")&amp;""&amp;IFERROR(LOOKUP('ورود  کد درس همکاران'!N11,'ورود اطلاعات'!$F$6:$F$25,'ورود اطلاعات'!$G$6:$G$25),"")</f>
        <v xml:space="preserve">B3قرآن </v>
      </c>
      <c r="O11" s="209" t="str">
        <f>IFERROR(LOOKUP('ورود کد کلاس همکاران'!O11,'ورود اطلاعات'!$B$6:$B$25,'ورود اطلاعات'!$E$6:$E$25),"")&amp;""&amp;IFERROR(LOOKUP('ورود  کد درس همکاران'!O11,'ورود اطلاعات'!$F$6:$F$25,'ورود اطلاعات'!$G$6:$G$25),"")</f>
        <v/>
      </c>
      <c r="P11" s="210" t="str">
        <f>IFERROR(LOOKUP('ورود کد کلاس همکاران'!P11,'ورود اطلاعات'!$B$6:$B$25,'ورود اطلاعات'!$E$6:$E$25),"")&amp;""&amp;IFERROR(LOOKUP('ورود  کد درس همکاران'!P11,'ورود اطلاعات'!$F$6:$F$25,'ورود اطلاعات'!$G$6:$G$25),"")</f>
        <v/>
      </c>
      <c r="Q11" s="210" t="str">
        <f>IFERROR(LOOKUP('ورود کد کلاس همکاران'!Q11,'ورود اطلاعات'!$B$6:$B$25,'ورود اطلاعات'!$E$6:$E$25),"")&amp;""&amp;IFERROR(LOOKUP('ورود  کد درس همکاران'!Q11,'ورود اطلاعات'!$F$6:$F$25,'ورود اطلاعات'!$G$6:$G$25),"")</f>
        <v/>
      </c>
      <c r="R11" s="210" t="str">
        <f>IFERROR(LOOKUP('ورود کد کلاس همکاران'!R11,'ورود اطلاعات'!$B$6:$B$25,'ورود اطلاعات'!$E$6:$E$25),"")&amp;""&amp;IFERROR(LOOKUP('ورود  کد درس همکاران'!R11,'ورود اطلاعات'!$F$6:$F$25,'ورود اطلاعات'!$G$6:$G$25),"")</f>
        <v/>
      </c>
      <c r="S11" s="211" t="str">
        <f>IFERROR(LOOKUP('ورود کد کلاس همکاران'!S11,'ورود اطلاعات'!$B$6:$B$25,'ورود اطلاعات'!$E$6:$E$25),"")&amp;""&amp;IFERROR(LOOKUP('ورود  کد درس همکاران'!S11,'ورود اطلاعات'!$F$6:$F$25,'ورود اطلاعات'!$G$6:$G$25),"")</f>
        <v/>
      </c>
      <c r="T11" s="212" t="str">
        <f>IFERROR(LOOKUP('ورود کد کلاس همکاران'!T11,'ورود اطلاعات'!$B$6:$B$25,'ورود اطلاعات'!$E$6:$E$25),"")&amp;""&amp;IFERROR(LOOKUP('ورود  کد درس همکاران'!T11,'ورود اطلاعات'!$F$6:$F$25,'ورود اطلاعات'!$G$6:$G$25),"")</f>
        <v/>
      </c>
      <c r="U11" s="209" t="str">
        <f>IFERROR(LOOKUP('ورود کد کلاس همکاران'!U11,'ورود اطلاعات'!$B$6:$B$25,'ورود اطلاعات'!$E$6:$E$25),"")&amp;""&amp;IFERROR(LOOKUP('ورود  کد درس همکاران'!U11,'ورود اطلاعات'!$F$6:$F$25,'ورود اطلاعات'!$G$6:$G$25),"")</f>
        <v xml:space="preserve">B4معارف اسلامی </v>
      </c>
      <c r="V11" s="210" t="str">
        <f>IFERROR(LOOKUP('ورود کد کلاس همکاران'!V11,'ورود اطلاعات'!$B$6:$B$25,'ورود اطلاعات'!$E$6:$E$25),"")&amp;""&amp;IFERROR(LOOKUP('ورود  کد درس همکاران'!V11,'ورود اطلاعات'!$F$6:$F$25,'ورود اطلاعات'!$G$6:$G$25),"")</f>
        <v xml:space="preserve">B4معارف اسلامی </v>
      </c>
      <c r="W11" s="210" t="str">
        <f>IFERROR(LOOKUP('ورود کد کلاس همکاران'!W11,'ورود اطلاعات'!$B$6:$B$25,'ورود اطلاعات'!$E$6:$E$25),"")&amp;""&amp;IFERROR(LOOKUP('ورود  کد درس همکاران'!W11,'ورود اطلاعات'!$F$6:$F$25,'ورود اطلاعات'!$G$6:$G$25),"")</f>
        <v xml:space="preserve">B2قرآن </v>
      </c>
      <c r="X11" s="210" t="str">
        <f>IFERROR(LOOKUP('ورود کد کلاس همکاران'!X11,'ورود اطلاعات'!$B$6:$B$25,'ورود اطلاعات'!$E$6:$E$25),"")&amp;""&amp;IFERROR(LOOKUP('ورود  کد درس همکاران'!X11,'ورود اطلاعات'!$F$6:$F$25,'ورود اطلاعات'!$G$6:$G$25),"")</f>
        <v xml:space="preserve">B2قرآن </v>
      </c>
      <c r="Y11" s="211" t="str">
        <f>IFERROR(LOOKUP('ورود کد کلاس همکاران'!Y11,'ورود اطلاعات'!$B$6:$B$25,'ورود اطلاعات'!$E$6:$E$25),"")&amp;""&amp;IFERROR(LOOKUP('ورود  کد درس همکاران'!Y11,'ورود اطلاعات'!$F$6:$F$25,'ورود اطلاعات'!$G$6:$G$25),"")</f>
        <v xml:space="preserve">Cقرآن </v>
      </c>
      <c r="Z11" s="212" t="str">
        <f>IFERROR(LOOKUP('ورود کد کلاس همکاران'!Z11,'ورود اطلاعات'!$B$6:$B$25,'ورود اطلاعات'!$E$6:$E$25),"")&amp;""&amp;IFERROR(LOOKUP('ورود  کد درس همکاران'!Z11,'ورود اطلاعات'!$F$6:$F$25,'ورود اطلاعات'!$G$6:$G$25),"")</f>
        <v xml:space="preserve">Cقرآن </v>
      </c>
      <c r="AA11" s="209" t="str">
        <f>IFERROR(LOOKUP('ورود کد کلاس همکاران'!AA11,'ورود اطلاعات'!$B$6:$B$25,'ورود اطلاعات'!$E$6:$E$25),"")&amp;""&amp;IFERROR(LOOKUP('ورود  کد درس همکاران'!AA11,'ورود اطلاعات'!$F$6:$F$25,'ورود اطلاعات'!$G$6:$G$25),"")</f>
        <v/>
      </c>
      <c r="AB11" s="210" t="str">
        <f>IFERROR(LOOKUP('ورود کد کلاس همکاران'!AB11,'ورود اطلاعات'!$B$6:$B$25,'ورود اطلاعات'!$E$6:$E$25),"")&amp;""&amp;IFERROR(LOOKUP('ورود  کد درس همکاران'!AB11,'ورود اطلاعات'!$F$6:$F$25,'ورود اطلاعات'!$G$6:$G$25),"")</f>
        <v/>
      </c>
      <c r="AC11" s="210" t="str">
        <f>IFERROR(LOOKUP('ورود کد کلاس همکاران'!AC11,'ورود اطلاعات'!$B$6:$B$25,'ورود اطلاعات'!$E$6:$E$25),"")&amp;""&amp;IFERROR(LOOKUP('ورود  کد درس همکاران'!AC11,'ورود اطلاعات'!$F$6:$F$25,'ورود اطلاعات'!$G$6:$G$25),"")</f>
        <v/>
      </c>
      <c r="AD11" s="210" t="str">
        <f>IFERROR(LOOKUP('ورود کد کلاس همکاران'!AD11,'ورود اطلاعات'!$B$6:$B$25,'ورود اطلاعات'!$E$6:$E$25),"")&amp;""&amp;IFERROR(LOOKUP('ورود  کد درس همکاران'!AD11,'ورود اطلاعات'!$F$6:$F$25,'ورود اطلاعات'!$G$6:$G$25),"")</f>
        <v/>
      </c>
      <c r="AE11" s="211" t="str">
        <f>IFERROR(LOOKUP('ورود کد کلاس همکاران'!AE11,'ورود اطلاعات'!$B$6:$B$25,'ورود اطلاعات'!$E$6:$E$25),"")&amp;""&amp;IFERROR(LOOKUP('ورود  کد درس همکاران'!AE11,'ورود اطلاعات'!$F$6:$F$25,'ورود اطلاعات'!$G$6:$G$25),"")</f>
        <v/>
      </c>
      <c r="AF11" s="212" t="str">
        <f>IFERROR(LOOKUP('ورود کد کلاس همکاران'!AF11,'ورود اطلاعات'!$B$6:$B$25,'ورود اطلاعات'!$E$6:$E$25),"")&amp;""&amp;IFERROR(LOOKUP('ورود  کد درس همکاران'!AF11,'ورود اطلاعات'!$F$6:$F$25,'ورود اطلاعات'!$G$6:$G$25),"")</f>
        <v/>
      </c>
      <c r="AG11" s="209" t="str">
        <f>IFERROR(LOOKUP('ورود کد کلاس همکاران'!AG11,'ورود اطلاعات'!$B$6:$B$25,'ورود اطلاعات'!$E$6:$E$25),"")&amp;""&amp;IFERROR(LOOKUP('ورود  کد درس همکاران'!AG11,'ورود اطلاعات'!$F$6:$F$25,'ورود اطلاعات'!$G$6:$G$25),"")</f>
        <v/>
      </c>
      <c r="AH11" s="210" t="str">
        <f>IFERROR(LOOKUP('ورود کد کلاس همکاران'!AH11,'ورود اطلاعات'!$B$6:$B$25,'ورود اطلاعات'!$E$6:$E$25),"")&amp;""&amp;IFERROR(LOOKUP('ورود  کد درس همکاران'!AH11,'ورود اطلاعات'!$F$6:$F$25,'ورود اطلاعات'!$G$6:$G$25),"")</f>
        <v/>
      </c>
      <c r="AI11" s="210" t="str">
        <f>IFERROR(LOOKUP('ورود کد کلاس همکاران'!AI11,'ورود اطلاعات'!$B$6:$B$25,'ورود اطلاعات'!$E$6:$E$25),"")&amp;""&amp;IFERROR(LOOKUP('ورود  کد درس همکاران'!AI11,'ورود اطلاعات'!$F$6:$F$25,'ورود اطلاعات'!$G$6:$G$25),"")</f>
        <v/>
      </c>
      <c r="AJ11" s="210" t="str">
        <f>IFERROR(LOOKUP('ورود کد کلاس همکاران'!AJ11,'ورود اطلاعات'!$B$6:$B$25,'ورود اطلاعات'!$E$6:$E$25),"")&amp;""&amp;IFERROR(LOOKUP('ورود  کد درس همکاران'!AJ11,'ورود اطلاعات'!$F$6:$F$25,'ورود اطلاعات'!$G$6:$G$25),"")</f>
        <v/>
      </c>
      <c r="AK11" s="210" t="str">
        <f>IFERROR(LOOKUP('ورود کد کلاس همکاران'!AK11,'ورود اطلاعات'!$B$6:$B$25,'ورود اطلاعات'!$E$6:$E$25),"")&amp;""&amp;IFERROR(LOOKUP('ورود  کد درس همکاران'!AK11,'ورود اطلاعات'!$F$6:$F$25,'ورود اطلاعات'!$G$6:$G$25),"")</f>
        <v/>
      </c>
      <c r="AL11" s="213" t="str">
        <f>IFERROR(LOOKUP('ورود کد کلاس همکاران'!AL11,'ورود اطلاعات'!$B$6:$B$25,'ورود اطلاعات'!$E$6:$E$25),"")&amp;""&amp;IFERROR(LOOKUP('ورود  کد درس همکاران'!AL11,'ورود اطلاعات'!$F$6:$F$25,'ورود اطلاعات'!$G$6:$G$25),"")</f>
        <v/>
      </c>
    </row>
    <row r="12" spans="1:38" ht="60" customHeight="1" x14ac:dyDescent="0.2">
      <c r="A12" s="159">
        <v>9</v>
      </c>
      <c r="B12" s="172" t="str">
        <f>'ورود مشخصات همکاران'!B13</f>
        <v>سروریزاد</v>
      </c>
      <c r="C12" s="209" t="str">
        <f>IFERROR(LOOKUP('ورود کد کلاس همکاران'!C12,'ورود اطلاعات'!$B$6:$B$25,'ورود اطلاعات'!$E$6:$E$25),"")&amp;""&amp;IFERROR(LOOKUP('ورود  کد درس همکاران'!C12,'ورود اطلاعات'!$F$6:$F$25,'ورود اطلاعات'!$G$6:$G$25),"")</f>
        <v/>
      </c>
      <c r="D12" s="210" t="str">
        <f>IFERROR(LOOKUP('ورود کد کلاس همکاران'!D12,'ورود اطلاعات'!$B$6:$B$25,'ورود اطلاعات'!$E$6:$E$25),"")&amp;""&amp;IFERROR(LOOKUP('ورود  کد درس همکاران'!D12,'ورود اطلاعات'!$F$6:$F$25,'ورود اطلاعات'!$G$6:$G$25),"")</f>
        <v/>
      </c>
      <c r="E12" s="210" t="str">
        <f>IFERROR(LOOKUP('ورود کد کلاس همکاران'!E12,'ورود اطلاعات'!$B$6:$B$25,'ورود اطلاعات'!$E$6:$E$25),"")&amp;""&amp;IFERROR(LOOKUP('ورود  کد درس همکاران'!E12,'ورود اطلاعات'!$F$6:$F$25,'ورود اطلاعات'!$G$6:$G$25),"")</f>
        <v/>
      </c>
      <c r="F12" s="210" t="str">
        <f>IFERROR(LOOKUP('ورود کد کلاس همکاران'!F12,'ورود اطلاعات'!$B$6:$B$25,'ورود اطلاعات'!$E$6:$E$25),"")&amp;""&amp;IFERROR(LOOKUP('ورود  کد درس همکاران'!F12,'ورود اطلاعات'!$F$6:$F$25,'ورود اطلاعات'!$G$6:$G$25),"")</f>
        <v/>
      </c>
      <c r="G12" s="211" t="str">
        <f>IFERROR(LOOKUP('ورود کد کلاس همکاران'!G12,'ورود اطلاعات'!$B$6:$B$25,'ورود اطلاعات'!$E$6:$E$25),"")&amp;""&amp;IFERROR(LOOKUP('ورود  کد درس همکاران'!G12,'ورود اطلاعات'!$F$6:$F$25,'ورود اطلاعات'!$G$6:$G$25),"")</f>
        <v/>
      </c>
      <c r="H12" s="212" t="str">
        <f>IFERROR(LOOKUP('ورود کد کلاس همکاران'!H12,'ورود اطلاعات'!$B$6:$B$25,'ورود اطلاعات'!$E$6:$E$25),"")&amp;""&amp;IFERROR(LOOKUP('ورود  کد درس همکاران'!H12,'ورود اطلاعات'!$F$6:$F$25,'ورود اطلاعات'!$G$6:$G$25),"")</f>
        <v/>
      </c>
      <c r="I12" s="209" t="str">
        <f>IFERROR(LOOKUP('ورود کد کلاس همکاران'!I12,'ورود اطلاعات'!$B$6:$B$25,'ورود اطلاعات'!$E$6:$E$25),"")&amp;""&amp;IFERROR(LOOKUP('ورود  کد درس همکاران'!I12,'ورود اطلاعات'!$F$6:$F$25,'ورود اطلاعات'!$G$6:$G$25),"")</f>
        <v/>
      </c>
      <c r="J12" s="210" t="str">
        <f>IFERROR(LOOKUP('ورود کد کلاس همکاران'!J12,'ورود اطلاعات'!$B$6:$B$25,'ورود اطلاعات'!$E$6:$E$25),"")&amp;""&amp;IFERROR(LOOKUP('ورود  کد درس همکاران'!J12,'ورود اطلاعات'!$F$6:$F$25,'ورود اطلاعات'!$G$6:$G$25),"")</f>
        <v/>
      </c>
      <c r="K12" s="210" t="str">
        <f>IFERROR(LOOKUP('ورود کد کلاس همکاران'!K12,'ورود اطلاعات'!$B$6:$B$25,'ورود اطلاعات'!$E$6:$E$25),"")&amp;""&amp;IFERROR(LOOKUP('ورود  کد درس همکاران'!K12,'ورود اطلاعات'!$F$6:$F$25,'ورود اطلاعات'!$G$6:$G$25),"")</f>
        <v/>
      </c>
      <c r="L12" s="210" t="str">
        <f>IFERROR(LOOKUP('ورود کد کلاس همکاران'!L12,'ورود اطلاعات'!$B$6:$B$25,'ورود اطلاعات'!$E$6:$E$25),"")&amp;""&amp;IFERROR(LOOKUP('ورود  کد درس همکاران'!L12,'ورود اطلاعات'!$F$6:$F$25,'ورود اطلاعات'!$G$6:$G$25),"")</f>
        <v/>
      </c>
      <c r="M12" s="211" t="str">
        <f>IFERROR(LOOKUP('ورود کد کلاس همکاران'!M12,'ورود اطلاعات'!$B$6:$B$25,'ورود اطلاعات'!$E$6:$E$25),"")&amp;""&amp;IFERROR(LOOKUP('ورود  کد درس همکاران'!M12,'ورود اطلاعات'!$F$6:$F$25,'ورود اطلاعات'!$G$6:$G$25),"")</f>
        <v/>
      </c>
      <c r="N12" s="212" t="str">
        <f>IFERROR(LOOKUP('ورود کد کلاس همکاران'!N12,'ورود اطلاعات'!$B$6:$B$25,'ورود اطلاعات'!$E$6:$E$25),"")&amp;""&amp;IFERROR(LOOKUP('ورود  کد درس همکاران'!N12,'ورود اطلاعات'!$F$6:$F$25,'ورود اطلاعات'!$G$6:$G$25),"")</f>
        <v/>
      </c>
      <c r="O12" s="209" t="str">
        <f>IFERROR(LOOKUP('ورود کد کلاس همکاران'!O12,'ورود اطلاعات'!$B$6:$B$25,'ورود اطلاعات'!$E$6:$E$25),"")&amp;""&amp;IFERROR(LOOKUP('ورود  کد درس همکاران'!O12,'ورود اطلاعات'!$F$6:$F$25,'ورود اطلاعات'!$G$6:$G$25),"")</f>
        <v/>
      </c>
      <c r="P12" s="210" t="str">
        <f>IFERROR(LOOKUP('ورود کد کلاس همکاران'!P12,'ورود اطلاعات'!$B$6:$B$25,'ورود اطلاعات'!$E$6:$E$25),"")&amp;""&amp;IFERROR(LOOKUP('ورود  کد درس همکاران'!P12,'ورود اطلاعات'!$F$6:$F$25,'ورود اطلاعات'!$G$6:$G$25),"")</f>
        <v/>
      </c>
      <c r="Q12" s="210" t="str">
        <f>IFERROR(LOOKUP('ورود کد کلاس همکاران'!Q12,'ورود اطلاعات'!$B$6:$B$25,'ورود اطلاعات'!$E$6:$E$25),"")&amp;""&amp;IFERROR(LOOKUP('ورود  کد درس همکاران'!Q12,'ورود اطلاعات'!$F$6:$F$25,'ورود اطلاعات'!$G$6:$G$25),"")</f>
        <v/>
      </c>
      <c r="R12" s="210" t="str">
        <f>IFERROR(LOOKUP('ورود کد کلاس همکاران'!R12,'ورود اطلاعات'!$B$6:$B$25,'ورود اطلاعات'!$E$6:$E$25),"")&amp;""&amp;IFERROR(LOOKUP('ورود  کد درس همکاران'!R12,'ورود اطلاعات'!$F$6:$F$25,'ورود اطلاعات'!$G$6:$G$25),"")</f>
        <v/>
      </c>
      <c r="S12" s="211" t="str">
        <f>IFERROR(LOOKUP('ورود کد کلاس همکاران'!S12,'ورود اطلاعات'!$B$6:$B$25,'ورود اطلاعات'!$E$6:$E$25),"")&amp;""&amp;IFERROR(LOOKUP('ورود  کد درس همکاران'!S12,'ورود اطلاعات'!$F$6:$F$25,'ورود اطلاعات'!$G$6:$G$25),"")</f>
        <v/>
      </c>
      <c r="T12" s="212" t="str">
        <f>IFERROR(LOOKUP('ورود کد کلاس همکاران'!T12,'ورود اطلاعات'!$B$6:$B$25,'ورود اطلاعات'!$E$6:$E$25),"")&amp;""&amp;IFERROR(LOOKUP('ورود  کد درس همکاران'!T12,'ورود اطلاعات'!$F$6:$F$25,'ورود اطلاعات'!$G$6:$G$25),"")</f>
        <v/>
      </c>
      <c r="U12" s="209" t="str">
        <f>IFERROR(LOOKUP('ورود کد کلاس همکاران'!U12,'ورود اطلاعات'!$B$6:$B$25,'ورود اطلاعات'!$E$6:$E$25),"")&amp;""&amp;IFERROR(LOOKUP('ورود  کد درس همکاران'!U12,'ورود اطلاعات'!$F$6:$F$25,'ورود اطلاعات'!$G$6:$G$25),"")</f>
        <v xml:space="preserve">B1قرآن </v>
      </c>
      <c r="V12" s="210" t="str">
        <f>IFERROR(LOOKUP('ورود کد کلاس همکاران'!V12,'ورود اطلاعات'!$B$6:$B$25,'ورود اطلاعات'!$E$6:$E$25),"")&amp;""&amp;IFERROR(LOOKUP('ورود  کد درس همکاران'!V12,'ورود اطلاعات'!$F$6:$F$25,'ورود اطلاعات'!$G$6:$G$25),"")</f>
        <v xml:space="preserve">B1قرآن </v>
      </c>
      <c r="W12" s="210" t="str">
        <f>IFERROR(LOOKUP('ورود کد کلاس همکاران'!W12,'ورود اطلاعات'!$B$6:$B$25,'ورود اطلاعات'!$E$6:$E$25),"")&amp;""&amp;IFERROR(LOOKUP('ورود  کد درس همکاران'!W12,'ورود اطلاعات'!$F$6:$F$25,'ورود اطلاعات'!$G$6:$G$25),"")</f>
        <v>A3زبان عربی</v>
      </c>
      <c r="X12" s="210" t="str">
        <f>IFERROR(LOOKUP('ورود کد کلاس همکاران'!X12,'ورود اطلاعات'!$B$6:$B$25,'ورود اطلاعات'!$E$6:$E$25),"")&amp;""&amp;IFERROR(LOOKUP('ورود  کد درس همکاران'!X12,'ورود اطلاعات'!$F$6:$F$25,'ورود اطلاعات'!$G$6:$G$25),"")</f>
        <v>A3زبان عربی</v>
      </c>
      <c r="Y12" s="211" t="str">
        <f>IFERROR(LOOKUP('ورود کد کلاس همکاران'!Y12,'ورود اطلاعات'!$B$6:$B$25,'ورود اطلاعات'!$E$6:$E$25),"")&amp;""&amp;IFERROR(LOOKUP('ورود  کد درس همکاران'!Y12,'ورود اطلاعات'!$F$6:$F$25,'ورود اطلاعات'!$G$6:$G$25),"")</f>
        <v>A1زبان عربی</v>
      </c>
      <c r="Z12" s="212" t="str">
        <f>IFERROR(LOOKUP('ورود کد کلاس همکاران'!Z12,'ورود اطلاعات'!$B$6:$B$25,'ورود اطلاعات'!$E$6:$E$25),"")&amp;""&amp;IFERROR(LOOKUP('ورود  کد درس همکاران'!Z12,'ورود اطلاعات'!$F$6:$F$25,'ورود اطلاعات'!$G$6:$G$25),"")</f>
        <v>A1زبان عربی</v>
      </c>
      <c r="AA12" s="209" t="str">
        <f>IFERROR(LOOKUP('ورود کد کلاس همکاران'!AA12,'ورود اطلاعات'!$B$6:$B$25,'ورود اطلاعات'!$E$6:$E$25),"")&amp;""&amp;IFERROR(LOOKUP('ورود  کد درس همکاران'!AA12,'ورود اطلاعات'!$F$6:$F$25,'ورود اطلاعات'!$G$6:$G$25),"")</f>
        <v/>
      </c>
      <c r="AB12" s="210" t="str">
        <f>IFERROR(LOOKUP('ورود کد کلاس همکاران'!AB12,'ورود اطلاعات'!$B$6:$B$25,'ورود اطلاعات'!$E$6:$E$25),"")&amp;""&amp;IFERROR(LOOKUP('ورود  کد درس همکاران'!AB12,'ورود اطلاعات'!$F$6:$F$25,'ورود اطلاعات'!$G$6:$G$25),"")</f>
        <v/>
      </c>
      <c r="AC12" s="210" t="str">
        <f>IFERROR(LOOKUP('ورود کد کلاس همکاران'!AC12,'ورود اطلاعات'!$B$6:$B$25,'ورود اطلاعات'!$E$6:$E$25),"")&amp;""&amp;IFERROR(LOOKUP('ورود  کد درس همکاران'!AC12,'ورود اطلاعات'!$F$6:$F$25,'ورود اطلاعات'!$G$6:$G$25),"")</f>
        <v/>
      </c>
      <c r="AD12" s="210" t="str">
        <f>IFERROR(LOOKUP('ورود کد کلاس همکاران'!AD12,'ورود اطلاعات'!$B$6:$B$25,'ورود اطلاعات'!$E$6:$E$25),"")&amp;""&amp;IFERROR(LOOKUP('ورود  کد درس همکاران'!AD12,'ورود اطلاعات'!$F$6:$F$25,'ورود اطلاعات'!$G$6:$G$25),"")</f>
        <v/>
      </c>
      <c r="AE12" s="211" t="str">
        <f>IFERROR(LOOKUP('ورود کد کلاس همکاران'!AE12,'ورود اطلاعات'!$B$6:$B$25,'ورود اطلاعات'!$E$6:$E$25),"")&amp;""&amp;IFERROR(LOOKUP('ورود  کد درس همکاران'!AE12,'ورود اطلاعات'!$F$6:$F$25,'ورود اطلاعات'!$G$6:$G$25),"")</f>
        <v/>
      </c>
      <c r="AF12" s="212" t="str">
        <f>IFERROR(LOOKUP('ورود کد کلاس همکاران'!AF12,'ورود اطلاعات'!$B$6:$B$25,'ورود اطلاعات'!$E$6:$E$25),"")&amp;""&amp;IFERROR(LOOKUP('ورود  کد درس همکاران'!AF12,'ورود اطلاعات'!$F$6:$F$25,'ورود اطلاعات'!$G$6:$G$25),"")</f>
        <v/>
      </c>
      <c r="AG12" s="209" t="str">
        <f>IFERROR(LOOKUP('ورود کد کلاس همکاران'!AG12,'ورود اطلاعات'!$B$6:$B$25,'ورود اطلاعات'!$E$6:$E$25),"")&amp;""&amp;IFERROR(LOOKUP('ورود  کد درس همکاران'!AG12,'ورود اطلاعات'!$F$6:$F$25,'ورود اطلاعات'!$G$6:$G$25),"")</f>
        <v/>
      </c>
      <c r="AH12" s="210" t="str">
        <f>IFERROR(LOOKUP('ورود کد کلاس همکاران'!AH12,'ورود اطلاعات'!$B$6:$B$25,'ورود اطلاعات'!$E$6:$E$25),"")&amp;""&amp;IFERROR(LOOKUP('ورود  کد درس همکاران'!AH12,'ورود اطلاعات'!$F$6:$F$25,'ورود اطلاعات'!$G$6:$G$25),"")</f>
        <v/>
      </c>
      <c r="AI12" s="210" t="str">
        <f>IFERROR(LOOKUP('ورود کد کلاس همکاران'!AI12,'ورود اطلاعات'!$B$6:$B$25,'ورود اطلاعات'!$E$6:$E$25),"")&amp;""&amp;IFERROR(LOOKUP('ورود  کد درس همکاران'!AI12,'ورود اطلاعات'!$F$6:$F$25,'ورود اطلاعات'!$G$6:$G$25),"")</f>
        <v/>
      </c>
      <c r="AJ12" s="210" t="str">
        <f>IFERROR(LOOKUP('ورود کد کلاس همکاران'!AJ12,'ورود اطلاعات'!$B$6:$B$25,'ورود اطلاعات'!$E$6:$E$25),"")&amp;""&amp;IFERROR(LOOKUP('ورود  کد درس همکاران'!AJ12,'ورود اطلاعات'!$F$6:$F$25,'ورود اطلاعات'!$G$6:$G$25),"")</f>
        <v/>
      </c>
      <c r="AK12" s="210" t="str">
        <f>IFERROR(LOOKUP('ورود کد کلاس همکاران'!AK12,'ورود اطلاعات'!$B$6:$B$25,'ورود اطلاعات'!$E$6:$E$25),"")&amp;""&amp;IFERROR(LOOKUP('ورود  کد درس همکاران'!AK12,'ورود اطلاعات'!$F$6:$F$25,'ورود اطلاعات'!$G$6:$G$25),"")</f>
        <v/>
      </c>
      <c r="AL12" s="213" t="str">
        <f>IFERROR(LOOKUP('ورود کد کلاس همکاران'!AL12,'ورود اطلاعات'!$B$6:$B$25,'ورود اطلاعات'!$E$6:$E$25),"")&amp;""&amp;IFERROR(LOOKUP('ورود  کد درس همکاران'!AL12,'ورود اطلاعات'!$F$6:$F$25,'ورود اطلاعات'!$G$6:$G$25),"")</f>
        <v/>
      </c>
    </row>
    <row r="13" spans="1:38" ht="60" customHeight="1" x14ac:dyDescent="0.2">
      <c r="A13" s="159">
        <v>10</v>
      </c>
      <c r="B13" s="172" t="str">
        <f>'ورود مشخصات همکاران'!B14</f>
        <v>وداعی</v>
      </c>
      <c r="C13" s="209" t="str">
        <f>IFERROR(LOOKUP('ورود کد کلاس همکاران'!C13,'ورود اطلاعات'!$B$6:$B$25,'ورود اطلاعات'!$E$6:$E$25),"")&amp;""&amp;IFERROR(LOOKUP('ورود  کد درس همکاران'!C13,'ورود اطلاعات'!$F$6:$F$25,'ورود اطلاعات'!$G$6:$G$25),"")</f>
        <v/>
      </c>
      <c r="D13" s="210" t="str">
        <f>IFERROR(LOOKUP('ورود کد کلاس همکاران'!D13,'ورود اطلاعات'!$B$6:$B$25,'ورود اطلاعات'!$E$6:$E$25),"")&amp;""&amp;IFERROR(LOOKUP('ورود  کد درس همکاران'!D13,'ورود اطلاعات'!$F$6:$F$25,'ورود اطلاعات'!$G$6:$G$25),"")</f>
        <v/>
      </c>
      <c r="E13" s="210" t="str">
        <f>IFERROR(LOOKUP('ورود کد کلاس همکاران'!E13,'ورود اطلاعات'!$B$6:$B$25,'ورود اطلاعات'!$E$6:$E$25),"")&amp;""&amp;IFERROR(LOOKUP('ورود  کد درس همکاران'!E13,'ورود اطلاعات'!$F$6:$F$25,'ورود اطلاعات'!$G$6:$G$25),"")</f>
        <v xml:space="preserve">A3معارف اسلامی </v>
      </c>
      <c r="F13" s="210" t="str">
        <f>IFERROR(LOOKUP('ورود کد کلاس همکاران'!F13,'ورود اطلاعات'!$B$6:$B$25,'ورود اطلاعات'!$E$6:$E$25),"")&amp;""&amp;IFERROR(LOOKUP('ورود  کد درس همکاران'!F13,'ورود اطلاعات'!$F$6:$F$25,'ورود اطلاعات'!$G$6:$G$25),"")</f>
        <v xml:space="preserve">A3معارف اسلامی </v>
      </c>
      <c r="G13" s="211" t="str">
        <f>IFERROR(LOOKUP('ورود کد کلاس همکاران'!G13,'ورود اطلاعات'!$B$6:$B$25,'ورود اطلاعات'!$E$6:$E$25),"")&amp;""&amp;IFERROR(LOOKUP('ورود  کد درس همکاران'!G13,'ورود اطلاعات'!$F$6:$F$25,'ورود اطلاعات'!$G$6:$G$25),"")</f>
        <v xml:space="preserve">B2معارف اسلامی </v>
      </c>
      <c r="H13" s="212" t="str">
        <f>IFERROR(LOOKUP('ورود کد کلاس همکاران'!H13,'ورود اطلاعات'!$B$6:$B$25,'ورود اطلاعات'!$E$6:$E$25),"")&amp;""&amp;IFERROR(LOOKUP('ورود  کد درس همکاران'!H13,'ورود اطلاعات'!$F$6:$F$25,'ورود اطلاعات'!$G$6:$G$25),"")</f>
        <v xml:space="preserve">B2معارف اسلامی </v>
      </c>
      <c r="I13" s="209" t="str">
        <f>IFERROR(LOOKUP('ورود کد کلاس همکاران'!I13,'ورود اطلاعات'!$B$6:$B$25,'ورود اطلاعات'!$E$6:$E$25),"")&amp;""&amp;IFERROR(LOOKUP('ورود  کد درس همکاران'!I13,'ورود اطلاعات'!$F$6:$F$25,'ورود اطلاعات'!$G$6:$G$25),"")</f>
        <v/>
      </c>
      <c r="J13" s="210" t="str">
        <f>IFERROR(LOOKUP('ورود کد کلاس همکاران'!J13,'ورود اطلاعات'!$B$6:$B$25,'ورود اطلاعات'!$E$6:$E$25),"")&amp;""&amp;IFERROR(LOOKUP('ورود  کد درس همکاران'!J13,'ورود اطلاعات'!$F$6:$F$25,'ورود اطلاعات'!$G$6:$G$25),"")</f>
        <v/>
      </c>
      <c r="K13" s="210" t="str">
        <f>IFERROR(LOOKUP('ورود کد کلاس همکاران'!K13,'ورود اطلاعات'!$B$6:$B$25,'ورود اطلاعات'!$E$6:$E$25),"")&amp;""&amp;IFERROR(LOOKUP('ورود  کد درس همکاران'!K13,'ورود اطلاعات'!$F$6:$F$25,'ورود اطلاعات'!$G$6:$G$25),"")</f>
        <v/>
      </c>
      <c r="L13" s="210" t="str">
        <f>IFERROR(LOOKUP('ورود کد کلاس همکاران'!L13,'ورود اطلاعات'!$B$6:$B$25,'ورود اطلاعات'!$E$6:$E$25),"")&amp;""&amp;IFERROR(LOOKUP('ورود  کد درس همکاران'!L13,'ورود اطلاعات'!$F$6:$F$25,'ورود اطلاعات'!$G$6:$G$25),"")</f>
        <v/>
      </c>
      <c r="M13" s="211" t="str">
        <f>IFERROR(LOOKUP('ورود کد کلاس همکاران'!M13,'ورود اطلاعات'!$B$6:$B$25,'ورود اطلاعات'!$E$6:$E$25),"")&amp;""&amp;IFERROR(LOOKUP('ورود  کد درس همکاران'!M13,'ورود اطلاعات'!$F$6:$F$25,'ورود اطلاعات'!$G$6:$G$25),"")</f>
        <v/>
      </c>
      <c r="N13" s="212" t="str">
        <f>IFERROR(LOOKUP('ورود کد کلاس همکاران'!N13,'ورود اطلاعات'!$B$6:$B$25,'ورود اطلاعات'!$E$6:$E$25),"")&amp;""&amp;IFERROR(LOOKUP('ورود  کد درس همکاران'!N13,'ورود اطلاعات'!$F$6:$F$25,'ورود اطلاعات'!$G$6:$G$25),"")</f>
        <v/>
      </c>
      <c r="O13" s="209" t="str">
        <f>IFERROR(LOOKUP('ورود کد کلاس همکاران'!O13,'ورود اطلاعات'!$B$6:$B$25,'ورود اطلاعات'!$E$6:$E$25),"")&amp;""&amp;IFERROR(LOOKUP('ورود  کد درس همکاران'!O13,'ورود اطلاعات'!$F$6:$F$25,'ورود اطلاعات'!$G$6:$G$25),"")</f>
        <v xml:space="preserve">A1معارف اسلامی </v>
      </c>
      <c r="P13" s="210" t="str">
        <f>IFERROR(LOOKUP('ورود کد کلاس همکاران'!P13,'ورود اطلاعات'!$B$6:$B$25,'ورود اطلاعات'!$E$6:$E$25),"")&amp;""&amp;IFERROR(LOOKUP('ورود  کد درس همکاران'!P13,'ورود اطلاعات'!$F$6:$F$25,'ورود اطلاعات'!$G$6:$G$25),"")</f>
        <v xml:space="preserve">A1معارف اسلامی </v>
      </c>
      <c r="Q13" s="210" t="str">
        <f>IFERROR(LOOKUP('ورود کد کلاس همکاران'!Q13,'ورود اطلاعات'!$B$6:$B$25,'ورود اطلاعات'!$E$6:$E$25),"")&amp;""&amp;IFERROR(LOOKUP('ورود  کد درس همکاران'!Q13,'ورود اطلاعات'!$F$6:$F$25,'ورود اطلاعات'!$G$6:$G$25),"")</f>
        <v>Cزبان عربی</v>
      </c>
      <c r="R13" s="210" t="str">
        <f>IFERROR(LOOKUP('ورود کد کلاس همکاران'!R13,'ورود اطلاعات'!$B$6:$B$25,'ورود اطلاعات'!$E$6:$E$25),"")&amp;""&amp;IFERROR(LOOKUP('ورود  کد درس همکاران'!R13,'ورود اطلاعات'!$F$6:$F$25,'ورود اطلاعات'!$G$6:$G$25),"")</f>
        <v>Cزبان عربی</v>
      </c>
      <c r="S13" s="211" t="str">
        <f>IFERROR(LOOKUP('ورود کد کلاس همکاران'!S13,'ورود اطلاعات'!$B$6:$B$25,'ورود اطلاعات'!$E$6:$E$25),"")&amp;""&amp;IFERROR(LOOKUP('ورود  کد درس همکاران'!S13,'ورود اطلاعات'!$F$6:$F$25,'ورود اطلاعات'!$G$6:$G$25),"")</f>
        <v xml:space="preserve">A2معارف اسلامی </v>
      </c>
      <c r="T13" s="212" t="str">
        <f>IFERROR(LOOKUP('ورود کد کلاس همکاران'!T13,'ورود اطلاعات'!$B$6:$B$25,'ورود اطلاعات'!$E$6:$E$25),"")&amp;""&amp;IFERROR(LOOKUP('ورود  کد درس همکاران'!T13,'ورود اطلاعات'!$F$6:$F$25,'ورود اطلاعات'!$G$6:$G$25),"")</f>
        <v xml:space="preserve">A2معارف اسلامی </v>
      </c>
      <c r="U13" s="209" t="str">
        <f>IFERROR(LOOKUP('ورود کد کلاس همکاران'!U13,'ورود اطلاعات'!$B$6:$B$25,'ورود اطلاعات'!$E$6:$E$25),"")&amp;""&amp;IFERROR(LOOKUP('ورود  کد درس همکاران'!U13,'ورود اطلاعات'!$F$6:$F$25,'ورود اطلاعات'!$G$6:$G$25),"")</f>
        <v/>
      </c>
      <c r="V13" s="210" t="str">
        <f>IFERROR(LOOKUP('ورود کد کلاس همکاران'!V13,'ورود اطلاعات'!$B$6:$B$25,'ورود اطلاعات'!$E$6:$E$25),"")&amp;""&amp;IFERROR(LOOKUP('ورود  کد درس همکاران'!V13,'ورود اطلاعات'!$F$6:$F$25,'ورود اطلاعات'!$G$6:$G$25),"")</f>
        <v/>
      </c>
      <c r="W13" s="210" t="str">
        <f>IFERROR(LOOKUP('ورود کد کلاس همکاران'!W13,'ورود اطلاعات'!$B$6:$B$25,'ورود اطلاعات'!$E$6:$E$25),"")&amp;""&amp;IFERROR(LOOKUP('ورود  کد درس همکاران'!W13,'ورود اطلاعات'!$F$6:$F$25,'ورود اطلاعات'!$G$6:$G$25),"")</f>
        <v/>
      </c>
      <c r="X13" s="210" t="str">
        <f>IFERROR(LOOKUP('ورود کد کلاس همکاران'!X13,'ورود اطلاعات'!$B$6:$B$25,'ورود اطلاعات'!$E$6:$E$25),"")&amp;""&amp;IFERROR(LOOKUP('ورود  کد درس همکاران'!X13,'ورود اطلاعات'!$F$6:$F$25,'ورود اطلاعات'!$G$6:$G$25),"")</f>
        <v/>
      </c>
      <c r="Y13" s="211" t="str">
        <f>IFERROR(LOOKUP('ورود کد کلاس همکاران'!Y13,'ورود اطلاعات'!$B$6:$B$25,'ورود اطلاعات'!$E$6:$E$25),"")&amp;""&amp;IFERROR(LOOKUP('ورود  کد درس همکاران'!Y13,'ورود اطلاعات'!$F$6:$F$25,'ورود اطلاعات'!$G$6:$G$25),"")</f>
        <v/>
      </c>
      <c r="Z13" s="212" t="str">
        <f>IFERROR(LOOKUP('ورود کد کلاس همکاران'!Z13,'ورود اطلاعات'!$B$6:$B$25,'ورود اطلاعات'!$E$6:$E$25),"")&amp;""&amp;IFERROR(LOOKUP('ورود  کد درس همکاران'!Z13,'ورود اطلاعات'!$F$6:$F$25,'ورود اطلاعات'!$G$6:$G$25),"")</f>
        <v/>
      </c>
      <c r="AA13" s="209" t="str">
        <f>IFERROR(LOOKUP('ورود کد کلاس همکاران'!AA13,'ورود اطلاعات'!$B$6:$B$25,'ورود اطلاعات'!$E$6:$E$25),"")&amp;""&amp;IFERROR(LOOKUP('ورود  کد درس همکاران'!AA13,'ورود اطلاعات'!$F$6:$F$25,'ورود اطلاعات'!$G$6:$G$25),"")</f>
        <v/>
      </c>
      <c r="AB13" s="210" t="str">
        <f>IFERROR(LOOKUP('ورود کد کلاس همکاران'!AB13,'ورود اطلاعات'!$B$6:$B$25,'ورود اطلاعات'!$E$6:$E$25),"")&amp;""&amp;IFERROR(LOOKUP('ورود  کد درس همکاران'!AB13,'ورود اطلاعات'!$F$6:$F$25,'ورود اطلاعات'!$G$6:$G$25),"")</f>
        <v/>
      </c>
      <c r="AC13" s="210" t="str">
        <f>IFERROR(LOOKUP('ورود کد کلاس همکاران'!AC13,'ورود اطلاعات'!$B$6:$B$25,'ورود اطلاعات'!$E$6:$E$25),"")&amp;""&amp;IFERROR(LOOKUP('ورود  کد درس همکاران'!AC13,'ورود اطلاعات'!$F$6:$F$25,'ورود اطلاعات'!$G$6:$G$25),"")</f>
        <v/>
      </c>
      <c r="AD13" s="210" t="str">
        <f>IFERROR(LOOKUP('ورود کد کلاس همکاران'!AD13,'ورود اطلاعات'!$B$6:$B$25,'ورود اطلاعات'!$E$6:$E$25),"")&amp;""&amp;IFERROR(LOOKUP('ورود  کد درس همکاران'!AD13,'ورود اطلاعات'!$F$6:$F$25,'ورود اطلاعات'!$G$6:$G$25),"")</f>
        <v/>
      </c>
      <c r="AE13" s="211" t="str">
        <f>IFERROR(LOOKUP('ورود کد کلاس همکاران'!AE13,'ورود اطلاعات'!$B$6:$B$25,'ورود اطلاعات'!$E$6:$E$25),"")&amp;""&amp;IFERROR(LOOKUP('ورود  کد درس همکاران'!AE13,'ورود اطلاعات'!$F$6:$F$25,'ورود اطلاعات'!$G$6:$G$25),"")</f>
        <v/>
      </c>
      <c r="AF13" s="212" t="str">
        <f>IFERROR(LOOKUP('ورود کد کلاس همکاران'!AF13,'ورود اطلاعات'!$B$6:$B$25,'ورود اطلاعات'!$E$6:$E$25),"")&amp;""&amp;IFERROR(LOOKUP('ورود  کد درس همکاران'!AF13,'ورود اطلاعات'!$F$6:$F$25,'ورود اطلاعات'!$G$6:$G$25),"")</f>
        <v/>
      </c>
      <c r="AG13" s="209" t="str">
        <f>IFERROR(LOOKUP('ورود کد کلاس همکاران'!AG13,'ورود اطلاعات'!$B$6:$B$25,'ورود اطلاعات'!$E$6:$E$25),"")&amp;""&amp;IFERROR(LOOKUP('ورود  کد درس همکاران'!AG13,'ورود اطلاعات'!$F$6:$F$25,'ورود اطلاعات'!$G$6:$G$25),"")</f>
        <v/>
      </c>
      <c r="AH13" s="210" t="str">
        <f>IFERROR(LOOKUP('ورود کد کلاس همکاران'!AH13,'ورود اطلاعات'!$B$6:$B$25,'ورود اطلاعات'!$E$6:$E$25),"")&amp;""&amp;IFERROR(LOOKUP('ورود  کد درس همکاران'!AH13,'ورود اطلاعات'!$F$6:$F$25,'ورود اطلاعات'!$G$6:$G$25),"")</f>
        <v/>
      </c>
      <c r="AI13" s="210" t="str">
        <f>IFERROR(LOOKUP('ورود کد کلاس همکاران'!AI13,'ورود اطلاعات'!$B$6:$B$25,'ورود اطلاعات'!$E$6:$E$25),"")&amp;""&amp;IFERROR(LOOKUP('ورود  کد درس همکاران'!AI13,'ورود اطلاعات'!$F$6:$F$25,'ورود اطلاعات'!$G$6:$G$25),"")</f>
        <v/>
      </c>
      <c r="AJ13" s="210" t="str">
        <f>IFERROR(LOOKUP('ورود کد کلاس همکاران'!AJ13,'ورود اطلاعات'!$B$6:$B$25,'ورود اطلاعات'!$E$6:$E$25),"")&amp;""&amp;IFERROR(LOOKUP('ورود  کد درس همکاران'!AJ13,'ورود اطلاعات'!$F$6:$F$25,'ورود اطلاعات'!$G$6:$G$25),"")</f>
        <v/>
      </c>
      <c r="AK13" s="210" t="str">
        <f>IFERROR(LOOKUP('ورود کد کلاس همکاران'!AK13,'ورود اطلاعات'!$B$6:$B$25,'ورود اطلاعات'!$E$6:$E$25),"")&amp;""&amp;IFERROR(LOOKUP('ورود  کد درس همکاران'!AK13,'ورود اطلاعات'!$F$6:$F$25,'ورود اطلاعات'!$G$6:$G$25),"")</f>
        <v/>
      </c>
      <c r="AL13" s="213" t="str">
        <f>IFERROR(LOOKUP('ورود کد کلاس همکاران'!AL13,'ورود اطلاعات'!$B$6:$B$25,'ورود اطلاعات'!$E$6:$E$25),"")&amp;""&amp;IFERROR(LOOKUP('ورود  کد درس همکاران'!AL13,'ورود اطلاعات'!$F$6:$F$25,'ورود اطلاعات'!$G$6:$G$25),"")</f>
        <v/>
      </c>
    </row>
    <row r="14" spans="1:38" ht="60" customHeight="1" x14ac:dyDescent="0.2">
      <c r="A14" s="159">
        <v>11</v>
      </c>
      <c r="B14" s="172" t="str">
        <f>'ورود مشخصات همکاران'!B15</f>
        <v>مشهدی آقاپور</v>
      </c>
      <c r="C14" s="209" t="str">
        <f>IFERROR(LOOKUP('ورود کد کلاس همکاران'!C14,'ورود اطلاعات'!$B$6:$B$25,'ورود اطلاعات'!$E$6:$E$25),"")&amp;""&amp;IFERROR(LOOKUP('ورود  کد درس همکاران'!C14,'ورود اطلاعات'!$F$6:$F$25,'ورود اطلاعات'!$G$6:$G$25),"")</f>
        <v xml:space="preserve">A3قرآن </v>
      </c>
      <c r="D14" s="210" t="str">
        <f>IFERROR(LOOKUP('ورود کد کلاس همکاران'!D14,'ورود اطلاعات'!$B$6:$B$25,'ورود اطلاعات'!$E$6:$E$25),"")&amp;""&amp;IFERROR(LOOKUP('ورود  کد درس همکاران'!D14,'ورود اطلاعات'!$F$6:$F$25,'ورود اطلاعات'!$G$6:$G$25),"")</f>
        <v xml:space="preserve">A3قرآن </v>
      </c>
      <c r="E14" s="210" t="str">
        <f>IFERROR(LOOKUP('ورود کد کلاس همکاران'!E14,'ورود اطلاعات'!$B$6:$B$25,'ورود اطلاعات'!$E$6:$E$25),"")&amp;""&amp;IFERROR(LOOKUP('ورود  کد درس همکاران'!E14,'ورود اطلاعات'!$F$6:$F$25,'ورود اطلاعات'!$G$6:$G$25),"")</f>
        <v xml:space="preserve">B4قرآن </v>
      </c>
      <c r="F14" s="210" t="str">
        <f>IFERROR(LOOKUP('ورود کد کلاس همکاران'!F14,'ورود اطلاعات'!$B$6:$B$25,'ورود اطلاعات'!$E$6:$E$25),"")&amp;""&amp;IFERROR(LOOKUP('ورود  کد درس همکاران'!F14,'ورود اطلاعات'!$F$6:$F$25,'ورود اطلاعات'!$G$6:$G$25),"")</f>
        <v xml:space="preserve">B4قرآن </v>
      </c>
      <c r="G14" s="211" t="str">
        <f>IFERROR(LOOKUP('ورود کد کلاس همکاران'!G14,'ورود اطلاعات'!$B$6:$B$25,'ورود اطلاعات'!$E$6:$E$25),"")&amp;""&amp;IFERROR(LOOKUP('ورود  کد درس همکاران'!G14,'ورود اطلاعات'!$F$6:$F$25,'ورود اطلاعات'!$G$6:$G$25),"")</f>
        <v xml:space="preserve">B3معارف اسلامی </v>
      </c>
      <c r="H14" s="212" t="str">
        <f>IFERROR(LOOKUP('ورود کد کلاس همکاران'!H14,'ورود اطلاعات'!$B$6:$B$25,'ورود اطلاعات'!$E$6:$E$25),"")&amp;""&amp;IFERROR(LOOKUP('ورود  کد درس همکاران'!H14,'ورود اطلاعات'!$F$6:$F$25,'ورود اطلاعات'!$G$6:$G$25),"")</f>
        <v xml:space="preserve">B3معارف اسلامی </v>
      </c>
      <c r="I14" s="209" t="str">
        <f>IFERROR(LOOKUP('ورود کد کلاس همکاران'!I14,'ورود اطلاعات'!$B$6:$B$25,'ورود اطلاعات'!$E$6:$E$25),"")&amp;""&amp;IFERROR(LOOKUP('ورود  کد درس همکاران'!I14,'ورود اطلاعات'!$F$6:$F$25,'ورود اطلاعات'!$G$6:$G$25),"")</f>
        <v/>
      </c>
      <c r="J14" s="210" t="str">
        <f>IFERROR(LOOKUP('ورود کد کلاس همکاران'!J14,'ورود اطلاعات'!$B$6:$B$25,'ورود اطلاعات'!$E$6:$E$25),"")&amp;""&amp;IFERROR(LOOKUP('ورود  کد درس همکاران'!J14,'ورود اطلاعات'!$F$6:$F$25,'ورود اطلاعات'!$G$6:$G$25),"")</f>
        <v/>
      </c>
      <c r="K14" s="210" t="str">
        <f>IFERROR(LOOKUP('ورود کد کلاس همکاران'!K14,'ورود اطلاعات'!$B$6:$B$25,'ورود اطلاعات'!$E$6:$E$25),"")&amp;""&amp;IFERROR(LOOKUP('ورود  کد درس همکاران'!K14,'ورود اطلاعات'!$F$6:$F$25,'ورود اطلاعات'!$G$6:$G$25),"")</f>
        <v/>
      </c>
      <c r="L14" s="210" t="str">
        <f>IFERROR(LOOKUP('ورود کد کلاس همکاران'!L14,'ورود اطلاعات'!$B$6:$B$25,'ورود اطلاعات'!$E$6:$E$25),"")&amp;""&amp;IFERROR(LOOKUP('ورود  کد درس همکاران'!L14,'ورود اطلاعات'!$F$6:$F$25,'ورود اطلاعات'!$G$6:$G$25),"")</f>
        <v/>
      </c>
      <c r="M14" s="211" t="str">
        <f>IFERROR(LOOKUP('ورود کد کلاس همکاران'!M14,'ورود اطلاعات'!$B$6:$B$25,'ورود اطلاعات'!$E$6:$E$25),"")&amp;""&amp;IFERROR(LOOKUP('ورود  کد درس همکاران'!M14,'ورود اطلاعات'!$F$6:$F$25,'ورود اطلاعات'!$G$6:$G$25),"")</f>
        <v/>
      </c>
      <c r="N14" s="212" t="str">
        <f>IFERROR(LOOKUP('ورود کد کلاس همکاران'!N14,'ورود اطلاعات'!$B$6:$B$25,'ورود اطلاعات'!$E$6:$E$25),"")&amp;""&amp;IFERROR(LOOKUP('ورود  کد درس همکاران'!N14,'ورود اطلاعات'!$F$6:$F$25,'ورود اطلاعات'!$G$6:$G$25),"")</f>
        <v/>
      </c>
      <c r="O14" s="209" t="str">
        <f>IFERROR(LOOKUP('ورود کد کلاس همکاران'!O14,'ورود اطلاعات'!$B$6:$B$25,'ورود اطلاعات'!$E$6:$E$25),"")&amp;""&amp;IFERROR(LOOKUP('ورود  کد درس همکاران'!O14,'ورود اطلاعات'!$F$6:$F$25,'ورود اطلاعات'!$G$6:$G$25),"")</f>
        <v/>
      </c>
      <c r="P14" s="210" t="str">
        <f>IFERROR(LOOKUP('ورود کد کلاس همکاران'!P14,'ورود اطلاعات'!$B$6:$B$25,'ورود اطلاعات'!$E$6:$E$25),"")&amp;""&amp;IFERROR(LOOKUP('ورود  کد درس همکاران'!P14,'ورود اطلاعات'!$F$6:$F$25,'ورود اطلاعات'!$G$6:$G$25),"")</f>
        <v/>
      </c>
      <c r="Q14" s="210" t="str">
        <f>IFERROR(LOOKUP('ورود کد کلاس همکاران'!Q14,'ورود اطلاعات'!$B$6:$B$25,'ورود اطلاعات'!$E$6:$E$25),"")&amp;""&amp;IFERROR(LOOKUP('ورود  کد درس همکاران'!Q14,'ورود اطلاعات'!$F$6:$F$25,'ورود اطلاعات'!$G$6:$G$25),"")</f>
        <v/>
      </c>
      <c r="R14" s="210" t="str">
        <f>IFERROR(LOOKUP('ورود کد کلاس همکاران'!R14,'ورود اطلاعات'!$B$6:$B$25,'ورود اطلاعات'!$E$6:$E$25),"")&amp;""&amp;IFERROR(LOOKUP('ورود  کد درس همکاران'!R14,'ورود اطلاعات'!$F$6:$F$25,'ورود اطلاعات'!$G$6:$G$25),"")</f>
        <v/>
      </c>
      <c r="S14" s="211" t="str">
        <f>IFERROR(LOOKUP('ورود کد کلاس همکاران'!S14,'ورود اطلاعات'!$B$6:$B$25,'ورود اطلاعات'!$E$6:$E$25),"")&amp;""&amp;IFERROR(LOOKUP('ورود  کد درس همکاران'!S14,'ورود اطلاعات'!$F$6:$F$25,'ورود اطلاعات'!$G$6:$G$25),"")</f>
        <v/>
      </c>
      <c r="T14" s="212" t="str">
        <f>IFERROR(LOOKUP('ورود کد کلاس همکاران'!T14,'ورود اطلاعات'!$B$6:$B$25,'ورود اطلاعات'!$E$6:$E$25),"")&amp;""&amp;IFERROR(LOOKUP('ورود  کد درس همکاران'!T14,'ورود اطلاعات'!$F$6:$F$25,'ورود اطلاعات'!$G$6:$G$25),"")</f>
        <v/>
      </c>
      <c r="U14" s="209" t="str">
        <f>IFERROR(LOOKUP('ورود کد کلاس همکاران'!U14,'ورود اطلاعات'!$B$6:$B$25,'ورود اطلاعات'!$E$6:$E$25),"")&amp;""&amp;IFERROR(LOOKUP('ورود  کد درس همکاران'!U14,'ورود اطلاعات'!$F$6:$F$25,'ورود اطلاعات'!$G$6:$G$25),"")</f>
        <v/>
      </c>
      <c r="V14" s="210" t="str">
        <f>IFERROR(LOOKUP('ورود کد کلاس همکاران'!V14,'ورود اطلاعات'!$B$6:$B$25,'ورود اطلاعات'!$E$6:$E$25),"")&amp;""&amp;IFERROR(LOOKUP('ورود  کد درس همکاران'!V14,'ورود اطلاعات'!$F$6:$F$25,'ورود اطلاعات'!$G$6:$G$25),"")</f>
        <v/>
      </c>
      <c r="W14" s="210" t="str">
        <f>IFERROR(LOOKUP('ورود کد کلاس همکاران'!W14,'ورود اطلاعات'!$B$6:$B$25,'ورود اطلاعات'!$E$6:$E$25),"")&amp;""&amp;IFERROR(LOOKUP('ورود  کد درس همکاران'!W14,'ورود اطلاعات'!$F$6:$F$25,'ورود اطلاعات'!$G$6:$G$25),"")</f>
        <v/>
      </c>
      <c r="X14" s="210" t="str">
        <f>IFERROR(LOOKUP('ورود کد کلاس همکاران'!X14,'ورود اطلاعات'!$B$6:$B$25,'ورود اطلاعات'!$E$6:$E$25),"")&amp;""&amp;IFERROR(LOOKUP('ورود  کد درس همکاران'!X14,'ورود اطلاعات'!$F$6:$F$25,'ورود اطلاعات'!$G$6:$G$25),"")</f>
        <v/>
      </c>
      <c r="Y14" s="211" t="str">
        <f>IFERROR(LOOKUP('ورود کد کلاس همکاران'!Y14,'ورود اطلاعات'!$B$6:$B$25,'ورود اطلاعات'!$E$6:$E$25),"")&amp;""&amp;IFERROR(LOOKUP('ورود  کد درس همکاران'!Y14,'ورود اطلاعات'!$F$6:$F$25,'ورود اطلاعات'!$G$6:$G$25),"")</f>
        <v/>
      </c>
      <c r="Z14" s="212" t="str">
        <f>IFERROR(LOOKUP('ورود کد کلاس همکاران'!Z14,'ورود اطلاعات'!$B$6:$B$25,'ورود اطلاعات'!$E$6:$E$25),"")&amp;""&amp;IFERROR(LOOKUP('ورود  کد درس همکاران'!Z14,'ورود اطلاعات'!$F$6:$F$25,'ورود اطلاعات'!$G$6:$G$25),"")</f>
        <v/>
      </c>
      <c r="AA14" s="209" t="str">
        <f>IFERROR(LOOKUP('ورود کد کلاس همکاران'!AA14,'ورود اطلاعات'!$B$6:$B$25,'ورود اطلاعات'!$E$6:$E$25),"")&amp;""&amp;IFERROR(LOOKUP('ورود  کد درس همکاران'!AA14,'ورود اطلاعات'!$F$6:$F$25,'ورود اطلاعات'!$G$6:$G$25),"")</f>
        <v/>
      </c>
      <c r="AB14" s="210" t="str">
        <f>IFERROR(LOOKUP('ورود کد کلاس همکاران'!AB14,'ورود اطلاعات'!$B$6:$B$25,'ورود اطلاعات'!$E$6:$E$25),"")&amp;""&amp;IFERROR(LOOKUP('ورود  کد درس همکاران'!AB14,'ورود اطلاعات'!$F$6:$F$25,'ورود اطلاعات'!$G$6:$G$25),"")</f>
        <v/>
      </c>
      <c r="AC14" s="210" t="str">
        <f>IFERROR(LOOKUP('ورود کد کلاس همکاران'!AC14,'ورود اطلاعات'!$B$6:$B$25,'ورود اطلاعات'!$E$6:$E$25),"")&amp;""&amp;IFERROR(LOOKUP('ورود  کد درس همکاران'!AC14,'ورود اطلاعات'!$F$6:$F$25,'ورود اطلاعات'!$G$6:$G$25),"")</f>
        <v/>
      </c>
      <c r="AD14" s="210" t="str">
        <f>IFERROR(LOOKUP('ورود کد کلاس همکاران'!AD14,'ورود اطلاعات'!$B$6:$B$25,'ورود اطلاعات'!$E$6:$E$25),"")&amp;""&amp;IFERROR(LOOKUP('ورود  کد درس همکاران'!AD14,'ورود اطلاعات'!$F$6:$F$25,'ورود اطلاعات'!$G$6:$G$25),"")</f>
        <v/>
      </c>
      <c r="AE14" s="211" t="str">
        <f>IFERROR(LOOKUP('ورود کد کلاس همکاران'!AE14,'ورود اطلاعات'!$B$6:$B$25,'ورود اطلاعات'!$E$6:$E$25),"")&amp;""&amp;IFERROR(LOOKUP('ورود  کد درس همکاران'!AE14,'ورود اطلاعات'!$F$6:$F$25,'ورود اطلاعات'!$G$6:$G$25),"")</f>
        <v/>
      </c>
      <c r="AF14" s="212" t="str">
        <f>IFERROR(LOOKUP('ورود کد کلاس همکاران'!AF14,'ورود اطلاعات'!$B$6:$B$25,'ورود اطلاعات'!$E$6:$E$25),"")&amp;""&amp;IFERROR(LOOKUP('ورود  کد درس همکاران'!AF14,'ورود اطلاعات'!$F$6:$F$25,'ورود اطلاعات'!$G$6:$G$25),"")</f>
        <v/>
      </c>
      <c r="AG14" s="209" t="str">
        <f>IFERROR(LOOKUP('ورود کد کلاس همکاران'!AG14,'ورود اطلاعات'!$B$6:$B$25,'ورود اطلاعات'!$E$6:$E$25),"")&amp;""&amp;IFERROR(LOOKUP('ورود  کد درس همکاران'!AG14,'ورود اطلاعات'!$F$6:$F$25,'ورود اطلاعات'!$G$6:$G$25),"")</f>
        <v/>
      </c>
      <c r="AH14" s="210" t="str">
        <f>IFERROR(LOOKUP('ورود کد کلاس همکاران'!AH14,'ورود اطلاعات'!$B$6:$B$25,'ورود اطلاعات'!$E$6:$E$25),"")&amp;""&amp;IFERROR(LOOKUP('ورود  کد درس همکاران'!AH14,'ورود اطلاعات'!$F$6:$F$25,'ورود اطلاعات'!$G$6:$G$25),"")</f>
        <v/>
      </c>
      <c r="AI14" s="210" t="str">
        <f>IFERROR(LOOKUP('ورود کد کلاس همکاران'!AI14,'ورود اطلاعات'!$B$6:$B$25,'ورود اطلاعات'!$E$6:$E$25),"")&amp;""&amp;IFERROR(LOOKUP('ورود  کد درس همکاران'!AI14,'ورود اطلاعات'!$F$6:$F$25,'ورود اطلاعات'!$G$6:$G$25),"")</f>
        <v/>
      </c>
      <c r="AJ14" s="210" t="str">
        <f>IFERROR(LOOKUP('ورود کد کلاس همکاران'!AJ14,'ورود اطلاعات'!$B$6:$B$25,'ورود اطلاعات'!$E$6:$E$25),"")&amp;""&amp;IFERROR(LOOKUP('ورود  کد درس همکاران'!AJ14,'ورود اطلاعات'!$F$6:$F$25,'ورود اطلاعات'!$G$6:$G$25),"")</f>
        <v/>
      </c>
      <c r="AK14" s="210" t="str">
        <f>IFERROR(LOOKUP('ورود کد کلاس همکاران'!AK14,'ورود اطلاعات'!$B$6:$B$25,'ورود اطلاعات'!$E$6:$E$25),"")&amp;""&amp;IFERROR(LOOKUP('ورود  کد درس همکاران'!AK14,'ورود اطلاعات'!$F$6:$F$25,'ورود اطلاعات'!$G$6:$G$25),"")</f>
        <v/>
      </c>
      <c r="AL14" s="213" t="str">
        <f>IFERROR(LOOKUP('ورود کد کلاس همکاران'!AL14,'ورود اطلاعات'!$B$6:$B$25,'ورود اطلاعات'!$E$6:$E$25),"")&amp;""&amp;IFERROR(LOOKUP('ورود  کد درس همکاران'!AL14,'ورود اطلاعات'!$F$6:$F$25,'ورود اطلاعات'!$G$6:$G$25),"")</f>
        <v/>
      </c>
    </row>
    <row r="15" spans="1:38" ht="60" customHeight="1" x14ac:dyDescent="0.2">
      <c r="A15" s="159">
        <v>12</v>
      </c>
      <c r="B15" s="172" t="str">
        <f>'ورود مشخصات همکاران'!B16</f>
        <v>عباسیان</v>
      </c>
      <c r="C15" s="209" t="str">
        <f>IFERROR(LOOKUP('ورود کد کلاس همکاران'!C15,'ورود اطلاعات'!$B$6:$B$25,'ورود اطلاعات'!$E$6:$E$25),"")&amp;""&amp;IFERROR(LOOKUP('ورود  کد درس همکاران'!C15,'ورود اطلاعات'!$F$6:$F$25,'ورود اطلاعات'!$G$6:$G$25),"")</f>
        <v>A1فارسی تکمیلی</v>
      </c>
      <c r="D15" s="210" t="str">
        <f>IFERROR(LOOKUP('ورود کد کلاس همکاران'!D15,'ورود اطلاعات'!$B$6:$B$25,'ورود اطلاعات'!$E$6:$E$25),"")&amp;""&amp;IFERROR(LOOKUP('ورود  کد درس همکاران'!D15,'ورود اطلاعات'!$F$6:$F$25,'ورود اطلاعات'!$G$6:$G$25),"")</f>
        <v/>
      </c>
      <c r="E15" s="210" t="str">
        <f>IFERROR(LOOKUP('ورود کد کلاس همکاران'!E15,'ورود اطلاعات'!$B$6:$B$25,'ورود اطلاعات'!$E$6:$E$25),"")&amp;""&amp;IFERROR(LOOKUP('ورود  کد درس همکاران'!E15,'ورود اطلاعات'!$F$6:$F$25,'ورود اطلاعات'!$G$6:$G$25),"")</f>
        <v/>
      </c>
      <c r="F15" s="210" t="str">
        <f>IFERROR(LOOKUP('ورود کد کلاس همکاران'!F15,'ورود اطلاعات'!$B$6:$B$25,'ورود اطلاعات'!$E$6:$E$25),"")&amp;""&amp;IFERROR(LOOKUP('ورود  کد درس همکاران'!F15,'ورود اطلاعات'!$F$6:$F$25,'ورود اطلاعات'!$G$6:$G$25),"")</f>
        <v/>
      </c>
      <c r="G15" s="211" t="str">
        <f>IFERROR(LOOKUP('ورود کد کلاس همکاران'!G15,'ورود اطلاعات'!$B$6:$B$25,'ورود اطلاعات'!$E$6:$E$25),"")&amp;""&amp;IFERROR(LOOKUP('ورود  کد درس همکاران'!G15,'ورود اطلاعات'!$F$6:$F$25,'ورود اطلاعات'!$G$6:$G$25),"")</f>
        <v/>
      </c>
      <c r="H15" s="212" t="str">
        <f>IFERROR(LOOKUP('ورود کد کلاس همکاران'!H15,'ورود اطلاعات'!$B$6:$B$25,'ورود اطلاعات'!$E$6:$E$25),"")&amp;""&amp;IFERROR(LOOKUP('ورود  کد درس همکاران'!H15,'ورود اطلاعات'!$F$6:$F$25,'ورود اطلاعات'!$G$6:$G$25),"")</f>
        <v/>
      </c>
      <c r="I15" s="209" t="str">
        <f>IFERROR(LOOKUP('ورود کد کلاس همکاران'!I15,'ورود اطلاعات'!$B$6:$B$25,'ورود اطلاعات'!$E$6:$E$25),"")&amp;""&amp;IFERROR(LOOKUP('ورود  کد درس همکاران'!I15,'ورود اطلاعات'!$F$6:$F$25,'ورود اطلاعات'!$G$6:$G$25),"")</f>
        <v>A3قرائت  فارسی</v>
      </c>
      <c r="J15" s="210" t="str">
        <f>IFERROR(LOOKUP('ورود کد کلاس همکاران'!J15,'ورود اطلاعات'!$B$6:$B$25,'ورود اطلاعات'!$E$6:$E$25),"")&amp;""&amp;IFERROR(LOOKUP('ورود  کد درس همکاران'!J15,'ورود اطلاعات'!$F$6:$F$25,'ورود اطلاعات'!$G$6:$G$25),"")</f>
        <v>A3قرائت  فارسی</v>
      </c>
      <c r="K15" s="210" t="str">
        <f>IFERROR(LOOKUP('ورود کد کلاس همکاران'!K15,'ورود اطلاعات'!$B$6:$B$25,'ورود اطلاعات'!$E$6:$E$25),"")&amp;""&amp;IFERROR(LOOKUP('ورود  کد درس همکاران'!K15,'ورود اطلاعات'!$F$6:$F$25,'ورود اطلاعات'!$G$6:$G$25),"")</f>
        <v>B2قرائت  فارسی</v>
      </c>
      <c r="L15" s="210" t="str">
        <f>IFERROR(LOOKUP('ورود کد کلاس همکاران'!L15,'ورود اطلاعات'!$B$6:$B$25,'ورود اطلاعات'!$E$6:$E$25),"")&amp;""&amp;IFERROR(LOOKUP('ورود  کد درس همکاران'!L15,'ورود اطلاعات'!$F$6:$F$25,'ورود اطلاعات'!$G$6:$G$25),"")</f>
        <v>B2قرائت  فارسی</v>
      </c>
      <c r="M15" s="211" t="str">
        <f>IFERROR(LOOKUP('ورود کد کلاس همکاران'!M15,'ورود اطلاعات'!$B$6:$B$25,'ورود اطلاعات'!$E$6:$E$25),"")&amp;""&amp;IFERROR(LOOKUP('ورود  کد درس همکاران'!M15,'ورود اطلاعات'!$F$6:$F$25,'ورود اطلاعات'!$G$6:$G$25),"")</f>
        <v>A1قرائت  فارسی</v>
      </c>
      <c r="N15" s="212" t="str">
        <f>IFERROR(LOOKUP('ورود کد کلاس همکاران'!N15,'ورود اطلاعات'!$B$6:$B$25,'ورود اطلاعات'!$E$6:$E$25),"")&amp;""&amp;IFERROR(LOOKUP('ورود  کد درس همکاران'!N15,'ورود اطلاعات'!$F$6:$F$25,'ورود اطلاعات'!$G$6:$G$25),"")</f>
        <v>A1قرائت  فارسی</v>
      </c>
      <c r="O15" s="209" t="str">
        <f>IFERROR(LOOKUP('ورود کد کلاس همکاران'!O15,'ورود اطلاعات'!$B$6:$B$25,'ورود اطلاعات'!$E$6:$E$25),"")&amp;""&amp;IFERROR(LOOKUP('ورود  کد درس همکاران'!O15,'ورود اطلاعات'!$F$6:$F$25,'ورود اطلاعات'!$G$6:$G$25),"")</f>
        <v>B2املا ی فارسی</v>
      </c>
      <c r="P15" s="210" t="str">
        <f>IFERROR(LOOKUP('ورود کد کلاس همکاران'!P15,'ورود اطلاعات'!$B$6:$B$25,'ورود اطلاعات'!$E$6:$E$25),"")&amp;""&amp;IFERROR(LOOKUP('ورود  کد درس همکاران'!P15,'ورود اطلاعات'!$F$6:$F$25,'ورود اطلاعات'!$G$6:$G$25),"")</f>
        <v>B2انشا ی فارسی</v>
      </c>
      <c r="Q15" s="210" t="str">
        <f>IFERROR(LOOKUP('ورود کد کلاس همکاران'!Q15,'ورود اطلاعات'!$B$6:$B$25,'ورود اطلاعات'!$E$6:$E$25),"")&amp;""&amp;IFERROR(LOOKUP('ورود  کد درس همکاران'!Q15,'ورود اطلاعات'!$F$6:$F$25,'ورود اطلاعات'!$G$6:$G$25),"")</f>
        <v>B3فارسی تکمیلی</v>
      </c>
      <c r="R15" s="210" t="str">
        <f>IFERROR(LOOKUP('ورود کد کلاس همکاران'!R15,'ورود اطلاعات'!$B$6:$B$25,'ورود اطلاعات'!$E$6:$E$25),"")&amp;""&amp;IFERROR(LOOKUP('ورود  کد درس همکاران'!R15,'ورود اطلاعات'!$F$6:$F$25,'ورود اطلاعات'!$G$6:$G$25),"")</f>
        <v>B4فارسی تکمیلی</v>
      </c>
      <c r="S15" s="211" t="str">
        <f>IFERROR(LOOKUP('ورود کد کلاس همکاران'!S15,'ورود اطلاعات'!$B$6:$B$25,'ورود اطلاعات'!$E$6:$E$25),"")&amp;""&amp;IFERROR(LOOKUP('ورود  کد درس همکاران'!S15,'ورود اطلاعات'!$F$6:$F$25,'ورود اطلاعات'!$G$6:$G$25),"")</f>
        <v>B4قرائت  فارسی</v>
      </c>
      <c r="T15" s="212" t="str">
        <f>IFERROR(LOOKUP('ورود کد کلاس همکاران'!T15,'ورود اطلاعات'!$B$6:$B$25,'ورود اطلاعات'!$E$6:$E$25),"")&amp;""&amp;IFERROR(LOOKUP('ورود  کد درس همکاران'!T15,'ورود اطلاعات'!$F$6:$F$25,'ورود اطلاعات'!$G$6:$G$25),"")</f>
        <v>B4قرائت  فارسی</v>
      </c>
      <c r="U15" s="209" t="str">
        <f>IFERROR(LOOKUP('ورود کد کلاس همکاران'!U15,'ورود اطلاعات'!$B$6:$B$25,'ورود اطلاعات'!$E$6:$E$25),"")&amp;""&amp;IFERROR(LOOKUP('ورود  کد درس همکاران'!U15,'ورود اطلاعات'!$F$6:$F$25,'ورود اطلاعات'!$G$6:$G$25),"")</f>
        <v/>
      </c>
      <c r="V15" s="210" t="str">
        <f>IFERROR(LOOKUP('ورود کد کلاس همکاران'!V15,'ورود اطلاعات'!$B$6:$B$25,'ورود اطلاعات'!$E$6:$E$25),"")&amp;""&amp;IFERROR(LOOKUP('ورود  کد درس همکاران'!V15,'ورود اطلاعات'!$F$6:$F$25,'ورود اطلاعات'!$G$6:$G$25),"")</f>
        <v/>
      </c>
      <c r="W15" s="210" t="str">
        <f>IFERROR(LOOKUP('ورود کد کلاس همکاران'!W15,'ورود اطلاعات'!$B$6:$B$25,'ورود اطلاعات'!$E$6:$E$25),"")&amp;""&amp;IFERROR(LOOKUP('ورود  کد درس همکاران'!W15,'ورود اطلاعات'!$F$6:$F$25,'ورود اطلاعات'!$G$6:$G$25),"")</f>
        <v/>
      </c>
      <c r="X15" s="210" t="str">
        <f>IFERROR(LOOKUP('ورود کد کلاس همکاران'!X15,'ورود اطلاعات'!$B$6:$B$25,'ورود اطلاعات'!$E$6:$E$25),"")&amp;""&amp;IFERROR(LOOKUP('ورود  کد درس همکاران'!X15,'ورود اطلاعات'!$F$6:$F$25,'ورود اطلاعات'!$G$6:$G$25),"")</f>
        <v/>
      </c>
      <c r="Y15" s="211" t="str">
        <f>IFERROR(LOOKUP('ورود کد کلاس همکاران'!Y15,'ورود اطلاعات'!$B$6:$B$25,'ورود اطلاعات'!$E$6:$E$25),"")&amp;""&amp;IFERROR(LOOKUP('ورود  کد درس همکاران'!Y15,'ورود اطلاعات'!$F$6:$F$25,'ورود اطلاعات'!$G$6:$G$25),"")</f>
        <v/>
      </c>
      <c r="Z15" s="212" t="str">
        <f>IFERROR(LOOKUP('ورود کد کلاس همکاران'!Z15,'ورود اطلاعات'!$B$6:$B$25,'ورود اطلاعات'!$E$6:$E$25),"")&amp;""&amp;IFERROR(LOOKUP('ورود  کد درس همکاران'!Z15,'ورود اطلاعات'!$F$6:$F$25,'ورود اطلاعات'!$G$6:$G$25),"")</f>
        <v/>
      </c>
      <c r="AA15" s="209" t="str">
        <f>IFERROR(LOOKUP('ورود کد کلاس همکاران'!AA15,'ورود اطلاعات'!$B$6:$B$25,'ورود اطلاعات'!$E$6:$E$25),"")&amp;""&amp;IFERROR(LOOKUP('ورود  کد درس همکاران'!AA15,'ورود اطلاعات'!$F$6:$F$25,'ورود اطلاعات'!$G$6:$G$25),"")</f>
        <v>A3فارسی تکمیلی</v>
      </c>
      <c r="AB15" s="210" t="str">
        <f>IFERROR(LOOKUP('ورود کد کلاس همکاران'!AB15,'ورود اطلاعات'!$B$6:$B$25,'ورود اطلاعات'!$E$6:$E$25),"")&amp;""&amp;IFERROR(LOOKUP('ورود  کد درس همکاران'!AB15,'ورود اطلاعات'!$F$6:$F$25,'ورود اطلاعات'!$G$6:$G$25),"")</f>
        <v>B2فارسی تکمیلی</v>
      </c>
      <c r="AC15" s="210" t="str">
        <f>IFERROR(LOOKUP('ورود کد کلاس همکاران'!AC15,'ورود اطلاعات'!$B$6:$B$25,'ورود اطلاعات'!$E$6:$E$25),"")&amp;""&amp;IFERROR(LOOKUP('ورود  کد درس همکاران'!AC15,'ورود اطلاعات'!$F$6:$F$25,'ورود اطلاعات'!$G$6:$G$25),"")</f>
        <v>B3قرائت  فارسی</v>
      </c>
      <c r="AD15" s="210" t="str">
        <f>IFERROR(LOOKUP('ورود کد کلاس همکاران'!AD15,'ورود اطلاعات'!$B$6:$B$25,'ورود اطلاعات'!$E$6:$E$25),"")&amp;""&amp;IFERROR(LOOKUP('ورود  کد درس همکاران'!AD15,'ورود اطلاعات'!$F$6:$F$25,'ورود اطلاعات'!$G$6:$G$25),"")</f>
        <v>B3قرائت  فارسی</v>
      </c>
      <c r="AE15" s="211" t="str">
        <f>IFERROR(LOOKUP('ورود کد کلاس همکاران'!AE15,'ورود اطلاعات'!$B$6:$B$25,'ورود اطلاعات'!$E$6:$E$25),"")&amp;""&amp;IFERROR(LOOKUP('ورود  کد درس همکاران'!AE15,'ورود اطلاعات'!$F$6:$F$25,'ورود اطلاعات'!$G$6:$G$25),"")</f>
        <v>A1املا ی فارسی</v>
      </c>
      <c r="AF15" s="212" t="str">
        <f>IFERROR(LOOKUP('ورود کد کلاس همکاران'!AF15,'ورود اطلاعات'!$B$6:$B$25,'ورود اطلاعات'!$E$6:$E$25),"")&amp;""&amp;IFERROR(LOOKUP('ورود  کد درس همکاران'!AF15,'ورود اطلاعات'!$F$6:$F$25,'ورود اطلاعات'!$G$6:$G$25),"")</f>
        <v>A1انشا ی فارسی</v>
      </c>
      <c r="AG15" s="209" t="str">
        <f>IFERROR(LOOKUP('ورود کد کلاس همکاران'!AG15,'ورود اطلاعات'!$B$6:$B$25,'ورود اطلاعات'!$E$6:$E$25),"")&amp;""&amp;IFERROR(LOOKUP('ورود  کد درس همکاران'!AG15,'ورود اطلاعات'!$F$6:$F$25,'ورود اطلاعات'!$G$6:$G$25),"")</f>
        <v>A3املا ی فارسی</v>
      </c>
      <c r="AH15" s="210" t="str">
        <f>IFERROR(LOOKUP('ورود کد کلاس همکاران'!AH15,'ورود اطلاعات'!$B$6:$B$25,'ورود اطلاعات'!$E$6:$E$25),"")&amp;""&amp;IFERROR(LOOKUP('ورود  کد درس همکاران'!AH15,'ورود اطلاعات'!$F$6:$F$25,'ورود اطلاعات'!$G$6:$G$25),"")</f>
        <v>A3انشا ی فارسی</v>
      </c>
      <c r="AI15" s="210" t="str">
        <f>IFERROR(LOOKUP('ورود کد کلاس همکاران'!AI15,'ورود اطلاعات'!$B$6:$B$25,'ورود اطلاعات'!$E$6:$E$25),"")&amp;""&amp;IFERROR(LOOKUP('ورود  کد درس همکاران'!AI15,'ورود اطلاعات'!$F$6:$F$25,'ورود اطلاعات'!$G$6:$G$25),"")</f>
        <v>B3املا ی فارسی</v>
      </c>
      <c r="AJ15" s="210" t="str">
        <f>IFERROR(LOOKUP('ورود کد کلاس همکاران'!AJ15,'ورود اطلاعات'!$B$6:$B$25,'ورود اطلاعات'!$E$6:$E$25),"")&amp;""&amp;IFERROR(LOOKUP('ورود  کد درس همکاران'!AJ15,'ورود اطلاعات'!$F$6:$F$25,'ورود اطلاعات'!$G$6:$G$25),"")</f>
        <v>B3انشا ی فارسی</v>
      </c>
      <c r="AK15" s="210" t="str">
        <f>IFERROR(LOOKUP('ورود کد کلاس همکاران'!AK15,'ورود اطلاعات'!$B$6:$B$25,'ورود اطلاعات'!$E$6:$E$25),"")&amp;""&amp;IFERROR(LOOKUP('ورود  کد درس همکاران'!AK15,'ورود اطلاعات'!$F$6:$F$25,'ورود اطلاعات'!$G$6:$G$25),"")</f>
        <v>B4املا ی فارسی</v>
      </c>
      <c r="AL15" s="213" t="str">
        <f>IFERROR(LOOKUP('ورود کد کلاس همکاران'!AL15,'ورود اطلاعات'!$B$6:$B$25,'ورود اطلاعات'!$E$6:$E$25),"")&amp;""&amp;IFERROR(LOOKUP('ورود  کد درس همکاران'!AL15,'ورود اطلاعات'!$F$6:$F$25,'ورود اطلاعات'!$G$6:$G$25),"")</f>
        <v>B4انشا ی فارسی</v>
      </c>
    </row>
    <row r="16" spans="1:38" ht="60" customHeight="1" x14ac:dyDescent="0.2">
      <c r="A16" s="159">
        <v>13</v>
      </c>
      <c r="B16" s="172" t="str">
        <f>'ورود مشخصات همکاران'!B17</f>
        <v xml:space="preserve">احساني </v>
      </c>
      <c r="C16" s="209" t="str">
        <f>IFERROR(LOOKUP('ورود کد کلاس همکاران'!C16,'ورود اطلاعات'!$B$6:$B$25,'ورود اطلاعات'!$E$6:$E$25),"")&amp;""&amp;IFERROR(LOOKUP('ورود  کد درس همکاران'!C16,'ورود اطلاعات'!$F$6:$F$25,'ورود اطلاعات'!$G$6:$G$25),"")</f>
        <v>A2قرائت  فارسی</v>
      </c>
      <c r="D16" s="210" t="str">
        <f>IFERROR(LOOKUP('ورود کد کلاس همکاران'!D16,'ورود اطلاعات'!$B$6:$B$25,'ورود اطلاعات'!$E$6:$E$25),"")&amp;""&amp;IFERROR(LOOKUP('ورود  کد درس همکاران'!D16,'ورود اطلاعات'!$F$6:$F$25,'ورود اطلاعات'!$G$6:$G$25),"")</f>
        <v>A2قرائت  فارسی</v>
      </c>
      <c r="E16" s="210" t="str">
        <f>IFERROR(LOOKUP('ورود کد کلاس همکاران'!E16,'ورود اطلاعات'!$B$6:$B$25,'ورود اطلاعات'!$E$6:$E$25),"")&amp;""&amp;IFERROR(LOOKUP('ورود  کد درس همکاران'!E16,'ورود اطلاعات'!$F$6:$F$25,'ورود اطلاعات'!$G$6:$G$25),"")</f>
        <v>B1قرائت  فارسی</v>
      </c>
      <c r="F16" s="210" t="str">
        <f>IFERROR(LOOKUP('ورود کد کلاس همکاران'!F16,'ورود اطلاعات'!$B$6:$B$25,'ورود اطلاعات'!$E$6:$E$25),"")&amp;""&amp;IFERROR(LOOKUP('ورود  کد درس همکاران'!F16,'ورود اطلاعات'!$F$6:$F$25,'ورود اطلاعات'!$G$6:$G$25),"")</f>
        <v>B1قرائت  فارسی</v>
      </c>
      <c r="G16" s="211" t="str">
        <f>IFERROR(LOOKUP('ورود کد کلاس همکاران'!G16,'ورود اطلاعات'!$B$6:$B$25,'ورود اطلاعات'!$E$6:$E$25),"")&amp;""&amp;IFERROR(LOOKUP('ورود  کد درس همکاران'!G16,'ورود اطلاعات'!$F$6:$F$25,'ورود اطلاعات'!$G$6:$G$25),"")</f>
        <v>B5قرائت  فارسی</v>
      </c>
      <c r="H16" s="212" t="str">
        <f>IFERROR(LOOKUP('ورود کد کلاس همکاران'!H16,'ورود اطلاعات'!$B$6:$B$25,'ورود اطلاعات'!$E$6:$E$25),"")&amp;""&amp;IFERROR(LOOKUP('ورود  کد درس همکاران'!H16,'ورود اطلاعات'!$F$6:$F$25,'ورود اطلاعات'!$G$6:$G$25),"")</f>
        <v>B5قرائت  فارسی</v>
      </c>
      <c r="I16" s="209" t="str">
        <f>IFERROR(LOOKUP('ورود کد کلاس همکاران'!I16,'ورود اطلاعات'!$B$6:$B$25,'ورود اطلاعات'!$E$6:$E$25),"")&amp;""&amp;IFERROR(LOOKUP('ورود  کد درس همکاران'!I16,'ورود اطلاعات'!$F$6:$F$25,'ورود اطلاعات'!$G$6:$G$25),"")</f>
        <v>A2فارسی تکمیلی</v>
      </c>
      <c r="J16" s="210" t="str">
        <f>IFERROR(LOOKUP('ورود کد کلاس همکاران'!J16,'ورود اطلاعات'!$B$6:$B$25,'ورود اطلاعات'!$E$6:$E$25),"")&amp;""&amp;IFERROR(LOOKUP('ورود  کد درس همکاران'!J16,'ورود اطلاعات'!$F$6:$F$25,'ورود اطلاعات'!$G$6:$G$25),"")</f>
        <v>B1فارسی تکمیلی</v>
      </c>
      <c r="K16" s="210" t="str">
        <f>IFERROR(LOOKUP('ورود کد کلاس همکاران'!K16,'ورود اطلاعات'!$B$6:$B$25,'ورود اطلاعات'!$E$6:$E$25),"")&amp;""&amp;IFERROR(LOOKUP('ورود  کد درس همکاران'!K16,'ورود اطلاعات'!$F$6:$F$25,'ورود اطلاعات'!$G$6:$G$25),"")</f>
        <v>Cقرائت  فارسی</v>
      </c>
      <c r="L16" s="210" t="str">
        <f>IFERROR(LOOKUP('ورود کد کلاس همکاران'!L16,'ورود اطلاعات'!$B$6:$B$25,'ورود اطلاعات'!$E$6:$E$25),"")&amp;""&amp;IFERROR(LOOKUP('ورود  کد درس همکاران'!L16,'ورود اطلاعات'!$F$6:$F$25,'ورود اطلاعات'!$G$6:$G$25),"")</f>
        <v>Cقرائت  فارسی</v>
      </c>
      <c r="M16" s="211" t="str">
        <f>IFERROR(LOOKUP('ورود کد کلاس همکاران'!M16,'ورود اطلاعات'!$B$6:$B$25,'ورود اطلاعات'!$E$6:$E$25),"")&amp;""&amp;IFERROR(LOOKUP('ورود  کد درس همکاران'!M16,'ورود اطلاعات'!$F$6:$F$25,'ورود اطلاعات'!$G$6:$G$25),"")</f>
        <v>B5املا ی فارسی</v>
      </c>
      <c r="N16" s="212" t="str">
        <f>IFERROR(LOOKUP('ورود کد کلاس همکاران'!N16,'ورود اطلاعات'!$B$6:$B$25,'ورود اطلاعات'!$E$6:$E$25),"")&amp;""&amp;IFERROR(LOOKUP('ورود  کد درس همکاران'!N16,'ورود اطلاعات'!$F$6:$F$25,'ورود اطلاعات'!$G$6:$G$25),"")</f>
        <v>B5انشا ی فارسی</v>
      </c>
      <c r="O16" s="209" t="str">
        <f>IFERROR(LOOKUP('ورود کد کلاس همکاران'!O16,'ورود اطلاعات'!$B$6:$B$25,'ورود اطلاعات'!$E$6:$E$25),"")&amp;""&amp;IFERROR(LOOKUP('ورود  کد درس همکاران'!O16,'ورود اطلاعات'!$F$6:$F$25,'ورود اطلاعات'!$G$6:$G$25),"")</f>
        <v>Cاملا ی فارسی</v>
      </c>
      <c r="P16" s="210" t="str">
        <f>IFERROR(LOOKUP('ورود کد کلاس همکاران'!P16,'ورود اطلاعات'!$B$6:$B$25,'ورود اطلاعات'!$E$6:$E$25),"")&amp;""&amp;IFERROR(LOOKUP('ورود  کد درس همکاران'!P16,'ورود اطلاعات'!$F$6:$F$25,'ورود اطلاعات'!$G$6:$G$25),"")</f>
        <v>Cانشا ی فارسی</v>
      </c>
      <c r="Q16" s="210" t="str">
        <f>IFERROR(LOOKUP('ورود کد کلاس همکاران'!Q16,'ورود اطلاعات'!$B$6:$B$25,'ورود اطلاعات'!$E$6:$E$25),"")&amp;""&amp;IFERROR(LOOKUP('ورود  کد درس همکاران'!Q16,'ورود اطلاعات'!$F$6:$F$25,'ورود اطلاعات'!$G$6:$G$25),"")</f>
        <v/>
      </c>
      <c r="R16" s="210" t="str">
        <f>IFERROR(LOOKUP('ورود کد کلاس همکاران'!R16,'ورود اطلاعات'!$B$6:$B$25,'ورود اطلاعات'!$E$6:$E$25),"")&amp;""&amp;IFERROR(LOOKUP('ورود  کد درس همکاران'!R16,'ورود اطلاعات'!$F$6:$F$25,'ورود اطلاعات'!$G$6:$G$25),"")</f>
        <v/>
      </c>
      <c r="S16" s="211" t="str">
        <f>IFERROR(LOOKUP('ورود کد کلاس همکاران'!S16,'ورود اطلاعات'!$B$6:$B$25,'ورود اطلاعات'!$E$6:$E$25),"")&amp;""&amp;IFERROR(LOOKUP('ورود  کد درس همکاران'!S16,'ورود اطلاعات'!$F$6:$F$25,'ورود اطلاعات'!$G$6:$G$25),"")</f>
        <v/>
      </c>
      <c r="T16" s="212" t="str">
        <f>IFERROR(LOOKUP('ورود کد کلاس همکاران'!T16,'ورود اطلاعات'!$B$6:$B$25,'ورود اطلاعات'!$E$6:$E$25),"")&amp;""&amp;IFERROR(LOOKUP('ورود  کد درس همکاران'!T16,'ورود اطلاعات'!$F$6:$F$25,'ورود اطلاعات'!$G$6:$G$25),"")</f>
        <v/>
      </c>
      <c r="U16" s="209" t="str">
        <f>IFERROR(LOOKUP('ورود کد کلاس همکاران'!U16,'ورود اطلاعات'!$B$6:$B$25,'ورود اطلاعات'!$E$6:$E$25),"")&amp;""&amp;IFERROR(LOOKUP('ورود  کد درس همکاران'!U16,'ورود اطلاعات'!$F$6:$F$25,'ورود اطلاعات'!$G$6:$G$25),"")</f>
        <v/>
      </c>
      <c r="V16" s="210" t="str">
        <f>IFERROR(LOOKUP('ورود کد کلاس همکاران'!V16,'ورود اطلاعات'!$B$6:$B$25,'ورود اطلاعات'!$E$6:$E$25),"")&amp;""&amp;IFERROR(LOOKUP('ورود  کد درس همکاران'!V16,'ورود اطلاعات'!$F$6:$F$25,'ورود اطلاعات'!$G$6:$G$25),"")</f>
        <v/>
      </c>
      <c r="W16" s="210" t="str">
        <f>IFERROR(LOOKUP('ورود کد کلاس همکاران'!W16,'ورود اطلاعات'!$B$6:$B$25,'ورود اطلاعات'!$E$6:$E$25),"")&amp;""&amp;IFERROR(LOOKUP('ورود  کد درس همکاران'!W16,'ورود اطلاعات'!$F$6:$F$25,'ورود اطلاعات'!$G$6:$G$25),"")</f>
        <v/>
      </c>
      <c r="X16" s="210" t="str">
        <f>IFERROR(LOOKUP('ورود کد کلاس همکاران'!X16,'ورود اطلاعات'!$B$6:$B$25,'ورود اطلاعات'!$E$6:$E$25),"")&amp;""&amp;IFERROR(LOOKUP('ورود  کد درس همکاران'!X16,'ورود اطلاعات'!$F$6:$F$25,'ورود اطلاعات'!$G$6:$G$25),"")</f>
        <v/>
      </c>
      <c r="Y16" s="211" t="str">
        <f>IFERROR(LOOKUP('ورود کد کلاس همکاران'!Y16,'ورود اطلاعات'!$B$6:$B$25,'ورود اطلاعات'!$E$6:$E$25),"")&amp;""&amp;IFERROR(LOOKUP('ورود  کد درس همکاران'!Y16,'ورود اطلاعات'!$F$6:$F$25,'ورود اطلاعات'!$G$6:$G$25),"")</f>
        <v/>
      </c>
      <c r="Z16" s="212" t="str">
        <f>IFERROR(LOOKUP('ورود کد کلاس همکاران'!Z16,'ورود اطلاعات'!$B$6:$B$25,'ورود اطلاعات'!$E$6:$E$25),"")&amp;""&amp;IFERROR(LOOKUP('ورود  کد درس همکاران'!Z16,'ورود اطلاعات'!$F$6:$F$25,'ورود اطلاعات'!$G$6:$G$25),"")</f>
        <v/>
      </c>
      <c r="AA16" s="209" t="str">
        <f>IFERROR(LOOKUP('ورود کد کلاس همکاران'!AA16,'ورود اطلاعات'!$B$6:$B$25,'ورود اطلاعات'!$E$6:$E$25),"")&amp;""&amp;IFERROR(LOOKUP('ورود  کد درس همکاران'!AA16,'ورود اطلاعات'!$F$6:$F$25,'ورود اطلاعات'!$G$6:$G$25),"")</f>
        <v/>
      </c>
      <c r="AB16" s="210" t="str">
        <f>IFERROR(LOOKUP('ورود کد کلاس همکاران'!AB16,'ورود اطلاعات'!$B$6:$B$25,'ورود اطلاعات'!$E$6:$E$25),"")&amp;""&amp;IFERROR(LOOKUP('ورود  کد درس همکاران'!AB16,'ورود اطلاعات'!$F$6:$F$25,'ورود اطلاعات'!$G$6:$G$25),"")</f>
        <v/>
      </c>
      <c r="AC16" s="210" t="str">
        <f>IFERROR(LOOKUP('ورود کد کلاس همکاران'!AC16,'ورود اطلاعات'!$B$6:$B$25,'ورود اطلاعات'!$E$6:$E$25),"")&amp;""&amp;IFERROR(LOOKUP('ورود  کد درس همکاران'!AC16,'ورود اطلاعات'!$F$6:$F$25,'ورود اطلاعات'!$G$6:$G$25),"")</f>
        <v/>
      </c>
      <c r="AD16" s="210" t="str">
        <f>IFERROR(LOOKUP('ورود کد کلاس همکاران'!AD16,'ورود اطلاعات'!$B$6:$B$25,'ورود اطلاعات'!$E$6:$E$25),"")&amp;""&amp;IFERROR(LOOKUP('ورود  کد درس همکاران'!AD16,'ورود اطلاعات'!$F$6:$F$25,'ورود اطلاعات'!$G$6:$G$25),"")</f>
        <v/>
      </c>
      <c r="AE16" s="211" t="str">
        <f>IFERROR(LOOKUP('ورود کد کلاس همکاران'!AE16,'ورود اطلاعات'!$B$6:$B$25,'ورود اطلاعات'!$E$6:$E$25),"")&amp;""&amp;IFERROR(LOOKUP('ورود  کد درس همکاران'!AE16,'ورود اطلاعات'!$F$6:$F$25,'ورود اطلاعات'!$G$6:$G$25),"")</f>
        <v/>
      </c>
      <c r="AF16" s="212" t="str">
        <f>IFERROR(LOOKUP('ورود کد کلاس همکاران'!AF16,'ورود اطلاعات'!$B$6:$B$25,'ورود اطلاعات'!$E$6:$E$25),"")&amp;""&amp;IFERROR(LOOKUP('ورود  کد درس همکاران'!AF16,'ورود اطلاعات'!$F$6:$F$25,'ورود اطلاعات'!$G$6:$G$25),"")</f>
        <v/>
      </c>
      <c r="AG16" s="209" t="str">
        <f>IFERROR(LOOKUP('ورود کد کلاس همکاران'!AG16,'ورود اطلاعات'!$B$6:$B$25,'ورود اطلاعات'!$E$6:$E$25),"")&amp;""&amp;IFERROR(LOOKUP('ورود  کد درس همکاران'!AG16,'ورود اطلاعات'!$F$6:$F$25,'ورود اطلاعات'!$G$6:$G$25),"")</f>
        <v>A2املا ی فارسی</v>
      </c>
      <c r="AH16" s="210" t="str">
        <f>IFERROR(LOOKUP('ورود کد کلاس همکاران'!AH16,'ورود اطلاعات'!$B$6:$B$25,'ورود اطلاعات'!$E$6:$E$25),"")&amp;""&amp;IFERROR(LOOKUP('ورود  کد درس همکاران'!AH16,'ورود اطلاعات'!$F$6:$F$25,'ورود اطلاعات'!$G$6:$G$25),"")</f>
        <v>A2انشا ی فارسی</v>
      </c>
      <c r="AI16" s="210" t="str">
        <f>IFERROR(LOOKUP('ورود کد کلاس همکاران'!AI16,'ورود اطلاعات'!$B$6:$B$25,'ورود اطلاعات'!$E$6:$E$25),"")&amp;""&amp;IFERROR(LOOKUP('ورود  کد درس همکاران'!AI16,'ورود اطلاعات'!$F$6:$F$25,'ورود اطلاعات'!$G$6:$G$25),"")</f>
        <v>B1املا ی فارسی</v>
      </c>
      <c r="AJ16" s="210" t="str">
        <f>IFERROR(LOOKUP('ورود کد کلاس همکاران'!AJ16,'ورود اطلاعات'!$B$6:$B$25,'ورود اطلاعات'!$E$6:$E$25),"")&amp;""&amp;IFERROR(LOOKUP('ورود  کد درس همکاران'!AJ16,'ورود اطلاعات'!$F$6:$F$25,'ورود اطلاعات'!$G$6:$G$25),"")</f>
        <v>B1انشا ی فارسی</v>
      </c>
      <c r="AK16" s="210" t="str">
        <f>IFERROR(LOOKUP('ورود کد کلاس همکاران'!AK16,'ورود اطلاعات'!$B$6:$B$25,'ورود اطلاعات'!$E$6:$E$25),"")&amp;""&amp;IFERROR(LOOKUP('ورود  کد درس همکاران'!AK16,'ورود اطلاعات'!$F$6:$F$25,'ورود اطلاعات'!$G$6:$G$25),"")</f>
        <v>Cفارسی تکمیلی</v>
      </c>
      <c r="AL16" s="213" t="str">
        <f>IFERROR(LOOKUP('ورود کد کلاس همکاران'!AL16,'ورود اطلاعات'!$B$6:$B$25,'ورود اطلاعات'!$E$6:$E$25),"")&amp;""&amp;IFERROR(LOOKUP('ورود  کد درس همکاران'!AL16,'ورود اطلاعات'!$F$6:$F$25,'ورود اطلاعات'!$G$6:$G$25),"")</f>
        <v>B5فارسی تکمیلی</v>
      </c>
    </row>
    <row r="17" spans="1:38" ht="60" customHeight="1" x14ac:dyDescent="0.2">
      <c r="A17" s="159">
        <v>14</v>
      </c>
      <c r="B17" s="172" t="str">
        <f>'ورود مشخصات همکاران'!B18</f>
        <v>اکبرزاده</v>
      </c>
      <c r="C17" s="209" t="str">
        <f>IFERROR(LOOKUP('ورود کد کلاس همکاران'!C17,'ورود اطلاعات'!$B$6:$B$25,'ورود اطلاعات'!$E$6:$E$25),"")&amp;""&amp;IFERROR(LOOKUP('ورود  کد درس همکاران'!C17,'ورود اطلاعات'!$F$6:$F$25,'ورود اطلاعات'!$G$6:$G$25),"")</f>
        <v/>
      </c>
      <c r="D17" s="210" t="str">
        <f>IFERROR(LOOKUP('ورود کد کلاس همکاران'!D17,'ورود اطلاعات'!$B$6:$B$25,'ورود اطلاعات'!$E$6:$E$25),"")&amp;""&amp;IFERROR(LOOKUP('ورود  کد درس همکاران'!D17,'ورود اطلاعات'!$F$6:$F$25,'ورود اطلاعات'!$G$6:$G$25),"")</f>
        <v/>
      </c>
      <c r="E17" s="210" t="str">
        <f>IFERROR(LOOKUP('ورود کد کلاس همکاران'!E17,'ورود اطلاعات'!$B$6:$B$25,'ورود اطلاعات'!$E$6:$E$25),"")&amp;""&amp;IFERROR(LOOKUP('ورود  کد درس همکاران'!E17,'ورود اطلاعات'!$F$6:$F$25,'ورود اطلاعات'!$G$6:$G$25),"")</f>
        <v/>
      </c>
      <c r="F17" s="210" t="str">
        <f>IFERROR(LOOKUP('ورود کد کلاس همکاران'!F17,'ورود اطلاعات'!$B$6:$B$25,'ورود اطلاعات'!$E$6:$E$25),"")&amp;""&amp;IFERROR(LOOKUP('ورود  کد درس همکاران'!F17,'ورود اطلاعات'!$F$6:$F$25,'ورود اطلاعات'!$G$6:$G$25),"")</f>
        <v/>
      </c>
      <c r="G17" s="211" t="str">
        <f>IFERROR(LOOKUP('ورود کد کلاس همکاران'!G17,'ورود اطلاعات'!$B$6:$B$25,'ورود اطلاعات'!$E$6:$E$25),"")&amp;""&amp;IFERROR(LOOKUP('ورود  کد درس همکاران'!G17,'ورود اطلاعات'!$F$6:$F$25,'ورود اطلاعات'!$G$6:$G$25),"")</f>
        <v/>
      </c>
      <c r="H17" s="212" t="str">
        <f>IFERROR(LOOKUP('ورود کد کلاس همکاران'!H17,'ورود اطلاعات'!$B$6:$B$25,'ورود اطلاعات'!$E$6:$E$25),"")&amp;""&amp;IFERROR(LOOKUP('ورود  کد درس همکاران'!H17,'ورود اطلاعات'!$F$6:$F$25,'ورود اطلاعات'!$G$6:$G$25),"")</f>
        <v/>
      </c>
      <c r="I17" s="209" t="str">
        <f>IFERROR(LOOKUP('ورود کد کلاس همکاران'!I17,'ورود اطلاعات'!$B$6:$B$25,'ورود اطلاعات'!$E$6:$E$25),"")&amp;""&amp;IFERROR(LOOKUP('ورود  کد درس همکاران'!I17,'ورود اطلاعات'!$F$6:$F$25,'ورود اطلاعات'!$G$6:$G$25),"")</f>
        <v>B2زبان خارجی</v>
      </c>
      <c r="J17" s="210" t="str">
        <f>IFERROR(LOOKUP('ورود کد کلاس همکاران'!J17,'ورود اطلاعات'!$B$6:$B$25,'ورود اطلاعات'!$E$6:$E$25),"")&amp;""&amp;IFERROR(LOOKUP('ورود  کد درس همکاران'!J17,'ورود اطلاعات'!$F$6:$F$25,'ورود اطلاعات'!$G$6:$G$25),"")</f>
        <v>B2زبان خارجی</v>
      </c>
      <c r="K17" s="210" t="str">
        <f>IFERROR(LOOKUP('ورود کد کلاس همکاران'!K17,'ورود اطلاعات'!$B$6:$B$25,'ورود اطلاعات'!$E$6:$E$25),"")&amp;""&amp;IFERROR(LOOKUP('ورود  کد درس همکاران'!K17,'ورود اطلاعات'!$F$6:$F$25,'ورود اطلاعات'!$G$6:$G$25),"")</f>
        <v>B3زبان تکمیلی</v>
      </c>
      <c r="L17" s="210" t="str">
        <f>IFERROR(LOOKUP('ورود کد کلاس همکاران'!L17,'ورود اطلاعات'!$B$6:$B$25,'ورود اطلاعات'!$E$6:$E$25),"")&amp;""&amp;IFERROR(LOOKUP('ورود  کد درس همکاران'!L17,'ورود اطلاعات'!$F$6:$F$25,'ورود اطلاعات'!$G$6:$G$25),"")</f>
        <v>B4زبان تکمیلی</v>
      </c>
      <c r="M17" s="211" t="str">
        <f>IFERROR(LOOKUP('ورود کد کلاس همکاران'!M17,'ورود اطلاعات'!$B$6:$B$25,'ورود اطلاعات'!$E$6:$E$25),"")&amp;""&amp;IFERROR(LOOKUP('ورود  کد درس همکاران'!M17,'ورود اطلاعات'!$F$6:$F$25,'ورود اطلاعات'!$G$6:$G$25),"")</f>
        <v>A3زبان خارجی</v>
      </c>
      <c r="N17" s="212" t="str">
        <f>IFERROR(LOOKUP('ورود کد کلاس همکاران'!N17,'ورود اطلاعات'!$B$6:$B$25,'ورود اطلاعات'!$E$6:$E$25),"")&amp;""&amp;IFERROR(LOOKUP('ورود  کد درس همکاران'!N17,'ورود اطلاعات'!$F$6:$F$25,'ورود اطلاعات'!$G$6:$G$25),"")</f>
        <v>A3زبان خارجی</v>
      </c>
      <c r="O17" s="209" t="str">
        <f>IFERROR(LOOKUP('ورود کد کلاس همکاران'!O17,'ورود اطلاعات'!$B$6:$B$25,'ورود اطلاعات'!$E$6:$E$25),"")&amp;""&amp;IFERROR(LOOKUP('ورود  کد درس همکاران'!O17,'ورود اطلاعات'!$F$6:$F$25,'ورود اطلاعات'!$G$6:$G$25),"")</f>
        <v>B1زبان خارجی</v>
      </c>
      <c r="P17" s="210" t="str">
        <f>IFERROR(LOOKUP('ورود کد کلاس همکاران'!P17,'ورود اطلاعات'!$B$6:$B$25,'ورود اطلاعات'!$E$6:$E$25),"")&amp;""&amp;IFERROR(LOOKUP('ورود  کد درس همکاران'!P17,'ورود اطلاعات'!$F$6:$F$25,'ورود اطلاعات'!$G$6:$G$25),"")</f>
        <v>B1زبان خارجی</v>
      </c>
      <c r="Q17" s="210" t="str">
        <f>IFERROR(LOOKUP('ورود کد کلاس همکاران'!Q17,'ورود اطلاعات'!$B$6:$B$25,'ورود اطلاعات'!$E$6:$E$25),"")&amp;""&amp;IFERROR(LOOKUP('ورود  کد درس همکاران'!Q17,'ورود اطلاعات'!$F$6:$F$25,'ورود اطلاعات'!$G$6:$G$25),"")</f>
        <v>A3زبان تکمیلی</v>
      </c>
      <c r="R17" s="210" t="str">
        <f>IFERROR(LOOKUP('ورود کد کلاس همکاران'!R17,'ورود اطلاعات'!$B$6:$B$25,'ورود اطلاعات'!$E$6:$E$25),"")&amp;""&amp;IFERROR(LOOKUP('ورود  کد درس همکاران'!R17,'ورود اطلاعات'!$F$6:$F$25,'ورود اطلاعات'!$G$6:$G$25),"")</f>
        <v>A2زبان تکمیلی</v>
      </c>
      <c r="S17" s="211" t="str">
        <f>IFERROR(LOOKUP('ورود کد کلاس همکاران'!S17,'ورود اطلاعات'!$B$6:$B$25,'ورود اطلاعات'!$E$6:$E$25),"")&amp;""&amp;IFERROR(LOOKUP('ورود  کد درس همکاران'!S17,'ورود اطلاعات'!$F$6:$F$25,'ورود اطلاعات'!$G$6:$G$25),"")</f>
        <v>Cزبان خارجی</v>
      </c>
      <c r="T17" s="212" t="str">
        <f>IFERROR(LOOKUP('ورود کد کلاس همکاران'!T17,'ورود اطلاعات'!$B$6:$B$25,'ورود اطلاعات'!$E$6:$E$25),"")&amp;""&amp;IFERROR(LOOKUP('ورود  کد درس همکاران'!T17,'ورود اطلاعات'!$F$6:$F$25,'ورود اطلاعات'!$G$6:$G$25),"")</f>
        <v>Cزبان خارجی</v>
      </c>
      <c r="U17" s="209" t="str">
        <f>IFERROR(LOOKUP('ورود کد کلاس همکاران'!U17,'ورود اطلاعات'!$B$6:$B$25,'ورود اطلاعات'!$E$6:$E$25),"")&amp;""&amp;IFERROR(LOOKUP('ورود  کد درس همکاران'!U17,'ورود اطلاعات'!$F$6:$F$25,'ورود اطلاعات'!$G$6:$G$25),"")</f>
        <v>A2زبان خارجی</v>
      </c>
      <c r="V17" s="210" t="str">
        <f>IFERROR(LOOKUP('ورود کد کلاس همکاران'!V17,'ورود اطلاعات'!$B$6:$B$25,'ورود اطلاعات'!$E$6:$E$25),"")&amp;""&amp;IFERROR(LOOKUP('ورود  کد درس همکاران'!V17,'ورود اطلاعات'!$F$6:$F$25,'ورود اطلاعات'!$G$6:$G$25),"")</f>
        <v>A2زبان خارجی</v>
      </c>
      <c r="W17" s="210" t="str">
        <f>IFERROR(LOOKUP('ورود کد کلاس همکاران'!W17,'ورود اطلاعات'!$B$6:$B$25,'ورود اطلاعات'!$E$6:$E$25),"")&amp;""&amp;IFERROR(LOOKUP('ورود  کد درس همکاران'!W17,'ورود اطلاعات'!$F$6:$F$25,'ورود اطلاعات'!$G$6:$G$25),"")</f>
        <v>B5زبان تکمیلی</v>
      </c>
      <c r="X17" s="210" t="str">
        <f>IFERROR(LOOKUP('ورود کد کلاس همکاران'!X17,'ورود اطلاعات'!$B$6:$B$25,'ورود اطلاعات'!$E$6:$E$25),"")&amp;""&amp;IFERROR(LOOKUP('ورود  کد درس همکاران'!X17,'ورود اطلاعات'!$F$6:$F$25,'ورود اطلاعات'!$G$6:$G$25),"")</f>
        <v>Cزبان تکمیلی</v>
      </c>
      <c r="Y17" s="211" t="str">
        <f>IFERROR(LOOKUP('ورود کد کلاس همکاران'!Y17,'ورود اطلاعات'!$B$6:$B$25,'ورود اطلاعات'!$E$6:$E$25),"")&amp;""&amp;IFERROR(LOOKUP('ورود  کد درس همکاران'!Y17,'ورود اطلاعات'!$F$6:$F$25,'ورود اطلاعات'!$G$6:$G$25),"")</f>
        <v>B3زبان خارجی</v>
      </c>
      <c r="Z17" s="212" t="str">
        <f>IFERROR(LOOKUP('ورود کد کلاس همکاران'!Z17,'ورود اطلاعات'!$B$6:$B$25,'ورود اطلاعات'!$E$6:$E$25),"")&amp;""&amp;IFERROR(LOOKUP('ورود  کد درس همکاران'!Z17,'ورود اطلاعات'!$F$6:$F$25,'ورود اطلاعات'!$G$6:$G$25),"")</f>
        <v>B3زبان خارجی</v>
      </c>
      <c r="AA17" s="209" t="str">
        <f>IFERROR(LOOKUP('ورود کد کلاس همکاران'!AA17,'ورود اطلاعات'!$B$6:$B$25,'ورود اطلاعات'!$E$6:$E$25),"")&amp;""&amp;IFERROR(LOOKUP('ورود  کد درس همکاران'!AA17,'ورود اطلاعات'!$F$6:$F$25,'ورود اطلاعات'!$G$6:$G$25),"")</f>
        <v/>
      </c>
      <c r="AB17" s="210" t="str">
        <f>IFERROR(LOOKUP('ورود کد کلاس همکاران'!AB17,'ورود اطلاعات'!$B$6:$B$25,'ورود اطلاعات'!$E$6:$E$25),"")&amp;""&amp;IFERROR(LOOKUP('ورود  کد درس همکاران'!AB17,'ورود اطلاعات'!$F$6:$F$25,'ورود اطلاعات'!$G$6:$G$25),"")</f>
        <v/>
      </c>
      <c r="AC17" s="210" t="str">
        <f>IFERROR(LOOKUP('ورود کد کلاس همکاران'!AC17,'ورود اطلاعات'!$B$6:$B$25,'ورود اطلاعات'!$E$6:$E$25),"")&amp;""&amp;IFERROR(LOOKUP('ورود  کد درس همکاران'!AC17,'ورود اطلاعات'!$F$6:$F$25,'ورود اطلاعات'!$G$6:$G$25),"")</f>
        <v/>
      </c>
      <c r="AD17" s="210" t="str">
        <f>IFERROR(LOOKUP('ورود کد کلاس همکاران'!AD17,'ورود اطلاعات'!$B$6:$B$25,'ورود اطلاعات'!$E$6:$E$25),"")&amp;""&amp;IFERROR(LOOKUP('ورود  کد درس همکاران'!AD17,'ورود اطلاعات'!$F$6:$F$25,'ورود اطلاعات'!$G$6:$G$25),"")</f>
        <v>A1زبان تکمیلی</v>
      </c>
      <c r="AE17" s="211" t="str">
        <f>IFERROR(LOOKUP('ورود کد کلاس همکاران'!AE17,'ورود اطلاعات'!$B$6:$B$25,'ورود اطلاعات'!$E$6:$E$25),"")&amp;""&amp;IFERROR(LOOKUP('ورود  کد درس همکاران'!AE17,'ورود اطلاعات'!$F$6:$F$25,'ورود اطلاعات'!$G$6:$G$25),"")</f>
        <v>B5زبان خارجی</v>
      </c>
      <c r="AF17" s="212" t="str">
        <f>IFERROR(LOOKUP('ورود کد کلاس همکاران'!AF17,'ورود اطلاعات'!$B$6:$B$25,'ورود اطلاعات'!$E$6:$E$25),"")&amp;""&amp;IFERROR(LOOKUP('ورود  کد درس همکاران'!AF17,'ورود اطلاعات'!$F$6:$F$25,'ورود اطلاعات'!$G$6:$G$25),"")</f>
        <v>B5زبان خارجی</v>
      </c>
      <c r="AG17" s="209" t="str">
        <f>IFERROR(LOOKUP('ورود کد کلاس همکاران'!AG17,'ورود اطلاعات'!$B$6:$B$25,'ورود اطلاعات'!$E$6:$E$25),"")&amp;""&amp;IFERROR(LOOKUP('ورود  کد درس همکاران'!AG17,'ورود اطلاعات'!$F$6:$F$25,'ورود اطلاعات'!$G$6:$G$25),"")</f>
        <v>B1زبان تکمیلی</v>
      </c>
      <c r="AH17" s="210" t="str">
        <f>IFERROR(LOOKUP('ورود کد کلاس همکاران'!AH17,'ورود اطلاعات'!$B$6:$B$25,'ورود اطلاعات'!$E$6:$E$25),"")&amp;""&amp;IFERROR(LOOKUP('ورود  کد درس همکاران'!AH17,'ورود اطلاعات'!$F$6:$F$25,'ورود اطلاعات'!$G$6:$G$25),"")</f>
        <v>B2زبان تکمیلی</v>
      </c>
      <c r="AI17" s="210" t="str">
        <f>IFERROR(LOOKUP('ورود کد کلاس همکاران'!AI17,'ورود اطلاعات'!$B$6:$B$25,'ورود اطلاعات'!$E$6:$E$25),"")&amp;""&amp;IFERROR(LOOKUP('ورود  کد درس همکاران'!AI17,'ورود اطلاعات'!$F$6:$F$25,'ورود اطلاعات'!$G$6:$G$25),"")</f>
        <v>B4زبان خارجی</v>
      </c>
      <c r="AJ17" s="210" t="str">
        <f>IFERROR(LOOKUP('ورود کد کلاس همکاران'!AJ17,'ورود اطلاعات'!$B$6:$B$25,'ورود اطلاعات'!$E$6:$E$25),"")&amp;""&amp;IFERROR(LOOKUP('ورود  کد درس همکاران'!AJ17,'ورود اطلاعات'!$F$6:$F$25,'ورود اطلاعات'!$G$6:$G$25),"")</f>
        <v>B4زبان خارجی</v>
      </c>
      <c r="AK17" s="210" t="str">
        <f>IFERROR(LOOKUP('ورود کد کلاس همکاران'!AK17,'ورود اطلاعات'!$B$6:$B$25,'ورود اطلاعات'!$E$6:$E$25),"")&amp;""&amp;IFERROR(LOOKUP('ورود  کد درس همکاران'!AK17,'ورود اطلاعات'!$F$6:$F$25,'ورود اطلاعات'!$G$6:$G$25),"")</f>
        <v>A1زبان خارجی</v>
      </c>
      <c r="AL17" s="213" t="str">
        <f>IFERROR(LOOKUP('ورود کد کلاس همکاران'!AL17,'ورود اطلاعات'!$B$6:$B$25,'ورود اطلاعات'!$E$6:$E$25),"")&amp;""&amp;IFERROR(LOOKUP('ورود  کد درس همکاران'!AL17,'ورود اطلاعات'!$F$6:$F$25,'ورود اطلاعات'!$G$6:$G$25),"")</f>
        <v>A1زبان خارجی</v>
      </c>
    </row>
    <row r="18" spans="1:38" ht="60" customHeight="1" x14ac:dyDescent="0.2">
      <c r="A18" s="159">
        <v>15</v>
      </c>
      <c r="B18" s="172" t="str">
        <f>'ورود مشخصات همکاران'!B19</f>
        <v>احمدین</v>
      </c>
      <c r="C18" s="209" t="str">
        <f>IFERROR(LOOKUP('ورود کد کلاس همکاران'!C18,'ورود اطلاعات'!$B$6:$B$25,'ورود اطلاعات'!$E$6:$E$25),"")&amp;""&amp;IFERROR(LOOKUP('ورود  کد درس همکاران'!C18,'ورود اطلاعات'!$F$6:$F$25,'ورود اطلاعات'!$G$6:$G$25),"")</f>
        <v>Cعلوم تجربی</v>
      </c>
      <c r="D18" s="210" t="str">
        <f>IFERROR(LOOKUP('ورود کد کلاس همکاران'!D18,'ورود اطلاعات'!$B$6:$B$25,'ورود اطلاعات'!$E$6:$E$25),"")&amp;""&amp;IFERROR(LOOKUP('ورود  کد درس همکاران'!D18,'ورود اطلاعات'!$F$6:$F$25,'ورود اطلاعات'!$G$6:$G$25),"")</f>
        <v>Cعلوم تجربی</v>
      </c>
      <c r="E18" s="210" t="str">
        <f>IFERROR(LOOKUP('ورود کد کلاس همکاران'!E18,'ورود اطلاعات'!$B$6:$B$25,'ورود اطلاعات'!$E$6:$E$25),"")&amp;""&amp;IFERROR(LOOKUP('ورود  کد درس همکاران'!E18,'ورود اطلاعات'!$F$6:$F$25,'ورود اطلاعات'!$G$6:$G$25),"")</f>
        <v>B5علوم تجربی</v>
      </c>
      <c r="F18" s="210" t="str">
        <f>IFERROR(LOOKUP('ورود کد کلاس همکاران'!F18,'ورود اطلاعات'!$B$6:$B$25,'ورود اطلاعات'!$E$6:$E$25),"")&amp;""&amp;IFERROR(LOOKUP('ورود  کد درس همکاران'!F18,'ورود اطلاعات'!$F$6:$F$25,'ورود اطلاعات'!$G$6:$G$25),"")</f>
        <v>B5علوم تجربی</v>
      </c>
      <c r="G18" s="211" t="str">
        <f>IFERROR(LOOKUP('ورود کد کلاس همکاران'!G18,'ورود اطلاعات'!$B$6:$B$25,'ورود اطلاعات'!$E$6:$E$25),"")&amp;""&amp;IFERROR(LOOKUP('ورود  کد درس همکاران'!G18,'ورود اطلاعات'!$F$6:$F$25,'ورود اطلاعات'!$G$6:$G$25),"")</f>
        <v>B4علوم تجربی</v>
      </c>
      <c r="H18" s="212" t="str">
        <f>IFERROR(LOOKUP('ورود کد کلاس همکاران'!H18,'ورود اطلاعات'!$B$6:$B$25,'ورود اطلاعات'!$E$6:$E$25),"")&amp;""&amp;IFERROR(LOOKUP('ورود  کد درس همکاران'!H18,'ورود اطلاعات'!$F$6:$F$25,'ورود اطلاعات'!$G$6:$G$25),"")</f>
        <v>B4علوم تجربی</v>
      </c>
      <c r="I18" s="209" t="str">
        <f>IFERROR(LOOKUP('ورود کد کلاس همکاران'!I18,'ورود اطلاعات'!$B$6:$B$25,'ورود اطلاعات'!$E$6:$E$25),"")&amp;""&amp;IFERROR(LOOKUP('ورود  کد درس همکاران'!I18,'ورود اطلاعات'!$F$6:$F$25,'ورود اطلاعات'!$G$6:$G$25),"")</f>
        <v>Cعلوم تکمیلی</v>
      </c>
      <c r="J18" s="210" t="str">
        <f>IFERROR(LOOKUP('ورود کد کلاس همکاران'!J18,'ورود اطلاعات'!$B$6:$B$25,'ورود اطلاعات'!$E$6:$E$25),"")&amp;""&amp;IFERROR(LOOKUP('ورود  کد درس همکاران'!J18,'ورود اطلاعات'!$F$6:$F$25,'ورود اطلاعات'!$G$6:$G$25),"")</f>
        <v>Cعلوم تکمیلی</v>
      </c>
      <c r="K18" s="210" t="str">
        <f>IFERROR(LOOKUP('ورود کد کلاس همکاران'!K18,'ورود اطلاعات'!$B$6:$B$25,'ورود اطلاعات'!$E$6:$E$25),"")&amp;""&amp;IFERROR(LOOKUP('ورود  کد درس همکاران'!K18,'ورود اطلاعات'!$F$6:$F$25,'ورود اطلاعات'!$G$6:$G$25),"")</f>
        <v>B4علوم تجربی</v>
      </c>
      <c r="L18" s="210" t="str">
        <f>IFERROR(LOOKUP('ورود کد کلاس همکاران'!L18,'ورود اطلاعات'!$B$6:$B$25,'ورود اطلاعات'!$E$6:$E$25),"")&amp;""&amp;IFERROR(LOOKUP('ورود  کد درس همکاران'!L18,'ورود اطلاعات'!$F$6:$F$25,'ورود اطلاعات'!$G$6:$G$25),"")</f>
        <v>B3علوم تجربی</v>
      </c>
      <c r="M18" s="211" t="str">
        <f>IFERROR(LOOKUP('ورود کد کلاس همکاران'!M18,'ورود اطلاعات'!$B$6:$B$25,'ورود اطلاعات'!$E$6:$E$25),"")&amp;""&amp;IFERROR(LOOKUP('ورود  کد درس همکاران'!M18,'ورود اطلاعات'!$F$6:$F$25,'ورود اطلاعات'!$G$6:$G$25),"")</f>
        <v>A2علوم تجربی</v>
      </c>
      <c r="N18" s="212" t="str">
        <f>IFERROR(LOOKUP('ورود کد کلاس همکاران'!N18,'ورود اطلاعات'!$B$6:$B$25,'ورود اطلاعات'!$E$6:$E$25),"")&amp;""&amp;IFERROR(LOOKUP('ورود  کد درس همکاران'!N18,'ورود اطلاعات'!$F$6:$F$25,'ورود اطلاعات'!$G$6:$G$25),"")</f>
        <v>A2علوم تجربی</v>
      </c>
      <c r="O18" s="209" t="str">
        <f>IFERROR(LOOKUP('ورود کد کلاس همکاران'!O18,'ورود اطلاعات'!$B$6:$B$25,'ورود اطلاعات'!$E$6:$E$25),"")&amp;""&amp;IFERROR(LOOKUP('ورود  کد درس همکاران'!O18,'ورود اطلاعات'!$F$6:$F$25,'ورود اطلاعات'!$G$6:$G$25),"")</f>
        <v>B3علوم تجربی</v>
      </c>
      <c r="P18" s="210" t="str">
        <f>IFERROR(LOOKUP('ورود کد کلاس همکاران'!P18,'ورود اطلاعات'!$B$6:$B$25,'ورود اطلاعات'!$E$6:$E$25),"")&amp;""&amp;IFERROR(LOOKUP('ورود  کد درس همکاران'!P18,'ورود اطلاعات'!$F$6:$F$25,'ورود اطلاعات'!$G$6:$G$25),"")</f>
        <v>B3علوم تجربی</v>
      </c>
      <c r="Q18" s="210" t="str">
        <f>IFERROR(LOOKUP('ورود کد کلاس همکاران'!Q18,'ورود اطلاعات'!$B$6:$B$25,'ورود اطلاعات'!$E$6:$E$25),"")&amp;""&amp;IFERROR(LOOKUP('ورود  کد درس همکاران'!Q18,'ورود اطلاعات'!$F$6:$F$25,'ورود اطلاعات'!$G$6:$G$25),"")</f>
        <v>A2علوم تکمیلی</v>
      </c>
      <c r="R18" s="210" t="str">
        <f>IFERROR(LOOKUP('ورود کد کلاس همکاران'!R18,'ورود اطلاعات'!$B$6:$B$25,'ورود اطلاعات'!$E$6:$E$25),"")&amp;""&amp;IFERROR(LOOKUP('ورود  کد درس همکاران'!R18,'ورود اطلاعات'!$F$6:$F$25,'ورود اطلاعات'!$G$6:$G$25),"")</f>
        <v>A3علوم تکمیلی</v>
      </c>
      <c r="S18" s="211" t="str">
        <f>IFERROR(LOOKUP('ورود کد کلاس همکاران'!S18,'ورود اطلاعات'!$B$6:$B$25,'ورود اطلاعات'!$E$6:$E$25),"")&amp;""&amp;IFERROR(LOOKUP('ورود  کد درس همکاران'!S18,'ورود اطلاعات'!$F$6:$F$25,'ورود اطلاعات'!$G$6:$G$25),"")</f>
        <v>B5علوم تجربی</v>
      </c>
      <c r="T18" s="212" t="str">
        <f>IFERROR(LOOKUP('ورود کد کلاس همکاران'!T18,'ورود اطلاعات'!$B$6:$B$25,'ورود اطلاعات'!$E$6:$E$25),"")&amp;""&amp;IFERROR(LOOKUP('ورود  کد درس همکاران'!T18,'ورود اطلاعات'!$F$6:$F$25,'ورود اطلاعات'!$G$6:$G$25),"")</f>
        <v>B5علوم تجربی</v>
      </c>
      <c r="U18" s="209" t="str">
        <f>IFERROR(LOOKUP('ورود کد کلاس همکاران'!U18,'ورود اطلاعات'!$B$6:$B$25,'ورود اطلاعات'!$E$6:$E$25),"")&amp;""&amp;IFERROR(LOOKUP('ورود  کد درس همکاران'!U18,'ورود اطلاعات'!$F$6:$F$25,'ورود اطلاعات'!$G$6:$G$25),"")</f>
        <v>A3علوم تجربی</v>
      </c>
      <c r="V18" s="210" t="str">
        <f>IFERROR(LOOKUP('ورود کد کلاس همکاران'!V18,'ورود اطلاعات'!$B$6:$B$25,'ورود اطلاعات'!$E$6:$E$25),"")&amp;""&amp;IFERROR(LOOKUP('ورود  کد درس همکاران'!V18,'ورود اطلاعات'!$F$6:$F$25,'ورود اطلاعات'!$G$6:$G$25),"")</f>
        <v>A3علوم تجربی</v>
      </c>
      <c r="W18" s="210" t="str">
        <f>IFERROR(LOOKUP('ورود کد کلاس همکاران'!W18,'ورود اطلاعات'!$B$6:$B$25,'ورود اطلاعات'!$E$6:$E$25),"")&amp;""&amp;IFERROR(LOOKUP('ورود  کد درس همکاران'!W18,'ورود اطلاعات'!$F$6:$F$25,'ورود اطلاعات'!$G$6:$G$25),"")</f>
        <v>Cعلوم تکمیلی</v>
      </c>
      <c r="X18" s="210" t="str">
        <f>IFERROR(LOOKUP('ورود کد کلاس همکاران'!X18,'ورود اطلاعات'!$B$6:$B$25,'ورود اطلاعات'!$E$6:$E$25),"")&amp;""&amp;IFERROR(LOOKUP('ورود  کد درس همکاران'!X18,'ورود اطلاعات'!$F$6:$F$25,'ورود اطلاعات'!$G$6:$G$25),"")</f>
        <v>B5علوم تکمیلی</v>
      </c>
      <c r="Y18" s="211" t="str">
        <f>IFERROR(LOOKUP('ورود کد کلاس همکاران'!Y18,'ورود اطلاعات'!$B$6:$B$25,'ورود اطلاعات'!$E$6:$E$25),"")&amp;""&amp;IFERROR(LOOKUP('ورود  کد درس همکاران'!Y18,'ورود اطلاعات'!$F$6:$F$25,'ورود اطلاعات'!$G$6:$G$25),"")</f>
        <v>A2علوم تجربی</v>
      </c>
      <c r="Z18" s="212" t="str">
        <f>IFERROR(LOOKUP('ورود کد کلاس همکاران'!Z18,'ورود اطلاعات'!$B$6:$B$25,'ورود اطلاعات'!$E$6:$E$25),"")&amp;""&amp;IFERROR(LOOKUP('ورود  کد درس همکاران'!Z18,'ورود اطلاعات'!$F$6:$F$25,'ورود اطلاعات'!$G$6:$G$25),"")</f>
        <v>A2علوم تجربی</v>
      </c>
      <c r="AA18" s="209" t="str">
        <f>IFERROR(LOOKUP('ورود کد کلاس همکاران'!AA18,'ورود اطلاعات'!$B$6:$B$25,'ورود اطلاعات'!$E$6:$E$25),"")&amp;""&amp;IFERROR(LOOKUP('ورود  کد درس همکاران'!AA18,'ورود اطلاعات'!$F$6:$F$25,'ورود اطلاعات'!$G$6:$G$25),"")</f>
        <v/>
      </c>
      <c r="AB18" s="210" t="str">
        <f>IFERROR(LOOKUP('ورود کد کلاس همکاران'!AB18,'ورود اطلاعات'!$B$6:$B$25,'ورود اطلاعات'!$E$6:$E$25),"")&amp;""&amp;IFERROR(LOOKUP('ورود  کد درس همکاران'!AB18,'ورود اطلاعات'!$F$6:$F$25,'ورود اطلاعات'!$G$6:$G$25),"")</f>
        <v/>
      </c>
      <c r="AC18" s="210" t="str">
        <f>IFERROR(LOOKUP('ورود کد کلاس همکاران'!AC18,'ورود اطلاعات'!$B$6:$B$25,'ورود اطلاعات'!$E$6:$E$25),"")&amp;""&amp;IFERROR(LOOKUP('ورود  کد درس همکاران'!AC18,'ورود اطلاعات'!$F$6:$F$25,'ورود اطلاعات'!$G$6:$G$25),"")</f>
        <v/>
      </c>
      <c r="AD18" s="210" t="str">
        <f>IFERROR(LOOKUP('ورود کد کلاس همکاران'!AD18,'ورود اطلاعات'!$B$6:$B$25,'ورود اطلاعات'!$E$6:$E$25),"")&amp;""&amp;IFERROR(LOOKUP('ورود  کد درس همکاران'!AD18,'ورود اطلاعات'!$F$6:$F$25,'ورود اطلاعات'!$G$6:$G$25),"")</f>
        <v/>
      </c>
      <c r="AE18" s="211" t="str">
        <f>IFERROR(LOOKUP('ورود کد کلاس همکاران'!AE18,'ورود اطلاعات'!$B$6:$B$25,'ورود اطلاعات'!$E$6:$E$25),"")&amp;""&amp;IFERROR(LOOKUP('ورود  کد درس همکاران'!AE18,'ورود اطلاعات'!$F$6:$F$25,'ورود اطلاعات'!$G$6:$G$25),"")</f>
        <v/>
      </c>
      <c r="AF18" s="212" t="str">
        <f>IFERROR(LOOKUP('ورود کد کلاس همکاران'!AF18,'ورود اطلاعات'!$B$6:$B$25,'ورود اطلاعات'!$E$6:$E$25),"")&amp;""&amp;IFERROR(LOOKUP('ورود  کد درس همکاران'!AF18,'ورود اطلاعات'!$F$6:$F$25,'ورود اطلاعات'!$G$6:$G$25),"")</f>
        <v/>
      </c>
      <c r="AG18" s="209" t="str">
        <f>IFERROR(LOOKUP('ورود کد کلاس همکاران'!AG18,'ورود اطلاعات'!$B$6:$B$25,'ورود اطلاعات'!$E$6:$E$25),"")&amp;""&amp;IFERROR(LOOKUP('ورود  کد درس همکاران'!AG18,'ورود اطلاعات'!$F$6:$F$25,'ورود اطلاعات'!$G$6:$G$25),"")</f>
        <v>B4علوم تکمیلی</v>
      </c>
      <c r="AH18" s="210" t="str">
        <f>IFERROR(LOOKUP('ورود کد کلاس همکاران'!AH18,'ورود اطلاعات'!$B$6:$B$25,'ورود اطلاعات'!$E$6:$E$25),"")&amp;""&amp;IFERROR(LOOKUP('ورود  کد درس همکاران'!AH18,'ورود اطلاعات'!$F$6:$F$25,'ورود اطلاعات'!$G$6:$G$25),"")</f>
        <v>B4علوم تکمیلی</v>
      </c>
      <c r="AI18" s="210" t="str">
        <f>IFERROR(LOOKUP('ورود کد کلاس همکاران'!AI18,'ورود اطلاعات'!$B$6:$B$25,'ورود اطلاعات'!$E$6:$E$25),"")&amp;""&amp;IFERROR(LOOKUP('ورود  کد درس همکاران'!AI18,'ورود اطلاعات'!$F$6:$F$25,'ورود اطلاعات'!$G$6:$G$25),"")</f>
        <v>A3علوم تکمیلی</v>
      </c>
      <c r="AJ18" s="210" t="str">
        <f>IFERROR(LOOKUP('ورود کد کلاس همکاران'!AJ18,'ورود اطلاعات'!$B$6:$B$25,'ورود اطلاعات'!$E$6:$E$25),"")&amp;""&amp;IFERROR(LOOKUP('ورود  کد درس همکاران'!AJ18,'ورود اطلاعات'!$F$6:$F$25,'ورود اطلاعات'!$G$6:$G$25),"")</f>
        <v>A3علوم تکمیلی</v>
      </c>
      <c r="AK18" s="210" t="str">
        <f>IFERROR(LOOKUP('ورود کد کلاس همکاران'!AK18,'ورود اطلاعات'!$B$6:$B$25,'ورود اطلاعات'!$E$6:$E$25),"")&amp;""&amp;IFERROR(LOOKUP('ورود  کد درس همکاران'!AK18,'ورود اطلاعات'!$F$6:$F$25,'ورود اطلاعات'!$G$6:$G$25),"")</f>
        <v>B3علوم تکمیلی</v>
      </c>
      <c r="AL18" s="213" t="str">
        <f>IFERROR(LOOKUP('ورود کد کلاس همکاران'!AL18,'ورود اطلاعات'!$B$6:$B$25,'ورود اطلاعات'!$E$6:$E$25),"")&amp;""&amp;IFERROR(LOOKUP('ورود  کد درس همکاران'!AL18,'ورود اطلاعات'!$F$6:$F$25,'ورود اطلاعات'!$G$6:$G$25),"")</f>
        <v>B3علوم تکمیلی</v>
      </c>
    </row>
    <row r="19" spans="1:38" ht="60" customHeight="1" x14ac:dyDescent="0.2">
      <c r="A19" s="159">
        <v>16</v>
      </c>
      <c r="B19" s="172" t="str">
        <f>'ورود مشخصات همکاران'!B20</f>
        <v xml:space="preserve">عباسعلی پور </v>
      </c>
      <c r="C19" s="209" t="str">
        <f>IFERROR(LOOKUP('ورود کد کلاس همکاران'!C19,'ورود اطلاعات'!$B$6:$B$25,'ورود اطلاعات'!$E$6:$E$25),"")&amp;""&amp;IFERROR(LOOKUP('ورود  کد درس همکاران'!C19,'ورود اطلاعات'!$F$6:$F$25,'ورود اطلاعات'!$G$6:$G$25),"")</f>
        <v>B1علوم تجربی</v>
      </c>
      <c r="D19" s="210" t="str">
        <f>IFERROR(LOOKUP('ورود کد کلاس همکاران'!D19,'ورود اطلاعات'!$B$6:$B$25,'ورود اطلاعات'!$E$6:$E$25),"")&amp;""&amp;IFERROR(LOOKUP('ورود  کد درس همکاران'!D19,'ورود اطلاعات'!$F$6:$F$25,'ورود اطلاعات'!$G$6:$G$25),"")</f>
        <v>B1علوم تجربی</v>
      </c>
      <c r="E19" s="210" t="str">
        <f>IFERROR(LOOKUP('ورود کد کلاس همکاران'!E19,'ورود اطلاعات'!$B$6:$B$25,'ورود اطلاعات'!$E$6:$E$25),"")&amp;""&amp;IFERROR(LOOKUP('ورود  کد درس همکاران'!E19,'ورود اطلاعات'!$F$6:$F$25,'ورود اطلاعات'!$G$6:$G$25),"")</f>
        <v>B2علوم تجربی</v>
      </c>
      <c r="F19" s="210" t="str">
        <f>IFERROR(LOOKUP('ورود کد کلاس همکاران'!F19,'ورود اطلاعات'!$B$6:$B$25,'ورود اطلاعات'!$E$6:$E$25),"")&amp;""&amp;IFERROR(LOOKUP('ورود  کد درس همکاران'!F19,'ورود اطلاعات'!$F$6:$F$25,'ورود اطلاعات'!$G$6:$G$25),"")</f>
        <v>B2علوم تجربی</v>
      </c>
      <c r="G19" s="211" t="str">
        <f>IFERROR(LOOKUP('ورود کد کلاس همکاران'!G19,'ورود اطلاعات'!$B$6:$B$25,'ورود اطلاعات'!$E$6:$E$25),"")&amp;""&amp;IFERROR(LOOKUP('ورود  کد درس همکاران'!G19,'ورود اطلاعات'!$F$6:$F$25,'ورود اطلاعات'!$G$6:$G$25),"")</f>
        <v>A1علوم تجربی</v>
      </c>
      <c r="H19" s="212" t="str">
        <f>IFERROR(LOOKUP('ورود کد کلاس همکاران'!H19,'ورود اطلاعات'!$B$6:$B$25,'ورود اطلاعات'!$E$6:$E$25),"")&amp;""&amp;IFERROR(LOOKUP('ورود  کد درس همکاران'!H19,'ورود اطلاعات'!$F$6:$F$25,'ورود اطلاعات'!$G$6:$G$25),"")</f>
        <v>A1علوم تجربی</v>
      </c>
      <c r="I19" s="209" t="str">
        <f>IFERROR(LOOKUP('ورود کد کلاس همکاران'!I19,'ورود اطلاعات'!$B$6:$B$25,'ورود اطلاعات'!$E$6:$E$25),"")&amp;""&amp;IFERROR(LOOKUP('ورود  کد درس همکاران'!I19,'ورود اطلاعات'!$F$6:$F$25,'ورود اطلاعات'!$G$6:$G$25),"")</f>
        <v/>
      </c>
      <c r="J19" s="210" t="str">
        <f>IFERROR(LOOKUP('ورود کد کلاس همکاران'!J19,'ورود اطلاعات'!$B$6:$B$25,'ورود اطلاعات'!$E$6:$E$25),"")&amp;""&amp;IFERROR(LOOKUP('ورود  کد درس همکاران'!J19,'ورود اطلاعات'!$F$6:$F$25,'ورود اطلاعات'!$G$6:$G$25),"")</f>
        <v/>
      </c>
      <c r="K19" s="210" t="str">
        <f>IFERROR(LOOKUP('ورود کد کلاس همکاران'!K19,'ورود اطلاعات'!$B$6:$B$25,'ورود اطلاعات'!$E$6:$E$25),"")&amp;""&amp;IFERROR(LOOKUP('ورود  کد درس همکاران'!K19,'ورود اطلاعات'!$F$6:$F$25,'ورود اطلاعات'!$G$6:$G$25),"")</f>
        <v/>
      </c>
      <c r="L19" s="210" t="str">
        <f>IFERROR(LOOKUP('ورود کد کلاس همکاران'!L19,'ورود اطلاعات'!$B$6:$B$25,'ورود اطلاعات'!$E$6:$E$25),"")&amp;""&amp;IFERROR(LOOKUP('ورود  کد درس همکاران'!L19,'ورود اطلاعات'!$F$6:$F$25,'ورود اطلاعات'!$G$6:$G$25),"")</f>
        <v/>
      </c>
      <c r="M19" s="211" t="str">
        <f>IFERROR(LOOKUP('ورود کد کلاس همکاران'!M19,'ورود اطلاعات'!$B$6:$B$25,'ورود اطلاعات'!$E$6:$E$25),"")&amp;""&amp;IFERROR(LOOKUP('ورود  کد درس همکاران'!M19,'ورود اطلاعات'!$F$6:$F$25,'ورود اطلاعات'!$G$6:$G$25),"")</f>
        <v/>
      </c>
      <c r="N19" s="212" t="str">
        <f>IFERROR(LOOKUP('ورود کد کلاس همکاران'!N19,'ورود اطلاعات'!$B$6:$B$25,'ورود اطلاعات'!$E$6:$E$25),"")&amp;""&amp;IFERROR(LOOKUP('ورود  کد درس همکاران'!N19,'ورود اطلاعات'!$F$6:$F$25,'ورود اطلاعات'!$G$6:$G$25),"")</f>
        <v/>
      </c>
      <c r="O19" s="209" t="str">
        <f>IFERROR(LOOKUP('ورود کد کلاس همکاران'!O19,'ورود اطلاعات'!$B$6:$B$25,'ورود اطلاعات'!$E$6:$E$25),"")&amp;""&amp;IFERROR(LOOKUP('ورود  کد درس همکاران'!O19,'ورود اطلاعات'!$F$6:$F$25,'ورود اطلاعات'!$G$6:$G$25),"")</f>
        <v/>
      </c>
      <c r="P19" s="210" t="str">
        <f>IFERROR(LOOKUP('ورود کد کلاس همکاران'!P19,'ورود اطلاعات'!$B$6:$B$25,'ورود اطلاعات'!$E$6:$E$25),"")&amp;""&amp;IFERROR(LOOKUP('ورود  کد درس همکاران'!P19,'ورود اطلاعات'!$F$6:$F$25,'ورود اطلاعات'!$G$6:$G$25),"")</f>
        <v/>
      </c>
      <c r="Q19" s="210" t="str">
        <f>IFERROR(LOOKUP('ورود کد کلاس همکاران'!Q19,'ورود اطلاعات'!$B$6:$B$25,'ورود اطلاعات'!$E$6:$E$25),"")&amp;""&amp;IFERROR(LOOKUP('ورود  کد درس همکاران'!Q19,'ورود اطلاعات'!$F$6:$F$25,'ورود اطلاعات'!$G$6:$G$25),"")</f>
        <v/>
      </c>
      <c r="R19" s="210" t="str">
        <f>IFERROR(LOOKUP('ورود کد کلاس همکاران'!R19,'ورود اطلاعات'!$B$6:$B$25,'ورود اطلاعات'!$E$6:$E$25),"")&amp;""&amp;IFERROR(LOOKUP('ورود  کد درس همکاران'!R19,'ورود اطلاعات'!$F$6:$F$25,'ورود اطلاعات'!$G$6:$G$25),"")</f>
        <v/>
      </c>
      <c r="S19" s="211" t="str">
        <f>IFERROR(LOOKUP('ورود کد کلاس همکاران'!S19,'ورود اطلاعات'!$B$6:$B$25,'ورود اطلاعات'!$E$6:$E$25),"")&amp;""&amp;IFERROR(LOOKUP('ورود  کد درس همکاران'!S19,'ورود اطلاعات'!$F$6:$F$25,'ورود اطلاعات'!$G$6:$G$25),"")</f>
        <v/>
      </c>
      <c r="T19" s="212" t="str">
        <f>IFERROR(LOOKUP('ورود کد کلاس همکاران'!T19,'ورود اطلاعات'!$B$6:$B$25,'ورود اطلاعات'!$E$6:$E$25),"")&amp;""&amp;IFERROR(LOOKUP('ورود  کد درس همکاران'!T19,'ورود اطلاعات'!$F$6:$F$25,'ورود اطلاعات'!$G$6:$G$25),"")</f>
        <v/>
      </c>
      <c r="U19" s="209" t="str">
        <f>IFERROR(LOOKUP('ورود کد کلاس همکاران'!U19,'ورود اطلاعات'!$B$6:$B$25,'ورود اطلاعات'!$E$6:$E$25),"")&amp;""&amp;IFERROR(LOOKUP('ورود  کد درس همکاران'!U19,'ورود اطلاعات'!$F$6:$F$25,'ورود اطلاعات'!$G$6:$G$25),"")</f>
        <v/>
      </c>
      <c r="V19" s="210" t="str">
        <f>IFERROR(LOOKUP('ورود کد کلاس همکاران'!V19,'ورود اطلاعات'!$B$6:$B$25,'ورود اطلاعات'!$E$6:$E$25),"")&amp;""&amp;IFERROR(LOOKUP('ورود  کد درس همکاران'!V19,'ورود اطلاعات'!$F$6:$F$25,'ورود اطلاعات'!$G$6:$G$25),"")</f>
        <v/>
      </c>
      <c r="W19" s="210" t="str">
        <f>IFERROR(LOOKUP('ورود کد کلاس همکاران'!W19,'ورود اطلاعات'!$B$6:$B$25,'ورود اطلاعات'!$E$6:$E$25),"")&amp;""&amp;IFERROR(LOOKUP('ورود  کد درس همکاران'!W19,'ورود اطلاعات'!$F$6:$F$25,'ورود اطلاعات'!$G$6:$G$25),"")</f>
        <v/>
      </c>
      <c r="X19" s="210" t="str">
        <f>IFERROR(LOOKUP('ورود کد کلاس همکاران'!X19,'ورود اطلاعات'!$B$6:$B$25,'ورود اطلاعات'!$E$6:$E$25),"")&amp;""&amp;IFERROR(LOOKUP('ورود  کد درس همکاران'!X19,'ورود اطلاعات'!$F$6:$F$25,'ورود اطلاعات'!$G$6:$G$25),"")</f>
        <v/>
      </c>
      <c r="Y19" s="211" t="str">
        <f>IFERROR(LOOKUP('ورود کد کلاس همکاران'!Y19,'ورود اطلاعات'!$B$6:$B$25,'ورود اطلاعات'!$E$6:$E$25),"")&amp;""&amp;IFERROR(LOOKUP('ورود  کد درس همکاران'!Y19,'ورود اطلاعات'!$F$6:$F$25,'ورود اطلاعات'!$G$6:$G$25),"")</f>
        <v/>
      </c>
      <c r="Z19" s="212" t="str">
        <f>IFERROR(LOOKUP('ورود کد کلاس همکاران'!Z19,'ورود اطلاعات'!$B$6:$B$25,'ورود اطلاعات'!$E$6:$E$25),"")&amp;""&amp;IFERROR(LOOKUP('ورود  کد درس همکاران'!Z19,'ورود اطلاعات'!$F$6:$F$25,'ورود اطلاعات'!$G$6:$G$25),"")</f>
        <v/>
      </c>
      <c r="AA19" s="209" t="str">
        <f>IFERROR(LOOKUP('ورود کد کلاس همکاران'!AA19,'ورود اطلاعات'!$B$6:$B$25,'ورود اطلاعات'!$E$6:$E$25),"")&amp;""&amp;IFERROR(LOOKUP('ورود  کد درس همکاران'!AA19,'ورود اطلاعات'!$F$6:$F$25,'ورود اطلاعات'!$G$6:$G$25),"")</f>
        <v>B1علوم تکمیلی</v>
      </c>
      <c r="AB19" s="210" t="str">
        <f>IFERROR(LOOKUP('ورود کد کلاس همکاران'!AB19,'ورود اطلاعات'!$B$6:$B$25,'ورود اطلاعات'!$E$6:$E$25),"")&amp;""&amp;IFERROR(LOOKUP('ورود  کد درس همکاران'!AB19,'ورود اطلاعات'!$F$6:$F$25,'ورود اطلاعات'!$G$6:$G$25),"")</f>
        <v>B1علوم تکمیلی</v>
      </c>
      <c r="AC19" s="210" t="str">
        <f>IFERROR(LOOKUP('ورود کد کلاس همکاران'!AC19,'ورود اطلاعات'!$B$6:$B$25,'ورود اطلاعات'!$E$6:$E$25),"")&amp;""&amp;IFERROR(LOOKUP('ورود  کد درس همکاران'!AC19,'ورود اطلاعات'!$F$6:$F$25,'ورود اطلاعات'!$G$6:$G$25),"")</f>
        <v>A1علوم تجربی</v>
      </c>
      <c r="AD19" s="210" t="str">
        <f>IFERROR(LOOKUP('ورود کد کلاس همکاران'!AD19,'ورود اطلاعات'!$B$6:$B$25,'ورود اطلاعات'!$E$6:$E$25),"")&amp;""&amp;IFERROR(LOOKUP('ورود  کد درس همکاران'!AD19,'ورود اطلاعات'!$F$6:$F$25,'ورود اطلاعات'!$G$6:$G$25),"")</f>
        <v/>
      </c>
      <c r="AE19" s="211" t="str">
        <f>IFERROR(LOOKUP('ورود کد کلاس همکاران'!AE19,'ورود اطلاعات'!$B$6:$B$25,'ورود اطلاعات'!$E$6:$E$25),"")&amp;""&amp;IFERROR(LOOKUP('ورود  کد درس همکاران'!AE19,'ورود اطلاعات'!$F$6:$F$25,'ورود اطلاعات'!$G$6:$G$25),"")</f>
        <v/>
      </c>
      <c r="AF19" s="212" t="str">
        <f>IFERROR(LOOKUP('ورود کد کلاس همکاران'!AF19,'ورود اطلاعات'!$B$6:$B$25,'ورود اطلاعات'!$E$6:$E$25),"")&amp;""&amp;IFERROR(LOOKUP('ورود  کد درس همکاران'!AF19,'ورود اطلاعات'!$F$6:$F$25,'ورود اطلاعات'!$G$6:$G$25),"")</f>
        <v/>
      </c>
      <c r="AG19" s="209" t="str">
        <f>IFERROR(LOOKUP('ورود کد کلاس همکاران'!AG19,'ورود اطلاعات'!$B$6:$B$25,'ورود اطلاعات'!$E$6:$E$25),"")&amp;""&amp;IFERROR(LOOKUP('ورود  کد درس همکاران'!AG19,'ورود اطلاعات'!$F$6:$F$25,'ورود اطلاعات'!$G$6:$G$25),"")</f>
        <v>B2علوم تجربی</v>
      </c>
      <c r="AH19" s="210" t="str">
        <f>IFERROR(LOOKUP('ورود کد کلاس همکاران'!AH19,'ورود اطلاعات'!$B$6:$B$25,'ورود اطلاعات'!$E$6:$E$25),"")&amp;""&amp;IFERROR(LOOKUP('ورود  کد درس همکاران'!AH19,'ورود اطلاعات'!$F$6:$F$25,'ورود اطلاعات'!$G$6:$G$25),"")</f>
        <v>B1علوم تجربی</v>
      </c>
      <c r="AI19" s="210" t="str">
        <f>IFERROR(LOOKUP('ورود کد کلاس همکاران'!AI19,'ورود اطلاعات'!$B$6:$B$25,'ورود اطلاعات'!$E$6:$E$25),"")&amp;""&amp;IFERROR(LOOKUP('ورود  کد درس همکاران'!AI19,'ورود اطلاعات'!$F$6:$F$25,'ورود اطلاعات'!$G$6:$G$25),"")</f>
        <v>A1علوم تکمیلی</v>
      </c>
      <c r="AJ19" s="210" t="str">
        <f>IFERROR(LOOKUP('ورود کد کلاس همکاران'!AJ19,'ورود اطلاعات'!$B$6:$B$25,'ورود اطلاعات'!$E$6:$E$25),"")&amp;""&amp;IFERROR(LOOKUP('ورود  کد درس همکاران'!AJ19,'ورود اطلاعات'!$F$6:$F$25,'ورود اطلاعات'!$G$6:$G$25),"")</f>
        <v>A1علوم تکمیلی</v>
      </c>
      <c r="AK19" s="210" t="str">
        <f>IFERROR(LOOKUP('ورود کد کلاس همکاران'!AK19,'ورود اطلاعات'!$B$6:$B$25,'ورود اطلاعات'!$E$6:$E$25),"")&amp;""&amp;IFERROR(LOOKUP('ورود  کد درس همکاران'!AK19,'ورود اطلاعات'!$F$6:$F$25,'ورود اطلاعات'!$G$6:$G$25),"")</f>
        <v>B2علوم تکمیلی</v>
      </c>
      <c r="AL19" s="213" t="str">
        <f>IFERROR(LOOKUP('ورود کد کلاس همکاران'!AL19,'ورود اطلاعات'!$B$6:$B$25,'ورود اطلاعات'!$E$6:$E$25),"")&amp;""&amp;IFERROR(LOOKUP('ورود  کد درس همکاران'!AL19,'ورود اطلاعات'!$F$6:$F$25,'ورود اطلاعات'!$G$6:$G$25),"")</f>
        <v>B2علوم تکمیلی</v>
      </c>
    </row>
    <row r="20" spans="1:38" ht="60" customHeight="1" x14ac:dyDescent="0.2">
      <c r="A20" s="159">
        <v>17</v>
      </c>
      <c r="B20" s="172" t="str">
        <f>'ورود مشخصات همکاران'!B21</f>
        <v>اجودی مقدم</v>
      </c>
      <c r="C20" s="209" t="str">
        <f>IFERROR(LOOKUP('ورود کد کلاس همکاران'!C20,'ورود اطلاعات'!$B$6:$B$25,'ورود اطلاعات'!$E$6:$E$25),"")&amp;""&amp;IFERROR(LOOKUP('ورود  کد درس همکاران'!C20,'ورود اطلاعات'!$F$6:$F$25,'ورود اطلاعات'!$G$6:$G$25),"")</f>
        <v/>
      </c>
      <c r="D20" s="210" t="str">
        <f>IFERROR(LOOKUP('ورود کد کلاس همکاران'!D20,'ورود اطلاعات'!$B$6:$B$25,'ورود اطلاعات'!$E$6:$E$25),"")&amp;""&amp;IFERROR(LOOKUP('ورود  کد درس همکاران'!D20,'ورود اطلاعات'!$F$6:$F$25,'ورود اطلاعات'!$G$6:$G$25),"")</f>
        <v/>
      </c>
      <c r="E20" s="210" t="str">
        <f>IFERROR(LOOKUP('ورود کد کلاس همکاران'!E20,'ورود اطلاعات'!$B$6:$B$25,'ورود اطلاعات'!$E$6:$E$25),"")&amp;""&amp;IFERROR(LOOKUP('ورود  کد درس همکاران'!E20,'ورود اطلاعات'!$F$6:$F$25,'ورود اطلاعات'!$G$6:$G$25),"")</f>
        <v/>
      </c>
      <c r="F20" s="210" t="str">
        <f>IFERROR(LOOKUP('ورود کد کلاس همکاران'!F20,'ورود اطلاعات'!$B$6:$B$25,'ورود اطلاعات'!$E$6:$E$25),"")&amp;""&amp;IFERROR(LOOKUP('ورود  کد درس همکاران'!F20,'ورود اطلاعات'!$F$6:$F$25,'ورود اطلاعات'!$G$6:$G$25),"")</f>
        <v/>
      </c>
      <c r="G20" s="211" t="str">
        <f>IFERROR(LOOKUP('ورود کد کلاس همکاران'!G20,'ورود اطلاعات'!$B$6:$B$25,'ورود اطلاعات'!$E$6:$E$25),"")&amp;""&amp;IFERROR(LOOKUP('ورود  کد درس همکاران'!G20,'ورود اطلاعات'!$F$6:$F$25,'ورود اطلاعات'!$G$6:$G$25),"")</f>
        <v/>
      </c>
      <c r="H20" s="212" t="str">
        <f>IFERROR(LOOKUP('ورود کد کلاس همکاران'!H20,'ورود اطلاعات'!$B$6:$B$25,'ورود اطلاعات'!$E$6:$E$25),"")&amp;""&amp;IFERROR(LOOKUP('ورود  کد درس همکاران'!H20,'ورود اطلاعات'!$F$6:$F$25,'ورود اطلاعات'!$G$6:$G$25),"")</f>
        <v/>
      </c>
      <c r="I20" s="209" t="str">
        <f>IFERROR(LOOKUP('ورود کد کلاس همکاران'!I20,'ورود اطلاعات'!$B$6:$B$25,'ورود اطلاعات'!$E$6:$E$25),"")&amp;""&amp;IFERROR(LOOKUP('ورود  کد درس همکاران'!I20,'ورود اطلاعات'!$F$6:$F$25,'ورود اطلاعات'!$G$6:$G$25),"")</f>
        <v>B5ریاضیات</v>
      </c>
      <c r="J20" s="210" t="str">
        <f>IFERROR(LOOKUP('ورود کد کلاس همکاران'!J20,'ورود اطلاعات'!$B$6:$B$25,'ورود اطلاعات'!$E$6:$E$25),"")&amp;""&amp;IFERROR(LOOKUP('ورود  کد درس همکاران'!J20,'ورود اطلاعات'!$F$6:$F$25,'ورود اطلاعات'!$G$6:$G$25),"")</f>
        <v>B5ریاضیات</v>
      </c>
      <c r="K20" s="210" t="str">
        <f>IFERROR(LOOKUP('ورود کد کلاس همکاران'!K20,'ورود اطلاعات'!$B$6:$B$25,'ورود اطلاعات'!$E$6:$E$25),"")&amp;""&amp;IFERROR(LOOKUP('ورود  کد درس همکاران'!K20,'ورود اطلاعات'!$F$6:$F$25,'ورود اطلاعات'!$G$6:$G$25),"")</f>
        <v>A2ریاضیات</v>
      </c>
      <c r="L20" s="210" t="str">
        <f>IFERROR(LOOKUP('ورود کد کلاس همکاران'!L20,'ورود اطلاعات'!$B$6:$B$25,'ورود اطلاعات'!$E$6:$E$25),"")&amp;""&amp;IFERROR(LOOKUP('ورود  کد درس همکاران'!L20,'ورود اطلاعات'!$F$6:$F$25,'ورود اطلاعات'!$G$6:$G$25),"")</f>
        <v>A2ریاضیات</v>
      </c>
      <c r="M20" s="211" t="str">
        <f>IFERROR(LOOKUP('ورود کد کلاس همکاران'!M20,'ورود اطلاعات'!$B$6:$B$25,'ورود اطلاعات'!$E$6:$E$25),"")&amp;""&amp;IFERROR(LOOKUP('ورود  کد درس همکاران'!M20,'ورود اطلاعات'!$F$6:$F$25,'ورود اطلاعات'!$G$6:$G$25),"")</f>
        <v>B2ریاضیات</v>
      </c>
      <c r="N20" s="212" t="str">
        <f>IFERROR(LOOKUP('ورود کد کلاس همکاران'!N20,'ورود اطلاعات'!$B$6:$B$25,'ورود اطلاعات'!$E$6:$E$25),"")&amp;""&amp;IFERROR(LOOKUP('ورود  کد درس همکاران'!N20,'ورود اطلاعات'!$F$6:$F$25,'ورود اطلاعات'!$G$6:$G$25),"")</f>
        <v>B2ریاضیات</v>
      </c>
      <c r="O20" s="209" t="str">
        <f>IFERROR(LOOKUP('ورود کد کلاس همکاران'!O20,'ورود اطلاعات'!$B$6:$B$25,'ورود اطلاعات'!$E$6:$E$25),"")&amp;""&amp;IFERROR(LOOKUP('ورود  کد درس همکاران'!O20,'ورود اطلاعات'!$F$6:$F$25,'ورود اطلاعات'!$G$6:$G$25),"")</f>
        <v/>
      </c>
      <c r="P20" s="210" t="str">
        <f>IFERROR(LOOKUP('ورود کد کلاس همکاران'!P20,'ورود اطلاعات'!$B$6:$B$25,'ورود اطلاعات'!$E$6:$E$25),"")&amp;""&amp;IFERROR(LOOKUP('ورود  کد درس همکاران'!P20,'ورود اطلاعات'!$F$6:$F$25,'ورود اطلاعات'!$G$6:$G$25),"")</f>
        <v/>
      </c>
      <c r="Q20" s="210" t="str">
        <f>IFERROR(LOOKUP('ورود کد کلاس همکاران'!Q20,'ورود اطلاعات'!$B$6:$B$25,'ورود اطلاعات'!$E$6:$E$25),"")&amp;""&amp;IFERROR(LOOKUP('ورود  کد درس همکاران'!Q20,'ورود اطلاعات'!$F$6:$F$25,'ورود اطلاعات'!$G$6:$G$25),"")</f>
        <v/>
      </c>
      <c r="R20" s="210" t="str">
        <f>IFERROR(LOOKUP('ورود کد کلاس همکاران'!R20,'ورود اطلاعات'!$B$6:$B$25,'ورود اطلاعات'!$E$6:$E$25),"")&amp;""&amp;IFERROR(LOOKUP('ورود  کد درس همکاران'!R20,'ورود اطلاعات'!$F$6:$F$25,'ورود اطلاعات'!$G$6:$G$25),"")</f>
        <v/>
      </c>
      <c r="S20" s="211" t="str">
        <f>IFERROR(LOOKUP('ورود کد کلاس همکاران'!S20,'ورود اطلاعات'!$B$6:$B$25,'ورود اطلاعات'!$E$6:$E$25),"")&amp;""&amp;IFERROR(LOOKUP('ورود  کد درس همکاران'!S20,'ورود اطلاعات'!$F$6:$F$25,'ورود اطلاعات'!$G$6:$G$25),"")</f>
        <v/>
      </c>
      <c r="T20" s="212" t="str">
        <f>IFERROR(LOOKUP('ورود کد کلاس همکاران'!T20,'ورود اطلاعات'!$B$6:$B$25,'ورود اطلاعات'!$E$6:$E$25),"")&amp;""&amp;IFERROR(LOOKUP('ورود  کد درس همکاران'!T20,'ورود اطلاعات'!$F$6:$F$25,'ورود اطلاعات'!$G$6:$G$25),"")</f>
        <v/>
      </c>
      <c r="U20" s="209" t="str">
        <f>IFERROR(LOOKUP('ورود کد کلاس همکاران'!U20,'ورود اطلاعات'!$B$6:$B$25,'ورود اطلاعات'!$E$6:$E$25),"")&amp;""&amp;IFERROR(LOOKUP('ورود  کد درس همکاران'!U20,'ورود اطلاعات'!$F$6:$F$25,'ورود اطلاعات'!$G$6:$G$25),"")</f>
        <v>B5ریاضیات</v>
      </c>
      <c r="V20" s="210" t="str">
        <f>IFERROR(LOOKUP('ورود کد کلاس همکاران'!V20,'ورود اطلاعات'!$B$6:$B$25,'ورود اطلاعات'!$E$6:$E$25),"")&amp;""&amp;IFERROR(LOOKUP('ورود  کد درس همکاران'!V20,'ورود اطلاعات'!$F$6:$F$25,'ورود اطلاعات'!$G$6:$G$25),"")</f>
        <v>B5ریاضیات</v>
      </c>
      <c r="W20" s="210" t="str">
        <f>IFERROR(LOOKUP('ورود کد کلاس همکاران'!W20,'ورود اطلاعات'!$B$6:$B$25,'ورود اطلاعات'!$E$6:$E$25),"")&amp;""&amp;IFERROR(LOOKUP('ورود  کد درس همکاران'!W20,'ورود اطلاعات'!$F$6:$F$25,'ورود اطلاعات'!$G$6:$G$25),"")</f>
        <v>A2ریاضیات</v>
      </c>
      <c r="X20" s="210" t="str">
        <f>IFERROR(LOOKUP('ورود کد کلاس همکاران'!X20,'ورود اطلاعات'!$B$6:$B$25,'ورود اطلاعات'!$E$6:$E$25),"")&amp;""&amp;IFERROR(LOOKUP('ورود  کد درس همکاران'!X20,'ورود اطلاعات'!$F$6:$F$25,'ورود اطلاعات'!$G$6:$G$25),"")</f>
        <v>A2ریاضیات</v>
      </c>
      <c r="Y20" s="211" t="str">
        <f>IFERROR(LOOKUP('ورود کد کلاس همکاران'!Y20,'ورود اطلاعات'!$B$6:$B$25,'ورود اطلاعات'!$E$6:$E$25),"")&amp;""&amp;IFERROR(LOOKUP('ورود  کد درس همکاران'!Y20,'ورود اطلاعات'!$F$6:$F$25,'ورود اطلاعات'!$G$6:$G$25),"")</f>
        <v>B2ریاضیات</v>
      </c>
      <c r="Z20" s="212" t="str">
        <f>IFERROR(LOOKUP('ورود کد کلاس همکاران'!Z20,'ورود اطلاعات'!$B$6:$B$25,'ورود اطلاعات'!$E$6:$E$25),"")&amp;""&amp;IFERROR(LOOKUP('ورود  کد درس همکاران'!Z20,'ورود اطلاعات'!$F$6:$F$25,'ورود اطلاعات'!$G$6:$G$25),"")</f>
        <v>B2ریاضیات</v>
      </c>
      <c r="AA20" s="209" t="str">
        <f>IFERROR(LOOKUP('ورود کد کلاس همکاران'!AA20,'ورود اطلاعات'!$B$6:$B$25,'ورود اطلاعات'!$E$6:$E$25),"")&amp;""&amp;IFERROR(LOOKUP('ورود  کد درس همکاران'!AA20,'ورود اطلاعات'!$F$6:$F$25,'ورود اطلاعات'!$G$6:$G$25),"")</f>
        <v/>
      </c>
      <c r="AB20" s="210" t="str">
        <f>IFERROR(LOOKUP('ورود کد کلاس همکاران'!AB20,'ورود اطلاعات'!$B$6:$B$25,'ورود اطلاعات'!$E$6:$E$25),"")&amp;""&amp;IFERROR(LOOKUP('ورود  کد درس همکاران'!AB20,'ورود اطلاعات'!$F$6:$F$25,'ورود اطلاعات'!$G$6:$G$25),"")</f>
        <v/>
      </c>
      <c r="AC20" s="210" t="str">
        <f>IFERROR(LOOKUP('ورود کد کلاس همکاران'!AC20,'ورود اطلاعات'!$B$6:$B$25,'ورود اطلاعات'!$E$6:$E$25),"")&amp;""&amp;IFERROR(LOOKUP('ورود  کد درس همکاران'!AC20,'ورود اطلاعات'!$F$6:$F$25,'ورود اطلاعات'!$G$6:$G$25),"")</f>
        <v/>
      </c>
      <c r="AD20" s="210" t="str">
        <f>IFERROR(LOOKUP('ورود کد کلاس همکاران'!AD20,'ورود اطلاعات'!$B$6:$B$25,'ورود اطلاعات'!$E$6:$E$25),"")&amp;""&amp;IFERROR(LOOKUP('ورود  کد درس همکاران'!AD20,'ورود اطلاعات'!$F$6:$F$25,'ورود اطلاعات'!$G$6:$G$25),"")</f>
        <v/>
      </c>
      <c r="AE20" s="211" t="str">
        <f>IFERROR(LOOKUP('ورود کد کلاس همکاران'!AE20,'ورود اطلاعات'!$B$6:$B$25,'ورود اطلاعات'!$E$6:$E$25),"")&amp;""&amp;IFERROR(LOOKUP('ورود  کد درس همکاران'!AE20,'ورود اطلاعات'!$F$6:$F$25,'ورود اطلاعات'!$G$6:$G$25),"")</f>
        <v/>
      </c>
      <c r="AF20" s="212" t="str">
        <f>IFERROR(LOOKUP('ورود کد کلاس همکاران'!AF20,'ورود اطلاعات'!$B$6:$B$25,'ورود اطلاعات'!$E$6:$E$25),"")&amp;""&amp;IFERROR(LOOKUP('ورود  کد درس همکاران'!AF20,'ورود اطلاعات'!$F$6:$F$25,'ورود اطلاعات'!$G$6:$G$25),"")</f>
        <v/>
      </c>
      <c r="AG20" s="209" t="str">
        <f>IFERROR(LOOKUP('ورود کد کلاس همکاران'!AG20,'ورود اطلاعات'!$B$6:$B$25,'ورود اطلاعات'!$E$6:$E$25),"")&amp;""&amp;IFERROR(LOOKUP('ورود  کد درس همکاران'!AG20,'ورود اطلاعات'!$F$6:$F$25,'ورود اطلاعات'!$G$6:$G$25),"")</f>
        <v>B5ریاضی تکمیلی</v>
      </c>
      <c r="AH20" s="210" t="str">
        <f>IFERROR(LOOKUP('ورود کد کلاس همکاران'!AH20,'ورود اطلاعات'!$B$6:$B$25,'ورود اطلاعات'!$E$6:$E$25),"")&amp;""&amp;IFERROR(LOOKUP('ورود  کد درس همکاران'!AH20,'ورود اطلاعات'!$F$6:$F$25,'ورود اطلاعات'!$G$6:$G$25),"")</f>
        <v>B5ریاضی تکمیلی</v>
      </c>
      <c r="AI20" s="210" t="str">
        <f>IFERROR(LOOKUP('ورود کد کلاس همکاران'!AI20,'ورود اطلاعات'!$B$6:$B$25,'ورود اطلاعات'!$E$6:$E$25),"")&amp;""&amp;IFERROR(LOOKUP('ورود  کد درس همکاران'!AI20,'ورود اطلاعات'!$F$6:$F$25,'ورود اطلاعات'!$G$6:$G$25),"")</f>
        <v>B2ریاضی تکمیلی</v>
      </c>
      <c r="AJ20" s="210" t="str">
        <f>IFERROR(LOOKUP('ورود کد کلاس همکاران'!AJ20,'ورود اطلاعات'!$B$6:$B$25,'ورود اطلاعات'!$E$6:$E$25),"")&amp;""&amp;IFERROR(LOOKUP('ورود  کد درس همکاران'!AJ20,'ورود اطلاعات'!$F$6:$F$25,'ورود اطلاعات'!$G$6:$G$25),"")</f>
        <v>B2ریاضی تکمیلی</v>
      </c>
      <c r="AK20" s="210" t="str">
        <f>IFERROR(LOOKUP('ورود کد کلاس همکاران'!AK20,'ورود اطلاعات'!$B$6:$B$25,'ورود اطلاعات'!$E$6:$E$25),"")&amp;""&amp;IFERROR(LOOKUP('ورود  کد درس همکاران'!AK20,'ورود اطلاعات'!$F$6:$F$25,'ورود اطلاعات'!$G$6:$G$25),"")</f>
        <v>A2ریاضی تکمیلی</v>
      </c>
      <c r="AL20" s="213" t="str">
        <f>IFERROR(LOOKUP('ورود کد کلاس همکاران'!AL20,'ورود اطلاعات'!$B$6:$B$25,'ورود اطلاعات'!$E$6:$E$25),"")&amp;""&amp;IFERROR(LOOKUP('ورود  کد درس همکاران'!AL20,'ورود اطلاعات'!$F$6:$F$25,'ورود اطلاعات'!$G$6:$G$25),"")</f>
        <v>A2ریاضی تکمیلی</v>
      </c>
    </row>
    <row r="21" spans="1:38" ht="60" customHeight="1" x14ac:dyDescent="0.2">
      <c r="A21" s="159">
        <v>18</v>
      </c>
      <c r="B21" s="172" t="str">
        <f>'ورود مشخصات همکاران'!B22</f>
        <v>حامدی</v>
      </c>
      <c r="C21" s="209" t="str">
        <f>IFERROR(LOOKUP('ورود کد کلاس همکاران'!C21,'ورود اطلاعات'!$B$6:$B$25,'ورود اطلاعات'!$E$6:$E$25),"")&amp;""&amp;IFERROR(LOOKUP('ورود  کد درس همکاران'!C21,'ورود اطلاعات'!$F$6:$F$25,'ورود اطلاعات'!$G$6:$G$25),"")</f>
        <v/>
      </c>
      <c r="D21" s="210" t="str">
        <f>IFERROR(LOOKUP('ورود کد کلاس همکاران'!D21,'ورود اطلاعات'!$B$6:$B$25,'ورود اطلاعات'!$E$6:$E$25),"")&amp;""&amp;IFERROR(LOOKUP('ورود  کد درس همکاران'!D21,'ورود اطلاعات'!$F$6:$F$25,'ورود اطلاعات'!$G$6:$G$25),"")</f>
        <v/>
      </c>
      <c r="E21" s="210" t="str">
        <f>IFERROR(LOOKUP('ورود کد کلاس همکاران'!E21,'ورود اطلاعات'!$B$6:$B$25,'ورود اطلاعات'!$E$6:$E$25),"")&amp;""&amp;IFERROR(LOOKUP('ورود  کد درس همکاران'!E21,'ورود اطلاعات'!$F$6:$F$25,'ورود اطلاعات'!$G$6:$G$25),"")</f>
        <v/>
      </c>
      <c r="F21" s="210" t="str">
        <f>IFERROR(LOOKUP('ورود کد کلاس همکاران'!F21,'ورود اطلاعات'!$B$6:$B$25,'ورود اطلاعات'!$E$6:$E$25),"")&amp;""&amp;IFERROR(LOOKUP('ورود  کد درس همکاران'!F21,'ورود اطلاعات'!$F$6:$F$25,'ورود اطلاعات'!$G$6:$G$25),"")</f>
        <v/>
      </c>
      <c r="G21" s="211" t="str">
        <f>IFERROR(LOOKUP('ورود کد کلاس همکاران'!G21,'ورود اطلاعات'!$B$6:$B$25,'ورود اطلاعات'!$E$6:$E$25),"")&amp;""&amp;IFERROR(LOOKUP('ورود  کد درس همکاران'!G21,'ورود اطلاعات'!$F$6:$F$25,'ورود اطلاعات'!$G$6:$G$25),"")</f>
        <v/>
      </c>
      <c r="H21" s="212" t="str">
        <f>IFERROR(LOOKUP('ورود کد کلاس همکاران'!H21,'ورود اطلاعات'!$B$6:$B$25,'ورود اطلاعات'!$E$6:$E$25),"")&amp;""&amp;IFERROR(LOOKUP('ورود  کد درس همکاران'!H21,'ورود اطلاعات'!$F$6:$F$25,'ورود اطلاعات'!$G$6:$G$25),"")</f>
        <v/>
      </c>
      <c r="I21" s="209" t="str">
        <f>IFERROR(LOOKUP('ورود کد کلاس همکاران'!I21,'ورود اطلاعات'!$B$6:$B$25,'ورود اطلاعات'!$E$6:$E$25),"")&amp;""&amp;IFERROR(LOOKUP('ورود  کد درس همکاران'!I21,'ورود اطلاعات'!$F$6:$F$25,'ورود اطلاعات'!$G$6:$G$25),"")</f>
        <v/>
      </c>
      <c r="J21" s="210" t="str">
        <f>IFERROR(LOOKUP('ورود کد کلاس همکاران'!J21,'ورود اطلاعات'!$B$6:$B$25,'ورود اطلاعات'!$E$6:$E$25),"")&amp;""&amp;IFERROR(LOOKUP('ورود  کد درس همکاران'!J21,'ورود اطلاعات'!$F$6:$F$25,'ورود اطلاعات'!$G$6:$G$25),"")</f>
        <v/>
      </c>
      <c r="K21" s="210" t="str">
        <f>IFERROR(LOOKUP('ورود کد کلاس همکاران'!K21,'ورود اطلاعات'!$B$6:$B$25,'ورود اطلاعات'!$E$6:$E$25),"")&amp;""&amp;IFERROR(LOOKUP('ورود  کد درس همکاران'!K21,'ورود اطلاعات'!$F$6:$F$25,'ورود اطلاعات'!$G$6:$G$25),"")</f>
        <v/>
      </c>
      <c r="L21" s="210" t="str">
        <f>IFERROR(LOOKUP('ورود کد کلاس همکاران'!L21,'ورود اطلاعات'!$B$6:$B$25,'ورود اطلاعات'!$E$6:$E$25),"")&amp;""&amp;IFERROR(LOOKUP('ورود  کد درس همکاران'!L21,'ورود اطلاعات'!$F$6:$F$25,'ورود اطلاعات'!$G$6:$G$25),"")</f>
        <v/>
      </c>
      <c r="M21" s="211" t="str">
        <f>IFERROR(LOOKUP('ورود کد کلاس همکاران'!M21,'ورود اطلاعات'!$B$6:$B$25,'ورود اطلاعات'!$E$6:$E$25),"")&amp;""&amp;IFERROR(LOOKUP('ورود  کد درس همکاران'!M21,'ورود اطلاعات'!$F$6:$F$25,'ورود اطلاعات'!$G$6:$G$25),"")</f>
        <v/>
      </c>
      <c r="N21" s="212" t="str">
        <f>IFERROR(LOOKUP('ورود کد کلاس همکاران'!N21,'ورود اطلاعات'!$B$6:$B$25,'ورود اطلاعات'!$E$6:$E$25),"")&amp;""&amp;IFERROR(LOOKUP('ورود  کد درس همکاران'!N21,'ورود اطلاعات'!$F$6:$F$25,'ورود اطلاعات'!$G$6:$G$25),"")</f>
        <v/>
      </c>
      <c r="O21" s="209" t="str">
        <f>IFERROR(LOOKUP('ورود کد کلاس همکاران'!O21,'ورود اطلاعات'!$B$6:$B$25,'ورود اطلاعات'!$E$6:$E$25),"")&amp;""&amp;IFERROR(LOOKUP('ورود  کد درس همکاران'!O21,'ورود اطلاعات'!$F$6:$F$25,'ورود اطلاعات'!$G$6:$G$25),"")</f>
        <v>B4ریاضیات</v>
      </c>
      <c r="P21" s="210" t="str">
        <f>IFERROR(LOOKUP('ورود کد کلاس همکاران'!P21,'ورود اطلاعات'!$B$6:$B$25,'ورود اطلاعات'!$E$6:$E$25),"")&amp;""&amp;IFERROR(LOOKUP('ورود  کد درس همکاران'!P21,'ورود اطلاعات'!$F$6:$F$25,'ورود اطلاعات'!$G$6:$G$25),"")</f>
        <v>B4ریاضیات</v>
      </c>
      <c r="Q21" s="210" t="str">
        <f>IFERROR(LOOKUP('ورود کد کلاس همکاران'!Q21,'ورود اطلاعات'!$B$6:$B$25,'ورود اطلاعات'!$E$6:$E$25),"")&amp;""&amp;IFERROR(LOOKUP('ورود  کد درس همکاران'!Q21,'ورود اطلاعات'!$F$6:$F$25,'ورود اطلاعات'!$G$6:$G$25),"")</f>
        <v>B1ریاضیات</v>
      </c>
      <c r="R21" s="210" t="str">
        <f>IFERROR(LOOKUP('ورود کد کلاس همکاران'!R21,'ورود اطلاعات'!$B$6:$B$25,'ورود اطلاعات'!$E$6:$E$25),"")&amp;""&amp;IFERROR(LOOKUP('ورود  کد درس همکاران'!R21,'ورود اطلاعات'!$F$6:$F$25,'ورود اطلاعات'!$G$6:$G$25),"")</f>
        <v>B1ریاضیات</v>
      </c>
      <c r="S21" s="211" t="str">
        <f>IFERROR(LOOKUP('ورود کد کلاس همکاران'!S21,'ورود اطلاعات'!$B$6:$B$25,'ورود اطلاعات'!$E$6:$E$25),"")&amp;""&amp;IFERROR(LOOKUP('ورود  کد درس همکاران'!S21,'ورود اطلاعات'!$F$6:$F$25,'ورود اطلاعات'!$G$6:$G$25),"")</f>
        <v>A1ریاضیات</v>
      </c>
      <c r="T21" s="212" t="str">
        <f>IFERROR(LOOKUP('ورود کد کلاس همکاران'!T21,'ورود اطلاعات'!$B$6:$B$25,'ورود اطلاعات'!$E$6:$E$25),"")&amp;""&amp;IFERROR(LOOKUP('ورود  کد درس همکاران'!T21,'ورود اطلاعات'!$F$6:$F$25,'ورود اطلاعات'!$G$6:$G$25),"")</f>
        <v>A1ریاضیات</v>
      </c>
      <c r="U21" s="209" t="str">
        <f>IFERROR(LOOKUP('ورود کد کلاس همکاران'!U21,'ورود اطلاعات'!$B$6:$B$25,'ورود اطلاعات'!$E$6:$E$25),"")&amp;""&amp;IFERROR(LOOKUP('ورود  کد درس همکاران'!U21,'ورود اطلاعات'!$F$6:$F$25,'ورود اطلاعات'!$G$6:$G$25),"")</f>
        <v>A1ریاضیات</v>
      </c>
      <c r="V21" s="210" t="str">
        <f>IFERROR(LOOKUP('ورود کد کلاس همکاران'!V21,'ورود اطلاعات'!$B$6:$B$25,'ورود اطلاعات'!$E$6:$E$25),"")&amp;""&amp;IFERROR(LOOKUP('ورود  کد درس همکاران'!V21,'ورود اطلاعات'!$F$6:$F$25,'ورود اطلاعات'!$G$6:$G$25),"")</f>
        <v>A1ریاضیات</v>
      </c>
      <c r="W21" s="210" t="str">
        <f>IFERROR(LOOKUP('ورود کد کلاس همکاران'!W21,'ورود اطلاعات'!$B$6:$B$25,'ورود اطلاعات'!$E$6:$E$25),"")&amp;""&amp;IFERROR(LOOKUP('ورود  کد درس همکاران'!W21,'ورود اطلاعات'!$F$6:$F$25,'ورود اطلاعات'!$G$6:$G$25),"")</f>
        <v>B4ریاضیات</v>
      </c>
      <c r="X21" s="210" t="str">
        <f>IFERROR(LOOKUP('ورود کد کلاس همکاران'!X21,'ورود اطلاعات'!$B$6:$B$25,'ورود اطلاعات'!$E$6:$E$25),"")&amp;""&amp;IFERROR(LOOKUP('ورود  کد درس همکاران'!X21,'ورود اطلاعات'!$F$6:$F$25,'ورود اطلاعات'!$G$6:$G$25),"")</f>
        <v>B4ریاضیات</v>
      </c>
      <c r="Y21" s="211" t="str">
        <f>IFERROR(LOOKUP('ورود کد کلاس همکاران'!Y21,'ورود اطلاعات'!$B$6:$B$25,'ورود اطلاعات'!$E$6:$E$25),"")&amp;""&amp;IFERROR(LOOKUP('ورود  کد درس همکاران'!Y21,'ورود اطلاعات'!$F$6:$F$25,'ورود اطلاعات'!$G$6:$G$25),"")</f>
        <v>B1ریاضیات</v>
      </c>
      <c r="Z21" s="212" t="str">
        <f>IFERROR(LOOKUP('ورود کد کلاس همکاران'!Z21,'ورود اطلاعات'!$B$6:$B$25,'ورود اطلاعات'!$E$6:$E$25),"")&amp;""&amp;IFERROR(LOOKUP('ورود  کد درس همکاران'!Z21,'ورود اطلاعات'!$F$6:$F$25,'ورود اطلاعات'!$G$6:$G$25),"")</f>
        <v>B1ریاضیات</v>
      </c>
      <c r="AA21" s="209" t="str">
        <f>IFERROR(LOOKUP('ورود کد کلاس همکاران'!AA21,'ورود اطلاعات'!$B$6:$B$25,'ورود اطلاعات'!$E$6:$E$25),"")&amp;""&amp;IFERROR(LOOKUP('ورود  کد درس همکاران'!AA21,'ورود اطلاعات'!$F$6:$F$25,'ورود اطلاعات'!$G$6:$G$25),"")</f>
        <v>A1ریاضی تکمیلی</v>
      </c>
      <c r="AB21" s="210" t="str">
        <f>IFERROR(LOOKUP('ورود کد کلاس همکاران'!AB21,'ورود اطلاعات'!$B$6:$B$25,'ورود اطلاعات'!$E$6:$E$25),"")&amp;""&amp;IFERROR(LOOKUP('ورود  کد درس همکاران'!AB21,'ورود اطلاعات'!$F$6:$F$25,'ورود اطلاعات'!$G$6:$G$25),"")</f>
        <v>A1ریاضی تکمیلی</v>
      </c>
      <c r="AC21" s="210" t="str">
        <f>IFERROR(LOOKUP('ورود کد کلاس همکاران'!AC21,'ورود اطلاعات'!$B$6:$B$25,'ورود اطلاعات'!$E$6:$E$25),"")&amp;""&amp;IFERROR(LOOKUP('ورود  کد درس همکاران'!AC21,'ورود اطلاعات'!$F$6:$F$25,'ورود اطلاعات'!$G$6:$G$25),"")</f>
        <v>B1ریاضی تکمیلی</v>
      </c>
      <c r="AD21" s="210" t="str">
        <f>IFERROR(LOOKUP('ورود کد کلاس همکاران'!AD21,'ورود اطلاعات'!$B$6:$B$25,'ورود اطلاعات'!$E$6:$E$25),"")&amp;""&amp;IFERROR(LOOKUP('ورود  کد درس همکاران'!AD21,'ورود اطلاعات'!$F$6:$F$25,'ورود اطلاعات'!$G$6:$G$25),"")</f>
        <v>B1ریاضی تکمیلی</v>
      </c>
      <c r="AE21" s="211" t="str">
        <f>IFERROR(LOOKUP('ورود کد کلاس همکاران'!AE21,'ورود اطلاعات'!$B$6:$B$25,'ورود اطلاعات'!$E$6:$E$25),"")&amp;""&amp;IFERROR(LOOKUP('ورود  کد درس همکاران'!AE21,'ورود اطلاعات'!$F$6:$F$25,'ورود اطلاعات'!$G$6:$G$25),"")</f>
        <v>B4ریاضی تکمیلی</v>
      </c>
      <c r="AF21" s="212" t="str">
        <f>IFERROR(LOOKUP('ورود کد کلاس همکاران'!AF21,'ورود اطلاعات'!$B$6:$B$25,'ورود اطلاعات'!$E$6:$E$25),"")&amp;""&amp;IFERROR(LOOKUP('ورود  کد درس همکاران'!AF21,'ورود اطلاعات'!$F$6:$F$25,'ورود اطلاعات'!$G$6:$G$25),"")</f>
        <v>B4ریاضی تکمیلی</v>
      </c>
      <c r="AG21" s="209" t="str">
        <f>IFERROR(LOOKUP('ورود کد کلاس همکاران'!AG21,'ورود اطلاعات'!$B$6:$B$25,'ورود اطلاعات'!$E$6:$E$25),"")&amp;""&amp;IFERROR(LOOKUP('ورود  کد درس همکاران'!AG21,'ورود اطلاعات'!$F$6:$F$25,'ورود اطلاعات'!$G$6:$G$25),"")</f>
        <v/>
      </c>
      <c r="AH21" s="210" t="str">
        <f>IFERROR(LOOKUP('ورود کد کلاس همکاران'!AH21,'ورود اطلاعات'!$B$6:$B$25,'ورود اطلاعات'!$E$6:$E$25),"")&amp;""&amp;IFERROR(LOOKUP('ورود  کد درس همکاران'!AH21,'ورود اطلاعات'!$F$6:$F$25,'ورود اطلاعات'!$G$6:$G$25),"")</f>
        <v/>
      </c>
      <c r="AI21" s="210" t="str">
        <f>IFERROR(LOOKUP('ورود کد کلاس همکاران'!AI21,'ورود اطلاعات'!$B$6:$B$25,'ورود اطلاعات'!$E$6:$E$25),"")&amp;""&amp;IFERROR(LOOKUP('ورود  کد درس همکاران'!AI21,'ورود اطلاعات'!$F$6:$F$25,'ورود اطلاعات'!$G$6:$G$25),"")</f>
        <v/>
      </c>
      <c r="AJ21" s="210" t="str">
        <f>IFERROR(LOOKUP('ورود کد کلاس همکاران'!AJ21,'ورود اطلاعات'!$B$6:$B$25,'ورود اطلاعات'!$E$6:$E$25),"")&amp;""&amp;IFERROR(LOOKUP('ورود  کد درس همکاران'!AJ21,'ورود اطلاعات'!$F$6:$F$25,'ورود اطلاعات'!$G$6:$G$25),"")</f>
        <v/>
      </c>
      <c r="AK21" s="210" t="str">
        <f>IFERROR(LOOKUP('ورود کد کلاس همکاران'!AK21,'ورود اطلاعات'!$B$6:$B$25,'ورود اطلاعات'!$E$6:$E$25),"")&amp;""&amp;IFERROR(LOOKUP('ورود  کد درس همکاران'!AK21,'ورود اطلاعات'!$F$6:$F$25,'ورود اطلاعات'!$G$6:$G$25),"")</f>
        <v/>
      </c>
      <c r="AL21" s="213" t="str">
        <f>IFERROR(LOOKUP('ورود کد کلاس همکاران'!AL21,'ورود اطلاعات'!$B$6:$B$25,'ورود اطلاعات'!$E$6:$E$25),"")&amp;""&amp;IFERROR(LOOKUP('ورود  کد درس همکاران'!AL21,'ورود اطلاعات'!$F$6:$F$25,'ورود اطلاعات'!$G$6:$G$25),"")</f>
        <v/>
      </c>
    </row>
    <row r="22" spans="1:38" ht="60" customHeight="1" x14ac:dyDescent="0.2">
      <c r="A22" s="159">
        <v>19</v>
      </c>
      <c r="B22" s="172" t="str">
        <f>'ورود مشخصات همکاران'!B23</f>
        <v>احمدزاده</v>
      </c>
      <c r="C22" s="209" t="str">
        <f>IFERROR(LOOKUP('ورود کد کلاس همکاران'!C22,'ورود اطلاعات'!$B$6:$B$25,'ورود اطلاعات'!$E$6:$E$25),"")&amp;""&amp;IFERROR(LOOKUP('ورود  کد درس همکاران'!C22,'ورود اطلاعات'!$F$6:$F$25,'ورود اطلاعات'!$G$6:$G$25),"")</f>
        <v>B3ریاضیات</v>
      </c>
      <c r="D22" s="210" t="str">
        <f>IFERROR(LOOKUP('ورود کد کلاس همکاران'!D22,'ورود اطلاعات'!$B$6:$B$25,'ورود اطلاعات'!$E$6:$E$25),"")&amp;""&amp;IFERROR(LOOKUP('ورود  کد درس همکاران'!D22,'ورود اطلاعات'!$F$6:$F$25,'ورود اطلاعات'!$G$6:$G$25),"")</f>
        <v>B3ریاضیات</v>
      </c>
      <c r="E22" s="210" t="str">
        <f>IFERROR(LOOKUP('ورود کد کلاس همکاران'!E22,'ورود اطلاعات'!$B$6:$B$25,'ورود اطلاعات'!$E$6:$E$25),"")&amp;""&amp;IFERROR(LOOKUP('ورود  کد درس همکاران'!E22,'ورود اطلاعات'!$F$6:$F$25,'ورود اطلاعات'!$G$6:$G$25),"")</f>
        <v>Cریاضیات</v>
      </c>
      <c r="F22" s="210" t="str">
        <f>IFERROR(LOOKUP('ورود کد کلاس همکاران'!F22,'ورود اطلاعات'!$B$6:$B$25,'ورود اطلاعات'!$E$6:$E$25),"")&amp;""&amp;IFERROR(LOOKUP('ورود  کد درس همکاران'!F22,'ورود اطلاعات'!$F$6:$F$25,'ورود اطلاعات'!$G$6:$G$25),"")</f>
        <v>Cریاضیات</v>
      </c>
      <c r="G22" s="211" t="str">
        <f>IFERROR(LOOKUP('ورود کد کلاس همکاران'!G22,'ورود اطلاعات'!$B$6:$B$25,'ورود اطلاعات'!$E$6:$E$25),"")&amp;""&amp;IFERROR(LOOKUP('ورود  کد درس همکاران'!G22,'ورود اطلاعات'!$F$6:$F$25,'ورود اطلاعات'!$G$6:$G$25),"")</f>
        <v/>
      </c>
      <c r="H22" s="212" t="str">
        <f>IFERROR(LOOKUP('ورود کد کلاس همکاران'!H22,'ورود اطلاعات'!$B$6:$B$25,'ورود اطلاعات'!$E$6:$E$25),"")&amp;""&amp;IFERROR(LOOKUP('ورود  کد درس همکاران'!H22,'ورود اطلاعات'!$F$6:$F$25,'ورود اطلاعات'!$G$6:$G$25),"")</f>
        <v/>
      </c>
      <c r="I22" s="209" t="str">
        <f>IFERROR(LOOKUP('ورود کد کلاس همکاران'!I22,'ورود اطلاعات'!$B$6:$B$25,'ورود اطلاعات'!$E$6:$E$25),"")&amp;""&amp;IFERROR(LOOKUP('ورود  کد درس همکاران'!I22,'ورود اطلاعات'!$F$6:$F$25,'ورود اطلاعات'!$G$6:$G$25),"")</f>
        <v/>
      </c>
      <c r="J22" s="210" t="str">
        <f>IFERROR(LOOKUP('ورود کد کلاس همکاران'!J22,'ورود اطلاعات'!$B$6:$B$25,'ورود اطلاعات'!$E$6:$E$25),"")&amp;""&amp;IFERROR(LOOKUP('ورود  کد درس همکاران'!J22,'ورود اطلاعات'!$F$6:$F$25,'ورود اطلاعات'!$G$6:$G$25),"")</f>
        <v/>
      </c>
      <c r="K22" s="210" t="str">
        <f>IFERROR(LOOKUP('ورود کد کلاس همکاران'!K22,'ورود اطلاعات'!$B$6:$B$25,'ورود اطلاعات'!$E$6:$E$25),"")&amp;""&amp;IFERROR(LOOKUP('ورود  کد درس همکاران'!K22,'ورود اطلاعات'!$F$6:$F$25,'ورود اطلاعات'!$G$6:$G$25),"")</f>
        <v/>
      </c>
      <c r="L22" s="210" t="str">
        <f>IFERROR(LOOKUP('ورود کد کلاس همکاران'!L22,'ورود اطلاعات'!$B$6:$B$25,'ورود اطلاعات'!$E$6:$E$25),"")&amp;""&amp;IFERROR(LOOKUP('ورود  کد درس همکاران'!L22,'ورود اطلاعات'!$F$6:$F$25,'ورود اطلاعات'!$G$6:$G$25),"")</f>
        <v/>
      </c>
      <c r="M22" s="211" t="str">
        <f>IFERROR(LOOKUP('ورود کد کلاس همکاران'!M22,'ورود اطلاعات'!$B$6:$B$25,'ورود اطلاعات'!$E$6:$E$25),"")&amp;""&amp;IFERROR(LOOKUP('ورود  کد درس همکاران'!M22,'ورود اطلاعات'!$F$6:$F$25,'ورود اطلاعات'!$G$6:$G$25),"")</f>
        <v/>
      </c>
      <c r="N22" s="212" t="str">
        <f>IFERROR(LOOKUP('ورود کد کلاس همکاران'!N22,'ورود اطلاعات'!$B$6:$B$25,'ورود اطلاعات'!$E$6:$E$25),"")&amp;""&amp;IFERROR(LOOKUP('ورود  کد درس همکاران'!N22,'ورود اطلاعات'!$F$6:$F$25,'ورود اطلاعات'!$G$6:$G$25),"")</f>
        <v/>
      </c>
      <c r="O22" s="209" t="str">
        <f>IFERROR(LOOKUP('ورود کد کلاس همکاران'!O22,'ورود اطلاعات'!$B$6:$B$25,'ورود اطلاعات'!$E$6:$E$25),"")&amp;""&amp;IFERROR(LOOKUP('ورود  کد درس همکاران'!O22,'ورود اطلاعات'!$F$6:$F$25,'ورود اطلاعات'!$G$6:$G$25),"")</f>
        <v/>
      </c>
      <c r="P22" s="210" t="str">
        <f>IFERROR(LOOKUP('ورود کد کلاس همکاران'!P22,'ورود اطلاعات'!$B$6:$B$25,'ورود اطلاعات'!$E$6:$E$25),"")&amp;""&amp;IFERROR(LOOKUP('ورود  کد درس همکاران'!P22,'ورود اطلاعات'!$F$6:$F$25,'ورود اطلاعات'!$G$6:$G$25),"")</f>
        <v/>
      </c>
      <c r="Q22" s="210" t="str">
        <f>IFERROR(LOOKUP('ورود کد کلاس همکاران'!Q22,'ورود اطلاعات'!$B$6:$B$25,'ورود اطلاعات'!$E$6:$E$25),"")&amp;""&amp;IFERROR(LOOKUP('ورود  کد درس همکاران'!Q22,'ورود اطلاعات'!$F$6:$F$25,'ورود اطلاعات'!$G$6:$G$25),"")</f>
        <v/>
      </c>
      <c r="R22" s="210" t="str">
        <f>IFERROR(LOOKUP('ورود کد کلاس همکاران'!R22,'ورود اطلاعات'!$B$6:$B$25,'ورود اطلاعات'!$E$6:$E$25),"")&amp;""&amp;IFERROR(LOOKUP('ورود  کد درس همکاران'!R22,'ورود اطلاعات'!$F$6:$F$25,'ورود اطلاعات'!$G$6:$G$25),"")</f>
        <v/>
      </c>
      <c r="S22" s="211" t="str">
        <f>IFERROR(LOOKUP('ورود کد کلاس همکاران'!S22,'ورود اطلاعات'!$B$6:$B$25,'ورود اطلاعات'!$E$6:$E$25),"")&amp;""&amp;IFERROR(LOOKUP('ورود  کد درس همکاران'!S22,'ورود اطلاعات'!$F$6:$F$25,'ورود اطلاعات'!$G$6:$G$25),"")</f>
        <v/>
      </c>
      <c r="T22" s="212" t="str">
        <f>IFERROR(LOOKUP('ورود کد کلاس همکاران'!T22,'ورود اطلاعات'!$B$6:$B$25,'ورود اطلاعات'!$E$6:$E$25),"")&amp;""&amp;IFERROR(LOOKUP('ورود  کد درس همکاران'!T22,'ورود اطلاعات'!$F$6:$F$25,'ورود اطلاعات'!$G$6:$G$25),"")</f>
        <v/>
      </c>
      <c r="U22" s="209" t="str">
        <f>IFERROR(LOOKUP('ورود کد کلاس همکاران'!U22,'ورود اطلاعات'!$B$6:$B$25,'ورود اطلاعات'!$E$6:$E$25),"")&amp;""&amp;IFERROR(LOOKUP('ورود  کد درس همکاران'!U22,'ورود اطلاعات'!$F$6:$F$25,'ورود اطلاعات'!$G$6:$G$25),"")</f>
        <v>Cریاضیات</v>
      </c>
      <c r="V22" s="210" t="str">
        <f>IFERROR(LOOKUP('ورود کد کلاس همکاران'!V22,'ورود اطلاعات'!$B$6:$B$25,'ورود اطلاعات'!$E$6:$E$25),"")&amp;""&amp;IFERROR(LOOKUP('ورود  کد درس همکاران'!V22,'ورود اطلاعات'!$F$6:$F$25,'ورود اطلاعات'!$G$6:$G$25),"")</f>
        <v>Cریاضیات</v>
      </c>
      <c r="W22" s="210" t="str">
        <f>IFERROR(LOOKUP('ورود کد کلاس همکاران'!W22,'ورود اطلاعات'!$B$6:$B$25,'ورود اطلاعات'!$E$6:$E$25),"")&amp;""&amp;IFERROR(LOOKUP('ورود  کد درس همکاران'!W22,'ورود اطلاعات'!$F$6:$F$25,'ورود اطلاعات'!$G$6:$G$25),"")</f>
        <v>B3ریاضیات</v>
      </c>
      <c r="X22" s="210" t="str">
        <f>IFERROR(LOOKUP('ورود کد کلاس همکاران'!X22,'ورود اطلاعات'!$B$6:$B$25,'ورود اطلاعات'!$E$6:$E$25),"")&amp;""&amp;IFERROR(LOOKUP('ورود  کد درس همکاران'!X22,'ورود اطلاعات'!$F$6:$F$25,'ورود اطلاعات'!$G$6:$G$25),"")</f>
        <v>B3ریاضیات</v>
      </c>
      <c r="Y22" s="211" t="str">
        <f>IFERROR(LOOKUP('ورود کد کلاس همکاران'!Y22,'ورود اطلاعات'!$B$6:$B$25,'ورود اطلاعات'!$E$6:$E$25),"")&amp;""&amp;IFERROR(LOOKUP('ورود  کد درس همکاران'!Y22,'ورود اطلاعات'!$F$6:$F$25,'ورود اطلاعات'!$G$6:$G$25),"")</f>
        <v/>
      </c>
      <c r="Z22" s="212" t="str">
        <f>IFERROR(LOOKUP('ورود کد کلاس همکاران'!Z22,'ورود اطلاعات'!$B$6:$B$25,'ورود اطلاعات'!$E$6:$E$25),"")&amp;""&amp;IFERROR(LOOKUP('ورود  کد درس همکاران'!Z22,'ورود اطلاعات'!$F$6:$F$25,'ورود اطلاعات'!$G$6:$G$25),"")</f>
        <v/>
      </c>
      <c r="AA22" s="209" t="str">
        <f>IFERROR(LOOKUP('ورود کد کلاس همکاران'!AA22,'ورود اطلاعات'!$B$6:$B$25,'ورود اطلاعات'!$E$6:$E$25),"")&amp;""&amp;IFERROR(LOOKUP('ورود  کد درس همکاران'!AA22,'ورود اطلاعات'!$F$6:$F$25,'ورود اطلاعات'!$G$6:$G$25),"")</f>
        <v/>
      </c>
      <c r="AB22" s="210" t="str">
        <f>IFERROR(LOOKUP('ورود کد کلاس همکاران'!AB22,'ورود اطلاعات'!$B$6:$B$25,'ورود اطلاعات'!$E$6:$E$25),"")&amp;""&amp;IFERROR(LOOKUP('ورود  کد درس همکاران'!AB22,'ورود اطلاعات'!$F$6:$F$25,'ورود اطلاعات'!$G$6:$G$25),"")</f>
        <v/>
      </c>
      <c r="AC22" s="210" t="str">
        <f>IFERROR(LOOKUP('ورود کد کلاس همکاران'!AC22,'ورود اطلاعات'!$B$6:$B$25,'ورود اطلاعات'!$E$6:$E$25),"")&amp;""&amp;IFERROR(LOOKUP('ورود  کد درس همکاران'!AC22,'ورود اطلاعات'!$F$6:$F$25,'ورود اطلاعات'!$G$6:$G$25),"")</f>
        <v/>
      </c>
      <c r="AD22" s="210" t="str">
        <f>IFERROR(LOOKUP('ورود کد کلاس همکاران'!AD22,'ورود اطلاعات'!$B$6:$B$25,'ورود اطلاعات'!$E$6:$E$25),"")&amp;""&amp;IFERROR(LOOKUP('ورود  کد درس همکاران'!AD22,'ورود اطلاعات'!$F$6:$F$25,'ورود اطلاعات'!$G$6:$G$25),"")</f>
        <v/>
      </c>
      <c r="AE22" s="211" t="str">
        <f>IFERROR(LOOKUP('ورود کد کلاس همکاران'!AE22,'ورود اطلاعات'!$B$6:$B$25,'ورود اطلاعات'!$E$6:$E$25),"")&amp;""&amp;IFERROR(LOOKUP('ورود  کد درس همکاران'!AE22,'ورود اطلاعات'!$F$6:$F$25,'ورود اطلاعات'!$G$6:$G$25),"")</f>
        <v/>
      </c>
      <c r="AF22" s="212" t="str">
        <f>IFERROR(LOOKUP('ورود کد کلاس همکاران'!AF22,'ورود اطلاعات'!$B$6:$B$25,'ورود اطلاعات'!$E$6:$E$25),"")&amp;""&amp;IFERROR(LOOKUP('ورود  کد درس همکاران'!AF22,'ورود اطلاعات'!$F$6:$F$25,'ورود اطلاعات'!$G$6:$G$25),"")</f>
        <v/>
      </c>
      <c r="AG22" s="209" t="str">
        <f>IFERROR(LOOKUP('ورود کد کلاس همکاران'!AG22,'ورود اطلاعات'!$B$6:$B$25,'ورود اطلاعات'!$E$6:$E$25),"")&amp;""&amp;IFERROR(LOOKUP('ورود  کد درس همکاران'!AG22,'ورود اطلاعات'!$F$6:$F$25,'ورود اطلاعات'!$G$6:$G$25),"")</f>
        <v>B3ریاضی تکمیلی</v>
      </c>
      <c r="AH22" s="210" t="str">
        <f>IFERROR(LOOKUP('ورود کد کلاس همکاران'!AH22,'ورود اطلاعات'!$B$6:$B$25,'ورود اطلاعات'!$E$6:$E$25),"")&amp;""&amp;IFERROR(LOOKUP('ورود  کد درس همکاران'!AH22,'ورود اطلاعات'!$F$6:$F$25,'ورود اطلاعات'!$G$6:$G$25),"")</f>
        <v>B3ریاضی تکمیلی</v>
      </c>
      <c r="AI22" s="210" t="str">
        <f>IFERROR(LOOKUP('ورود کد کلاس همکاران'!AI22,'ورود اطلاعات'!$B$6:$B$25,'ورود اطلاعات'!$E$6:$E$25),"")&amp;""&amp;IFERROR(LOOKUP('ورود  کد درس همکاران'!AI22,'ورود اطلاعات'!$F$6:$F$25,'ورود اطلاعات'!$G$6:$G$25),"")</f>
        <v>Cریاضی تکمیلی</v>
      </c>
      <c r="AJ22" s="210" t="str">
        <f>IFERROR(LOOKUP('ورود کد کلاس همکاران'!AJ22,'ورود اطلاعات'!$B$6:$B$25,'ورود اطلاعات'!$E$6:$E$25),"")&amp;""&amp;IFERROR(LOOKUP('ورود  کد درس همکاران'!AJ22,'ورود اطلاعات'!$F$6:$F$25,'ورود اطلاعات'!$G$6:$G$25),"")</f>
        <v>Cریاضی تکمیلی</v>
      </c>
      <c r="AK22" s="210" t="str">
        <f>IFERROR(LOOKUP('ورود کد کلاس همکاران'!AK22,'ورود اطلاعات'!$B$6:$B$25,'ورود اطلاعات'!$E$6:$E$25),"")&amp;""&amp;IFERROR(LOOKUP('ورود  کد درس همکاران'!AK22,'ورود اطلاعات'!$F$6:$F$25,'ورود اطلاعات'!$G$6:$G$25),"")</f>
        <v/>
      </c>
      <c r="AL22" s="213" t="str">
        <f>IFERROR(LOOKUP('ورود کد کلاس همکاران'!AL22,'ورود اطلاعات'!$B$6:$B$25,'ورود اطلاعات'!$E$6:$E$25),"")&amp;""&amp;IFERROR(LOOKUP('ورود  کد درس همکاران'!AL22,'ورود اطلاعات'!$F$6:$F$25,'ورود اطلاعات'!$G$6:$G$25),"")</f>
        <v/>
      </c>
    </row>
    <row r="23" spans="1:38" ht="60" customHeight="1" x14ac:dyDescent="0.2">
      <c r="A23" s="159">
        <v>20</v>
      </c>
      <c r="B23" s="172" t="str">
        <f>'ورود مشخصات همکاران'!B24</f>
        <v>جباری</v>
      </c>
      <c r="C23" s="209" t="str">
        <f>IFERROR(LOOKUP('ورود کد کلاس همکاران'!C23,'ورود اطلاعات'!$B$6:$B$25,'ورود اطلاعات'!$E$6:$E$25),"")&amp;""&amp;IFERROR(LOOKUP('ورود  کد درس همکاران'!C23,'ورود اطلاعات'!$F$6:$F$25,'ورود اطلاعات'!$G$6:$G$25),"")</f>
        <v/>
      </c>
      <c r="D23" s="210" t="str">
        <f>IFERROR(LOOKUP('ورود کد کلاس همکاران'!D23,'ورود اطلاعات'!$B$6:$B$25,'ورود اطلاعات'!$E$6:$E$25),"")&amp;""&amp;IFERROR(LOOKUP('ورود  کد درس همکاران'!D23,'ورود اطلاعات'!$F$6:$F$25,'ورود اطلاعات'!$G$6:$G$25),"")</f>
        <v/>
      </c>
      <c r="E23" s="210" t="str">
        <f>IFERROR(LOOKUP('ورود کد کلاس همکاران'!E23,'ورود اطلاعات'!$B$6:$B$25,'ورود اطلاعات'!$E$6:$E$25),"")&amp;""&amp;IFERROR(LOOKUP('ورود  کد درس همکاران'!E23,'ورود اطلاعات'!$F$6:$F$25,'ورود اطلاعات'!$G$6:$G$25),"")</f>
        <v/>
      </c>
      <c r="F23" s="210" t="str">
        <f>IFERROR(LOOKUP('ورود کد کلاس همکاران'!F23,'ورود اطلاعات'!$B$6:$B$25,'ورود اطلاعات'!$E$6:$E$25),"")&amp;""&amp;IFERROR(LOOKUP('ورود  کد درس همکاران'!F23,'ورود اطلاعات'!$F$6:$F$25,'ورود اطلاعات'!$G$6:$G$25),"")</f>
        <v/>
      </c>
      <c r="G23" s="211" t="str">
        <f>IFERROR(LOOKUP('ورود کد کلاس همکاران'!G23,'ورود اطلاعات'!$B$6:$B$25,'ورود اطلاعات'!$E$6:$E$25),"")&amp;""&amp;IFERROR(LOOKUP('ورود  کد درس همکاران'!G23,'ورود اطلاعات'!$F$6:$F$25,'ورود اطلاعات'!$G$6:$G$25),"")</f>
        <v/>
      </c>
      <c r="H23" s="212" t="str">
        <f>IFERROR(LOOKUP('ورود کد کلاس همکاران'!H23,'ورود اطلاعات'!$B$6:$B$25,'ورود اطلاعات'!$E$6:$E$25),"")&amp;""&amp;IFERROR(LOOKUP('ورود  کد درس همکاران'!H23,'ورود اطلاعات'!$F$6:$F$25,'ورود اطلاعات'!$G$6:$G$25),"")</f>
        <v/>
      </c>
      <c r="I23" s="209" t="str">
        <f>IFERROR(LOOKUP('ورود کد کلاس همکاران'!I23,'ورود اطلاعات'!$B$6:$B$25,'ورود اطلاعات'!$E$6:$E$25),"")&amp;""&amp;IFERROR(LOOKUP('ورود  کد درس همکاران'!I23,'ورود اطلاعات'!$F$6:$F$25,'ورود اطلاعات'!$G$6:$G$25),"")</f>
        <v xml:space="preserve">B3تربیت بدنی </v>
      </c>
      <c r="J23" s="210" t="str">
        <f>IFERROR(LOOKUP('ورود کد کلاس همکاران'!J23,'ورود اطلاعات'!$B$6:$B$25,'ورود اطلاعات'!$E$6:$E$25),"")&amp;""&amp;IFERROR(LOOKUP('ورود  کد درس همکاران'!J23,'ورود اطلاعات'!$F$6:$F$25,'ورود اطلاعات'!$G$6:$G$25),"")</f>
        <v xml:space="preserve">B3تربیت بدنی </v>
      </c>
      <c r="K23" s="210" t="str">
        <f>IFERROR(LOOKUP('ورود کد کلاس همکاران'!K23,'ورود اطلاعات'!$B$6:$B$25,'ورود اطلاعات'!$E$6:$E$25),"")&amp;""&amp;IFERROR(LOOKUP('ورود  کد درس همکاران'!K23,'ورود اطلاعات'!$F$6:$F$25,'ورود اطلاعات'!$G$6:$G$25),"")</f>
        <v xml:space="preserve">A1تربیت بدنی </v>
      </c>
      <c r="L23" s="210" t="str">
        <f>IFERROR(LOOKUP('ورود کد کلاس همکاران'!L23,'ورود اطلاعات'!$B$6:$B$25,'ورود اطلاعات'!$E$6:$E$25),"")&amp;""&amp;IFERROR(LOOKUP('ورود  کد درس همکاران'!L23,'ورود اطلاعات'!$F$6:$F$25,'ورود اطلاعات'!$G$6:$G$25),"")</f>
        <v xml:space="preserve">A1تربیت بدنی </v>
      </c>
      <c r="M23" s="211" t="str">
        <f>IFERROR(LOOKUP('ورود کد کلاس همکاران'!M23,'ورود اطلاعات'!$B$6:$B$25,'ورود اطلاعات'!$E$6:$E$25),"")&amp;""&amp;IFERROR(LOOKUP('ورود  کد درس همکاران'!M23,'ورود اطلاعات'!$F$6:$F$25,'ورود اطلاعات'!$G$6:$G$25),"")</f>
        <v xml:space="preserve">B4تربیت بدنی </v>
      </c>
      <c r="N23" s="212" t="str">
        <f>IFERROR(LOOKUP('ورود کد کلاس همکاران'!N23,'ورود اطلاعات'!$B$6:$B$25,'ورود اطلاعات'!$E$6:$E$25),"")&amp;""&amp;IFERROR(LOOKUP('ورود  کد درس همکاران'!N23,'ورود اطلاعات'!$F$6:$F$25,'ورود اطلاعات'!$G$6:$G$25),"")</f>
        <v xml:space="preserve">B4تربیت بدنی </v>
      </c>
      <c r="O23" s="209" t="str">
        <f>IFERROR(LOOKUP('ورود کد کلاس همکاران'!O23,'ورود اطلاعات'!$B$6:$B$25,'ورود اطلاعات'!$E$6:$E$25),"")&amp;""&amp;IFERROR(LOOKUP('ورود  کد درس همکاران'!O23,'ورود اطلاعات'!$F$6:$F$25,'ورود اطلاعات'!$G$6:$G$25),"")</f>
        <v xml:space="preserve">A2تربیت بدنی </v>
      </c>
      <c r="P23" s="210" t="str">
        <f>IFERROR(LOOKUP('ورود کد کلاس همکاران'!P23,'ورود اطلاعات'!$B$6:$B$25,'ورود اطلاعات'!$E$6:$E$25),"")&amp;""&amp;IFERROR(LOOKUP('ورود  کد درس همکاران'!P23,'ورود اطلاعات'!$F$6:$F$25,'ورود اطلاعات'!$G$6:$G$25),"")</f>
        <v xml:space="preserve">A2تربیت بدنی </v>
      </c>
      <c r="Q23" s="210" t="str">
        <f>IFERROR(LOOKUP('ورود کد کلاس همکاران'!Q23,'ورود اطلاعات'!$B$6:$B$25,'ورود اطلاعات'!$E$6:$E$25),"")&amp;""&amp;IFERROR(LOOKUP('ورود  کد درس همکاران'!Q23,'ورود اطلاعات'!$F$6:$F$25,'ورود اطلاعات'!$G$6:$G$25),"")</f>
        <v xml:space="preserve">B5تربیت بدنی </v>
      </c>
      <c r="R23" s="210" t="str">
        <f>IFERROR(LOOKUP('ورود کد کلاس همکاران'!R23,'ورود اطلاعات'!$B$6:$B$25,'ورود اطلاعات'!$E$6:$E$25),"")&amp;""&amp;IFERROR(LOOKUP('ورود  کد درس همکاران'!R23,'ورود اطلاعات'!$F$6:$F$25,'ورود اطلاعات'!$G$6:$G$25),"")</f>
        <v xml:space="preserve">B5تربیت بدنی </v>
      </c>
      <c r="S23" s="211" t="str">
        <f>IFERROR(LOOKUP('ورود کد کلاس همکاران'!S23,'ورود اطلاعات'!$B$6:$B$25,'ورود اطلاعات'!$E$6:$E$25),"")&amp;""&amp;IFERROR(LOOKUP('ورود  کد درس همکاران'!S23,'ورود اطلاعات'!$F$6:$F$25,'ورود اطلاعات'!$G$6:$G$25),"")</f>
        <v xml:space="preserve">B1تربیت بدنی </v>
      </c>
      <c r="T23" s="212" t="str">
        <f>IFERROR(LOOKUP('ورود کد کلاس همکاران'!T23,'ورود اطلاعات'!$B$6:$B$25,'ورود اطلاعات'!$E$6:$E$25),"")&amp;""&amp;IFERROR(LOOKUP('ورود  کد درس همکاران'!T23,'ورود اطلاعات'!$F$6:$F$25,'ورود اطلاعات'!$G$6:$G$25),"")</f>
        <v xml:space="preserve">B1تربیت بدنی </v>
      </c>
      <c r="U23" s="209" t="str">
        <f>IFERROR(LOOKUP('ورود کد کلاس همکاران'!U23,'ورود اطلاعات'!$B$6:$B$25,'ورود اطلاعات'!$E$6:$E$25),"")&amp;""&amp;IFERROR(LOOKUP('ورود  کد درس همکاران'!U23,'ورود اطلاعات'!$F$6:$F$25,'ورود اطلاعات'!$G$6:$G$25),"")</f>
        <v/>
      </c>
      <c r="V23" s="210" t="str">
        <f>IFERROR(LOOKUP('ورود کد کلاس همکاران'!V23,'ورود اطلاعات'!$B$6:$B$25,'ورود اطلاعات'!$E$6:$E$25),"")&amp;""&amp;IFERROR(LOOKUP('ورود  کد درس همکاران'!V23,'ورود اطلاعات'!$F$6:$F$25,'ورود اطلاعات'!$G$6:$G$25),"")</f>
        <v/>
      </c>
      <c r="W23" s="210" t="str">
        <f>IFERROR(LOOKUP('ورود کد کلاس همکاران'!W23,'ورود اطلاعات'!$B$6:$B$25,'ورود اطلاعات'!$E$6:$E$25),"")&amp;""&amp;IFERROR(LOOKUP('ورود  کد درس همکاران'!W23,'ورود اطلاعات'!$F$6:$F$25,'ورود اطلاعات'!$G$6:$G$25),"")</f>
        <v/>
      </c>
      <c r="X23" s="210" t="str">
        <f>IFERROR(LOOKUP('ورود کد کلاس همکاران'!X23,'ورود اطلاعات'!$B$6:$B$25,'ورود اطلاعات'!$E$6:$E$25),"")&amp;""&amp;IFERROR(LOOKUP('ورود  کد درس همکاران'!X23,'ورود اطلاعات'!$F$6:$F$25,'ورود اطلاعات'!$G$6:$G$25),"")</f>
        <v/>
      </c>
      <c r="Y23" s="211" t="str">
        <f>IFERROR(LOOKUP('ورود کد کلاس همکاران'!Y23,'ورود اطلاعات'!$B$6:$B$25,'ورود اطلاعات'!$E$6:$E$25),"")&amp;""&amp;IFERROR(LOOKUP('ورود  کد درس همکاران'!Y23,'ورود اطلاعات'!$F$6:$F$25,'ورود اطلاعات'!$G$6:$G$25),"")</f>
        <v/>
      </c>
      <c r="Z23" s="212" t="str">
        <f>IFERROR(LOOKUP('ورود کد کلاس همکاران'!Z23,'ورود اطلاعات'!$B$6:$B$25,'ورود اطلاعات'!$E$6:$E$25),"")&amp;""&amp;IFERROR(LOOKUP('ورود  کد درس همکاران'!Z23,'ورود اطلاعات'!$F$6:$F$25,'ورود اطلاعات'!$G$6:$G$25),"")</f>
        <v/>
      </c>
      <c r="AA23" s="209" t="str">
        <f>IFERROR(LOOKUP('ورود کد کلاس همکاران'!AA23,'ورود اطلاعات'!$B$6:$B$25,'ورود اطلاعات'!$E$6:$E$25),"")&amp;""&amp;IFERROR(LOOKUP('ورود  کد درس همکاران'!AA23,'ورود اطلاعات'!$F$6:$F$25,'ورود اطلاعات'!$G$6:$G$25),"")</f>
        <v xml:space="preserve">Cتربیت بدنی </v>
      </c>
      <c r="AB23" s="210" t="str">
        <f>IFERROR(LOOKUP('ورود کد کلاس همکاران'!AB23,'ورود اطلاعات'!$B$6:$B$25,'ورود اطلاعات'!$E$6:$E$25),"")&amp;""&amp;IFERROR(LOOKUP('ورود  کد درس همکاران'!AB23,'ورود اطلاعات'!$F$6:$F$25,'ورود اطلاعات'!$G$6:$G$25),"")</f>
        <v xml:space="preserve">Cتربیت بدنی </v>
      </c>
      <c r="AC23" s="210" t="str">
        <f>IFERROR(LOOKUP('ورود کد کلاس همکاران'!AC23,'ورود اطلاعات'!$B$6:$B$25,'ورود اطلاعات'!$E$6:$E$25),"")&amp;""&amp;IFERROR(LOOKUP('ورود  کد درس همکاران'!AC23,'ورود اطلاعات'!$F$6:$F$25,'ورود اطلاعات'!$G$6:$G$25),"")</f>
        <v xml:space="preserve">A3تربیت بدنی </v>
      </c>
      <c r="AD23" s="210" t="str">
        <f>IFERROR(LOOKUP('ورود کد کلاس همکاران'!AD23,'ورود اطلاعات'!$B$6:$B$25,'ورود اطلاعات'!$E$6:$E$25),"")&amp;""&amp;IFERROR(LOOKUP('ورود  کد درس همکاران'!AD23,'ورود اطلاعات'!$F$6:$F$25,'ورود اطلاعات'!$G$6:$G$25),"")</f>
        <v xml:space="preserve">A3تربیت بدنی </v>
      </c>
      <c r="AE23" s="211" t="str">
        <f>IFERROR(LOOKUP('ورود کد کلاس همکاران'!AE23,'ورود اطلاعات'!$B$6:$B$25,'ورود اطلاعات'!$E$6:$E$25),"")&amp;""&amp;IFERROR(LOOKUP('ورود  کد درس همکاران'!AE23,'ورود اطلاعات'!$F$6:$F$25,'ورود اطلاعات'!$G$6:$G$25),"")</f>
        <v xml:space="preserve">B2تربیت بدنی </v>
      </c>
      <c r="AF23" s="212" t="str">
        <f>IFERROR(LOOKUP('ورود کد کلاس همکاران'!AF23,'ورود اطلاعات'!$B$6:$B$25,'ورود اطلاعات'!$E$6:$E$25),"")&amp;""&amp;IFERROR(LOOKUP('ورود  کد درس همکاران'!AF23,'ورود اطلاعات'!$F$6:$F$25,'ورود اطلاعات'!$G$6:$G$25),"")</f>
        <v xml:space="preserve">B2تربیت بدنی </v>
      </c>
      <c r="AG23" s="209" t="str">
        <f>IFERROR(LOOKUP('ورود کد کلاس همکاران'!AG23,'ورود اطلاعات'!$B$6:$B$25,'ورود اطلاعات'!$E$6:$E$25),"")&amp;""&amp;IFERROR(LOOKUP('ورود  کد درس همکاران'!AG23,'ورود اطلاعات'!$F$6:$F$25,'ورود اطلاعات'!$G$6:$G$25),"")</f>
        <v/>
      </c>
      <c r="AH23" s="210" t="str">
        <f>IFERROR(LOOKUP('ورود کد کلاس همکاران'!AH23,'ورود اطلاعات'!$B$6:$B$25,'ورود اطلاعات'!$E$6:$E$25),"")&amp;""&amp;IFERROR(LOOKUP('ورود  کد درس همکاران'!AH23,'ورود اطلاعات'!$F$6:$F$25,'ورود اطلاعات'!$G$6:$G$25),"")</f>
        <v/>
      </c>
      <c r="AI23" s="210" t="str">
        <f>IFERROR(LOOKUP('ورود کد کلاس همکاران'!AI23,'ورود اطلاعات'!$B$6:$B$25,'ورود اطلاعات'!$E$6:$E$25),"")&amp;""&amp;IFERROR(LOOKUP('ورود  کد درس همکاران'!AI23,'ورود اطلاعات'!$F$6:$F$25,'ورود اطلاعات'!$G$6:$G$25),"")</f>
        <v/>
      </c>
      <c r="AJ23" s="210" t="str">
        <f>IFERROR(LOOKUP('ورود کد کلاس همکاران'!AJ23,'ورود اطلاعات'!$B$6:$B$25,'ورود اطلاعات'!$E$6:$E$25),"")&amp;""&amp;IFERROR(LOOKUP('ورود  کد درس همکاران'!AJ23,'ورود اطلاعات'!$F$6:$F$25,'ورود اطلاعات'!$G$6:$G$25),"")</f>
        <v/>
      </c>
      <c r="AK23" s="210" t="str">
        <f>IFERROR(LOOKUP('ورود کد کلاس همکاران'!AK23,'ورود اطلاعات'!$B$6:$B$25,'ورود اطلاعات'!$E$6:$E$25),"")&amp;""&amp;IFERROR(LOOKUP('ورود  کد درس همکاران'!AK23,'ورود اطلاعات'!$F$6:$F$25,'ورود اطلاعات'!$G$6:$G$25),"")</f>
        <v/>
      </c>
      <c r="AL23" s="213" t="str">
        <f>IFERROR(LOOKUP('ورود کد کلاس همکاران'!AL23,'ورود اطلاعات'!$B$6:$B$25,'ورود اطلاعات'!$E$6:$E$25),"")&amp;""&amp;IFERROR(LOOKUP('ورود  کد درس همکاران'!AL23,'ورود اطلاعات'!$F$6:$F$25,'ورود اطلاعات'!$G$6:$G$25),"")</f>
        <v/>
      </c>
    </row>
    <row r="24" spans="1:38" ht="60" customHeight="1" x14ac:dyDescent="0.2">
      <c r="A24" s="159">
        <v>21</v>
      </c>
      <c r="B24" s="172" t="str">
        <f>'ورود مشخصات همکاران'!B25</f>
        <v>برجی</v>
      </c>
      <c r="C24" s="209" t="str">
        <f>IFERROR(LOOKUP('ورود کد کلاس همکاران'!C24,'ورود اطلاعات'!$B$6:$B$25,'ورود اطلاعات'!$E$6:$E$25),"")&amp;""&amp;IFERROR(LOOKUP('ورود  کد درس همکاران'!C24,'ورود اطلاعات'!$F$6:$F$25,'ورود اطلاعات'!$G$6:$G$25),"")</f>
        <v/>
      </c>
      <c r="D24" s="210" t="str">
        <f>IFERROR(LOOKUP('ورود کد کلاس همکاران'!D24,'ورود اطلاعات'!$B$6:$B$25,'ورود اطلاعات'!$E$6:$E$25),"")&amp;""&amp;IFERROR(LOOKUP('ورود  کد درس همکاران'!D24,'ورود اطلاعات'!$F$6:$F$25,'ورود اطلاعات'!$G$6:$G$25),"")</f>
        <v/>
      </c>
      <c r="E24" s="210" t="str">
        <f>IFERROR(LOOKUP('ورود کد کلاس همکاران'!E24,'ورود اطلاعات'!$B$6:$B$25,'ورود اطلاعات'!$E$6:$E$25),"")&amp;""&amp;IFERROR(LOOKUP('ورود  کد درس همکاران'!E24,'ورود اطلاعات'!$F$6:$F$25,'ورود اطلاعات'!$G$6:$G$25),"")</f>
        <v/>
      </c>
      <c r="F24" s="210" t="str">
        <f>IFERROR(LOOKUP('ورود کد کلاس همکاران'!F24,'ورود اطلاعات'!$B$6:$B$25,'ورود اطلاعات'!$E$6:$E$25),"")&amp;""&amp;IFERROR(LOOKUP('ورود  کد درس همکاران'!F24,'ورود اطلاعات'!$F$6:$F$25,'ورود اطلاعات'!$G$6:$G$25),"")</f>
        <v/>
      </c>
      <c r="G24" s="211" t="str">
        <f>IFERROR(LOOKUP('ورود کد کلاس همکاران'!G24,'ورود اطلاعات'!$B$6:$B$25,'ورود اطلاعات'!$E$6:$E$25),"")&amp;""&amp;IFERROR(LOOKUP('ورود  کد درس همکاران'!G24,'ورود اطلاعات'!$F$6:$F$25,'ورود اطلاعات'!$G$6:$G$25),"")</f>
        <v/>
      </c>
      <c r="H24" s="212" t="str">
        <f>IFERROR(LOOKUP('ورود کد کلاس همکاران'!H24,'ورود اطلاعات'!$B$6:$B$25,'ورود اطلاعات'!$E$6:$E$25),"")&amp;""&amp;IFERROR(LOOKUP('ورود  کد درس همکاران'!H24,'ورود اطلاعات'!$F$6:$F$25,'ورود اطلاعات'!$G$6:$G$25),"")</f>
        <v/>
      </c>
      <c r="I24" s="209" t="str">
        <f>IFERROR(LOOKUP('ورود کد کلاس همکاران'!I24,'ورود اطلاعات'!$B$6:$B$25,'ورود اطلاعات'!$E$6:$E$25),"")&amp;""&amp;IFERROR(LOOKUP('ورود  کد درس همکاران'!I24,'ورود اطلاعات'!$F$6:$F$25,'ورود اطلاعات'!$G$6:$G$25),"")</f>
        <v>B1مطالعات اجتماعی</v>
      </c>
      <c r="J24" s="210" t="str">
        <f>IFERROR(LOOKUP('ورود کد کلاس همکاران'!J24,'ورود اطلاعات'!$B$6:$B$25,'ورود اطلاعات'!$E$6:$E$25),"")&amp;""&amp;IFERROR(LOOKUP('ورود  کد درس همکاران'!J24,'ورود اطلاعات'!$F$6:$F$25,'ورود اطلاعات'!$G$6:$G$25),"")</f>
        <v>A2مطالعات اجتماعی</v>
      </c>
      <c r="K24" s="210" t="str">
        <f>IFERROR(LOOKUP('ورود کد کلاس همکاران'!K24,'ورود اطلاعات'!$B$6:$B$25,'ورود اطلاعات'!$E$6:$E$25),"")&amp;""&amp;IFERROR(LOOKUP('ورود  کد درس همکاران'!K24,'ورود اطلاعات'!$F$6:$F$25,'ورود اطلاعات'!$G$6:$G$25),"")</f>
        <v>B5مطالعات اجتماعی</v>
      </c>
      <c r="L24" s="210" t="str">
        <f>IFERROR(LOOKUP('ورود کد کلاس همکاران'!L24,'ورود اطلاعات'!$B$6:$B$25,'ورود اطلاعات'!$E$6:$E$25),"")&amp;""&amp;IFERROR(LOOKUP('ورود  کد درس همکاران'!L24,'ورود اطلاعات'!$F$6:$F$25,'ورود اطلاعات'!$G$6:$G$25),"")</f>
        <v>B5مطالعات اجتماعی</v>
      </c>
      <c r="M24" s="211" t="str">
        <f>IFERROR(LOOKUP('ورود کد کلاس همکاران'!M24,'ورود اطلاعات'!$B$6:$B$25,'ورود اطلاعات'!$E$6:$E$25),"")&amp;""&amp;IFERROR(LOOKUP('ورود  کد درس همکاران'!M24,'ورود اطلاعات'!$F$6:$F$25,'ورود اطلاعات'!$G$6:$G$25),"")</f>
        <v>B1مطالعات اجتماعی</v>
      </c>
      <c r="N24" s="212" t="str">
        <f>IFERROR(LOOKUP('ورود کد کلاس همکاران'!N24,'ورود اطلاعات'!$B$6:$B$25,'ورود اطلاعات'!$E$6:$E$25),"")&amp;""&amp;IFERROR(LOOKUP('ورود  کد درس همکاران'!N24,'ورود اطلاعات'!$F$6:$F$25,'ورود اطلاعات'!$G$6:$G$25),"")</f>
        <v>B1مطالعات اجتماعی</v>
      </c>
      <c r="O24" s="209" t="str">
        <f>IFERROR(LOOKUP('ورود کد کلاس همکاران'!O24,'ورود اطلاعات'!$B$6:$B$25,'ورود اطلاعات'!$E$6:$E$25),"")&amp;""&amp;IFERROR(LOOKUP('ورود  کد درس همکاران'!O24,'ورود اطلاعات'!$F$6:$F$25,'ورود اطلاعات'!$G$6:$G$25),"")</f>
        <v/>
      </c>
      <c r="P24" s="210" t="str">
        <f>IFERROR(LOOKUP('ورود کد کلاس همکاران'!P24,'ورود اطلاعات'!$B$6:$B$25,'ورود اطلاعات'!$E$6:$E$25),"")&amp;""&amp;IFERROR(LOOKUP('ورود  کد درس همکاران'!P24,'ورود اطلاعات'!$F$6:$F$25,'ورود اطلاعات'!$G$6:$G$25),"")</f>
        <v/>
      </c>
      <c r="Q24" s="210" t="str">
        <f>IFERROR(LOOKUP('ورود کد کلاس همکاران'!Q24,'ورود اطلاعات'!$B$6:$B$25,'ورود اطلاعات'!$E$6:$E$25),"")&amp;""&amp;IFERROR(LOOKUP('ورود  کد درس همکاران'!Q24,'ورود اطلاعات'!$F$6:$F$25,'ورود اطلاعات'!$G$6:$G$25),"")</f>
        <v/>
      </c>
      <c r="R24" s="210" t="str">
        <f>IFERROR(LOOKUP('ورود کد کلاس همکاران'!R24,'ورود اطلاعات'!$B$6:$B$25,'ورود اطلاعات'!$E$6:$E$25),"")&amp;""&amp;IFERROR(LOOKUP('ورود  کد درس همکاران'!R24,'ورود اطلاعات'!$F$6:$F$25,'ورود اطلاعات'!$G$6:$G$25),"")</f>
        <v/>
      </c>
      <c r="S24" s="211" t="str">
        <f>IFERROR(LOOKUP('ورود کد کلاس همکاران'!S24,'ورود اطلاعات'!$B$6:$B$25,'ورود اطلاعات'!$E$6:$E$25),"")&amp;""&amp;IFERROR(LOOKUP('ورود  کد درس همکاران'!S24,'ورود اطلاعات'!$F$6:$F$25,'ورود اطلاعات'!$G$6:$G$25),"")</f>
        <v/>
      </c>
      <c r="T24" s="212" t="str">
        <f>IFERROR(LOOKUP('ورود کد کلاس همکاران'!T24,'ورود اطلاعات'!$B$6:$B$25,'ورود اطلاعات'!$E$6:$E$25),"")&amp;""&amp;IFERROR(LOOKUP('ورود  کد درس همکاران'!T24,'ورود اطلاعات'!$F$6:$F$25,'ورود اطلاعات'!$G$6:$G$25),"")</f>
        <v/>
      </c>
      <c r="U24" s="209" t="str">
        <f>IFERROR(LOOKUP('ورود کد کلاس همکاران'!U24,'ورود اطلاعات'!$B$6:$B$25,'ورود اطلاعات'!$E$6:$E$25),"")&amp;""&amp;IFERROR(LOOKUP('ورود  کد درس همکاران'!U24,'ورود اطلاعات'!$F$6:$F$25,'ورود اطلاعات'!$G$6:$G$25),"")</f>
        <v/>
      </c>
      <c r="V24" s="210" t="str">
        <f>IFERROR(LOOKUP('ورود کد کلاس همکاران'!V24,'ورود اطلاعات'!$B$6:$B$25,'ورود اطلاعات'!$E$6:$E$25),"")&amp;""&amp;IFERROR(LOOKUP('ورود  کد درس همکاران'!V24,'ورود اطلاعات'!$F$6:$F$25,'ورود اطلاعات'!$G$6:$G$25),"")</f>
        <v/>
      </c>
      <c r="W24" s="210" t="str">
        <f>IFERROR(LOOKUP('ورود کد کلاس همکاران'!W24,'ورود اطلاعات'!$B$6:$B$25,'ورود اطلاعات'!$E$6:$E$25),"")&amp;""&amp;IFERROR(LOOKUP('ورود  کد درس همکاران'!W24,'ورود اطلاعات'!$F$6:$F$25,'ورود اطلاعات'!$G$6:$G$25),"")</f>
        <v/>
      </c>
      <c r="X24" s="210" t="str">
        <f>IFERROR(LOOKUP('ورود کد کلاس همکاران'!X24,'ورود اطلاعات'!$B$6:$B$25,'ورود اطلاعات'!$E$6:$E$25),"")&amp;""&amp;IFERROR(LOOKUP('ورود  کد درس همکاران'!X24,'ورود اطلاعات'!$F$6:$F$25,'ورود اطلاعات'!$G$6:$G$25),"")</f>
        <v/>
      </c>
      <c r="Y24" s="211" t="str">
        <f>IFERROR(LOOKUP('ورود کد کلاس همکاران'!Y24,'ورود اطلاعات'!$B$6:$B$25,'ورود اطلاعات'!$E$6:$E$25),"")&amp;""&amp;IFERROR(LOOKUP('ورود  کد درس همکاران'!Y24,'ورود اطلاعات'!$F$6:$F$25,'ورود اطلاعات'!$G$6:$G$25),"")</f>
        <v/>
      </c>
      <c r="Z24" s="212" t="str">
        <f>IFERROR(LOOKUP('ورود کد کلاس همکاران'!Z24,'ورود اطلاعات'!$B$6:$B$25,'ورود اطلاعات'!$E$6:$E$25),"")&amp;""&amp;IFERROR(LOOKUP('ورود  کد درس همکاران'!Z24,'ورود اطلاعات'!$F$6:$F$25,'ورود اطلاعات'!$G$6:$G$25),"")</f>
        <v/>
      </c>
      <c r="AA24" s="209" t="str">
        <f>IFERROR(LOOKUP('ورود کد کلاس همکاران'!AA24,'ورود اطلاعات'!$B$6:$B$25,'ورود اطلاعات'!$E$6:$E$25),"")&amp;""&amp;IFERROR(LOOKUP('ورود  کد درس همکاران'!AA24,'ورود اطلاعات'!$F$6:$F$25,'ورود اطلاعات'!$G$6:$G$25),"")</f>
        <v/>
      </c>
      <c r="AB24" s="210" t="str">
        <f>IFERROR(LOOKUP('ورود کد کلاس همکاران'!AB24,'ورود اطلاعات'!$B$6:$B$25,'ورود اطلاعات'!$E$6:$E$25),"")&amp;""&amp;IFERROR(LOOKUP('ورود  کد درس همکاران'!AB24,'ورود اطلاعات'!$F$6:$F$25,'ورود اطلاعات'!$G$6:$G$25),"")</f>
        <v/>
      </c>
      <c r="AC24" s="210" t="str">
        <f>IFERROR(LOOKUP('ورود کد کلاس همکاران'!AC24,'ورود اطلاعات'!$B$6:$B$25,'ورود اطلاعات'!$E$6:$E$25),"")&amp;""&amp;IFERROR(LOOKUP('ورود  کد درس همکاران'!AC24,'ورود اطلاعات'!$F$6:$F$25,'ورود اطلاعات'!$G$6:$G$25),"")</f>
        <v/>
      </c>
      <c r="AD24" s="210" t="str">
        <f>IFERROR(LOOKUP('ورود کد کلاس همکاران'!AD24,'ورود اطلاعات'!$B$6:$B$25,'ورود اطلاعات'!$E$6:$E$25),"")&amp;""&amp;IFERROR(LOOKUP('ورود  کد درس همکاران'!AD24,'ورود اطلاعات'!$F$6:$F$25,'ورود اطلاعات'!$G$6:$G$25),"")</f>
        <v/>
      </c>
      <c r="AE24" s="211" t="str">
        <f>IFERROR(LOOKUP('ورود کد کلاس همکاران'!AE24,'ورود اطلاعات'!$B$6:$B$25,'ورود اطلاعات'!$E$6:$E$25),"")&amp;""&amp;IFERROR(LOOKUP('ورود  کد درس همکاران'!AE24,'ورود اطلاعات'!$F$6:$F$25,'ورود اطلاعات'!$G$6:$G$25),"")</f>
        <v/>
      </c>
      <c r="AF24" s="212" t="str">
        <f>IFERROR(LOOKUP('ورود کد کلاس همکاران'!AF24,'ورود اطلاعات'!$B$6:$B$25,'ورود اطلاعات'!$E$6:$E$25),"")&amp;""&amp;IFERROR(LOOKUP('ورود  کد درس همکاران'!AF24,'ورود اطلاعات'!$F$6:$F$25,'ورود اطلاعات'!$G$6:$G$25),"")</f>
        <v/>
      </c>
      <c r="AG24" s="209" t="str">
        <f>IFERROR(LOOKUP('ورود کد کلاس همکاران'!AG24,'ورود اطلاعات'!$B$6:$B$25,'ورود اطلاعات'!$E$6:$E$25),"")&amp;""&amp;IFERROR(LOOKUP('ورود  کد درس همکاران'!AG24,'ورود اطلاعات'!$F$6:$F$25,'ورود اطلاعات'!$G$6:$G$25),"")</f>
        <v>Cمطالعات اجتماعی</v>
      </c>
      <c r="AH24" s="210" t="str">
        <f>IFERROR(LOOKUP('ورود کد کلاس همکاران'!AH24,'ورود اطلاعات'!$B$6:$B$25,'ورود اطلاعات'!$E$6:$E$25),"")&amp;""&amp;IFERROR(LOOKUP('ورود  کد درس همکاران'!AH24,'ورود اطلاعات'!$F$6:$F$25,'ورود اطلاعات'!$G$6:$G$25),"")</f>
        <v>Cمطالعات اجتماعی</v>
      </c>
      <c r="AI24" s="210" t="str">
        <f>IFERROR(LOOKUP('ورود کد کلاس همکاران'!AI24,'ورود اطلاعات'!$B$6:$B$25,'ورود اطلاعات'!$E$6:$E$25),"")&amp;""&amp;IFERROR(LOOKUP('ورود  کد درس همکاران'!AI24,'ورود اطلاعات'!$F$6:$F$25,'ورود اطلاعات'!$G$6:$G$25),"")</f>
        <v>A2مطالعات اجتماعی</v>
      </c>
      <c r="AJ24" s="210" t="str">
        <f>IFERROR(LOOKUP('ورود کد کلاس همکاران'!AJ24,'ورود اطلاعات'!$B$6:$B$25,'ورود اطلاعات'!$E$6:$E$25),"")&amp;""&amp;IFERROR(LOOKUP('ورود  کد درس همکاران'!AJ24,'ورود اطلاعات'!$F$6:$F$25,'ورود اطلاعات'!$G$6:$G$25),"")</f>
        <v>A2مطالعات اجتماعی</v>
      </c>
      <c r="AK24" s="210" t="str">
        <f>IFERROR(LOOKUP('ورود کد کلاس همکاران'!AK24,'ورود اطلاعات'!$B$6:$B$25,'ورود اطلاعات'!$E$6:$E$25),"")&amp;""&amp;IFERROR(LOOKUP('ورود  کد درس همکاران'!AK24,'ورود اطلاعات'!$F$6:$F$25,'ورود اطلاعات'!$G$6:$G$25),"")</f>
        <v>B5مطالعات اجتماعی</v>
      </c>
      <c r="AL24" s="213" t="str">
        <f>IFERROR(LOOKUP('ورود کد کلاس همکاران'!AL24,'ورود اطلاعات'!$B$6:$B$25,'ورود اطلاعات'!$E$6:$E$25),"")&amp;""&amp;IFERROR(LOOKUP('ورود  کد درس همکاران'!AL24,'ورود اطلاعات'!$F$6:$F$25,'ورود اطلاعات'!$G$6:$G$25),"")</f>
        <v>Cمطالعات اجتماعی</v>
      </c>
    </row>
    <row r="25" spans="1:38" ht="60" customHeight="1" x14ac:dyDescent="0.2">
      <c r="A25" s="159">
        <v>22</v>
      </c>
      <c r="B25" s="172" t="str">
        <f>'ورود مشخصات همکاران'!B26</f>
        <v>اسکندری</v>
      </c>
      <c r="C25" s="209" t="str">
        <f>IFERROR(LOOKUP('ورود کد کلاس همکاران'!C25,'ورود اطلاعات'!$B$6:$B$25,'ورود اطلاعات'!$E$6:$E$25),"")&amp;""&amp;IFERROR(LOOKUP('ورود  کد درس همکاران'!C25,'ورود اطلاعات'!$F$6:$F$25,'ورود اطلاعات'!$G$6:$G$25),"")</f>
        <v/>
      </c>
      <c r="D25" s="210" t="str">
        <f>IFERROR(LOOKUP('ورود کد کلاس همکاران'!D25,'ورود اطلاعات'!$B$6:$B$25,'ورود اطلاعات'!$E$6:$E$25),"")&amp;""&amp;IFERROR(LOOKUP('ورود  کد درس همکاران'!D25,'ورود اطلاعات'!$F$6:$F$25,'ورود اطلاعات'!$G$6:$G$25),"")</f>
        <v/>
      </c>
      <c r="E25" s="210" t="str">
        <f>IFERROR(LOOKUP('ورود کد کلاس همکاران'!E25,'ورود اطلاعات'!$B$6:$B$25,'ورود اطلاعات'!$E$6:$E$25),"")&amp;""&amp;IFERROR(LOOKUP('ورود  کد درس همکاران'!E25,'ورود اطلاعات'!$F$6:$F$25,'ورود اطلاعات'!$G$6:$G$25),"")</f>
        <v/>
      </c>
      <c r="F25" s="210" t="str">
        <f>IFERROR(LOOKUP('ورود کد کلاس همکاران'!F25,'ورود اطلاعات'!$B$6:$B$25,'ورود اطلاعات'!$E$6:$E$25),"")&amp;""&amp;IFERROR(LOOKUP('ورود  کد درس همکاران'!F25,'ورود اطلاعات'!$F$6:$F$25,'ورود اطلاعات'!$G$6:$G$25),"")</f>
        <v/>
      </c>
      <c r="G25" s="211" t="str">
        <f>IFERROR(LOOKUP('ورود کد کلاس همکاران'!G25,'ورود اطلاعات'!$B$6:$B$25,'ورود اطلاعات'!$E$6:$E$25),"")&amp;""&amp;IFERROR(LOOKUP('ورود  کد درس همکاران'!G25,'ورود اطلاعات'!$F$6:$F$25,'ورود اطلاعات'!$G$6:$G$25),"")</f>
        <v/>
      </c>
      <c r="H25" s="212" t="str">
        <f>IFERROR(LOOKUP('ورود کد کلاس همکاران'!H25,'ورود اطلاعات'!$B$6:$B$25,'ورود اطلاعات'!$E$6:$E$25),"")&amp;""&amp;IFERROR(LOOKUP('ورود  کد درس همکاران'!H25,'ورود اطلاعات'!$F$6:$F$25,'ورود اطلاعات'!$G$6:$G$25),"")</f>
        <v/>
      </c>
      <c r="I25" s="209" t="str">
        <f>IFERROR(LOOKUP('ورود کد کلاس همکاران'!I25,'ورود اطلاعات'!$B$6:$B$25,'ورود اطلاعات'!$E$6:$E$25),"")&amp;""&amp;IFERROR(LOOKUP('ورود  کد درس همکاران'!I25,'ورود اطلاعات'!$F$6:$F$25,'ورود اطلاعات'!$G$6:$G$25),"")</f>
        <v/>
      </c>
      <c r="J25" s="210" t="str">
        <f>IFERROR(LOOKUP('ورود کد کلاس همکاران'!J25,'ورود اطلاعات'!$B$6:$B$25,'ورود اطلاعات'!$E$6:$E$25),"")&amp;""&amp;IFERROR(LOOKUP('ورود  کد درس همکاران'!J25,'ورود اطلاعات'!$F$6:$F$25,'ورود اطلاعات'!$G$6:$G$25),"")</f>
        <v/>
      </c>
      <c r="K25" s="210" t="str">
        <f>IFERROR(LOOKUP('ورود کد کلاس همکاران'!K25,'ورود اطلاعات'!$B$6:$B$25,'ورود اطلاعات'!$E$6:$E$25),"")&amp;""&amp;IFERROR(LOOKUP('ورود  کد درس همکاران'!K25,'ورود اطلاعات'!$F$6:$F$25,'ورود اطلاعات'!$G$6:$G$25),"")</f>
        <v/>
      </c>
      <c r="L25" s="210" t="str">
        <f>IFERROR(LOOKUP('ورود کد کلاس همکاران'!L25,'ورود اطلاعات'!$B$6:$B$25,'ورود اطلاعات'!$E$6:$E$25),"")&amp;""&amp;IFERROR(LOOKUP('ورود  کد درس همکاران'!L25,'ورود اطلاعات'!$F$6:$F$25,'ورود اطلاعات'!$G$6:$G$25),"")</f>
        <v/>
      </c>
      <c r="M25" s="211" t="str">
        <f>IFERROR(LOOKUP('ورود کد کلاس همکاران'!M25,'ورود اطلاعات'!$B$6:$B$25,'ورود اطلاعات'!$E$6:$E$25),"")&amp;""&amp;IFERROR(LOOKUP('ورود  کد درس همکاران'!M25,'ورود اطلاعات'!$F$6:$F$25,'ورود اطلاعات'!$G$6:$G$25),"")</f>
        <v/>
      </c>
      <c r="N25" s="212" t="str">
        <f>IFERROR(LOOKUP('ورود کد کلاس همکاران'!N25,'ورود اطلاعات'!$B$6:$B$25,'ورود اطلاعات'!$E$6:$E$25),"")&amp;""&amp;IFERROR(LOOKUP('ورود  کد درس همکاران'!N25,'ورود اطلاعات'!$F$6:$F$25,'ورود اطلاعات'!$G$6:$G$25),"")</f>
        <v/>
      </c>
      <c r="O25" s="209" t="str">
        <f>IFERROR(LOOKUP('ورود کد کلاس همکاران'!O25,'ورود اطلاعات'!$B$6:$B$25,'ورود اطلاعات'!$E$6:$E$25),"")&amp;""&amp;IFERROR(LOOKUP('ورود  کد درس همکاران'!O25,'ورود اطلاعات'!$F$6:$F$25,'ورود اطلاعات'!$G$6:$G$25),"")</f>
        <v>A3مطالعات اجتماعی</v>
      </c>
      <c r="P25" s="210" t="str">
        <f>IFERROR(LOOKUP('ورود کد کلاس همکاران'!P25,'ورود اطلاعات'!$B$6:$B$25,'ورود اطلاعات'!$E$6:$E$25),"")&amp;""&amp;IFERROR(LOOKUP('ورود  کد درس همکاران'!P25,'ورود اطلاعات'!$F$6:$F$25,'ورود اطلاعات'!$G$6:$G$25),"")</f>
        <v>A3مطالعات اجتماعی</v>
      </c>
      <c r="Q25" s="210" t="str">
        <f>IFERROR(LOOKUP('ورود کد کلاس همکاران'!Q25,'ورود اطلاعات'!$B$6:$B$25,'ورود اطلاعات'!$E$6:$E$25),"")&amp;""&amp;IFERROR(LOOKUP('ورود  کد درس همکاران'!Q25,'ورود اطلاعات'!$F$6:$F$25,'ورود اطلاعات'!$G$6:$G$25),"")</f>
        <v>B4مطالعات اجتماعی</v>
      </c>
      <c r="R25" s="210" t="str">
        <f>IFERROR(LOOKUP('ورود کد کلاس همکاران'!R25,'ورود اطلاعات'!$B$6:$B$25,'ورود اطلاعات'!$E$6:$E$25),"")&amp;""&amp;IFERROR(LOOKUP('ورود  کد درس همکاران'!R25,'ورود اطلاعات'!$F$6:$F$25,'ورود اطلاعات'!$G$6:$G$25),"")</f>
        <v>B3مطالعات اجتماعی</v>
      </c>
      <c r="S25" s="211" t="str">
        <f>IFERROR(LOOKUP('ورود کد کلاس همکاران'!S25,'ورود اطلاعات'!$B$6:$B$25,'ورود اطلاعات'!$E$6:$E$25),"")&amp;""&amp;IFERROR(LOOKUP('ورود  کد درس همکاران'!S25,'ورود اطلاعات'!$F$6:$F$25,'ورود اطلاعات'!$G$6:$G$25),"")</f>
        <v>B2مطالعات اجتماعی</v>
      </c>
      <c r="T25" s="212" t="str">
        <f>IFERROR(LOOKUP('ورود کد کلاس همکاران'!T25,'ورود اطلاعات'!$B$6:$B$25,'ورود اطلاعات'!$E$6:$E$25),"")&amp;""&amp;IFERROR(LOOKUP('ورود  کد درس همکاران'!T25,'ورود اطلاعات'!$F$6:$F$25,'ورود اطلاعات'!$G$6:$G$25),"")</f>
        <v>B2مطالعات اجتماعی</v>
      </c>
      <c r="U25" s="209" t="str">
        <f>IFERROR(LOOKUP('ورود کد کلاس همکاران'!U25,'ورود اطلاعات'!$B$6:$B$25,'ورود اطلاعات'!$E$6:$E$25),"")&amp;""&amp;IFERROR(LOOKUP('ورود  کد درس همکاران'!U25,'ورود اطلاعات'!$F$6:$F$25,'ورود اطلاعات'!$G$6:$G$25),"")</f>
        <v/>
      </c>
      <c r="V25" s="210" t="str">
        <f>IFERROR(LOOKUP('ورود کد کلاس همکاران'!V25,'ورود اطلاعات'!$B$6:$B$25,'ورود اطلاعات'!$E$6:$E$25),"")&amp;""&amp;IFERROR(LOOKUP('ورود  کد درس همکاران'!V25,'ورود اطلاعات'!$F$6:$F$25,'ورود اطلاعات'!$G$6:$G$25),"")</f>
        <v/>
      </c>
      <c r="W25" s="210" t="str">
        <f>IFERROR(LOOKUP('ورود کد کلاس همکاران'!W25,'ورود اطلاعات'!$B$6:$B$25,'ورود اطلاعات'!$E$6:$E$25),"")&amp;""&amp;IFERROR(LOOKUP('ورود  کد درس همکاران'!W25,'ورود اطلاعات'!$F$6:$F$25,'ورود اطلاعات'!$G$6:$G$25),"")</f>
        <v/>
      </c>
      <c r="X25" s="210" t="str">
        <f>IFERROR(LOOKUP('ورود کد کلاس همکاران'!X25,'ورود اطلاعات'!$B$6:$B$25,'ورود اطلاعات'!$E$6:$E$25),"")&amp;""&amp;IFERROR(LOOKUP('ورود  کد درس همکاران'!X25,'ورود اطلاعات'!$F$6:$F$25,'ورود اطلاعات'!$G$6:$G$25),"")</f>
        <v/>
      </c>
      <c r="Y25" s="211" t="str">
        <f>IFERROR(LOOKUP('ورود کد کلاس همکاران'!Y25,'ورود اطلاعات'!$B$6:$B$25,'ورود اطلاعات'!$E$6:$E$25),"")&amp;""&amp;IFERROR(LOOKUP('ورود  کد درس همکاران'!Y25,'ورود اطلاعات'!$F$6:$F$25,'ورود اطلاعات'!$G$6:$G$25),"")</f>
        <v/>
      </c>
      <c r="Z25" s="212" t="str">
        <f>IFERROR(LOOKUP('ورود کد کلاس همکاران'!Z25,'ورود اطلاعات'!$B$6:$B$25,'ورود اطلاعات'!$E$6:$E$25),"")&amp;""&amp;IFERROR(LOOKUP('ورود  کد درس همکاران'!Z25,'ورود اطلاعات'!$F$6:$F$25,'ورود اطلاعات'!$G$6:$G$25),"")</f>
        <v/>
      </c>
      <c r="AA25" s="209" t="str">
        <f>IFERROR(LOOKUP('ورود کد کلاس همکاران'!AA25,'ورود اطلاعات'!$B$6:$B$25,'ورود اطلاعات'!$E$6:$E$25),"")&amp;""&amp;IFERROR(LOOKUP('ورود  کد درس همکاران'!AA25,'ورود اطلاعات'!$F$6:$F$25,'ورود اطلاعات'!$G$6:$G$25),"")</f>
        <v>B2مطالعات اجتماعی</v>
      </c>
      <c r="AB25" s="210" t="str">
        <f>IFERROR(LOOKUP('ورود کد کلاس همکاران'!AB25,'ورود اطلاعات'!$B$6:$B$25,'ورود اطلاعات'!$E$6:$E$25),"")&amp;""&amp;IFERROR(LOOKUP('ورود  کد درس همکاران'!AB25,'ورود اطلاعات'!$F$6:$F$25,'ورود اطلاعات'!$G$6:$G$25),"")</f>
        <v>A3مطالعات اجتماعی</v>
      </c>
      <c r="AC25" s="210" t="str">
        <f>IFERROR(LOOKUP('ورود کد کلاس همکاران'!AC25,'ورود اطلاعات'!$B$6:$B$25,'ورود اطلاعات'!$E$6:$E$25),"")&amp;""&amp;IFERROR(LOOKUP('ورود  کد درس همکاران'!AC25,'ورود اطلاعات'!$F$6:$F$25,'ورود اطلاعات'!$G$6:$G$25),"")</f>
        <v>B4مطالعات اجتماعی</v>
      </c>
      <c r="AD25" s="210" t="str">
        <f>IFERROR(LOOKUP('ورود کد کلاس همکاران'!AD25,'ورود اطلاعات'!$B$6:$B$25,'ورود اطلاعات'!$E$6:$E$25),"")&amp;""&amp;IFERROR(LOOKUP('ورود  کد درس همکاران'!AD25,'ورود اطلاعات'!$F$6:$F$25,'ورود اطلاعات'!$G$6:$G$25),"")</f>
        <v>B4مطالعات اجتماعی</v>
      </c>
      <c r="AE25" s="211" t="str">
        <f>IFERROR(LOOKUP('ورود کد کلاس همکاران'!AE25,'ورود اطلاعات'!$B$6:$B$25,'ورود اطلاعات'!$E$6:$E$25),"")&amp;""&amp;IFERROR(LOOKUP('ورود  کد درس همکاران'!AE25,'ورود اطلاعات'!$F$6:$F$25,'ورود اطلاعات'!$G$6:$G$25),"")</f>
        <v>B3مطالعات اجتماعی</v>
      </c>
      <c r="AF25" s="212" t="str">
        <f>IFERROR(LOOKUP('ورود کد کلاس همکاران'!AF25,'ورود اطلاعات'!$B$6:$B$25,'ورود اطلاعات'!$E$6:$E$25),"")&amp;""&amp;IFERROR(LOOKUP('ورود  کد درس همکاران'!AF25,'ورود اطلاعات'!$F$6:$F$25,'ورود اطلاعات'!$G$6:$G$25),"")</f>
        <v>B3مطالعات اجتماعی</v>
      </c>
      <c r="AG25" s="209" t="str">
        <f>IFERROR(LOOKUP('ورود کد کلاس همکاران'!AG25,'ورود اطلاعات'!$B$6:$B$25,'ورود اطلاعات'!$E$6:$E$25),"")&amp;""&amp;IFERROR(LOOKUP('ورود  کد درس همکاران'!AG25,'ورود اطلاعات'!$F$6:$F$25,'ورود اطلاعات'!$G$6:$G$25),"")</f>
        <v/>
      </c>
      <c r="AH25" s="210" t="str">
        <f>IFERROR(LOOKUP('ورود کد کلاس همکاران'!AH25,'ورود اطلاعات'!$B$6:$B$25,'ورود اطلاعات'!$E$6:$E$25),"")&amp;""&amp;IFERROR(LOOKUP('ورود  کد درس همکاران'!AH25,'ورود اطلاعات'!$F$6:$F$25,'ورود اطلاعات'!$G$6:$G$25),"")</f>
        <v/>
      </c>
      <c r="AI25" s="210" t="str">
        <f>IFERROR(LOOKUP('ورود کد کلاس همکاران'!AI25,'ورود اطلاعات'!$B$6:$B$25,'ورود اطلاعات'!$E$6:$E$25),"")&amp;""&amp;IFERROR(LOOKUP('ورود  کد درس همکاران'!AI25,'ورود اطلاعات'!$F$6:$F$25,'ورود اطلاعات'!$G$6:$G$25),"")</f>
        <v/>
      </c>
      <c r="AJ25" s="210" t="str">
        <f>IFERROR(LOOKUP('ورود کد کلاس همکاران'!AJ25,'ورود اطلاعات'!$B$6:$B$25,'ورود اطلاعات'!$E$6:$E$25),"")&amp;""&amp;IFERROR(LOOKUP('ورود  کد درس همکاران'!AJ25,'ورود اطلاعات'!$F$6:$F$25,'ورود اطلاعات'!$G$6:$G$25),"")</f>
        <v/>
      </c>
      <c r="AK25" s="210" t="str">
        <f>IFERROR(LOOKUP('ورود کد کلاس همکاران'!AK25,'ورود اطلاعات'!$B$6:$B$25,'ورود اطلاعات'!$E$6:$E$25),"")&amp;""&amp;IFERROR(LOOKUP('ورود  کد درس همکاران'!AK25,'ورود اطلاعات'!$F$6:$F$25,'ورود اطلاعات'!$G$6:$G$25),"")</f>
        <v/>
      </c>
      <c r="AL25" s="213" t="str">
        <f>IFERROR(LOOKUP('ورود کد کلاس همکاران'!AL25,'ورود اطلاعات'!$B$6:$B$25,'ورود اطلاعات'!$E$6:$E$25),"")&amp;""&amp;IFERROR(LOOKUP('ورود  کد درس همکاران'!AL25,'ورود اطلاعات'!$F$6:$F$25,'ورود اطلاعات'!$G$6:$G$25),"")</f>
        <v/>
      </c>
    </row>
    <row r="26" spans="1:38" ht="60" customHeight="1" x14ac:dyDescent="0.2">
      <c r="A26" s="159">
        <v>23</v>
      </c>
      <c r="B26" s="172" t="str">
        <f>'ورود مشخصات همکاران'!B27</f>
        <v>فردوسي</v>
      </c>
      <c r="C26" s="209" t="str">
        <f>IFERROR(LOOKUP('ورود کد کلاس همکاران'!C26,'ورود اطلاعات'!$B$6:$B$25,'ورود اطلاعات'!$E$6:$E$25),"")&amp;""&amp;IFERROR(LOOKUP('ورود  کد درس همکاران'!C26,'ورود اطلاعات'!$F$6:$F$25,'ورود اطلاعات'!$G$6:$G$25),"")</f>
        <v>B2فرهنگ و هنر</v>
      </c>
      <c r="D26" s="210" t="str">
        <f>IFERROR(LOOKUP('ورود کد کلاس همکاران'!D26,'ورود اطلاعات'!$B$6:$B$25,'ورود اطلاعات'!$E$6:$E$25),"")&amp;""&amp;IFERROR(LOOKUP('ورود  کد درس همکاران'!D26,'ورود اطلاعات'!$F$6:$F$25,'ورود اطلاعات'!$G$6:$G$25),"")</f>
        <v>B2فرهنگ و هنر</v>
      </c>
      <c r="E26" s="210" t="str">
        <f>IFERROR(LOOKUP('ورود کد کلاس همکاران'!E26,'ورود اطلاعات'!$B$6:$B$25,'ورود اطلاعات'!$E$6:$E$25),"")&amp;""&amp;IFERROR(LOOKUP('ورود  کد درس همکاران'!E26,'ورود اطلاعات'!$F$6:$F$25,'ورود اطلاعات'!$G$6:$G$25),"")</f>
        <v>B3فرهنگ و هنر</v>
      </c>
      <c r="F26" s="210" t="str">
        <f>IFERROR(LOOKUP('ورود کد کلاس همکاران'!F26,'ورود اطلاعات'!$B$6:$B$25,'ورود اطلاعات'!$E$6:$E$25),"")&amp;""&amp;IFERROR(LOOKUP('ورود  کد درس همکاران'!F26,'ورود اطلاعات'!$F$6:$F$25,'ورود اطلاعات'!$G$6:$G$25),"")</f>
        <v>B3فرهنگ و هنر</v>
      </c>
      <c r="G26" s="211" t="str">
        <f>IFERROR(LOOKUP('ورود کد کلاس همکاران'!G26,'ورود اطلاعات'!$B$6:$B$25,'ورود اطلاعات'!$E$6:$E$25),"")&amp;""&amp;IFERROR(LOOKUP('ورود  کد درس همکاران'!G26,'ورود اطلاعات'!$F$6:$F$25,'ورود اطلاعات'!$G$6:$G$25),"")</f>
        <v>A2فرهنگ و هنر</v>
      </c>
      <c r="H26" s="212" t="str">
        <f>IFERROR(LOOKUP('ورود کد کلاس همکاران'!H26,'ورود اطلاعات'!$B$6:$B$25,'ورود اطلاعات'!$E$6:$E$25),"")&amp;""&amp;IFERROR(LOOKUP('ورود  کد درس همکاران'!H26,'ورود اطلاعات'!$F$6:$F$25,'ورود اطلاعات'!$G$6:$G$25),"")</f>
        <v>A2فرهنگ و هنر</v>
      </c>
      <c r="I26" s="209" t="str">
        <f>IFERROR(LOOKUP('ورود کد کلاس همکاران'!I26,'ورود اطلاعات'!$B$6:$B$25,'ورود اطلاعات'!$E$6:$E$25),"")&amp;""&amp;IFERROR(LOOKUP('ورود  کد درس همکاران'!I26,'ورود اطلاعات'!$F$6:$F$25,'ورود اطلاعات'!$G$6:$G$25),"")</f>
        <v>B4فرهنگ و هنر</v>
      </c>
      <c r="J26" s="210" t="str">
        <f>IFERROR(LOOKUP('ورود کد کلاس همکاران'!J26,'ورود اطلاعات'!$B$6:$B$25,'ورود اطلاعات'!$E$6:$E$25),"")&amp;""&amp;IFERROR(LOOKUP('ورود  کد درس همکاران'!J26,'ورود اطلاعات'!$F$6:$F$25,'ورود اطلاعات'!$G$6:$G$25),"")</f>
        <v>B4فرهنگ و هنر</v>
      </c>
      <c r="K26" s="210" t="str">
        <f>IFERROR(LOOKUP('ورود کد کلاس همکاران'!K26,'ورود اطلاعات'!$B$6:$B$25,'ورود اطلاعات'!$E$6:$E$25),"")&amp;""&amp;IFERROR(LOOKUP('ورود  کد درس همکاران'!K26,'ورود اطلاعات'!$F$6:$F$25,'ورود اطلاعات'!$G$6:$G$25),"")</f>
        <v>A3فرهنگ و هنر</v>
      </c>
      <c r="L26" s="210" t="str">
        <f>IFERROR(LOOKUP('ورود کد کلاس همکاران'!L26,'ورود اطلاعات'!$B$6:$B$25,'ورود اطلاعات'!$E$6:$E$25),"")&amp;""&amp;IFERROR(LOOKUP('ورود  کد درس همکاران'!L26,'ورود اطلاعات'!$F$6:$F$25,'ورود اطلاعات'!$G$6:$G$25),"")</f>
        <v>A3فرهنگ و هنر</v>
      </c>
      <c r="M26" s="211" t="str">
        <f>IFERROR(LOOKUP('ورود کد کلاس همکاران'!M26,'ورود اطلاعات'!$B$6:$B$25,'ورود اطلاعات'!$E$6:$E$25),"")&amp;""&amp;IFERROR(LOOKUP('ورود  کد درس همکاران'!M26,'ورود اطلاعات'!$F$6:$F$25,'ورود اطلاعات'!$G$6:$G$25),"")</f>
        <v>Cفرهنگ و هنر</v>
      </c>
      <c r="N26" s="212" t="str">
        <f>IFERROR(LOOKUP('ورود کد کلاس همکاران'!N26,'ورود اطلاعات'!$B$6:$B$25,'ورود اطلاعات'!$E$6:$E$25),"")&amp;""&amp;IFERROR(LOOKUP('ورود  کد درس همکاران'!N26,'ورود اطلاعات'!$F$6:$F$25,'ورود اطلاعات'!$G$6:$G$25),"")</f>
        <v>Cفرهنگ و هنر</v>
      </c>
      <c r="O26" s="209" t="str">
        <f>IFERROR(LOOKUP('ورود کد کلاس همکاران'!O26,'ورود اطلاعات'!$B$6:$B$25,'ورود اطلاعات'!$E$6:$E$25),"")&amp;""&amp;IFERROR(LOOKUP('ورود  کد درس همکاران'!O26,'ورود اطلاعات'!$F$6:$F$25,'ورود اطلاعات'!$G$6:$G$25),"")</f>
        <v/>
      </c>
      <c r="P26" s="210" t="str">
        <f>IFERROR(LOOKUP('ورود کد کلاس همکاران'!P26,'ورود اطلاعات'!$B$6:$B$25,'ورود اطلاعات'!$E$6:$E$25),"")&amp;""&amp;IFERROR(LOOKUP('ورود  کد درس همکاران'!P26,'ورود اطلاعات'!$F$6:$F$25,'ورود اطلاعات'!$G$6:$G$25),"")</f>
        <v/>
      </c>
      <c r="Q26" s="210" t="str">
        <f>IFERROR(LOOKUP('ورود کد کلاس همکاران'!Q26,'ورود اطلاعات'!$B$6:$B$25,'ورود اطلاعات'!$E$6:$E$25),"")&amp;""&amp;IFERROR(LOOKUP('ورود  کد درس همکاران'!Q26,'ورود اطلاعات'!$F$6:$F$25,'ورود اطلاعات'!$G$6:$G$25),"")</f>
        <v/>
      </c>
      <c r="R26" s="210" t="str">
        <f>IFERROR(LOOKUP('ورود کد کلاس همکاران'!R26,'ورود اطلاعات'!$B$6:$B$25,'ورود اطلاعات'!$E$6:$E$25),"")&amp;""&amp;IFERROR(LOOKUP('ورود  کد درس همکاران'!R26,'ورود اطلاعات'!$F$6:$F$25,'ورود اطلاعات'!$G$6:$G$25),"")</f>
        <v/>
      </c>
      <c r="S26" s="211" t="str">
        <f>IFERROR(LOOKUP('ورود کد کلاس همکاران'!S26,'ورود اطلاعات'!$B$6:$B$25,'ورود اطلاعات'!$E$6:$E$25),"")&amp;""&amp;IFERROR(LOOKUP('ورود  کد درس همکاران'!S26,'ورود اطلاعات'!$F$6:$F$25,'ورود اطلاعات'!$G$6:$G$25),"")</f>
        <v/>
      </c>
      <c r="T26" s="212" t="str">
        <f>IFERROR(LOOKUP('ورود کد کلاس همکاران'!T26,'ورود اطلاعات'!$B$6:$B$25,'ورود اطلاعات'!$E$6:$E$25),"")&amp;""&amp;IFERROR(LOOKUP('ورود  کد درس همکاران'!T26,'ورود اطلاعات'!$F$6:$F$25,'ورود اطلاعات'!$G$6:$G$25),"")</f>
        <v/>
      </c>
      <c r="U26" s="209" t="str">
        <f>IFERROR(LOOKUP('ورود کد کلاس همکاران'!U26,'ورود اطلاعات'!$B$6:$B$25,'ورود اطلاعات'!$E$6:$E$25),"")&amp;""&amp;IFERROR(LOOKUP('ورود  کد درس همکاران'!U26,'ورود اطلاعات'!$F$6:$F$25,'ورود اطلاعات'!$G$6:$G$25),"")</f>
        <v/>
      </c>
      <c r="V26" s="210" t="str">
        <f>IFERROR(LOOKUP('ورود کد کلاس همکاران'!V26,'ورود اطلاعات'!$B$6:$B$25,'ورود اطلاعات'!$E$6:$E$25),"")&amp;""&amp;IFERROR(LOOKUP('ورود  کد درس همکاران'!V26,'ورود اطلاعات'!$F$6:$F$25,'ورود اطلاعات'!$G$6:$G$25),"")</f>
        <v/>
      </c>
      <c r="W26" s="210" t="str">
        <f>IFERROR(LOOKUP('ورود کد کلاس همکاران'!W26,'ورود اطلاعات'!$B$6:$B$25,'ورود اطلاعات'!$E$6:$E$25),"")&amp;""&amp;IFERROR(LOOKUP('ورود  کد درس همکاران'!W26,'ورود اطلاعات'!$F$6:$F$25,'ورود اطلاعات'!$G$6:$G$25),"")</f>
        <v/>
      </c>
      <c r="X26" s="210" t="str">
        <f>IFERROR(LOOKUP('ورود کد کلاس همکاران'!X26,'ورود اطلاعات'!$B$6:$B$25,'ورود اطلاعات'!$E$6:$E$25),"")&amp;""&amp;IFERROR(LOOKUP('ورود  کد درس همکاران'!X26,'ورود اطلاعات'!$F$6:$F$25,'ورود اطلاعات'!$G$6:$G$25),"")</f>
        <v/>
      </c>
      <c r="Y26" s="211" t="str">
        <f>IFERROR(LOOKUP('ورود کد کلاس همکاران'!Y26,'ورود اطلاعات'!$B$6:$B$25,'ورود اطلاعات'!$E$6:$E$25),"")&amp;""&amp;IFERROR(LOOKUP('ورود  کد درس همکاران'!Y26,'ورود اطلاعات'!$F$6:$F$25,'ورود اطلاعات'!$G$6:$G$25),"")</f>
        <v/>
      </c>
      <c r="Z26" s="212" t="str">
        <f>IFERROR(LOOKUP('ورود کد کلاس همکاران'!Z26,'ورود اطلاعات'!$B$6:$B$25,'ورود اطلاعات'!$E$6:$E$25),"")&amp;""&amp;IFERROR(LOOKUP('ورود  کد درس همکاران'!Z26,'ورود اطلاعات'!$F$6:$F$25,'ورود اطلاعات'!$G$6:$G$25),"")</f>
        <v/>
      </c>
      <c r="AA26" s="209" t="str">
        <f>IFERROR(LOOKUP('ورود کد کلاس همکاران'!AA26,'ورود اطلاعات'!$B$6:$B$25,'ورود اطلاعات'!$E$6:$E$25),"")&amp;""&amp;IFERROR(LOOKUP('ورود  کد درس همکاران'!AA26,'ورود اطلاعات'!$F$6:$F$25,'ورود اطلاعات'!$G$6:$G$25),"")</f>
        <v/>
      </c>
      <c r="AB26" s="210" t="str">
        <f>IFERROR(LOOKUP('ورود کد کلاس همکاران'!AB26,'ورود اطلاعات'!$B$6:$B$25,'ورود اطلاعات'!$E$6:$E$25),"")&amp;""&amp;IFERROR(LOOKUP('ورود  کد درس همکاران'!AB26,'ورود اطلاعات'!$F$6:$F$25,'ورود اطلاعات'!$G$6:$G$25),"")</f>
        <v/>
      </c>
      <c r="AC26" s="210" t="str">
        <f>IFERROR(LOOKUP('ورود کد کلاس همکاران'!AC26,'ورود اطلاعات'!$B$6:$B$25,'ورود اطلاعات'!$E$6:$E$25),"")&amp;""&amp;IFERROR(LOOKUP('ورود  کد درس همکاران'!AC26,'ورود اطلاعات'!$F$6:$F$25,'ورود اطلاعات'!$G$6:$G$25),"")</f>
        <v/>
      </c>
      <c r="AD26" s="210" t="str">
        <f>IFERROR(LOOKUP('ورود کد کلاس همکاران'!AD26,'ورود اطلاعات'!$B$6:$B$25,'ورود اطلاعات'!$E$6:$E$25),"")&amp;""&amp;IFERROR(LOOKUP('ورود  کد درس همکاران'!AD26,'ورود اطلاعات'!$F$6:$F$25,'ورود اطلاعات'!$G$6:$G$25),"")</f>
        <v/>
      </c>
      <c r="AE26" s="211" t="str">
        <f>IFERROR(LOOKUP('ورود کد کلاس همکاران'!AE26,'ورود اطلاعات'!$B$6:$B$25,'ورود اطلاعات'!$E$6:$E$25),"")&amp;""&amp;IFERROR(LOOKUP('ورود  کد درس همکاران'!AE26,'ورود اطلاعات'!$F$6:$F$25,'ورود اطلاعات'!$G$6:$G$25),"")</f>
        <v/>
      </c>
      <c r="AF26" s="212" t="str">
        <f>IFERROR(LOOKUP('ورود کد کلاس همکاران'!AF26,'ورود اطلاعات'!$B$6:$B$25,'ورود اطلاعات'!$E$6:$E$25),"")&amp;""&amp;IFERROR(LOOKUP('ورود  کد درس همکاران'!AF26,'ورود اطلاعات'!$F$6:$F$25,'ورود اطلاعات'!$G$6:$G$25),"")</f>
        <v/>
      </c>
      <c r="AG26" s="209" t="str">
        <f>IFERROR(LOOKUP('ورود کد کلاس همکاران'!AG26,'ورود اطلاعات'!$B$6:$B$25,'ورود اطلاعات'!$E$6:$E$25),"")&amp;""&amp;IFERROR(LOOKUP('ورود  کد درس همکاران'!AG26,'ورود اطلاعات'!$F$6:$F$25,'ورود اطلاعات'!$G$6:$G$25),"")</f>
        <v/>
      </c>
      <c r="AH26" s="210" t="str">
        <f>IFERROR(LOOKUP('ورود کد کلاس همکاران'!AH26,'ورود اطلاعات'!$B$6:$B$25,'ورود اطلاعات'!$E$6:$E$25),"")&amp;""&amp;IFERROR(LOOKUP('ورود  کد درس همکاران'!AH26,'ورود اطلاعات'!$F$6:$F$25,'ورود اطلاعات'!$G$6:$G$25),"")</f>
        <v/>
      </c>
      <c r="AI26" s="210" t="str">
        <f>IFERROR(LOOKUP('ورود کد کلاس همکاران'!AI26,'ورود اطلاعات'!$B$6:$B$25,'ورود اطلاعات'!$E$6:$E$25),"")&amp;""&amp;IFERROR(LOOKUP('ورود  کد درس همکاران'!AI26,'ورود اطلاعات'!$F$6:$F$25,'ورود اطلاعات'!$G$6:$G$25),"")</f>
        <v/>
      </c>
      <c r="AJ26" s="210" t="str">
        <f>IFERROR(LOOKUP('ورود کد کلاس همکاران'!AJ26,'ورود اطلاعات'!$B$6:$B$25,'ورود اطلاعات'!$E$6:$E$25),"")&amp;""&amp;IFERROR(LOOKUP('ورود  کد درس همکاران'!AJ26,'ورود اطلاعات'!$F$6:$F$25,'ورود اطلاعات'!$G$6:$G$25),"")</f>
        <v/>
      </c>
      <c r="AK26" s="210" t="str">
        <f>IFERROR(LOOKUP('ورود کد کلاس همکاران'!AK26,'ورود اطلاعات'!$B$6:$B$25,'ورود اطلاعات'!$E$6:$E$25),"")&amp;""&amp;IFERROR(LOOKUP('ورود  کد درس همکاران'!AK26,'ورود اطلاعات'!$F$6:$F$25,'ورود اطلاعات'!$G$6:$G$25),"")</f>
        <v/>
      </c>
      <c r="AL26" s="213" t="str">
        <f>IFERROR(LOOKUP('ورود کد کلاس همکاران'!AL26,'ورود اطلاعات'!$B$6:$B$25,'ورود اطلاعات'!$E$6:$E$25),"")&amp;""&amp;IFERROR(LOOKUP('ورود  کد درس همکاران'!AL26,'ورود اطلاعات'!$F$6:$F$25,'ورود اطلاعات'!$G$6:$G$25),"")</f>
        <v/>
      </c>
    </row>
    <row r="27" spans="1:38" ht="60" customHeight="1" x14ac:dyDescent="0.2">
      <c r="A27" s="159">
        <v>24</v>
      </c>
      <c r="B27" s="243" t="str">
        <f>'ورود مشخصات همکاران'!B28</f>
        <v>راستگو</v>
      </c>
      <c r="C27" s="244" t="str">
        <f>IFERROR(LOOKUP('ورود کد کلاس همکاران'!C27,'ورود اطلاعات'!$B$6:$B$25,'ورود اطلاعات'!$E$6:$E$25),"")&amp;""&amp;IFERROR(LOOKUP('ورود  کد درس همکاران'!C27,'ورود اطلاعات'!$F$6:$F$25,'ورود اطلاعات'!$G$6:$G$25),"")</f>
        <v/>
      </c>
      <c r="D27" s="245" t="str">
        <f>IFERROR(LOOKUP('ورود کد کلاس همکاران'!D27,'ورود اطلاعات'!$B$6:$B$25,'ورود اطلاعات'!$E$6:$E$25),"")&amp;""&amp;IFERROR(LOOKUP('ورود  کد درس همکاران'!D27,'ورود اطلاعات'!$F$6:$F$25,'ورود اطلاعات'!$G$6:$G$25),"")</f>
        <v/>
      </c>
      <c r="E27" s="245" t="str">
        <f>IFERROR(LOOKUP('ورود کد کلاس همکاران'!E27,'ورود اطلاعات'!$B$6:$B$25,'ورود اطلاعات'!$E$6:$E$25),"")&amp;""&amp;IFERROR(LOOKUP('ورود  کد درس همکاران'!E27,'ورود اطلاعات'!$F$6:$F$25,'ورود اطلاعات'!$G$6:$G$25),"")</f>
        <v/>
      </c>
      <c r="F27" s="245" t="str">
        <f>IFERROR(LOOKUP('ورود کد کلاس همکاران'!F27,'ورود اطلاعات'!$B$6:$B$25,'ورود اطلاعات'!$E$6:$E$25),"")&amp;""&amp;IFERROR(LOOKUP('ورود  کد درس همکاران'!F27,'ورود اطلاعات'!$F$6:$F$25,'ورود اطلاعات'!$G$6:$G$25),"")</f>
        <v/>
      </c>
      <c r="G27" s="246" t="str">
        <f>IFERROR(LOOKUP('ورود کد کلاس همکاران'!G27,'ورود اطلاعات'!$B$6:$B$25,'ورود اطلاعات'!$E$6:$E$25),"")&amp;""&amp;IFERROR(LOOKUP('ورود  کد درس همکاران'!G27,'ورود اطلاعات'!$F$6:$F$25,'ورود اطلاعات'!$G$6:$G$25),"")</f>
        <v/>
      </c>
      <c r="H27" s="247" t="str">
        <f>IFERROR(LOOKUP('ورود کد کلاس همکاران'!H27,'ورود اطلاعات'!$B$6:$B$25,'ورود اطلاعات'!$E$6:$E$25),"")&amp;""&amp;IFERROR(LOOKUP('ورود  کد درس همکاران'!H27,'ورود اطلاعات'!$F$6:$F$25,'ورود اطلاعات'!$G$6:$G$25),"")</f>
        <v/>
      </c>
      <c r="I27" s="244" t="str">
        <f>IFERROR(LOOKUP('ورود کد کلاس همکاران'!I27,'ورود اطلاعات'!$B$6:$B$25,'ورود اطلاعات'!$E$6:$E$25),"")&amp;""&amp;IFERROR(LOOKUP('ورود  کد درس همکاران'!I27,'ورود اطلاعات'!$F$6:$F$25,'ورود اطلاعات'!$G$6:$G$25),"")</f>
        <v/>
      </c>
      <c r="J27" s="245" t="str">
        <f>IFERROR(LOOKUP('ورود کد کلاس همکاران'!J27,'ورود اطلاعات'!$B$6:$B$25,'ورود اطلاعات'!$E$6:$E$25),"")&amp;""&amp;IFERROR(LOOKUP('ورود  کد درس همکاران'!J27,'ورود اطلاعات'!$F$6:$F$25,'ورود اطلاعات'!$G$6:$G$25),"")</f>
        <v/>
      </c>
      <c r="K27" s="245" t="str">
        <f>IFERROR(LOOKUP('ورود کد کلاس همکاران'!K27,'ورود اطلاعات'!$B$6:$B$25,'ورود اطلاعات'!$E$6:$E$25),"")&amp;""&amp;IFERROR(LOOKUP('ورود  کد درس همکاران'!K27,'ورود اطلاعات'!$F$6:$F$25,'ورود اطلاعات'!$G$6:$G$25),"")</f>
        <v/>
      </c>
      <c r="L27" s="245" t="str">
        <f>IFERROR(LOOKUP('ورود کد کلاس همکاران'!L27,'ورود اطلاعات'!$B$6:$B$25,'ورود اطلاعات'!$E$6:$E$25),"")&amp;""&amp;IFERROR(LOOKUP('ورود  کد درس همکاران'!L27,'ورود اطلاعات'!$F$6:$F$25,'ورود اطلاعات'!$G$6:$G$25),"")</f>
        <v/>
      </c>
      <c r="M27" s="246" t="str">
        <f>IFERROR(LOOKUP('ورود کد کلاس همکاران'!M27,'ورود اطلاعات'!$B$6:$B$25,'ورود اطلاعات'!$E$6:$E$25),"")&amp;""&amp;IFERROR(LOOKUP('ورود  کد درس همکاران'!M27,'ورود اطلاعات'!$F$6:$F$25,'ورود اطلاعات'!$G$6:$G$25),"")</f>
        <v/>
      </c>
      <c r="N27" s="247" t="str">
        <f>IFERROR(LOOKUP('ورود کد کلاس همکاران'!N27,'ورود اطلاعات'!$B$6:$B$25,'ورود اطلاعات'!$E$6:$E$25),"")&amp;""&amp;IFERROR(LOOKUP('ورود  کد درس همکاران'!N27,'ورود اطلاعات'!$F$6:$F$25,'ورود اطلاعات'!$G$6:$G$25),"")</f>
        <v/>
      </c>
      <c r="O27" s="244" t="str">
        <f>IFERROR(LOOKUP('ورود کد کلاس همکاران'!O27,'ورود اطلاعات'!$B$6:$B$25,'ورود اطلاعات'!$E$6:$E$25),"")&amp;""&amp;IFERROR(LOOKUP('ورود  کد درس همکاران'!O27,'ورود اطلاعات'!$F$6:$F$25,'ورود اطلاعات'!$G$6:$G$25),"")</f>
        <v/>
      </c>
      <c r="P27" s="245" t="str">
        <f>IFERROR(LOOKUP('ورود کد کلاس همکاران'!P27,'ورود اطلاعات'!$B$6:$B$25,'ورود اطلاعات'!$E$6:$E$25),"")&amp;""&amp;IFERROR(LOOKUP('ورود  کد درس همکاران'!P27,'ورود اطلاعات'!$F$6:$F$25,'ورود اطلاعات'!$G$6:$G$25),"")</f>
        <v/>
      </c>
      <c r="Q27" s="245" t="str">
        <f>IFERROR(LOOKUP('ورود کد کلاس همکاران'!Q27,'ورود اطلاعات'!$B$6:$B$25,'ورود اطلاعات'!$E$6:$E$25),"")&amp;""&amp;IFERROR(LOOKUP('ورود  کد درس همکاران'!Q27,'ورود اطلاعات'!$F$6:$F$25,'ورود اطلاعات'!$G$6:$G$25),"")</f>
        <v/>
      </c>
      <c r="R27" s="245" t="str">
        <f>IFERROR(LOOKUP('ورود کد کلاس همکاران'!R27,'ورود اطلاعات'!$B$6:$B$25,'ورود اطلاعات'!$E$6:$E$25),"")&amp;""&amp;IFERROR(LOOKUP('ورود  کد درس همکاران'!R27,'ورود اطلاعات'!$F$6:$F$25,'ورود اطلاعات'!$G$6:$G$25),"")</f>
        <v/>
      </c>
      <c r="S27" s="246" t="str">
        <f>IFERROR(LOOKUP('ورود کد کلاس همکاران'!S27,'ورود اطلاعات'!$B$6:$B$25,'ورود اطلاعات'!$E$6:$E$25),"")&amp;""&amp;IFERROR(LOOKUP('ورود  کد درس همکاران'!S27,'ورود اطلاعات'!$F$6:$F$25,'ورود اطلاعات'!$G$6:$G$25),"")</f>
        <v/>
      </c>
      <c r="T27" s="247" t="str">
        <f>IFERROR(LOOKUP('ورود کد کلاس همکاران'!T27,'ورود اطلاعات'!$B$6:$B$25,'ورود اطلاعات'!$E$6:$E$25),"")&amp;""&amp;IFERROR(LOOKUP('ورود  کد درس همکاران'!T27,'ورود اطلاعات'!$F$6:$F$25,'ورود اطلاعات'!$G$6:$G$25),"")</f>
        <v/>
      </c>
      <c r="U27" s="244" t="str">
        <f>IFERROR(LOOKUP('ورود کد کلاس همکاران'!U27,'ورود اطلاعات'!$B$6:$B$25,'ورود اطلاعات'!$E$6:$E$25),"")&amp;""&amp;IFERROR(LOOKUP('ورود  کد درس همکاران'!U27,'ورود اطلاعات'!$F$6:$F$25,'ورود اطلاعات'!$G$6:$G$25),"")</f>
        <v/>
      </c>
      <c r="V27" s="245" t="str">
        <f>IFERROR(LOOKUP('ورود کد کلاس همکاران'!V27,'ورود اطلاعات'!$B$6:$B$25,'ورود اطلاعات'!$E$6:$E$25),"")&amp;""&amp;IFERROR(LOOKUP('ورود  کد درس همکاران'!V27,'ورود اطلاعات'!$F$6:$F$25,'ورود اطلاعات'!$G$6:$G$25),"")</f>
        <v/>
      </c>
      <c r="W27" s="245" t="str">
        <f>IFERROR(LOOKUP('ورود کد کلاس همکاران'!W27,'ورود اطلاعات'!$B$6:$B$25,'ورود اطلاعات'!$E$6:$E$25),"")&amp;""&amp;IFERROR(LOOKUP('ورود  کد درس همکاران'!W27,'ورود اطلاعات'!$F$6:$F$25,'ورود اطلاعات'!$G$6:$G$25),"")</f>
        <v/>
      </c>
      <c r="X27" s="245" t="str">
        <f>IFERROR(LOOKUP('ورود کد کلاس همکاران'!X27,'ورود اطلاعات'!$B$6:$B$25,'ورود اطلاعات'!$E$6:$E$25),"")&amp;""&amp;IFERROR(LOOKUP('ورود  کد درس همکاران'!X27,'ورود اطلاعات'!$F$6:$F$25,'ورود اطلاعات'!$G$6:$G$25),"")</f>
        <v/>
      </c>
      <c r="Y27" s="246" t="str">
        <f>IFERROR(LOOKUP('ورود کد کلاس همکاران'!Y27,'ورود اطلاعات'!$B$6:$B$25,'ورود اطلاعات'!$E$6:$E$25),"")&amp;""&amp;IFERROR(LOOKUP('ورود  کد درس همکاران'!Y27,'ورود اطلاعات'!$F$6:$F$25,'ورود اطلاعات'!$G$6:$G$25),"")</f>
        <v/>
      </c>
      <c r="Z27" s="247" t="str">
        <f>IFERROR(LOOKUP('ورود کد کلاس همکاران'!Z27,'ورود اطلاعات'!$B$6:$B$25,'ورود اطلاعات'!$E$6:$E$25),"")&amp;""&amp;IFERROR(LOOKUP('ورود  کد درس همکاران'!Z27,'ورود اطلاعات'!$F$6:$F$25,'ورود اطلاعات'!$G$6:$G$25),"")</f>
        <v/>
      </c>
      <c r="AA27" s="244" t="str">
        <f>IFERROR(LOOKUP('ورود کد کلاس همکاران'!AA27,'ورود اطلاعات'!$B$6:$B$25,'ورود اطلاعات'!$E$6:$E$25),"")&amp;""&amp;IFERROR(LOOKUP('ورود  کد درس همکاران'!AA27,'ورود اطلاعات'!$F$6:$F$25,'ورود اطلاعات'!$G$6:$G$25),"")</f>
        <v/>
      </c>
      <c r="AB27" s="245" t="str">
        <f>IFERROR(LOOKUP('ورود کد کلاس همکاران'!AB27,'ورود اطلاعات'!$B$6:$B$25,'ورود اطلاعات'!$E$6:$E$25),"")&amp;""&amp;IFERROR(LOOKUP('ورود  کد درس همکاران'!AB27,'ورود اطلاعات'!$F$6:$F$25,'ورود اطلاعات'!$G$6:$G$25),"")</f>
        <v/>
      </c>
      <c r="AC27" s="245" t="str">
        <f>IFERROR(LOOKUP('ورود کد کلاس همکاران'!AC27,'ورود اطلاعات'!$B$6:$B$25,'ورود اطلاعات'!$E$6:$E$25),"")&amp;""&amp;IFERROR(LOOKUP('ورود  کد درس همکاران'!AC27,'ورود اطلاعات'!$F$6:$F$25,'ورود اطلاعات'!$G$6:$G$25),"")</f>
        <v/>
      </c>
      <c r="AD27" s="245" t="str">
        <f>IFERROR(LOOKUP('ورود کد کلاس همکاران'!AD27,'ورود اطلاعات'!$B$6:$B$25,'ورود اطلاعات'!$E$6:$E$25),"")&amp;""&amp;IFERROR(LOOKUP('ورود  کد درس همکاران'!AD27,'ورود اطلاعات'!$F$6:$F$25,'ورود اطلاعات'!$G$6:$G$25),"")</f>
        <v/>
      </c>
      <c r="AE27" s="246" t="str">
        <f>IFERROR(LOOKUP('ورود کد کلاس همکاران'!AE27,'ورود اطلاعات'!$B$6:$B$25,'ورود اطلاعات'!$E$6:$E$25),"")&amp;""&amp;IFERROR(LOOKUP('ورود  کد درس همکاران'!AE27,'ورود اطلاعات'!$F$6:$F$25,'ورود اطلاعات'!$G$6:$G$25),"")</f>
        <v/>
      </c>
      <c r="AF27" s="247" t="str">
        <f>IFERROR(LOOKUP('ورود کد کلاس همکاران'!AF27,'ورود اطلاعات'!$B$6:$B$25,'ورود اطلاعات'!$E$6:$E$25),"")&amp;""&amp;IFERROR(LOOKUP('ورود  کد درس همکاران'!AF27,'ورود اطلاعات'!$F$6:$F$25,'ورود اطلاعات'!$G$6:$G$25),"")</f>
        <v/>
      </c>
      <c r="AG27" s="244" t="str">
        <f>IFERROR(LOOKUP('ورود کد کلاس همکاران'!AG27,'ورود اطلاعات'!$B$6:$B$25,'ورود اطلاعات'!$E$6:$E$25),"")&amp;""&amp;IFERROR(LOOKUP('ورود  کد درس همکاران'!AG27,'ورود اطلاعات'!$F$6:$F$25,'ورود اطلاعات'!$G$6:$G$25),"")</f>
        <v>A1فرهنگ و هنر</v>
      </c>
      <c r="AH27" s="245" t="str">
        <f>IFERROR(LOOKUP('ورود کد کلاس همکاران'!AH27,'ورود اطلاعات'!$B$6:$B$25,'ورود اطلاعات'!$E$6:$E$25),"")&amp;""&amp;IFERROR(LOOKUP('ورود  کد درس همکاران'!AH27,'ورود اطلاعات'!$F$6:$F$25,'ورود اطلاعات'!$G$6:$G$25),"")</f>
        <v>A1فرهنگ و هنر</v>
      </c>
      <c r="AI27" s="245" t="str">
        <f>IFERROR(LOOKUP('ورود کد کلاس همکاران'!AI27,'ورود اطلاعات'!$B$6:$B$25,'ورود اطلاعات'!$E$6:$E$25),"")&amp;""&amp;IFERROR(LOOKUP('ورود  کد درس همکاران'!AI27,'ورود اطلاعات'!$F$6:$F$25,'ورود اطلاعات'!$G$6:$G$25),"")</f>
        <v>B5فرهنگ و هنر</v>
      </c>
      <c r="AJ27" s="245" t="str">
        <f>IFERROR(LOOKUP('ورود کد کلاس همکاران'!AJ27,'ورود اطلاعات'!$B$6:$B$25,'ورود اطلاعات'!$E$6:$E$25),"")&amp;""&amp;IFERROR(LOOKUP('ورود  کد درس همکاران'!AJ27,'ورود اطلاعات'!$F$6:$F$25,'ورود اطلاعات'!$G$6:$G$25),"")</f>
        <v>B5فرهنگ و هنر</v>
      </c>
      <c r="AK27" s="245" t="str">
        <f>IFERROR(LOOKUP('ورود کد کلاس همکاران'!AK27,'ورود اطلاعات'!$B$6:$B$25,'ورود اطلاعات'!$E$6:$E$25),"")&amp;""&amp;IFERROR(LOOKUP('ورود  کد درس همکاران'!AK27,'ورود اطلاعات'!$F$6:$F$25,'ورود اطلاعات'!$G$6:$G$25),"")</f>
        <v>B1فرهنگ و هنر</v>
      </c>
      <c r="AL27" s="248" t="str">
        <f>IFERROR(LOOKUP('ورود کد کلاس همکاران'!AL27,'ورود اطلاعات'!$B$6:$B$25,'ورود اطلاعات'!$E$6:$E$25),"")&amp;""&amp;IFERROR(LOOKUP('ورود  کد درس همکاران'!AL27,'ورود اطلاعات'!$F$6:$F$25,'ورود اطلاعات'!$G$6:$G$25),"")</f>
        <v>B1فرهنگ و هنر</v>
      </c>
    </row>
    <row r="28" spans="1:38" ht="60" customHeight="1" x14ac:dyDescent="0.2">
      <c r="A28" s="38">
        <v>25</v>
      </c>
      <c r="B28" s="158" t="str">
        <f>'ورود مشخصات همکاران'!B29</f>
        <v>فرمانی</v>
      </c>
      <c r="C28" s="214" t="str">
        <f>IFERROR(LOOKUP('ورود کد کلاس همکاران'!C28,'ورود اطلاعات'!$B$6:$B$25,'ورود اطلاعات'!$E$6:$E$25),"")&amp;""&amp;IFERROR(LOOKUP('ورود  کد درس همکاران'!C28,'ورود اطلاعات'!$F$6:$F$25,'ورود اطلاعات'!$G$6:$G$25),"")</f>
        <v/>
      </c>
      <c r="D28" s="215" t="str">
        <f>IFERROR(LOOKUP('ورود کد کلاس همکاران'!D28,'ورود اطلاعات'!$B$6:$B$25,'ورود اطلاعات'!$E$6:$E$25),"")&amp;""&amp;IFERROR(LOOKUP('ورود  کد درس همکاران'!D28,'ورود اطلاعات'!$F$6:$F$25,'ورود اطلاعات'!$G$6:$G$25),"")</f>
        <v/>
      </c>
      <c r="E28" s="215" t="str">
        <f>IFERROR(LOOKUP('ورود کد کلاس همکاران'!E28,'ورود اطلاعات'!$B$6:$B$25,'ورود اطلاعات'!$E$6:$E$25),"")&amp;""&amp;IFERROR(LOOKUP('ورود  کد درس همکاران'!E28,'ورود اطلاعات'!$F$6:$F$25,'ورود اطلاعات'!$G$6:$G$25),"")</f>
        <v/>
      </c>
      <c r="F28" s="215" t="str">
        <f>IFERROR(LOOKUP('ورود کد کلاس همکاران'!F28,'ورود اطلاعات'!$B$6:$B$25,'ورود اطلاعات'!$E$6:$E$25),"")&amp;""&amp;IFERROR(LOOKUP('ورود  کد درس همکاران'!F28,'ورود اطلاعات'!$F$6:$F$25,'ورود اطلاعات'!$G$6:$G$25),"")</f>
        <v/>
      </c>
      <c r="G28" s="216" t="str">
        <f>IFERROR(LOOKUP('ورود کد کلاس همکاران'!G28,'ورود اطلاعات'!$B$6:$B$25,'ورود اطلاعات'!$E$6:$E$25),"")&amp;""&amp;IFERROR(LOOKUP('ورود  کد درس همکاران'!G28,'ورود اطلاعات'!$F$6:$F$25,'ورود اطلاعات'!$G$6:$G$25),"")</f>
        <v/>
      </c>
      <c r="H28" s="217" t="str">
        <f>IFERROR(LOOKUP('ورود کد کلاس همکاران'!H28,'ورود اطلاعات'!$B$6:$B$25,'ورود اطلاعات'!$E$6:$E$25),"")&amp;""&amp;IFERROR(LOOKUP('ورود  کد درس همکاران'!H28,'ورود اطلاعات'!$F$6:$F$25,'ورود اطلاعات'!$G$6:$G$25),"")</f>
        <v/>
      </c>
      <c r="I28" s="214" t="str">
        <f>IFERROR(LOOKUP('ورود کد کلاس همکاران'!I28,'ورود اطلاعات'!$B$6:$B$25,'ورود اطلاعات'!$E$6:$E$25),"")&amp;""&amp;IFERROR(LOOKUP('ورود  کد درس همکاران'!I28,'ورود اطلاعات'!$F$6:$F$25,'ورود اطلاعات'!$G$6:$G$25),"")</f>
        <v/>
      </c>
      <c r="J28" s="215" t="str">
        <f>IFERROR(LOOKUP('ورود کد کلاس همکاران'!J28,'ورود اطلاعات'!$B$6:$B$25,'ورود اطلاعات'!$E$6:$E$25),"")&amp;""&amp;IFERROR(LOOKUP('ورود  کد درس همکاران'!J28,'ورود اطلاعات'!$F$6:$F$25,'ورود اطلاعات'!$G$6:$G$25),"")</f>
        <v/>
      </c>
      <c r="K28" s="215" t="str">
        <f>IFERROR(LOOKUP('ورود کد کلاس همکاران'!K28,'ورود اطلاعات'!$B$6:$B$25,'ورود اطلاعات'!$E$6:$E$25),"")&amp;""&amp;IFERROR(LOOKUP('ورود  کد درس همکاران'!K28,'ورود اطلاعات'!$F$6:$F$25,'ورود اطلاعات'!$G$6:$G$25),"")</f>
        <v/>
      </c>
      <c r="L28" s="215" t="str">
        <f>IFERROR(LOOKUP('ورود کد کلاس همکاران'!L28,'ورود اطلاعات'!$B$6:$B$25,'ورود اطلاعات'!$E$6:$E$25),"")&amp;""&amp;IFERROR(LOOKUP('ورود  کد درس همکاران'!L28,'ورود اطلاعات'!$F$6:$F$25,'ورود اطلاعات'!$G$6:$G$25),"")</f>
        <v/>
      </c>
      <c r="M28" s="216" t="str">
        <f>IFERROR(LOOKUP('ورود کد کلاس همکاران'!M28,'ورود اطلاعات'!$B$6:$B$25,'ورود اطلاعات'!$E$6:$E$25),"")&amp;""&amp;IFERROR(LOOKUP('ورود  کد درس همکاران'!M28,'ورود اطلاعات'!$F$6:$F$25,'ورود اطلاعات'!$G$6:$G$25),"")</f>
        <v/>
      </c>
      <c r="N28" s="217" t="str">
        <f>IFERROR(LOOKUP('ورود کد کلاس همکاران'!N28,'ورود اطلاعات'!$B$6:$B$25,'ورود اطلاعات'!$E$6:$E$25),"")&amp;""&amp;IFERROR(LOOKUP('ورود  کد درس همکاران'!N28,'ورود اطلاعات'!$F$6:$F$25,'ورود اطلاعات'!$G$6:$G$25),"")</f>
        <v/>
      </c>
      <c r="O28" s="214" t="str">
        <f>IFERROR(LOOKUP('ورود کد کلاس همکاران'!O28,'ورود اطلاعات'!$B$6:$B$25,'ورود اطلاعات'!$E$6:$E$25),"")&amp;""&amp;IFERROR(LOOKUP('ورود  کد درس همکاران'!O28,'ورود اطلاعات'!$F$6:$F$25,'ورود اطلاعات'!$G$6:$G$25),"")</f>
        <v/>
      </c>
      <c r="P28" s="215" t="str">
        <f>IFERROR(LOOKUP('ورود کد کلاس همکاران'!P28,'ورود اطلاعات'!$B$6:$B$25,'ورود اطلاعات'!$E$6:$E$25),"")&amp;""&amp;IFERROR(LOOKUP('ورود  کد درس همکاران'!P28,'ورود اطلاعات'!$F$6:$F$25,'ورود اطلاعات'!$G$6:$G$25),"")</f>
        <v/>
      </c>
      <c r="Q28" s="215" t="str">
        <f>IFERROR(LOOKUP('ورود کد کلاس همکاران'!Q28,'ورود اطلاعات'!$B$6:$B$25,'ورود اطلاعات'!$E$6:$E$25),"")&amp;""&amp;IFERROR(LOOKUP('ورود  کد درس همکاران'!Q28,'ورود اطلاعات'!$F$6:$F$25,'ورود اطلاعات'!$G$6:$G$25),"")</f>
        <v/>
      </c>
      <c r="R28" s="215" t="str">
        <f>IFERROR(LOOKUP('ورود کد کلاس همکاران'!R28,'ورود اطلاعات'!$B$6:$B$25,'ورود اطلاعات'!$E$6:$E$25),"")&amp;""&amp;IFERROR(LOOKUP('ورود  کد درس همکاران'!R28,'ورود اطلاعات'!$F$6:$F$25,'ورود اطلاعات'!$G$6:$G$25),"")</f>
        <v/>
      </c>
      <c r="S28" s="216" t="str">
        <f>IFERROR(LOOKUP('ورود کد کلاس همکاران'!S28,'ورود اطلاعات'!$B$6:$B$25,'ورود اطلاعات'!$E$6:$E$25),"")&amp;""&amp;IFERROR(LOOKUP('ورود  کد درس همکاران'!S28,'ورود اطلاعات'!$F$6:$F$25,'ورود اطلاعات'!$G$6:$G$25),"")</f>
        <v/>
      </c>
      <c r="T28" s="217" t="str">
        <f>IFERROR(LOOKUP('ورود کد کلاس همکاران'!T28,'ورود اطلاعات'!$B$6:$B$25,'ورود اطلاعات'!$E$6:$E$25),"")&amp;""&amp;IFERROR(LOOKUP('ورود  کد درس همکاران'!T28,'ورود اطلاعات'!$F$6:$F$25,'ورود اطلاعات'!$G$6:$G$25),"")</f>
        <v/>
      </c>
      <c r="U28" s="214" t="str">
        <f>IFERROR(LOOKUP('ورود کد کلاس همکاران'!U28,'ورود اطلاعات'!$B$6:$B$25,'ورود اطلاعات'!$E$6:$E$25),"")&amp;""&amp;IFERROR(LOOKUP('ورود  کد درس همکاران'!U28,'ورود اطلاعات'!$F$6:$F$25,'ورود اطلاعات'!$G$6:$G$25),"")</f>
        <v>B2کار و فناوری</v>
      </c>
      <c r="V28" s="215" t="str">
        <f>IFERROR(LOOKUP('ورود کد کلاس همکاران'!V28,'ورود اطلاعات'!$B$6:$B$25,'ورود اطلاعات'!$E$6:$E$25),"")&amp;""&amp;IFERROR(LOOKUP('ورود  کد درس همکاران'!V28,'ورود اطلاعات'!$F$6:$F$25,'ورود اطلاعات'!$G$6:$G$25),"")</f>
        <v>B2کار و فناوری</v>
      </c>
      <c r="W28" s="215" t="str">
        <f>IFERROR(LOOKUP('ورود کد کلاس همکاران'!W28,'ورود اطلاعات'!$B$6:$B$25,'ورود اطلاعات'!$E$6:$E$25),"")&amp;""&amp;IFERROR(LOOKUP('ورود  کد درس همکاران'!W28,'ورود اطلاعات'!$F$6:$F$25,'ورود اطلاعات'!$G$6:$G$25),"")</f>
        <v>A1کار و فناوری</v>
      </c>
      <c r="X28" s="215" t="str">
        <f>IFERROR(LOOKUP('ورود کد کلاس همکاران'!X28,'ورود اطلاعات'!$B$6:$B$25,'ورود اطلاعات'!$E$6:$E$25),"")&amp;""&amp;IFERROR(LOOKUP('ورود  کد درس همکاران'!X28,'ورود اطلاعات'!$F$6:$F$25,'ورود اطلاعات'!$G$6:$G$25),"")</f>
        <v>A1کار و فناوری</v>
      </c>
      <c r="Y28" s="216" t="str">
        <f>IFERROR(LOOKUP('ورود کد کلاس همکاران'!Y28,'ورود اطلاعات'!$B$6:$B$25,'ورود اطلاعات'!$E$6:$E$25),"")&amp;""&amp;IFERROR(LOOKUP('ورود  کد درس همکاران'!Y28,'ورود اطلاعات'!$F$6:$F$25,'ورود اطلاعات'!$G$6:$G$25),"")</f>
        <v>B4کار و فناوری</v>
      </c>
      <c r="Z28" s="217" t="str">
        <f>IFERROR(LOOKUP('ورود کد کلاس همکاران'!Z28,'ورود اطلاعات'!$B$6:$B$25,'ورود اطلاعات'!$E$6:$E$25),"")&amp;""&amp;IFERROR(LOOKUP('ورود  کد درس همکاران'!Z28,'ورود اطلاعات'!$F$6:$F$25,'ورود اطلاعات'!$G$6:$G$25),"")</f>
        <v>B4کار و فناوری</v>
      </c>
      <c r="AA28" s="214" t="str">
        <f>IFERROR(LOOKUP('ورود کد کلاس همکاران'!AA28,'ورود اطلاعات'!$B$6:$B$25,'ورود اطلاعات'!$E$6:$E$25),"")&amp;""&amp;IFERROR(LOOKUP('ورود  کد درس همکاران'!AA28,'ورود اطلاعات'!$F$6:$F$25,'ورود اطلاعات'!$G$6:$G$25),"")</f>
        <v>B3کار و فناوری</v>
      </c>
      <c r="AB28" s="215" t="str">
        <f>IFERROR(LOOKUP('ورود کد کلاس همکاران'!AB28,'ورود اطلاعات'!$B$6:$B$25,'ورود اطلاعات'!$E$6:$E$25),"")&amp;""&amp;IFERROR(LOOKUP('ورود  کد درس همکاران'!AB28,'ورود اطلاعات'!$F$6:$F$25,'ورود اطلاعات'!$G$6:$G$25),"")</f>
        <v>B3کار و فناوری</v>
      </c>
      <c r="AC28" s="215" t="str">
        <f>IFERROR(LOOKUP('ورود کد کلاس همکاران'!AC28,'ورود اطلاعات'!$B$6:$B$25,'ورود اطلاعات'!$E$6:$E$25),"")&amp;""&amp;IFERROR(LOOKUP('ورود  کد درس همکاران'!AC28,'ورود اطلاعات'!$F$6:$F$25,'ورود اطلاعات'!$G$6:$G$25),"")</f>
        <v>Cکار و فناوری</v>
      </c>
      <c r="AD28" s="215" t="str">
        <f>IFERROR(LOOKUP('ورود کد کلاس همکاران'!AD28,'ورود اطلاعات'!$B$6:$B$25,'ورود اطلاعات'!$E$6:$E$25),"")&amp;""&amp;IFERROR(LOOKUP('ورود  کد درس همکاران'!AD28,'ورود اطلاعات'!$F$6:$F$25,'ورود اطلاعات'!$G$6:$G$25),"")</f>
        <v>Cکار و فناوری</v>
      </c>
      <c r="AE28" s="216" t="str">
        <f>IFERROR(LOOKUP('ورود کد کلاس همکاران'!AE28,'ورود اطلاعات'!$B$6:$B$25,'ورود اطلاعات'!$E$6:$E$25),"")&amp;""&amp;IFERROR(LOOKUP('ورود  کد درس همکاران'!AE28,'ورود اطلاعات'!$F$6:$F$25,'ورود اطلاعات'!$G$6:$G$25),"")</f>
        <v>A3کار و فناوری</v>
      </c>
      <c r="AF28" s="217" t="str">
        <f>IFERROR(LOOKUP('ورود کد کلاس همکاران'!AF28,'ورود اطلاعات'!$B$6:$B$25,'ورود اطلاعات'!$E$6:$E$25),"")&amp;""&amp;IFERROR(LOOKUP('ورود  کد درس همکاران'!AF28,'ورود اطلاعات'!$F$6:$F$25,'ورود اطلاعات'!$G$6:$G$25),"")</f>
        <v>A3کار و فناوری</v>
      </c>
      <c r="AG28" s="214" t="str">
        <f>IFERROR(LOOKUP('ورود کد کلاس همکاران'!AG28,'ورود اطلاعات'!$B$6:$B$25,'ورود اطلاعات'!$E$6:$E$25),"")&amp;""&amp;IFERROR(LOOKUP('ورود  کد درس همکاران'!AG28,'ورود اطلاعات'!$F$6:$F$25,'ورود اطلاعات'!$G$6:$G$25),"")</f>
        <v/>
      </c>
      <c r="AH28" s="215" t="str">
        <f>IFERROR(LOOKUP('ورود کد کلاس همکاران'!AH28,'ورود اطلاعات'!$B$6:$B$25,'ورود اطلاعات'!$E$6:$E$25),"")&amp;""&amp;IFERROR(LOOKUP('ورود  کد درس همکاران'!AH28,'ورود اطلاعات'!$F$6:$F$25,'ورود اطلاعات'!$G$6:$G$25),"")</f>
        <v/>
      </c>
      <c r="AI28" s="215" t="str">
        <f>IFERROR(LOOKUP('ورود کد کلاس همکاران'!AI28,'ورود اطلاعات'!$B$6:$B$25,'ورود اطلاعات'!$E$6:$E$25),"")&amp;""&amp;IFERROR(LOOKUP('ورود  کد درس همکاران'!AI28,'ورود اطلاعات'!$F$6:$F$25,'ورود اطلاعات'!$G$6:$G$25),"")</f>
        <v/>
      </c>
      <c r="AJ28" s="215" t="str">
        <f>IFERROR(LOOKUP('ورود کد کلاس همکاران'!AJ28,'ورود اطلاعات'!$B$6:$B$25,'ورود اطلاعات'!$E$6:$E$25),"")&amp;""&amp;IFERROR(LOOKUP('ورود  کد درس همکاران'!AJ28,'ورود اطلاعات'!$F$6:$F$25,'ورود اطلاعات'!$G$6:$G$25),"")</f>
        <v/>
      </c>
      <c r="AK28" s="215" t="str">
        <f>IFERROR(LOOKUP('ورود کد کلاس همکاران'!AK28,'ورود اطلاعات'!$B$6:$B$25,'ورود اطلاعات'!$E$6:$E$25),"")&amp;""&amp;IFERROR(LOOKUP('ورود  کد درس همکاران'!AK28,'ورود اطلاعات'!$F$6:$F$25,'ورود اطلاعات'!$G$6:$G$25),"")</f>
        <v/>
      </c>
      <c r="AL28" s="216" t="str">
        <f>IFERROR(LOOKUP('ورود کد کلاس همکاران'!AL28,'ورود اطلاعات'!$B$6:$B$25,'ورود اطلاعات'!$E$6:$E$25),"")&amp;""&amp;IFERROR(LOOKUP('ورود  کد درس همکاران'!AL28,'ورود اطلاعات'!$F$6:$F$25,'ورود اطلاعات'!$G$6:$G$25),"")</f>
        <v/>
      </c>
    </row>
    <row r="29" spans="1:38" ht="60" customHeight="1" x14ac:dyDescent="0.2">
      <c r="A29" s="38">
        <v>26</v>
      </c>
      <c r="B29" s="158" t="str">
        <f>'ورود مشخصات همکاران'!B30</f>
        <v>بدخشان</v>
      </c>
      <c r="C29" s="214" t="str">
        <f>IFERROR(LOOKUP('ورود کد کلاس همکاران'!C29,'ورود اطلاعات'!$B$6:$B$25,'ورود اطلاعات'!$E$6:$E$25),"")&amp;""&amp;IFERROR(LOOKUP('ورود  کد درس همکاران'!C29,'ورود اطلاعات'!$F$6:$F$25,'ورود اطلاعات'!$G$6:$G$25),"")</f>
        <v/>
      </c>
      <c r="D29" s="215" t="str">
        <f>IFERROR(LOOKUP('ورود کد کلاس همکاران'!D29,'ورود اطلاعات'!$B$6:$B$25,'ورود اطلاعات'!$E$6:$E$25),"")&amp;""&amp;IFERROR(LOOKUP('ورود  کد درس همکاران'!D29,'ورود اطلاعات'!$F$6:$F$25,'ورود اطلاعات'!$G$6:$G$25),"")</f>
        <v/>
      </c>
      <c r="E29" s="215" t="str">
        <f>IFERROR(LOOKUP('ورود کد کلاس همکاران'!E29,'ورود اطلاعات'!$B$6:$B$25,'ورود اطلاعات'!$E$6:$E$25),"")&amp;""&amp;IFERROR(LOOKUP('ورود  کد درس همکاران'!E29,'ورود اطلاعات'!$F$6:$F$25,'ورود اطلاعات'!$G$6:$G$25),"")</f>
        <v/>
      </c>
      <c r="F29" s="215" t="str">
        <f>IFERROR(LOOKUP('ورود کد کلاس همکاران'!F29,'ورود اطلاعات'!$B$6:$B$25,'ورود اطلاعات'!$E$6:$E$25),"")&amp;""&amp;IFERROR(LOOKUP('ورود  کد درس همکاران'!F29,'ورود اطلاعات'!$F$6:$F$25,'ورود اطلاعات'!$G$6:$G$25),"")</f>
        <v/>
      </c>
      <c r="G29" s="216" t="str">
        <f>IFERROR(LOOKUP('ورود کد کلاس همکاران'!G29,'ورود اطلاعات'!$B$6:$B$25,'ورود اطلاعات'!$E$6:$E$25),"")&amp;""&amp;IFERROR(LOOKUP('ورود  کد درس همکاران'!G29,'ورود اطلاعات'!$F$6:$F$25,'ورود اطلاعات'!$G$6:$G$25),"")</f>
        <v/>
      </c>
      <c r="H29" s="217" t="str">
        <f>IFERROR(LOOKUP('ورود کد کلاس همکاران'!H29,'ورود اطلاعات'!$B$6:$B$25,'ورود اطلاعات'!$E$6:$E$25),"")&amp;""&amp;IFERROR(LOOKUP('ورود  کد درس همکاران'!H29,'ورود اطلاعات'!$F$6:$F$25,'ورود اطلاعات'!$G$6:$G$25),"")</f>
        <v/>
      </c>
      <c r="I29" s="214" t="str">
        <f>IFERROR(LOOKUP('ورود کد کلاس همکاران'!I29,'ورود اطلاعات'!$B$6:$B$25,'ورود اطلاعات'!$E$6:$E$25),"")&amp;""&amp;IFERROR(LOOKUP('ورود  کد درس همکاران'!I29,'ورود اطلاعات'!$F$6:$F$25,'ورود اطلاعات'!$G$6:$G$25),"")</f>
        <v/>
      </c>
      <c r="J29" s="215" t="str">
        <f>IFERROR(LOOKUP('ورود کد کلاس همکاران'!J29,'ورود اطلاعات'!$B$6:$B$25,'ورود اطلاعات'!$E$6:$E$25),"")&amp;""&amp;IFERROR(LOOKUP('ورود  کد درس همکاران'!J29,'ورود اطلاعات'!$F$6:$F$25,'ورود اطلاعات'!$G$6:$G$25),"")</f>
        <v/>
      </c>
      <c r="K29" s="215" t="str">
        <f>IFERROR(LOOKUP('ورود کد کلاس همکاران'!K29,'ورود اطلاعات'!$B$6:$B$25,'ورود اطلاعات'!$E$6:$E$25),"")&amp;""&amp;IFERROR(LOOKUP('ورود  کد درس همکاران'!K29,'ورود اطلاعات'!$F$6:$F$25,'ورود اطلاعات'!$G$6:$G$25),"")</f>
        <v/>
      </c>
      <c r="L29" s="215" t="str">
        <f>IFERROR(LOOKUP('ورود کد کلاس همکاران'!L29,'ورود اطلاعات'!$B$6:$B$25,'ورود اطلاعات'!$E$6:$E$25),"")&amp;""&amp;IFERROR(LOOKUP('ورود  کد درس همکاران'!L29,'ورود اطلاعات'!$F$6:$F$25,'ورود اطلاعات'!$G$6:$G$25),"")</f>
        <v/>
      </c>
      <c r="M29" s="216" t="str">
        <f>IFERROR(LOOKUP('ورود کد کلاس همکاران'!M29,'ورود اطلاعات'!$B$6:$B$25,'ورود اطلاعات'!$E$6:$E$25),"")&amp;""&amp;IFERROR(LOOKUP('ورود  کد درس همکاران'!M29,'ورود اطلاعات'!$F$6:$F$25,'ورود اطلاعات'!$G$6:$G$25),"")</f>
        <v/>
      </c>
      <c r="N29" s="217" t="str">
        <f>IFERROR(LOOKUP('ورود کد کلاس همکاران'!N29,'ورود اطلاعات'!$B$6:$B$25,'ورود اطلاعات'!$E$6:$E$25),"")&amp;""&amp;IFERROR(LOOKUP('ورود  کد درس همکاران'!N29,'ورود اطلاعات'!$F$6:$F$25,'ورود اطلاعات'!$G$6:$G$25),"")</f>
        <v/>
      </c>
      <c r="O29" s="214" t="str">
        <f>IFERROR(LOOKUP('ورود کد کلاس همکاران'!O29,'ورود اطلاعات'!$B$6:$B$25,'ورود اطلاعات'!$E$6:$E$25),"")&amp;""&amp;IFERROR(LOOKUP('ورود  کد درس همکاران'!O29,'ورود اطلاعات'!$F$6:$F$25,'ورود اطلاعات'!$G$6:$G$25),"")</f>
        <v/>
      </c>
      <c r="P29" s="215" t="str">
        <f>IFERROR(LOOKUP('ورود کد کلاس همکاران'!P29,'ورود اطلاعات'!$B$6:$B$25,'ورود اطلاعات'!$E$6:$E$25),"")&amp;""&amp;IFERROR(LOOKUP('ورود  کد درس همکاران'!P29,'ورود اطلاعات'!$F$6:$F$25,'ورود اطلاعات'!$G$6:$G$25),"")</f>
        <v/>
      </c>
      <c r="Q29" s="215" t="str">
        <f>IFERROR(LOOKUP('ورود کد کلاس همکاران'!Q29,'ورود اطلاعات'!$B$6:$B$25,'ورود اطلاعات'!$E$6:$E$25),"")&amp;""&amp;IFERROR(LOOKUP('ورود  کد درس همکاران'!Q29,'ورود اطلاعات'!$F$6:$F$25,'ورود اطلاعات'!$G$6:$G$25),"")</f>
        <v/>
      </c>
      <c r="R29" s="215" t="str">
        <f>IFERROR(LOOKUP('ورود کد کلاس همکاران'!R29,'ورود اطلاعات'!$B$6:$B$25,'ورود اطلاعات'!$E$6:$E$25),"")&amp;""&amp;IFERROR(LOOKUP('ورود  کد درس همکاران'!R29,'ورود اطلاعات'!$F$6:$F$25,'ورود اطلاعات'!$G$6:$G$25),"")</f>
        <v/>
      </c>
      <c r="S29" s="216" t="str">
        <f>IFERROR(LOOKUP('ورود کد کلاس همکاران'!S29,'ورود اطلاعات'!$B$6:$B$25,'ورود اطلاعات'!$E$6:$E$25),"")&amp;""&amp;IFERROR(LOOKUP('ورود  کد درس همکاران'!S29,'ورود اطلاعات'!$F$6:$F$25,'ورود اطلاعات'!$G$6:$G$25),"")</f>
        <v/>
      </c>
      <c r="T29" s="217" t="str">
        <f>IFERROR(LOOKUP('ورود کد کلاس همکاران'!T29,'ورود اطلاعات'!$B$6:$B$25,'ورود اطلاعات'!$E$6:$E$25),"")&amp;""&amp;IFERROR(LOOKUP('ورود  کد درس همکاران'!T29,'ورود اطلاعات'!$F$6:$F$25,'ورود اطلاعات'!$G$6:$G$25),"")</f>
        <v/>
      </c>
      <c r="U29" s="214" t="str">
        <f>IFERROR(LOOKUP('ورود کد کلاس همکاران'!U29,'ورود اطلاعات'!$B$6:$B$25,'ورود اطلاعات'!$E$6:$E$25),"")&amp;""&amp;IFERROR(LOOKUP('ورود  کد درس همکاران'!U29,'ورود اطلاعات'!$F$6:$F$25,'ورود اطلاعات'!$G$6:$G$25),"")</f>
        <v/>
      </c>
      <c r="V29" s="215" t="str">
        <f>IFERROR(LOOKUP('ورود کد کلاس همکاران'!V29,'ورود اطلاعات'!$B$6:$B$25,'ورود اطلاعات'!$E$6:$E$25),"")&amp;""&amp;IFERROR(LOOKUP('ورود  کد درس همکاران'!V29,'ورود اطلاعات'!$F$6:$F$25,'ورود اطلاعات'!$G$6:$G$25),"")</f>
        <v/>
      </c>
      <c r="W29" s="215" t="str">
        <f>IFERROR(LOOKUP('ورود کد کلاس همکاران'!W29,'ورود اطلاعات'!$B$6:$B$25,'ورود اطلاعات'!$E$6:$E$25),"")&amp;""&amp;IFERROR(LOOKUP('ورود  کد درس همکاران'!W29,'ورود اطلاعات'!$F$6:$F$25,'ورود اطلاعات'!$G$6:$G$25),"")</f>
        <v/>
      </c>
      <c r="X29" s="215" t="str">
        <f>IFERROR(LOOKUP('ورود کد کلاس همکاران'!X29,'ورود اطلاعات'!$B$6:$B$25,'ورود اطلاعات'!$E$6:$E$25),"")&amp;""&amp;IFERROR(LOOKUP('ورود  کد درس همکاران'!X29,'ورود اطلاعات'!$F$6:$F$25,'ورود اطلاعات'!$G$6:$G$25),"")</f>
        <v/>
      </c>
      <c r="Y29" s="216" t="str">
        <f>IFERROR(LOOKUP('ورود کد کلاس همکاران'!Y29,'ورود اطلاعات'!$B$6:$B$25,'ورود اطلاعات'!$E$6:$E$25),"")&amp;""&amp;IFERROR(LOOKUP('ورود  کد درس همکاران'!Y29,'ورود اطلاعات'!$F$6:$F$25,'ورود اطلاعات'!$G$6:$G$25),"")</f>
        <v/>
      </c>
      <c r="Z29" s="217" t="str">
        <f>IFERROR(LOOKUP('ورود کد کلاس همکاران'!Z29,'ورود اطلاعات'!$B$6:$B$25,'ورود اطلاعات'!$E$6:$E$25),"")&amp;""&amp;IFERROR(LOOKUP('ورود  کد درس همکاران'!Z29,'ورود اطلاعات'!$F$6:$F$25,'ورود اطلاعات'!$G$6:$G$25),"")</f>
        <v/>
      </c>
      <c r="AA29" s="214" t="str">
        <f>IFERROR(LOOKUP('ورود کد کلاس همکاران'!AA29,'ورود اطلاعات'!$B$6:$B$25,'ورود اطلاعات'!$E$6:$E$25),"")&amp;""&amp;IFERROR(LOOKUP('ورود  کد درس همکاران'!AA29,'ورود اطلاعات'!$F$6:$F$25,'ورود اطلاعات'!$G$6:$G$25),"")</f>
        <v>A2کار و فناوری</v>
      </c>
      <c r="AB29" s="215" t="str">
        <f>IFERROR(LOOKUP('ورود کد کلاس همکاران'!AB29,'ورود اطلاعات'!$B$6:$B$25,'ورود اطلاعات'!$E$6:$E$25),"")&amp;""&amp;IFERROR(LOOKUP('ورود  کد درس همکاران'!AB29,'ورود اطلاعات'!$F$6:$F$25,'ورود اطلاعات'!$G$6:$G$25),"")</f>
        <v>A2کار و فناوری</v>
      </c>
      <c r="AC29" s="215" t="str">
        <f>IFERROR(LOOKUP('ورود کد کلاس همکاران'!AC29,'ورود اطلاعات'!$B$6:$B$25,'ورود اطلاعات'!$E$6:$E$25),"")&amp;""&amp;IFERROR(LOOKUP('ورود  کد درس همکاران'!AC29,'ورود اطلاعات'!$F$6:$F$25,'ورود اطلاعات'!$G$6:$G$25),"")</f>
        <v>B5کار و فناوری</v>
      </c>
      <c r="AD29" s="215" t="str">
        <f>IFERROR(LOOKUP('ورود کد کلاس همکاران'!AD29,'ورود اطلاعات'!$B$6:$B$25,'ورود اطلاعات'!$E$6:$E$25),"")&amp;""&amp;IFERROR(LOOKUP('ورود  کد درس همکاران'!AD29,'ورود اطلاعات'!$F$6:$F$25,'ورود اطلاعات'!$G$6:$G$25),"")</f>
        <v>B5کار و فناوری</v>
      </c>
      <c r="AE29" s="216" t="str">
        <f>IFERROR(LOOKUP('ورود کد کلاس همکاران'!AE29,'ورود اطلاعات'!$B$6:$B$25,'ورود اطلاعات'!$E$6:$E$25),"")&amp;""&amp;IFERROR(LOOKUP('ورود  کد درس همکاران'!AE29,'ورود اطلاعات'!$F$6:$F$25,'ورود اطلاعات'!$G$6:$G$25),"")</f>
        <v>B1کار و فناوری</v>
      </c>
      <c r="AF29" s="217" t="str">
        <f>IFERROR(LOOKUP('ورود کد کلاس همکاران'!AF29,'ورود اطلاعات'!$B$6:$B$25,'ورود اطلاعات'!$E$6:$E$25),"")&amp;""&amp;IFERROR(LOOKUP('ورود  کد درس همکاران'!AF29,'ورود اطلاعات'!$F$6:$F$25,'ورود اطلاعات'!$G$6:$G$25),"")</f>
        <v>B1کار و فناوری</v>
      </c>
      <c r="AG29" s="214" t="str">
        <f>IFERROR(LOOKUP('ورود کد کلاس همکاران'!AG29,'ورود اطلاعات'!$B$6:$B$25,'ورود اطلاعات'!$E$6:$E$25),"")&amp;""&amp;IFERROR(LOOKUP('ورود  کد درس همکاران'!AG29,'ورود اطلاعات'!$F$6:$F$25,'ورود اطلاعات'!$G$6:$G$25),"")</f>
        <v/>
      </c>
      <c r="AH29" s="215" t="str">
        <f>IFERROR(LOOKUP('ورود کد کلاس همکاران'!AH29,'ورود اطلاعات'!$B$6:$B$25,'ورود اطلاعات'!$E$6:$E$25),"")&amp;""&amp;IFERROR(LOOKUP('ورود  کد درس همکاران'!AH29,'ورود اطلاعات'!$F$6:$F$25,'ورود اطلاعات'!$G$6:$G$25),"")</f>
        <v/>
      </c>
      <c r="AI29" s="215" t="str">
        <f>IFERROR(LOOKUP('ورود کد کلاس همکاران'!AI29,'ورود اطلاعات'!$B$6:$B$25,'ورود اطلاعات'!$E$6:$E$25),"")&amp;""&amp;IFERROR(LOOKUP('ورود  کد درس همکاران'!AI29,'ورود اطلاعات'!$F$6:$F$25,'ورود اطلاعات'!$G$6:$G$25),"")</f>
        <v/>
      </c>
      <c r="AJ29" s="215" t="str">
        <f>IFERROR(LOOKUP('ورود کد کلاس همکاران'!AJ29,'ورود اطلاعات'!$B$6:$B$25,'ورود اطلاعات'!$E$6:$E$25),"")&amp;""&amp;IFERROR(LOOKUP('ورود  کد درس همکاران'!AJ29,'ورود اطلاعات'!$F$6:$F$25,'ورود اطلاعات'!$G$6:$G$25),"")</f>
        <v/>
      </c>
      <c r="AK29" s="215" t="str">
        <f>IFERROR(LOOKUP('ورود کد کلاس همکاران'!AK29,'ورود اطلاعات'!$B$6:$B$25,'ورود اطلاعات'!$E$6:$E$25),"")&amp;""&amp;IFERROR(LOOKUP('ورود  کد درس همکاران'!AK29,'ورود اطلاعات'!$F$6:$F$25,'ورود اطلاعات'!$G$6:$G$25),"")</f>
        <v/>
      </c>
      <c r="AL29" s="216" t="str">
        <f>IFERROR(LOOKUP('ورود کد کلاس همکاران'!AL29,'ورود اطلاعات'!$B$6:$B$25,'ورود اطلاعات'!$E$6:$E$25),"")&amp;""&amp;IFERROR(LOOKUP('ورود  کد درس همکاران'!AL29,'ورود اطلاعات'!$F$6:$F$25,'ورود اطلاعات'!$G$6:$G$25),"")</f>
        <v/>
      </c>
    </row>
    <row r="30" spans="1:38" ht="60" customHeight="1" x14ac:dyDescent="0.2">
      <c r="A30" s="38">
        <v>27</v>
      </c>
      <c r="B30" s="206" t="str">
        <f>'ورود مشخصات همکاران'!B31</f>
        <v>وندسفیني</v>
      </c>
      <c r="C30" s="214" t="str">
        <f>IFERROR(LOOKUP('ورود کد کلاس همکاران'!C30,'ورود اطلاعات'!$B$6:$B$25,'ورود اطلاعات'!$E$6:$E$25),"")&amp;""&amp;IFERROR(LOOKUP('ورود  کد درس همکاران'!C30,'ورود اطلاعات'!$F$6:$F$25,'ورود اطلاعات'!$G$6:$G$25),"")</f>
        <v>B4تفکر و سبک زندگی</v>
      </c>
      <c r="D30" s="215" t="str">
        <f>IFERROR(LOOKUP('ورود کد کلاس همکاران'!D30,'ورود اطلاعات'!$B$6:$B$25,'ورود اطلاعات'!$E$6:$E$25),"")&amp;""&amp;IFERROR(LOOKUP('ورود  کد درس همکاران'!D30,'ورود اطلاعات'!$F$6:$F$25,'ورود اطلاعات'!$G$6:$G$25),"")</f>
        <v>B4تفکر و سبک زندگی</v>
      </c>
      <c r="E30" s="215" t="str">
        <f>IFERROR(LOOKUP('ورود کد کلاس همکاران'!E30,'ورود اطلاعات'!$B$6:$B$25,'ورود اطلاعات'!$E$6:$E$25),"")&amp;""&amp;IFERROR(LOOKUP('ورود  کد درس همکاران'!E30,'ورود اطلاعات'!$F$6:$F$25,'ورود اطلاعات'!$G$6:$G$25),"")</f>
        <v>A2تفکر و سبک زندگی</v>
      </c>
      <c r="F30" s="215" t="str">
        <f>IFERROR(LOOKUP('ورود کد کلاس همکاران'!F30,'ورود اطلاعات'!$B$6:$B$25,'ورود اطلاعات'!$E$6:$E$25),"")&amp;""&amp;IFERROR(LOOKUP('ورود  کد درس همکاران'!F30,'ورود اطلاعات'!$F$6:$F$25,'ورود اطلاعات'!$G$6:$G$25),"")</f>
        <v>A2تفکر و سبک زندگی</v>
      </c>
      <c r="G30" s="216" t="str">
        <f>IFERROR(LOOKUP('ورود کد کلاس همکاران'!G30,'ورود اطلاعات'!$B$6:$B$25,'ورود اطلاعات'!$E$6:$E$25),"")&amp;""&amp;IFERROR(LOOKUP('ورود  کد درس همکاران'!G30,'ورود اطلاعات'!$F$6:$F$25,'ورود اطلاعات'!$G$6:$G$25),"")</f>
        <v>B1تفکر و سبک زندگی</v>
      </c>
      <c r="H30" s="217" t="str">
        <f>IFERROR(LOOKUP('ورود کد کلاس همکاران'!H30,'ورود اطلاعات'!$B$6:$B$25,'ورود اطلاعات'!$E$6:$E$25),"")&amp;""&amp;IFERROR(LOOKUP('ورود  کد درس همکاران'!H30,'ورود اطلاعات'!$F$6:$F$25,'ورود اطلاعات'!$G$6:$G$25),"")</f>
        <v>B1تفکر و سبک زندگی</v>
      </c>
      <c r="I30" s="214" t="str">
        <f>IFERROR(LOOKUP('ورود کد کلاس همکاران'!I30,'ورود اطلاعات'!$B$6:$B$25,'ورود اطلاعات'!$E$6:$E$25),"")&amp;""&amp;IFERROR(LOOKUP('ورود  کد درس همکاران'!I30,'ورود اطلاعات'!$F$6:$F$25,'ورود اطلاعات'!$G$6:$G$25),"")</f>
        <v/>
      </c>
      <c r="J30" s="215" t="str">
        <f>IFERROR(LOOKUP('ورود کد کلاس همکاران'!J30,'ورود اطلاعات'!$B$6:$B$25,'ورود اطلاعات'!$E$6:$E$25),"")&amp;""&amp;IFERROR(LOOKUP('ورود  کد درس همکاران'!J30,'ورود اطلاعات'!$F$6:$F$25,'ورود اطلاعات'!$G$6:$G$25),"")</f>
        <v/>
      </c>
      <c r="K30" s="215" t="str">
        <f>IFERROR(LOOKUP('ورود کد کلاس همکاران'!K30,'ورود اطلاعات'!$B$6:$B$25,'ورود اطلاعات'!$E$6:$E$25),"")&amp;""&amp;IFERROR(LOOKUP('ورود  کد درس همکاران'!K30,'ورود اطلاعات'!$F$6:$F$25,'ورود اطلاعات'!$G$6:$G$25),"")</f>
        <v/>
      </c>
      <c r="L30" s="215" t="str">
        <f>IFERROR(LOOKUP('ورود کد کلاس همکاران'!L30,'ورود اطلاعات'!$B$6:$B$25,'ورود اطلاعات'!$E$6:$E$25),"")&amp;""&amp;IFERROR(LOOKUP('ورود  کد درس همکاران'!L30,'ورود اطلاعات'!$F$6:$F$25,'ورود اطلاعات'!$G$6:$G$25),"")</f>
        <v/>
      </c>
      <c r="M30" s="216" t="str">
        <f>IFERROR(LOOKUP('ورود کد کلاس همکاران'!M30,'ورود اطلاعات'!$B$6:$B$25,'ورود اطلاعات'!$E$6:$E$25),"")&amp;""&amp;IFERROR(LOOKUP('ورود  کد درس همکاران'!M30,'ورود اطلاعات'!$F$6:$F$25,'ورود اطلاعات'!$G$6:$G$25),"")</f>
        <v/>
      </c>
      <c r="N30" s="217" t="str">
        <f>IFERROR(LOOKUP('ورود کد کلاس همکاران'!N30,'ورود اطلاعات'!$B$6:$B$25,'ورود اطلاعات'!$E$6:$E$25),"")&amp;""&amp;IFERROR(LOOKUP('ورود  کد درس همکاران'!N30,'ورود اطلاعات'!$F$6:$F$25,'ورود اطلاعات'!$G$6:$G$25),"")</f>
        <v/>
      </c>
      <c r="O30" s="214" t="str">
        <f>IFERROR(LOOKUP('ورود کد کلاس همکاران'!O30,'ورود اطلاعات'!$B$6:$B$25,'ورود اطلاعات'!$E$6:$E$25),"")&amp;""&amp;IFERROR(LOOKUP('ورود  کد درس همکاران'!O30,'ورود اطلاعات'!$F$6:$F$25,'ورود اطلاعات'!$G$6:$G$25),"")</f>
        <v>B5تفکر و سبک زندگی</v>
      </c>
      <c r="P30" s="215" t="str">
        <f>IFERROR(LOOKUP('ورود کد کلاس همکاران'!P30,'ورود اطلاعات'!$B$6:$B$25,'ورود اطلاعات'!$E$6:$E$25),"")&amp;""&amp;IFERROR(LOOKUP('ورود  کد درس همکاران'!P30,'ورود اطلاعات'!$F$6:$F$25,'ورود اطلاعات'!$G$6:$G$25),"")</f>
        <v>B5تفکر و سبک زندگی</v>
      </c>
      <c r="Q30" s="215" t="str">
        <f>IFERROR(LOOKUP('ورود کد کلاس همکاران'!Q30,'ورود اطلاعات'!$B$6:$B$25,'ورود اطلاعات'!$E$6:$E$25),"")&amp;""&amp;IFERROR(LOOKUP('ورود  کد درس همکاران'!Q30,'ورود اطلاعات'!$F$6:$F$25,'ورود اطلاعات'!$G$6:$G$25),"")</f>
        <v>B2تفکر و سبک زندگی</v>
      </c>
      <c r="R30" s="215" t="str">
        <f>IFERROR(LOOKUP('ورود کد کلاس همکاران'!R30,'ورود اطلاعات'!$B$6:$B$25,'ورود اطلاعات'!$E$6:$E$25),"")&amp;""&amp;IFERROR(LOOKUP('ورود  کد درس همکاران'!R30,'ورود اطلاعات'!$F$6:$F$25,'ورود اطلاعات'!$G$6:$G$25),"")</f>
        <v>B2تفکر و سبک زندگی</v>
      </c>
      <c r="S30" s="216" t="str">
        <f>IFERROR(LOOKUP('ورود کد کلاس همکاران'!S30,'ورود اطلاعات'!$B$6:$B$25,'ورود اطلاعات'!$E$6:$E$25),"")&amp;""&amp;IFERROR(LOOKUP('ورود  کد درس همکاران'!S30,'ورود اطلاعات'!$F$6:$F$25,'ورود اطلاعات'!$G$6:$G$25),"")</f>
        <v>B3تفکر و سبک زندگی</v>
      </c>
      <c r="T30" s="217" t="str">
        <f>IFERROR(LOOKUP('ورود کد کلاس همکاران'!T30,'ورود اطلاعات'!$B$6:$B$25,'ورود اطلاعات'!$E$6:$E$25),"")&amp;""&amp;IFERROR(LOOKUP('ورود  کد درس همکاران'!T30,'ورود اطلاعات'!$F$6:$F$25,'ورود اطلاعات'!$G$6:$G$25),"")</f>
        <v>B3تفکر و سبک زندگی</v>
      </c>
      <c r="U30" s="214" t="str">
        <f>IFERROR(LOOKUP('ورود کد کلاس همکاران'!U30,'ورود اطلاعات'!$B$6:$B$25,'ورود اطلاعات'!$E$6:$E$25),"")&amp;""&amp;IFERROR(LOOKUP('ورود  کد درس همکاران'!U30,'ورود اطلاعات'!$F$6:$F$25,'ورود اطلاعات'!$G$6:$G$25),"")</f>
        <v/>
      </c>
      <c r="V30" s="215" t="str">
        <f>IFERROR(LOOKUP('ورود کد کلاس همکاران'!V30,'ورود اطلاعات'!$B$6:$B$25,'ورود اطلاعات'!$E$6:$E$25),"")&amp;""&amp;IFERROR(LOOKUP('ورود  کد درس همکاران'!V30,'ورود اطلاعات'!$F$6:$F$25,'ورود اطلاعات'!$G$6:$G$25),"")</f>
        <v/>
      </c>
      <c r="W30" s="215" t="str">
        <f>IFERROR(LOOKUP('ورود کد کلاس همکاران'!W30,'ورود اطلاعات'!$B$6:$B$25,'ورود اطلاعات'!$E$6:$E$25),"")&amp;""&amp;IFERROR(LOOKUP('ورود  کد درس همکاران'!W30,'ورود اطلاعات'!$F$6:$F$25,'ورود اطلاعات'!$G$6:$G$25),"")</f>
        <v/>
      </c>
      <c r="X30" s="215" t="str">
        <f>IFERROR(LOOKUP('ورود کد کلاس همکاران'!X30,'ورود اطلاعات'!$B$6:$B$25,'ورود اطلاعات'!$E$6:$E$25),"")&amp;""&amp;IFERROR(LOOKUP('ورود  کد درس همکاران'!X30,'ورود اطلاعات'!$F$6:$F$25,'ورود اطلاعات'!$G$6:$G$25),"")</f>
        <v/>
      </c>
      <c r="Y30" s="216" t="str">
        <f>IFERROR(LOOKUP('ورود کد کلاس همکاران'!Y30,'ورود اطلاعات'!$B$6:$B$25,'ورود اطلاعات'!$E$6:$E$25),"")&amp;""&amp;IFERROR(LOOKUP('ورود  کد درس همکاران'!Y30,'ورود اطلاعات'!$F$6:$F$25,'ورود اطلاعات'!$G$6:$G$25),"")</f>
        <v/>
      </c>
      <c r="Z30" s="217" t="str">
        <f>IFERROR(LOOKUP('ورود کد کلاس همکاران'!Z30,'ورود اطلاعات'!$B$6:$B$25,'ورود اطلاعات'!$E$6:$E$25),"")&amp;""&amp;IFERROR(LOOKUP('ورود  کد درس همکاران'!Z30,'ورود اطلاعات'!$F$6:$F$25,'ورود اطلاعات'!$G$6:$G$25),"")</f>
        <v/>
      </c>
      <c r="AA30" s="214" t="str">
        <f>IFERROR(LOOKUP('ورود کد کلاس همکاران'!AA30,'ورود اطلاعات'!$B$6:$B$25,'ورود اطلاعات'!$E$6:$E$25),"")&amp;""&amp;IFERROR(LOOKUP('ورود  کد درس همکاران'!AA30,'ورود اطلاعات'!$F$6:$F$25,'ورود اطلاعات'!$G$6:$G$25),"")</f>
        <v/>
      </c>
      <c r="AB30" s="215" t="str">
        <f>IFERROR(LOOKUP('ورود کد کلاس همکاران'!AB30,'ورود اطلاعات'!$B$6:$B$25,'ورود اطلاعات'!$E$6:$E$25),"")&amp;""&amp;IFERROR(LOOKUP('ورود  کد درس همکاران'!AB30,'ورود اطلاعات'!$F$6:$F$25,'ورود اطلاعات'!$G$6:$G$25),"")</f>
        <v/>
      </c>
      <c r="AC30" s="215" t="str">
        <f>IFERROR(LOOKUP('ورود کد کلاس همکاران'!AC30,'ورود اطلاعات'!$B$6:$B$25,'ورود اطلاعات'!$E$6:$E$25),"")&amp;""&amp;IFERROR(LOOKUP('ورود  کد درس همکاران'!AC30,'ورود اطلاعات'!$F$6:$F$25,'ورود اطلاعات'!$G$6:$G$25),"")</f>
        <v/>
      </c>
      <c r="AD30" s="215" t="str">
        <f>IFERROR(LOOKUP('ورود کد کلاس همکاران'!AD30,'ورود اطلاعات'!$B$6:$B$25,'ورود اطلاعات'!$E$6:$E$25),"")&amp;""&amp;IFERROR(LOOKUP('ورود  کد درس همکاران'!AD30,'ورود اطلاعات'!$F$6:$F$25,'ورود اطلاعات'!$G$6:$G$25),"")</f>
        <v/>
      </c>
      <c r="AE30" s="216" t="str">
        <f>IFERROR(LOOKUP('ورود کد کلاس همکاران'!AE30,'ورود اطلاعات'!$B$6:$B$25,'ورود اطلاعات'!$E$6:$E$25),"")&amp;""&amp;IFERROR(LOOKUP('ورود  کد درس همکاران'!AE30,'ورود اطلاعات'!$F$6:$F$25,'ورود اطلاعات'!$G$6:$G$25),"")</f>
        <v/>
      </c>
      <c r="AF30" s="217" t="str">
        <f>IFERROR(LOOKUP('ورود کد کلاس همکاران'!AF30,'ورود اطلاعات'!$B$6:$B$25,'ورود اطلاعات'!$E$6:$E$25),"")&amp;""&amp;IFERROR(LOOKUP('ورود  کد درس همکاران'!AF30,'ورود اطلاعات'!$F$6:$F$25,'ورود اطلاعات'!$G$6:$G$25),"")</f>
        <v/>
      </c>
      <c r="AG30" s="214" t="str">
        <f>IFERROR(LOOKUP('ورود کد کلاس همکاران'!AG30,'ورود اطلاعات'!$B$6:$B$25,'ورود اطلاعات'!$E$6:$E$25),"")&amp;""&amp;IFERROR(LOOKUP('ورود  کد درس همکاران'!AG30,'ورود اطلاعات'!$F$6:$F$25,'ورود اطلاعات'!$G$6:$G$25),"")</f>
        <v/>
      </c>
      <c r="AH30" s="215" t="str">
        <f>IFERROR(LOOKUP('ورود کد کلاس همکاران'!AH30,'ورود اطلاعات'!$B$6:$B$25,'ورود اطلاعات'!$E$6:$E$25),"")&amp;""&amp;IFERROR(LOOKUP('ورود  کد درس همکاران'!AH30,'ورود اطلاعات'!$F$6:$F$25,'ورود اطلاعات'!$G$6:$G$25),"")</f>
        <v/>
      </c>
      <c r="AI30" s="215" t="str">
        <f>IFERROR(LOOKUP('ورود کد کلاس همکاران'!AI30,'ورود اطلاعات'!$B$6:$B$25,'ورود اطلاعات'!$E$6:$E$25),"")&amp;""&amp;IFERROR(LOOKUP('ورود  کد درس همکاران'!AI30,'ورود اطلاعات'!$F$6:$F$25,'ورود اطلاعات'!$G$6:$G$25),"")</f>
        <v/>
      </c>
      <c r="AJ30" s="215" t="str">
        <f>IFERROR(LOOKUP('ورود کد کلاس همکاران'!AJ30,'ورود اطلاعات'!$B$6:$B$25,'ورود اطلاعات'!$E$6:$E$25),"")&amp;""&amp;IFERROR(LOOKUP('ورود  کد درس همکاران'!AJ30,'ورود اطلاعات'!$F$6:$F$25,'ورود اطلاعات'!$G$6:$G$25),"")</f>
        <v/>
      </c>
      <c r="AK30" s="215" t="str">
        <f>IFERROR(LOOKUP('ورود کد کلاس همکاران'!AK30,'ورود اطلاعات'!$B$6:$B$25,'ورود اطلاعات'!$E$6:$E$25),"")&amp;""&amp;IFERROR(LOOKUP('ورود  کد درس همکاران'!AK30,'ورود اطلاعات'!$F$6:$F$25,'ورود اطلاعات'!$G$6:$G$25),"")</f>
        <v/>
      </c>
      <c r="AL30" s="216" t="str">
        <f>IFERROR(LOOKUP('ورود کد کلاس همکاران'!AL30,'ورود اطلاعات'!$B$6:$B$25,'ورود اطلاعات'!$E$6:$E$25),"")&amp;""&amp;IFERROR(LOOKUP('ورود  کد درس همکاران'!AL30,'ورود اطلاعات'!$F$6:$F$25,'ورود اطلاعات'!$G$6:$G$25),"")</f>
        <v/>
      </c>
    </row>
    <row r="31" spans="1:38" ht="60" customHeight="1" x14ac:dyDescent="0.2">
      <c r="A31" s="38">
        <v>28</v>
      </c>
      <c r="B31" s="206" t="str">
        <f>'ورود مشخصات همکاران'!B32</f>
        <v>احمدی</v>
      </c>
      <c r="C31" s="214" t="str">
        <f>IFERROR(LOOKUP('ورود کد کلاس همکاران'!C31,'ورود اطلاعات'!$B$6:$B$25,'ورود اطلاعات'!$E$6:$E$25),"")&amp;""&amp;IFERROR(LOOKUP('ورود  کد درس همکاران'!C31,'ورود اطلاعات'!$F$6:$F$25,'ورود اطلاعات'!$G$6:$G$25),"")</f>
        <v/>
      </c>
      <c r="D31" s="215" t="str">
        <f>IFERROR(LOOKUP('ورود کد کلاس همکاران'!D31,'ورود اطلاعات'!$B$6:$B$25,'ورود اطلاعات'!$E$6:$E$25),"")&amp;""&amp;IFERROR(LOOKUP('ورود  کد درس همکاران'!D31,'ورود اطلاعات'!$F$6:$F$25,'ورود اطلاعات'!$G$6:$G$25),"")</f>
        <v/>
      </c>
      <c r="E31" s="215" t="str">
        <f>IFERROR(LOOKUP('ورود کد کلاس همکاران'!E31,'ورود اطلاعات'!$B$6:$B$25,'ورود اطلاعات'!$E$6:$E$25),"")&amp;""&amp;IFERROR(LOOKUP('ورود  کد درس همکاران'!E31,'ورود اطلاعات'!$F$6:$F$25,'ورود اطلاعات'!$G$6:$G$25),"")</f>
        <v/>
      </c>
      <c r="F31" s="215" t="str">
        <f>IFERROR(LOOKUP('ورود کد کلاس همکاران'!F31,'ورود اطلاعات'!$B$6:$B$25,'ورود اطلاعات'!$E$6:$E$25),"")&amp;""&amp;IFERROR(LOOKUP('ورود  کد درس همکاران'!F31,'ورود اطلاعات'!$F$6:$F$25,'ورود اطلاعات'!$G$6:$G$25),"")</f>
        <v/>
      </c>
      <c r="G31" s="216" t="str">
        <f>IFERROR(LOOKUP('ورود کد کلاس همکاران'!G31,'ورود اطلاعات'!$B$6:$B$25,'ورود اطلاعات'!$E$6:$E$25),"")&amp;""&amp;IFERROR(LOOKUP('ورود  کد درس همکاران'!G31,'ورود اطلاعات'!$F$6:$F$25,'ورود اطلاعات'!$G$6:$G$25),"")</f>
        <v/>
      </c>
      <c r="H31" s="217" t="str">
        <f>IFERROR(LOOKUP('ورود کد کلاس همکاران'!H31,'ورود اطلاعات'!$B$6:$B$25,'ورود اطلاعات'!$E$6:$E$25),"")&amp;""&amp;IFERROR(LOOKUP('ورود  کد درس همکاران'!H31,'ورود اطلاعات'!$F$6:$F$25,'ورود اطلاعات'!$G$6:$G$25),"")</f>
        <v/>
      </c>
      <c r="I31" s="214" t="str">
        <f>IFERROR(LOOKUP('ورود کد کلاس همکاران'!I31,'ورود اطلاعات'!$B$6:$B$25,'ورود اطلاعات'!$E$6:$E$25),"")&amp;""&amp;IFERROR(LOOKUP('ورود  کد درس همکاران'!I31,'ورود اطلاعات'!$F$6:$F$25,'ورود اطلاعات'!$G$6:$G$25),"")</f>
        <v/>
      </c>
      <c r="J31" s="215" t="str">
        <f>IFERROR(LOOKUP('ورود کد کلاس همکاران'!J31,'ورود اطلاعات'!$B$6:$B$25,'ورود اطلاعات'!$E$6:$E$25),"")&amp;""&amp;IFERROR(LOOKUP('ورود  کد درس همکاران'!J31,'ورود اطلاعات'!$F$6:$F$25,'ورود اطلاعات'!$G$6:$G$25),"")</f>
        <v/>
      </c>
      <c r="K31" s="215" t="str">
        <f>IFERROR(LOOKUP('ورود کد کلاس همکاران'!K31,'ورود اطلاعات'!$B$6:$B$25,'ورود اطلاعات'!$E$6:$E$25),"")&amp;""&amp;IFERROR(LOOKUP('ورود  کد درس همکاران'!K31,'ورود اطلاعات'!$F$6:$F$25,'ورود اطلاعات'!$G$6:$G$25),"")</f>
        <v/>
      </c>
      <c r="L31" s="215" t="str">
        <f>IFERROR(LOOKUP('ورود کد کلاس همکاران'!L31,'ورود اطلاعات'!$B$6:$B$25,'ورود اطلاعات'!$E$6:$E$25),"")&amp;""&amp;IFERROR(LOOKUP('ورود  کد درس همکاران'!L31,'ورود اطلاعات'!$F$6:$F$25,'ورود اطلاعات'!$G$6:$G$25),"")</f>
        <v/>
      </c>
      <c r="M31" s="216" t="str">
        <f>IFERROR(LOOKUP('ورود کد کلاس همکاران'!M31,'ورود اطلاعات'!$B$6:$B$25,'ورود اطلاعات'!$E$6:$E$25),"")&amp;""&amp;IFERROR(LOOKUP('ورود  کد درس همکاران'!M31,'ورود اطلاعات'!$F$6:$F$25,'ورود اطلاعات'!$G$6:$G$25),"")</f>
        <v/>
      </c>
      <c r="N31" s="217" t="str">
        <f>IFERROR(LOOKUP('ورود کد کلاس همکاران'!N31,'ورود اطلاعات'!$B$6:$B$25,'ورود اطلاعات'!$E$6:$E$25),"")&amp;""&amp;IFERROR(LOOKUP('ورود  کد درس همکاران'!N31,'ورود اطلاعات'!$F$6:$F$25,'ورود اطلاعات'!$G$6:$G$25),"")</f>
        <v/>
      </c>
      <c r="O31" s="214" t="str">
        <f>IFERROR(LOOKUP('ورود کد کلاس همکاران'!O31,'ورود اطلاعات'!$B$6:$B$25,'ورود اطلاعات'!$E$6:$E$25),"")&amp;""&amp;IFERROR(LOOKUP('ورود  کد درس همکاران'!O31,'ورود اطلاعات'!$F$6:$F$25,'ورود اطلاعات'!$G$6:$G$25),"")</f>
        <v/>
      </c>
      <c r="P31" s="215" t="str">
        <f>IFERROR(LOOKUP('ورود کد کلاس همکاران'!P31,'ورود اطلاعات'!$B$6:$B$25,'ورود اطلاعات'!$E$6:$E$25),"")&amp;""&amp;IFERROR(LOOKUP('ورود  کد درس همکاران'!P31,'ورود اطلاعات'!$F$6:$F$25,'ورود اطلاعات'!$G$6:$G$25),"")</f>
        <v/>
      </c>
      <c r="Q31" s="215" t="str">
        <f>IFERROR(LOOKUP('ورود کد کلاس همکاران'!Q31,'ورود اطلاعات'!$B$6:$B$25,'ورود اطلاعات'!$E$6:$E$25),"")&amp;""&amp;IFERROR(LOOKUP('ورود  کد درس همکاران'!Q31,'ورود اطلاعات'!$F$6:$F$25,'ورود اطلاعات'!$G$6:$G$25),"")</f>
        <v>A1تفکر و سبک زندگی</v>
      </c>
      <c r="R31" s="215" t="str">
        <f>IFERROR(LOOKUP('ورود کد کلاس همکاران'!R31,'ورود اطلاعات'!$B$6:$B$25,'ورود اطلاعات'!$E$6:$E$25),"")&amp;""&amp;IFERROR(LOOKUP('ورود  کد درس همکاران'!R31,'ورود اطلاعات'!$F$6:$F$25,'ورود اطلاعات'!$G$6:$G$25),"")</f>
        <v>A1تفکر و سبک زندگی</v>
      </c>
      <c r="S31" s="216" t="str">
        <f>IFERROR(LOOKUP('ورود کد کلاس همکاران'!S31,'ورود اطلاعات'!$B$6:$B$25,'ورود اطلاعات'!$E$6:$E$25),"")&amp;""&amp;IFERROR(LOOKUP('ورود  کد درس همکاران'!S31,'ورود اطلاعات'!$F$6:$F$25,'ورود اطلاعات'!$G$6:$G$25),"")</f>
        <v/>
      </c>
      <c r="T31" s="217" t="str">
        <f>IFERROR(LOOKUP('ورود کد کلاس همکاران'!T31,'ورود اطلاعات'!$B$6:$B$25,'ورود اطلاعات'!$E$6:$E$25),"")&amp;""&amp;IFERROR(LOOKUP('ورود  کد درس همکاران'!T31,'ورود اطلاعات'!$F$6:$F$25,'ورود اطلاعات'!$G$6:$G$25),"")</f>
        <v/>
      </c>
      <c r="U31" s="214" t="str">
        <f>IFERROR(LOOKUP('ورود کد کلاس همکاران'!U31,'ورود اطلاعات'!$B$6:$B$25,'ورود اطلاعات'!$E$6:$E$25),"")&amp;""&amp;IFERROR(LOOKUP('ورود  کد درس همکاران'!U31,'ورود اطلاعات'!$F$6:$F$25,'ورود اطلاعات'!$G$6:$G$25),"")</f>
        <v/>
      </c>
      <c r="V31" s="215" t="str">
        <f>IFERROR(LOOKUP('ورود کد کلاس همکاران'!V31,'ورود اطلاعات'!$B$6:$B$25,'ورود اطلاعات'!$E$6:$E$25),"")&amp;""&amp;IFERROR(LOOKUP('ورود  کد درس همکاران'!V31,'ورود اطلاعات'!$F$6:$F$25,'ورود اطلاعات'!$G$6:$G$25),"")</f>
        <v/>
      </c>
      <c r="W31" s="215" t="str">
        <f>IFERROR(LOOKUP('ورود کد کلاس همکاران'!W31,'ورود اطلاعات'!$B$6:$B$25,'ورود اطلاعات'!$E$6:$E$25),"")&amp;""&amp;IFERROR(LOOKUP('ورود  کد درس همکاران'!W31,'ورود اطلاعات'!$F$6:$F$25,'ورود اطلاعات'!$G$6:$G$25),"")</f>
        <v/>
      </c>
      <c r="X31" s="215" t="str">
        <f>IFERROR(LOOKUP('ورود کد کلاس همکاران'!X31,'ورود اطلاعات'!$B$6:$B$25,'ورود اطلاعات'!$E$6:$E$25),"")&amp;""&amp;IFERROR(LOOKUP('ورود  کد درس همکاران'!X31,'ورود اطلاعات'!$F$6:$F$25,'ورود اطلاعات'!$G$6:$G$25),"")</f>
        <v/>
      </c>
      <c r="Y31" s="216" t="str">
        <f>IFERROR(LOOKUP('ورود کد کلاس همکاران'!Y31,'ورود اطلاعات'!$B$6:$B$25,'ورود اطلاعات'!$E$6:$E$25),"")&amp;""&amp;IFERROR(LOOKUP('ورود  کد درس همکاران'!Y31,'ورود اطلاعات'!$F$6:$F$25,'ورود اطلاعات'!$G$6:$G$25),"")</f>
        <v/>
      </c>
      <c r="Z31" s="217" t="str">
        <f>IFERROR(LOOKUP('ورود کد کلاس همکاران'!Z31,'ورود اطلاعات'!$B$6:$B$25,'ورود اطلاعات'!$E$6:$E$25),"")&amp;""&amp;IFERROR(LOOKUP('ورود  کد درس همکاران'!Z31,'ورود اطلاعات'!$F$6:$F$25,'ورود اطلاعات'!$G$6:$G$25),"")</f>
        <v/>
      </c>
      <c r="AA31" s="214" t="str">
        <f>IFERROR(LOOKUP('ورود کد کلاس همکاران'!AA31,'ورود اطلاعات'!$B$6:$B$25,'ورود اطلاعات'!$E$6:$E$25),"")&amp;""&amp;IFERROR(LOOKUP('ورود  کد درس همکاران'!AA31,'ورود اطلاعات'!$F$6:$F$25,'ورود اطلاعات'!$G$6:$G$25),"")</f>
        <v/>
      </c>
      <c r="AB31" s="215" t="str">
        <f>IFERROR(LOOKUP('ورود کد کلاس همکاران'!AB31,'ورود اطلاعات'!$B$6:$B$25,'ورود اطلاعات'!$E$6:$E$25),"")&amp;""&amp;IFERROR(LOOKUP('ورود  کد درس همکاران'!AB31,'ورود اطلاعات'!$F$6:$F$25,'ورود اطلاعات'!$G$6:$G$25),"")</f>
        <v/>
      </c>
      <c r="AC31" s="215" t="str">
        <f>IFERROR(LOOKUP('ورود کد کلاس همکاران'!AC31,'ورود اطلاعات'!$B$6:$B$25,'ورود اطلاعات'!$E$6:$E$25),"")&amp;""&amp;IFERROR(LOOKUP('ورود  کد درس همکاران'!AC31,'ورود اطلاعات'!$F$6:$F$25,'ورود اطلاعات'!$G$6:$G$25),"")</f>
        <v/>
      </c>
      <c r="AD31" s="215" t="str">
        <f>IFERROR(LOOKUP('ورود کد کلاس همکاران'!AD31,'ورود اطلاعات'!$B$6:$B$25,'ورود اطلاعات'!$E$6:$E$25),"")&amp;""&amp;IFERROR(LOOKUP('ورود  کد درس همکاران'!AD31,'ورود اطلاعات'!$F$6:$F$25,'ورود اطلاعات'!$G$6:$G$25),"")</f>
        <v/>
      </c>
      <c r="AE31" s="216" t="str">
        <f>IFERROR(LOOKUP('ورود کد کلاس همکاران'!AE31,'ورود اطلاعات'!$B$6:$B$25,'ورود اطلاعات'!$E$6:$E$25),"")&amp;""&amp;IFERROR(LOOKUP('ورود  کد درس همکاران'!AE31,'ورود اطلاعات'!$F$6:$F$25,'ورود اطلاعات'!$G$6:$G$25),"")</f>
        <v/>
      </c>
      <c r="AF31" s="217" t="str">
        <f>IFERROR(LOOKUP('ورود کد کلاس همکاران'!AF31,'ورود اطلاعات'!$B$6:$B$25,'ورود اطلاعات'!$E$6:$E$25),"")&amp;""&amp;IFERROR(LOOKUP('ورود  کد درس همکاران'!AF31,'ورود اطلاعات'!$F$6:$F$25,'ورود اطلاعات'!$G$6:$G$25),"")</f>
        <v/>
      </c>
      <c r="AG31" s="214" t="str">
        <f>IFERROR(LOOKUP('ورود کد کلاس همکاران'!AG31,'ورود اطلاعات'!$B$6:$B$25,'ورود اطلاعات'!$E$6:$E$25),"")&amp;""&amp;IFERROR(LOOKUP('ورود  کد درس همکاران'!AG31,'ورود اطلاعات'!$F$6:$F$25,'ورود اطلاعات'!$G$6:$G$25),"")</f>
        <v/>
      </c>
      <c r="AH31" s="215" t="str">
        <f>IFERROR(LOOKUP('ورود کد کلاس همکاران'!AH31,'ورود اطلاعات'!$B$6:$B$25,'ورود اطلاعات'!$E$6:$E$25),"")&amp;""&amp;IFERROR(LOOKUP('ورود  کد درس همکاران'!AH31,'ورود اطلاعات'!$F$6:$F$25,'ورود اطلاعات'!$G$6:$G$25),"")</f>
        <v/>
      </c>
      <c r="AI31" s="215" t="str">
        <f>IFERROR(LOOKUP('ورود کد کلاس همکاران'!AI31,'ورود اطلاعات'!$B$6:$B$25,'ورود اطلاعات'!$E$6:$E$25),"")&amp;""&amp;IFERROR(LOOKUP('ورود  کد درس همکاران'!AI31,'ورود اطلاعات'!$F$6:$F$25,'ورود اطلاعات'!$G$6:$G$25),"")</f>
        <v/>
      </c>
      <c r="AJ31" s="215" t="str">
        <f>IFERROR(LOOKUP('ورود کد کلاس همکاران'!AJ31,'ورود اطلاعات'!$B$6:$B$25,'ورود اطلاعات'!$E$6:$E$25),"")&amp;""&amp;IFERROR(LOOKUP('ورود  کد درس همکاران'!AJ31,'ورود اطلاعات'!$F$6:$F$25,'ورود اطلاعات'!$G$6:$G$25),"")</f>
        <v/>
      </c>
      <c r="AK31" s="215" t="str">
        <f>IFERROR(LOOKUP('ورود کد کلاس همکاران'!AK31,'ورود اطلاعات'!$B$6:$B$25,'ورود اطلاعات'!$E$6:$E$25),"")&amp;""&amp;IFERROR(LOOKUP('ورود  کد درس همکاران'!AK31,'ورود اطلاعات'!$F$6:$F$25,'ورود اطلاعات'!$G$6:$G$25),"")</f>
        <v/>
      </c>
      <c r="AL31" s="216" t="str">
        <f>IFERROR(LOOKUP('ورود کد کلاس همکاران'!AL31,'ورود اطلاعات'!$B$6:$B$25,'ورود اطلاعات'!$E$6:$E$25),"")&amp;""&amp;IFERROR(LOOKUP('ورود  کد درس همکاران'!AL31,'ورود اطلاعات'!$F$6:$F$25,'ورود اطلاعات'!$G$6:$G$25),"")</f>
        <v/>
      </c>
    </row>
    <row r="32" spans="1:38" ht="60" customHeight="1" x14ac:dyDescent="0.2">
      <c r="A32" s="38">
        <v>29</v>
      </c>
      <c r="B32" s="206" t="str">
        <f>'ورود مشخصات همکاران'!B33</f>
        <v>شریف پناهی</v>
      </c>
      <c r="C32" s="214" t="str">
        <f>IFERROR(LOOKUP('ورود کد کلاس همکاران'!C32,'ورود اطلاعات'!$B$6:$B$25,'ورود اطلاعات'!$E$6:$E$25),"")&amp;""&amp;IFERROR(LOOKUP('ورود  کد درس همکاران'!C32,'ورود اطلاعات'!$F$6:$F$25,'ورود اطلاعات'!$G$6:$G$25),"")</f>
        <v/>
      </c>
      <c r="D32" s="215" t="str">
        <f>IFERROR(LOOKUP('ورود کد کلاس همکاران'!D32,'ورود اطلاعات'!$B$6:$B$25,'ورود اطلاعات'!$E$6:$E$25),"")&amp;""&amp;IFERROR(LOOKUP('ورود  کد درس همکاران'!D32,'ورود اطلاعات'!$F$6:$F$25,'ورود اطلاعات'!$G$6:$G$25),"")</f>
        <v/>
      </c>
      <c r="E32" s="215" t="str">
        <f>IFERROR(LOOKUP('ورود کد کلاس همکاران'!E32,'ورود اطلاعات'!$B$6:$B$25,'ورود اطلاعات'!$E$6:$E$25),"")&amp;""&amp;IFERROR(LOOKUP('ورود  کد درس همکاران'!E32,'ورود اطلاعات'!$F$6:$F$25,'ورود اطلاعات'!$G$6:$G$25),"")</f>
        <v/>
      </c>
      <c r="F32" s="215" t="str">
        <f>IFERROR(LOOKUP('ورود کد کلاس همکاران'!F32,'ورود اطلاعات'!$B$6:$B$25,'ورود اطلاعات'!$E$6:$E$25),"")&amp;""&amp;IFERROR(LOOKUP('ورود  کد درس همکاران'!F32,'ورود اطلاعات'!$F$6:$F$25,'ورود اطلاعات'!$G$6:$G$25),"")</f>
        <v/>
      </c>
      <c r="G32" s="216" t="str">
        <f>IFERROR(LOOKUP('ورود کد کلاس همکاران'!G32,'ورود اطلاعات'!$B$6:$B$25,'ورود اطلاعات'!$E$6:$E$25),"")&amp;""&amp;IFERROR(LOOKUP('ورود  کد درس همکاران'!G32,'ورود اطلاعات'!$F$6:$F$25,'ورود اطلاعات'!$G$6:$G$25),"")</f>
        <v/>
      </c>
      <c r="H32" s="217" t="str">
        <f>IFERROR(LOOKUP('ورود کد کلاس همکاران'!H32,'ورود اطلاعات'!$B$6:$B$25,'ورود اطلاعات'!$E$6:$E$25),"")&amp;""&amp;IFERROR(LOOKUP('ورود  کد درس همکاران'!H32,'ورود اطلاعات'!$F$6:$F$25,'ورود اطلاعات'!$G$6:$G$25),"")</f>
        <v/>
      </c>
      <c r="I32" s="214" t="str">
        <f>IFERROR(LOOKUP('ورود کد کلاس همکاران'!I32,'ورود اطلاعات'!$B$6:$B$25,'ورود اطلاعات'!$E$6:$E$25),"")&amp;""&amp;IFERROR(LOOKUP('ورود  کد درس همکاران'!I32,'ورود اطلاعات'!$F$6:$F$25,'ورود اطلاعات'!$G$6:$G$25),"")</f>
        <v/>
      </c>
      <c r="J32" s="215" t="str">
        <f>IFERROR(LOOKUP('ورود کد کلاس همکاران'!J32,'ورود اطلاعات'!$B$6:$B$25,'ورود اطلاعات'!$E$6:$E$25),"")&amp;""&amp;IFERROR(LOOKUP('ورود  کد درس همکاران'!J32,'ورود اطلاعات'!$F$6:$F$25,'ورود اطلاعات'!$G$6:$G$25),"")</f>
        <v/>
      </c>
      <c r="K32" s="215" t="str">
        <f>IFERROR(LOOKUP('ورود کد کلاس همکاران'!K32,'ورود اطلاعات'!$B$6:$B$25,'ورود اطلاعات'!$E$6:$E$25),"")&amp;""&amp;IFERROR(LOOKUP('ورود  کد درس همکاران'!K32,'ورود اطلاعات'!$F$6:$F$25,'ورود اطلاعات'!$G$6:$G$25),"")</f>
        <v/>
      </c>
      <c r="L32" s="215" t="str">
        <f>IFERROR(LOOKUP('ورود کد کلاس همکاران'!L32,'ورود اطلاعات'!$B$6:$B$25,'ورود اطلاعات'!$E$6:$E$25),"")&amp;""&amp;IFERROR(LOOKUP('ورود  کد درس همکاران'!L32,'ورود اطلاعات'!$F$6:$F$25,'ورود اطلاعات'!$G$6:$G$25),"")</f>
        <v/>
      </c>
      <c r="M32" s="216" t="str">
        <f>IFERROR(LOOKUP('ورود کد کلاس همکاران'!M32,'ورود اطلاعات'!$B$6:$B$25,'ورود اطلاعات'!$E$6:$E$25),"")&amp;""&amp;IFERROR(LOOKUP('ورود  کد درس همکاران'!M32,'ورود اطلاعات'!$F$6:$F$25,'ورود اطلاعات'!$G$6:$G$25),"")</f>
        <v/>
      </c>
      <c r="N32" s="217" t="str">
        <f>IFERROR(LOOKUP('ورود کد کلاس همکاران'!N32,'ورود اطلاعات'!$B$6:$B$25,'ورود اطلاعات'!$E$6:$E$25),"")&amp;""&amp;IFERROR(LOOKUP('ورود  کد درس همکاران'!N32,'ورود اطلاعات'!$F$6:$F$25,'ورود اطلاعات'!$G$6:$G$25),"")</f>
        <v/>
      </c>
      <c r="O32" s="214" t="str">
        <f>IFERROR(LOOKUP('ورود کد کلاس همکاران'!O32,'ورود اطلاعات'!$B$6:$B$25,'ورود اطلاعات'!$E$6:$E$25),"")&amp;""&amp;IFERROR(LOOKUP('ورود  کد درس همکاران'!O32,'ورود اطلاعات'!$F$6:$F$25,'ورود اطلاعات'!$G$6:$G$25),"")</f>
        <v/>
      </c>
      <c r="P32" s="215" t="str">
        <f>IFERROR(LOOKUP('ورود کد کلاس همکاران'!P32,'ورود اطلاعات'!$B$6:$B$25,'ورود اطلاعات'!$E$6:$E$25),"")&amp;""&amp;IFERROR(LOOKUP('ورود  کد درس همکاران'!P32,'ورود اطلاعات'!$F$6:$F$25,'ورود اطلاعات'!$G$6:$G$25),"")</f>
        <v/>
      </c>
      <c r="Q32" s="215" t="str">
        <f>IFERROR(LOOKUP('ورود کد کلاس همکاران'!Q32,'ورود اطلاعات'!$B$6:$B$25,'ورود اطلاعات'!$E$6:$E$25),"")&amp;""&amp;IFERROR(LOOKUP('ورود  کد درس همکاران'!Q32,'ورود اطلاعات'!$F$6:$F$25,'ورود اطلاعات'!$G$6:$G$25),"")</f>
        <v/>
      </c>
      <c r="R32" s="215" t="str">
        <f>IFERROR(LOOKUP('ورود کد کلاس همکاران'!R32,'ورود اطلاعات'!$B$6:$B$25,'ورود اطلاعات'!$E$6:$E$25),"")&amp;""&amp;IFERROR(LOOKUP('ورود  کد درس همکاران'!R32,'ورود اطلاعات'!$F$6:$F$25,'ورود اطلاعات'!$G$6:$G$25),"")</f>
        <v/>
      </c>
      <c r="S32" s="216" t="str">
        <f>IFERROR(LOOKUP('ورود کد کلاس همکاران'!S32,'ورود اطلاعات'!$B$6:$B$25,'ورود اطلاعات'!$E$6:$E$25),"")&amp;""&amp;IFERROR(LOOKUP('ورود  کد درس همکاران'!S32,'ورود اطلاعات'!$F$6:$F$25,'ورود اطلاعات'!$G$6:$G$25),"")</f>
        <v/>
      </c>
      <c r="T32" s="217" t="str">
        <f>IFERROR(LOOKUP('ورود کد کلاس همکاران'!T32,'ورود اطلاعات'!$B$6:$B$25,'ورود اطلاعات'!$E$6:$E$25),"")&amp;""&amp;IFERROR(LOOKUP('ورود  کد درس همکاران'!T32,'ورود اطلاعات'!$F$6:$F$25,'ورود اطلاعات'!$G$6:$G$25),"")</f>
        <v/>
      </c>
      <c r="U32" s="214" t="str">
        <f>IFERROR(LOOKUP('ورود کد کلاس همکاران'!U32,'ورود اطلاعات'!$B$6:$B$25,'ورود اطلاعات'!$E$6:$E$25),"")&amp;""&amp;IFERROR(LOOKUP('ورود  کد درس همکاران'!U32,'ورود اطلاعات'!$F$6:$F$25,'ورود اطلاعات'!$G$6:$G$25),"")</f>
        <v/>
      </c>
      <c r="V32" s="215" t="str">
        <f>IFERROR(LOOKUP('ورود کد کلاس همکاران'!V32,'ورود اطلاعات'!$B$6:$B$25,'ورود اطلاعات'!$E$6:$E$25),"")&amp;""&amp;IFERROR(LOOKUP('ورود  کد درس همکاران'!V32,'ورود اطلاعات'!$F$6:$F$25,'ورود اطلاعات'!$G$6:$G$25),"")</f>
        <v/>
      </c>
      <c r="W32" s="215" t="str">
        <f>IFERROR(LOOKUP('ورود کد کلاس همکاران'!W32,'ورود اطلاعات'!$B$6:$B$25,'ورود اطلاعات'!$E$6:$E$25),"")&amp;""&amp;IFERROR(LOOKUP('ورود  کد درس همکاران'!W32,'ورود اطلاعات'!$F$6:$F$25,'ورود اطلاعات'!$G$6:$G$25),"")</f>
        <v/>
      </c>
      <c r="X32" s="215" t="str">
        <f>IFERROR(LOOKUP('ورود کد کلاس همکاران'!X32,'ورود اطلاعات'!$B$6:$B$25,'ورود اطلاعات'!$E$6:$E$25),"")&amp;""&amp;IFERROR(LOOKUP('ورود  کد درس همکاران'!X32,'ورود اطلاعات'!$F$6:$F$25,'ورود اطلاعات'!$G$6:$G$25),"")</f>
        <v/>
      </c>
      <c r="Y32" s="216" t="str">
        <f>IFERROR(LOOKUP('ورود کد کلاس همکاران'!Y32,'ورود اطلاعات'!$B$6:$B$25,'ورود اطلاعات'!$E$6:$E$25),"")&amp;""&amp;IFERROR(LOOKUP('ورود  کد درس همکاران'!Y32,'ورود اطلاعات'!$F$6:$F$25,'ورود اطلاعات'!$G$6:$G$25),"")</f>
        <v/>
      </c>
      <c r="Z32" s="217" t="str">
        <f>IFERROR(LOOKUP('ورود کد کلاس همکاران'!Z32,'ورود اطلاعات'!$B$6:$B$25,'ورود اطلاعات'!$E$6:$E$25),"")&amp;""&amp;IFERROR(LOOKUP('ورود  کد درس همکاران'!Z32,'ورود اطلاعات'!$F$6:$F$25,'ورود اطلاعات'!$G$6:$G$25),"")</f>
        <v/>
      </c>
      <c r="AA32" s="214" t="str">
        <f>IFERROR(LOOKUP('ورود کد کلاس همکاران'!AA32,'ورود اطلاعات'!$B$6:$B$25,'ورود اطلاعات'!$E$6:$E$25),"")&amp;""&amp;IFERROR(LOOKUP('ورود  کد درس همکاران'!AA32,'ورود اطلاعات'!$F$6:$F$25,'ورود اطلاعات'!$G$6:$G$25),"")</f>
        <v/>
      </c>
      <c r="AB32" s="215" t="str">
        <f>IFERROR(LOOKUP('ورود کد کلاس همکاران'!AB32,'ورود اطلاعات'!$B$6:$B$25,'ورود اطلاعات'!$E$6:$E$25),"")&amp;""&amp;IFERROR(LOOKUP('ورود  کد درس همکاران'!AB32,'ورود اطلاعات'!$F$6:$F$25,'ورود اطلاعات'!$G$6:$G$25),"")</f>
        <v/>
      </c>
      <c r="AC32" s="215" t="str">
        <f>IFERROR(LOOKUP('ورود کد کلاس همکاران'!AC32,'ورود اطلاعات'!$B$6:$B$25,'ورود اطلاعات'!$E$6:$E$25),"")&amp;""&amp;IFERROR(LOOKUP('ورود  کد درس همکاران'!AC32,'ورود اطلاعات'!$F$6:$F$25,'ورود اطلاعات'!$G$6:$G$25),"")</f>
        <v/>
      </c>
      <c r="AD32" s="215" t="str">
        <f>IFERROR(LOOKUP('ورود کد کلاس همکاران'!AD32,'ورود اطلاعات'!$B$6:$B$25,'ورود اطلاعات'!$E$6:$E$25),"")&amp;""&amp;IFERROR(LOOKUP('ورود  کد درس همکاران'!AD32,'ورود اطلاعات'!$F$6:$F$25,'ورود اطلاعات'!$G$6:$G$25),"")</f>
        <v/>
      </c>
      <c r="AE32" s="216" t="str">
        <f>IFERROR(LOOKUP('ورود کد کلاس همکاران'!AE32,'ورود اطلاعات'!$B$6:$B$25,'ورود اطلاعات'!$E$6:$E$25),"")&amp;""&amp;IFERROR(LOOKUP('ورود  کد درس همکاران'!AE32,'ورود اطلاعات'!$F$6:$F$25,'ورود اطلاعات'!$G$6:$G$25),"")</f>
        <v/>
      </c>
      <c r="AF32" s="217" t="str">
        <f>IFERROR(LOOKUP('ورود کد کلاس همکاران'!AF32,'ورود اطلاعات'!$B$6:$B$25,'ورود اطلاعات'!$E$6:$E$25),"")&amp;""&amp;IFERROR(LOOKUP('ورود  کد درس همکاران'!AF32,'ورود اطلاعات'!$F$6:$F$25,'ورود اطلاعات'!$G$6:$G$25),"")</f>
        <v/>
      </c>
      <c r="AG32" s="214" t="str">
        <f>IFERROR(LOOKUP('ورود کد کلاس همکاران'!AG32,'ورود اطلاعات'!$B$6:$B$25,'ورود اطلاعات'!$E$6:$E$25),"")&amp;""&amp;IFERROR(LOOKUP('ورود  کد درس همکاران'!AG32,'ورود اطلاعات'!$F$6:$F$25,'ورود اطلاعات'!$G$6:$G$25),"")</f>
        <v/>
      </c>
      <c r="AH32" s="215" t="str">
        <f>IFERROR(LOOKUP('ورود کد کلاس همکاران'!AH32,'ورود اطلاعات'!$B$6:$B$25,'ورود اطلاعات'!$E$6:$E$25),"")&amp;""&amp;IFERROR(LOOKUP('ورود  کد درس همکاران'!AH32,'ورود اطلاعات'!$F$6:$F$25,'ورود اطلاعات'!$G$6:$G$25),"")</f>
        <v/>
      </c>
      <c r="AI32" s="215" t="str">
        <f>IFERROR(LOOKUP('ورود کد کلاس همکاران'!AI32,'ورود اطلاعات'!$B$6:$B$25,'ورود اطلاعات'!$E$6:$E$25),"")&amp;""&amp;IFERROR(LOOKUP('ورود  کد درس همکاران'!AI32,'ورود اطلاعات'!$F$6:$F$25,'ورود اطلاعات'!$G$6:$G$25),"")</f>
        <v/>
      </c>
      <c r="AJ32" s="215" t="str">
        <f>IFERROR(LOOKUP('ورود کد کلاس همکاران'!AJ32,'ورود اطلاعات'!$B$6:$B$25,'ورود اطلاعات'!$E$6:$E$25),"")&amp;""&amp;IFERROR(LOOKUP('ورود  کد درس همکاران'!AJ32,'ورود اطلاعات'!$F$6:$F$25,'ورود اطلاعات'!$G$6:$G$25),"")</f>
        <v/>
      </c>
      <c r="AK32" s="215" t="str">
        <f>IFERROR(LOOKUP('ورود کد کلاس همکاران'!AK32,'ورود اطلاعات'!$B$6:$B$25,'ورود اطلاعات'!$E$6:$E$25),"")&amp;""&amp;IFERROR(LOOKUP('ورود  کد درس همکاران'!AK32,'ورود اطلاعات'!$F$6:$F$25,'ورود اطلاعات'!$G$6:$G$25),"")</f>
        <v/>
      </c>
      <c r="AL32" s="216" t="str">
        <f>IFERROR(LOOKUP('ورود کد کلاس همکاران'!AL32,'ورود اطلاعات'!$B$6:$B$25,'ورود اطلاعات'!$E$6:$E$25),"")&amp;""&amp;IFERROR(LOOKUP('ورود  کد درس همکاران'!AL32,'ورود اطلاعات'!$F$6:$F$25,'ورود اطلاعات'!$G$6:$G$25),"")</f>
        <v/>
      </c>
    </row>
    <row r="33" spans="1:38" ht="60" customHeight="1" x14ac:dyDescent="0.2">
      <c r="A33" s="38">
        <v>30</v>
      </c>
      <c r="B33" s="206">
        <f>'ورود مشخصات همکاران'!B34</f>
        <v>0</v>
      </c>
      <c r="C33" s="214" t="str">
        <f>IFERROR(LOOKUP('ورود کد کلاس همکاران'!C33,'ورود اطلاعات'!$B$6:$B$25,'ورود اطلاعات'!$E$6:$E$25),"")&amp;""&amp;IFERROR(LOOKUP('ورود  کد درس همکاران'!C33,'ورود اطلاعات'!$F$6:$F$25,'ورود اطلاعات'!$G$6:$G$25),"")</f>
        <v/>
      </c>
      <c r="D33" s="215" t="str">
        <f>IFERROR(LOOKUP('ورود کد کلاس همکاران'!D33,'ورود اطلاعات'!$B$6:$B$25,'ورود اطلاعات'!$E$6:$E$25),"")&amp;""&amp;IFERROR(LOOKUP('ورود  کد درس همکاران'!D33,'ورود اطلاعات'!$F$6:$F$25,'ورود اطلاعات'!$G$6:$G$25),"")</f>
        <v/>
      </c>
      <c r="E33" s="215" t="str">
        <f>IFERROR(LOOKUP('ورود کد کلاس همکاران'!E33,'ورود اطلاعات'!$B$6:$B$25,'ورود اطلاعات'!$E$6:$E$25),"")&amp;""&amp;IFERROR(LOOKUP('ورود  کد درس همکاران'!E33,'ورود اطلاعات'!$F$6:$F$25,'ورود اطلاعات'!$G$6:$G$25),"")</f>
        <v/>
      </c>
      <c r="F33" s="215" t="str">
        <f>IFERROR(LOOKUP('ورود کد کلاس همکاران'!F33,'ورود اطلاعات'!$B$6:$B$25,'ورود اطلاعات'!$E$6:$E$25),"")&amp;""&amp;IFERROR(LOOKUP('ورود  کد درس همکاران'!F33,'ورود اطلاعات'!$F$6:$F$25,'ورود اطلاعات'!$G$6:$G$25),"")</f>
        <v/>
      </c>
      <c r="G33" s="216" t="str">
        <f>IFERROR(LOOKUP('ورود کد کلاس همکاران'!G33,'ورود اطلاعات'!$B$6:$B$25,'ورود اطلاعات'!$E$6:$E$25),"")&amp;""&amp;IFERROR(LOOKUP('ورود  کد درس همکاران'!G33,'ورود اطلاعات'!$F$6:$F$25,'ورود اطلاعات'!$G$6:$G$25),"")</f>
        <v/>
      </c>
      <c r="H33" s="217" t="str">
        <f>IFERROR(LOOKUP('ورود کد کلاس همکاران'!H33,'ورود اطلاعات'!$B$6:$B$25,'ورود اطلاعات'!$E$6:$E$25),"")&amp;""&amp;IFERROR(LOOKUP('ورود  کد درس همکاران'!H33,'ورود اطلاعات'!$F$6:$F$25,'ورود اطلاعات'!$G$6:$G$25),"")</f>
        <v/>
      </c>
      <c r="I33" s="214" t="str">
        <f>IFERROR(LOOKUP('ورود کد کلاس همکاران'!I33,'ورود اطلاعات'!$B$6:$B$25,'ورود اطلاعات'!$E$6:$E$25),"")&amp;""&amp;IFERROR(LOOKUP('ورود  کد درس همکاران'!I33,'ورود اطلاعات'!$F$6:$F$25,'ورود اطلاعات'!$G$6:$G$25),"")</f>
        <v/>
      </c>
      <c r="J33" s="215" t="str">
        <f>IFERROR(LOOKUP('ورود کد کلاس همکاران'!J33,'ورود اطلاعات'!$B$6:$B$25,'ورود اطلاعات'!$E$6:$E$25),"")&amp;""&amp;IFERROR(LOOKUP('ورود  کد درس همکاران'!J33,'ورود اطلاعات'!$F$6:$F$25,'ورود اطلاعات'!$G$6:$G$25),"")</f>
        <v/>
      </c>
      <c r="K33" s="215" t="str">
        <f>IFERROR(LOOKUP('ورود کد کلاس همکاران'!K33,'ورود اطلاعات'!$B$6:$B$25,'ورود اطلاعات'!$E$6:$E$25),"")&amp;""&amp;IFERROR(LOOKUP('ورود  کد درس همکاران'!K33,'ورود اطلاعات'!$F$6:$F$25,'ورود اطلاعات'!$G$6:$G$25),"")</f>
        <v/>
      </c>
      <c r="L33" s="215" t="str">
        <f>IFERROR(LOOKUP('ورود کد کلاس همکاران'!L33,'ورود اطلاعات'!$B$6:$B$25,'ورود اطلاعات'!$E$6:$E$25),"")&amp;""&amp;IFERROR(LOOKUP('ورود  کد درس همکاران'!L33,'ورود اطلاعات'!$F$6:$F$25,'ورود اطلاعات'!$G$6:$G$25),"")</f>
        <v/>
      </c>
      <c r="M33" s="216" t="str">
        <f>IFERROR(LOOKUP('ورود کد کلاس همکاران'!M33,'ورود اطلاعات'!$B$6:$B$25,'ورود اطلاعات'!$E$6:$E$25),"")&amp;""&amp;IFERROR(LOOKUP('ورود  کد درس همکاران'!M33,'ورود اطلاعات'!$F$6:$F$25,'ورود اطلاعات'!$G$6:$G$25),"")</f>
        <v/>
      </c>
      <c r="N33" s="217" t="str">
        <f>IFERROR(LOOKUP('ورود کد کلاس همکاران'!N33,'ورود اطلاعات'!$B$6:$B$25,'ورود اطلاعات'!$E$6:$E$25),"")&amp;""&amp;IFERROR(LOOKUP('ورود  کد درس همکاران'!N33,'ورود اطلاعات'!$F$6:$F$25,'ورود اطلاعات'!$G$6:$G$25),"")</f>
        <v/>
      </c>
      <c r="O33" s="214" t="str">
        <f>IFERROR(LOOKUP('ورود کد کلاس همکاران'!O33,'ورود اطلاعات'!$B$6:$B$25,'ورود اطلاعات'!$E$6:$E$25),"")&amp;""&amp;IFERROR(LOOKUP('ورود  کد درس همکاران'!O33,'ورود اطلاعات'!$F$6:$F$25,'ورود اطلاعات'!$G$6:$G$25),"")</f>
        <v/>
      </c>
      <c r="P33" s="215" t="str">
        <f>IFERROR(LOOKUP('ورود کد کلاس همکاران'!P33,'ورود اطلاعات'!$B$6:$B$25,'ورود اطلاعات'!$E$6:$E$25),"")&amp;""&amp;IFERROR(LOOKUP('ورود  کد درس همکاران'!P33,'ورود اطلاعات'!$F$6:$F$25,'ورود اطلاعات'!$G$6:$G$25),"")</f>
        <v/>
      </c>
      <c r="Q33" s="215" t="str">
        <f>IFERROR(LOOKUP('ورود کد کلاس همکاران'!Q33,'ورود اطلاعات'!$B$6:$B$25,'ورود اطلاعات'!$E$6:$E$25),"")&amp;""&amp;IFERROR(LOOKUP('ورود  کد درس همکاران'!Q33,'ورود اطلاعات'!$F$6:$F$25,'ورود اطلاعات'!$G$6:$G$25),"")</f>
        <v/>
      </c>
      <c r="R33" s="215" t="str">
        <f>IFERROR(LOOKUP('ورود کد کلاس همکاران'!R33,'ورود اطلاعات'!$B$6:$B$25,'ورود اطلاعات'!$E$6:$E$25),"")&amp;""&amp;IFERROR(LOOKUP('ورود  کد درس همکاران'!R33,'ورود اطلاعات'!$F$6:$F$25,'ورود اطلاعات'!$G$6:$G$25),"")</f>
        <v/>
      </c>
      <c r="S33" s="216" t="str">
        <f>IFERROR(LOOKUP('ورود کد کلاس همکاران'!S33,'ورود اطلاعات'!$B$6:$B$25,'ورود اطلاعات'!$E$6:$E$25),"")&amp;""&amp;IFERROR(LOOKUP('ورود  کد درس همکاران'!S33,'ورود اطلاعات'!$F$6:$F$25,'ورود اطلاعات'!$G$6:$G$25),"")</f>
        <v/>
      </c>
      <c r="T33" s="217" t="str">
        <f>IFERROR(LOOKUP('ورود کد کلاس همکاران'!T33,'ورود اطلاعات'!$B$6:$B$25,'ورود اطلاعات'!$E$6:$E$25),"")&amp;""&amp;IFERROR(LOOKUP('ورود  کد درس همکاران'!T33,'ورود اطلاعات'!$F$6:$F$25,'ورود اطلاعات'!$G$6:$G$25),"")</f>
        <v/>
      </c>
      <c r="U33" s="214" t="str">
        <f>IFERROR(LOOKUP('ورود کد کلاس همکاران'!U33,'ورود اطلاعات'!$B$6:$B$25,'ورود اطلاعات'!$E$6:$E$25),"")&amp;""&amp;IFERROR(LOOKUP('ورود  کد درس همکاران'!U33,'ورود اطلاعات'!$F$6:$F$25,'ورود اطلاعات'!$G$6:$G$25),"")</f>
        <v/>
      </c>
      <c r="V33" s="215" t="str">
        <f>IFERROR(LOOKUP('ورود کد کلاس همکاران'!V33,'ورود اطلاعات'!$B$6:$B$25,'ورود اطلاعات'!$E$6:$E$25),"")&amp;""&amp;IFERROR(LOOKUP('ورود  کد درس همکاران'!V33,'ورود اطلاعات'!$F$6:$F$25,'ورود اطلاعات'!$G$6:$G$25),"")</f>
        <v/>
      </c>
      <c r="W33" s="215" t="str">
        <f>IFERROR(LOOKUP('ورود کد کلاس همکاران'!W33,'ورود اطلاعات'!$B$6:$B$25,'ورود اطلاعات'!$E$6:$E$25),"")&amp;""&amp;IFERROR(LOOKUP('ورود  کد درس همکاران'!W33,'ورود اطلاعات'!$F$6:$F$25,'ورود اطلاعات'!$G$6:$G$25),"")</f>
        <v/>
      </c>
      <c r="X33" s="215" t="str">
        <f>IFERROR(LOOKUP('ورود کد کلاس همکاران'!X33,'ورود اطلاعات'!$B$6:$B$25,'ورود اطلاعات'!$E$6:$E$25),"")&amp;""&amp;IFERROR(LOOKUP('ورود  کد درس همکاران'!X33,'ورود اطلاعات'!$F$6:$F$25,'ورود اطلاعات'!$G$6:$G$25),"")</f>
        <v/>
      </c>
      <c r="Y33" s="216" t="str">
        <f>IFERROR(LOOKUP('ورود کد کلاس همکاران'!Y33,'ورود اطلاعات'!$B$6:$B$25,'ورود اطلاعات'!$E$6:$E$25),"")&amp;""&amp;IFERROR(LOOKUP('ورود  کد درس همکاران'!Y33,'ورود اطلاعات'!$F$6:$F$25,'ورود اطلاعات'!$G$6:$G$25),"")</f>
        <v/>
      </c>
      <c r="Z33" s="217" t="str">
        <f>IFERROR(LOOKUP('ورود کد کلاس همکاران'!Z33,'ورود اطلاعات'!$B$6:$B$25,'ورود اطلاعات'!$E$6:$E$25),"")&amp;""&amp;IFERROR(LOOKUP('ورود  کد درس همکاران'!Z33,'ورود اطلاعات'!$F$6:$F$25,'ورود اطلاعات'!$G$6:$G$25),"")</f>
        <v/>
      </c>
      <c r="AA33" s="214" t="str">
        <f>IFERROR(LOOKUP('ورود کد کلاس همکاران'!AA33,'ورود اطلاعات'!$B$6:$B$25,'ورود اطلاعات'!$E$6:$E$25),"")&amp;""&amp;IFERROR(LOOKUP('ورود  کد درس همکاران'!AA33,'ورود اطلاعات'!$F$6:$F$25,'ورود اطلاعات'!$G$6:$G$25),"")</f>
        <v/>
      </c>
      <c r="AB33" s="215" t="str">
        <f>IFERROR(LOOKUP('ورود کد کلاس همکاران'!AB33,'ورود اطلاعات'!$B$6:$B$25,'ورود اطلاعات'!$E$6:$E$25),"")&amp;""&amp;IFERROR(LOOKUP('ورود  کد درس همکاران'!AB33,'ورود اطلاعات'!$F$6:$F$25,'ورود اطلاعات'!$G$6:$G$25),"")</f>
        <v/>
      </c>
      <c r="AC33" s="215" t="str">
        <f>IFERROR(LOOKUP('ورود کد کلاس همکاران'!AC33,'ورود اطلاعات'!$B$6:$B$25,'ورود اطلاعات'!$E$6:$E$25),"")&amp;""&amp;IFERROR(LOOKUP('ورود  کد درس همکاران'!AC33,'ورود اطلاعات'!$F$6:$F$25,'ورود اطلاعات'!$G$6:$G$25),"")</f>
        <v/>
      </c>
      <c r="AD33" s="215" t="str">
        <f>IFERROR(LOOKUP('ورود کد کلاس همکاران'!AD33,'ورود اطلاعات'!$B$6:$B$25,'ورود اطلاعات'!$E$6:$E$25),"")&amp;""&amp;IFERROR(LOOKUP('ورود  کد درس همکاران'!AD33,'ورود اطلاعات'!$F$6:$F$25,'ورود اطلاعات'!$G$6:$G$25),"")</f>
        <v/>
      </c>
      <c r="AE33" s="216" t="str">
        <f>IFERROR(LOOKUP('ورود کد کلاس همکاران'!AE33,'ورود اطلاعات'!$B$6:$B$25,'ورود اطلاعات'!$E$6:$E$25),"")&amp;""&amp;IFERROR(LOOKUP('ورود  کد درس همکاران'!AE33,'ورود اطلاعات'!$F$6:$F$25,'ورود اطلاعات'!$G$6:$G$25),"")</f>
        <v/>
      </c>
      <c r="AF33" s="217" t="str">
        <f>IFERROR(LOOKUP('ورود کد کلاس همکاران'!AF33,'ورود اطلاعات'!$B$6:$B$25,'ورود اطلاعات'!$E$6:$E$25),"")&amp;""&amp;IFERROR(LOOKUP('ورود  کد درس همکاران'!AF33,'ورود اطلاعات'!$F$6:$F$25,'ورود اطلاعات'!$G$6:$G$25),"")</f>
        <v/>
      </c>
      <c r="AG33" s="214" t="str">
        <f>IFERROR(LOOKUP('ورود کد کلاس همکاران'!AG33,'ورود اطلاعات'!$B$6:$B$25,'ورود اطلاعات'!$E$6:$E$25),"")&amp;""&amp;IFERROR(LOOKUP('ورود  کد درس همکاران'!AG33,'ورود اطلاعات'!$F$6:$F$25,'ورود اطلاعات'!$G$6:$G$25),"")</f>
        <v/>
      </c>
      <c r="AH33" s="215" t="str">
        <f>IFERROR(LOOKUP('ورود کد کلاس همکاران'!AH33,'ورود اطلاعات'!$B$6:$B$25,'ورود اطلاعات'!$E$6:$E$25),"")&amp;""&amp;IFERROR(LOOKUP('ورود  کد درس همکاران'!AH33,'ورود اطلاعات'!$F$6:$F$25,'ورود اطلاعات'!$G$6:$G$25),"")</f>
        <v/>
      </c>
      <c r="AI33" s="215" t="str">
        <f>IFERROR(LOOKUP('ورود کد کلاس همکاران'!AI33,'ورود اطلاعات'!$B$6:$B$25,'ورود اطلاعات'!$E$6:$E$25),"")&amp;""&amp;IFERROR(LOOKUP('ورود  کد درس همکاران'!AI33,'ورود اطلاعات'!$F$6:$F$25,'ورود اطلاعات'!$G$6:$G$25),"")</f>
        <v/>
      </c>
      <c r="AJ33" s="215" t="str">
        <f>IFERROR(LOOKUP('ورود کد کلاس همکاران'!AJ33,'ورود اطلاعات'!$B$6:$B$25,'ورود اطلاعات'!$E$6:$E$25),"")&amp;""&amp;IFERROR(LOOKUP('ورود  کد درس همکاران'!AJ33,'ورود اطلاعات'!$F$6:$F$25,'ورود اطلاعات'!$G$6:$G$25),"")</f>
        <v/>
      </c>
      <c r="AK33" s="215" t="str">
        <f>IFERROR(LOOKUP('ورود کد کلاس همکاران'!AK33,'ورود اطلاعات'!$B$6:$B$25,'ورود اطلاعات'!$E$6:$E$25),"")&amp;""&amp;IFERROR(LOOKUP('ورود  کد درس همکاران'!AK33,'ورود اطلاعات'!$F$6:$F$25,'ورود اطلاعات'!$G$6:$G$25),"")</f>
        <v/>
      </c>
      <c r="AL33" s="216" t="str">
        <f>IFERROR(LOOKUP('ورود کد کلاس همکاران'!AL33,'ورود اطلاعات'!$B$6:$B$25,'ورود اطلاعات'!$E$6:$E$25),"")&amp;""&amp;IFERROR(LOOKUP('ورود  کد درس همکاران'!AL33,'ورود اطلاعات'!$F$6:$F$25,'ورود اطلاعات'!$G$6:$G$25),"")</f>
        <v/>
      </c>
    </row>
    <row r="34" spans="1:38" ht="60" customHeight="1" x14ac:dyDescent="0.2">
      <c r="A34" s="38">
        <v>31</v>
      </c>
      <c r="B34" s="206">
        <f>'ورود مشخصات همکاران'!B35</f>
        <v>0</v>
      </c>
      <c r="C34" s="214" t="str">
        <f>IFERROR(LOOKUP('ورود کد کلاس همکاران'!C34,'ورود اطلاعات'!$B$6:$B$25,'ورود اطلاعات'!$E$6:$E$25),"")&amp;""&amp;IFERROR(LOOKUP('ورود  کد درس همکاران'!C34,'ورود اطلاعات'!$F$6:$F$25,'ورود اطلاعات'!$G$6:$G$25),"")</f>
        <v/>
      </c>
      <c r="D34" s="215" t="str">
        <f>IFERROR(LOOKUP('ورود کد کلاس همکاران'!D34,'ورود اطلاعات'!$B$6:$B$25,'ورود اطلاعات'!$E$6:$E$25),"")&amp;""&amp;IFERROR(LOOKUP('ورود  کد درس همکاران'!D34,'ورود اطلاعات'!$F$6:$F$25,'ورود اطلاعات'!$G$6:$G$25),"")</f>
        <v/>
      </c>
      <c r="E34" s="215" t="str">
        <f>IFERROR(LOOKUP('ورود کد کلاس همکاران'!E34,'ورود اطلاعات'!$B$6:$B$25,'ورود اطلاعات'!$E$6:$E$25),"")&amp;""&amp;IFERROR(LOOKUP('ورود  کد درس همکاران'!E34,'ورود اطلاعات'!$F$6:$F$25,'ورود اطلاعات'!$G$6:$G$25),"")</f>
        <v/>
      </c>
      <c r="F34" s="215" t="str">
        <f>IFERROR(LOOKUP('ورود کد کلاس همکاران'!F34,'ورود اطلاعات'!$B$6:$B$25,'ورود اطلاعات'!$E$6:$E$25),"")&amp;""&amp;IFERROR(LOOKUP('ورود  کد درس همکاران'!F34,'ورود اطلاعات'!$F$6:$F$25,'ورود اطلاعات'!$G$6:$G$25),"")</f>
        <v/>
      </c>
      <c r="G34" s="216" t="str">
        <f>IFERROR(LOOKUP('ورود کد کلاس همکاران'!G34,'ورود اطلاعات'!$B$6:$B$25,'ورود اطلاعات'!$E$6:$E$25),"")&amp;""&amp;IFERROR(LOOKUP('ورود  کد درس همکاران'!G34,'ورود اطلاعات'!$F$6:$F$25,'ورود اطلاعات'!$G$6:$G$25),"")</f>
        <v/>
      </c>
      <c r="H34" s="217" t="str">
        <f>IFERROR(LOOKUP('ورود کد کلاس همکاران'!H34,'ورود اطلاعات'!$B$6:$B$25,'ورود اطلاعات'!$E$6:$E$25),"")&amp;""&amp;IFERROR(LOOKUP('ورود  کد درس همکاران'!H34,'ورود اطلاعات'!$F$6:$F$25,'ورود اطلاعات'!$G$6:$G$25),"")</f>
        <v/>
      </c>
      <c r="I34" s="214" t="str">
        <f>IFERROR(LOOKUP('ورود کد کلاس همکاران'!I34,'ورود اطلاعات'!$B$6:$B$25,'ورود اطلاعات'!$E$6:$E$25),"")&amp;""&amp;IFERROR(LOOKUP('ورود  کد درس همکاران'!I34,'ورود اطلاعات'!$F$6:$F$25,'ورود اطلاعات'!$G$6:$G$25),"")</f>
        <v/>
      </c>
      <c r="J34" s="215" t="str">
        <f>IFERROR(LOOKUP('ورود کد کلاس همکاران'!J34,'ورود اطلاعات'!$B$6:$B$25,'ورود اطلاعات'!$E$6:$E$25),"")&amp;""&amp;IFERROR(LOOKUP('ورود  کد درس همکاران'!J34,'ورود اطلاعات'!$F$6:$F$25,'ورود اطلاعات'!$G$6:$G$25),"")</f>
        <v/>
      </c>
      <c r="K34" s="215" t="str">
        <f>IFERROR(LOOKUP('ورود کد کلاس همکاران'!K34,'ورود اطلاعات'!$B$6:$B$25,'ورود اطلاعات'!$E$6:$E$25),"")&amp;""&amp;IFERROR(LOOKUP('ورود  کد درس همکاران'!K34,'ورود اطلاعات'!$F$6:$F$25,'ورود اطلاعات'!$G$6:$G$25),"")</f>
        <v/>
      </c>
      <c r="L34" s="215" t="str">
        <f>IFERROR(LOOKUP('ورود کد کلاس همکاران'!L34,'ورود اطلاعات'!$B$6:$B$25,'ورود اطلاعات'!$E$6:$E$25),"")&amp;""&amp;IFERROR(LOOKUP('ورود  کد درس همکاران'!L34,'ورود اطلاعات'!$F$6:$F$25,'ورود اطلاعات'!$G$6:$G$25),"")</f>
        <v/>
      </c>
      <c r="M34" s="216" t="str">
        <f>IFERROR(LOOKUP('ورود کد کلاس همکاران'!M34,'ورود اطلاعات'!$B$6:$B$25,'ورود اطلاعات'!$E$6:$E$25),"")&amp;""&amp;IFERROR(LOOKUP('ورود  کد درس همکاران'!M34,'ورود اطلاعات'!$F$6:$F$25,'ورود اطلاعات'!$G$6:$G$25),"")</f>
        <v/>
      </c>
      <c r="N34" s="217" t="str">
        <f>IFERROR(LOOKUP('ورود کد کلاس همکاران'!N34,'ورود اطلاعات'!$B$6:$B$25,'ورود اطلاعات'!$E$6:$E$25),"")&amp;""&amp;IFERROR(LOOKUP('ورود  کد درس همکاران'!N34,'ورود اطلاعات'!$F$6:$F$25,'ورود اطلاعات'!$G$6:$G$25),"")</f>
        <v/>
      </c>
      <c r="O34" s="214" t="str">
        <f>IFERROR(LOOKUP('ورود کد کلاس همکاران'!O34,'ورود اطلاعات'!$B$6:$B$25,'ورود اطلاعات'!$E$6:$E$25),"")&amp;""&amp;IFERROR(LOOKUP('ورود  کد درس همکاران'!O34,'ورود اطلاعات'!$F$6:$F$25,'ورود اطلاعات'!$G$6:$G$25),"")</f>
        <v/>
      </c>
      <c r="P34" s="215" t="str">
        <f>IFERROR(LOOKUP('ورود کد کلاس همکاران'!P34,'ورود اطلاعات'!$B$6:$B$25,'ورود اطلاعات'!$E$6:$E$25),"")&amp;""&amp;IFERROR(LOOKUP('ورود  کد درس همکاران'!P34,'ورود اطلاعات'!$F$6:$F$25,'ورود اطلاعات'!$G$6:$G$25),"")</f>
        <v/>
      </c>
      <c r="Q34" s="215" t="str">
        <f>IFERROR(LOOKUP('ورود کد کلاس همکاران'!Q34,'ورود اطلاعات'!$B$6:$B$25,'ورود اطلاعات'!$E$6:$E$25),"")&amp;""&amp;IFERROR(LOOKUP('ورود  کد درس همکاران'!Q34,'ورود اطلاعات'!$F$6:$F$25,'ورود اطلاعات'!$G$6:$G$25),"")</f>
        <v/>
      </c>
      <c r="R34" s="215" t="str">
        <f>IFERROR(LOOKUP('ورود کد کلاس همکاران'!R34,'ورود اطلاعات'!$B$6:$B$25,'ورود اطلاعات'!$E$6:$E$25),"")&amp;""&amp;IFERROR(LOOKUP('ورود  کد درس همکاران'!R34,'ورود اطلاعات'!$F$6:$F$25,'ورود اطلاعات'!$G$6:$G$25),"")</f>
        <v/>
      </c>
      <c r="S34" s="216" t="str">
        <f>IFERROR(LOOKUP('ورود کد کلاس همکاران'!S34,'ورود اطلاعات'!$B$6:$B$25,'ورود اطلاعات'!$E$6:$E$25),"")&amp;""&amp;IFERROR(LOOKUP('ورود  کد درس همکاران'!S34,'ورود اطلاعات'!$F$6:$F$25,'ورود اطلاعات'!$G$6:$G$25),"")</f>
        <v/>
      </c>
      <c r="T34" s="217" t="str">
        <f>IFERROR(LOOKUP('ورود کد کلاس همکاران'!T34,'ورود اطلاعات'!$B$6:$B$25,'ورود اطلاعات'!$E$6:$E$25),"")&amp;""&amp;IFERROR(LOOKUP('ورود  کد درس همکاران'!T34,'ورود اطلاعات'!$F$6:$F$25,'ورود اطلاعات'!$G$6:$G$25),"")</f>
        <v/>
      </c>
      <c r="U34" s="214" t="str">
        <f>IFERROR(LOOKUP('ورود کد کلاس همکاران'!U34,'ورود اطلاعات'!$B$6:$B$25,'ورود اطلاعات'!$E$6:$E$25),"")&amp;""&amp;IFERROR(LOOKUP('ورود  کد درس همکاران'!U34,'ورود اطلاعات'!$F$6:$F$25,'ورود اطلاعات'!$G$6:$G$25),"")</f>
        <v/>
      </c>
      <c r="V34" s="215" t="str">
        <f>IFERROR(LOOKUP('ورود کد کلاس همکاران'!V34,'ورود اطلاعات'!$B$6:$B$25,'ورود اطلاعات'!$E$6:$E$25),"")&amp;""&amp;IFERROR(LOOKUP('ورود  کد درس همکاران'!V34,'ورود اطلاعات'!$F$6:$F$25,'ورود اطلاعات'!$G$6:$G$25),"")</f>
        <v/>
      </c>
      <c r="W34" s="215" t="str">
        <f>IFERROR(LOOKUP('ورود کد کلاس همکاران'!W34,'ورود اطلاعات'!$B$6:$B$25,'ورود اطلاعات'!$E$6:$E$25),"")&amp;""&amp;IFERROR(LOOKUP('ورود  کد درس همکاران'!W34,'ورود اطلاعات'!$F$6:$F$25,'ورود اطلاعات'!$G$6:$G$25),"")</f>
        <v/>
      </c>
      <c r="X34" s="215" t="str">
        <f>IFERROR(LOOKUP('ورود کد کلاس همکاران'!X34,'ورود اطلاعات'!$B$6:$B$25,'ورود اطلاعات'!$E$6:$E$25),"")&amp;""&amp;IFERROR(LOOKUP('ورود  کد درس همکاران'!X34,'ورود اطلاعات'!$F$6:$F$25,'ورود اطلاعات'!$G$6:$G$25),"")</f>
        <v/>
      </c>
      <c r="Y34" s="216" t="str">
        <f>IFERROR(LOOKUP('ورود کد کلاس همکاران'!Y34,'ورود اطلاعات'!$B$6:$B$25,'ورود اطلاعات'!$E$6:$E$25),"")&amp;""&amp;IFERROR(LOOKUP('ورود  کد درس همکاران'!Y34,'ورود اطلاعات'!$F$6:$F$25,'ورود اطلاعات'!$G$6:$G$25),"")</f>
        <v/>
      </c>
      <c r="Z34" s="217" t="str">
        <f>IFERROR(LOOKUP('ورود کد کلاس همکاران'!Z34,'ورود اطلاعات'!$B$6:$B$25,'ورود اطلاعات'!$E$6:$E$25),"")&amp;""&amp;IFERROR(LOOKUP('ورود  کد درس همکاران'!Z34,'ورود اطلاعات'!$F$6:$F$25,'ورود اطلاعات'!$G$6:$G$25),"")</f>
        <v/>
      </c>
      <c r="AA34" s="214" t="str">
        <f>IFERROR(LOOKUP('ورود کد کلاس همکاران'!AA34,'ورود اطلاعات'!$B$6:$B$25,'ورود اطلاعات'!$E$6:$E$25),"")&amp;""&amp;IFERROR(LOOKUP('ورود  کد درس همکاران'!AA34,'ورود اطلاعات'!$F$6:$F$25,'ورود اطلاعات'!$G$6:$G$25),"")</f>
        <v/>
      </c>
      <c r="AB34" s="215" t="str">
        <f>IFERROR(LOOKUP('ورود کد کلاس همکاران'!AB34,'ورود اطلاعات'!$B$6:$B$25,'ورود اطلاعات'!$E$6:$E$25),"")&amp;""&amp;IFERROR(LOOKUP('ورود  کد درس همکاران'!AB34,'ورود اطلاعات'!$F$6:$F$25,'ورود اطلاعات'!$G$6:$G$25),"")</f>
        <v/>
      </c>
      <c r="AC34" s="215" t="str">
        <f>IFERROR(LOOKUP('ورود کد کلاس همکاران'!AC34,'ورود اطلاعات'!$B$6:$B$25,'ورود اطلاعات'!$E$6:$E$25),"")&amp;""&amp;IFERROR(LOOKUP('ورود  کد درس همکاران'!AC34,'ورود اطلاعات'!$F$6:$F$25,'ورود اطلاعات'!$G$6:$G$25),"")</f>
        <v/>
      </c>
      <c r="AD34" s="215" t="str">
        <f>IFERROR(LOOKUP('ورود کد کلاس همکاران'!AD34,'ورود اطلاعات'!$B$6:$B$25,'ورود اطلاعات'!$E$6:$E$25),"")&amp;""&amp;IFERROR(LOOKUP('ورود  کد درس همکاران'!AD34,'ورود اطلاعات'!$F$6:$F$25,'ورود اطلاعات'!$G$6:$G$25),"")</f>
        <v/>
      </c>
      <c r="AE34" s="216" t="str">
        <f>IFERROR(LOOKUP('ورود کد کلاس همکاران'!AE34,'ورود اطلاعات'!$B$6:$B$25,'ورود اطلاعات'!$E$6:$E$25),"")&amp;""&amp;IFERROR(LOOKUP('ورود  کد درس همکاران'!AE34,'ورود اطلاعات'!$F$6:$F$25,'ورود اطلاعات'!$G$6:$G$25),"")</f>
        <v/>
      </c>
      <c r="AF34" s="217" t="str">
        <f>IFERROR(LOOKUP('ورود کد کلاس همکاران'!AF34,'ورود اطلاعات'!$B$6:$B$25,'ورود اطلاعات'!$E$6:$E$25),"")&amp;""&amp;IFERROR(LOOKUP('ورود  کد درس همکاران'!AF34,'ورود اطلاعات'!$F$6:$F$25,'ورود اطلاعات'!$G$6:$G$25),"")</f>
        <v/>
      </c>
      <c r="AG34" s="214" t="str">
        <f>IFERROR(LOOKUP('ورود کد کلاس همکاران'!AG34,'ورود اطلاعات'!$B$6:$B$25,'ورود اطلاعات'!$E$6:$E$25),"")&amp;""&amp;IFERROR(LOOKUP('ورود  کد درس همکاران'!AG34,'ورود اطلاعات'!$F$6:$F$25,'ورود اطلاعات'!$G$6:$G$25),"")</f>
        <v/>
      </c>
      <c r="AH34" s="215" t="str">
        <f>IFERROR(LOOKUP('ورود کد کلاس همکاران'!AH34,'ورود اطلاعات'!$B$6:$B$25,'ورود اطلاعات'!$E$6:$E$25),"")&amp;""&amp;IFERROR(LOOKUP('ورود  کد درس همکاران'!AH34,'ورود اطلاعات'!$F$6:$F$25,'ورود اطلاعات'!$G$6:$G$25),"")</f>
        <v/>
      </c>
      <c r="AI34" s="215" t="str">
        <f>IFERROR(LOOKUP('ورود کد کلاس همکاران'!AI34,'ورود اطلاعات'!$B$6:$B$25,'ورود اطلاعات'!$E$6:$E$25),"")&amp;""&amp;IFERROR(LOOKUP('ورود  کد درس همکاران'!AI34,'ورود اطلاعات'!$F$6:$F$25,'ورود اطلاعات'!$G$6:$G$25),"")</f>
        <v/>
      </c>
      <c r="AJ34" s="215" t="str">
        <f>IFERROR(LOOKUP('ورود کد کلاس همکاران'!AJ34,'ورود اطلاعات'!$B$6:$B$25,'ورود اطلاعات'!$E$6:$E$25),"")&amp;""&amp;IFERROR(LOOKUP('ورود  کد درس همکاران'!AJ34,'ورود اطلاعات'!$F$6:$F$25,'ورود اطلاعات'!$G$6:$G$25),"")</f>
        <v/>
      </c>
      <c r="AK34" s="215" t="str">
        <f>IFERROR(LOOKUP('ورود کد کلاس همکاران'!AK34,'ورود اطلاعات'!$B$6:$B$25,'ورود اطلاعات'!$E$6:$E$25),"")&amp;""&amp;IFERROR(LOOKUP('ورود  کد درس همکاران'!AK34,'ورود اطلاعات'!$F$6:$F$25,'ورود اطلاعات'!$G$6:$G$25),"")</f>
        <v/>
      </c>
      <c r="AL34" s="216" t="str">
        <f>IFERROR(LOOKUP('ورود کد کلاس همکاران'!AL34,'ورود اطلاعات'!$B$6:$B$25,'ورود اطلاعات'!$E$6:$E$25),"")&amp;""&amp;IFERROR(LOOKUP('ورود  کد درس همکاران'!AL34,'ورود اطلاعات'!$F$6:$F$25,'ورود اطلاعات'!$G$6:$G$25),"")</f>
        <v/>
      </c>
    </row>
    <row r="35" spans="1:38" ht="60" customHeight="1" x14ac:dyDescent="0.2">
      <c r="A35" s="38">
        <v>32</v>
      </c>
      <c r="B35" s="206">
        <f>'ورود مشخصات همکاران'!B36</f>
        <v>0</v>
      </c>
      <c r="C35" s="214" t="str">
        <f>IFERROR(LOOKUP('ورود کد کلاس همکاران'!C35,'ورود اطلاعات'!$B$6:$B$25,'ورود اطلاعات'!$E$6:$E$25),"")&amp;""&amp;IFERROR(LOOKUP('ورود  کد درس همکاران'!C35,'ورود اطلاعات'!$F$6:$F$25,'ورود اطلاعات'!$G$6:$G$25),"")</f>
        <v/>
      </c>
      <c r="D35" s="215" t="str">
        <f>IFERROR(LOOKUP('ورود کد کلاس همکاران'!D35,'ورود اطلاعات'!$B$6:$B$25,'ورود اطلاعات'!$E$6:$E$25),"")&amp;""&amp;IFERROR(LOOKUP('ورود  کد درس همکاران'!D35,'ورود اطلاعات'!$F$6:$F$25,'ورود اطلاعات'!$G$6:$G$25),"")</f>
        <v/>
      </c>
      <c r="E35" s="215" t="str">
        <f>IFERROR(LOOKUP('ورود کد کلاس همکاران'!E35,'ورود اطلاعات'!$B$6:$B$25,'ورود اطلاعات'!$E$6:$E$25),"")&amp;""&amp;IFERROR(LOOKUP('ورود  کد درس همکاران'!E35,'ورود اطلاعات'!$F$6:$F$25,'ورود اطلاعات'!$G$6:$G$25),"")</f>
        <v/>
      </c>
      <c r="F35" s="215" t="str">
        <f>IFERROR(LOOKUP('ورود کد کلاس همکاران'!F35,'ورود اطلاعات'!$B$6:$B$25,'ورود اطلاعات'!$E$6:$E$25),"")&amp;""&amp;IFERROR(LOOKUP('ورود  کد درس همکاران'!F35,'ورود اطلاعات'!$F$6:$F$25,'ورود اطلاعات'!$G$6:$G$25),"")</f>
        <v/>
      </c>
      <c r="G35" s="216" t="str">
        <f>IFERROR(LOOKUP('ورود کد کلاس همکاران'!G35,'ورود اطلاعات'!$B$6:$B$25,'ورود اطلاعات'!$E$6:$E$25),"")&amp;""&amp;IFERROR(LOOKUP('ورود  کد درس همکاران'!G35,'ورود اطلاعات'!$F$6:$F$25,'ورود اطلاعات'!$G$6:$G$25),"")</f>
        <v/>
      </c>
      <c r="H35" s="217" t="str">
        <f>IFERROR(LOOKUP('ورود کد کلاس همکاران'!H35,'ورود اطلاعات'!$B$6:$B$25,'ورود اطلاعات'!$E$6:$E$25),"")&amp;""&amp;IFERROR(LOOKUP('ورود  کد درس همکاران'!H35,'ورود اطلاعات'!$F$6:$F$25,'ورود اطلاعات'!$G$6:$G$25),"")</f>
        <v/>
      </c>
      <c r="I35" s="214" t="str">
        <f>IFERROR(LOOKUP('ورود کد کلاس همکاران'!I35,'ورود اطلاعات'!$B$6:$B$25,'ورود اطلاعات'!$E$6:$E$25),"")&amp;""&amp;IFERROR(LOOKUP('ورود  کد درس همکاران'!I35,'ورود اطلاعات'!$F$6:$F$25,'ورود اطلاعات'!$G$6:$G$25),"")</f>
        <v/>
      </c>
      <c r="J35" s="215" t="str">
        <f>IFERROR(LOOKUP('ورود کد کلاس همکاران'!J35,'ورود اطلاعات'!$B$6:$B$25,'ورود اطلاعات'!$E$6:$E$25),"")&amp;""&amp;IFERROR(LOOKUP('ورود  کد درس همکاران'!J35,'ورود اطلاعات'!$F$6:$F$25,'ورود اطلاعات'!$G$6:$G$25),"")</f>
        <v/>
      </c>
      <c r="K35" s="215" t="str">
        <f>IFERROR(LOOKUP('ورود کد کلاس همکاران'!K35,'ورود اطلاعات'!$B$6:$B$25,'ورود اطلاعات'!$E$6:$E$25),"")&amp;""&amp;IFERROR(LOOKUP('ورود  کد درس همکاران'!K35,'ورود اطلاعات'!$F$6:$F$25,'ورود اطلاعات'!$G$6:$G$25),"")</f>
        <v/>
      </c>
      <c r="L35" s="215" t="str">
        <f>IFERROR(LOOKUP('ورود کد کلاس همکاران'!L35,'ورود اطلاعات'!$B$6:$B$25,'ورود اطلاعات'!$E$6:$E$25),"")&amp;""&amp;IFERROR(LOOKUP('ورود  کد درس همکاران'!L35,'ورود اطلاعات'!$F$6:$F$25,'ورود اطلاعات'!$G$6:$G$25),"")</f>
        <v/>
      </c>
      <c r="M35" s="216" t="str">
        <f>IFERROR(LOOKUP('ورود کد کلاس همکاران'!M35,'ورود اطلاعات'!$B$6:$B$25,'ورود اطلاعات'!$E$6:$E$25),"")&amp;""&amp;IFERROR(LOOKUP('ورود  کد درس همکاران'!M35,'ورود اطلاعات'!$F$6:$F$25,'ورود اطلاعات'!$G$6:$G$25),"")</f>
        <v/>
      </c>
      <c r="N35" s="217" t="str">
        <f>IFERROR(LOOKUP('ورود کد کلاس همکاران'!N35,'ورود اطلاعات'!$B$6:$B$25,'ورود اطلاعات'!$E$6:$E$25),"")&amp;""&amp;IFERROR(LOOKUP('ورود  کد درس همکاران'!N35,'ورود اطلاعات'!$F$6:$F$25,'ورود اطلاعات'!$G$6:$G$25),"")</f>
        <v/>
      </c>
      <c r="O35" s="214" t="str">
        <f>IFERROR(LOOKUP('ورود کد کلاس همکاران'!O35,'ورود اطلاعات'!$B$6:$B$25,'ورود اطلاعات'!$E$6:$E$25),"")&amp;""&amp;IFERROR(LOOKUP('ورود  کد درس همکاران'!O35,'ورود اطلاعات'!$F$6:$F$25,'ورود اطلاعات'!$G$6:$G$25),"")</f>
        <v/>
      </c>
      <c r="P35" s="215" t="str">
        <f>IFERROR(LOOKUP('ورود کد کلاس همکاران'!P35,'ورود اطلاعات'!$B$6:$B$25,'ورود اطلاعات'!$E$6:$E$25),"")&amp;""&amp;IFERROR(LOOKUP('ورود  کد درس همکاران'!P35,'ورود اطلاعات'!$F$6:$F$25,'ورود اطلاعات'!$G$6:$G$25),"")</f>
        <v/>
      </c>
      <c r="Q35" s="215" t="str">
        <f>IFERROR(LOOKUP('ورود کد کلاس همکاران'!Q35,'ورود اطلاعات'!$B$6:$B$25,'ورود اطلاعات'!$E$6:$E$25),"")&amp;""&amp;IFERROR(LOOKUP('ورود  کد درس همکاران'!Q35,'ورود اطلاعات'!$F$6:$F$25,'ورود اطلاعات'!$G$6:$G$25),"")</f>
        <v/>
      </c>
      <c r="R35" s="215" t="str">
        <f>IFERROR(LOOKUP('ورود کد کلاس همکاران'!R35,'ورود اطلاعات'!$B$6:$B$25,'ورود اطلاعات'!$E$6:$E$25),"")&amp;""&amp;IFERROR(LOOKUP('ورود  کد درس همکاران'!R35,'ورود اطلاعات'!$F$6:$F$25,'ورود اطلاعات'!$G$6:$G$25),"")</f>
        <v/>
      </c>
      <c r="S35" s="216" t="str">
        <f>IFERROR(LOOKUP('ورود کد کلاس همکاران'!S35,'ورود اطلاعات'!$B$6:$B$25,'ورود اطلاعات'!$E$6:$E$25),"")&amp;""&amp;IFERROR(LOOKUP('ورود  کد درس همکاران'!S35,'ورود اطلاعات'!$F$6:$F$25,'ورود اطلاعات'!$G$6:$G$25),"")</f>
        <v/>
      </c>
      <c r="T35" s="217" t="str">
        <f>IFERROR(LOOKUP('ورود کد کلاس همکاران'!T35,'ورود اطلاعات'!$B$6:$B$25,'ورود اطلاعات'!$E$6:$E$25),"")&amp;""&amp;IFERROR(LOOKUP('ورود  کد درس همکاران'!T35,'ورود اطلاعات'!$F$6:$F$25,'ورود اطلاعات'!$G$6:$G$25),"")</f>
        <v/>
      </c>
      <c r="U35" s="214" t="str">
        <f>IFERROR(LOOKUP('ورود کد کلاس همکاران'!U35,'ورود اطلاعات'!$B$6:$B$25,'ورود اطلاعات'!$E$6:$E$25),"")&amp;""&amp;IFERROR(LOOKUP('ورود  کد درس همکاران'!U35,'ورود اطلاعات'!$F$6:$F$25,'ورود اطلاعات'!$G$6:$G$25),"")</f>
        <v/>
      </c>
      <c r="V35" s="215" t="str">
        <f>IFERROR(LOOKUP('ورود کد کلاس همکاران'!V35,'ورود اطلاعات'!$B$6:$B$25,'ورود اطلاعات'!$E$6:$E$25),"")&amp;""&amp;IFERROR(LOOKUP('ورود  کد درس همکاران'!V35,'ورود اطلاعات'!$F$6:$F$25,'ورود اطلاعات'!$G$6:$G$25),"")</f>
        <v/>
      </c>
      <c r="W35" s="215" t="str">
        <f>IFERROR(LOOKUP('ورود کد کلاس همکاران'!W35,'ورود اطلاعات'!$B$6:$B$25,'ورود اطلاعات'!$E$6:$E$25),"")&amp;""&amp;IFERROR(LOOKUP('ورود  کد درس همکاران'!W35,'ورود اطلاعات'!$F$6:$F$25,'ورود اطلاعات'!$G$6:$G$25),"")</f>
        <v/>
      </c>
      <c r="X35" s="215" t="str">
        <f>IFERROR(LOOKUP('ورود کد کلاس همکاران'!X35,'ورود اطلاعات'!$B$6:$B$25,'ورود اطلاعات'!$E$6:$E$25),"")&amp;""&amp;IFERROR(LOOKUP('ورود  کد درس همکاران'!X35,'ورود اطلاعات'!$F$6:$F$25,'ورود اطلاعات'!$G$6:$G$25),"")</f>
        <v/>
      </c>
      <c r="Y35" s="216" t="str">
        <f>IFERROR(LOOKUP('ورود کد کلاس همکاران'!Y35,'ورود اطلاعات'!$B$6:$B$25,'ورود اطلاعات'!$E$6:$E$25),"")&amp;""&amp;IFERROR(LOOKUP('ورود  کد درس همکاران'!Y35,'ورود اطلاعات'!$F$6:$F$25,'ورود اطلاعات'!$G$6:$G$25),"")</f>
        <v/>
      </c>
      <c r="Z35" s="217" t="str">
        <f>IFERROR(LOOKUP('ورود کد کلاس همکاران'!Z35,'ورود اطلاعات'!$B$6:$B$25,'ورود اطلاعات'!$E$6:$E$25),"")&amp;""&amp;IFERROR(LOOKUP('ورود  کد درس همکاران'!Z35,'ورود اطلاعات'!$F$6:$F$25,'ورود اطلاعات'!$G$6:$G$25),"")</f>
        <v/>
      </c>
      <c r="AA35" s="214" t="str">
        <f>IFERROR(LOOKUP('ورود کد کلاس همکاران'!AA35,'ورود اطلاعات'!$B$6:$B$25,'ورود اطلاعات'!$E$6:$E$25),"")&amp;""&amp;IFERROR(LOOKUP('ورود  کد درس همکاران'!AA35,'ورود اطلاعات'!$F$6:$F$25,'ورود اطلاعات'!$G$6:$G$25),"")</f>
        <v/>
      </c>
      <c r="AB35" s="215" t="str">
        <f>IFERROR(LOOKUP('ورود کد کلاس همکاران'!AB35,'ورود اطلاعات'!$B$6:$B$25,'ورود اطلاعات'!$E$6:$E$25),"")&amp;""&amp;IFERROR(LOOKUP('ورود  کد درس همکاران'!AB35,'ورود اطلاعات'!$F$6:$F$25,'ورود اطلاعات'!$G$6:$G$25),"")</f>
        <v/>
      </c>
      <c r="AC35" s="215" t="str">
        <f>IFERROR(LOOKUP('ورود کد کلاس همکاران'!AC35,'ورود اطلاعات'!$B$6:$B$25,'ورود اطلاعات'!$E$6:$E$25),"")&amp;""&amp;IFERROR(LOOKUP('ورود  کد درس همکاران'!AC35,'ورود اطلاعات'!$F$6:$F$25,'ورود اطلاعات'!$G$6:$G$25),"")</f>
        <v/>
      </c>
      <c r="AD35" s="215" t="str">
        <f>IFERROR(LOOKUP('ورود کد کلاس همکاران'!AD35,'ورود اطلاعات'!$B$6:$B$25,'ورود اطلاعات'!$E$6:$E$25),"")&amp;""&amp;IFERROR(LOOKUP('ورود  کد درس همکاران'!AD35,'ورود اطلاعات'!$F$6:$F$25,'ورود اطلاعات'!$G$6:$G$25),"")</f>
        <v/>
      </c>
      <c r="AE35" s="216" t="str">
        <f>IFERROR(LOOKUP('ورود کد کلاس همکاران'!AE35,'ورود اطلاعات'!$B$6:$B$25,'ورود اطلاعات'!$E$6:$E$25),"")&amp;""&amp;IFERROR(LOOKUP('ورود  کد درس همکاران'!AE35,'ورود اطلاعات'!$F$6:$F$25,'ورود اطلاعات'!$G$6:$G$25),"")</f>
        <v/>
      </c>
      <c r="AF35" s="217" t="str">
        <f>IFERROR(LOOKUP('ورود کد کلاس همکاران'!AF35,'ورود اطلاعات'!$B$6:$B$25,'ورود اطلاعات'!$E$6:$E$25),"")&amp;""&amp;IFERROR(LOOKUP('ورود  کد درس همکاران'!AF35,'ورود اطلاعات'!$F$6:$F$25,'ورود اطلاعات'!$G$6:$G$25),"")</f>
        <v/>
      </c>
      <c r="AG35" s="214" t="str">
        <f>IFERROR(LOOKUP('ورود کد کلاس همکاران'!AG35,'ورود اطلاعات'!$B$6:$B$25,'ورود اطلاعات'!$E$6:$E$25),"")&amp;""&amp;IFERROR(LOOKUP('ورود  کد درس همکاران'!AG35,'ورود اطلاعات'!$F$6:$F$25,'ورود اطلاعات'!$G$6:$G$25),"")</f>
        <v/>
      </c>
      <c r="AH35" s="215" t="str">
        <f>IFERROR(LOOKUP('ورود کد کلاس همکاران'!AH35,'ورود اطلاعات'!$B$6:$B$25,'ورود اطلاعات'!$E$6:$E$25),"")&amp;""&amp;IFERROR(LOOKUP('ورود  کد درس همکاران'!AH35,'ورود اطلاعات'!$F$6:$F$25,'ورود اطلاعات'!$G$6:$G$25),"")</f>
        <v/>
      </c>
      <c r="AI35" s="215" t="str">
        <f>IFERROR(LOOKUP('ورود کد کلاس همکاران'!AI35,'ورود اطلاعات'!$B$6:$B$25,'ورود اطلاعات'!$E$6:$E$25),"")&amp;""&amp;IFERROR(LOOKUP('ورود  کد درس همکاران'!AI35,'ورود اطلاعات'!$F$6:$F$25,'ورود اطلاعات'!$G$6:$G$25),"")</f>
        <v/>
      </c>
      <c r="AJ35" s="215" t="str">
        <f>IFERROR(LOOKUP('ورود کد کلاس همکاران'!AJ35,'ورود اطلاعات'!$B$6:$B$25,'ورود اطلاعات'!$E$6:$E$25),"")&amp;""&amp;IFERROR(LOOKUP('ورود  کد درس همکاران'!AJ35,'ورود اطلاعات'!$F$6:$F$25,'ورود اطلاعات'!$G$6:$G$25),"")</f>
        <v/>
      </c>
      <c r="AK35" s="215" t="str">
        <f>IFERROR(LOOKUP('ورود کد کلاس همکاران'!AK35,'ورود اطلاعات'!$B$6:$B$25,'ورود اطلاعات'!$E$6:$E$25),"")&amp;""&amp;IFERROR(LOOKUP('ورود  کد درس همکاران'!AK35,'ورود اطلاعات'!$F$6:$F$25,'ورود اطلاعات'!$G$6:$G$25),"")</f>
        <v/>
      </c>
      <c r="AL35" s="216" t="str">
        <f>IFERROR(LOOKUP('ورود کد کلاس همکاران'!AL35,'ورود اطلاعات'!$B$6:$B$25,'ورود اطلاعات'!$E$6:$E$25),"")&amp;""&amp;IFERROR(LOOKUP('ورود  کد درس همکاران'!AL35,'ورود اطلاعات'!$F$6:$F$25,'ورود اطلاعات'!$G$6:$G$25),"")</f>
        <v/>
      </c>
    </row>
    <row r="36" spans="1:38" ht="60" customHeight="1" x14ac:dyDescent="0.2">
      <c r="A36" s="38">
        <v>33</v>
      </c>
      <c r="B36" s="206">
        <f>'ورود مشخصات همکاران'!B37</f>
        <v>0</v>
      </c>
      <c r="C36" s="214" t="str">
        <f>IFERROR(LOOKUP('ورود کد کلاس همکاران'!C36,'ورود اطلاعات'!$B$6:$B$25,'ورود اطلاعات'!$E$6:$E$25),"")&amp;""&amp;IFERROR(LOOKUP('ورود  کد درس همکاران'!C36,'ورود اطلاعات'!$F$6:$F$25,'ورود اطلاعات'!$G$6:$G$25),"")</f>
        <v/>
      </c>
      <c r="D36" s="215" t="str">
        <f>IFERROR(LOOKUP('ورود کد کلاس همکاران'!D36,'ورود اطلاعات'!$B$6:$B$25,'ورود اطلاعات'!$E$6:$E$25),"")&amp;""&amp;IFERROR(LOOKUP('ورود  کد درس همکاران'!D36,'ورود اطلاعات'!$F$6:$F$25,'ورود اطلاعات'!$G$6:$G$25),"")</f>
        <v/>
      </c>
      <c r="E36" s="215" t="str">
        <f>IFERROR(LOOKUP('ورود کد کلاس همکاران'!E36,'ورود اطلاعات'!$B$6:$B$25,'ورود اطلاعات'!$E$6:$E$25),"")&amp;""&amp;IFERROR(LOOKUP('ورود  کد درس همکاران'!E36,'ورود اطلاعات'!$F$6:$F$25,'ورود اطلاعات'!$G$6:$G$25),"")</f>
        <v/>
      </c>
      <c r="F36" s="215" t="str">
        <f>IFERROR(LOOKUP('ورود کد کلاس همکاران'!F36,'ورود اطلاعات'!$B$6:$B$25,'ورود اطلاعات'!$E$6:$E$25),"")&amp;""&amp;IFERROR(LOOKUP('ورود  کد درس همکاران'!F36,'ورود اطلاعات'!$F$6:$F$25,'ورود اطلاعات'!$G$6:$G$25),"")</f>
        <v/>
      </c>
      <c r="G36" s="216" t="str">
        <f>IFERROR(LOOKUP('ورود کد کلاس همکاران'!G36,'ورود اطلاعات'!$B$6:$B$25,'ورود اطلاعات'!$E$6:$E$25),"")&amp;""&amp;IFERROR(LOOKUP('ورود  کد درس همکاران'!G36,'ورود اطلاعات'!$F$6:$F$25,'ورود اطلاعات'!$G$6:$G$25),"")</f>
        <v/>
      </c>
      <c r="H36" s="217" t="str">
        <f>IFERROR(LOOKUP('ورود کد کلاس همکاران'!H36,'ورود اطلاعات'!$B$6:$B$25,'ورود اطلاعات'!$E$6:$E$25),"")&amp;""&amp;IFERROR(LOOKUP('ورود  کد درس همکاران'!H36,'ورود اطلاعات'!$F$6:$F$25,'ورود اطلاعات'!$G$6:$G$25),"")</f>
        <v/>
      </c>
      <c r="I36" s="214" t="str">
        <f>IFERROR(LOOKUP('ورود کد کلاس همکاران'!I36,'ورود اطلاعات'!$B$6:$B$25,'ورود اطلاعات'!$E$6:$E$25),"")&amp;""&amp;IFERROR(LOOKUP('ورود  کد درس همکاران'!I36,'ورود اطلاعات'!$F$6:$F$25,'ورود اطلاعات'!$G$6:$G$25),"")</f>
        <v/>
      </c>
      <c r="J36" s="215" t="str">
        <f>IFERROR(LOOKUP('ورود کد کلاس همکاران'!J36,'ورود اطلاعات'!$B$6:$B$25,'ورود اطلاعات'!$E$6:$E$25),"")&amp;""&amp;IFERROR(LOOKUP('ورود  کد درس همکاران'!J36,'ورود اطلاعات'!$F$6:$F$25,'ورود اطلاعات'!$G$6:$G$25),"")</f>
        <v/>
      </c>
      <c r="K36" s="215" t="str">
        <f>IFERROR(LOOKUP('ورود کد کلاس همکاران'!K36,'ورود اطلاعات'!$B$6:$B$25,'ورود اطلاعات'!$E$6:$E$25),"")&amp;""&amp;IFERROR(LOOKUP('ورود  کد درس همکاران'!K36,'ورود اطلاعات'!$F$6:$F$25,'ورود اطلاعات'!$G$6:$G$25),"")</f>
        <v/>
      </c>
      <c r="L36" s="215" t="str">
        <f>IFERROR(LOOKUP('ورود کد کلاس همکاران'!L36,'ورود اطلاعات'!$B$6:$B$25,'ورود اطلاعات'!$E$6:$E$25),"")&amp;""&amp;IFERROR(LOOKUP('ورود  کد درس همکاران'!L36,'ورود اطلاعات'!$F$6:$F$25,'ورود اطلاعات'!$G$6:$G$25),"")</f>
        <v/>
      </c>
      <c r="M36" s="216" t="str">
        <f>IFERROR(LOOKUP('ورود کد کلاس همکاران'!M36,'ورود اطلاعات'!$B$6:$B$25,'ورود اطلاعات'!$E$6:$E$25),"")&amp;""&amp;IFERROR(LOOKUP('ورود  کد درس همکاران'!M36,'ورود اطلاعات'!$F$6:$F$25,'ورود اطلاعات'!$G$6:$G$25),"")</f>
        <v/>
      </c>
      <c r="N36" s="217" t="str">
        <f>IFERROR(LOOKUP('ورود کد کلاس همکاران'!N36,'ورود اطلاعات'!$B$6:$B$25,'ورود اطلاعات'!$E$6:$E$25),"")&amp;""&amp;IFERROR(LOOKUP('ورود  کد درس همکاران'!N36,'ورود اطلاعات'!$F$6:$F$25,'ورود اطلاعات'!$G$6:$G$25),"")</f>
        <v/>
      </c>
      <c r="O36" s="214" t="str">
        <f>IFERROR(LOOKUP('ورود کد کلاس همکاران'!O36,'ورود اطلاعات'!$B$6:$B$25,'ورود اطلاعات'!$E$6:$E$25),"")&amp;""&amp;IFERROR(LOOKUP('ورود  کد درس همکاران'!O36,'ورود اطلاعات'!$F$6:$F$25,'ورود اطلاعات'!$G$6:$G$25),"")</f>
        <v/>
      </c>
      <c r="P36" s="215" t="str">
        <f>IFERROR(LOOKUP('ورود کد کلاس همکاران'!P36,'ورود اطلاعات'!$B$6:$B$25,'ورود اطلاعات'!$E$6:$E$25),"")&amp;""&amp;IFERROR(LOOKUP('ورود  کد درس همکاران'!P36,'ورود اطلاعات'!$F$6:$F$25,'ورود اطلاعات'!$G$6:$G$25),"")</f>
        <v/>
      </c>
      <c r="Q36" s="215" t="str">
        <f>IFERROR(LOOKUP('ورود کد کلاس همکاران'!Q36,'ورود اطلاعات'!$B$6:$B$25,'ورود اطلاعات'!$E$6:$E$25),"")&amp;""&amp;IFERROR(LOOKUP('ورود  کد درس همکاران'!Q36,'ورود اطلاعات'!$F$6:$F$25,'ورود اطلاعات'!$G$6:$G$25),"")</f>
        <v/>
      </c>
      <c r="R36" s="215" t="str">
        <f>IFERROR(LOOKUP('ورود کد کلاس همکاران'!R36,'ورود اطلاعات'!$B$6:$B$25,'ورود اطلاعات'!$E$6:$E$25),"")&amp;""&amp;IFERROR(LOOKUP('ورود  کد درس همکاران'!R36,'ورود اطلاعات'!$F$6:$F$25,'ورود اطلاعات'!$G$6:$G$25),"")</f>
        <v/>
      </c>
      <c r="S36" s="216" t="str">
        <f>IFERROR(LOOKUP('ورود کد کلاس همکاران'!S36,'ورود اطلاعات'!$B$6:$B$25,'ورود اطلاعات'!$E$6:$E$25),"")&amp;""&amp;IFERROR(LOOKUP('ورود  کد درس همکاران'!S36,'ورود اطلاعات'!$F$6:$F$25,'ورود اطلاعات'!$G$6:$G$25),"")</f>
        <v/>
      </c>
      <c r="T36" s="217" t="str">
        <f>IFERROR(LOOKUP('ورود کد کلاس همکاران'!T36,'ورود اطلاعات'!$B$6:$B$25,'ورود اطلاعات'!$E$6:$E$25),"")&amp;""&amp;IFERROR(LOOKUP('ورود  کد درس همکاران'!T36,'ورود اطلاعات'!$F$6:$F$25,'ورود اطلاعات'!$G$6:$G$25),"")</f>
        <v/>
      </c>
      <c r="U36" s="214" t="str">
        <f>IFERROR(LOOKUP('ورود کد کلاس همکاران'!U36,'ورود اطلاعات'!$B$6:$B$25,'ورود اطلاعات'!$E$6:$E$25),"")&amp;""&amp;IFERROR(LOOKUP('ورود  کد درس همکاران'!U36,'ورود اطلاعات'!$F$6:$F$25,'ورود اطلاعات'!$G$6:$G$25),"")</f>
        <v/>
      </c>
      <c r="V36" s="215" t="str">
        <f>IFERROR(LOOKUP('ورود کد کلاس همکاران'!V36,'ورود اطلاعات'!$B$6:$B$25,'ورود اطلاعات'!$E$6:$E$25),"")&amp;""&amp;IFERROR(LOOKUP('ورود  کد درس همکاران'!V36,'ورود اطلاعات'!$F$6:$F$25,'ورود اطلاعات'!$G$6:$G$25),"")</f>
        <v/>
      </c>
      <c r="W36" s="215" t="str">
        <f>IFERROR(LOOKUP('ورود کد کلاس همکاران'!W36,'ورود اطلاعات'!$B$6:$B$25,'ورود اطلاعات'!$E$6:$E$25),"")&amp;""&amp;IFERROR(LOOKUP('ورود  کد درس همکاران'!W36,'ورود اطلاعات'!$F$6:$F$25,'ورود اطلاعات'!$G$6:$G$25),"")</f>
        <v/>
      </c>
      <c r="X36" s="215" t="str">
        <f>IFERROR(LOOKUP('ورود کد کلاس همکاران'!X36,'ورود اطلاعات'!$B$6:$B$25,'ورود اطلاعات'!$E$6:$E$25),"")&amp;""&amp;IFERROR(LOOKUP('ورود  کد درس همکاران'!X36,'ورود اطلاعات'!$F$6:$F$25,'ورود اطلاعات'!$G$6:$G$25),"")</f>
        <v/>
      </c>
      <c r="Y36" s="216" t="str">
        <f>IFERROR(LOOKUP('ورود کد کلاس همکاران'!Y36,'ورود اطلاعات'!$B$6:$B$25,'ورود اطلاعات'!$E$6:$E$25),"")&amp;""&amp;IFERROR(LOOKUP('ورود  کد درس همکاران'!Y36,'ورود اطلاعات'!$F$6:$F$25,'ورود اطلاعات'!$G$6:$G$25),"")</f>
        <v/>
      </c>
      <c r="Z36" s="217" t="str">
        <f>IFERROR(LOOKUP('ورود کد کلاس همکاران'!Z36,'ورود اطلاعات'!$B$6:$B$25,'ورود اطلاعات'!$E$6:$E$25),"")&amp;""&amp;IFERROR(LOOKUP('ورود  کد درس همکاران'!Z36,'ورود اطلاعات'!$F$6:$F$25,'ورود اطلاعات'!$G$6:$G$25),"")</f>
        <v/>
      </c>
      <c r="AA36" s="214" t="str">
        <f>IFERROR(LOOKUP('ورود کد کلاس همکاران'!AA36,'ورود اطلاعات'!$B$6:$B$25,'ورود اطلاعات'!$E$6:$E$25),"")&amp;""&amp;IFERROR(LOOKUP('ورود  کد درس همکاران'!AA36,'ورود اطلاعات'!$F$6:$F$25,'ورود اطلاعات'!$G$6:$G$25),"")</f>
        <v/>
      </c>
      <c r="AB36" s="215" t="str">
        <f>IFERROR(LOOKUP('ورود کد کلاس همکاران'!AB36,'ورود اطلاعات'!$B$6:$B$25,'ورود اطلاعات'!$E$6:$E$25),"")&amp;""&amp;IFERROR(LOOKUP('ورود  کد درس همکاران'!AB36,'ورود اطلاعات'!$F$6:$F$25,'ورود اطلاعات'!$G$6:$G$25),"")</f>
        <v/>
      </c>
      <c r="AC36" s="215" t="str">
        <f>IFERROR(LOOKUP('ورود کد کلاس همکاران'!AC36,'ورود اطلاعات'!$B$6:$B$25,'ورود اطلاعات'!$E$6:$E$25),"")&amp;""&amp;IFERROR(LOOKUP('ورود  کد درس همکاران'!AC36,'ورود اطلاعات'!$F$6:$F$25,'ورود اطلاعات'!$G$6:$G$25),"")</f>
        <v/>
      </c>
      <c r="AD36" s="215" t="str">
        <f>IFERROR(LOOKUP('ورود کد کلاس همکاران'!AD36,'ورود اطلاعات'!$B$6:$B$25,'ورود اطلاعات'!$E$6:$E$25),"")&amp;""&amp;IFERROR(LOOKUP('ورود  کد درس همکاران'!AD36,'ورود اطلاعات'!$F$6:$F$25,'ورود اطلاعات'!$G$6:$G$25),"")</f>
        <v/>
      </c>
      <c r="AE36" s="216" t="str">
        <f>IFERROR(LOOKUP('ورود کد کلاس همکاران'!AE36,'ورود اطلاعات'!$B$6:$B$25,'ورود اطلاعات'!$E$6:$E$25),"")&amp;""&amp;IFERROR(LOOKUP('ورود  کد درس همکاران'!AE36,'ورود اطلاعات'!$F$6:$F$25,'ورود اطلاعات'!$G$6:$G$25),"")</f>
        <v/>
      </c>
      <c r="AF36" s="217" t="str">
        <f>IFERROR(LOOKUP('ورود کد کلاس همکاران'!AF36,'ورود اطلاعات'!$B$6:$B$25,'ورود اطلاعات'!$E$6:$E$25),"")&amp;""&amp;IFERROR(LOOKUP('ورود  کد درس همکاران'!AF36,'ورود اطلاعات'!$F$6:$F$25,'ورود اطلاعات'!$G$6:$G$25),"")</f>
        <v/>
      </c>
      <c r="AG36" s="214" t="str">
        <f>IFERROR(LOOKUP('ورود کد کلاس همکاران'!AG36,'ورود اطلاعات'!$B$6:$B$25,'ورود اطلاعات'!$E$6:$E$25),"")&amp;""&amp;IFERROR(LOOKUP('ورود  کد درس همکاران'!AG36,'ورود اطلاعات'!$F$6:$F$25,'ورود اطلاعات'!$G$6:$G$25),"")</f>
        <v/>
      </c>
      <c r="AH36" s="215" t="str">
        <f>IFERROR(LOOKUP('ورود کد کلاس همکاران'!AH36,'ورود اطلاعات'!$B$6:$B$25,'ورود اطلاعات'!$E$6:$E$25),"")&amp;""&amp;IFERROR(LOOKUP('ورود  کد درس همکاران'!AH36,'ورود اطلاعات'!$F$6:$F$25,'ورود اطلاعات'!$G$6:$G$25),"")</f>
        <v/>
      </c>
      <c r="AI36" s="215" t="str">
        <f>IFERROR(LOOKUP('ورود کد کلاس همکاران'!AI36,'ورود اطلاعات'!$B$6:$B$25,'ورود اطلاعات'!$E$6:$E$25),"")&amp;""&amp;IFERROR(LOOKUP('ورود  کد درس همکاران'!AI36,'ورود اطلاعات'!$F$6:$F$25,'ورود اطلاعات'!$G$6:$G$25),"")</f>
        <v/>
      </c>
      <c r="AJ36" s="215" t="str">
        <f>IFERROR(LOOKUP('ورود کد کلاس همکاران'!AJ36,'ورود اطلاعات'!$B$6:$B$25,'ورود اطلاعات'!$E$6:$E$25),"")&amp;""&amp;IFERROR(LOOKUP('ورود  کد درس همکاران'!AJ36,'ورود اطلاعات'!$F$6:$F$25,'ورود اطلاعات'!$G$6:$G$25),"")</f>
        <v/>
      </c>
      <c r="AK36" s="215" t="str">
        <f>IFERROR(LOOKUP('ورود کد کلاس همکاران'!AK36,'ورود اطلاعات'!$B$6:$B$25,'ورود اطلاعات'!$E$6:$E$25),"")&amp;""&amp;IFERROR(LOOKUP('ورود  کد درس همکاران'!AK36,'ورود اطلاعات'!$F$6:$F$25,'ورود اطلاعات'!$G$6:$G$25),"")</f>
        <v/>
      </c>
      <c r="AL36" s="216" t="str">
        <f>IFERROR(LOOKUP('ورود کد کلاس همکاران'!AL36,'ورود اطلاعات'!$B$6:$B$25,'ورود اطلاعات'!$E$6:$E$25),"")&amp;""&amp;IFERROR(LOOKUP('ورود  کد درس همکاران'!AL36,'ورود اطلاعات'!$F$6:$F$25,'ورود اطلاعات'!$G$6:$G$25),"")</f>
        <v/>
      </c>
    </row>
    <row r="37" spans="1:38" ht="60" customHeight="1" x14ac:dyDescent="0.2">
      <c r="A37" s="38">
        <v>34</v>
      </c>
      <c r="B37" s="206">
        <f>'ورود مشخصات همکاران'!B38</f>
        <v>0</v>
      </c>
      <c r="C37" s="214" t="str">
        <f>IFERROR(LOOKUP('ورود کد کلاس همکاران'!C37,'ورود اطلاعات'!$B$6:$B$25,'ورود اطلاعات'!$E$6:$E$25),"")&amp;""&amp;IFERROR(LOOKUP('ورود  کد درس همکاران'!C37,'ورود اطلاعات'!$F$6:$F$25,'ورود اطلاعات'!$G$6:$G$25),"")</f>
        <v/>
      </c>
      <c r="D37" s="215" t="str">
        <f>IFERROR(LOOKUP('ورود کد کلاس همکاران'!D37,'ورود اطلاعات'!$B$6:$B$25,'ورود اطلاعات'!$E$6:$E$25),"")&amp;""&amp;IFERROR(LOOKUP('ورود  کد درس همکاران'!D37,'ورود اطلاعات'!$F$6:$F$25,'ورود اطلاعات'!$G$6:$G$25),"")</f>
        <v/>
      </c>
      <c r="E37" s="215" t="str">
        <f>IFERROR(LOOKUP('ورود کد کلاس همکاران'!E37,'ورود اطلاعات'!$B$6:$B$25,'ورود اطلاعات'!$E$6:$E$25),"")&amp;""&amp;IFERROR(LOOKUP('ورود  کد درس همکاران'!E37,'ورود اطلاعات'!$F$6:$F$25,'ورود اطلاعات'!$G$6:$G$25),"")</f>
        <v/>
      </c>
      <c r="F37" s="215" t="str">
        <f>IFERROR(LOOKUP('ورود کد کلاس همکاران'!F37,'ورود اطلاعات'!$B$6:$B$25,'ورود اطلاعات'!$E$6:$E$25),"")&amp;""&amp;IFERROR(LOOKUP('ورود  کد درس همکاران'!F37,'ورود اطلاعات'!$F$6:$F$25,'ورود اطلاعات'!$G$6:$G$25),"")</f>
        <v/>
      </c>
      <c r="G37" s="216" t="str">
        <f>IFERROR(LOOKUP('ورود کد کلاس همکاران'!G37,'ورود اطلاعات'!$B$6:$B$25,'ورود اطلاعات'!$E$6:$E$25),"")&amp;""&amp;IFERROR(LOOKUP('ورود  کد درس همکاران'!G37,'ورود اطلاعات'!$F$6:$F$25,'ورود اطلاعات'!$G$6:$G$25),"")</f>
        <v/>
      </c>
      <c r="H37" s="217" t="str">
        <f>IFERROR(LOOKUP('ورود کد کلاس همکاران'!H37,'ورود اطلاعات'!$B$6:$B$25,'ورود اطلاعات'!$E$6:$E$25),"")&amp;""&amp;IFERROR(LOOKUP('ورود  کد درس همکاران'!H37,'ورود اطلاعات'!$F$6:$F$25,'ورود اطلاعات'!$G$6:$G$25),"")</f>
        <v/>
      </c>
      <c r="I37" s="214" t="str">
        <f>IFERROR(LOOKUP('ورود کد کلاس همکاران'!I37,'ورود اطلاعات'!$B$6:$B$25,'ورود اطلاعات'!$E$6:$E$25),"")&amp;""&amp;IFERROR(LOOKUP('ورود  کد درس همکاران'!I37,'ورود اطلاعات'!$F$6:$F$25,'ورود اطلاعات'!$G$6:$G$25),"")</f>
        <v/>
      </c>
      <c r="J37" s="215" t="str">
        <f>IFERROR(LOOKUP('ورود کد کلاس همکاران'!J37,'ورود اطلاعات'!$B$6:$B$25,'ورود اطلاعات'!$E$6:$E$25),"")&amp;""&amp;IFERROR(LOOKUP('ورود  کد درس همکاران'!J37,'ورود اطلاعات'!$F$6:$F$25,'ورود اطلاعات'!$G$6:$G$25),"")</f>
        <v/>
      </c>
      <c r="K37" s="215" t="str">
        <f>IFERROR(LOOKUP('ورود کد کلاس همکاران'!K37,'ورود اطلاعات'!$B$6:$B$25,'ورود اطلاعات'!$E$6:$E$25),"")&amp;""&amp;IFERROR(LOOKUP('ورود  کد درس همکاران'!K37,'ورود اطلاعات'!$F$6:$F$25,'ورود اطلاعات'!$G$6:$G$25),"")</f>
        <v/>
      </c>
      <c r="L37" s="215" t="str">
        <f>IFERROR(LOOKUP('ورود کد کلاس همکاران'!L37,'ورود اطلاعات'!$B$6:$B$25,'ورود اطلاعات'!$E$6:$E$25),"")&amp;""&amp;IFERROR(LOOKUP('ورود  کد درس همکاران'!L37,'ورود اطلاعات'!$F$6:$F$25,'ورود اطلاعات'!$G$6:$G$25),"")</f>
        <v/>
      </c>
      <c r="M37" s="216" t="str">
        <f>IFERROR(LOOKUP('ورود کد کلاس همکاران'!M37,'ورود اطلاعات'!$B$6:$B$25,'ورود اطلاعات'!$E$6:$E$25),"")&amp;""&amp;IFERROR(LOOKUP('ورود  کد درس همکاران'!M37,'ورود اطلاعات'!$F$6:$F$25,'ورود اطلاعات'!$G$6:$G$25),"")</f>
        <v/>
      </c>
      <c r="N37" s="217" t="str">
        <f>IFERROR(LOOKUP('ورود کد کلاس همکاران'!N37,'ورود اطلاعات'!$B$6:$B$25,'ورود اطلاعات'!$E$6:$E$25),"")&amp;""&amp;IFERROR(LOOKUP('ورود  کد درس همکاران'!N37,'ورود اطلاعات'!$F$6:$F$25,'ورود اطلاعات'!$G$6:$G$25),"")</f>
        <v/>
      </c>
      <c r="O37" s="214" t="str">
        <f>IFERROR(LOOKUP('ورود کد کلاس همکاران'!O37,'ورود اطلاعات'!$B$6:$B$25,'ورود اطلاعات'!$E$6:$E$25),"")&amp;""&amp;IFERROR(LOOKUP('ورود  کد درس همکاران'!O37,'ورود اطلاعات'!$F$6:$F$25,'ورود اطلاعات'!$G$6:$G$25),"")</f>
        <v/>
      </c>
      <c r="P37" s="215" t="str">
        <f>IFERROR(LOOKUP('ورود کد کلاس همکاران'!P37,'ورود اطلاعات'!$B$6:$B$25,'ورود اطلاعات'!$E$6:$E$25),"")&amp;""&amp;IFERROR(LOOKUP('ورود  کد درس همکاران'!P37,'ورود اطلاعات'!$F$6:$F$25,'ورود اطلاعات'!$G$6:$G$25),"")</f>
        <v/>
      </c>
      <c r="Q37" s="215" t="str">
        <f>IFERROR(LOOKUP('ورود کد کلاس همکاران'!Q37,'ورود اطلاعات'!$B$6:$B$25,'ورود اطلاعات'!$E$6:$E$25),"")&amp;""&amp;IFERROR(LOOKUP('ورود  کد درس همکاران'!Q37,'ورود اطلاعات'!$F$6:$F$25,'ورود اطلاعات'!$G$6:$G$25),"")</f>
        <v/>
      </c>
      <c r="R37" s="215" t="str">
        <f>IFERROR(LOOKUP('ورود کد کلاس همکاران'!R37,'ورود اطلاعات'!$B$6:$B$25,'ورود اطلاعات'!$E$6:$E$25),"")&amp;""&amp;IFERROR(LOOKUP('ورود  کد درس همکاران'!R37,'ورود اطلاعات'!$F$6:$F$25,'ورود اطلاعات'!$G$6:$G$25),"")</f>
        <v/>
      </c>
      <c r="S37" s="216" t="str">
        <f>IFERROR(LOOKUP('ورود کد کلاس همکاران'!S37,'ورود اطلاعات'!$B$6:$B$25,'ورود اطلاعات'!$E$6:$E$25),"")&amp;""&amp;IFERROR(LOOKUP('ورود  کد درس همکاران'!S37,'ورود اطلاعات'!$F$6:$F$25,'ورود اطلاعات'!$G$6:$G$25),"")</f>
        <v/>
      </c>
      <c r="T37" s="217" t="str">
        <f>IFERROR(LOOKUP('ورود کد کلاس همکاران'!T37,'ورود اطلاعات'!$B$6:$B$25,'ورود اطلاعات'!$E$6:$E$25),"")&amp;""&amp;IFERROR(LOOKUP('ورود  کد درس همکاران'!T37,'ورود اطلاعات'!$F$6:$F$25,'ورود اطلاعات'!$G$6:$G$25),"")</f>
        <v/>
      </c>
      <c r="U37" s="214" t="str">
        <f>IFERROR(LOOKUP('ورود کد کلاس همکاران'!U37,'ورود اطلاعات'!$B$6:$B$25,'ورود اطلاعات'!$E$6:$E$25),"")&amp;""&amp;IFERROR(LOOKUP('ورود  کد درس همکاران'!U37,'ورود اطلاعات'!$F$6:$F$25,'ورود اطلاعات'!$G$6:$G$25),"")</f>
        <v/>
      </c>
      <c r="V37" s="215" t="str">
        <f>IFERROR(LOOKUP('ورود کد کلاس همکاران'!V37,'ورود اطلاعات'!$B$6:$B$25,'ورود اطلاعات'!$E$6:$E$25),"")&amp;""&amp;IFERROR(LOOKUP('ورود  کد درس همکاران'!V37,'ورود اطلاعات'!$F$6:$F$25,'ورود اطلاعات'!$G$6:$G$25),"")</f>
        <v/>
      </c>
      <c r="W37" s="215" t="str">
        <f>IFERROR(LOOKUP('ورود کد کلاس همکاران'!W37,'ورود اطلاعات'!$B$6:$B$25,'ورود اطلاعات'!$E$6:$E$25),"")&amp;""&amp;IFERROR(LOOKUP('ورود  کد درس همکاران'!W37,'ورود اطلاعات'!$F$6:$F$25,'ورود اطلاعات'!$G$6:$G$25),"")</f>
        <v/>
      </c>
      <c r="X37" s="215" t="str">
        <f>IFERROR(LOOKUP('ورود کد کلاس همکاران'!X37,'ورود اطلاعات'!$B$6:$B$25,'ورود اطلاعات'!$E$6:$E$25),"")&amp;""&amp;IFERROR(LOOKUP('ورود  کد درس همکاران'!X37,'ورود اطلاعات'!$F$6:$F$25,'ورود اطلاعات'!$G$6:$G$25),"")</f>
        <v/>
      </c>
      <c r="Y37" s="216" t="str">
        <f>IFERROR(LOOKUP('ورود کد کلاس همکاران'!Y37,'ورود اطلاعات'!$B$6:$B$25,'ورود اطلاعات'!$E$6:$E$25),"")&amp;""&amp;IFERROR(LOOKUP('ورود  کد درس همکاران'!Y37,'ورود اطلاعات'!$F$6:$F$25,'ورود اطلاعات'!$G$6:$G$25),"")</f>
        <v/>
      </c>
      <c r="Z37" s="217" t="str">
        <f>IFERROR(LOOKUP('ورود کد کلاس همکاران'!Z37,'ورود اطلاعات'!$B$6:$B$25,'ورود اطلاعات'!$E$6:$E$25),"")&amp;""&amp;IFERROR(LOOKUP('ورود  کد درس همکاران'!Z37,'ورود اطلاعات'!$F$6:$F$25,'ورود اطلاعات'!$G$6:$G$25),"")</f>
        <v/>
      </c>
      <c r="AA37" s="214" t="str">
        <f>IFERROR(LOOKUP('ورود کد کلاس همکاران'!AA37,'ورود اطلاعات'!$B$6:$B$25,'ورود اطلاعات'!$E$6:$E$25),"")&amp;""&amp;IFERROR(LOOKUP('ورود  کد درس همکاران'!AA37,'ورود اطلاعات'!$F$6:$F$25,'ورود اطلاعات'!$G$6:$G$25),"")</f>
        <v/>
      </c>
      <c r="AB37" s="215" t="str">
        <f>IFERROR(LOOKUP('ورود کد کلاس همکاران'!AB37,'ورود اطلاعات'!$B$6:$B$25,'ورود اطلاعات'!$E$6:$E$25),"")&amp;""&amp;IFERROR(LOOKUP('ورود  کد درس همکاران'!AB37,'ورود اطلاعات'!$F$6:$F$25,'ورود اطلاعات'!$G$6:$G$25),"")</f>
        <v/>
      </c>
      <c r="AC37" s="215" t="str">
        <f>IFERROR(LOOKUP('ورود کد کلاس همکاران'!AC37,'ورود اطلاعات'!$B$6:$B$25,'ورود اطلاعات'!$E$6:$E$25),"")&amp;""&amp;IFERROR(LOOKUP('ورود  کد درس همکاران'!AC37,'ورود اطلاعات'!$F$6:$F$25,'ورود اطلاعات'!$G$6:$G$25),"")</f>
        <v/>
      </c>
      <c r="AD37" s="215" t="str">
        <f>IFERROR(LOOKUP('ورود کد کلاس همکاران'!AD37,'ورود اطلاعات'!$B$6:$B$25,'ورود اطلاعات'!$E$6:$E$25),"")&amp;""&amp;IFERROR(LOOKUP('ورود  کد درس همکاران'!AD37,'ورود اطلاعات'!$F$6:$F$25,'ورود اطلاعات'!$G$6:$G$25),"")</f>
        <v/>
      </c>
      <c r="AE37" s="216" t="str">
        <f>IFERROR(LOOKUP('ورود کد کلاس همکاران'!AE37,'ورود اطلاعات'!$B$6:$B$25,'ورود اطلاعات'!$E$6:$E$25),"")&amp;""&amp;IFERROR(LOOKUP('ورود  کد درس همکاران'!AE37,'ورود اطلاعات'!$F$6:$F$25,'ورود اطلاعات'!$G$6:$G$25),"")</f>
        <v/>
      </c>
      <c r="AF37" s="217" t="str">
        <f>IFERROR(LOOKUP('ورود کد کلاس همکاران'!AF37,'ورود اطلاعات'!$B$6:$B$25,'ورود اطلاعات'!$E$6:$E$25),"")&amp;""&amp;IFERROR(LOOKUP('ورود  کد درس همکاران'!AF37,'ورود اطلاعات'!$F$6:$F$25,'ورود اطلاعات'!$G$6:$G$25),"")</f>
        <v/>
      </c>
      <c r="AG37" s="214" t="str">
        <f>IFERROR(LOOKUP('ورود کد کلاس همکاران'!AG37,'ورود اطلاعات'!$B$6:$B$25,'ورود اطلاعات'!$E$6:$E$25),"")&amp;""&amp;IFERROR(LOOKUP('ورود  کد درس همکاران'!AG37,'ورود اطلاعات'!$F$6:$F$25,'ورود اطلاعات'!$G$6:$G$25),"")</f>
        <v/>
      </c>
      <c r="AH37" s="215" t="str">
        <f>IFERROR(LOOKUP('ورود کد کلاس همکاران'!AH37,'ورود اطلاعات'!$B$6:$B$25,'ورود اطلاعات'!$E$6:$E$25),"")&amp;""&amp;IFERROR(LOOKUP('ورود  کد درس همکاران'!AH37,'ورود اطلاعات'!$F$6:$F$25,'ورود اطلاعات'!$G$6:$G$25),"")</f>
        <v/>
      </c>
      <c r="AI37" s="215" t="str">
        <f>IFERROR(LOOKUP('ورود کد کلاس همکاران'!AI37,'ورود اطلاعات'!$B$6:$B$25,'ورود اطلاعات'!$E$6:$E$25),"")&amp;""&amp;IFERROR(LOOKUP('ورود  کد درس همکاران'!AI37,'ورود اطلاعات'!$F$6:$F$25,'ورود اطلاعات'!$G$6:$G$25),"")</f>
        <v/>
      </c>
      <c r="AJ37" s="215" t="str">
        <f>IFERROR(LOOKUP('ورود کد کلاس همکاران'!AJ37,'ورود اطلاعات'!$B$6:$B$25,'ورود اطلاعات'!$E$6:$E$25),"")&amp;""&amp;IFERROR(LOOKUP('ورود  کد درس همکاران'!AJ37,'ورود اطلاعات'!$F$6:$F$25,'ورود اطلاعات'!$G$6:$G$25),"")</f>
        <v/>
      </c>
      <c r="AK37" s="215" t="str">
        <f>IFERROR(LOOKUP('ورود کد کلاس همکاران'!AK37,'ورود اطلاعات'!$B$6:$B$25,'ورود اطلاعات'!$E$6:$E$25),"")&amp;""&amp;IFERROR(LOOKUP('ورود  کد درس همکاران'!AK37,'ورود اطلاعات'!$F$6:$F$25,'ورود اطلاعات'!$G$6:$G$25),"")</f>
        <v/>
      </c>
      <c r="AL37" s="216" t="str">
        <f>IFERROR(LOOKUP('ورود کد کلاس همکاران'!AL37,'ورود اطلاعات'!$B$6:$B$25,'ورود اطلاعات'!$E$6:$E$25),"")&amp;""&amp;IFERROR(LOOKUP('ورود  کد درس همکاران'!AL37,'ورود اطلاعات'!$F$6:$F$25,'ورود اطلاعات'!$G$6:$G$25),"")</f>
        <v/>
      </c>
    </row>
    <row r="38" spans="1:38" ht="60" customHeight="1" x14ac:dyDescent="0.2">
      <c r="A38" s="38">
        <v>35</v>
      </c>
      <c r="B38" s="206">
        <f>'ورود مشخصات همکاران'!B39</f>
        <v>0</v>
      </c>
      <c r="C38" s="214" t="str">
        <f>IFERROR(LOOKUP('ورود کد کلاس همکاران'!C38,'ورود اطلاعات'!$B$6:$B$25,'ورود اطلاعات'!$E$6:$E$25),"")&amp;""&amp;IFERROR(LOOKUP('ورود  کد درس همکاران'!C38,'ورود اطلاعات'!$F$6:$F$25,'ورود اطلاعات'!$G$6:$G$25),"")</f>
        <v/>
      </c>
      <c r="D38" s="215" t="str">
        <f>IFERROR(LOOKUP('ورود کد کلاس همکاران'!D38,'ورود اطلاعات'!$B$6:$B$25,'ورود اطلاعات'!$E$6:$E$25),"")&amp;""&amp;IFERROR(LOOKUP('ورود  کد درس همکاران'!D38,'ورود اطلاعات'!$F$6:$F$25,'ورود اطلاعات'!$G$6:$G$25),"")</f>
        <v/>
      </c>
      <c r="E38" s="215" t="str">
        <f>IFERROR(LOOKUP('ورود کد کلاس همکاران'!E38,'ورود اطلاعات'!$B$6:$B$25,'ورود اطلاعات'!$E$6:$E$25),"")&amp;""&amp;IFERROR(LOOKUP('ورود  کد درس همکاران'!E38,'ورود اطلاعات'!$F$6:$F$25,'ورود اطلاعات'!$G$6:$G$25),"")</f>
        <v/>
      </c>
      <c r="F38" s="215" t="str">
        <f>IFERROR(LOOKUP('ورود کد کلاس همکاران'!F38,'ورود اطلاعات'!$B$6:$B$25,'ورود اطلاعات'!$E$6:$E$25),"")&amp;""&amp;IFERROR(LOOKUP('ورود  کد درس همکاران'!F38,'ورود اطلاعات'!$F$6:$F$25,'ورود اطلاعات'!$G$6:$G$25),"")</f>
        <v/>
      </c>
      <c r="G38" s="216" t="str">
        <f>IFERROR(LOOKUP('ورود کد کلاس همکاران'!G38,'ورود اطلاعات'!$B$6:$B$25,'ورود اطلاعات'!$E$6:$E$25),"")&amp;""&amp;IFERROR(LOOKUP('ورود  کد درس همکاران'!G38,'ورود اطلاعات'!$F$6:$F$25,'ورود اطلاعات'!$G$6:$G$25),"")</f>
        <v/>
      </c>
      <c r="H38" s="217" t="str">
        <f>IFERROR(LOOKUP('ورود کد کلاس همکاران'!H38,'ورود اطلاعات'!$B$6:$B$25,'ورود اطلاعات'!$E$6:$E$25),"")&amp;""&amp;IFERROR(LOOKUP('ورود  کد درس همکاران'!H38,'ورود اطلاعات'!$F$6:$F$25,'ورود اطلاعات'!$G$6:$G$25),"")</f>
        <v/>
      </c>
      <c r="I38" s="214" t="str">
        <f>IFERROR(LOOKUP('ورود کد کلاس همکاران'!I38,'ورود اطلاعات'!$B$6:$B$25,'ورود اطلاعات'!$E$6:$E$25),"")&amp;""&amp;IFERROR(LOOKUP('ورود  کد درس همکاران'!I38,'ورود اطلاعات'!$F$6:$F$25,'ورود اطلاعات'!$G$6:$G$25),"")</f>
        <v/>
      </c>
      <c r="J38" s="215" t="str">
        <f>IFERROR(LOOKUP('ورود کد کلاس همکاران'!J38,'ورود اطلاعات'!$B$6:$B$25,'ورود اطلاعات'!$E$6:$E$25),"")&amp;""&amp;IFERROR(LOOKUP('ورود  کد درس همکاران'!J38,'ورود اطلاعات'!$F$6:$F$25,'ورود اطلاعات'!$G$6:$G$25),"")</f>
        <v/>
      </c>
      <c r="K38" s="215" t="str">
        <f>IFERROR(LOOKUP('ورود کد کلاس همکاران'!K38,'ورود اطلاعات'!$B$6:$B$25,'ورود اطلاعات'!$E$6:$E$25),"")&amp;""&amp;IFERROR(LOOKUP('ورود  کد درس همکاران'!K38,'ورود اطلاعات'!$F$6:$F$25,'ورود اطلاعات'!$G$6:$G$25),"")</f>
        <v/>
      </c>
      <c r="L38" s="215" t="str">
        <f>IFERROR(LOOKUP('ورود کد کلاس همکاران'!L38,'ورود اطلاعات'!$B$6:$B$25,'ورود اطلاعات'!$E$6:$E$25),"")&amp;""&amp;IFERROR(LOOKUP('ورود  کد درس همکاران'!L38,'ورود اطلاعات'!$F$6:$F$25,'ورود اطلاعات'!$G$6:$G$25),"")</f>
        <v/>
      </c>
      <c r="M38" s="216" t="str">
        <f>IFERROR(LOOKUP('ورود کد کلاس همکاران'!M38,'ورود اطلاعات'!$B$6:$B$25,'ورود اطلاعات'!$E$6:$E$25),"")&amp;""&amp;IFERROR(LOOKUP('ورود  کد درس همکاران'!M38,'ورود اطلاعات'!$F$6:$F$25,'ورود اطلاعات'!$G$6:$G$25),"")</f>
        <v/>
      </c>
      <c r="N38" s="217" t="str">
        <f>IFERROR(LOOKUP('ورود کد کلاس همکاران'!N38,'ورود اطلاعات'!$B$6:$B$25,'ورود اطلاعات'!$E$6:$E$25),"")&amp;""&amp;IFERROR(LOOKUP('ورود  کد درس همکاران'!N38,'ورود اطلاعات'!$F$6:$F$25,'ورود اطلاعات'!$G$6:$G$25),"")</f>
        <v/>
      </c>
      <c r="O38" s="214" t="str">
        <f>IFERROR(LOOKUP('ورود کد کلاس همکاران'!O38,'ورود اطلاعات'!$B$6:$B$25,'ورود اطلاعات'!$E$6:$E$25),"")&amp;""&amp;IFERROR(LOOKUP('ورود  کد درس همکاران'!O38,'ورود اطلاعات'!$F$6:$F$25,'ورود اطلاعات'!$G$6:$G$25),"")</f>
        <v/>
      </c>
      <c r="P38" s="215" t="str">
        <f>IFERROR(LOOKUP('ورود کد کلاس همکاران'!P38,'ورود اطلاعات'!$B$6:$B$25,'ورود اطلاعات'!$E$6:$E$25),"")&amp;""&amp;IFERROR(LOOKUP('ورود  کد درس همکاران'!P38,'ورود اطلاعات'!$F$6:$F$25,'ورود اطلاعات'!$G$6:$G$25),"")</f>
        <v/>
      </c>
      <c r="Q38" s="215" t="str">
        <f>IFERROR(LOOKUP('ورود کد کلاس همکاران'!Q38,'ورود اطلاعات'!$B$6:$B$25,'ورود اطلاعات'!$E$6:$E$25),"")&amp;""&amp;IFERROR(LOOKUP('ورود  کد درس همکاران'!Q38,'ورود اطلاعات'!$F$6:$F$25,'ورود اطلاعات'!$G$6:$G$25),"")</f>
        <v/>
      </c>
      <c r="R38" s="215" t="str">
        <f>IFERROR(LOOKUP('ورود کد کلاس همکاران'!R38,'ورود اطلاعات'!$B$6:$B$25,'ورود اطلاعات'!$E$6:$E$25),"")&amp;""&amp;IFERROR(LOOKUP('ورود  کد درس همکاران'!R38,'ورود اطلاعات'!$F$6:$F$25,'ورود اطلاعات'!$G$6:$G$25),"")</f>
        <v/>
      </c>
      <c r="S38" s="216" t="str">
        <f>IFERROR(LOOKUP('ورود کد کلاس همکاران'!S38,'ورود اطلاعات'!$B$6:$B$25,'ورود اطلاعات'!$E$6:$E$25),"")&amp;""&amp;IFERROR(LOOKUP('ورود  کد درس همکاران'!S38,'ورود اطلاعات'!$F$6:$F$25,'ورود اطلاعات'!$G$6:$G$25),"")</f>
        <v/>
      </c>
      <c r="T38" s="217" t="str">
        <f>IFERROR(LOOKUP('ورود کد کلاس همکاران'!T38,'ورود اطلاعات'!$B$6:$B$25,'ورود اطلاعات'!$E$6:$E$25),"")&amp;""&amp;IFERROR(LOOKUP('ورود  کد درس همکاران'!T38,'ورود اطلاعات'!$F$6:$F$25,'ورود اطلاعات'!$G$6:$G$25),"")</f>
        <v/>
      </c>
      <c r="U38" s="214" t="str">
        <f>IFERROR(LOOKUP('ورود کد کلاس همکاران'!U38,'ورود اطلاعات'!$B$6:$B$25,'ورود اطلاعات'!$E$6:$E$25),"")&amp;""&amp;IFERROR(LOOKUP('ورود  کد درس همکاران'!U38,'ورود اطلاعات'!$F$6:$F$25,'ورود اطلاعات'!$G$6:$G$25),"")</f>
        <v/>
      </c>
      <c r="V38" s="215" t="str">
        <f>IFERROR(LOOKUP('ورود کد کلاس همکاران'!V38,'ورود اطلاعات'!$B$6:$B$25,'ورود اطلاعات'!$E$6:$E$25),"")&amp;""&amp;IFERROR(LOOKUP('ورود  کد درس همکاران'!V38,'ورود اطلاعات'!$F$6:$F$25,'ورود اطلاعات'!$G$6:$G$25),"")</f>
        <v/>
      </c>
      <c r="W38" s="215" t="str">
        <f>IFERROR(LOOKUP('ورود کد کلاس همکاران'!W38,'ورود اطلاعات'!$B$6:$B$25,'ورود اطلاعات'!$E$6:$E$25),"")&amp;""&amp;IFERROR(LOOKUP('ورود  کد درس همکاران'!W38,'ورود اطلاعات'!$F$6:$F$25,'ورود اطلاعات'!$G$6:$G$25),"")</f>
        <v/>
      </c>
      <c r="X38" s="215" t="str">
        <f>IFERROR(LOOKUP('ورود کد کلاس همکاران'!X38,'ورود اطلاعات'!$B$6:$B$25,'ورود اطلاعات'!$E$6:$E$25),"")&amp;""&amp;IFERROR(LOOKUP('ورود  کد درس همکاران'!X38,'ورود اطلاعات'!$F$6:$F$25,'ورود اطلاعات'!$G$6:$G$25),"")</f>
        <v/>
      </c>
      <c r="Y38" s="216" t="str">
        <f>IFERROR(LOOKUP('ورود کد کلاس همکاران'!Y38,'ورود اطلاعات'!$B$6:$B$25,'ورود اطلاعات'!$E$6:$E$25),"")&amp;""&amp;IFERROR(LOOKUP('ورود  کد درس همکاران'!Y38,'ورود اطلاعات'!$F$6:$F$25,'ورود اطلاعات'!$G$6:$G$25),"")</f>
        <v/>
      </c>
      <c r="Z38" s="217" t="str">
        <f>IFERROR(LOOKUP('ورود کد کلاس همکاران'!Z38,'ورود اطلاعات'!$B$6:$B$25,'ورود اطلاعات'!$E$6:$E$25),"")&amp;""&amp;IFERROR(LOOKUP('ورود  کد درس همکاران'!Z38,'ورود اطلاعات'!$F$6:$F$25,'ورود اطلاعات'!$G$6:$G$25),"")</f>
        <v/>
      </c>
      <c r="AA38" s="214" t="str">
        <f>IFERROR(LOOKUP('ورود کد کلاس همکاران'!AA38,'ورود اطلاعات'!$B$6:$B$25,'ورود اطلاعات'!$E$6:$E$25),"")&amp;""&amp;IFERROR(LOOKUP('ورود  کد درس همکاران'!AA38,'ورود اطلاعات'!$F$6:$F$25,'ورود اطلاعات'!$G$6:$G$25),"")</f>
        <v/>
      </c>
      <c r="AB38" s="215" t="str">
        <f>IFERROR(LOOKUP('ورود کد کلاس همکاران'!AB38,'ورود اطلاعات'!$B$6:$B$25,'ورود اطلاعات'!$E$6:$E$25),"")&amp;""&amp;IFERROR(LOOKUP('ورود  کد درس همکاران'!AB38,'ورود اطلاعات'!$F$6:$F$25,'ورود اطلاعات'!$G$6:$G$25),"")</f>
        <v/>
      </c>
      <c r="AC38" s="215" t="str">
        <f>IFERROR(LOOKUP('ورود کد کلاس همکاران'!AC38,'ورود اطلاعات'!$B$6:$B$25,'ورود اطلاعات'!$E$6:$E$25),"")&amp;""&amp;IFERROR(LOOKUP('ورود  کد درس همکاران'!AC38,'ورود اطلاعات'!$F$6:$F$25,'ورود اطلاعات'!$G$6:$G$25),"")</f>
        <v/>
      </c>
      <c r="AD38" s="215" t="str">
        <f>IFERROR(LOOKUP('ورود کد کلاس همکاران'!AD38,'ورود اطلاعات'!$B$6:$B$25,'ورود اطلاعات'!$E$6:$E$25),"")&amp;""&amp;IFERROR(LOOKUP('ورود  کد درس همکاران'!AD38,'ورود اطلاعات'!$F$6:$F$25,'ورود اطلاعات'!$G$6:$G$25),"")</f>
        <v/>
      </c>
      <c r="AE38" s="216" t="str">
        <f>IFERROR(LOOKUP('ورود کد کلاس همکاران'!AE38,'ورود اطلاعات'!$B$6:$B$25,'ورود اطلاعات'!$E$6:$E$25),"")&amp;""&amp;IFERROR(LOOKUP('ورود  کد درس همکاران'!AE38,'ورود اطلاعات'!$F$6:$F$25,'ورود اطلاعات'!$G$6:$G$25),"")</f>
        <v/>
      </c>
      <c r="AF38" s="217" t="str">
        <f>IFERROR(LOOKUP('ورود کد کلاس همکاران'!AF38,'ورود اطلاعات'!$B$6:$B$25,'ورود اطلاعات'!$E$6:$E$25),"")&amp;""&amp;IFERROR(LOOKUP('ورود  کد درس همکاران'!AF38,'ورود اطلاعات'!$F$6:$F$25,'ورود اطلاعات'!$G$6:$G$25),"")</f>
        <v/>
      </c>
      <c r="AG38" s="214" t="str">
        <f>IFERROR(LOOKUP('ورود کد کلاس همکاران'!AG38,'ورود اطلاعات'!$B$6:$B$25,'ورود اطلاعات'!$E$6:$E$25),"")&amp;""&amp;IFERROR(LOOKUP('ورود  کد درس همکاران'!AG38,'ورود اطلاعات'!$F$6:$F$25,'ورود اطلاعات'!$G$6:$G$25),"")</f>
        <v/>
      </c>
      <c r="AH38" s="215" t="str">
        <f>IFERROR(LOOKUP('ورود کد کلاس همکاران'!AH38,'ورود اطلاعات'!$B$6:$B$25,'ورود اطلاعات'!$E$6:$E$25),"")&amp;""&amp;IFERROR(LOOKUP('ورود  کد درس همکاران'!AH38,'ورود اطلاعات'!$F$6:$F$25,'ورود اطلاعات'!$G$6:$G$25),"")</f>
        <v/>
      </c>
      <c r="AI38" s="215" t="str">
        <f>IFERROR(LOOKUP('ورود کد کلاس همکاران'!AI38,'ورود اطلاعات'!$B$6:$B$25,'ورود اطلاعات'!$E$6:$E$25),"")&amp;""&amp;IFERROR(LOOKUP('ورود  کد درس همکاران'!AI38,'ورود اطلاعات'!$F$6:$F$25,'ورود اطلاعات'!$G$6:$G$25),"")</f>
        <v/>
      </c>
      <c r="AJ38" s="215" t="str">
        <f>IFERROR(LOOKUP('ورود کد کلاس همکاران'!AJ38,'ورود اطلاعات'!$B$6:$B$25,'ورود اطلاعات'!$E$6:$E$25),"")&amp;""&amp;IFERROR(LOOKUP('ورود  کد درس همکاران'!AJ38,'ورود اطلاعات'!$F$6:$F$25,'ورود اطلاعات'!$G$6:$G$25),"")</f>
        <v/>
      </c>
      <c r="AK38" s="215" t="str">
        <f>IFERROR(LOOKUP('ورود کد کلاس همکاران'!AK38,'ورود اطلاعات'!$B$6:$B$25,'ورود اطلاعات'!$E$6:$E$25),"")&amp;""&amp;IFERROR(LOOKUP('ورود  کد درس همکاران'!AK38,'ورود اطلاعات'!$F$6:$F$25,'ورود اطلاعات'!$G$6:$G$25),"")</f>
        <v/>
      </c>
      <c r="AL38" s="216" t="str">
        <f>IFERROR(LOOKUP('ورود کد کلاس همکاران'!AL38,'ورود اطلاعات'!$B$6:$B$25,'ورود اطلاعات'!$E$6:$E$25),"")&amp;""&amp;IFERROR(LOOKUP('ورود  کد درس همکاران'!AL38,'ورود اطلاعات'!$F$6:$F$25,'ورود اطلاعات'!$G$6:$G$25),"")</f>
        <v/>
      </c>
    </row>
    <row r="39" spans="1:38" ht="60" customHeight="1" x14ac:dyDescent="0.2">
      <c r="A39" s="38">
        <v>36</v>
      </c>
      <c r="B39" s="206">
        <f>'ورود مشخصات همکاران'!B40</f>
        <v>0</v>
      </c>
      <c r="C39" s="214" t="str">
        <f>IFERROR(LOOKUP('ورود کد کلاس همکاران'!C39,'ورود اطلاعات'!$B$6:$B$25,'ورود اطلاعات'!$E$6:$E$25),"")&amp;""&amp;IFERROR(LOOKUP('ورود  کد درس همکاران'!C39,'ورود اطلاعات'!$F$6:$F$25,'ورود اطلاعات'!$G$6:$G$25),"")</f>
        <v/>
      </c>
      <c r="D39" s="215" t="str">
        <f>IFERROR(LOOKUP('ورود کد کلاس همکاران'!D39,'ورود اطلاعات'!$B$6:$B$25,'ورود اطلاعات'!$E$6:$E$25),"")&amp;""&amp;IFERROR(LOOKUP('ورود  کد درس همکاران'!D39,'ورود اطلاعات'!$F$6:$F$25,'ورود اطلاعات'!$G$6:$G$25),"")</f>
        <v/>
      </c>
      <c r="E39" s="215" t="str">
        <f>IFERROR(LOOKUP('ورود کد کلاس همکاران'!E39,'ورود اطلاعات'!$B$6:$B$25,'ورود اطلاعات'!$E$6:$E$25),"")&amp;""&amp;IFERROR(LOOKUP('ورود  کد درس همکاران'!E39,'ورود اطلاعات'!$F$6:$F$25,'ورود اطلاعات'!$G$6:$G$25),"")</f>
        <v/>
      </c>
      <c r="F39" s="215" t="str">
        <f>IFERROR(LOOKUP('ورود کد کلاس همکاران'!F39,'ورود اطلاعات'!$B$6:$B$25,'ورود اطلاعات'!$E$6:$E$25),"")&amp;""&amp;IFERROR(LOOKUP('ورود  کد درس همکاران'!F39,'ورود اطلاعات'!$F$6:$F$25,'ورود اطلاعات'!$G$6:$G$25),"")</f>
        <v/>
      </c>
      <c r="G39" s="216" t="str">
        <f>IFERROR(LOOKUP('ورود کد کلاس همکاران'!G39,'ورود اطلاعات'!$B$6:$B$25,'ورود اطلاعات'!$E$6:$E$25),"")&amp;""&amp;IFERROR(LOOKUP('ورود  کد درس همکاران'!G39,'ورود اطلاعات'!$F$6:$F$25,'ورود اطلاعات'!$G$6:$G$25),"")</f>
        <v/>
      </c>
      <c r="H39" s="217" t="str">
        <f>IFERROR(LOOKUP('ورود کد کلاس همکاران'!H39,'ورود اطلاعات'!$B$6:$B$25,'ورود اطلاعات'!$E$6:$E$25),"")&amp;""&amp;IFERROR(LOOKUP('ورود  کد درس همکاران'!H39,'ورود اطلاعات'!$F$6:$F$25,'ورود اطلاعات'!$G$6:$G$25),"")</f>
        <v/>
      </c>
      <c r="I39" s="214" t="str">
        <f>IFERROR(LOOKUP('ورود کد کلاس همکاران'!I39,'ورود اطلاعات'!$B$6:$B$25,'ورود اطلاعات'!$E$6:$E$25),"")&amp;""&amp;IFERROR(LOOKUP('ورود  کد درس همکاران'!I39,'ورود اطلاعات'!$F$6:$F$25,'ورود اطلاعات'!$G$6:$G$25),"")</f>
        <v/>
      </c>
      <c r="J39" s="215" t="str">
        <f>IFERROR(LOOKUP('ورود کد کلاس همکاران'!J39,'ورود اطلاعات'!$B$6:$B$25,'ورود اطلاعات'!$E$6:$E$25),"")&amp;""&amp;IFERROR(LOOKUP('ورود  کد درس همکاران'!J39,'ورود اطلاعات'!$F$6:$F$25,'ورود اطلاعات'!$G$6:$G$25),"")</f>
        <v/>
      </c>
      <c r="K39" s="215" t="str">
        <f>IFERROR(LOOKUP('ورود کد کلاس همکاران'!K39,'ورود اطلاعات'!$B$6:$B$25,'ورود اطلاعات'!$E$6:$E$25),"")&amp;""&amp;IFERROR(LOOKUP('ورود  کد درس همکاران'!K39,'ورود اطلاعات'!$F$6:$F$25,'ورود اطلاعات'!$G$6:$G$25),"")</f>
        <v/>
      </c>
      <c r="L39" s="215" t="str">
        <f>IFERROR(LOOKUP('ورود کد کلاس همکاران'!L39,'ورود اطلاعات'!$B$6:$B$25,'ورود اطلاعات'!$E$6:$E$25),"")&amp;""&amp;IFERROR(LOOKUP('ورود  کد درس همکاران'!L39,'ورود اطلاعات'!$F$6:$F$25,'ورود اطلاعات'!$G$6:$G$25),"")</f>
        <v/>
      </c>
      <c r="M39" s="216" t="str">
        <f>IFERROR(LOOKUP('ورود کد کلاس همکاران'!M39,'ورود اطلاعات'!$B$6:$B$25,'ورود اطلاعات'!$E$6:$E$25),"")&amp;""&amp;IFERROR(LOOKUP('ورود  کد درس همکاران'!M39,'ورود اطلاعات'!$F$6:$F$25,'ورود اطلاعات'!$G$6:$G$25),"")</f>
        <v/>
      </c>
      <c r="N39" s="217" t="str">
        <f>IFERROR(LOOKUP('ورود کد کلاس همکاران'!N39,'ورود اطلاعات'!$B$6:$B$25,'ورود اطلاعات'!$E$6:$E$25),"")&amp;""&amp;IFERROR(LOOKUP('ورود  کد درس همکاران'!N39,'ورود اطلاعات'!$F$6:$F$25,'ورود اطلاعات'!$G$6:$G$25),"")</f>
        <v/>
      </c>
      <c r="O39" s="214" t="str">
        <f>IFERROR(LOOKUP('ورود کد کلاس همکاران'!O39,'ورود اطلاعات'!$B$6:$B$25,'ورود اطلاعات'!$E$6:$E$25),"")&amp;""&amp;IFERROR(LOOKUP('ورود  کد درس همکاران'!O39,'ورود اطلاعات'!$F$6:$F$25,'ورود اطلاعات'!$G$6:$G$25),"")</f>
        <v/>
      </c>
      <c r="P39" s="215" t="str">
        <f>IFERROR(LOOKUP('ورود کد کلاس همکاران'!P39,'ورود اطلاعات'!$B$6:$B$25,'ورود اطلاعات'!$E$6:$E$25),"")&amp;""&amp;IFERROR(LOOKUP('ورود  کد درس همکاران'!P39,'ورود اطلاعات'!$F$6:$F$25,'ورود اطلاعات'!$G$6:$G$25),"")</f>
        <v/>
      </c>
      <c r="Q39" s="215" t="str">
        <f>IFERROR(LOOKUP('ورود کد کلاس همکاران'!Q39,'ورود اطلاعات'!$B$6:$B$25,'ورود اطلاعات'!$E$6:$E$25),"")&amp;""&amp;IFERROR(LOOKUP('ورود  کد درس همکاران'!Q39,'ورود اطلاعات'!$F$6:$F$25,'ورود اطلاعات'!$G$6:$G$25),"")</f>
        <v/>
      </c>
      <c r="R39" s="215" t="str">
        <f>IFERROR(LOOKUP('ورود کد کلاس همکاران'!R39,'ورود اطلاعات'!$B$6:$B$25,'ورود اطلاعات'!$E$6:$E$25),"")&amp;""&amp;IFERROR(LOOKUP('ورود  کد درس همکاران'!R39,'ورود اطلاعات'!$F$6:$F$25,'ورود اطلاعات'!$G$6:$G$25),"")</f>
        <v/>
      </c>
      <c r="S39" s="216" t="str">
        <f>IFERROR(LOOKUP('ورود کد کلاس همکاران'!S39,'ورود اطلاعات'!$B$6:$B$25,'ورود اطلاعات'!$E$6:$E$25),"")&amp;""&amp;IFERROR(LOOKUP('ورود  کد درس همکاران'!S39,'ورود اطلاعات'!$F$6:$F$25,'ورود اطلاعات'!$G$6:$G$25),"")</f>
        <v/>
      </c>
      <c r="T39" s="217" t="str">
        <f>IFERROR(LOOKUP('ورود کد کلاس همکاران'!T39,'ورود اطلاعات'!$B$6:$B$25,'ورود اطلاعات'!$E$6:$E$25),"")&amp;""&amp;IFERROR(LOOKUP('ورود  کد درس همکاران'!T39,'ورود اطلاعات'!$F$6:$F$25,'ورود اطلاعات'!$G$6:$G$25),"")</f>
        <v/>
      </c>
      <c r="U39" s="214" t="str">
        <f>IFERROR(LOOKUP('ورود کد کلاس همکاران'!U39,'ورود اطلاعات'!$B$6:$B$25,'ورود اطلاعات'!$E$6:$E$25),"")&amp;""&amp;IFERROR(LOOKUP('ورود  کد درس همکاران'!U39,'ورود اطلاعات'!$F$6:$F$25,'ورود اطلاعات'!$G$6:$G$25),"")</f>
        <v/>
      </c>
      <c r="V39" s="215" t="str">
        <f>IFERROR(LOOKUP('ورود کد کلاس همکاران'!V39,'ورود اطلاعات'!$B$6:$B$25,'ورود اطلاعات'!$E$6:$E$25),"")&amp;""&amp;IFERROR(LOOKUP('ورود  کد درس همکاران'!V39,'ورود اطلاعات'!$F$6:$F$25,'ورود اطلاعات'!$G$6:$G$25),"")</f>
        <v/>
      </c>
      <c r="W39" s="215" t="str">
        <f>IFERROR(LOOKUP('ورود کد کلاس همکاران'!W39,'ورود اطلاعات'!$B$6:$B$25,'ورود اطلاعات'!$E$6:$E$25),"")&amp;""&amp;IFERROR(LOOKUP('ورود  کد درس همکاران'!W39,'ورود اطلاعات'!$F$6:$F$25,'ورود اطلاعات'!$G$6:$G$25),"")</f>
        <v/>
      </c>
      <c r="X39" s="215" t="str">
        <f>IFERROR(LOOKUP('ورود کد کلاس همکاران'!X39,'ورود اطلاعات'!$B$6:$B$25,'ورود اطلاعات'!$E$6:$E$25),"")&amp;""&amp;IFERROR(LOOKUP('ورود  کد درس همکاران'!X39,'ورود اطلاعات'!$F$6:$F$25,'ورود اطلاعات'!$G$6:$G$25),"")</f>
        <v/>
      </c>
      <c r="Y39" s="216" t="str">
        <f>IFERROR(LOOKUP('ورود کد کلاس همکاران'!Y39,'ورود اطلاعات'!$B$6:$B$25,'ورود اطلاعات'!$E$6:$E$25),"")&amp;""&amp;IFERROR(LOOKUP('ورود  کد درس همکاران'!Y39,'ورود اطلاعات'!$F$6:$F$25,'ورود اطلاعات'!$G$6:$G$25),"")</f>
        <v/>
      </c>
      <c r="Z39" s="217" t="str">
        <f>IFERROR(LOOKUP('ورود کد کلاس همکاران'!Z39,'ورود اطلاعات'!$B$6:$B$25,'ورود اطلاعات'!$E$6:$E$25),"")&amp;""&amp;IFERROR(LOOKUP('ورود  کد درس همکاران'!Z39,'ورود اطلاعات'!$F$6:$F$25,'ورود اطلاعات'!$G$6:$G$25),"")</f>
        <v/>
      </c>
      <c r="AA39" s="214" t="str">
        <f>IFERROR(LOOKUP('ورود کد کلاس همکاران'!AA39,'ورود اطلاعات'!$B$6:$B$25,'ورود اطلاعات'!$E$6:$E$25),"")&amp;""&amp;IFERROR(LOOKUP('ورود  کد درس همکاران'!AA39,'ورود اطلاعات'!$F$6:$F$25,'ورود اطلاعات'!$G$6:$G$25),"")</f>
        <v/>
      </c>
      <c r="AB39" s="215" t="str">
        <f>IFERROR(LOOKUP('ورود کد کلاس همکاران'!AB39,'ورود اطلاعات'!$B$6:$B$25,'ورود اطلاعات'!$E$6:$E$25),"")&amp;""&amp;IFERROR(LOOKUP('ورود  کد درس همکاران'!AB39,'ورود اطلاعات'!$F$6:$F$25,'ورود اطلاعات'!$G$6:$G$25),"")</f>
        <v/>
      </c>
      <c r="AC39" s="215" t="str">
        <f>IFERROR(LOOKUP('ورود کد کلاس همکاران'!AC39,'ورود اطلاعات'!$B$6:$B$25,'ورود اطلاعات'!$E$6:$E$25),"")&amp;""&amp;IFERROR(LOOKUP('ورود  کد درس همکاران'!AC39,'ورود اطلاعات'!$F$6:$F$25,'ورود اطلاعات'!$G$6:$G$25),"")</f>
        <v/>
      </c>
      <c r="AD39" s="215" t="str">
        <f>IFERROR(LOOKUP('ورود کد کلاس همکاران'!AD39,'ورود اطلاعات'!$B$6:$B$25,'ورود اطلاعات'!$E$6:$E$25),"")&amp;""&amp;IFERROR(LOOKUP('ورود  کد درس همکاران'!AD39,'ورود اطلاعات'!$F$6:$F$25,'ورود اطلاعات'!$G$6:$G$25),"")</f>
        <v/>
      </c>
      <c r="AE39" s="216" t="str">
        <f>IFERROR(LOOKUP('ورود کد کلاس همکاران'!AE39,'ورود اطلاعات'!$B$6:$B$25,'ورود اطلاعات'!$E$6:$E$25),"")&amp;""&amp;IFERROR(LOOKUP('ورود  کد درس همکاران'!AE39,'ورود اطلاعات'!$F$6:$F$25,'ورود اطلاعات'!$G$6:$G$25),"")</f>
        <v/>
      </c>
      <c r="AF39" s="217" t="str">
        <f>IFERROR(LOOKUP('ورود کد کلاس همکاران'!AF39,'ورود اطلاعات'!$B$6:$B$25,'ورود اطلاعات'!$E$6:$E$25),"")&amp;""&amp;IFERROR(LOOKUP('ورود  کد درس همکاران'!AF39,'ورود اطلاعات'!$F$6:$F$25,'ورود اطلاعات'!$G$6:$G$25),"")</f>
        <v/>
      </c>
      <c r="AG39" s="214" t="str">
        <f>IFERROR(LOOKUP('ورود کد کلاس همکاران'!AG39,'ورود اطلاعات'!$B$6:$B$25,'ورود اطلاعات'!$E$6:$E$25),"")&amp;""&amp;IFERROR(LOOKUP('ورود  کد درس همکاران'!AG39,'ورود اطلاعات'!$F$6:$F$25,'ورود اطلاعات'!$G$6:$G$25),"")</f>
        <v/>
      </c>
      <c r="AH39" s="215" t="str">
        <f>IFERROR(LOOKUP('ورود کد کلاس همکاران'!AH39,'ورود اطلاعات'!$B$6:$B$25,'ورود اطلاعات'!$E$6:$E$25),"")&amp;""&amp;IFERROR(LOOKUP('ورود  کد درس همکاران'!AH39,'ورود اطلاعات'!$F$6:$F$25,'ورود اطلاعات'!$G$6:$G$25),"")</f>
        <v/>
      </c>
      <c r="AI39" s="215" t="str">
        <f>IFERROR(LOOKUP('ورود کد کلاس همکاران'!AI39,'ورود اطلاعات'!$B$6:$B$25,'ورود اطلاعات'!$E$6:$E$25),"")&amp;""&amp;IFERROR(LOOKUP('ورود  کد درس همکاران'!AI39,'ورود اطلاعات'!$F$6:$F$25,'ورود اطلاعات'!$G$6:$G$25),"")</f>
        <v/>
      </c>
      <c r="AJ39" s="215" t="str">
        <f>IFERROR(LOOKUP('ورود کد کلاس همکاران'!AJ39,'ورود اطلاعات'!$B$6:$B$25,'ورود اطلاعات'!$E$6:$E$25),"")&amp;""&amp;IFERROR(LOOKUP('ورود  کد درس همکاران'!AJ39,'ورود اطلاعات'!$F$6:$F$25,'ورود اطلاعات'!$G$6:$G$25),"")</f>
        <v/>
      </c>
      <c r="AK39" s="215" t="str">
        <f>IFERROR(LOOKUP('ورود کد کلاس همکاران'!AK39,'ورود اطلاعات'!$B$6:$B$25,'ورود اطلاعات'!$E$6:$E$25),"")&amp;""&amp;IFERROR(LOOKUP('ورود  کد درس همکاران'!AK39,'ورود اطلاعات'!$F$6:$F$25,'ورود اطلاعات'!$G$6:$G$25),"")</f>
        <v/>
      </c>
      <c r="AL39" s="216" t="str">
        <f>IFERROR(LOOKUP('ورود کد کلاس همکاران'!AL39,'ورود اطلاعات'!$B$6:$B$25,'ورود اطلاعات'!$E$6:$E$25),"")&amp;""&amp;IFERROR(LOOKUP('ورود  کد درس همکاران'!AL39,'ورود اطلاعات'!$F$6:$F$25,'ورود اطلاعات'!$G$6:$G$25),"")</f>
        <v/>
      </c>
    </row>
    <row r="40" spans="1:38" ht="60" customHeight="1" x14ac:dyDescent="0.2">
      <c r="A40" s="38">
        <v>37</v>
      </c>
      <c r="B40" s="206">
        <f>'ورود مشخصات همکاران'!B41</f>
        <v>0</v>
      </c>
      <c r="C40" s="214" t="str">
        <f>IFERROR(LOOKUP('ورود کد کلاس همکاران'!C40,'ورود اطلاعات'!$B$6:$B$25,'ورود اطلاعات'!$E$6:$E$25),"")&amp;""&amp;IFERROR(LOOKUP('ورود  کد درس همکاران'!C40,'ورود اطلاعات'!$F$6:$F$25,'ورود اطلاعات'!$G$6:$G$25),"")</f>
        <v/>
      </c>
      <c r="D40" s="215" t="str">
        <f>IFERROR(LOOKUP('ورود کد کلاس همکاران'!D40,'ورود اطلاعات'!$B$6:$B$25,'ورود اطلاعات'!$E$6:$E$25),"")&amp;""&amp;IFERROR(LOOKUP('ورود  کد درس همکاران'!D40,'ورود اطلاعات'!$F$6:$F$25,'ورود اطلاعات'!$G$6:$G$25),"")</f>
        <v/>
      </c>
      <c r="E40" s="215" t="str">
        <f>IFERROR(LOOKUP('ورود کد کلاس همکاران'!E40,'ورود اطلاعات'!$B$6:$B$25,'ورود اطلاعات'!$E$6:$E$25),"")&amp;""&amp;IFERROR(LOOKUP('ورود  کد درس همکاران'!E40,'ورود اطلاعات'!$F$6:$F$25,'ورود اطلاعات'!$G$6:$G$25),"")</f>
        <v/>
      </c>
      <c r="F40" s="215" t="str">
        <f>IFERROR(LOOKUP('ورود کد کلاس همکاران'!F40,'ورود اطلاعات'!$B$6:$B$25,'ورود اطلاعات'!$E$6:$E$25),"")&amp;""&amp;IFERROR(LOOKUP('ورود  کد درس همکاران'!F40,'ورود اطلاعات'!$F$6:$F$25,'ورود اطلاعات'!$G$6:$G$25),"")</f>
        <v/>
      </c>
      <c r="G40" s="216" t="str">
        <f>IFERROR(LOOKUP('ورود کد کلاس همکاران'!G40,'ورود اطلاعات'!$B$6:$B$25,'ورود اطلاعات'!$E$6:$E$25),"")&amp;""&amp;IFERROR(LOOKUP('ورود  کد درس همکاران'!G40,'ورود اطلاعات'!$F$6:$F$25,'ورود اطلاعات'!$G$6:$G$25),"")</f>
        <v/>
      </c>
      <c r="H40" s="217" t="str">
        <f>IFERROR(LOOKUP('ورود کد کلاس همکاران'!H40,'ورود اطلاعات'!$B$6:$B$25,'ورود اطلاعات'!$E$6:$E$25),"")&amp;""&amp;IFERROR(LOOKUP('ورود  کد درس همکاران'!H40,'ورود اطلاعات'!$F$6:$F$25,'ورود اطلاعات'!$G$6:$G$25),"")</f>
        <v/>
      </c>
      <c r="I40" s="214" t="str">
        <f>IFERROR(LOOKUP('ورود کد کلاس همکاران'!I40,'ورود اطلاعات'!$B$6:$B$25,'ورود اطلاعات'!$E$6:$E$25),"")&amp;""&amp;IFERROR(LOOKUP('ورود  کد درس همکاران'!I40,'ورود اطلاعات'!$F$6:$F$25,'ورود اطلاعات'!$G$6:$G$25),"")</f>
        <v/>
      </c>
      <c r="J40" s="215" t="str">
        <f>IFERROR(LOOKUP('ورود کد کلاس همکاران'!J40,'ورود اطلاعات'!$B$6:$B$25,'ورود اطلاعات'!$E$6:$E$25),"")&amp;""&amp;IFERROR(LOOKUP('ورود  کد درس همکاران'!J40,'ورود اطلاعات'!$F$6:$F$25,'ورود اطلاعات'!$G$6:$G$25),"")</f>
        <v/>
      </c>
      <c r="K40" s="215" t="str">
        <f>IFERROR(LOOKUP('ورود کد کلاس همکاران'!K40,'ورود اطلاعات'!$B$6:$B$25,'ورود اطلاعات'!$E$6:$E$25),"")&amp;""&amp;IFERROR(LOOKUP('ورود  کد درس همکاران'!K40,'ورود اطلاعات'!$F$6:$F$25,'ورود اطلاعات'!$G$6:$G$25),"")</f>
        <v/>
      </c>
      <c r="L40" s="215" t="str">
        <f>IFERROR(LOOKUP('ورود کد کلاس همکاران'!L40,'ورود اطلاعات'!$B$6:$B$25,'ورود اطلاعات'!$E$6:$E$25),"")&amp;""&amp;IFERROR(LOOKUP('ورود  کد درس همکاران'!L40,'ورود اطلاعات'!$F$6:$F$25,'ورود اطلاعات'!$G$6:$G$25),"")</f>
        <v/>
      </c>
      <c r="M40" s="216" t="str">
        <f>IFERROR(LOOKUP('ورود کد کلاس همکاران'!M40,'ورود اطلاعات'!$B$6:$B$25,'ورود اطلاعات'!$E$6:$E$25),"")&amp;""&amp;IFERROR(LOOKUP('ورود  کد درس همکاران'!M40,'ورود اطلاعات'!$F$6:$F$25,'ورود اطلاعات'!$G$6:$G$25),"")</f>
        <v/>
      </c>
      <c r="N40" s="217" t="str">
        <f>IFERROR(LOOKUP('ورود کد کلاس همکاران'!N40,'ورود اطلاعات'!$B$6:$B$25,'ورود اطلاعات'!$E$6:$E$25),"")&amp;""&amp;IFERROR(LOOKUP('ورود  کد درس همکاران'!N40,'ورود اطلاعات'!$F$6:$F$25,'ورود اطلاعات'!$G$6:$G$25),"")</f>
        <v/>
      </c>
      <c r="O40" s="214" t="str">
        <f>IFERROR(LOOKUP('ورود کد کلاس همکاران'!O40,'ورود اطلاعات'!$B$6:$B$25,'ورود اطلاعات'!$E$6:$E$25),"")&amp;""&amp;IFERROR(LOOKUP('ورود  کد درس همکاران'!O40,'ورود اطلاعات'!$F$6:$F$25,'ورود اطلاعات'!$G$6:$G$25),"")</f>
        <v/>
      </c>
      <c r="P40" s="215" t="str">
        <f>IFERROR(LOOKUP('ورود کد کلاس همکاران'!P40,'ورود اطلاعات'!$B$6:$B$25,'ورود اطلاعات'!$E$6:$E$25),"")&amp;""&amp;IFERROR(LOOKUP('ورود  کد درس همکاران'!P40,'ورود اطلاعات'!$F$6:$F$25,'ورود اطلاعات'!$G$6:$G$25),"")</f>
        <v/>
      </c>
      <c r="Q40" s="215" t="str">
        <f>IFERROR(LOOKUP('ورود کد کلاس همکاران'!Q40,'ورود اطلاعات'!$B$6:$B$25,'ورود اطلاعات'!$E$6:$E$25),"")&amp;""&amp;IFERROR(LOOKUP('ورود  کد درس همکاران'!Q40,'ورود اطلاعات'!$F$6:$F$25,'ورود اطلاعات'!$G$6:$G$25),"")</f>
        <v/>
      </c>
      <c r="R40" s="215" t="str">
        <f>IFERROR(LOOKUP('ورود کد کلاس همکاران'!R40,'ورود اطلاعات'!$B$6:$B$25,'ورود اطلاعات'!$E$6:$E$25),"")&amp;""&amp;IFERROR(LOOKUP('ورود  کد درس همکاران'!R40,'ورود اطلاعات'!$F$6:$F$25,'ورود اطلاعات'!$G$6:$G$25),"")</f>
        <v/>
      </c>
      <c r="S40" s="216" t="str">
        <f>IFERROR(LOOKUP('ورود کد کلاس همکاران'!S40,'ورود اطلاعات'!$B$6:$B$25,'ورود اطلاعات'!$E$6:$E$25),"")&amp;""&amp;IFERROR(LOOKUP('ورود  کد درس همکاران'!S40,'ورود اطلاعات'!$F$6:$F$25,'ورود اطلاعات'!$G$6:$G$25),"")</f>
        <v/>
      </c>
      <c r="T40" s="217" t="str">
        <f>IFERROR(LOOKUP('ورود کد کلاس همکاران'!T40,'ورود اطلاعات'!$B$6:$B$25,'ورود اطلاعات'!$E$6:$E$25),"")&amp;""&amp;IFERROR(LOOKUP('ورود  کد درس همکاران'!T40,'ورود اطلاعات'!$F$6:$F$25,'ورود اطلاعات'!$G$6:$G$25),"")</f>
        <v/>
      </c>
      <c r="U40" s="214" t="str">
        <f>IFERROR(LOOKUP('ورود کد کلاس همکاران'!U40,'ورود اطلاعات'!$B$6:$B$25,'ورود اطلاعات'!$E$6:$E$25),"")&amp;""&amp;IFERROR(LOOKUP('ورود  کد درس همکاران'!U40,'ورود اطلاعات'!$F$6:$F$25,'ورود اطلاعات'!$G$6:$G$25),"")</f>
        <v/>
      </c>
      <c r="V40" s="215" t="str">
        <f>IFERROR(LOOKUP('ورود کد کلاس همکاران'!V40,'ورود اطلاعات'!$B$6:$B$25,'ورود اطلاعات'!$E$6:$E$25),"")&amp;""&amp;IFERROR(LOOKUP('ورود  کد درس همکاران'!V40,'ورود اطلاعات'!$F$6:$F$25,'ورود اطلاعات'!$G$6:$G$25),"")</f>
        <v/>
      </c>
      <c r="W40" s="215" t="str">
        <f>IFERROR(LOOKUP('ورود کد کلاس همکاران'!W40,'ورود اطلاعات'!$B$6:$B$25,'ورود اطلاعات'!$E$6:$E$25),"")&amp;""&amp;IFERROR(LOOKUP('ورود  کد درس همکاران'!W40,'ورود اطلاعات'!$F$6:$F$25,'ورود اطلاعات'!$G$6:$G$25),"")</f>
        <v/>
      </c>
      <c r="X40" s="215" t="str">
        <f>IFERROR(LOOKUP('ورود کد کلاس همکاران'!X40,'ورود اطلاعات'!$B$6:$B$25,'ورود اطلاعات'!$E$6:$E$25),"")&amp;""&amp;IFERROR(LOOKUP('ورود  کد درس همکاران'!X40,'ورود اطلاعات'!$F$6:$F$25,'ورود اطلاعات'!$G$6:$G$25),"")</f>
        <v/>
      </c>
      <c r="Y40" s="216" t="str">
        <f>IFERROR(LOOKUP('ورود کد کلاس همکاران'!Y40,'ورود اطلاعات'!$B$6:$B$25,'ورود اطلاعات'!$E$6:$E$25),"")&amp;""&amp;IFERROR(LOOKUP('ورود  کد درس همکاران'!Y40,'ورود اطلاعات'!$F$6:$F$25,'ورود اطلاعات'!$G$6:$G$25),"")</f>
        <v/>
      </c>
      <c r="Z40" s="217" t="str">
        <f>IFERROR(LOOKUP('ورود کد کلاس همکاران'!Z40,'ورود اطلاعات'!$B$6:$B$25,'ورود اطلاعات'!$E$6:$E$25),"")&amp;""&amp;IFERROR(LOOKUP('ورود  کد درس همکاران'!Z40,'ورود اطلاعات'!$F$6:$F$25,'ورود اطلاعات'!$G$6:$G$25),"")</f>
        <v/>
      </c>
      <c r="AA40" s="214" t="str">
        <f>IFERROR(LOOKUP('ورود کد کلاس همکاران'!AA40,'ورود اطلاعات'!$B$6:$B$25,'ورود اطلاعات'!$E$6:$E$25),"")&amp;""&amp;IFERROR(LOOKUP('ورود  کد درس همکاران'!AA40,'ورود اطلاعات'!$F$6:$F$25,'ورود اطلاعات'!$G$6:$G$25),"")</f>
        <v/>
      </c>
      <c r="AB40" s="215" t="str">
        <f>IFERROR(LOOKUP('ورود کد کلاس همکاران'!AB40,'ورود اطلاعات'!$B$6:$B$25,'ورود اطلاعات'!$E$6:$E$25),"")&amp;""&amp;IFERROR(LOOKUP('ورود  کد درس همکاران'!AB40,'ورود اطلاعات'!$F$6:$F$25,'ورود اطلاعات'!$G$6:$G$25),"")</f>
        <v/>
      </c>
      <c r="AC40" s="215" t="str">
        <f>IFERROR(LOOKUP('ورود کد کلاس همکاران'!AC40,'ورود اطلاعات'!$B$6:$B$25,'ورود اطلاعات'!$E$6:$E$25),"")&amp;""&amp;IFERROR(LOOKUP('ورود  کد درس همکاران'!AC40,'ورود اطلاعات'!$F$6:$F$25,'ورود اطلاعات'!$G$6:$G$25),"")</f>
        <v/>
      </c>
      <c r="AD40" s="215" t="str">
        <f>IFERROR(LOOKUP('ورود کد کلاس همکاران'!AD40,'ورود اطلاعات'!$B$6:$B$25,'ورود اطلاعات'!$E$6:$E$25),"")&amp;""&amp;IFERROR(LOOKUP('ورود  کد درس همکاران'!AD40,'ورود اطلاعات'!$F$6:$F$25,'ورود اطلاعات'!$G$6:$G$25),"")</f>
        <v/>
      </c>
      <c r="AE40" s="216" t="str">
        <f>IFERROR(LOOKUP('ورود کد کلاس همکاران'!AE40,'ورود اطلاعات'!$B$6:$B$25,'ورود اطلاعات'!$E$6:$E$25),"")&amp;""&amp;IFERROR(LOOKUP('ورود  کد درس همکاران'!AE40,'ورود اطلاعات'!$F$6:$F$25,'ورود اطلاعات'!$G$6:$G$25),"")</f>
        <v/>
      </c>
      <c r="AF40" s="217" t="str">
        <f>IFERROR(LOOKUP('ورود کد کلاس همکاران'!AF40,'ورود اطلاعات'!$B$6:$B$25,'ورود اطلاعات'!$E$6:$E$25),"")&amp;""&amp;IFERROR(LOOKUP('ورود  کد درس همکاران'!AF40,'ورود اطلاعات'!$F$6:$F$25,'ورود اطلاعات'!$G$6:$G$25),"")</f>
        <v/>
      </c>
      <c r="AG40" s="214" t="str">
        <f>IFERROR(LOOKUP('ورود کد کلاس همکاران'!AG40,'ورود اطلاعات'!$B$6:$B$25,'ورود اطلاعات'!$E$6:$E$25),"")&amp;""&amp;IFERROR(LOOKUP('ورود  کد درس همکاران'!AG40,'ورود اطلاعات'!$F$6:$F$25,'ورود اطلاعات'!$G$6:$G$25),"")</f>
        <v/>
      </c>
      <c r="AH40" s="215" t="str">
        <f>IFERROR(LOOKUP('ورود کد کلاس همکاران'!AH40,'ورود اطلاعات'!$B$6:$B$25,'ورود اطلاعات'!$E$6:$E$25),"")&amp;""&amp;IFERROR(LOOKUP('ورود  کد درس همکاران'!AH40,'ورود اطلاعات'!$F$6:$F$25,'ورود اطلاعات'!$G$6:$G$25),"")</f>
        <v/>
      </c>
      <c r="AI40" s="215" t="str">
        <f>IFERROR(LOOKUP('ورود کد کلاس همکاران'!AI40,'ورود اطلاعات'!$B$6:$B$25,'ورود اطلاعات'!$E$6:$E$25),"")&amp;""&amp;IFERROR(LOOKUP('ورود  کد درس همکاران'!AI40,'ورود اطلاعات'!$F$6:$F$25,'ورود اطلاعات'!$G$6:$G$25),"")</f>
        <v/>
      </c>
      <c r="AJ40" s="215" t="str">
        <f>IFERROR(LOOKUP('ورود کد کلاس همکاران'!AJ40,'ورود اطلاعات'!$B$6:$B$25,'ورود اطلاعات'!$E$6:$E$25),"")&amp;""&amp;IFERROR(LOOKUP('ورود  کد درس همکاران'!AJ40,'ورود اطلاعات'!$F$6:$F$25,'ورود اطلاعات'!$G$6:$G$25),"")</f>
        <v/>
      </c>
      <c r="AK40" s="215" t="str">
        <f>IFERROR(LOOKUP('ورود کد کلاس همکاران'!AK40,'ورود اطلاعات'!$B$6:$B$25,'ورود اطلاعات'!$E$6:$E$25),"")&amp;""&amp;IFERROR(LOOKUP('ورود  کد درس همکاران'!AK40,'ورود اطلاعات'!$F$6:$F$25,'ورود اطلاعات'!$G$6:$G$25),"")</f>
        <v/>
      </c>
      <c r="AL40" s="216" t="str">
        <f>IFERROR(LOOKUP('ورود کد کلاس همکاران'!AL40,'ورود اطلاعات'!$B$6:$B$25,'ورود اطلاعات'!$E$6:$E$25),"")&amp;""&amp;IFERROR(LOOKUP('ورود  کد درس همکاران'!AL40,'ورود اطلاعات'!$F$6:$F$25,'ورود اطلاعات'!$G$6:$G$25),"")</f>
        <v/>
      </c>
    </row>
    <row r="41" spans="1:38" ht="60" customHeight="1" x14ac:dyDescent="0.2">
      <c r="A41" s="38">
        <v>38</v>
      </c>
      <c r="B41" s="206">
        <f>'ورود مشخصات همکاران'!B42</f>
        <v>0</v>
      </c>
      <c r="C41" s="214" t="str">
        <f>IFERROR(LOOKUP('ورود کد کلاس همکاران'!C41,'ورود اطلاعات'!$B$6:$B$25,'ورود اطلاعات'!$E$6:$E$25),"")&amp;""&amp;IFERROR(LOOKUP('ورود  کد درس همکاران'!C41,'ورود اطلاعات'!$F$6:$F$25,'ورود اطلاعات'!$G$6:$G$25),"")</f>
        <v/>
      </c>
      <c r="D41" s="215" t="str">
        <f>IFERROR(LOOKUP('ورود کد کلاس همکاران'!D41,'ورود اطلاعات'!$B$6:$B$25,'ورود اطلاعات'!$E$6:$E$25),"")&amp;""&amp;IFERROR(LOOKUP('ورود  کد درس همکاران'!D41,'ورود اطلاعات'!$F$6:$F$25,'ورود اطلاعات'!$G$6:$G$25),"")</f>
        <v/>
      </c>
      <c r="E41" s="215" t="str">
        <f>IFERROR(LOOKUP('ورود کد کلاس همکاران'!E41,'ورود اطلاعات'!$B$6:$B$25,'ورود اطلاعات'!$E$6:$E$25),"")&amp;""&amp;IFERROR(LOOKUP('ورود  کد درس همکاران'!E41,'ورود اطلاعات'!$F$6:$F$25,'ورود اطلاعات'!$G$6:$G$25),"")</f>
        <v/>
      </c>
      <c r="F41" s="215" t="str">
        <f>IFERROR(LOOKUP('ورود کد کلاس همکاران'!F41,'ورود اطلاعات'!$B$6:$B$25,'ورود اطلاعات'!$E$6:$E$25),"")&amp;""&amp;IFERROR(LOOKUP('ورود  کد درس همکاران'!F41,'ورود اطلاعات'!$F$6:$F$25,'ورود اطلاعات'!$G$6:$G$25),"")</f>
        <v/>
      </c>
      <c r="G41" s="216" t="str">
        <f>IFERROR(LOOKUP('ورود کد کلاس همکاران'!G41,'ورود اطلاعات'!$B$6:$B$25,'ورود اطلاعات'!$E$6:$E$25),"")&amp;""&amp;IFERROR(LOOKUP('ورود  کد درس همکاران'!G41,'ورود اطلاعات'!$F$6:$F$25,'ورود اطلاعات'!$G$6:$G$25),"")</f>
        <v/>
      </c>
      <c r="H41" s="217" t="str">
        <f>IFERROR(LOOKUP('ورود کد کلاس همکاران'!H41,'ورود اطلاعات'!$B$6:$B$25,'ورود اطلاعات'!$E$6:$E$25),"")&amp;""&amp;IFERROR(LOOKUP('ورود  کد درس همکاران'!H41,'ورود اطلاعات'!$F$6:$F$25,'ورود اطلاعات'!$G$6:$G$25),"")</f>
        <v/>
      </c>
      <c r="I41" s="214" t="str">
        <f>IFERROR(LOOKUP('ورود کد کلاس همکاران'!I41,'ورود اطلاعات'!$B$6:$B$25,'ورود اطلاعات'!$E$6:$E$25),"")&amp;""&amp;IFERROR(LOOKUP('ورود  کد درس همکاران'!I41,'ورود اطلاعات'!$F$6:$F$25,'ورود اطلاعات'!$G$6:$G$25),"")</f>
        <v/>
      </c>
      <c r="J41" s="215" t="str">
        <f>IFERROR(LOOKUP('ورود کد کلاس همکاران'!J41,'ورود اطلاعات'!$B$6:$B$25,'ورود اطلاعات'!$E$6:$E$25),"")&amp;""&amp;IFERROR(LOOKUP('ورود  کد درس همکاران'!J41,'ورود اطلاعات'!$F$6:$F$25,'ورود اطلاعات'!$G$6:$G$25),"")</f>
        <v/>
      </c>
      <c r="K41" s="215" t="str">
        <f>IFERROR(LOOKUP('ورود کد کلاس همکاران'!K41,'ورود اطلاعات'!$B$6:$B$25,'ورود اطلاعات'!$E$6:$E$25),"")&amp;""&amp;IFERROR(LOOKUP('ورود  کد درس همکاران'!K41,'ورود اطلاعات'!$F$6:$F$25,'ورود اطلاعات'!$G$6:$G$25),"")</f>
        <v/>
      </c>
      <c r="L41" s="215" t="str">
        <f>IFERROR(LOOKUP('ورود کد کلاس همکاران'!L41,'ورود اطلاعات'!$B$6:$B$25,'ورود اطلاعات'!$E$6:$E$25),"")&amp;""&amp;IFERROR(LOOKUP('ورود  کد درس همکاران'!L41,'ورود اطلاعات'!$F$6:$F$25,'ورود اطلاعات'!$G$6:$G$25),"")</f>
        <v/>
      </c>
      <c r="M41" s="216" t="str">
        <f>IFERROR(LOOKUP('ورود کد کلاس همکاران'!M41,'ورود اطلاعات'!$B$6:$B$25,'ورود اطلاعات'!$E$6:$E$25),"")&amp;""&amp;IFERROR(LOOKUP('ورود  کد درس همکاران'!M41,'ورود اطلاعات'!$F$6:$F$25,'ورود اطلاعات'!$G$6:$G$25),"")</f>
        <v/>
      </c>
      <c r="N41" s="217" t="str">
        <f>IFERROR(LOOKUP('ورود کد کلاس همکاران'!N41,'ورود اطلاعات'!$B$6:$B$25,'ورود اطلاعات'!$E$6:$E$25),"")&amp;""&amp;IFERROR(LOOKUP('ورود  کد درس همکاران'!N41,'ورود اطلاعات'!$F$6:$F$25,'ورود اطلاعات'!$G$6:$G$25),"")</f>
        <v/>
      </c>
      <c r="O41" s="214" t="str">
        <f>IFERROR(LOOKUP('ورود کد کلاس همکاران'!O41,'ورود اطلاعات'!$B$6:$B$25,'ورود اطلاعات'!$E$6:$E$25),"")&amp;""&amp;IFERROR(LOOKUP('ورود  کد درس همکاران'!O41,'ورود اطلاعات'!$F$6:$F$25,'ورود اطلاعات'!$G$6:$G$25),"")</f>
        <v/>
      </c>
      <c r="P41" s="215" t="str">
        <f>IFERROR(LOOKUP('ورود کد کلاس همکاران'!P41,'ورود اطلاعات'!$B$6:$B$25,'ورود اطلاعات'!$E$6:$E$25),"")&amp;""&amp;IFERROR(LOOKUP('ورود  کد درس همکاران'!P41,'ورود اطلاعات'!$F$6:$F$25,'ورود اطلاعات'!$G$6:$G$25),"")</f>
        <v/>
      </c>
      <c r="Q41" s="215" t="str">
        <f>IFERROR(LOOKUP('ورود کد کلاس همکاران'!Q41,'ورود اطلاعات'!$B$6:$B$25,'ورود اطلاعات'!$E$6:$E$25),"")&amp;""&amp;IFERROR(LOOKUP('ورود  کد درس همکاران'!Q41,'ورود اطلاعات'!$F$6:$F$25,'ورود اطلاعات'!$G$6:$G$25),"")</f>
        <v/>
      </c>
      <c r="R41" s="215" t="str">
        <f>IFERROR(LOOKUP('ورود کد کلاس همکاران'!R41,'ورود اطلاعات'!$B$6:$B$25,'ورود اطلاعات'!$E$6:$E$25),"")&amp;""&amp;IFERROR(LOOKUP('ورود  کد درس همکاران'!R41,'ورود اطلاعات'!$F$6:$F$25,'ورود اطلاعات'!$G$6:$G$25),"")</f>
        <v/>
      </c>
      <c r="S41" s="216" t="str">
        <f>IFERROR(LOOKUP('ورود کد کلاس همکاران'!S41,'ورود اطلاعات'!$B$6:$B$25,'ورود اطلاعات'!$E$6:$E$25),"")&amp;""&amp;IFERROR(LOOKUP('ورود  کد درس همکاران'!S41,'ورود اطلاعات'!$F$6:$F$25,'ورود اطلاعات'!$G$6:$G$25),"")</f>
        <v/>
      </c>
      <c r="T41" s="217" t="str">
        <f>IFERROR(LOOKUP('ورود کد کلاس همکاران'!T41,'ورود اطلاعات'!$B$6:$B$25,'ورود اطلاعات'!$E$6:$E$25),"")&amp;""&amp;IFERROR(LOOKUP('ورود  کد درس همکاران'!T41,'ورود اطلاعات'!$F$6:$F$25,'ورود اطلاعات'!$G$6:$G$25),"")</f>
        <v/>
      </c>
      <c r="U41" s="214" t="str">
        <f>IFERROR(LOOKUP('ورود کد کلاس همکاران'!U41,'ورود اطلاعات'!$B$6:$B$25,'ورود اطلاعات'!$E$6:$E$25),"")&amp;""&amp;IFERROR(LOOKUP('ورود  کد درس همکاران'!U41,'ورود اطلاعات'!$F$6:$F$25,'ورود اطلاعات'!$G$6:$G$25),"")</f>
        <v/>
      </c>
      <c r="V41" s="215" t="str">
        <f>IFERROR(LOOKUP('ورود کد کلاس همکاران'!V41,'ورود اطلاعات'!$B$6:$B$25,'ورود اطلاعات'!$E$6:$E$25),"")&amp;""&amp;IFERROR(LOOKUP('ورود  کد درس همکاران'!V41,'ورود اطلاعات'!$F$6:$F$25,'ورود اطلاعات'!$G$6:$G$25),"")</f>
        <v/>
      </c>
      <c r="W41" s="215" t="str">
        <f>IFERROR(LOOKUP('ورود کد کلاس همکاران'!W41,'ورود اطلاعات'!$B$6:$B$25,'ورود اطلاعات'!$E$6:$E$25),"")&amp;""&amp;IFERROR(LOOKUP('ورود  کد درس همکاران'!W41,'ورود اطلاعات'!$F$6:$F$25,'ورود اطلاعات'!$G$6:$G$25),"")</f>
        <v/>
      </c>
      <c r="X41" s="215" t="str">
        <f>IFERROR(LOOKUP('ورود کد کلاس همکاران'!X41,'ورود اطلاعات'!$B$6:$B$25,'ورود اطلاعات'!$E$6:$E$25),"")&amp;""&amp;IFERROR(LOOKUP('ورود  کد درس همکاران'!X41,'ورود اطلاعات'!$F$6:$F$25,'ورود اطلاعات'!$G$6:$G$25),"")</f>
        <v/>
      </c>
      <c r="Y41" s="216" t="str">
        <f>IFERROR(LOOKUP('ورود کد کلاس همکاران'!Y41,'ورود اطلاعات'!$B$6:$B$25,'ورود اطلاعات'!$E$6:$E$25),"")&amp;""&amp;IFERROR(LOOKUP('ورود  کد درس همکاران'!Y41,'ورود اطلاعات'!$F$6:$F$25,'ورود اطلاعات'!$G$6:$G$25),"")</f>
        <v/>
      </c>
      <c r="Z41" s="217" t="str">
        <f>IFERROR(LOOKUP('ورود کد کلاس همکاران'!Z41,'ورود اطلاعات'!$B$6:$B$25,'ورود اطلاعات'!$E$6:$E$25),"")&amp;""&amp;IFERROR(LOOKUP('ورود  کد درس همکاران'!Z41,'ورود اطلاعات'!$F$6:$F$25,'ورود اطلاعات'!$G$6:$G$25),"")</f>
        <v/>
      </c>
      <c r="AA41" s="214" t="str">
        <f>IFERROR(LOOKUP('ورود کد کلاس همکاران'!AA41,'ورود اطلاعات'!$B$6:$B$25,'ورود اطلاعات'!$E$6:$E$25),"")&amp;""&amp;IFERROR(LOOKUP('ورود  کد درس همکاران'!AA41,'ورود اطلاعات'!$F$6:$F$25,'ورود اطلاعات'!$G$6:$G$25),"")</f>
        <v/>
      </c>
      <c r="AB41" s="215" t="str">
        <f>IFERROR(LOOKUP('ورود کد کلاس همکاران'!AB41,'ورود اطلاعات'!$B$6:$B$25,'ورود اطلاعات'!$E$6:$E$25),"")&amp;""&amp;IFERROR(LOOKUP('ورود  کد درس همکاران'!AB41,'ورود اطلاعات'!$F$6:$F$25,'ورود اطلاعات'!$G$6:$G$25),"")</f>
        <v/>
      </c>
      <c r="AC41" s="215" t="str">
        <f>IFERROR(LOOKUP('ورود کد کلاس همکاران'!AC41,'ورود اطلاعات'!$B$6:$B$25,'ورود اطلاعات'!$E$6:$E$25),"")&amp;""&amp;IFERROR(LOOKUP('ورود  کد درس همکاران'!AC41,'ورود اطلاعات'!$F$6:$F$25,'ورود اطلاعات'!$G$6:$G$25),"")</f>
        <v/>
      </c>
      <c r="AD41" s="215" t="str">
        <f>IFERROR(LOOKUP('ورود کد کلاس همکاران'!AD41,'ورود اطلاعات'!$B$6:$B$25,'ورود اطلاعات'!$E$6:$E$25),"")&amp;""&amp;IFERROR(LOOKUP('ورود  کد درس همکاران'!AD41,'ورود اطلاعات'!$F$6:$F$25,'ورود اطلاعات'!$G$6:$G$25),"")</f>
        <v/>
      </c>
      <c r="AE41" s="216" t="str">
        <f>IFERROR(LOOKUP('ورود کد کلاس همکاران'!AE41,'ورود اطلاعات'!$B$6:$B$25,'ورود اطلاعات'!$E$6:$E$25),"")&amp;""&amp;IFERROR(LOOKUP('ورود  کد درس همکاران'!AE41,'ورود اطلاعات'!$F$6:$F$25,'ورود اطلاعات'!$G$6:$G$25),"")</f>
        <v/>
      </c>
      <c r="AF41" s="217" t="str">
        <f>IFERROR(LOOKUP('ورود کد کلاس همکاران'!AF41,'ورود اطلاعات'!$B$6:$B$25,'ورود اطلاعات'!$E$6:$E$25),"")&amp;""&amp;IFERROR(LOOKUP('ورود  کد درس همکاران'!AF41,'ورود اطلاعات'!$F$6:$F$25,'ورود اطلاعات'!$G$6:$G$25),"")</f>
        <v/>
      </c>
      <c r="AG41" s="214" t="str">
        <f>IFERROR(LOOKUP('ورود کد کلاس همکاران'!AG41,'ورود اطلاعات'!$B$6:$B$25,'ورود اطلاعات'!$E$6:$E$25),"")&amp;""&amp;IFERROR(LOOKUP('ورود  کد درس همکاران'!AG41,'ورود اطلاعات'!$F$6:$F$25,'ورود اطلاعات'!$G$6:$G$25),"")</f>
        <v/>
      </c>
      <c r="AH41" s="215" t="str">
        <f>IFERROR(LOOKUP('ورود کد کلاس همکاران'!AH41,'ورود اطلاعات'!$B$6:$B$25,'ورود اطلاعات'!$E$6:$E$25),"")&amp;""&amp;IFERROR(LOOKUP('ورود  کد درس همکاران'!AH41,'ورود اطلاعات'!$F$6:$F$25,'ورود اطلاعات'!$G$6:$G$25),"")</f>
        <v/>
      </c>
      <c r="AI41" s="215" t="str">
        <f>IFERROR(LOOKUP('ورود کد کلاس همکاران'!AI41,'ورود اطلاعات'!$B$6:$B$25,'ورود اطلاعات'!$E$6:$E$25),"")&amp;""&amp;IFERROR(LOOKUP('ورود  کد درس همکاران'!AI41,'ورود اطلاعات'!$F$6:$F$25,'ورود اطلاعات'!$G$6:$G$25),"")</f>
        <v/>
      </c>
      <c r="AJ41" s="215" t="str">
        <f>IFERROR(LOOKUP('ورود کد کلاس همکاران'!AJ41,'ورود اطلاعات'!$B$6:$B$25,'ورود اطلاعات'!$E$6:$E$25),"")&amp;""&amp;IFERROR(LOOKUP('ورود  کد درس همکاران'!AJ41,'ورود اطلاعات'!$F$6:$F$25,'ورود اطلاعات'!$G$6:$G$25),"")</f>
        <v/>
      </c>
      <c r="AK41" s="215" t="str">
        <f>IFERROR(LOOKUP('ورود کد کلاس همکاران'!AK41,'ورود اطلاعات'!$B$6:$B$25,'ورود اطلاعات'!$E$6:$E$25),"")&amp;""&amp;IFERROR(LOOKUP('ورود  کد درس همکاران'!AK41,'ورود اطلاعات'!$F$6:$F$25,'ورود اطلاعات'!$G$6:$G$25),"")</f>
        <v/>
      </c>
      <c r="AL41" s="216" t="str">
        <f>IFERROR(LOOKUP('ورود کد کلاس همکاران'!AL41,'ورود اطلاعات'!$B$6:$B$25,'ورود اطلاعات'!$E$6:$E$25),"")&amp;""&amp;IFERROR(LOOKUP('ورود  کد درس همکاران'!AL41,'ورود اطلاعات'!$F$6:$F$25,'ورود اطلاعات'!$G$6:$G$25),"")</f>
        <v/>
      </c>
    </row>
    <row r="42" spans="1:38" ht="60" customHeight="1" x14ac:dyDescent="0.2">
      <c r="A42" s="38">
        <v>39</v>
      </c>
      <c r="B42" s="206">
        <f>'ورود مشخصات همکاران'!B43</f>
        <v>0</v>
      </c>
      <c r="C42" s="214" t="str">
        <f>IFERROR(LOOKUP('ورود کد کلاس همکاران'!C42,'ورود اطلاعات'!$B$6:$B$25,'ورود اطلاعات'!$E$6:$E$25),"")&amp;""&amp;IFERROR(LOOKUP('ورود  کد درس همکاران'!C42,'ورود اطلاعات'!$F$6:$F$25,'ورود اطلاعات'!$G$6:$G$25),"")</f>
        <v/>
      </c>
      <c r="D42" s="215" t="str">
        <f>IFERROR(LOOKUP('ورود کد کلاس همکاران'!D42,'ورود اطلاعات'!$B$6:$B$25,'ورود اطلاعات'!$E$6:$E$25),"")&amp;""&amp;IFERROR(LOOKUP('ورود  کد درس همکاران'!D42,'ورود اطلاعات'!$F$6:$F$25,'ورود اطلاعات'!$G$6:$G$25),"")</f>
        <v/>
      </c>
      <c r="E42" s="215" t="str">
        <f>IFERROR(LOOKUP('ورود کد کلاس همکاران'!E42,'ورود اطلاعات'!$B$6:$B$25,'ورود اطلاعات'!$E$6:$E$25),"")&amp;""&amp;IFERROR(LOOKUP('ورود  کد درس همکاران'!E42,'ورود اطلاعات'!$F$6:$F$25,'ورود اطلاعات'!$G$6:$G$25),"")</f>
        <v/>
      </c>
      <c r="F42" s="215" t="str">
        <f>IFERROR(LOOKUP('ورود کد کلاس همکاران'!F42,'ورود اطلاعات'!$B$6:$B$25,'ورود اطلاعات'!$E$6:$E$25),"")&amp;""&amp;IFERROR(LOOKUP('ورود  کد درس همکاران'!F42,'ورود اطلاعات'!$F$6:$F$25,'ورود اطلاعات'!$G$6:$G$25),"")</f>
        <v/>
      </c>
      <c r="G42" s="216" t="str">
        <f>IFERROR(LOOKUP('ورود کد کلاس همکاران'!G42,'ورود اطلاعات'!$B$6:$B$25,'ورود اطلاعات'!$E$6:$E$25),"")&amp;""&amp;IFERROR(LOOKUP('ورود  کد درس همکاران'!G42,'ورود اطلاعات'!$F$6:$F$25,'ورود اطلاعات'!$G$6:$G$25),"")</f>
        <v/>
      </c>
      <c r="H42" s="217" t="str">
        <f>IFERROR(LOOKUP('ورود کد کلاس همکاران'!H42,'ورود اطلاعات'!$B$6:$B$25,'ورود اطلاعات'!$E$6:$E$25),"")&amp;""&amp;IFERROR(LOOKUP('ورود  کد درس همکاران'!H42,'ورود اطلاعات'!$F$6:$F$25,'ورود اطلاعات'!$G$6:$G$25),"")</f>
        <v/>
      </c>
      <c r="I42" s="214" t="str">
        <f>IFERROR(LOOKUP('ورود کد کلاس همکاران'!I42,'ورود اطلاعات'!$B$6:$B$25,'ورود اطلاعات'!$E$6:$E$25),"")&amp;""&amp;IFERROR(LOOKUP('ورود  کد درس همکاران'!I42,'ورود اطلاعات'!$F$6:$F$25,'ورود اطلاعات'!$G$6:$G$25),"")</f>
        <v/>
      </c>
      <c r="J42" s="215" t="str">
        <f>IFERROR(LOOKUP('ورود کد کلاس همکاران'!J42,'ورود اطلاعات'!$B$6:$B$25,'ورود اطلاعات'!$E$6:$E$25),"")&amp;""&amp;IFERROR(LOOKUP('ورود  کد درس همکاران'!J42,'ورود اطلاعات'!$F$6:$F$25,'ورود اطلاعات'!$G$6:$G$25),"")</f>
        <v/>
      </c>
      <c r="K42" s="215" t="str">
        <f>IFERROR(LOOKUP('ورود کد کلاس همکاران'!K42,'ورود اطلاعات'!$B$6:$B$25,'ورود اطلاعات'!$E$6:$E$25),"")&amp;""&amp;IFERROR(LOOKUP('ورود  کد درس همکاران'!K42,'ورود اطلاعات'!$F$6:$F$25,'ورود اطلاعات'!$G$6:$G$25),"")</f>
        <v/>
      </c>
      <c r="L42" s="215" t="str">
        <f>IFERROR(LOOKUP('ورود کد کلاس همکاران'!L42,'ورود اطلاعات'!$B$6:$B$25,'ورود اطلاعات'!$E$6:$E$25),"")&amp;""&amp;IFERROR(LOOKUP('ورود  کد درس همکاران'!L42,'ورود اطلاعات'!$F$6:$F$25,'ورود اطلاعات'!$G$6:$G$25),"")</f>
        <v/>
      </c>
      <c r="M42" s="216" t="str">
        <f>IFERROR(LOOKUP('ورود کد کلاس همکاران'!M42,'ورود اطلاعات'!$B$6:$B$25,'ورود اطلاعات'!$E$6:$E$25),"")&amp;""&amp;IFERROR(LOOKUP('ورود  کد درس همکاران'!M42,'ورود اطلاعات'!$F$6:$F$25,'ورود اطلاعات'!$G$6:$G$25),"")</f>
        <v/>
      </c>
      <c r="N42" s="217" t="str">
        <f>IFERROR(LOOKUP('ورود کد کلاس همکاران'!N42,'ورود اطلاعات'!$B$6:$B$25,'ورود اطلاعات'!$E$6:$E$25),"")&amp;""&amp;IFERROR(LOOKUP('ورود  کد درس همکاران'!N42,'ورود اطلاعات'!$F$6:$F$25,'ورود اطلاعات'!$G$6:$G$25),"")</f>
        <v/>
      </c>
      <c r="O42" s="214" t="str">
        <f>IFERROR(LOOKUP('ورود کد کلاس همکاران'!O42,'ورود اطلاعات'!$B$6:$B$25,'ورود اطلاعات'!$E$6:$E$25),"")&amp;""&amp;IFERROR(LOOKUP('ورود  کد درس همکاران'!O42,'ورود اطلاعات'!$F$6:$F$25,'ورود اطلاعات'!$G$6:$G$25),"")</f>
        <v/>
      </c>
      <c r="P42" s="215" t="str">
        <f>IFERROR(LOOKUP('ورود کد کلاس همکاران'!P42,'ورود اطلاعات'!$B$6:$B$25,'ورود اطلاعات'!$E$6:$E$25),"")&amp;""&amp;IFERROR(LOOKUP('ورود  کد درس همکاران'!P42,'ورود اطلاعات'!$F$6:$F$25,'ورود اطلاعات'!$G$6:$G$25),"")</f>
        <v/>
      </c>
      <c r="Q42" s="215" t="str">
        <f>IFERROR(LOOKUP('ورود کد کلاس همکاران'!Q42,'ورود اطلاعات'!$B$6:$B$25,'ورود اطلاعات'!$E$6:$E$25),"")&amp;""&amp;IFERROR(LOOKUP('ورود  کد درس همکاران'!Q42,'ورود اطلاعات'!$F$6:$F$25,'ورود اطلاعات'!$G$6:$G$25),"")</f>
        <v/>
      </c>
      <c r="R42" s="215" t="str">
        <f>IFERROR(LOOKUP('ورود کد کلاس همکاران'!R42,'ورود اطلاعات'!$B$6:$B$25,'ورود اطلاعات'!$E$6:$E$25),"")&amp;""&amp;IFERROR(LOOKUP('ورود  کد درس همکاران'!R42,'ورود اطلاعات'!$F$6:$F$25,'ورود اطلاعات'!$G$6:$G$25),"")</f>
        <v/>
      </c>
      <c r="S42" s="216" t="str">
        <f>IFERROR(LOOKUP('ورود کد کلاس همکاران'!S42,'ورود اطلاعات'!$B$6:$B$25,'ورود اطلاعات'!$E$6:$E$25),"")&amp;""&amp;IFERROR(LOOKUP('ورود  کد درس همکاران'!S42,'ورود اطلاعات'!$F$6:$F$25,'ورود اطلاعات'!$G$6:$G$25),"")</f>
        <v/>
      </c>
      <c r="T42" s="217" t="str">
        <f>IFERROR(LOOKUP('ورود کد کلاس همکاران'!T42,'ورود اطلاعات'!$B$6:$B$25,'ورود اطلاعات'!$E$6:$E$25),"")&amp;""&amp;IFERROR(LOOKUP('ورود  کد درس همکاران'!T42,'ورود اطلاعات'!$F$6:$F$25,'ورود اطلاعات'!$G$6:$G$25),"")</f>
        <v/>
      </c>
      <c r="U42" s="214" t="str">
        <f>IFERROR(LOOKUP('ورود کد کلاس همکاران'!U42,'ورود اطلاعات'!$B$6:$B$25,'ورود اطلاعات'!$E$6:$E$25),"")&amp;""&amp;IFERROR(LOOKUP('ورود  کد درس همکاران'!U42,'ورود اطلاعات'!$F$6:$F$25,'ورود اطلاعات'!$G$6:$G$25),"")</f>
        <v/>
      </c>
      <c r="V42" s="215" t="str">
        <f>IFERROR(LOOKUP('ورود کد کلاس همکاران'!V42,'ورود اطلاعات'!$B$6:$B$25,'ورود اطلاعات'!$E$6:$E$25),"")&amp;""&amp;IFERROR(LOOKUP('ورود  کد درس همکاران'!V42,'ورود اطلاعات'!$F$6:$F$25,'ورود اطلاعات'!$G$6:$G$25),"")</f>
        <v/>
      </c>
      <c r="W42" s="215" t="str">
        <f>IFERROR(LOOKUP('ورود کد کلاس همکاران'!W42,'ورود اطلاعات'!$B$6:$B$25,'ورود اطلاعات'!$E$6:$E$25),"")&amp;""&amp;IFERROR(LOOKUP('ورود  کد درس همکاران'!W42,'ورود اطلاعات'!$F$6:$F$25,'ورود اطلاعات'!$G$6:$G$25),"")</f>
        <v/>
      </c>
      <c r="X42" s="215" t="str">
        <f>IFERROR(LOOKUP('ورود کد کلاس همکاران'!X42,'ورود اطلاعات'!$B$6:$B$25,'ورود اطلاعات'!$E$6:$E$25),"")&amp;""&amp;IFERROR(LOOKUP('ورود  کد درس همکاران'!X42,'ورود اطلاعات'!$F$6:$F$25,'ورود اطلاعات'!$G$6:$G$25),"")</f>
        <v/>
      </c>
      <c r="Y42" s="216" t="str">
        <f>IFERROR(LOOKUP('ورود کد کلاس همکاران'!Y42,'ورود اطلاعات'!$B$6:$B$25,'ورود اطلاعات'!$E$6:$E$25),"")&amp;""&amp;IFERROR(LOOKUP('ورود  کد درس همکاران'!Y42,'ورود اطلاعات'!$F$6:$F$25,'ورود اطلاعات'!$G$6:$G$25),"")</f>
        <v/>
      </c>
      <c r="Z42" s="217" t="str">
        <f>IFERROR(LOOKUP('ورود کد کلاس همکاران'!Z42,'ورود اطلاعات'!$B$6:$B$25,'ورود اطلاعات'!$E$6:$E$25),"")&amp;""&amp;IFERROR(LOOKUP('ورود  کد درس همکاران'!Z42,'ورود اطلاعات'!$F$6:$F$25,'ورود اطلاعات'!$G$6:$G$25),"")</f>
        <v/>
      </c>
      <c r="AA42" s="214" t="str">
        <f>IFERROR(LOOKUP('ورود کد کلاس همکاران'!AA42,'ورود اطلاعات'!$B$6:$B$25,'ورود اطلاعات'!$E$6:$E$25),"")&amp;""&amp;IFERROR(LOOKUP('ورود  کد درس همکاران'!AA42,'ورود اطلاعات'!$F$6:$F$25,'ورود اطلاعات'!$G$6:$G$25),"")</f>
        <v/>
      </c>
      <c r="AB42" s="215" t="str">
        <f>IFERROR(LOOKUP('ورود کد کلاس همکاران'!AB42,'ورود اطلاعات'!$B$6:$B$25,'ورود اطلاعات'!$E$6:$E$25),"")&amp;""&amp;IFERROR(LOOKUP('ورود  کد درس همکاران'!AB42,'ورود اطلاعات'!$F$6:$F$25,'ورود اطلاعات'!$G$6:$G$25),"")</f>
        <v/>
      </c>
      <c r="AC42" s="215" t="str">
        <f>IFERROR(LOOKUP('ورود کد کلاس همکاران'!AC42,'ورود اطلاعات'!$B$6:$B$25,'ورود اطلاعات'!$E$6:$E$25),"")&amp;""&amp;IFERROR(LOOKUP('ورود  کد درس همکاران'!AC42,'ورود اطلاعات'!$F$6:$F$25,'ورود اطلاعات'!$G$6:$G$25),"")</f>
        <v/>
      </c>
      <c r="AD42" s="215" t="str">
        <f>IFERROR(LOOKUP('ورود کد کلاس همکاران'!AD42,'ورود اطلاعات'!$B$6:$B$25,'ورود اطلاعات'!$E$6:$E$25),"")&amp;""&amp;IFERROR(LOOKUP('ورود  کد درس همکاران'!AD42,'ورود اطلاعات'!$F$6:$F$25,'ورود اطلاعات'!$G$6:$G$25),"")</f>
        <v/>
      </c>
      <c r="AE42" s="216" t="str">
        <f>IFERROR(LOOKUP('ورود کد کلاس همکاران'!AE42,'ورود اطلاعات'!$B$6:$B$25,'ورود اطلاعات'!$E$6:$E$25),"")&amp;""&amp;IFERROR(LOOKUP('ورود  کد درس همکاران'!AE42,'ورود اطلاعات'!$F$6:$F$25,'ورود اطلاعات'!$G$6:$G$25),"")</f>
        <v/>
      </c>
      <c r="AF42" s="217" t="str">
        <f>IFERROR(LOOKUP('ورود کد کلاس همکاران'!AF42,'ورود اطلاعات'!$B$6:$B$25,'ورود اطلاعات'!$E$6:$E$25),"")&amp;""&amp;IFERROR(LOOKUP('ورود  کد درس همکاران'!AF42,'ورود اطلاعات'!$F$6:$F$25,'ورود اطلاعات'!$G$6:$G$25),"")</f>
        <v/>
      </c>
      <c r="AG42" s="214" t="str">
        <f>IFERROR(LOOKUP('ورود کد کلاس همکاران'!AG42,'ورود اطلاعات'!$B$6:$B$25,'ورود اطلاعات'!$E$6:$E$25),"")&amp;""&amp;IFERROR(LOOKUP('ورود  کد درس همکاران'!AG42,'ورود اطلاعات'!$F$6:$F$25,'ورود اطلاعات'!$G$6:$G$25),"")</f>
        <v/>
      </c>
      <c r="AH42" s="215" t="str">
        <f>IFERROR(LOOKUP('ورود کد کلاس همکاران'!AH42,'ورود اطلاعات'!$B$6:$B$25,'ورود اطلاعات'!$E$6:$E$25),"")&amp;""&amp;IFERROR(LOOKUP('ورود  کد درس همکاران'!AH42,'ورود اطلاعات'!$F$6:$F$25,'ورود اطلاعات'!$G$6:$G$25),"")</f>
        <v/>
      </c>
      <c r="AI42" s="215" t="str">
        <f>IFERROR(LOOKUP('ورود کد کلاس همکاران'!AI42,'ورود اطلاعات'!$B$6:$B$25,'ورود اطلاعات'!$E$6:$E$25),"")&amp;""&amp;IFERROR(LOOKUP('ورود  کد درس همکاران'!AI42,'ورود اطلاعات'!$F$6:$F$25,'ورود اطلاعات'!$G$6:$G$25),"")</f>
        <v/>
      </c>
      <c r="AJ42" s="215" t="str">
        <f>IFERROR(LOOKUP('ورود کد کلاس همکاران'!AJ42,'ورود اطلاعات'!$B$6:$B$25,'ورود اطلاعات'!$E$6:$E$25),"")&amp;""&amp;IFERROR(LOOKUP('ورود  کد درس همکاران'!AJ42,'ورود اطلاعات'!$F$6:$F$25,'ورود اطلاعات'!$G$6:$G$25),"")</f>
        <v/>
      </c>
      <c r="AK42" s="215" t="str">
        <f>IFERROR(LOOKUP('ورود کد کلاس همکاران'!AK42,'ورود اطلاعات'!$B$6:$B$25,'ورود اطلاعات'!$E$6:$E$25),"")&amp;""&amp;IFERROR(LOOKUP('ورود  کد درس همکاران'!AK42,'ورود اطلاعات'!$F$6:$F$25,'ورود اطلاعات'!$G$6:$G$25),"")</f>
        <v/>
      </c>
      <c r="AL42" s="216" t="str">
        <f>IFERROR(LOOKUP('ورود کد کلاس همکاران'!AL42,'ورود اطلاعات'!$B$6:$B$25,'ورود اطلاعات'!$E$6:$E$25),"")&amp;""&amp;IFERROR(LOOKUP('ورود  کد درس همکاران'!AL42,'ورود اطلاعات'!$F$6:$F$25,'ورود اطلاعات'!$G$6:$G$25),"")</f>
        <v/>
      </c>
    </row>
    <row r="43" spans="1:38" ht="60" customHeight="1" x14ac:dyDescent="0.2">
      <c r="A43" s="38">
        <v>40</v>
      </c>
      <c r="B43" s="206">
        <f>'ورود مشخصات همکاران'!B44</f>
        <v>0</v>
      </c>
      <c r="C43" s="214" t="str">
        <f>IFERROR(LOOKUP('ورود کد کلاس همکاران'!C43,'ورود اطلاعات'!$B$6:$B$25,'ورود اطلاعات'!$E$6:$E$25),"")&amp;""&amp;IFERROR(LOOKUP('ورود  کد درس همکاران'!C43,'ورود اطلاعات'!$F$6:$F$25,'ورود اطلاعات'!$G$6:$G$25),"")</f>
        <v/>
      </c>
      <c r="D43" s="215" t="str">
        <f>IFERROR(LOOKUP('ورود کد کلاس همکاران'!D43,'ورود اطلاعات'!$B$6:$B$25,'ورود اطلاعات'!$E$6:$E$25),"")&amp;""&amp;IFERROR(LOOKUP('ورود  کد درس همکاران'!D43,'ورود اطلاعات'!$F$6:$F$25,'ورود اطلاعات'!$G$6:$G$25),"")</f>
        <v/>
      </c>
      <c r="E43" s="215" t="str">
        <f>IFERROR(LOOKUP('ورود کد کلاس همکاران'!E43,'ورود اطلاعات'!$B$6:$B$25,'ورود اطلاعات'!$E$6:$E$25),"")&amp;""&amp;IFERROR(LOOKUP('ورود  کد درس همکاران'!E43,'ورود اطلاعات'!$F$6:$F$25,'ورود اطلاعات'!$G$6:$G$25),"")</f>
        <v/>
      </c>
      <c r="F43" s="215" t="str">
        <f>IFERROR(LOOKUP('ورود کد کلاس همکاران'!F43,'ورود اطلاعات'!$B$6:$B$25,'ورود اطلاعات'!$E$6:$E$25),"")&amp;""&amp;IFERROR(LOOKUP('ورود  کد درس همکاران'!F43,'ورود اطلاعات'!$F$6:$F$25,'ورود اطلاعات'!$G$6:$G$25),"")</f>
        <v/>
      </c>
      <c r="G43" s="216" t="str">
        <f>IFERROR(LOOKUP('ورود کد کلاس همکاران'!G43,'ورود اطلاعات'!$B$6:$B$25,'ورود اطلاعات'!$E$6:$E$25),"")&amp;""&amp;IFERROR(LOOKUP('ورود  کد درس همکاران'!G43,'ورود اطلاعات'!$F$6:$F$25,'ورود اطلاعات'!$G$6:$G$25),"")</f>
        <v/>
      </c>
      <c r="H43" s="217" t="str">
        <f>IFERROR(LOOKUP('ورود کد کلاس همکاران'!H43,'ورود اطلاعات'!$B$6:$B$25,'ورود اطلاعات'!$E$6:$E$25),"")&amp;""&amp;IFERROR(LOOKUP('ورود  کد درس همکاران'!H43,'ورود اطلاعات'!$F$6:$F$25,'ورود اطلاعات'!$G$6:$G$25),"")</f>
        <v/>
      </c>
      <c r="I43" s="214" t="str">
        <f>IFERROR(LOOKUP('ورود کد کلاس همکاران'!I43,'ورود اطلاعات'!$B$6:$B$25,'ورود اطلاعات'!$E$6:$E$25),"")&amp;""&amp;IFERROR(LOOKUP('ورود  کد درس همکاران'!I43,'ورود اطلاعات'!$F$6:$F$25,'ورود اطلاعات'!$G$6:$G$25),"")</f>
        <v/>
      </c>
      <c r="J43" s="215" t="str">
        <f>IFERROR(LOOKUP('ورود کد کلاس همکاران'!J43,'ورود اطلاعات'!$B$6:$B$25,'ورود اطلاعات'!$E$6:$E$25),"")&amp;""&amp;IFERROR(LOOKUP('ورود  کد درس همکاران'!J43,'ورود اطلاعات'!$F$6:$F$25,'ورود اطلاعات'!$G$6:$G$25),"")</f>
        <v/>
      </c>
      <c r="K43" s="215" t="str">
        <f>IFERROR(LOOKUP('ورود کد کلاس همکاران'!K43,'ورود اطلاعات'!$B$6:$B$25,'ورود اطلاعات'!$E$6:$E$25),"")&amp;""&amp;IFERROR(LOOKUP('ورود  کد درس همکاران'!K43,'ورود اطلاعات'!$F$6:$F$25,'ورود اطلاعات'!$G$6:$G$25),"")</f>
        <v/>
      </c>
      <c r="L43" s="215" t="str">
        <f>IFERROR(LOOKUP('ورود کد کلاس همکاران'!L43,'ورود اطلاعات'!$B$6:$B$25,'ورود اطلاعات'!$E$6:$E$25),"")&amp;""&amp;IFERROR(LOOKUP('ورود  کد درس همکاران'!L43,'ورود اطلاعات'!$F$6:$F$25,'ورود اطلاعات'!$G$6:$G$25),"")</f>
        <v/>
      </c>
      <c r="M43" s="216" t="str">
        <f>IFERROR(LOOKUP('ورود کد کلاس همکاران'!M43,'ورود اطلاعات'!$B$6:$B$25,'ورود اطلاعات'!$E$6:$E$25),"")&amp;""&amp;IFERROR(LOOKUP('ورود  کد درس همکاران'!M43,'ورود اطلاعات'!$F$6:$F$25,'ورود اطلاعات'!$G$6:$G$25),"")</f>
        <v/>
      </c>
      <c r="N43" s="217" t="str">
        <f>IFERROR(LOOKUP('ورود کد کلاس همکاران'!N43,'ورود اطلاعات'!$B$6:$B$25,'ورود اطلاعات'!$E$6:$E$25),"")&amp;""&amp;IFERROR(LOOKUP('ورود  کد درس همکاران'!N43,'ورود اطلاعات'!$F$6:$F$25,'ورود اطلاعات'!$G$6:$G$25),"")</f>
        <v/>
      </c>
      <c r="O43" s="214" t="str">
        <f>IFERROR(LOOKUP('ورود کد کلاس همکاران'!O43,'ورود اطلاعات'!$B$6:$B$25,'ورود اطلاعات'!$E$6:$E$25),"")&amp;""&amp;IFERROR(LOOKUP('ورود  کد درس همکاران'!O43,'ورود اطلاعات'!$F$6:$F$25,'ورود اطلاعات'!$G$6:$G$25),"")</f>
        <v/>
      </c>
      <c r="P43" s="215" t="str">
        <f>IFERROR(LOOKUP('ورود کد کلاس همکاران'!P43,'ورود اطلاعات'!$B$6:$B$25,'ورود اطلاعات'!$E$6:$E$25),"")&amp;""&amp;IFERROR(LOOKUP('ورود  کد درس همکاران'!P43,'ورود اطلاعات'!$F$6:$F$25,'ورود اطلاعات'!$G$6:$G$25),"")</f>
        <v/>
      </c>
      <c r="Q43" s="215" t="str">
        <f>IFERROR(LOOKUP('ورود کد کلاس همکاران'!Q43,'ورود اطلاعات'!$B$6:$B$25,'ورود اطلاعات'!$E$6:$E$25),"")&amp;""&amp;IFERROR(LOOKUP('ورود  کد درس همکاران'!Q43,'ورود اطلاعات'!$F$6:$F$25,'ورود اطلاعات'!$G$6:$G$25),"")</f>
        <v/>
      </c>
      <c r="R43" s="215" t="str">
        <f>IFERROR(LOOKUP('ورود کد کلاس همکاران'!R43,'ورود اطلاعات'!$B$6:$B$25,'ورود اطلاعات'!$E$6:$E$25),"")&amp;""&amp;IFERROR(LOOKUP('ورود  کد درس همکاران'!R43,'ورود اطلاعات'!$F$6:$F$25,'ورود اطلاعات'!$G$6:$G$25),"")</f>
        <v/>
      </c>
      <c r="S43" s="216" t="str">
        <f>IFERROR(LOOKUP('ورود کد کلاس همکاران'!S43,'ورود اطلاعات'!$B$6:$B$25,'ورود اطلاعات'!$E$6:$E$25),"")&amp;""&amp;IFERROR(LOOKUP('ورود  کد درس همکاران'!S43,'ورود اطلاعات'!$F$6:$F$25,'ورود اطلاعات'!$G$6:$G$25),"")</f>
        <v/>
      </c>
      <c r="T43" s="217" t="str">
        <f>IFERROR(LOOKUP('ورود کد کلاس همکاران'!T43,'ورود اطلاعات'!$B$6:$B$25,'ورود اطلاعات'!$E$6:$E$25),"")&amp;""&amp;IFERROR(LOOKUP('ورود  کد درس همکاران'!T43,'ورود اطلاعات'!$F$6:$F$25,'ورود اطلاعات'!$G$6:$G$25),"")</f>
        <v/>
      </c>
      <c r="U43" s="214" t="str">
        <f>IFERROR(LOOKUP('ورود کد کلاس همکاران'!U43,'ورود اطلاعات'!$B$6:$B$25,'ورود اطلاعات'!$E$6:$E$25),"")&amp;""&amp;IFERROR(LOOKUP('ورود  کد درس همکاران'!U43,'ورود اطلاعات'!$F$6:$F$25,'ورود اطلاعات'!$G$6:$G$25),"")</f>
        <v/>
      </c>
      <c r="V43" s="215" t="str">
        <f>IFERROR(LOOKUP('ورود کد کلاس همکاران'!V43,'ورود اطلاعات'!$B$6:$B$25,'ورود اطلاعات'!$E$6:$E$25),"")&amp;""&amp;IFERROR(LOOKUP('ورود  کد درس همکاران'!V43,'ورود اطلاعات'!$F$6:$F$25,'ورود اطلاعات'!$G$6:$G$25),"")</f>
        <v/>
      </c>
      <c r="W43" s="215" t="str">
        <f>IFERROR(LOOKUP('ورود کد کلاس همکاران'!W43,'ورود اطلاعات'!$B$6:$B$25,'ورود اطلاعات'!$E$6:$E$25),"")&amp;""&amp;IFERROR(LOOKUP('ورود  کد درس همکاران'!W43,'ورود اطلاعات'!$F$6:$F$25,'ورود اطلاعات'!$G$6:$G$25),"")</f>
        <v/>
      </c>
      <c r="X43" s="215" t="str">
        <f>IFERROR(LOOKUP('ورود کد کلاس همکاران'!X43,'ورود اطلاعات'!$B$6:$B$25,'ورود اطلاعات'!$E$6:$E$25),"")&amp;""&amp;IFERROR(LOOKUP('ورود  کد درس همکاران'!X43,'ورود اطلاعات'!$F$6:$F$25,'ورود اطلاعات'!$G$6:$G$25),"")</f>
        <v/>
      </c>
      <c r="Y43" s="216" t="str">
        <f>IFERROR(LOOKUP('ورود کد کلاس همکاران'!Y43,'ورود اطلاعات'!$B$6:$B$25,'ورود اطلاعات'!$E$6:$E$25),"")&amp;""&amp;IFERROR(LOOKUP('ورود  کد درس همکاران'!Y43,'ورود اطلاعات'!$F$6:$F$25,'ورود اطلاعات'!$G$6:$G$25),"")</f>
        <v/>
      </c>
      <c r="Z43" s="217" t="str">
        <f>IFERROR(LOOKUP('ورود کد کلاس همکاران'!Z43,'ورود اطلاعات'!$B$6:$B$25,'ورود اطلاعات'!$E$6:$E$25),"")&amp;""&amp;IFERROR(LOOKUP('ورود  کد درس همکاران'!Z43,'ورود اطلاعات'!$F$6:$F$25,'ورود اطلاعات'!$G$6:$G$25),"")</f>
        <v/>
      </c>
      <c r="AA43" s="214" t="str">
        <f>IFERROR(LOOKUP('ورود کد کلاس همکاران'!AA43,'ورود اطلاعات'!$B$6:$B$25,'ورود اطلاعات'!$E$6:$E$25),"")&amp;""&amp;IFERROR(LOOKUP('ورود  کد درس همکاران'!AA43,'ورود اطلاعات'!$F$6:$F$25,'ورود اطلاعات'!$G$6:$G$25),"")</f>
        <v/>
      </c>
      <c r="AB43" s="215" t="str">
        <f>IFERROR(LOOKUP('ورود کد کلاس همکاران'!AB43,'ورود اطلاعات'!$B$6:$B$25,'ورود اطلاعات'!$E$6:$E$25),"")&amp;""&amp;IFERROR(LOOKUP('ورود  کد درس همکاران'!AB43,'ورود اطلاعات'!$F$6:$F$25,'ورود اطلاعات'!$G$6:$G$25),"")</f>
        <v/>
      </c>
      <c r="AC43" s="215" t="str">
        <f>IFERROR(LOOKUP('ورود کد کلاس همکاران'!AC43,'ورود اطلاعات'!$B$6:$B$25,'ورود اطلاعات'!$E$6:$E$25),"")&amp;""&amp;IFERROR(LOOKUP('ورود  کد درس همکاران'!AC43,'ورود اطلاعات'!$F$6:$F$25,'ورود اطلاعات'!$G$6:$G$25),"")</f>
        <v/>
      </c>
      <c r="AD43" s="215" t="str">
        <f>IFERROR(LOOKUP('ورود کد کلاس همکاران'!AD43,'ورود اطلاعات'!$B$6:$B$25,'ورود اطلاعات'!$E$6:$E$25),"")&amp;""&amp;IFERROR(LOOKUP('ورود  کد درس همکاران'!AD43,'ورود اطلاعات'!$F$6:$F$25,'ورود اطلاعات'!$G$6:$G$25),"")</f>
        <v/>
      </c>
      <c r="AE43" s="216" t="str">
        <f>IFERROR(LOOKUP('ورود کد کلاس همکاران'!AE43,'ورود اطلاعات'!$B$6:$B$25,'ورود اطلاعات'!$E$6:$E$25),"")&amp;""&amp;IFERROR(LOOKUP('ورود  کد درس همکاران'!AE43,'ورود اطلاعات'!$F$6:$F$25,'ورود اطلاعات'!$G$6:$G$25),"")</f>
        <v/>
      </c>
      <c r="AF43" s="217" t="str">
        <f>IFERROR(LOOKUP('ورود کد کلاس همکاران'!AF43,'ورود اطلاعات'!$B$6:$B$25,'ورود اطلاعات'!$E$6:$E$25),"")&amp;""&amp;IFERROR(LOOKUP('ورود  کد درس همکاران'!AF43,'ورود اطلاعات'!$F$6:$F$25,'ورود اطلاعات'!$G$6:$G$25),"")</f>
        <v/>
      </c>
      <c r="AG43" s="214" t="str">
        <f>IFERROR(LOOKUP('ورود کد کلاس همکاران'!AG43,'ورود اطلاعات'!$B$6:$B$25,'ورود اطلاعات'!$E$6:$E$25),"")&amp;""&amp;IFERROR(LOOKUP('ورود  کد درس همکاران'!AG43,'ورود اطلاعات'!$F$6:$F$25,'ورود اطلاعات'!$G$6:$G$25),"")</f>
        <v/>
      </c>
      <c r="AH43" s="215" t="str">
        <f>IFERROR(LOOKUP('ورود کد کلاس همکاران'!AH43,'ورود اطلاعات'!$B$6:$B$25,'ورود اطلاعات'!$E$6:$E$25),"")&amp;""&amp;IFERROR(LOOKUP('ورود  کد درس همکاران'!AH43,'ورود اطلاعات'!$F$6:$F$25,'ورود اطلاعات'!$G$6:$G$25),"")</f>
        <v/>
      </c>
      <c r="AI43" s="215" t="str">
        <f>IFERROR(LOOKUP('ورود کد کلاس همکاران'!AI43,'ورود اطلاعات'!$B$6:$B$25,'ورود اطلاعات'!$E$6:$E$25),"")&amp;""&amp;IFERROR(LOOKUP('ورود  کد درس همکاران'!AI43,'ورود اطلاعات'!$F$6:$F$25,'ورود اطلاعات'!$G$6:$G$25),"")</f>
        <v/>
      </c>
      <c r="AJ43" s="215" t="str">
        <f>IFERROR(LOOKUP('ورود کد کلاس همکاران'!AJ43,'ورود اطلاعات'!$B$6:$B$25,'ورود اطلاعات'!$E$6:$E$25),"")&amp;""&amp;IFERROR(LOOKUP('ورود  کد درس همکاران'!AJ43,'ورود اطلاعات'!$F$6:$F$25,'ورود اطلاعات'!$G$6:$G$25),"")</f>
        <v/>
      </c>
      <c r="AK43" s="215" t="str">
        <f>IFERROR(LOOKUP('ورود کد کلاس همکاران'!AK43,'ورود اطلاعات'!$B$6:$B$25,'ورود اطلاعات'!$E$6:$E$25),"")&amp;""&amp;IFERROR(LOOKUP('ورود  کد درس همکاران'!AK43,'ورود اطلاعات'!$F$6:$F$25,'ورود اطلاعات'!$G$6:$G$25),"")</f>
        <v/>
      </c>
      <c r="AL43" s="216" t="str">
        <f>IFERROR(LOOKUP('ورود کد کلاس همکاران'!AL43,'ورود اطلاعات'!$B$6:$B$25,'ورود اطلاعات'!$E$6:$E$25),"")&amp;""&amp;IFERROR(LOOKUP('ورود  کد درس همکاران'!AL43,'ورود اطلاعات'!$F$6:$F$25,'ورود اطلاعات'!$G$6:$G$25),"")</f>
        <v/>
      </c>
    </row>
    <row r="44" spans="1:38" ht="60" customHeight="1" x14ac:dyDescent="0.2">
      <c r="A44" s="38">
        <v>41</v>
      </c>
      <c r="B44" s="206">
        <f>'ورود مشخصات همکاران'!B45</f>
        <v>0</v>
      </c>
      <c r="C44" s="214" t="str">
        <f>IFERROR(LOOKUP('ورود کد کلاس همکاران'!C44,'ورود اطلاعات'!$B$6:$B$25,'ورود اطلاعات'!$E$6:$E$25),"")&amp;""&amp;IFERROR(LOOKUP('ورود  کد درس همکاران'!C44,'ورود اطلاعات'!$F$6:$F$25,'ورود اطلاعات'!$G$6:$G$25),"")</f>
        <v/>
      </c>
      <c r="D44" s="215" t="str">
        <f>IFERROR(LOOKUP('ورود کد کلاس همکاران'!D44,'ورود اطلاعات'!$B$6:$B$25,'ورود اطلاعات'!$E$6:$E$25),"")&amp;""&amp;IFERROR(LOOKUP('ورود  کد درس همکاران'!D44,'ورود اطلاعات'!$F$6:$F$25,'ورود اطلاعات'!$G$6:$G$25),"")</f>
        <v/>
      </c>
      <c r="E44" s="215" t="str">
        <f>IFERROR(LOOKUP('ورود کد کلاس همکاران'!E44,'ورود اطلاعات'!$B$6:$B$25,'ورود اطلاعات'!$E$6:$E$25),"")&amp;""&amp;IFERROR(LOOKUP('ورود  کد درس همکاران'!E44,'ورود اطلاعات'!$F$6:$F$25,'ورود اطلاعات'!$G$6:$G$25),"")</f>
        <v/>
      </c>
      <c r="F44" s="215" t="str">
        <f>IFERROR(LOOKUP('ورود کد کلاس همکاران'!F44,'ورود اطلاعات'!$B$6:$B$25,'ورود اطلاعات'!$E$6:$E$25),"")&amp;""&amp;IFERROR(LOOKUP('ورود  کد درس همکاران'!F44,'ورود اطلاعات'!$F$6:$F$25,'ورود اطلاعات'!$G$6:$G$25),"")</f>
        <v/>
      </c>
      <c r="G44" s="216" t="str">
        <f>IFERROR(LOOKUP('ورود کد کلاس همکاران'!G44,'ورود اطلاعات'!$B$6:$B$25,'ورود اطلاعات'!$E$6:$E$25),"")&amp;""&amp;IFERROR(LOOKUP('ورود  کد درس همکاران'!G44,'ورود اطلاعات'!$F$6:$F$25,'ورود اطلاعات'!$G$6:$G$25),"")</f>
        <v/>
      </c>
      <c r="H44" s="217" t="str">
        <f>IFERROR(LOOKUP('ورود کد کلاس همکاران'!H44,'ورود اطلاعات'!$B$6:$B$25,'ورود اطلاعات'!$E$6:$E$25),"")&amp;""&amp;IFERROR(LOOKUP('ورود  کد درس همکاران'!H44,'ورود اطلاعات'!$F$6:$F$25,'ورود اطلاعات'!$G$6:$G$25),"")</f>
        <v/>
      </c>
      <c r="I44" s="214" t="str">
        <f>IFERROR(LOOKUP('ورود کد کلاس همکاران'!I44,'ورود اطلاعات'!$B$6:$B$25,'ورود اطلاعات'!$E$6:$E$25),"")&amp;""&amp;IFERROR(LOOKUP('ورود  کد درس همکاران'!I44,'ورود اطلاعات'!$F$6:$F$25,'ورود اطلاعات'!$G$6:$G$25),"")</f>
        <v/>
      </c>
      <c r="J44" s="215" t="str">
        <f>IFERROR(LOOKUP('ورود کد کلاس همکاران'!J44,'ورود اطلاعات'!$B$6:$B$25,'ورود اطلاعات'!$E$6:$E$25),"")&amp;""&amp;IFERROR(LOOKUP('ورود  کد درس همکاران'!J44,'ورود اطلاعات'!$F$6:$F$25,'ورود اطلاعات'!$G$6:$G$25),"")</f>
        <v/>
      </c>
      <c r="K44" s="215" t="str">
        <f>IFERROR(LOOKUP('ورود کد کلاس همکاران'!K44,'ورود اطلاعات'!$B$6:$B$25,'ورود اطلاعات'!$E$6:$E$25),"")&amp;""&amp;IFERROR(LOOKUP('ورود  کد درس همکاران'!K44,'ورود اطلاعات'!$F$6:$F$25,'ورود اطلاعات'!$G$6:$G$25),"")</f>
        <v/>
      </c>
      <c r="L44" s="215" t="str">
        <f>IFERROR(LOOKUP('ورود کد کلاس همکاران'!L44,'ورود اطلاعات'!$B$6:$B$25,'ورود اطلاعات'!$E$6:$E$25),"")&amp;""&amp;IFERROR(LOOKUP('ورود  کد درس همکاران'!L44,'ورود اطلاعات'!$F$6:$F$25,'ورود اطلاعات'!$G$6:$G$25),"")</f>
        <v/>
      </c>
      <c r="M44" s="216" t="str">
        <f>IFERROR(LOOKUP('ورود کد کلاس همکاران'!M44,'ورود اطلاعات'!$B$6:$B$25,'ورود اطلاعات'!$E$6:$E$25),"")&amp;""&amp;IFERROR(LOOKUP('ورود  کد درس همکاران'!M44,'ورود اطلاعات'!$F$6:$F$25,'ورود اطلاعات'!$G$6:$G$25),"")</f>
        <v/>
      </c>
      <c r="N44" s="217" t="str">
        <f>IFERROR(LOOKUP('ورود کد کلاس همکاران'!N44,'ورود اطلاعات'!$B$6:$B$25,'ورود اطلاعات'!$E$6:$E$25),"")&amp;""&amp;IFERROR(LOOKUP('ورود  کد درس همکاران'!N44,'ورود اطلاعات'!$F$6:$F$25,'ورود اطلاعات'!$G$6:$G$25),"")</f>
        <v/>
      </c>
      <c r="O44" s="214" t="str">
        <f>IFERROR(LOOKUP('ورود کد کلاس همکاران'!O44,'ورود اطلاعات'!$B$6:$B$25,'ورود اطلاعات'!$E$6:$E$25),"")&amp;""&amp;IFERROR(LOOKUP('ورود  کد درس همکاران'!O44,'ورود اطلاعات'!$F$6:$F$25,'ورود اطلاعات'!$G$6:$G$25),"")</f>
        <v/>
      </c>
      <c r="P44" s="215" t="str">
        <f>IFERROR(LOOKUP('ورود کد کلاس همکاران'!P44,'ورود اطلاعات'!$B$6:$B$25,'ورود اطلاعات'!$E$6:$E$25),"")&amp;""&amp;IFERROR(LOOKUP('ورود  کد درس همکاران'!P44,'ورود اطلاعات'!$F$6:$F$25,'ورود اطلاعات'!$G$6:$G$25),"")</f>
        <v/>
      </c>
      <c r="Q44" s="215" t="str">
        <f>IFERROR(LOOKUP('ورود کد کلاس همکاران'!Q44,'ورود اطلاعات'!$B$6:$B$25,'ورود اطلاعات'!$E$6:$E$25),"")&amp;""&amp;IFERROR(LOOKUP('ورود  کد درس همکاران'!Q44,'ورود اطلاعات'!$F$6:$F$25,'ورود اطلاعات'!$G$6:$G$25),"")</f>
        <v/>
      </c>
      <c r="R44" s="215" t="str">
        <f>IFERROR(LOOKUP('ورود کد کلاس همکاران'!R44,'ورود اطلاعات'!$B$6:$B$25,'ورود اطلاعات'!$E$6:$E$25),"")&amp;""&amp;IFERROR(LOOKUP('ورود  کد درس همکاران'!R44,'ورود اطلاعات'!$F$6:$F$25,'ورود اطلاعات'!$G$6:$G$25),"")</f>
        <v/>
      </c>
      <c r="S44" s="216" t="str">
        <f>IFERROR(LOOKUP('ورود کد کلاس همکاران'!S44,'ورود اطلاعات'!$B$6:$B$25,'ورود اطلاعات'!$E$6:$E$25),"")&amp;""&amp;IFERROR(LOOKUP('ورود  کد درس همکاران'!S44,'ورود اطلاعات'!$F$6:$F$25,'ورود اطلاعات'!$G$6:$G$25),"")</f>
        <v/>
      </c>
      <c r="T44" s="217" t="str">
        <f>IFERROR(LOOKUP('ورود کد کلاس همکاران'!T44,'ورود اطلاعات'!$B$6:$B$25,'ورود اطلاعات'!$E$6:$E$25),"")&amp;""&amp;IFERROR(LOOKUP('ورود  کد درس همکاران'!T44,'ورود اطلاعات'!$F$6:$F$25,'ورود اطلاعات'!$G$6:$G$25),"")</f>
        <v/>
      </c>
      <c r="U44" s="214" t="str">
        <f>IFERROR(LOOKUP('ورود کد کلاس همکاران'!U44,'ورود اطلاعات'!$B$6:$B$25,'ورود اطلاعات'!$E$6:$E$25),"")&amp;""&amp;IFERROR(LOOKUP('ورود  کد درس همکاران'!U44,'ورود اطلاعات'!$F$6:$F$25,'ورود اطلاعات'!$G$6:$G$25),"")</f>
        <v/>
      </c>
      <c r="V44" s="215" t="str">
        <f>IFERROR(LOOKUP('ورود کد کلاس همکاران'!V44,'ورود اطلاعات'!$B$6:$B$25,'ورود اطلاعات'!$E$6:$E$25),"")&amp;""&amp;IFERROR(LOOKUP('ورود  کد درس همکاران'!V44,'ورود اطلاعات'!$F$6:$F$25,'ورود اطلاعات'!$G$6:$G$25),"")</f>
        <v/>
      </c>
      <c r="W44" s="215" t="str">
        <f>IFERROR(LOOKUP('ورود کد کلاس همکاران'!W44,'ورود اطلاعات'!$B$6:$B$25,'ورود اطلاعات'!$E$6:$E$25),"")&amp;""&amp;IFERROR(LOOKUP('ورود  کد درس همکاران'!W44,'ورود اطلاعات'!$F$6:$F$25,'ورود اطلاعات'!$G$6:$G$25),"")</f>
        <v/>
      </c>
      <c r="X44" s="215" t="str">
        <f>IFERROR(LOOKUP('ورود کد کلاس همکاران'!X44,'ورود اطلاعات'!$B$6:$B$25,'ورود اطلاعات'!$E$6:$E$25),"")&amp;""&amp;IFERROR(LOOKUP('ورود  کد درس همکاران'!X44,'ورود اطلاعات'!$F$6:$F$25,'ورود اطلاعات'!$G$6:$G$25),"")</f>
        <v/>
      </c>
      <c r="Y44" s="216" t="str">
        <f>IFERROR(LOOKUP('ورود کد کلاس همکاران'!Y44,'ورود اطلاعات'!$B$6:$B$25,'ورود اطلاعات'!$E$6:$E$25),"")&amp;""&amp;IFERROR(LOOKUP('ورود  کد درس همکاران'!Y44,'ورود اطلاعات'!$F$6:$F$25,'ورود اطلاعات'!$G$6:$G$25),"")</f>
        <v/>
      </c>
      <c r="Z44" s="217" t="str">
        <f>IFERROR(LOOKUP('ورود کد کلاس همکاران'!Z44,'ورود اطلاعات'!$B$6:$B$25,'ورود اطلاعات'!$E$6:$E$25),"")&amp;""&amp;IFERROR(LOOKUP('ورود  کد درس همکاران'!Z44,'ورود اطلاعات'!$F$6:$F$25,'ورود اطلاعات'!$G$6:$G$25),"")</f>
        <v/>
      </c>
      <c r="AA44" s="214" t="str">
        <f>IFERROR(LOOKUP('ورود کد کلاس همکاران'!AA44,'ورود اطلاعات'!$B$6:$B$25,'ورود اطلاعات'!$E$6:$E$25),"")&amp;""&amp;IFERROR(LOOKUP('ورود  کد درس همکاران'!AA44,'ورود اطلاعات'!$F$6:$F$25,'ورود اطلاعات'!$G$6:$G$25),"")</f>
        <v/>
      </c>
      <c r="AB44" s="215" t="str">
        <f>IFERROR(LOOKUP('ورود کد کلاس همکاران'!AB44,'ورود اطلاعات'!$B$6:$B$25,'ورود اطلاعات'!$E$6:$E$25),"")&amp;""&amp;IFERROR(LOOKUP('ورود  کد درس همکاران'!AB44,'ورود اطلاعات'!$F$6:$F$25,'ورود اطلاعات'!$G$6:$G$25),"")</f>
        <v/>
      </c>
      <c r="AC44" s="215" t="str">
        <f>IFERROR(LOOKUP('ورود کد کلاس همکاران'!AC44,'ورود اطلاعات'!$B$6:$B$25,'ورود اطلاعات'!$E$6:$E$25),"")&amp;""&amp;IFERROR(LOOKUP('ورود  کد درس همکاران'!AC44,'ورود اطلاعات'!$F$6:$F$25,'ورود اطلاعات'!$G$6:$G$25),"")</f>
        <v/>
      </c>
      <c r="AD44" s="215" t="str">
        <f>IFERROR(LOOKUP('ورود کد کلاس همکاران'!AD44,'ورود اطلاعات'!$B$6:$B$25,'ورود اطلاعات'!$E$6:$E$25),"")&amp;""&amp;IFERROR(LOOKUP('ورود  کد درس همکاران'!AD44,'ورود اطلاعات'!$F$6:$F$25,'ورود اطلاعات'!$G$6:$G$25),"")</f>
        <v/>
      </c>
      <c r="AE44" s="216" t="str">
        <f>IFERROR(LOOKUP('ورود کد کلاس همکاران'!AE44,'ورود اطلاعات'!$B$6:$B$25,'ورود اطلاعات'!$E$6:$E$25),"")&amp;""&amp;IFERROR(LOOKUP('ورود  کد درس همکاران'!AE44,'ورود اطلاعات'!$F$6:$F$25,'ورود اطلاعات'!$G$6:$G$25),"")</f>
        <v/>
      </c>
      <c r="AF44" s="217" t="str">
        <f>IFERROR(LOOKUP('ورود کد کلاس همکاران'!AF44,'ورود اطلاعات'!$B$6:$B$25,'ورود اطلاعات'!$E$6:$E$25),"")&amp;""&amp;IFERROR(LOOKUP('ورود  کد درس همکاران'!AF44,'ورود اطلاعات'!$F$6:$F$25,'ورود اطلاعات'!$G$6:$G$25),"")</f>
        <v/>
      </c>
      <c r="AG44" s="214" t="str">
        <f>IFERROR(LOOKUP('ورود کد کلاس همکاران'!AG44,'ورود اطلاعات'!$B$6:$B$25,'ورود اطلاعات'!$E$6:$E$25),"")&amp;""&amp;IFERROR(LOOKUP('ورود  کد درس همکاران'!AG44,'ورود اطلاعات'!$F$6:$F$25,'ورود اطلاعات'!$G$6:$G$25),"")</f>
        <v/>
      </c>
      <c r="AH44" s="215" t="str">
        <f>IFERROR(LOOKUP('ورود کد کلاس همکاران'!AH44,'ورود اطلاعات'!$B$6:$B$25,'ورود اطلاعات'!$E$6:$E$25),"")&amp;""&amp;IFERROR(LOOKUP('ورود  کد درس همکاران'!AH44,'ورود اطلاعات'!$F$6:$F$25,'ورود اطلاعات'!$G$6:$G$25),"")</f>
        <v/>
      </c>
      <c r="AI44" s="215" t="str">
        <f>IFERROR(LOOKUP('ورود کد کلاس همکاران'!AI44,'ورود اطلاعات'!$B$6:$B$25,'ورود اطلاعات'!$E$6:$E$25),"")&amp;""&amp;IFERROR(LOOKUP('ورود  کد درس همکاران'!AI44,'ورود اطلاعات'!$F$6:$F$25,'ورود اطلاعات'!$G$6:$G$25),"")</f>
        <v/>
      </c>
      <c r="AJ44" s="215" t="str">
        <f>IFERROR(LOOKUP('ورود کد کلاس همکاران'!AJ44,'ورود اطلاعات'!$B$6:$B$25,'ورود اطلاعات'!$E$6:$E$25),"")&amp;""&amp;IFERROR(LOOKUP('ورود  کد درس همکاران'!AJ44,'ورود اطلاعات'!$F$6:$F$25,'ورود اطلاعات'!$G$6:$G$25),"")</f>
        <v/>
      </c>
      <c r="AK44" s="215" t="str">
        <f>IFERROR(LOOKUP('ورود کد کلاس همکاران'!AK44,'ورود اطلاعات'!$B$6:$B$25,'ورود اطلاعات'!$E$6:$E$25),"")&amp;""&amp;IFERROR(LOOKUP('ورود  کد درس همکاران'!AK44,'ورود اطلاعات'!$F$6:$F$25,'ورود اطلاعات'!$G$6:$G$25),"")</f>
        <v/>
      </c>
      <c r="AL44" s="216" t="str">
        <f>IFERROR(LOOKUP('ورود کد کلاس همکاران'!AL44,'ورود اطلاعات'!$B$6:$B$25,'ورود اطلاعات'!$E$6:$E$25),"")&amp;""&amp;IFERROR(LOOKUP('ورود  کد درس همکاران'!AL44,'ورود اطلاعات'!$F$6:$F$25,'ورود اطلاعات'!$G$6:$G$25),"")</f>
        <v/>
      </c>
    </row>
    <row r="45" spans="1:38" ht="60" customHeight="1" x14ac:dyDescent="0.2">
      <c r="A45" s="38">
        <v>42</v>
      </c>
      <c r="B45" s="206">
        <f>'ورود مشخصات همکاران'!B46</f>
        <v>0</v>
      </c>
      <c r="C45" s="214" t="str">
        <f>IFERROR(LOOKUP('ورود کد کلاس همکاران'!C45,'ورود اطلاعات'!$B$6:$B$25,'ورود اطلاعات'!$E$6:$E$25),"")&amp;""&amp;IFERROR(LOOKUP('ورود  کد درس همکاران'!C45,'ورود اطلاعات'!$F$6:$F$25,'ورود اطلاعات'!$G$6:$G$25),"")</f>
        <v/>
      </c>
      <c r="D45" s="215" t="str">
        <f>IFERROR(LOOKUP('ورود کد کلاس همکاران'!D45,'ورود اطلاعات'!$B$6:$B$25,'ورود اطلاعات'!$E$6:$E$25),"")&amp;""&amp;IFERROR(LOOKUP('ورود  کد درس همکاران'!D45,'ورود اطلاعات'!$F$6:$F$25,'ورود اطلاعات'!$G$6:$G$25),"")</f>
        <v/>
      </c>
      <c r="E45" s="215" t="str">
        <f>IFERROR(LOOKUP('ورود کد کلاس همکاران'!E45,'ورود اطلاعات'!$B$6:$B$25,'ورود اطلاعات'!$E$6:$E$25),"")&amp;""&amp;IFERROR(LOOKUP('ورود  کد درس همکاران'!E45,'ورود اطلاعات'!$F$6:$F$25,'ورود اطلاعات'!$G$6:$G$25),"")</f>
        <v/>
      </c>
      <c r="F45" s="215" t="str">
        <f>IFERROR(LOOKUP('ورود کد کلاس همکاران'!F45,'ورود اطلاعات'!$B$6:$B$25,'ورود اطلاعات'!$E$6:$E$25),"")&amp;""&amp;IFERROR(LOOKUP('ورود  کد درس همکاران'!F45,'ورود اطلاعات'!$F$6:$F$25,'ورود اطلاعات'!$G$6:$G$25),"")</f>
        <v/>
      </c>
      <c r="G45" s="216" t="str">
        <f>IFERROR(LOOKUP('ورود کد کلاس همکاران'!G45,'ورود اطلاعات'!$B$6:$B$25,'ورود اطلاعات'!$E$6:$E$25),"")&amp;""&amp;IFERROR(LOOKUP('ورود  کد درس همکاران'!G45,'ورود اطلاعات'!$F$6:$F$25,'ورود اطلاعات'!$G$6:$G$25),"")</f>
        <v/>
      </c>
      <c r="H45" s="217" t="str">
        <f>IFERROR(LOOKUP('ورود کد کلاس همکاران'!H45,'ورود اطلاعات'!$B$6:$B$25,'ورود اطلاعات'!$E$6:$E$25),"")&amp;""&amp;IFERROR(LOOKUP('ورود  کد درس همکاران'!H45,'ورود اطلاعات'!$F$6:$F$25,'ورود اطلاعات'!$G$6:$G$25),"")</f>
        <v/>
      </c>
      <c r="I45" s="214" t="str">
        <f>IFERROR(LOOKUP('ورود کد کلاس همکاران'!I45,'ورود اطلاعات'!$B$6:$B$25,'ورود اطلاعات'!$E$6:$E$25),"")&amp;""&amp;IFERROR(LOOKUP('ورود  کد درس همکاران'!I45,'ورود اطلاعات'!$F$6:$F$25,'ورود اطلاعات'!$G$6:$G$25),"")</f>
        <v/>
      </c>
      <c r="J45" s="215" t="str">
        <f>IFERROR(LOOKUP('ورود کد کلاس همکاران'!J45,'ورود اطلاعات'!$B$6:$B$25,'ورود اطلاعات'!$E$6:$E$25),"")&amp;""&amp;IFERROR(LOOKUP('ورود  کد درس همکاران'!J45,'ورود اطلاعات'!$F$6:$F$25,'ورود اطلاعات'!$G$6:$G$25),"")</f>
        <v/>
      </c>
      <c r="K45" s="215" t="str">
        <f>IFERROR(LOOKUP('ورود کد کلاس همکاران'!K45,'ورود اطلاعات'!$B$6:$B$25,'ورود اطلاعات'!$E$6:$E$25),"")&amp;""&amp;IFERROR(LOOKUP('ورود  کد درس همکاران'!K45,'ورود اطلاعات'!$F$6:$F$25,'ورود اطلاعات'!$G$6:$G$25),"")</f>
        <v/>
      </c>
      <c r="L45" s="215" t="str">
        <f>IFERROR(LOOKUP('ورود کد کلاس همکاران'!L45,'ورود اطلاعات'!$B$6:$B$25,'ورود اطلاعات'!$E$6:$E$25),"")&amp;""&amp;IFERROR(LOOKUP('ورود  کد درس همکاران'!L45,'ورود اطلاعات'!$F$6:$F$25,'ورود اطلاعات'!$G$6:$G$25),"")</f>
        <v/>
      </c>
      <c r="M45" s="216" t="str">
        <f>IFERROR(LOOKUP('ورود کد کلاس همکاران'!M45,'ورود اطلاعات'!$B$6:$B$25,'ورود اطلاعات'!$E$6:$E$25),"")&amp;""&amp;IFERROR(LOOKUP('ورود  کد درس همکاران'!M45,'ورود اطلاعات'!$F$6:$F$25,'ورود اطلاعات'!$G$6:$G$25),"")</f>
        <v/>
      </c>
      <c r="N45" s="217" t="str">
        <f>IFERROR(LOOKUP('ورود کد کلاس همکاران'!N45,'ورود اطلاعات'!$B$6:$B$25,'ورود اطلاعات'!$E$6:$E$25),"")&amp;""&amp;IFERROR(LOOKUP('ورود  کد درس همکاران'!N45,'ورود اطلاعات'!$F$6:$F$25,'ورود اطلاعات'!$G$6:$G$25),"")</f>
        <v/>
      </c>
      <c r="O45" s="214" t="str">
        <f>IFERROR(LOOKUP('ورود کد کلاس همکاران'!O45,'ورود اطلاعات'!$B$6:$B$25,'ورود اطلاعات'!$E$6:$E$25),"")&amp;""&amp;IFERROR(LOOKUP('ورود  کد درس همکاران'!O45,'ورود اطلاعات'!$F$6:$F$25,'ورود اطلاعات'!$G$6:$G$25),"")</f>
        <v/>
      </c>
      <c r="P45" s="215" t="str">
        <f>IFERROR(LOOKUP('ورود کد کلاس همکاران'!P45,'ورود اطلاعات'!$B$6:$B$25,'ورود اطلاعات'!$E$6:$E$25),"")&amp;""&amp;IFERROR(LOOKUP('ورود  کد درس همکاران'!P45,'ورود اطلاعات'!$F$6:$F$25,'ورود اطلاعات'!$G$6:$G$25),"")</f>
        <v/>
      </c>
      <c r="Q45" s="215" t="str">
        <f>IFERROR(LOOKUP('ورود کد کلاس همکاران'!Q45,'ورود اطلاعات'!$B$6:$B$25,'ورود اطلاعات'!$E$6:$E$25),"")&amp;""&amp;IFERROR(LOOKUP('ورود  کد درس همکاران'!Q45,'ورود اطلاعات'!$F$6:$F$25,'ورود اطلاعات'!$G$6:$G$25),"")</f>
        <v/>
      </c>
      <c r="R45" s="215" t="str">
        <f>IFERROR(LOOKUP('ورود کد کلاس همکاران'!R45,'ورود اطلاعات'!$B$6:$B$25,'ورود اطلاعات'!$E$6:$E$25),"")&amp;""&amp;IFERROR(LOOKUP('ورود  کد درس همکاران'!R45,'ورود اطلاعات'!$F$6:$F$25,'ورود اطلاعات'!$G$6:$G$25),"")</f>
        <v/>
      </c>
      <c r="S45" s="216" t="str">
        <f>IFERROR(LOOKUP('ورود کد کلاس همکاران'!S45,'ورود اطلاعات'!$B$6:$B$25,'ورود اطلاعات'!$E$6:$E$25),"")&amp;""&amp;IFERROR(LOOKUP('ورود  کد درس همکاران'!S45,'ورود اطلاعات'!$F$6:$F$25,'ورود اطلاعات'!$G$6:$G$25),"")</f>
        <v/>
      </c>
      <c r="T45" s="217" t="str">
        <f>IFERROR(LOOKUP('ورود کد کلاس همکاران'!T45,'ورود اطلاعات'!$B$6:$B$25,'ورود اطلاعات'!$E$6:$E$25),"")&amp;""&amp;IFERROR(LOOKUP('ورود  کد درس همکاران'!T45,'ورود اطلاعات'!$F$6:$F$25,'ورود اطلاعات'!$G$6:$G$25),"")</f>
        <v/>
      </c>
      <c r="U45" s="214" t="str">
        <f>IFERROR(LOOKUP('ورود کد کلاس همکاران'!U45,'ورود اطلاعات'!$B$6:$B$25,'ورود اطلاعات'!$E$6:$E$25),"")&amp;""&amp;IFERROR(LOOKUP('ورود  کد درس همکاران'!U45,'ورود اطلاعات'!$F$6:$F$25,'ورود اطلاعات'!$G$6:$G$25),"")</f>
        <v/>
      </c>
      <c r="V45" s="215" t="str">
        <f>IFERROR(LOOKUP('ورود کد کلاس همکاران'!V45,'ورود اطلاعات'!$B$6:$B$25,'ورود اطلاعات'!$E$6:$E$25),"")&amp;""&amp;IFERROR(LOOKUP('ورود  کد درس همکاران'!V45,'ورود اطلاعات'!$F$6:$F$25,'ورود اطلاعات'!$G$6:$G$25),"")</f>
        <v/>
      </c>
      <c r="W45" s="215" t="str">
        <f>IFERROR(LOOKUP('ورود کد کلاس همکاران'!W45,'ورود اطلاعات'!$B$6:$B$25,'ورود اطلاعات'!$E$6:$E$25),"")&amp;""&amp;IFERROR(LOOKUP('ورود  کد درس همکاران'!W45,'ورود اطلاعات'!$F$6:$F$25,'ورود اطلاعات'!$G$6:$G$25),"")</f>
        <v/>
      </c>
      <c r="X45" s="215" t="str">
        <f>IFERROR(LOOKUP('ورود کد کلاس همکاران'!X45,'ورود اطلاعات'!$B$6:$B$25,'ورود اطلاعات'!$E$6:$E$25),"")&amp;""&amp;IFERROR(LOOKUP('ورود  کد درس همکاران'!X45,'ورود اطلاعات'!$F$6:$F$25,'ورود اطلاعات'!$G$6:$G$25),"")</f>
        <v/>
      </c>
      <c r="Y45" s="216" t="str">
        <f>IFERROR(LOOKUP('ورود کد کلاس همکاران'!Y45,'ورود اطلاعات'!$B$6:$B$25,'ورود اطلاعات'!$E$6:$E$25),"")&amp;""&amp;IFERROR(LOOKUP('ورود  کد درس همکاران'!Y45,'ورود اطلاعات'!$F$6:$F$25,'ورود اطلاعات'!$G$6:$G$25),"")</f>
        <v/>
      </c>
      <c r="Z45" s="217" t="str">
        <f>IFERROR(LOOKUP('ورود کد کلاس همکاران'!Z45,'ورود اطلاعات'!$B$6:$B$25,'ورود اطلاعات'!$E$6:$E$25),"")&amp;""&amp;IFERROR(LOOKUP('ورود  کد درس همکاران'!Z45,'ورود اطلاعات'!$F$6:$F$25,'ورود اطلاعات'!$G$6:$G$25),"")</f>
        <v/>
      </c>
      <c r="AA45" s="214" t="str">
        <f>IFERROR(LOOKUP('ورود کد کلاس همکاران'!AA45,'ورود اطلاعات'!$B$6:$B$25,'ورود اطلاعات'!$E$6:$E$25),"")&amp;""&amp;IFERROR(LOOKUP('ورود  کد درس همکاران'!AA45,'ورود اطلاعات'!$F$6:$F$25,'ورود اطلاعات'!$G$6:$G$25),"")</f>
        <v/>
      </c>
      <c r="AB45" s="215" t="str">
        <f>IFERROR(LOOKUP('ورود کد کلاس همکاران'!AB45,'ورود اطلاعات'!$B$6:$B$25,'ورود اطلاعات'!$E$6:$E$25),"")&amp;""&amp;IFERROR(LOOKUP('ورود  کد درس همکاران'!AB45,'ورود اطلاعات'!$F$6:$F$25,'ورود اطلاعات'!$G$6:$G$25),"")</f>
        <v/>
      </c>
      <c r="AC45" s="215" t="str">
        <f>IFERROR(LOOKUP('ورود کد کلاس همکاران'!AC45,'ورود اطلاعات'!$B$6:$B$25,'ورود اطلاعات'!$E$6:$E$25),"")&amp;""&amp;IFERROR(LOOKUP('ورود  کد درس همکاران'!AC45,'ورود اطلاعات'!$F$6:$F$25,'ورود اطلاعات'!$G$6:$G$25),"")</f>
        <v/>
      </c>
      <c r="AD45" s="215" t="str">
        <f>IFERROR(LOOKUP('ورود کد کلاس همکاران'!AD45,'ورود اطلاعات'!$B$6:$B$25,'ورود اطلاعات'!$E$6:$E$25),"")&amp;""&amp;IFERROR(LOOKUP('ورود  کد درس همکاران'!AD45,'ورود اطلاعات'!$F$6:$F$25,'ورود اطلاعات'!$G$6:$G$25),"")</f>
        <v/>
      </c>
      <c r="AE45" s="216" t="str">
        <f>IFERROR(LOOKUP('ورود کد کلاس همکاران'!AE45,'ورود اطلاعات'!$B$6:$B$25,'ورود اطلاعات'!$E$6:$E$25),"")&amp;""&amp;IFERROR(LOOKUP('ورود  کد درس همکاران'!AE45,'ورود اطلاعات'!$F$6:$F$25,'ورود اطلاعات'!$G$6:$G$25),"")</f>
        <v/>
      </c>
      <c r="AF45" s="217" t="str">
        <f>IFERROR(LOOKUP('ورود کد کلاس همکاران'!AF45,'ورود اطلاعات'!$B$6:$B$25,'ورود اطلاعات'!$E$6:$E$25),"")&amp;""&amp;IFERROR(LOOKUP('ورود  کد درس همکاران'!AF45,'ورود اطلاعات'!$F$6:$F$25,'ورود اطلاعات'!$G$6:$G$25),"")</f>
        <v/>
      </c>
      <c r="AG45" s="214" t="str">
        <f>IFERROR(LOOKUP('ورود کد کلاس همکاران'!AG45,'ورود اطلاعات'!$B$6:$B$25,'ورود اطلاعات'!$E$6:$E$25),"")&amp;""&amp;IFERROR(LOOKUP('ورود  کد درس همکاران'!AG45,'ورود اطلاعات'!$F$6:$F$25,'ورود اطلاعات'!$G$6:$G$25),"")</f>
        <v/>
      </c>
      <c r="AH45" s="215" t="str">
        <f>IFERROR(LOOKUP('ورود کد کلاس همکاران'!AH45,'ورود اطلاعات'!$B$6:$B$25,'ورود اطلاعات'!$E$6:$E$25),"")&amp;""&amp;IFERROR(LOOKUP('ورود  کد درس همکاران'!AH45,'ورود اطلاعات'!$F$6:$F$25,'ورود اطلاعات'!$G$6:$G$25),"")</f>
        <v/>
      </c>
      <c r="AI45" s="215" t="str">
        <f>IFERROR(LOOKUP('ورود کد کلاس همکاران'!AI45,'ورود اطلاعات'!$B$6:$B$25,'ورود اطلاعات'!$E$6:$E$25),"")&amp;""&amp;IFERROR(LOOKUP('ورود  کد درس همکاران'!AI45,'ورود اطلاعات'!$F$6:$F$25,'ورود اطلاعات'!$G$6:$G$25),"")</f>
        <v/>
      </c>
      <c r="AJ45" s="215" t="str">
        <f>IFERROR(LOOKUP('ورود کد کلاس همکاران'!AJ45,'ورود اطلاعات'!$B$6:$B$25,'ورود اطلاعات'!$E$6:$E$25),"")&amp;""&amp;IFERROR(LOOKUP('ورود  کد درس همکاران'!AJ45,'ورود اطلاعات'!$F$6:$F$25,'ورود اطلاعات'!$G$6:$G$25),"")</f>
        <v/>
      </c>
      <c r="AK45" s="215" t="str">
        <f>IFERROR(LOOKUP('ورود کد کلاس همکاران'!AK45,'ورود اطلاعات'!$B$6:$B$25,'ورود اطلاعات'!$E$6:$E$25),"")&amp;""&amp;IFERROR(LOOKUP('ورود  کد درس همکاران'!AK45,'ورود اطلاعات'!$F$6:$F$25,'ورود اطلاعات'!$G$6:$G$25),"")</f>
        <v/>
      </c>
      <c r="AL45" s="216" t="str">
        <f>IFERROR(LOOKUP('ورود کد کلاس همکاران'!AL45,'ورود اطلاعات'!$B$6:$B$25,'ورود اطلاعات'!$E$6:$E$25),"")&amp;""&amp;IFERROR(LOOKUP('ورود  کد درس همکاران'!AL45,'ورود اطلاعات'!$F$6:$F$25,'ورود اطلاعات'!$G$6:$G$25),"")</f>
        <v/>
      </c>
    </row>
    <row r="46" spans="1:38" ht="60" customHeight="1" x14ac:dyDescent="0.2">
      <c r="A46" s="38">
        <v>43</v>
      </c>
      <c r="B46" s="206">
        <f>'ورود مشخصات همکاران'!B47</f>
        <v>0</v>
      </c>
      <c r="C46" s="214" t="str">
        <f>IFERROR(LOOKUP('ورود کد کلاس همکاران'!C46,'ورود اطلاعات'!$B$6:$B$25,'ورود اطلاعات'!$E$6:$E$25),"")&amp;""&amp;IFERROR(LOOKUP('ورود  کد درس همکاران'!C46,'ورود اطلاعات'!$F$6:$F$25,'ورود اطلاعات'!$G$6:$G$25),"")</f>
        <v/>
      </c>
      <c r="D46" s="215" t="str">
        <f>IFERROR(LOOKUP('ورود کد کلاس همکاران'!D46,'ورود اطلاعات'!$B$6:$B$25,'ورود اطلاعات'!$E$6:$E$25),"")&amp;""&amp;IFERROR(LOOKUP('ورود  کد درس همکاران'!D46,'ورود اطلاعات'!$F$6:$F$25,'ورود اطلاعات'!$G$6:$G$25),"")</f>
        <v/>
      </c>
      <c r="E46" s="215" t="str">
        <f>IFERROR(LOOKUP('ورود کد کلاس همکاران'!E46,'ورود اطلاعات'!$B$6:$B$25,'ورود اطلاعات'!$E$6:$E$25),"")&amp;""&amp;IFERROR(LOOKUP('ورود  کد درس همکاران'!E46,'ورود اطلاعات'!$F$6:$F$25,'ورود اطلاعات'!$G$6:$G$25),"")</f>
        <v/>
      </c>
      <c r="F46" s="215" t="str">
        <f>IFERROR(LOOKUP('ورود کد کلاس همکاران'!F46,'ورود اطلاعات'!$B$6:$B$25,'ورود اطلاعات'!$E$6:$E$25),"")&amp;""&amp;IFERROR(LOOKUP('ورود  کد درس همکاران'!F46,'ورود اطلاعات'!$F$6:$F$25,'ورود اطلاعات'!$G$6:$G$25),"")</f>
        <v/>
      </c>
      <c r="G46" s="216" t="str">
        <f>IFERROR(LOOKUP('ورود کد کلاس همکاران'!G46,'ورود اطلاعات'!$B$6:$B$25,'ورود اطلاعات'!$E$6:$E$25),"")&amp;""&amp;IFERROR(LOOKUP('ورود  کد درس همکاران'!G46,'ورود اطلاعات'!$F$6:$F$25,'ورود اطلاعات'!$G$6:$G$25),"")</f>
        <v/>
      </c>
      <c r="H46" s="217" t="str">
        <f>IFERROR(LOOKUP('ورود کد کلاس همکاران'!H46,'ورود اطلاعات'!$B$6:$B$25,'ورود اطلاعات'!$E$6:$E$25),"")&amp;""&amp;IFERROR(LOOKUP('ورود  کد درس همکاران'!H46,'ورود اطلاعات'!$F$6:$F$25,'ورود اطلاعات'!$G$6:$G$25),"")</f>
        <v/>
      </c>
      <c r="I46" s="214" t="str">
        <f>IFERROR(LOOKUP('ورود کد کلاس همکاران'!I46,'ورود اطلاعات'!$B$6:$B$25,'ورود اطلاعات'!$E$6:$E$25),"")&amp;""&amp;IFERROR(LOOKUP('ورود  کد درس همکاران'!I46,'ورود اطلاعات'!$F$6:$F$25,'ورود اطلاعات'!$G$6:$G$25),"")</f>
        <v/>
      </c>
      <c r="J46" s="215" t="str">
        <f>IFERROR(LOOKUP('ورود کد کلاس همکاران'!J46,'ورود اطلاعات'!$B$6:$B$25,'ورود اطلاعات'!$E$6:$E$25),"")&amp;""&amp;IFERROR(LOOKUP('ورود  کد درس همکاران'!J46,'ورود اطلاعات'!$F$6:$F$25,'ورود اطلاعات'!$G$6:$G$25),"")</f>
        <v/>
      </c>
      <c r="K46" s="215" t="str">
        <f>IFERROR(LOOKUP('ورود کد کلاس همکاران'!K46,'ورود اطلاعات'!$B$6:$B$25,'ورود اطلاعات'!$E$6:$E$25),"")&amp;""&amp;IFERROR(LOOKUP('ورود  کد درس همکاران'!K46,'ورود اطلاعات'!$F$6:$F$25,'ورود اطلاعات'!$G$6:$G$25),"")</f>
        <v/>
      </c>
      <c r="L46" s="215" t="str">
        <f>IFERROR(LOOKUP('ورود کد کلاس همکاران'!L46,'ورود اطلاعات'!$B$6:$B$25,'ورود اطلاعات'!$E$6:$E$25),"")&amp;""&amp;IFERROR(LOOKUP('ورود  کد درس همکاران'!L46,'ورود اطلاعات'!$F$6:$F$25,'ورود اطلاعات'!$G$6:$G$25),"")</f>
        <v/>
      </c>
      <c r="M46" s="216" t="str">
        <f>IFERROR(LOOKUP('ورود کد کلاس همکاران'!M46,'ورود اطلاعات'!$B$6:$B$25,'ورود اطلاعات'!$E$6:$E$25),"")&amp;""&amp;IFERROR(LOOKUP('ورود  کد درس همکاران'!M46,'ورود اطلاعات'!$F$6:$F$25,'ورود اطلاعات'!$G$6:$G$25),"")</f>
        <v/>
      </c>
      <c r="N46" s="217" t="str">
        <f>IFERROR(LOOKUP('ورود کد کلاس همکاران'!N46,'ورود اطلاعات'!$B$6:$B$25,'ورود اطلاعات'!$E$6:$E$25),"")&amp;""&amp;IFERROR(LOOKUP('ورود  کد درس همکاران'!N46,'ورود اطلاعات'!$F$6:$F$25,'ورود اطلاعات'!$G$6:$G$25),"")</f>
        <v/>
      </c>
      <c r="O46" s="214" t="str">
        <f>IFERROR(LOOKUP('ورود کد کلاس همکاران'!O46,'ورود اطلاعات'!$B$6:$B$25,'ورود اطلاعات'!$E$6:$E$25),"")&amp;""&amp;IFERROR(LOOKUP('ورود  کد درس همکاران'!O46,'ورود اطلاعات'!$F$6:$F$25,'ورود اطلاعات'!$G$6:$G$25),"")</f>
        <v/>
      </c>
      <c r="P46" s="215" t="str">
        <f>IFERROR(LOOKUP('ورود کد کلاس همکاران'!P46,'ورود اطلاعات'!$B$6:$B$25,'ورود اطلاعات'!$E$6:$E$25),"")&amp;""&amp;IFERROR(LOOKUP('ورود  کد درس همکاران'!P46,'ورود اطلاعات'!$F$6:$F$25,'ورود اطلاعات'!$G$6:$G$25),"")</f>
        <v/>
      </c>
      <c r="Q46" s="215" t="str">
        <f>IFERROR(LOOKUP('ورود کد کلاس همکاران'!Q46,'ورود اطلاعات'!$B$6:$B$25,'ورود اطلاعات'!$E$6:$E$25),"")&amp;""&amp;IFERROR(LOOKUP('ورود  کد درس همکاران'!Q46,'ورود اطلاعات'!$F$6:$F$25,'ورود اطلاعات'!$G$6:$G$25),"")</f>
        <v/>
      </c>
      <c r="R46" s="215" t="str">
        <f>IFERROR(LOOKUP('ورود کد کلاس همکاران'!R46,'ورود اطلاعات'!$B$6:$B$25,'ورود اطلاعات'!$E$6:$E$25),"")&amp;""&amp;IFERROR(LOOKUP('ورود  کد درس همکاران'!R46,'ورود اطلاعات'!$F$6:$F$25,'ورود اطلاعات'!$G$6:$G$25),"")</f>
        <v/>
      </c>
      <c r="S46" s="216" t="str">
        <f>IFERROR(LOOKUP('ورود کد کلاس همکاران'!S46,'ورود اطلاعات'!$B$6:$B$25,'ورود اطلاعات'!$E$6:$E$25),"")&amp;""&amp;IFERROR(LOOKUP('ورود  کد درس همکاران'!S46,'ورود اطلاعات'!$F$6:$F$25,'ورود اطلاعات'!$G$6:$G$25),"")</f>
        <v/>
      </c>
      <c r="T46" s="217" t="str">
        <f>IFERROR(LOOKUP('ورود کد کلاس همکاران'!T46,'ورود اطلاعات'!$B$6:$B$25,'ورود اطلاعات'!$E$6:$E$25),"")&amp;""&amp;IFERROR(LOOKUP('ورود  کد درس همکاران'!T46,'ورود اطلاعات'!$F$6:$F$25,'ورود اطلاعات'!$G$6:$G$25),"")</f>
        <v/>
      </c>
      <c r="U46" s="214" t="str">
        <f>IFERROR(LOOKUP('ورود کد کلاس همکاران'!U46,'ورود اطلاعات'!$B$6:$B$25,'ورود اطلاعات'!$E$6:$E$25),"")&amp;""&amp;IFERROR(LOOKUP('ورود  کد درس همکاران'!U46,'ورود اطلاعات'!$F$6:$F$25,'ورود اطلاعات'!$G$6:$G$25),"")</f>
        <v/>
      </c>
      <c r="V46" s="215" t="str">
        <f>IFERROR(LOOKUP('ورود کد کلاس همکاران'!V46,'ورود اطلاعات'!$B$6:$B$25,'ورود اطلاعات'!$E$6:$E$25),"")&amp;""&amp;IFERROR(LOOKUP('ورود  کد درس همکاران'!V46,'ورود اطلاعات'!$F$6:$F$25,'ورود اطلاعات'!$G$6:$G$25),"")</f>
        <v/>
      </c>
      <c r="W46" s="215" t="str">
        <f>IFERROR(LOOKUP('ورود کد کلاس همکاران'!W46,'ورود اطلاعات'!$B$6:$B$25,'ورود اطلاعات'!$E$6:$E$25),"")&amp;""&amp;IFERROR(LOOKUP('ورود  کد درس همکاران'!W46,'ورود اطلاعات'!$F$6:$F$25,'ورود اطلاعات'!$G$6:$G$25),"")</f>
        <v/>
      </c>
      <c r="X46" s="215" t="str">
        <f>IFERROR(LOOKUP('ورود کد کلاس همکاران'!X46,'ورود اطلاعات'!$B$6:$B$25,'ورود اطلاعات'!$E$6:$E$25),"")&amp;""&amp;IFERROR(LOOKUP('ورود  کد درس همکاران'!X46,'ورود اطلاعات'!$F$6:$F$25,'ورود اطلاعات'!$G$6:$G$25),"")</f>
        <v/>
      </c>
      <c r="Y46" s="216" t="str">
        <f>IFERROR(LOOKUP('ورود کد کلاس همکاران'!Y46,'ورود اطلاعات'!$B$6:$B$25,'ورود اطلاعات'!$E$6:$E$25),"")&amp;""&amp;IFERROR(LOOKUP('ورود  کد درس همکاران'!Y46,'ورود اطلاعات'!$F$6:$F$25,'ورود اطلاعات'!$G$6:$G$25),"")</f>
        <v/>
      </c>
      <c r="Z46" s="217" t="str">
        <f>IFERROR(LOOKUP('ورود کد کلاس همکاران'!Z46,'ورود اطلاعات'!$B$6:$B$25,'ورود اطلاعات'!$E$6:$E$25),"")&amp;""&amp;IFERROR(LOOKUP('ورود  کد درس همکاران'!Z46,'ورود اطلاعات'!$F$6:$F$25,'ورود اطلاعات'!$G$6:$G$25),"")</f>
        <v/>
      </c>
      <c r="AA46" s="214" t="str">
        <f>IFERROR(LOOKUP('ورود کد کلاس همکاران'!AA46,'ورود اطلاعات'!$B$6:$B$25,'ورود اطلاعات'!$E$6:$E$25),"")&amp;""&amp;IFERROR(LOOKUP('ورود  کد درس همکاران'!AA46,'ورود اطلاعات'!$F$6:$F$25,'ورود اطلاعات'!$G$6:$G$25),"")</f>
        <v/>
      </c>
      <c r="AB46" s="215" t="str">
        <f>IFERROR(LOOKUP('ورود کد کلاس همکاران'!AB46,'ورود اطلاعات'!$B$6:$B$25,'ورود اطلاعات'!$E$6:$E$25),"")&amp;""&amp;IFERROR(LOOKUP('ورود  کد درس همکاران'!AB46,'ورود اطلاعات'!$F$6:$F$25,'ورود اطلاعات'!$G$6:$G$25),"")</f>
        <v/>
      </c>
      <c r="AC46" s="215" t="str">
        <f>IFERROR(LOOKUP('ورود کد کلاس همکاران'!AC46,'ورود اطلاعات'!$B$6:$B$25,'ورود اطلاعات'!$E$6:$E$25),"")&amp;""&amp;IFERROR(LOOKUP('ورود  کد درس همکاران'!AC46,'ورود اطلاعات'!$F$6:$F$25,'ورود اطلاعات'!$G$6:$G$25),"")</f>
        <v/>
      </c>
      <c r="AD46" s="215" t="str">
        <f>IFERROR(LOOKUP('ورود کد کلاس همکاران'!AD46,'ورود اطلاعات'!$B$6:$B$25,'ورود اطلاعات'!$E$6:$E$25),"")&amp;""&amp;IFERROR(LOOKUP('ورود  کد درس همکاران'!AD46,'ورود اطلاعات'!$F$6:$F$25,'ورود اطلاعات'!$G$6:$G$25),"")</f>
        <v/>
      </c>
      <c r="AE46" s="216" t="str">
        <f>IFERROR(LOOKUP('ورود کد کلاس همکاران'!AE46,'ورود اطلاعات'!$B$6:$B$25,'ورود اطلاعات'!$E$6:$E$25),"")&amp;""&amp;IFERROR(LOOKUP('ورود  کد درس همکاران'!AE46,'ورود اطلاعات'!$F$6:$F$25,'ورود اطلاعات'!$G$6:$G$25),"")</f>
        <v/>
      </c>
      <c r="AF46" s="217" t="str">
        <f>IFERROR(LOOKUP('ورود کد کلاس همکاران'!AF46,'ورود اطلاعات'!$B$6:$B$25,'ورود اطلاعات'!$E$6:$E$25),"")&amp;""&amp;IFERROR(LOOKUP('ورود  کد درس همکاران'!AF46,'ورود اطلاعات'!$F$6:$F$25,'ورود اطلاعات'!$G$6:$G$25),"")</f>
        <v/>
      </c>
      <c r="AG46" s="214" t="str">
        <f>IFERROR(LOOKUP('ورود کد کلاس همکاران'!AG46,'ورود اطلاعات'!$B$6:$B$25,'ورود اطلاعات'!$E$6:$E$25),"")&amp;""&amp;IFERROR(LOOKUP('ورود  کد درس همکاران'!AG46,'ورود اطلاعات'!$F$6:$F$25,'ورود اطلاعات'!$G$6:$G$25),"")</f>
        <v/>
      </c>
      <c r="AH46" s="215" t="str">
        <f>IFERROR(LOOKUP('ورود کد کلاس همکاران'!AH46,'ورود اطلاعات'!$B$6:$B$25,'ورود اطلاعات'!$E$6:$E$25),"")&amp;""&amp;IFERROR(LOOKUP('ورود  کد درس همکاران'!AH46,'ورود اطلاعات'!$F$6:$F$25,'ورود اطلاعات'!$G$6:$G$25),"")</f>
        <v/>
      </c>
      <c r="AI46" s="215" t="str">
        <f>IFERROR(LOOKUP('ورود کد کلاس همکاران'!AI46,'ورود اطلاعات'!$B$6:$B$25,'ورود اطلاعات'!$E$6:$E$25),"")&amp;""&amp;IFERROR(LOOKUP('ورود  کد درس همکاران'!AI46,'ورود اطلاعات'!$F$6:$F$25,'ورود اطلاعات'!$G$6:$G$25),"")</f>
        <v/>
      </c>
      <c r="AJ46" s="215" t="str">
        <f>IFERROR(LOOKUP('ورود کد کلاس همکاران'!AJ46,'ورود اطلاعات'!$B$6:$B$25,'ورود اطلاعات'!$E$6:$E$25),"")&amp;""&amp;IFERROR(LOOKUP('ورود  کد درس همکاران'!AJ46,'ورود اطلاعات'!$F$6:$F$25,'ورود اطلاعات'!$G$6:$G$25),"")</f>
        <v/>
      </c>
      <c r="AK46" s="215" t="str">
        <f>IFERROR(LOOKUP('ورود کد کلاس همکاران'!AK46,'ورود اطلاعات'!$B$6:$B$25,'ورود اطلاعات'!$E$6:$E$25),"")&amp;""&amp;IFERROR(LOOKUP('ورود  کد درس همکاران'!AK46,'ورود اطلاعات'!$F$6:$F$25,'ورود اطلاعات'!$G$6:$G$25),"")</f>
        <v/>
      </c>
      <c r="AL46" s="216" t="str">
        <f>IFERROR(LOOKUP('ورود کد کلاس همکاران'!AL46,'ورود اطلاعات'!$B$6:$B$25,'ورود اطلاعات'!$E$6:$E$25),"")&amp;""&amp;IFERROR(LOOKUP('ورود  کد درس همکاران'!AL46,'ورود اطلاعات'!$F$6:$F$25,'ورود اطلاعات'!$G$6:$G$25),"")</f>
        <v/>
      </c>
    </row>
    <row r="47" spans="1:38" ht="60" customHeight="1" x14ac:dyDescent="0.2">
      <c r="A47" s="38">
        <v>44</v>
      </c>
      <c r="B47" s="206">
        <f>'ورود مشخصات همکاران'!B48</f>
        <v>0</v>
      </c>
      <c r="C47" s="214" t="str">
        <f>IFERROR(LOOKUP('ورود کد کلاس همکاران'!C47,'ورود اطلاعات'!$B$6:$B$25,'ورود اطلاعات'!$E$6:$E$25),"")&amp;""&amp;IFERROR(LOOKUP('ورود  کد درس همکاران'!C47,'ورود اطلاعات'!$F$6:$F$25,'ورود اطلاعات'!$G$6:$G$25),"")</f>
        <v/>
      </c>
      <c r="D47" s="215" t="str">
        <f>IFERROR(LOOKUP('ورود کد کلاس همکاران'!D47,'ورود اطلاعات'!$B$6:$B$25,'ورود اطلاعات'!$E$6:$E$25),"")&amp;""&amp;IFERROR(LOOKUP('ورود  کد درس همکاران'!D47,'ورود اطلاعات'!$F$6:$F$25,'ورود اطلاعات'!$G$6:$G$25),"")</f>
        <v/>
      </c>
      <c r="E47" s="215" t="str">
        <f>IFERROR(LOOKUP('ورود کد کلاس همکاران'!E47,'ورود اطلاعات'!$B$6:$B$25,'ورود اطلاعات'!$E$6:$E$25),"")&amp;""&amp;IFERROR(LOOKUP('ورود  کد درس همکاران'!E47,'ورود اطلاعات'!$F$6:$F$25,'ورود اطلاعات'!$G$6:$G$25),"")</f>
        <v/>
      </c>
      <c r="F47" s="215" t="str">
        <f>IFERROR(LOOKUP('ورود کد کلاس همکاران'!F47,'ورود اطلاعات'!$B$6:$B$25,'ورود اطلاعات'!$E$6:$E$25),"")&amp;""&amp;IFERROR(LOOKUP('ورود  کد درس همکاران'!F47,'ورود اطلاعات'!$F$6:$F$25,'ورود اطلاعات'!$G$6:$G$25),"")</f>
        <v/>
      </c>
      <c r="G47" s="216" t="str">
        <f>IFERROR(LOOKUP('ورود کد کلاس همکاران'!G47,'ورود اطلاعات'!$B$6:$B$25,'ورود اطلاعات'!$E$6:$E$25),"")&amp;""&amp;IFERROR(LOOKUP('ورود  کد درس همکاران'!G47,'ورود اطلاعات'!$F$6:$F$25,'ورود اطلاعات'!$G$6:$G$25),"")</f>
        <v/>
      </c>
      <c r="H47" s="217" t="str">
        <f>IFERROR(LOOKUP('ورود کد کلاس همکاران'!H47,'ورود اطلاعات'!$B$6:$B$25,'ورود اطلاعات'!$E$6:$E$25),"")&amp;""&amp;IFERROR(LOOKUP('ورود  کد درس همکاران'!H47,'ورود اطلاعات'!$F$6:$F$25,'ورود اطلاعات'!$G$6:$G$25),"")</f>
        <v/>
      </c>
      <c r="I47" s="214" t="str">
        <f>IFERROR(LOOKUP('ورود کد کلاس همکاران'!I47,'ورود اطلاعات'!$B$6:$B$25,'ورود اطلاعات'!$E$6:$E$25),"")&amp;""&amp;IFERROR(LOOKUP('ورود  کد درس همکاران'!I47,'ورود اطلاعات'!$F$6:$F$25,'ورود اطلاعات'!$G$6:$G$25),"")</f>
        <v/>
      </c>
      <c r="J47" s="215" t="str">
        <f>IFERROR(LOOKUP('ورود کد کلاس همکاران'!J47,'ورود اطلاعات'!$B$6:$B$25,'ورود اطلاعات'!$E$6:$E$25),"")&amp;""&amp;IFERROR(LOOKUP('ورود  کد درس همکاران'!J47,'ورود اطلاعات'!$F$6:$F$25,'ورود اطلاعات'!$G$6:$G$25),"")</f>
        <v/>
      </c>
      <c r="K47" s="215" t="str">
        <f>IFERROR(LOOKUP('ورود کد کلاس همکاران'!K47,'ورود اطلاعات'!$B$6:$B$25,'ورود اطلاعات'!$E$6:$E$25),"")&amp;""&amp;IFERROR(LOOKUP('ورود  کد درس همکاران'!K47,'ورود اطلاعات'!$F$6:$F$25,'ورود اطلاعات'!$G$6:$G$25),"")</f>
        <v/>
      </c>
      <c r="L47" s="215" t="str">
        <f>IFERROR(LOOKUP('ورود کد کلاس همکاران'!L47,'ورود اطلاعات'!$B$6:$B$25,'ورود اطلاعات'!$E$6:$E$25),"")&amp;""&amp;IFERROR(LOOKUP('ورود  کد درس همکاران'!L47,'ورود اطلاعات'!$F$6:$F$25,'ورود اطلاعات'!$G$6:$G$25),"")</f>
        <v/>
      </c>
      <c r="M47" s="216" t="str">
        <f>IFERROR(LOOKUP('ورود کد کلاس همکاران'!M47,'ورود اطلاعات'!$B$6:$B$25,'ورود اطلاعات'!$E$6:$E$25),"")&amp;""&amp;IFERROR(LOOKUP('ورود  کد درس همکاران'!M47,'ورود اطلاعات'!$F$6:$F$25,'ورود اطلاعات'!$G$6:$G$25),"")</f>
        <v/>
      </c>
      <c r="N47" s="217" t="str">
        <f>IFERROR(LOOKUP('ورود کد کلاس همکاران'!N47,'ورود اطلاعات'!$B$6:$B$25,'ورود اطلاعات'!$E$6:$E$25),"")&amp;""&amp;IFERROR(LOOKUP('ورود  کد درس همکاران'!N47,'ورود اطلاعات'!$F$6:$F$25,'ورود اطلاعات'!$G$6:$G$25),"")</f>
        <v/>
      </c>
      <c r="O47" s="214" t="str">
        <f>IFERROR(LOOKUP('ورود کد کلاس همکاران'!O47,'ورود اطلاعات'!$B$6:$B$25,'ورود اطلاعات'!$E$6:$E$25),"")&amp;""&amp;IFERROR(LOOKUP('ورود  کد درس همکاران'!O47,'ورود اطلاعات'!$F$6:$F$25,'ورود اطلاعات'!$G$6:$G$25),"")</f>
        <v/>
      </c>
      <c r="P47" s="215" t="str">
        <f>IFERROR(LOOKUP('ورود کد کلاس همکاران'!P47,'ورود اطلاعات'!$B$6:$B$25,'ورود اطلاعات'!$E$6:$E$25),"")&amp;""&amp;IFERROR(LOOKUP('ورود  کد درس همکاران'!P47,'ورود اطلاعات'!$F$6:$F$25,'ورود اطلاعات'!$G$6:$G$25),"")</f>
        <v/>
      </c>
      <c r="Q47" s="215" t="str">
        <f>IFERROR(LOOKUP('ورود کد کلاس همکاران'!Q47,'ورود اطلاعات'!$B$6:$B$25,'ورود اطلاعات'!$E$6:$E$25),"")&amp;""&amp;IFERROR(LOOKUP('ورود  کد درس همکاران'!Q47,'ورود اطلاعات'!$F$6:$F$25,'ورود اطلاعات'!$G$6:$G$25),"")</f>
        <v/>
      </c>
      <c r="R47" s="215" t="str">
        <f>IFERROR(LOOKUP('ورود کد کلاس همکاران'!R47,'ورود اطلاعات'!$B$6:$B$25,'ورود اطلاعات'!$E$6:$E$25),"")&amp;""&amp;IFERROR(LOOKUP('ورود  کد درس همکاران'!R47,'ورود اطلاعات'!$F$6:$F$25,'ورود اطلاعات'!$G$6:$G$25),"")</f>
        <v/>
      </c>
      <c r="S47" s="216" t="str">
        <f>IFERROR(LOOKUP('ورود کد کلاس همکاران'!S47,'ورود اطلاعات'!$B$6:$B$25,'ورود اطلاعات'!$E$6:$E$25),"")&amp;""&amp;IFERROR(LOOKUP('ورود  کد درس همکاران'!S47,'ورود اطلاعات'!$F$6:$F$25,'ورود اطلاعات'!$G$6:$G$25),"")</f>
        <v/>
      </c>
      <c r="T47" s="217" t="str">
        <f>IFERROR(LOOKUP('ورود کد کلاس همکاران'!T47,'ورود اطلاعات'!$B$6:$B$25,'ورود اطلاعات'!$E$6:$E$25),"")&amp;""&amp;IFERROR(LOOKUP('ورود  کد درس همکاران'!T47,'ورود اطلاعات'!$F$6:$F$25,'ورود اطلاعات'!$G$6:$G$25),"")</f>
        <v/>
      </c>
      <c r="U47" s="214" t="str">
        <f>IFERROR(LOOKUP('ورود کد کلاس همکاران'!U47,'ورود اطلاعات'!$B$6:$B$25,'ورود اطلاعات'!$E$6:$E$25),"")&amp;""&amp;IFERROR(LOOKUP('ورود  کد درس همکاران'!U47,'ورود اطلاعات'!$F$6:$F$25,'ورود اطلاعات'!$G$6:$G$25),"")</f>
        <v/>
      </c>
      <c r="V47" s="215" t="str">
        <f>IFERROR(LOOKUP('ورود کد کلاس همکاران'!V47,'ورود اطلاعات'!$B$6:$B$25,'ورود اطلاعات'!$E$6:$E$25),"")&amp;""&amp;IFERROR(LOOKUP('ورود  کد درس همکاران'!V47,'ورود اطلاعات'!$F$6:$F$25,'ورود اطلاعات'!$G$6:$G$25),"")</f>
        <v/>
      </c>
      <c r="W47" s="215" t="str">
        <f>IFERROR(LOOKUP('ورود کد کلاس همکاران'!W47,'ورود اطلاعات'!$B$6:$B$25,'ورود اطلاعات'!$E$6:$E$25),"")&amp;""&amp;IFERROR(LOOKUP('ورود  کد درس همکاران'!W47,'ورود اطلاعات'!$F$6:$F$25,'ورود اطلاعات'!$G$6:$G$25),"")</f>
        <v/>
      </c>
      <c r="X47" s="215" t="str">
        <f>IFERROR(LOOKUP('ورود کد کلاس همکاران'!X47,'ورود اطلاعات'!$B$6:$B$25,'ورود اطلاعات'!$E$6:$E$25),"")&amp;""&amp;IFERROR(LOOKUP('ورود  کد درس همکاران'!X47,'ورود اطلاعات'!$F$6:$F$25,'ورود اطلاعات'!$G$6:$G$25),"")</f>
        <v/>
      </c>
      <c r="Y47" s="216" t="str">
        <f>IFERROR(LOOKUP('ورود کد کلاس همکاران'!Y47,'ورود اطلاعات'!$B$6:$B$25,'ورود اطلاعات'!$E$6:$E$25),"")&amp;""&amp;IFERROR(LOOKUP('ورود  کد درس همکاران'!Y47,'ورود اطلاعات'!$F$6:$F$25,'ورود اطلاعات'!$G$6:$G$25),"")</f>
        <v/>
      </c>
      <c r="Z47" s="217" t="str">
        <f>IFERROR(LOOKUP('ورود کد کلاس همکاران'!Z47,'ورود اطلاعات'!$B$6:$B$25,'ورود اطلاعات'!$E$6:$E$25),"")&amp;""&amp;IFERROR(LOOKUP('ورود  کد درس همکاران'!Z47,'ورود اطلاعات'!$F$6:$F$25,'ورود اطلاعات'!$G$6:$G$25),"")</f>
        <v/>
      </c>
      <c r="AA47" s="214" t="str">
        <f>IFERROR(LOOKUP('ورود کد کلاس همکاران'!AA47,'ورود اطلاعات'!$B$6:$B$25,'ورود اطلاعات'!$E$6:$E$25),"")&amp;""&amp;IFERROR(LOOKUP('ورود  کد درس همکاران'!AA47,'ورود اطلاعات'!$F$6:$F$25,'ورود اطلاعات'!$G$6:$G$25),"")</f>
        <v/>
      </c>
      <c r="AB47" s="215" t="str">
        <f>IFERROR(LOOKUP('ورود کد کلاس همکاران'!AB47,'ورود اطلاعات'!$B$6:$B$25,'ورود اطلاعات'!$E$6:$E$25),"")&amp;""&amp;IFERROR(LOOKUP('ورود  کد درس همکاران'!AB47,'ورود اطلاعات'!$F$6:$F$25,'ورود اطلاعات'!$G$6:$G$25),"")</f>
        <v/>
      </c>
      <c r="AC47" s="215" t="str">
        <f>IFERROR(LOOKUP('ورود کد کلاس همکاران'!AC47,'ورود اطلاعات'!$B$6:$B$25,'ورود اطلاعات'!$E$6:$E$25),"")&amp;""&amp;IFERROR(LOOKUP('ورود  کد درس همکاران'!AC47,'ورود اطلاعات'!$F$6:$F$25,'ورود اطلاعات'!$G$6:$G$25),"")</f>
        <v/>
      </c>
      <c r="AD47" s="215" t="str">
        <f>IFERROR(LOOKUP('ورود کد کلاس همکاران'!AD47,'ورود اطلاعات'!$B$6:$B$25,'ورود اطلاعات'!$E$6:$E$25),"")&amp;""&amp;IFERROR(LOOKUP('ورود  کد درس همکاران'!AD47,'ورود اطلاعات'!$F$6:$F$25,'ورود اطلاعات'!$G$6:$G$25),"")</f>
        <v/>
      </c>
      <c r="AE47" s="216" t="str">
        <f>IFERROR(LOOKUP('ورود کد کلاس همکاران'!AE47,'ورود اطلاعات'!$B$6:$B$25,'ورود اطلاعات'!$E$6:$E$25),"")&amp;""&amp;IFERROR(LOOKUP('ورود  کد درس همکاران'!AE47,'ورود اطلاعات'!$F$6:$F$25,'ورود اطلاعات'!$G$6:$G$25),"")</f>
        <v/>
      </c>
      <c r="AF47" s="217" t="str">
        <f>IFERROR(LOOKUP('ورود کد کلاس همکاران'!AF47,'ورود اطلاعات'!$B$6:$B$25,'ورود اطلاعات'!$E$6:$E$25),"")&amp;""&amp;IFERROR(LOOKUP('ورود  کد درس همکاران'!AF47,'ورود اطلاعات'!$F$6:$F$25,'ورود اطلاعات'!$G$6:$G$25),"")</f>
        <v/>
      </c>
      <c r="AG47" s="214" t="str">
        <f>IFERROR(LOOKUP('ورود کد کلاس همکاران'!AG47,'ورود اطلاعات'!$B$6:$B$25,'ورود اطلاعات'!$E$6:$E$25),"")&amp;""&amp;IFERROR(LOOKUP('ورود  کد درس همکاران'!AG47,'ورود اطلاعات'!$F$6:$F$25,'ورود اطلاعات'!$G$6:$G$25),"")</f>
        <v/>
      </c>
      <c r="AH47" s="215" t="str">
        <f>IFERROR(LOOKUP('ورود کد کلاس همکاران'!AH47,'ورود اطلاعات'!$B$6:$B$25,'ورود اطلاعات'!$E$6:$E$25),"")&amp;""&amp;IFERROR(LOOKUP('ورود  کد درس همکاران'!AH47,'ورود اطلاعات'!$F$6:$F$25,'ورود اطلاعات'!$G$6:$G$25),"")</f>
        <v/>
      </c>
      <c r="AI47" s="215" t="str">
        <f>IFERROR(LOOKUP('ورود کد کلاس همکاران'!AI47,'ورود اطلاعات'!$B$6:$B$25,'ورود اطلاعات'!$E$6:$E$25),"")&amp;""&amp;IFERROR(LOOKUP('ورود  کد درس همکاران'!AI47,'ورود اطلاعات'!$F$6:$F$25,'ورود اطلاعات'!$G$6:$G$25),"")</f>
        <v/>
      </c>
      <c r="AJ47" s="215" t="str">
        <f>IFERROR(LOOKUP('ورود کد کلاس همکاران'!AJ47,'ورود اطلاعات'!$B$6:$B$25,'ورود اطلاعات'!$E$6:$E$25),"")&amp;""&amp;IFERROR(LOOKUP('ورود  کد درس همکاران'!AJ47,'ورود اطلاعات'!$F$6:$F$25,'ورود اطلاعات'!$G$6:$G$25),"")</f>
        <v/>
      </c>
      <c r="AK47" s="215" t="str">
        <f>IFERROR(LOOKUP('ورود کد کلاس همکاران'!AK47,'ورود اطلاعات'!$B$6:$B$25,'ورود اطلاعات'!$E$6:$E$25),"")&amp;""&amp;IFERROR(LOOKUP('ورود  کد درس همکاران'!AK47,'ورود اطلاعات'!$F$6:$F$25,'ورود اطلاعات'!$G$6:$G$25),"")</f>
        <v/>
      </c>
      <c r="AL47" s="216" t="str">
        <f>IFERROR(LOOKUP('ورود کد کلاس همکاران'!AL47,'ورود اطلاعات'!$B$6:$B$25,'ورود اطلاعات'!$E$6:$E$25),"")&amp;""&amp;IFERROR(LOOKUP('ورود  کد درس همکاران'!AL47,'ورود اطلاعات'!$F$6:$F$25,'ورود اطلاعات'!$G$6:$G$25),"")</f>
        <v/>
      </c>
    </row>
    <row r="48" spans="1:38" ht="60" customHeight="1" x14ac:dyDescent="0.2">
      <c r="A48" s="38">
        <v>45</v>
      </c>
      <c r="B48" s="206">
        <f>'ورود مشخصات همکاران'!B49</f>
        <v>0</v>
      </c>
      <c r="C48" s="214" t="str">
        <f>IFERROR(LOOKUP('ورود کد کلاس همکاران'!C48,'ورود اطلاعات'!$B$6:$B$25,'ورود اطلاعات'!$E$6:$E$25),"")&amp;""&amp;IFERROR(LOOKUP('ورود  کد درس همکاران'!C48,'ورود اطلاعات'!$F$6:$F$25,'ورود اطلاعات'!$G$6:$G$25),"")</f>
        <v/>
      </c>
      <c r="D48" s="215" t="str">
        <f>IFERROR(LOOKUP('ورود کد کلاس همکاران'!D48,'ورود اطلاعات'!$B$6:$B$25,'ورود اطلاعات'!$E$6:$E$25),"")&amp;""&amp;IFERROR(LOOKUP('ورود  کد درس همکاران'!D48,'ورود اطلاعات'!$F$6:$F$25,'ورود اطلاعات'!$G$6:$G$25),"")</f>
        <v/>
      </c>
      <c r="E48" s="215" t="str">
        <f>IFERROR(LOOKUP('ورود کد کلاس همکاران'!E48,'ورود اطلاعات'!$B$6:$B$25,'ورود اطلاعات'!$E$6:$E$25),"")&amp;""&amp;IFERROR(LOOKUP('ورود  کد درس همکاران'!E48,'ورود اطلاعات'!$F$6:$F$25,'ورود اطلاعات'!$G$6:$G$25),"")</f>
        <v/>
      </c>
      <c r="F48" s="215" t="str">
        <f>IFERROR(LOOKUP('ورود کد کلاس همکاران'!F48,'ورود اطلاعات'!$B$6:$B$25,'ورود اطلاعات'!$E$6:$E$25),"")&amp;""&amp;IFERROR(LOOKUP('ورود  کد درس همکاران'!F48,'ورود اطلاعات'!$F$6:$F$25,'ورود اطلاعات'!$G$6:$G$25),"")</f>
        <v/>
      </c>
      <c r="G48" s="216" t="str">
        <f>IFERROR(LOOKUP('ورود کد کلاس همکاران'!G48,'ورود اطلاعات'!$B$6:$B$25,'ورود اطلاعات'!$E$6:$E$25),"")&amp;""&amp;IFERROR(LOOKUP('ورود  کد درس همکاران'!G48,'ورود اطلاعات'!$F$6:$F$25,'ورود اطلاعات'!$G$6:$G$25),"")</f>
        <v/>
      </c>
      <c r="H48" s="217" t="str">
        <f>IFERROR(LOOKUP('ورود کد کلاس همکاران'!H48,'ورود اطلاعات'!$B$6:$B$25,'ورود اطلاعات'!$E$6:$E$25),"")&amp;""&amp;IFERROR(LOOKUP('ورود  کد درس همکاران'!H48,'ورود اطلاعات'!$F$6:$F$25,'ورود اطلاعات'!$G$6:$G$25),"")</f>
        <v/>
      </c>
      <c r="I48" s="214" t="str">
        <f>IFERROR(LOOKUP('ورود کد کلاس همکاران'!I48,'ورود اطلاعات'!$B$6:$B$25,'ورود اطلاعات'!$E$6:$E$25),"")&amp;""&amp;IFERROR(LOOKUP('ورود  کد درس همکاران'!I48,'ورود اطلاعات'!$F$6:$F$25,'ورود اطلاعات'!$G$6:$G$25),"")</f>
        <v/>
      </c>
      <c r="J48" s="215" t="str">
        <f>IFERROR(LOOKUP('ورود کد کلاس همکاران'!J48,'ورود اطلاعات'!$B$6:$B$25,'ورود اطلاعات'!$E$6:$E$25),"")&amp;""&amp;IFERROR(LOOKUP('ورود  کد درس همکاران'!J48,'ورود اطلاعات'!$F$6:$F$25,'ورود اطلاعات'!$G$6:$G$25),"")</f>
        <v/>
      </c>
      <c r="K48" s="215" t="str">
        <f>IFERROR(LOOKUP('ورود کد کلاس همکاران'!K48,'ورود اطلاعات'!$B$6:$B$25,'ورود اطلاعات'!$E$6:$E$25),"")&amp;""&amp;IFERROR(LOOKUP('ورود  کد درس همکاران'!K48,'ورود اطلاعات'!$F$6:$F$25,'ورود اطلاعات'!$G$6:$G$25),"")</f>
        <v/>
      </c>
      <c r="L48" s="215" t="str">
        <f>IFERROR(LOOKUP('ورود کد کلاس همکاران'!L48,'ورود اطلاعات'!$B$6:$B$25,'ورود اطلاعات'!$E$6:$E$25),"")&amp;""&amp;IFERROR(LOOKUP('ورود  کد درس همکاران'!L48,'ورود اطلاعات'!$F$6:$F$25,'ورود اطلاعات'!$G$6:$G$25),"")</f>
        <v/>
      </c>
      <c r="M48" s="216" t="str">
        <f>IFERROR(LOOKUP('ورود کد کلاس همکاران'!M48,'ورود اطلاعات'!$B$6:$B$25,'ورود اطلاعات'!$E$6:$E$25),"")&amp;""&amp;IFERROR(LOOKUP('ورود  کد درس همکاران'!M48,'ورود اطلاعات'!$F$6:$F$25,'ورود اطلاعات'!$G$6:$G$25),"")</f>
        <v/>
      </c>
      <c r="N48" s="217" t="str">
        <f>IFERROR(LOOKUP('ورود کد کلاس همکاران'!N48,'ورود اطلاعات'!$B$6:$B$25,'ورود اطلاعات'!$E$6:$E$25),"")&amp;""&amp;IFERROR(LOOKUP('ورود  کد درس همکاران'!N48,'ورود اطلاعات'!$F$6:$F$25,'ورود اطلاعات'!$G$6:$G$25),"")</f>
        <v/>
      </c>
      <c r="O48" s="214" t="str">
        <f>IFERROR(LOOKUP('ورود کد کلاس همکاران'!O48,'ورود اطلاعات'!$B$6:$B$25,'ورود اطلاعات'!$E$6:$E$25),"")&amp;""&amp;IFERROR(LOOKUP('ورود  کد درس همکاران'!O48,'ورود اطلاعات'!$F$6:$F$25,'ورود اطلاعات'!$G$6:$G$25),"")</f>
        <v/>
      </c>
      <c r="P48" s="215" t="str">
        <f>IFERROR(LOOKUP('ورود کد کلاس همکاران'!P48,'ورود اطلاعات'!$B$6:$B$25,'ورود اطلاعات'!$E$6:$E$25),"")&amp;""&amp;IFERROR(LOOKUP('ورود  کد درس همکاران'!P48,'ورود اطلاعات'!$F$6:$F$25,'ورود اطلاعات'!$G$6:$G$25),"")</f>
        <v/>
      </c>
      <c r="Q48" s="215" t="str">
        <f>IFERROR(LOOKUP('ورود کد کلاس همکاران'!Q48,'ورود اطلاعات'!$B$6:$B$25,'ورود اطلاعات'!$E$6:$E$25),"")&amp;""&amp;IFERROR(LOOKUP('ورود  کد درس همکاران'!Q48,'ورود اطلاعات'!$F$6:$F$25,'ورود اطلاعات'!$G$6:$G$25),"")</f>
        <v/>
      </c>
      <c r="R48" s="215" t="str">
        <f>IFERROR(LOOKUP('ورود کد کلاس همکاران'!R48,'ورود اطلاعات'!$B$6:$B$25,'ورود اطلاعات'!$E$6:$E$25),"")&amp;""&amp;IFERROR(LOOKUP('ورود  کد درس همکاران'!R48,'ورود اطلاعات'!$F$6:$F$25,'ورود اطلاعات'!$G$6:$G$25),"")</f>
        <v/>
      </c>
      <c r="S48" s="216" t="str">
        <f>IFERROR(LOOKUP('ورود کد کلاس همکاران'!S48,'ورود اطلاعات'!$B$6:$B$25,'ورود اطلاعات'!$E$6:$E$25),"")&amp;""&amp;IFERROR(LOOKUP('ورود  کد درس همکاران'!S48,'ورود اطلاعات'!$F$6:$F$25,'ورود اطلاعات'!$G$6:$G$25),"")</f>
        <v/>
      </c>
      <c r="T48" s="217" t="str">
        <f>IFERROR(LOOKUP('ورود کد کلاس همکاران'!T48,'ورود اطلاعات'!$B$6:$B$25,'ورود اطلاعات'!$E$6:$E$25),"")&amp;""&amp;IFERROR(LOOKUP('ورود  کد درس همکاران'!T48,'ورود اطلاعات'!$F$6:$F$25,'ورود اطلاعات'!$G$6:$G$25),"")</f>
        <v/>
      </c>
      <c r="U48" s="214" t="str">
        <f>IFERROR(LOOKUP('ورود کد کلاس همکاران'!U48,'ورود اطلاعات'!$B$6:$B$25,'ورود اطلاعات'!$E$6:$E$25),"")&amp;""&amp;IFERROR(LOOKUP('ورود  کد درس همکاران'!U48,'ورود اطلاعات'!$F$6:$F$25,'ورود اطلاعات'!$G$6:$G$25),"")</f>
        <v/>
      </c>
      <c r="V48" s="215" t="str">
        <f>IFERROR(LOOKUP('ورود کد کلاس همکاران'!V48,'ورود اطلاعات'!$B$6:$B$25,'ورود اطلاعات'!$E$6:$E$25),"")&amp;""&amp;IFERROR(LOOKUP('ورود  کد درس همکاران'!V48,'ورود اطلاعات'!$F$6:$F$25,'ورود اطلاعات'!$G$6:$G$25),"")</f>
        <v/>
      </c>
      <c r="W48" s="215" t="str">
        <f>IFERROR(LOOKUP('ورود کد کلاس همکاران'!W48,'ورود اطلاعات'!$B$6:$B$25,'ورود اطلاعات'!$E$6:$E$25),"")&amp;""&amp;IFERROR(LOOKUP('ورود  کد درس همکاران'!W48,'ورود اطلاعات'!$F$6:$F$25,'ورود اطلاعات'!$G$6:$G$25),"")</f>
        <v/>
      </c>
      <c r="X48" s="215" t="str">
        <f>IFERROR(LOOKUP('ورود کد کلاس همکاران'!X48,'ورود اطلاعات'!$B$6:$B$25,'ورود اطلاعات'!$E$6:$E$25),"")&amp;""&amp;IFERROR(LOOKUP('ورود  کد درس همکاران'!X48,'ورود اطلاعات'!$F$6:$F$25,'ورود اطلاعات'!$G$6:$G$25),"")</f>
        <v/>
      </c>
      <c r="Y48" s="216" t="str">
        <f>IFERROR(LOOKUP('ورود کد کلاس همکاران'!Y48,'ورود اطلاعات'!$B$6:$B$25,'ورود اطلاعات'!$E$6:$E$25),"")&amp;""&amp;IFERROR(LOOKUP('ورود  کد درس همکاران'!Y48,'ورود اطلاعات'!$F$6:$F$25,'ورود اطلاعات'!$G$6:$G$25),"")</f>
        <v/>
      </c>
      <c r="Z48" s="217" t="str">
        <f>IFERROR(LOOKUP('ورود کد کلاس همکاران'!Z48,'ورود اطلاعات'!$B$6:$B$25,'ورود اطلاعات'!$E$6:$E$25),"")&amp;""&amp;IFERROR(LOOKUP('ورود  کد درس همکاران'!Z48,'ورود اطلاعات'!$F$6:$F$25,'ورود اطلاعات'!$G$6:$G$25),"")</f>
        <v/>
      </c>
      <c r="AA48" s="214" t="str">
        <f>IFERROR(LOOKUP('ورود کد کلاس همکاران'!AA48,'ورود اطلاعات'!$B$6:$B$25,'ورود اطلاعات'!$E$6:$E$25),"")&amp;""&amp;IFERROR(LOOKUP('ورود  کد درس همکاران'!AA48,'ورود اطلاعات'!$F$6:$F$25,'ورود اطلاعات'!$G$6:$G$25),"")</f>
        <v/>
      </c>
      <c r="AB48" s="215" t="str">
        <f>IFERROR(LOOKUP('ورود کد کلاس همکاران'!AB48,'ورود اطلاعات'!$B$6:$B$25,'ورود اطلاعات'!$E$6:$E$25),"")&amp;""&amp;IFERROR(LOOKUP('ورود  کد درس همکاران'!AB48,'ورود اطلاعات'!$F$6:$F$25,'ورود اطلاعات'!$G$6:$G$25),"")</f>
        <v/>
      </c>
      <c r="AC48" s="215" t="str">
        <f>IFERROR(LOOKUP('ورود کد کلاس همکاران'!AC48,'ورود اطلاعات'!$B$6:$B$25,'ورود اطلاعات'!$E$6:$E$25),"")&amp;""&amp;IFERROR(LOOKUP('ورود  کد درس همکاران'!AC48,'ورود اطلاعات'!$F$6:$F$25,'ورود اطلاعات'!$G$6:$G$25),"")</f>
        <v/>
      </c>
      <c r="AD48" s="215" t="str">
        <f>IFERROR(LOOKUP('ورود کد کلاس همکاران'!AD48,'ورود اطلاعات'!$B$6:$B$25,'ورود اطلاعات'!$E$6:$E$25),"")&amp;""&amp;IFERROR(LOOKUP('ورود  کد درس همکاران'!AD48,'ورود اطلاعات'!$F$6:$F$25,'ورود اطلاعات'!$G$6:$G$25),"")</f>
        <v/>
      </c>
      <c r="AE48" s="216" t="str">
        <f>IFERROR(LOOKUP('ورود کد کلاس همکاران'!AE48,'ورود اطلاعات'!$B$6:$B$25,'ورود اطلاعات'!$E$6:$E$25),"")&amp;""&amp;IFERROR(LOOKUP('ورود  کد درس همکاران'!AE48,'ورود اطلاعات'!$F$6:$F$25,'ورود اطلاعات'!$G$6:$G$25),"")</f>
        <v/>
      </c>
      <c r="AF48" s="217" t="str">
        <f>IFERROR(LOOKUP('ورود کد کلاس همکاران'!AF48,'ورود اطلاعات'!$B$6:$B$25,'ورود اطلاعات'!$E$6:$E$25),"")&amp;""&amp;IFERROR(LOOKUP('ورود  کد درس همکاران'!AF48,'ورود اطلاعات'!$F$6:$F$25,'ورود اطلاعات'!$G$6:$G$25),"")</f>
        <v/>
      </c>
      <c r="AG48" s="214" t="str">
        <f>IFERROR(LOOKUP('ورود کد کلاس همکاران'!AG48,'ورود اطلاعات'!$B$6:$B$25,'ورود اطلاعات'!$E$6:$E$25),"")&amp;""&amp;IFERROR(LOOKUP('ورود  کد درس همکاران'!AG48,'ورود اطلاعات'!$F$6:$F$25,'ورود اطلاعات'!$G$6:$G$25),"")</f>
        <v/>
      </c>
      <c r="AH48" s="215" t="str">
        <f>IFERROR(LOOKUP('ورود کد کلاس همکاران'!AH48,'ورود اطلاعات'!$B$6:$B$25,'ورود اطلاعات'!$E$6:$E$25),"")&amp;""&amp;IFERROR(LOOKUP('ورود  کد درس همکاران'!AH48,'ورود اطلاعات'!$F$6:$F$25,'ورود اطلاعات'!$G$6:$G$25),"")</f>
        <v/>
      </c>
      <c r="AI48" s="215" t="str">
        <f>IFERROR(LOOKUP('ورود کد کلاس همکاران'!AI48,'ورود اطلاعات'!$B$6:$B$25,'ورود اطلاعات'!$E$6:$E$25),"")&amp;""&amp;IFERROR(LOOKUP('ورود  کد درس همکاران'!AI48,'ورود اطلاعات'!$F$6:$F$25,'ورود اطلاعات'!$G$6:$G$25),"")</f>
        <v/>
      </c>
      <c r="AJ48" s="215" t="str">
        <f>IFERROR(LOOKUP('ورود کد کلاس همکاران'!AJ48,'ورود اطلاعات'!$B$6:$B$25,'ورود اطلاعات'!$E$6:$E$25),"")&amp;""&amp;IFERROR(LOOKUP('ورود  کد درس همکاران'!AJ48,'ورود اطلاعات'!$F$6:$F$25,'ورود اطلاعات'!$G$6:$G$25),"")</f>
        <v/>
      </c>
      <c r="AK48" s="215" t="str">
        <f>IFERROR(LOOKUP('ورود کد کلاس همکاران'!AK48,'ورود اطلاعات'!$B$6:$B$25,'ورود اطلاعات'!$E$6:$E$25),"")&amp;""&amp;IFERROR(LOOKUP('ورود  کد درس همکاران'!AK48,'ورود اطلاعات'!$F$6:$F$25,'ورود اطلاعات'!$G$6:$G$25),"")</f>
        <v/>
      </c>
      <c r="AL48" s="216" t="str">
        <f>IFERROR(LOOKUP('ورود کد کلاس همکاران'!AL48,'ورود اطلاعات'!$B$6:$B$25,'ورود اطلاعات'!$E$6:$E$25),"")&amp;""&amp;IFERROR(LOOKUP('ورود  کد درس همکاران'!AL48,'ورود اطلاعات'!$F$6:$F$25,'ورود اطلاعات'!$G$6:$G$25),"")</f>
        <v/>
      </c>
    </row>
    <row r="49" spans="1:38" ht="60" customHeight="1" x14ac:dyDescent="0.2">
      <c r="A49" s="38">
        <v>46</v>
      </c>
      <c r="B49" s="206">
        <f>'ورود مشخصات همکاران'!B50</f>
        <v>0</v>
      </c>
      <c r="C49" s="214" t="str">
        <f>IFERROR(LOOKUP('ورود کد کلاس همکاران'!C49,'ورود اطلاعات'!$B$6:$B$25,'ورود اطلاعات'!$E$6:$E$25),"")&amp;""&amp;IFERROR(LOOKUP('ورود  کد درس همکاران'!C49,'ورود اطلاعات'!$F$6:$F$25,'ورود اطلاعات'!$G$6:$G$25),"")</f>
        <v/>
      </c>
      <c r="D49" s="215" t="str">
        <f>IFERROR(LOOKUP('ورود کد کلاس همکاران'!D49,'ورود اطلاعات'!$B$6:$B$25,'ورود اطلاعات'!$E$6:$E$25),"")&amp;""&amp;IFERROR(LOOKUP('ورود  کد درس همکاران'!D49,'ورود اطلاعات'!$F$6:$F$25,'ورود اطلاعات'!$G$6:$G$25),"")</f>
        <v/>
      </c>
      <c r="E49" s="215" t="str">
        <f>IFERROR(LOOKUP('ورود کد کلاس همکاران'!E49,'ورود اطلاعات'!$B$6:$B$25,'ورود اطلاعات'!$E$6:$E$25),"")&amp;""&amp;IFERROR(LOOKUP('ورود  کد درس همکاران'!E49,'ورود اطلاعات'!$F$6:$F$25,'ورود اطلاعات'!$G$6:$G$25),"")</f>
        <v/>
      </c>
      <c r="F49" s="215" t="str">
        <f>IFERROR(LOOKUP('ورود کد کلاس همکاران'!F49,'ورود اطلاعات'!$B$6:$B$25,'ورود اطلاعات'!$E$6:$E$25),"")&amp;""&amp;IFERROR(LOOKUP('ورود  کد درس همکاران'!F49,'ورود اطلاعات'!$F$6:$F$25,'ورود اطلاعات'!$G$6:$G$25),"")</f>
        <v/>
      </c>
      <c r="G49" s="216" t="str">
        <f>IFERROR(LOOKUP('ورود کد کلاس همکاران'!G49,'ورود اطلاعات'!$B$6:$B$25,'ورود اطلاعات'!$E$6:$E$25),"")&amp;""&amp;IFERROR(LOOKUP('ورود  کد درس همکاران'!G49,'ورود اطلاعات'!$F$6:$F$25,'ورود اطلاعات'!$G$6:$G$25),"")</f>
        <v/>
      </c>
      <c r="H49" s="217" t="str">
        <f>IFERROR(LOOKUP('ورود کد کلاس همکاران'!H49,'ورود اطلاعات'!$B$6:$B$25,'ورود اطلاعات'!$E$6:$E$25),"")&amp;""&amp;IFERROR(LOOKUP('ورود  کد درس همکاران'!H49,'ورود اطلاعات'!$F$6:$F$25,'ورود اطلاعات'!$G$6:$G$25),"")</f>
        <v/>
      </c>
      <c r="I49" s="214" t="str">
        <f>IFERROR(LOOKUP('ورود کد کلاس همکاران'!I49,'ورود اطلاعات'!$B$6:$B$25,'ورود اطلاعات'!$E$6:$E$25),"")&amp;""&amp;IFERROR(LOOKUP('ورود  کد درس همکاران'!I49,'ورود اطلاعات'!$F$6:$F$25,'ورود اطلاعات'!$G$6:$G$25),"")</f>
        <v/>
      </c>
      <c r="J49" s="215" t="str">
        <f>IFERROR(LOOKUP('ورود کد کلاس همکاران'!J49,'ورود اطلاعات'!$B$6:$B$25,'ورود اطلاعات'!$E$6:$E$25),"")&amp;""&amp;IFERROR(LOOKUP('ورود  کد درس همکاران'!J49,'ورود اطلاعات'!$F$6:$F$25,'ورود اطلاعات'!$G$6:$G$25),"")</f>
        <v/>
      </c>
      <c r="K49" s="215" t="str">
        <f>IFERROR(LOOKUP('ورود کد کلاس همکاران'!K49,'ورود اطلاعات'!$B$6:$B$25,'ورود اطلاعات'!$E$6:$E$25),"")&amp;""&amp;IFERROR(LOOKUP('ورود  کد درس همکاران'!K49,'ورود اطلاعات'!$F$6:$F$25,'ورود اطلاعات'!$G$6:$G$25),"")</f>
        <v/>
      </c>
      <c r="L49" s="215" t="str">
        <f>IFERROR(LOOKUP('ورود کد کلاس همکاران'!L49,'ورود اطلاعات'!$B$6:$B$25,'ورود اطلاعات'!$E$6:$E$25),"")&amp;""&amp;IFERROR(LOOKUP('ورود  کد درس همکاران'!L49,'ورود اطلاعات'!$F$6:$F$25,'ورود اطلاعات'!$G$6:$G$25),"")</f>
        <v/>
      </c>
      <c r="M49" s="216" t="str">
        <f>IFERROR(LOOKUP('ورود کد کلاس همکاران'!M49,'ورود اطلاعات'!$B$6:$B$25,'ورود اطلاعات'!$E$6:$E$25),"")&amp;""&amp;IFERROR(LOOKUP('ورود  کد درس همکاران'!M49,'ورود اطلاعات'!$F$6:$F$25,'ورود اطلاعات'!$G$6:$G$25),"")</f>
        <v/>
      </c>
      <c r="N49" s="217" t="str">
        <f>IFERROR(LOOKUP('ورود کد کلاس همکاران'!N49,'ورود اطلاعات'!$B$6:$B$25,'ورود اطلاعات'!$E$6:$E$25),"")&amp;""&amp;IFERROR(LOOKUP('ورود  کد درس همکاران'!N49,'ورود اطلاعات'!$F$6:$F$25,'ورود اطلاعات'!$G$6:$G$25),"")</f>
        <v/>
      </c>
      <c r="O49" s="214" t="str">
        <f>IFERROR(LOOKUP('ورود کد کلاس همکاران'!O49,'ورود اطلاعات'!$B$6:$B$25,'ورود اطلاعات'!$E$6:$E$25),"")&amp;""&amp;IFERROR(LOOKUP('ورود  کد درس همکاران'!O49,'ورود اطلاعات'!$F$6:$F$25,'ورود اطلاعات'!$G$6:$G$25),"")</f>
        <v/>
      </c>
      <c r="P49" s="215" t="str">
        <f>IFERROR(LOOKUP('ورود کد کلاس همکاران'!P49,'ورود اطلاعات'!$B$6:$B$25,'ورود اطلاعات'!$E$6:$E$25),"")&amp;""&amp;IFERROR(LOOKUP('ورود  کد درس همکاران'!P49,'ورود اطلاعات'!$F$6:$F$25,'ورود اطلاعات'!$G$6:$G$25),"")</f>
        <v/>
      </c>
      <c r="Q49" s="215" t="str">
        <f>IFERROR(LOOKUP('ورود کد کلاس همکاران'!Q49,'ورود اطلاعات'!$B$6:$B$25,'ورود اطلاعات'!$E$6:$E$25),"")&amp;""&amp;IFERROR(LOOKUP('ورود  کد درس همکاران'!Q49,'ورود اطلاعات'!$F$6:$F$25,'ورود اطلاعات'!$G$6:$G$25),"")</f>
        <v/>
      </c>
      <c r="R49" s="215" t="str">
        <f>IFERROR(LOOKUP('ورود کد کلاس همکاران'!R49,'ورود اطلاعات'!$B$6:$B$25,'ورود اطلاعات'!$E$6:$E$25),"")&amp;""&amp;IFERROR(LOOKUP('ورود  کد درس همکاران'!R49,'ورود اطلاعات'!$F$6:$F$25,'ورود اطلاعات'!$G$6:$G$25),"")</f>
        <v/>
      </c>
      <c r="S49" s="216" t="str">
        <f>IFERROR(LOOKUP('ورود کد کلاس همکاران'!S49,'ورود اطلاعات'!$B$6:$B$25,'ورود اطلاعات'!$E$6:$E$25),"")&amp;""&amp;IFERROR(LOOKUP('ورود  کد درس همکاران'!S49,'ورود اطلاعات'!$F$6:$F$25,'ورود اطلاعات'!$G$6:$G$25),"")</f>
        <v/>
      </c>
      <c r="T49" s="217" t="str">
        <f>IFERROR(LOOKUP('ورود کد کلاس همکاران'!T49,'ورود اطلاعات'!$B$6:$B$25,'ورود اطلاعات'!$E$6:$E$25),"")&amp;""&amp;IFERROR(LOOKUP('ورود  کد درس همکاران'!T49,'ورود اطلاعات'!$F$6:$F$25,'ورود اطلاعات'!$G$6:$G$25),"")</f>
        <v/>
      </c>
      <c r="U49" s="214" t="str">
        <f>IFERROR(LOOKUP('ورود کد کلاس همکاران'!U49,'ورود اطلاعات'!$B$6:$B$25,'ورود اطلاعات'!$E$6:$E$25),"")&amp;""&amp;IFERROR(LOOKUP('ورود  کد درس همکاران'!U49,'ورود اطلاعات'!$F$6:$F$25,'ورود اطلاعات'!$G$6:$G$25),"")</f>
        <v/>
      </c>
      <c r="V49" s="215" t="str">
        <f>IFERROR(LOOKUP('ورود کد کلاس همکاران'!V49,'ورود اطلاعات'!$B$6:$B$25,'ورود اطلاعات'!$E$6:$E$25),"")&amp;""&amp;IFERROR(LOOKUP('ورود  کد درس همکاران'!V49,'ورود اطلاعات'!$F$6:$F$25,'ورود اطلاعات'!$G$6:$G$25),"")</f>
        <v/>
      </c>
      <c r="W49" s="215" t="str">
        <f>IFERROR(LOOKUP('ورود کد کلاس همکاران'!W49,'ورود اطلاعات'!$B$6:$B$25,'ورود اطلاعات'!$E$6:$E$25),"")&amp;""&amp;IFERROR(LOOKUP('ورود  کد درس همکاران'!W49,'ورود اطلاعات'!$F$6:$F$25,'ورود اطلاعات'!$G$6:$G$25),"")</f>
        <v/>
      </c>
      <c r="X49" s="215" t="str">
        <f>IFERROR(LOOKUP('ورود کد کلاس همکاران'!X49,'ورود اطلاعات'!$B$6:$B$25,'ورود اطلاعات'!$E$6:$E$25),"")&amp;""&amp;IFERROR(LOOKUP('ورود  کد درس همکاران'!X49,'ورود اطلاعات'!$F$6:$F$25,'ورود اطلاعات'!$G$6:$G$25),"")</f>
        <v/>
      </c>
      <c r="Y49" s="216" t="str">
        <f>IFERROR(LOOKUP('ورود کد کلاس همکاران'!Y49,'ورود اطلاعات'!$B$6:$B$25,'ورود اطلاعات'!$E$6:$E$25),"")&amp;""&amp;IFERROR(LOOKUP('ورود  کد درس همکاران'!Y49,'ورود اطلاعات'!$F$6:$F$25,'ورود اطلاعات'!$G$6:$G$25),"")</f>
        <v/>
      </c>
      <c r="Z49" s="217" t="str">
        <f>IFERROR(LOOKUP('ورود کد کلاس همکاران'!Z49,'ورود اطلاعات'!$B$6:$B$25,'ورود اطلاعات'!$E$6:$E$25),"")&amp;""&amp;IFERROR(LOOKUP('ورود  کد درس همکاران'!Z49,'ورود اطلاعات'!$F$6:$F$25,'ورود اطلاعات'!$G$6:$G$25),"")</f>
        <v/>
      </c>
      <c r="AA49" s="214" t="str">
        <f>IFERROR(LOOKUP('ورود کد کلاس همکاران'!AA49,'ورود اطلاعات'!$B$6:$B$25,'ورود اطلاعات'!$E$6:$E$25),"")&amp;""&amp;IFERROR(LOOKUP('ورود  کد درس همکاران'!AA49,'ورود اطلاعات'!$F$6:$F$25,'ورود اطلاعات'!$G$6:$G$25),"")</f>
        <v/>
      </c>
      <c r="AB49" s="215" t="str">
        <f>IFERROR(LOOKUP('ورود کد کلاس همکاران'!AB49,'ورود اطلاعات'!$B$6:$B$25,'ورود اطلاعات'!$E$6:$E$25),"")&amp;""&amp;IFERROR(LOOKUP('ورود  کد درس همکاران'!AB49,'ورود اطلاعات'!$F$6:$F$25,'ورود اطلاعات'!$G$6:$G$25),"")</f>
        <v/>
      </c>
      <c r="AC49" s="215" t="str">
        <f>IFERROR(LOOKUP('ورود کد کلاس همکاران'!AC49,'ورود اطلاعات'!$B$6:$B$25,'ورود اطلاعات'!$E$6:$E$25),"")&amp;""&amp;IFERROR(LOOKUP('ورود  کد درس همکاران'!AC49,'ورود اطلاعات'!$F$6:$F$25,'ورود اطلاعات'!$G$6:$G$25),"")</f>
        <v/>
      </c>
      <c r="AD49" s="215" t="str">
        <f>IFERROR(LOOKUP('ورود کد کلاس همکاران'!AD49,'ورود اطلاعات'!$B$6:$B$25,'ورود اطلاعات'!$E$6:$E$25),"")&amp;""&amp;IFERROR(LOOKUP('ورود  کد درس همکاران'!AD49,'ورود اطلاعات'!$F$6:$F$25,'ورود اطلاعات'!$G$6:$G$25),"")</f>
        <v/>
      </c>
      <c r="AE49" s="216" t="str">
        <f>IFERROR(LOOKUP('ورود کد کلاس همکاران'!AE49,'ورود اطلاعات'!$B$6:$B$25,'ورود اطلاعات'!$E$6:$E$25),"")&amp;""&amp;IFERROR(LOOKUP('ورود  کد درس همکاران'!AE49,'ورود اطلاعات'!$F$6:$F$25,'ورود اطلاعات'!$G$6:$G$25),"")</f>
        <v/>
      </c>
      <c r="AF49" s="217" t="str">
        <f>IFERROR(LOOKUP('ورود کد کلاس همکاران'!AF49,'ورود اطلاعات'!$B$6:$B$25,'ورود اطلاعات'!$E$6:$E$25),"")&amp;""&amp;IFERROR(LOOKUP('ورود  کد درس همکاران'!AF49,'ورود اطلاعات'!$F$6:$F$25,'ورود اطلاعات'!$G$6:$G$25),"")</f>
        <v/>
      </c>
      <c r="AG49" s="214" t="str">
        <f>IFERROR(LOOKUP('ورود کد کلاس همکاران'!AG49,'ورود اطلاعات'!$B$6:$B$25,'ورود اطلاعات'!$E$6:$E$25),"")&amp;""&amp;IFERROR(LOOKUP('ورود  کد درس همکاران'!AG49,'ورود اطلاعات'!$F$6:$F$25,'ورود اطلاعات'!$G$6:$G$25),"")</f>
        <v/>
      </c>
      <c r="AH49" s="215" t="str">
        <f>IFERROR(LOOKUP('ورود کد کلاس همکاران'!AH49,'ورود اطلاعات'!$B$6:$B$25,'ورود اطلاعات'!$E$6:$E$25),"")&amp;""&amp;IFERROR(LOOKUP('ورود  کد درس همکاران'!AH49,'ورود اطلاعات'!$F$6:$F$25,'ورود اطلاعات'!$G$6:$G$25),"")</f>
        <v/>
      </c>
      <c r="AI49" s="215" t="str">
        <f>IFERROR(LOOKUP('ورود کد کلاس همکاران'!AI49,'ورود اطلاعات'!$B$6:$B$25,'ورود اطلاعات'!$E$6:$E$25),"")&amp;""&amp;IFERROR(LOOKUP('ورود  کد درس همکاران'!AI49,'ورود اطلاعات'!$F$6:$F$25,'ورود اطلاعات'!$G$6:$G$25),"")</f>
        <v/>
      </c>
      <c r="AJ49" s="215" t="str">
        <f>IFERROR(LOOKUP('ورود کد کلاس همکاران'!AJ49,'ورود اطلاعات'!$B$6:$B$25,'ورود اطلاعات'!$E$6:$E$25),"")&amp;""&amp;IFERROR(LOOKUP('ورود  کد درس همکاران'!AJ49,'ورود اطلاعات'!$F$6:$F$25,'ورود اطلاعات'!$G$6:$G$25),"")</f>
        <v/>
      </c>
      <c r="AK49" s="215" t="str">
        <f>IFERROR(LOOKUP('ورود کد کلاس همکاران'!AK49,'ورود اطلاعات'!$B$6:$B$25,'ورود اطلاعات'!$E$6:$E$25),"")&amp;""&amp;IFERROR(LOOKUP('ورود  کد درس همکاران'!AK49,'ورود اطلاعات'!$F$6:$F$25,'ورود اطلاعات'!$G$6:$G$25),"")</f>
        <v/>
      </c>
      <c r="AL49" s="216" t="str">
        <f>IFERROR(LOOKUP('ورود کد کلاس همکاران'!AL49,'ورود اطلاعات'!$B$6:$B$25,'ورود اطلاعات'!$E$6:$E$25),"")&amp;""&amp;IFERROR(LOOKUP('ورود  کد درس همکاران'!AL49,'ورود اطلاعات'!$F$6:$F$25,'ورود اطلاعات'!$G$6:$G$25),"")</f>
        <v/>
      </c>
    </row>
    <row r="50" spans="1:38" ht="60" customHeight="1" x14ac:dyDescent="0.2">
      <c r="A50" s="38">
        <v>47</v>
      </c>
      <c r="B50" s="206">
        <f>'ورود مشخصات همکاران'!B51</f>
        <v>0</v>
      </c>
      <c r="C50" s="214" t="str">
        <f>IFERROR(LOOKUP('ورود کد کلاس همکاران'!C50,'ورود اطلاعات'!$B$6:$B$25,'ورود اطلاعات'!$E$6:$E$25),"")&amp;""&amp;IFERROR(LOOKUP('ورود  کد درس همکاران'!C50,'ورود اطلاعات'!$F$6:$F$25,'ورود اطلاعات'!$G$6:$G$25),"")</f>
        <v/>
      </c>
      <c r="D50" s="215" t="str">
        <f>IFERROR(LOOKUP('ورود کد کلاس همکاران'!D50,'ورود اطلاعات'!$B$6:$B$25,'ورود اطلاعات'!$E$6:$E$25),"")&amp;""&amp;IFERROR(LOOKUP('ورود  کد درس همکاران'!D50,'ورود اطلاعات'!$F$6:$F$25,'ورود اطلاعات'!$G$6:$G$25),"")</f>
        <v/>
      </c>
      <c r="E50" s="215" t="str">
        <f>IFERROR(LOOKUP('ورود کد کلاس همکاران'!E50,'ورود اطلاعات'!$B$6:$B$25,'ورود اطلاعات'!$E$6:$E$25),"")&amp;""&amp;IFERROR(LOOKUP('ورود  کد درس همکاران'!E50,'ورود اطلاعات'!$F$6:$F$25,'ورود اطلاعات'!$G$6:$G$25),"")</f>
        <v/>
      </c>
      <c r="F50" s="215" t="str">
        <f>IFERROR(LOOKUP('ورود کد کلاس همکاران'!F50,'ورود اطلاعات'!$B$6:$B$25,'ورود اطلاعات'!$E$6:$E$25),"")&amp;""&amp;IFERROR(LOOKUP('ورود  کد درس همکاران'!F50,'ورود اطلاعات'!$F$6:$F$25,'ورود اطلاعات'!$G$6:$G$25),"")</f>
        <v/>
      </c>
      <c r="G50" s="216" t="str">
        <f>IFERROR(LOOKUP('ورود کد کلاس همکاران'!G50,'ورود اطلاعات'!$B$6:$B$25,'ورود اطلاعات'!$E$6:$E$25),"")&amp;""&amp;IFERROR(LOOKUP('ورود  کد درس همکاران'!G50,'ورود اطلاعات'!$F$6:$F$25,'ورود اطلاعات'!$G$6:$G$25),"")</f>
        <v/>
      </c>
      <c r="H50" s="217" t="str">
        <f>IFERROR(LOOKUP('ورود کد کلاس همکاران'!H50,'ورود اطلاعات'!$B$6:$B$25,'ورود اطلاعات'!$E$6:$E$25),"")&amp;""&amp;IFERROR(LOOKUP('ورود  کد درس همکاران'!H50,'ورود اطلاعات'!$F$6:$F$25,'ورود اطلاعات'!$G$6:$G$25),"")</f>
        <v/>
      </c>
      <c r="I50" s="214" t="str">
        <f>IFERROR(LOOKUP('ورود کد کلاس همکاران'!I50,'ورود اطلاعات'!$B$6:$B$25,'ورود اطلاعات'!$E$6:$E$25),"")&amp;""&amp;IFERROR(LOOKUP('ورود  کد درس همکاران'!I50,'ورود اطلاعات'!$F$6:$F$25,'ورود اطلاعات'!$G$6:$G$25),"")</f>
        <v/>
      </c>
      <c r="J50" s="215" t="str">
        <f>IFERROR(LOOKUP('ورود کد کلاس همکاران'!J50,'ورود اطلاعات'!$B$6:$B$25,'ورود اطلاعات'!$E$6:$E$25),"")&amp;""&amp;IFERROR(LOOKUP('ورود  کد درس همکاران'!J50,'ورود اطلاعات'!$F$6:$F$25,'ورود اطلاعات'!$G$6:$G$25),"")</f>
        <v/>
      </c>
      <c r="K50" s="215" t="str">
        <f>IFERROR(LOOKUP('ورود کد کلاس همکاران'!K50,'ورود اطلاعات'!$B$6:$B$25,'ورود اطلاعات'!$E$6:$E$25),"")&amp;""&amp;IFERROR(LOOKUP('ورود  کد درس همکاران'!K50,'ورود اطلاعات'!$F$6:$F$25,'ورود اطلاعات'!$G$6:$G$25),"")</f>
        <v/>
      </c>
      <c r="L50" s="215" t="str">
        <f>IFERROR(LOOKUP('ورود کد کلاس همکاران'!L50,'ورود اطلاعات'!$B$6:$B$25,'ورود اطلاعات'!$E$6:$E$25),"")&amp;""&amp;IFERROR(LOOKUP('ورود  کد درس همکاران'!L50,'ورود اطلاعات'!$F$6:$F$25,'ورود اطلاعات'!$G$6:$G$25),"")</f>
        <v/>
      </c>
      <c r="M50" s="216" t="str">
        <f>IFERROR(LOOKUP('ورود کد کلاس همکاران'!M50,'ورود اطلاعات'!$B$6:$B$25,'ورود اطلاعات'!$E$6:$E$25),"")&amp;""&amp;IFERROR(LOOKUP('ورود  کد درس همکاران'!M50,'ورود اطلاعات'!$F$6:$F$25,'ورود اطلاعات'!$G$6:$G$25),"")</f>
        <v/>
      </c>
      <c r="N50" s="217" t="str">
        <f>IFERROR(LOOKUP('ورود کد کلاس همکاران'!N50,'ورود اطلاعات'!$B$6:$B$25,'ورود اطلاعات'!$E$6:$E$25),"")&amp;""&amp;IFERROR(LOOKUP('ورود  کد درس همکاران'!N50,'ورود اطلاعات'!$F$6:$F$25,'ورود اطلاعات'!$G$6:$G$25),"")</f>
        <v/>
      </c>
      <c r="O50" s="214" t="str">
        <f>IFERROR(LOOKUP('ورود کد کلاس همکاران'!O50,'ورود اطلاعات'!$B$6:$B$25,'ورود اطلاعات'!$E$6:$E$25),"")&amp;""&amp;IFERROR(LOOKUP('ورود  کد درس همکاران'!O50,'ورود اطلاعات'!$F$6:$F$25,'ورود اطلاعات'!$G$6:$G$25),"")</f>
        <v/>
      </c>
      <c r="P50" s="215" t="str">
        <f>IFERROR(LOOKUP('ورود کد کلاس همکاران'!P50,'ورود اطلاعات'!$B$6:$B$25,'ورود اطلاعات'!$E$6:$E$25),"")&amp;""&amp;IFERROR(LOOKUP('ورود  کد درس همکاران'!P50,'ورود اطلاعات'!$F$6:$F$25,'ورود اطلاعات'!$G$6:$G$25),"")</f>
        <v/>
      </c>
      <c r="Q50" s="215" t="str">
        <f>IFERROR(LOOKUP('ورود کد کلاس همکاران'!Q50,'ورود اطلاعات'!$B$6:$B$25,'ورود اطلاعات'!$E$6:$E$25),"")&amp;""&amp;IFERROR(LOOKUP('ورود  کد درس همکاران'!Q50,'ورود اطلاعات'!$F$6:$F$25,'ورود اطلاعات'!$G$6:$G$25),"")</f>
        <v/>
      </c>
      <c r="R50" s="215" t="str">
        <f>IFERROR(LOOKUP('ورود کد کلاس همکاران'!R50,'ورود اطلاعات'!$B$6:$B$25,'ورود اطلاعات'!$E$6:$E$25),"")&amp;""&amp;IFERROR(LOOKUP('ورود  کد درس همکاران'!R50,'ورود اطلاعات'!$F$6:$F$25,'ورود اطلاعات'!$G$6:$G$25),"")</f>
        <v/>
      </c>
      <c r="S50" s="216" t="str">
        <f>IFERROR(LOOKUP('ورود کد کلاس همکاران'!S50,'ورود اطلاعات'!$B$6:$B$25,'ورود اطلاعات'!$E$6:$E$25),"")&amp;""&amp;IFERROR(LOOKUP('ورود  کد درس همکاران'!S50,'ورود اطلاعات'!$F$6:$F$25,'ورود اطلاعات'!$G$6:$G$25),"")</f>
        <v/>
      </c>
      <c r="T50" s="217" t="str">
        <f>IFERROR(LOOKUP('ورود کد کلاس همکاران'!T50,'ورود اطلاعات'!$B$6:$B$25,'ورود اطلاعات'!$E$6:$E$25),"")&amp;""&amp;IFERROR(LOOKUP('ورود  کد درس همکاران'!T50,'ورود اطلاعات'!$F$6:$F$25,'ورود اطلاعات'!$G$6:$G$25),"")</f>
        <v/>
      </c>
      <c r="U50" s="214" t="str">
        <f>IFERROR(LOOKUP('ورود کد کلاس همکاران'!U50,'ورود اطلاعات'!$B$6:$B$25,'ورود اطلاعات'!$E$6:$E$25),"")&amp;""&amp;IFERROR(LOOKUP('ورود  کد درس همکاران'!U50,'ورود اطلاعات'!$F$6:$F$25,'ورود اطلاعات'!$G$6:$G$25),"")</f>
        <v/>
      </c>
      <c r="V50" s="215" t="str">
        <f>IFERROR(LOOKUP('ورود کد کلاس همکاران'!V50,'ورود اطلاعات'!$B$6:$B$25,'ورود اطلاعات'!$E$6:$E$25),"")&amp;""&amp;IFERROR(LOOKUP('ورود  کد درس همکاران'!V50,'ورود اطلاعات'!$F$6:$F$25,'ورود اطلاعات'!$G$6:$G$25),"")</f>
        <v/>
      </c>
      <c r="W50" s="215" t="str">
        <f>IFERROR(LOOKUP('ورود کد کلاس همکاران'!W50,'ورود اطلاعات'!$B$6:$B$25,'ورود اطلاعات'!$E$6:$E$25),"")&amp;""&amp;IFERROR(LOOKUP('ورود  کد درس همکاران'!W50,'ورود اطلاعات'!$F$6:$F$25,'ورود اطلاعات'!$G$6:$G$25),"")</f>
        <v/>
      </c>
      <c r="X50" s="215" t="str">
        <f>IFERROR(LOOKUP('ورود کد کلاس همکاران'!X50,'ورود اطلاعات'!$B$6:$B$25,'ورود اطلاعات'!$E$6:$E$25),"")&amp;""&amp;IFERROR(LOOKUP('ورود  کد درس همکاران'!X50,'ورود اطلاعات'!$F$6:$F$25,'ورود اطلاعات'!$G$6:$G$25),"")</f>
        <v/>
      </c>
      <c r="Y50" s="216" t="str">
        <f>IFERROR(LOOKUP('ورود کد کلاس همکاران'!Y50,'ورود اطلاعات'!$B$6:$B$25,'ورود اطلاعات'!$E$6:$E$25),"")&amp;""&amp;IFERROR(LOOKUP('ورود  کد درس همکاران'!Y50,'ورود اطلاعات'!$F$6:$F$25,'ورود اطلاعات'!$G$6:$G$25),"")</f>
        <v/>
      </c>
      <c r="Z50" s="217" t="str">
        <f>IFERROR(LOOKUP('ورود کد کلاس همکاران'!Z50,'ورود اطلاعات'!$B$6:$B$25,'ورود اطلاعات'!$E$6:$E$25),"")&amp;""&amp;IFERROR(LOOKUP('ورود  کد درس همکاران'!Z50,'ورود اطلاعات'!$F$6:$F$25,'ورود اطلاعات'!$G$6:$G$25),"")</f>
        <v/>
      </c>
      <c r="AA50" s="214" t="str">
        <f>IFERROR(LOOKUP('ورود کد کلاس همکاران'!AA50,'ورود اطلاعات'!$B$6:$B$25,'ورود اطلاعات'!$E$6:$E$25),"")&amp;""&amp;IFERROR(LOOKUP('ورود  کد درس همکاران'!AA50,'ورود اطلاعات'!$F$6:$F$25,'ورود اطلاعات'!$G$6:$G$25),"")</f>
        <v/>
      </c>
      <c r="AB50" s="215" t="str">
        <f>IFERROR(LOOKUP('ورود کد کلاس همکاران'!AB50,'ورود اطلاعات'!$B$6:$B$25,'ورود اطلاعات'!$E$6:$E$25),"")&amp;""&amp;IFERROR(LOOKUP('ورود  کد درس همکاران'!AB50,'ورود اطلاعات'!$F$6:$F$25,'ورود اطلاعات'!$G$6:$G$25),"")</f>
        <v/>
      </c>
      <c r="AC50" s="215" t="str">
        <f>IFERROR(LOOKUP('ورود کد کلاس همکاران'!AC50,'ورود اطلاعات'!$B$6:$B$25,'ورود اطلاعات'!$E$6:$E$25),"")&amp;""&amp;IFERROR(LOOKUP('ورود  کد درس همکاران'!AC50,'ورود اطلاعات'!$F$6:$F$25,'ورود اطلاعات'!$G$6:$G$25),"")</f>
        <v/>
      </c>
      <c r="AD50" s="215" t="str">
        <f>IFERROR(LOOKUP('ورود کد کلاس همکاران'!AD50,'ورود اطلاعات'!$B$6:$B$25,'ورود اطلاعات'!$E$6:$E$25),"")&amp;""&amp;IFERROR(LOOKUP('ورود  کد درس همکاران'!AD50,'ورود اطلاعات'!$F$6:$F$25,'ورود اطلاعات'!$G$6:$G$25),"")</f>
        <v/>
      </c>
      <c r="AE50" s="216" t="str">
        <f>IFERROR(LOOKUP('ورود کد کلاس همکاران'!AE50,'ورود اطلاعات'!$B$6:$B$25,'ورود اطلاعات'!$E$6:$E$25),"")&amp;""&amp;IFERROR(LOOKUP('ورود  کد درس همکاران'!AE50,'ورود اطلاعات'!$F$6:$F$25,'ورود اطلاعات'!$G$6:$G$25),"")</f>
        <v/>
      </c>
      <c r="AF50" s="217" t="str">
        <f>IFERROR(LOOKUP('ورود کد کلاس همکاران'!AF50,'ورود اطلاعات'!$B$6:$B$25,'ورود اطلاعات'!$E$6:$E$25),"")&amp;""&amp;IFERROR(LOOKUP('ورود  کد درس همکاران'!AF50,'ورود اطلاعات'!$F$6:$F$25,'ورود اطلاعات'!$G$6:$G$25),"")</f>
        <v/>
      </c>
      <c r="AG50" s="214" t="str">
        <f>IFERROR(LOOKUP('ورود کد کلاس همکاران'!AG50,'ورود اطلاعات'!$B$6:$B$25,'ورود اطلاعات'!$E$6:$E$25),"")&amp;""&amp;IFERROR(LOOKUP('ورود  کد درس همکاران'!AG50,'ورود اطلاعات'!$F$6:$F$25,'ورود اطلاعات'!$G$6:$G$25),"")</f>
        <v/>
      </c>
      <c r="AH50" s="215" t="str">
        <f>IFERROR(LOOKUP('ورود کد کلاس همکاران'!AH50,'ورود اطلاعات'!$B$6:$B$25,'ورود اطلاعات'!$E$6:$E$25),"")&amp;""&amp;IFERROR(LOOKUP('ورود  کد درس همکاران'!AH50,'ورود اطلاعات'!$F$6:$F$25,'ورود اطلاعات'!$G$6:$G$25),"")</f>
        <v/>
      </c>
      <c r="AI50" s="215" t="str">
        <f>IFERROR(LOOKUP('ورود کد کلاس همکاران'!AI50,'ورود اطلاعات'!$B$6:$B$25,'ورود اطلاعات'!$E$6:$E$25),"")&amp;""&amp;IFERROR(LOOKUP('ورود  کد درس همکاران'!AI50,'ورود اطلاعات'!$F$6:$F$25,'ورود اطلاعات'!$G$6:$G$25),"")</f>
        <v/>
      </c>
      <c r="AJ50" s="215" t="str">
        <f>IFERROR(LOOKUP('ورود کد کلاس همکاران'!AJ50,'ورود اطلاعات'!$B$6:$B$25,'ورود اطلاعات'!$E$6:$E$25),"")&amp;""&amp;IFERROR(LOOKUP('ورود  کد درس همکاران'!AJ50,'ورود اطلاعات'!$F$6:$F$25,'ورود اطلاعات'!$G$6:$G$25),"")</f>
        <v/>
      </c>
      <c r="AK50" s="215" t="str">
        <f>IFERROR(LOOKUP('ورود کد کلاس همکاران'!AK50,'ورود اطلاعات'!$B$6:$B$25,'ورود اطلاعات'!$E$6:$E$25),"")&amp;""&amp;IFERROR(LOOKUP('ورود  کد درس همکاران'!AK50,'ورود اطلاعات'!$F$6:$F$25,'ورود اطلاعات'!$G$6:$G$25),"")</f>
        <v/>
      </c>
      <c r="AL50" s="216" t="str">
        <f>IFERROR(LOOKUP('ورود کد کلاس همکاران'!AL50,'ورود اطلاعات'!$B$6:$B$25,'ورود اطلاعات'!$E$6:$E$25),"")&amp;""&amp;IFERROR(LOOKUP('ورود  کد درس همکاران'!AL50,'ورود اطلاعات'!$F$6:$F$25,'ورود اطلاعات'!$G$6:$G$25),"")</f>
        <v/>
      </c>
    </row>
    <row r="51" spans="1:38" ht="60" customHeight="1" x14ac:dyDescent="0.2">
      <c r="A51" s="38">
        <v>48</v>
      </c>
      <c r="B51" s="206">
        <f>'ورود مشخصات همکاران'!B52</f>
        <v>0</v>
      </c>
      <c r="C51" s="214" t="str">
        <f>IFERROR(LOOKUP('ورود کد کلاس همکاران'!C51,'ورود اطلاعات'!$B$6:$B$25,'ورود اطلاعات'!$E$6:$E$25),"")&amp;""&amp;IFERROR(LOOKUP('ورود  کد درس همکاران'!C51,'ورود اطلاعات'!$F$6:$F$25,'ورود اطلاعات'!$G$6:$G$25),"")</f>
        <v/>
      </c>
      <c r="D51" s="215" t="str">
        <f>IFERROR(LOOKUP('ورود کد کلاس همکاران'!D51,'ورود اطلاعات'!$B$6:$B$25,'ورود اطلاعات'!$E$6:$E$25),"")&amp;""&amp;IFERROR(LOOKUP('ورود  کد درس همکاران'!D51,'ورود اطلاعات'!$F$6:$F$25,'ورود اطلاعات'!$G$6:$G$25),"")</f>
        <v/>
      </c>
      <c r="E51" s="215" t="str">
        <f>IFERROR(LOOKUP('ورود کد کلاس همکاران'!E51,'ورود اطلاعات'!$B$6:$B$25,'ورود اطلاعات'!$E$6:$E$25),"")&amp;""&amp;IFERROR(LOOKUP('ورود  کد درس همکاران'!E51,'ورود اطلاعات'!$F$6:$F$25,'ورود اطلاعات'!$G$6:$G$25),"")</f>
        <v/>
      </c>
      <c r="F51" s="215" t="str">
        <f>IFERROR(LOOKUP('ورود کد کلاس همکاران'!F51,'ورود اطلاعات'!$B$6:$B$25,'ورود اطلاعات'!$E$6:$E$25),"")&amp;""&amp;IFERROR(LOOKUP('ورود  کد درس همکاران'!F51,'ورود اطلاعات'!$F$6:$F$25,'ورود اطلاعات'!$G$6:$G$25),"")</f>
        <v/>
      </c>
      <c r="G51" s="216" t="str">
        <f>IFERROR(LOOKUP('ورود کد کلاس همکاران'!G51,'ورود اطلاعات'!$B$6:$B$25,'ورود اطلاعات'!$E$6:$E$25),"")&amp;""&amp;IFERROR(LOOKUP('ورود  کد درس همکاران'!G51,'ورود اطلاعات'!$F$6:$F$25,'ورود اطلاعات'!$G$6:$G$25),"")</f>
        <v/>
      </c>
      <c r="H51" s="217" t="str">
        <f>IFERROR(LOOKUP('ورود کد کلاس همکاران'!H51,'ورود اطلاعات'!$B$6:$B$25,'ورود اطلاعات'!$E$6:$E$25),"")&amp;""&amp;IFERROR(LOOKUP('ورود  کد درس همکاران'!H51,'ورود اطلاعات'!$F$6:$F$25,'ورود اطلاعات'!$G$6:$G$25),"")</f>
        <v/>
      </c>
      <c r="I51" s="214" t="str">
        <f>IFERROR(LOOKUP('ورود کد کلاس همکاران'!I51,'ورود اطلاعات'!$B$6:$B$25,'ورود اطلاعات'!$E$6:$E$25),"")&amp;""&amp;IFERROR(LOOKUP('ورود  کد درس همکاران'!I51,'ورود اطلاعات'!$F$6:$F$25,'ورود اطلاعات'!$G$6:$G$25),"")</f>
        <v/>
      </c>
      <c r="J51" s="215" t="str">
        <f>IFERROR(LOOKUP('ورود کد کلاس همکاران'!J51,'ورود اطلاعات'!$B$6:$B$25,'ورود اطلاعات'!$E$6:$E$25),"")&amp;""&amp;IFERROR(LOOKUP('ورود  کد درس همکاران'!J51,'ورود اطلاعات'!$F$6:$F$25,'ورود اطلاعات'!$G$6:$G$25),"")</f>
        <v/>
      </c>
      <c r="K51" s="215" t="str">
        <f>IFERROR(LOOKUP('ورود کد کلاس همکاران'!K51,'ورود اطلاعات'!$B$6:$B$25,'ورود اطلاعات'!$E$6:$E$25),"")&amp;""&amp;IFERROR(LOOKUP('ورود  کد درس همکاران'!K51,'ورود اطلاعات'!$F$6:$F$25,'ورود اطلاعات'!$G$6:$G$25),"")</f>
        <v/>
      </c>
      <c r="L51" s="215" t="str">
        <f>IFERROR(LOOKUP('ورود کد کلاس همکاران'!L51,'ورود اطلاعات'!$B$6:$B$25,'ورود اطلاعات'!$E$6:$E$25),"")&amp;""&amp;IFERROR(LOOKUP('ورود  کد درس همکاران'!L51,'ورود اطلاعات'!$F$6:$F$25,'ورود اطلاعات'!$G$6:$G$25),"")</f>
        <v/>
      </c>
      <c r="M51" s="216" t="str">
        <f>IFERROR(LOOKUP('ورود کد کلاس همکاران'!M51,'ورود اطلاعات'!$B$6:$B$25,'ورود اطلاعات'!$E$6:$E$25),"")&amp;""&amp;IFERROR(LOOKUP('ورود  کد درس همکاران'!M51,'ورود اطلاعات'!$F$6:$F$25,'ورود اطلاعات'!$G$6:$G$25),"")</f>
        <v/>
      </c>
      <c r="N51" s="217" t="str">
        <f>IFERROR(LOOKUP('ورود کد کلاس همکاران'!N51,'ورود اطلاعات'!$B$6:$B$25,'ورود اطلاعات'!$E$6:$E$25),"")&amp;""&amp;IFERROR(LOOKUP('ورود  کد درس همکاران'!N51,'ورود اطلاعات'!$F$6:$F$25,'ورود اطلاعات'!$G$6:$G$25),"")</f>
        <v/>
      </c>
      <c r="O51" s="214" t="str">
        <f>IFERROR(LOOKUP('ورود کد کلاس همکاران'!O51,'ورود اطلاعات'!$B$6:$B$25,'ورود اطلاعات'!$E$6:$E$25),"")&amp;""&amp;IFERROR(LOOKUP('ورود  کد درس همکاران'!O51,'ورود اطلاعات'!$F$6:$F$25,'ورود اطلاعات'!$G$6:$G$25),"")</f>
        <v/>
      </c>
      <c r="P51" s="215" t="str">
        <f>IFERROR(LOOKUP('ورود کد کلاس همکاران'!P51,'ورود اطلاعات'!$B$6:$B$25,'ورود اطلاعات'!$E$6:$E$25),"")&amp;""&amp;IFERROR(LOOKUP('ورود  کد درس همکاران'!P51,'ورود اطلاعات'!$F$6:$F$25,'ورود اطلاعات'!$G$6:$G$25),"")</f>
        <v/>
      </c>
      <c r="Q51" s="215" t="str">
        <f>IFERROR(LOOKUP('ورود کد کلاس همکاران'!Q51,'ورود اطلاعات'!$B$6:$B$25,'ورود اطلاعات'!$E$6:$E$25),"")&amp;""&amp;IFERROR(LOOKUP('ورود  کد درس همکاران'!Q51,'ورود اطلاعات'!$F$6:$F$25,'ورود اطلاعات'!$G$6:$G$25),"")</f>
        <v/>
      </c>
      <c r="R51" s="215" t="str">
        <f>IFERROR(LOOKUP('ورود کد کلاس همکاران'!R51,'ورود اطلاعات'!$B$6:$B$25,'ورود اطلاعات'!$E$6:$E$25),"")&amp;""&amp;IFERROR(LOOKUP('ورود  کد درس همکاران'!R51,'ورود اطلاعات'!$F$6:$F$25,'ورود اطلاعات'!$G$6:$G$25),"")</f>
        <v/>
      </c>
      <c r="S51" s="216" t="str">
        <f>IFERROR(LOOKUP('ورود کد کلاس همکاران'!S51,'ورود اطلاعات'!$B$6:$B$25,'ورود اطلاعات'!$E$6:$E$25),"")&amp;""&amp;IFERROR(LOOKUP('ورود  کد درس همکاران'!S51,'ورود اطلاعات'!$F$6:$F$25,'ورود اطلاعات'!$G$6:$G$25),"")</f>
        <v/>
      </c>
      <c r="T51" s="217" t="str">
        <f>IFERROR(LOOKUP('ورود کد کلاس همکاران'!T51,'ورود اطلاعات'!$B$6:$B$25,'ورود اطلاعات'!$E$6:$E$25),"")&amp;""&amp;IFERROR(LOOKUP('ورود  کد درس همکاران'!T51,'ورود اطلاعات'!$F$6:$F$25,'ورود اطلاعات'!$G$6:$G$25),"")</f>
        <v/>
      </c>
      <c r="U51" s="214" t="str">
        <f>IFERROR(LOOKUP('ورود کد کلاس همکاران'!U51,'ورود اطلاعات'!$B$6:$B$25,'ورود اطلاعات'!$E$6:$E$25),"")&amp;""&amp;IFERROR(LOOKUP('ورود  کد درس همکاران'!U51,'ورود اطلاعات'!$F$6:$F$25,'ورود اطلاعات'!$G$6:$G$25),"")</f>
        <v/>
      </c>
      <c r="V51" s="215" t="str">
        <f>IFERROR(LOOKUP('ورود کد کلاس همکاران'!V51,'ورود اطلاعات'!$B$6:$B$25,'ورود اطلاعات'!$E$6:$E$25),"")&amp;""&amp;IFERROR(LOOKUP('ورود  کد درس همکاران'!V51,'ورود اطلاعات'!$F$6:$F$25,'ورود اطلاعات'!$G$6:$G$25),"")</f>
        <v/>
      </c>
      <c r="W51" s="215" t="str">
        <f>IFERROR(LOOKUP('ورود کد کلاس همکاران'!W51,'ورود اطلاعات'!$B$6:$B$25,'ورود اطلاعات'!$E$6:$E$25),"")&amp;""&amp;IFERROR(LOOKUP('ورود  کد درس همکاران'!W51,'ورود اطلاعات'!$F$6:$F$25,'ورود اطلاعات'!$G$6:$G$25),"")</f>
        <v/>
      </c>
      <c r="X51" s="215" t="str">
        <f>IFERROR(LOOKUP('ورود کد کلاس همکاران'!X51,'ورود اطلاعات'!$B$6:$B$25,'ورود اطلاعات'!$E$6:$E$25),"")&amp;""&amp;IFERROR(LOOKUP('ورود  کد درس همکاران'!X51,'ورود اطلاعات'!$F$6:$F$25,'ورود اطلاعات'!$G$6:$G$25),"")</f>
        <v/>
      </c>
      <c r="Y51" s="216" t="str">
        <f>IFERROR(LOOKUP('ورود کد کلاس همکاران'!Y51,'ورود اطلاعات'!$B$6:$B$25,'ورود اطلاعات'!$E$6:$E$25),"")&amp;""&amp;IFERROR(LOOKUP('ورود  کد درس همکاران'!Y51,'ورود اطلاعات'!$F$6:$F$25,'ورود اطلاعات'!$G$6:$G$25),"")</f>
        <v/>
      </c>
      <c r="Z51" s="217" t="str">
        <f>IFERROR(LOOKUP('ورود کد کلاس همکاران'!Z51,'ورود اطلاعات'!$B$6:$B$25,'ورود اطلاعات'!$E$6:$E$25),"")&amp;""&amp;IFERROR(LOOKUP('ورود  کد درس همکاران'!Z51,'ورود اطلاعات'!$F$6:$F$25,'ورود اطلاعات'!$G$6:$G$25),"")</f>
        <v/>
      </c>
      <c r="AA51" s="214" t="str">
        <f>IFERROR(LOOKUP('ورود کد کلاس همکاران'!AA51,'ورود اطلاعات'!$B$6:$B$25,'ورود اطلاعات'!$E$6:$E$25),"")&amp;""&amp;IFERROR(LOOKUP('ورود  کد درس همکاران'!AA51,'ورود اطلاعات'!$F$6:$F$25,'ورود اطلاعات'!$G$6:$G$25),"")</f>
        <v/>
      </c>
      <c r="AB51" s="215" t="str">
        <f>IFERROR(LOOKUP('ورود کد کلاس همکاران'!AB51,'ورود اطلاعات'!$B$6:$B$25,'ورود اطلاعات'!$E$6:$E$25),"")&amp;""&amp;IFERROR(LOOKUP('ورود  کد درس همکاران'!AB51,'ورود اطلاعات'!$F$6:$F$25,'ورود اطلاعات'!$G$6:$G$25),"")</f>
        <v/>
      </c>
      <c r="AC51" s="215" t="str">
        <f>IFERROR(LOOKUP('ورود کد کلاس همکاران'!AC51,'ورود اطلاعات'!$B$6:$B$25,'ورود اطلاعات'!$E$6:$E$25),"")&amp;""&amp;IFERROR(LOOKUP('ورود  کد درس همکاران'!AC51,'ورود اطلاعات'!$F$6:$F$25,'ورود اطلاعات'!$G$6:$G$25),"")</f>
        <v/>
      </c>
      <c r="AD51" s="215" t="str">
        <f>IFERROR(LOOKUP('ورود کد کلاس همکاران'!AD51,'ورود اطلاعات'!$B$6:$B$25,'ورود اطلاعات'!$E$6:$E$25),"")&amp;""&amp;IFERROR(LOOKUP('ورود  کد درس همکاران'!AD51,'ورود اطلاعات'!$F$6:$F$25,'ورود اطلاعات'!$G$6:$G$25),"")</f>
        <v/>
      </c>
      <c r="AE51" s="216" t="str">
        <f>IFERROR(LOOKUP('ورود کد کلاس همکاران'!AE51,'ورود اطلاعات'!$B$6:$B$25,'ورود اطلاعات'!$E$6:$E$25),"")&amp;""&amp;IFERROR(LOOKUP('ورود  کد درس همکاران'!AE51,'ورود اطلاعات'!$F$6:$F$25,'ورود اطلاعات'!$G$6:$G$25),"")</f>
        <v/>
      </c>
      <c r="AF51" s="217" t="str">
        <f>IFERROR(LOOKUP('ورود کد کلاس همکاران'!AF51,'ورود اطلاعات'!$B$6:$B$25,'ورود اطلاعات'!$E$6:$E$25),"")&amp;""&amp;IFERROR(LOOKUP('ورود  کد درس همکاران'!AF51,'ورود اطلاعات'!$F$6:$F$25,'ورود اطلاعات'!$G$6:$G$25),"")</f>
        <v/>
      </c>
      <c r="AG51" s="214" t="str">
        <f>IFERROR(LOOKUP('ورود کد کلاس همکاران'!AG51,'ورود اطلاعات'!$B$6:$B$25,'ورود اطلاعات'!$E$6:$E$25),"")&amp;""&amp;IFERROR(LOOKUP('ورود  کد درس همکاران'!AG51,'ورود اطلاعات'!$F$6:$F$25,'ورود اطلاعات'!$G$6:$G$25),"")</f>
        <v/>
      </c>
      <c r="AH51" s="215" t="str">
        <f>IFERROR(LOOKUP('ورود کد کلاس همکاران'!AH51,'ورود اطلاعات'!$B$6:$B$25,'ورود اطلاعات'!$E$6:$E$25),"")&amp;""&amp;IFERROR(LOOKUP('ورود  کد درس همکاران'!AH51,'ورود اطلاعات'!$F$6:$F$25,'ورود اطلاعات'!$G$6:$G$25),"")</f>
        <v/>
      </c>
      <c r="AI51" s="215" t="str">
        <f>IFERROR(LOOKUP('ورود کد کلاس همکاران'!AI51,'ورود اطلاعات'!$B$6:$B$25,'ورود اطلاعات'!$E$6:$E$25),"")&amp;""&amp;IFERROR(LOOKUP('ورود  کد درس همکاران'!AI51,'ورود اطلاعات'!$F$6:$F$25,'ورود اطلاعات'!$G$6:$G$25),"")</f>
        <v/>
      </c>
      <c r="AJ51" s="215" t="str">
        <f>IFERROR(LOOKUP('ورود کد کلاس همکاران'!AJ51,'ورود اطلاعات'!$B$6:$B$25,'ورود اطلاعات'!$E$6:$E$25),"")&amp;""&amp;IFERROR(LOOKUP('ورود  کد درس همکاران'!AJ51,'ورود اطلاعات'!$F$6:$F$25,'ورود اطلاعات'!$G$6:$G$25),"")</f>
        <v/>
      </c>
      <c r="AK51" s="215" t="str">
        <f>IFERROR(LOOKUP('ورود کد کلاس همکاران'!AK51,'ورود اطلاعات'!$B$6:$B$25,'ورود اطلاعات'!$E$6:$E$25),"")&amp;""&amp;IFERROR(LOOKUP('ورود  کد درس همکاران'!AK51,'ورود اطلاعات'!$F$6:$F$25,'ورود اطلاعات'!$G$6:$G$25),"")</f>
        <v/>
      </c>
      <c r="AL51" s="216" t="str">
        <f>IFERROR(LOOKUP('ورود کد کلاس همکاران'!AL51,'ورود اطلاعات'!$B$6:$B$25,'ورود اطلاعات'!$E$6:$E$25),"")&amp;""&amp;IFERROR(LOOKUP('ورود  کد درس همکاران'!AL51,'ورود اطلاعات'!$F$6:$F$25,'ورود اطلاعات'!$G$6:$G$25),"")</f>
        <v/>
      </c>
    </row>
    <row r="52" spans="1:38" ht="60" customHeight="1" x14ac:dyDescent="0.2">
      <c r="A52" s="38">
        <v>49</v>
      </c>
      <c r="B52" s="206">
        <f>'ورود مشخصات همکاران'!B53</f>
        <v>0</v>
      </c>
      <c r="C52" s="214" t="str">
        <f>IFERROR(LOOKUP('ورود کد کلاس همکاران'!C52,'ورود اطلاعات'!$B$6:$B$25,'ورود اطلاعات'!$E$6:$E$25),"")&amp;""&amp;IFERROR(LOOKUP('ورود  کد درس همکاران'!C52,'ورود اطلاعات'!$F$6:$F$25,'ورود اطلاعات'!$G$6:$G$25),"")</f>
        <v/>
      </c>
      <c r="D52" s="215" t="str">
        <f>IFERROR(LOOKUP('ورود کد کلاس همکاران'!D52,'ورود اطلاعات'!$B$6:$B$25,'ورود اطلاعات'!$E$6:$E$25),"")&amp;""&amp;IFERROR(LOOKUP('ورود  کد درس همکاران'!D52,'ورود اطلاعات'!$F$6:$F$25,'ورود اطلاعات'!$G$6:$G$25),"")</f>
        <v/>
      </c>
      <c r="E52" s="215" t="str">
        <f>IFERROR(LOOKUP('ورود کد کلاس همکاران'!E52,'ورود اطلاعات'!$B$6:$B$25,'ورود اطلاعات'!$E$6:$E$25),"")&amp;""&amp;IFERROR(LOOKUP('ورود  کد درس همکاران'!E52,'ورود اطلاعات'!$F$6:$F$25,'ورود اطلاعات'!$G$6:$G$25),"")</f>
        <v/>
      </c>
      <c r="F52" s="215" t="str">
        <f>IFERROR(LOOKUP('ورود کد کلاس همکاران'!F52,'ورود اطلاعات'!$B$6:$B$25,'ورود اطلاعات'!$E$6:$E$25),"")&amp;""&amp;IFERROR(LOOKUP('ورود  کد درس همکاران'!F52,'ورود اطلاعات'!$F$6:$F$25,'ورود اطلاعات'!$G$6:$G$25),"")</f>
        <v/>
      </c>
      <c r="G52" s="216" t="str">
        <f>IFERROR(LOOKUP('ورود کد کلاس همکاران'!G52,'ورود اطلاعات'!$B$6:$B$25,'ورود اطلاعات'!$E$6:$E$25),"")&amp;""&amp;IFERROR(LOOKUP('ورود  کد درس همکاران'!G52,'ورود اطلاعات'!$F$6:$F$25,'ورود اطلاعات'!$G$6:$G$25),"")</f>
        <v/>
      </c>
      <c r="H52" s="217" t="str">
        <f>IFERROR(LOOKUP('ورود کد کلاس همکاران'!H52,'ورود اطلاعات'!$B$6:$B$25,'ورود اطلاعات'!$E$6:$E$25),"")&amp;""&amp;IFERROR(LOOKUP('ورود  کد درس همکاران'!H52,'ورود اطلاعات'!$F$6:$F$25,'ورود اطلاعات'!$G$6:$G$25),"")</f>
        <v/>
      </c>
      <c r="I52" s="214" t="str">
        <f>IFERROR(LOOKUP('ورود کد کلاس همکاران'!I52,'ورود اطلاعات'!$B$6:$B$25,'ورود اطلاعات'!$E$6:$E$25),"")&amp;""&amp;IFERROR(LOOKUP('ورود  کد درس همکاران'!I52,'ورود اطلاعات'!$F$6:$F$25,'ورود اطلاعات'!$G$6:$G$25),"")</f>
        <v/>
      </c>
      <c r="J52" s="215" t="str">
        <f>IFERROR(LOOKUP('ورود کد کلاس همکاران'!J52,'ورود اطلاعات'!$B$6:$B$25,'ورود اطلاعات'!$E$6:$E$25),"")&amp;""&amp;IFERROR(LOOKUP('ورود  کد درس همکاران'!J52,'ورود اطلاعات'!$F$6:$F$25,'ورود اطلاعات'!$G$6:$G$25),"")</f>
        <v/>
      </c>
      <c r="K52" s="215" t="str">
        <f>IFERROR(LOOKUP('ورود کد کلاس همکاران'!K52,'ورود اطلاعات'!$B$6:$B$25,'ورود اطلاعات'!$E$6:$E$25),"")&amp;""&amp;IFERROR(LOOKUP('ورود  کد درس همکاران'!K52,'ورود اطلاعات'!$F$6:$F$25,'ورود اطلاعات'!$G$6:$G$25),"")</f>
        <v/>
      </c>
      <c r="L52" s="215" t="str">
        <f>IFERROR(LOOKUP('ورود کد کلاس همکاران'!L52,'ورود اطلاعات'!$B$6:$B$25,'ورود اطلاعات'!$E$6:$E$25),"")&amp;""&amp;IFERROR(LOOKUP('ورود  کد درس همکاران'!L52,'ورود اطلاعات'!$F$6:$F$25,'ورود اطلاعات'!$G$6:$G$25),"")</f>
        <v/>
      </c>
      <c r="M52" s="216" t="str">
        <f>IFERROR(LOOKUP('ورود کد کلاس همکاران'!M52,'ورود اطلاعات'!$B$6:$B$25,'ورود اطلاعات'!$E$6:$E$25),"")&amp;""&amp;IFERROR(LOOKUP('ورود  کد درس همکاران'!M52,'ورود اطلاعات'!$F$6:$F$25,'ورود اطلاعات'!$G$6:$G$25),"")</f>
        <v/>
      </c>
      <c r="N52" s="217" t="str">
        <f>IFERROR(LOOKUP('ورود کد کلاس همکاران'!N52,'ورود اطلاعات'!$B$6:$B$25,'ورود اطلاعات'!$E$6:$E$25),"")&amp;""&amp;IFERROR(LOOKUP('ورود  کد درس همکاران'!N52,'ورود اطلاعات'!$F$6:$F$25,'ورود اطلاعات'!$G$6:$G$25),"")</f>
        <v/>
      </c>
      <c r="O52" s="214" t="str">
        <f>IFERROR(LOOKUP('ورود کد کلاس همکاران'!O52,'ورود اطلاعات'!$B$6:$B$25,'ورود اطلاعات'!$E$6:$E$25),"")&amp;""&amp;IFERROR(LOOKUP('ورود  کد درس همکاران'!O52,'ورود اطلاعات'!$F$6:$F$25,'ورود اطلاعات'!$G$6:$G$25),"")</f>
        <v/>
      </c>
      <c r="P52" s="215" t="str">
        <f>IFERROR(LOOKUP('ورود کد کلاس همکاران'!P52,'ورود اطلاعات'!$B$6:$B$25,'ورود اطلاعات'!$E$6:$E$25),"")&amp;""&amp;IFERROR(LOOKUP('ورود  کد درس همکاران'!P52,'ورود اطلاعات'!$F$6:$F$25,'ورود اطلاعات'!$G$6:$G$25),"")</f>
        <v/>
      </c>
      <c r="Q52" s="215" t="str">
        <f>IFERROR(LOOKUP('ورود کد کلاس همکاران'!Q52,'ورود اطلاعات'!$B$6:$B$25,'ورود اطلاعات'!$E$6:$E$25),"")&amp;""&amp;IFERROR(LOOKUP('ورود  کد درس همکاران'!Q52,'ورود اطلاعات'!$F$6:$F$25,'ورود اطلاعات'!$G$6:$G$25),"")</f>
        <v/>
      </c>
      <c r="R52" s="215" t="str">
        <f>IFERROR(LOOKUP('ورود کد کلاس همکاران'!R52,'ورود اطلاعات'!$B$6:$B$25,'ورود اطلاعات'!$E$6:$E$25),"")&amp;""&amp;IFERROR(LOOKUP('ورود  کد درس همکاران'!R52,'ورود اطلاعات'!$F$6:$F$25,'ورود اطلاعات'!$G$6:$G$25),"")</f>
        <v/>
      </c>
      <c r="S52" s="216" t="str">
        <f>IFERROR(LOOKUP('ورود کد کلاس همکاران'!S52,'ورود اطلاعات'!$B$6:$B$25,'ورود اطلاعات'!$E$6:$E$25),"")&amp;""&amp;IFERROR(LOOKUP('ورود  کد درس همکاران'!S52,'ورود اطلاعات'!$F$6:$F$25,'ورود اطلاعات'!$G$6:$G$25),"")</f>
        <v/>
      </c>
      <c r="T52" s="217" t="str">
        <f>IFERROR(LOOKUP('ورود کد کلاس همکاران'!T52,'ورود اطلاعات'!$B$6:$B$25,'ورود اطلاعات'!$E$6:$E$25),"")&amp;""&amp;IFERROR(LOOKUP('ورود  کد درس همکاران'!T52,'ورود اطلاعات'!$F$6:$F$25,'ورود اطلاعات'!$G$6:$G$25),"")</f>
        <v/>
      </c>
      <c r="U52" s="214" t="str">
        <f>IFERROR(LOOKUP('ورود کد کلاس همکاران'!U52,'ورود اطلاعات'!$B$6:$B$25,'ورود اطلاعات'!$E$6:$E$25),"")&amp;""&amp;IFERROR(LOOKUP('ورود  کد درس همکاران'!U52,'ورود اطلاعات'!$F$6:$F$25,'ورود اطلاعات'!$G$6:$G$25),"")</f>
        <v/>
      </c>
      <c r="V52" s="215" t="str">
        <f>IFERROR(LOOKUP('ورود کد کلاس همکاران'!V52,'ورود اطلاعات'!$B$6:$B$25,'ورود اطلاعات'!$E$6:$E$25),"")&amp;""&amp;IFERROR(LOOKUP('ورود  کد درس همکاران'!V52,'ورود اطلاعات'!$F$6:$F$25,'ورود اطلاعات'!$G$6:$G$25),"")</f>
        <v/>
      </c>
      <c r="W52" s="215" t="str">
        <f>IFERROR(LOOKUP('ورود کد کلاس همکاران'!W52,'ورود اطلاعات'!$B$6:$B$25,'ورود اطلاعات'!$E$6:$E$25),"")&amp;""&amp;IFERROR(LOOKUP('ورود  کد درس همکاران'!W52,'ورود اطلاعات'!$F$6:$F$25,'ورود اطلاعات'!$G$6:$G$25),"")</f>
        <v/>
      </c>
      <c r="X52" s="215" t="str">
        <f>IFERROR(LOOKUP('ورود کد کلاس همکاران'!X52,'ورود اطلاعات'!$B$6:$B$25,'ورود اطلاعات'!$E$6:$E$25),"")&amp;""&amp;IFERROR(LOOKUP('ورود  کد درس همکاران'!X52,'ورود اطلاعات'!$F$6:$F$25,'ورود اطلاعات'!$G$6:$G$25),"")</f>
        <v/>
      </c>
      <c r="Y52" s="216" t="str">
        <f>IFERROR(LOOKUP('ورود کد کلاس همکاران'!Y52,'ورود اطلاعات'!$B$6:$B$25,'ورود اطلاعات'!$E$6:$E$25),"")&amp;""&amp;IFERROR(LOOKUP('ورود  کد درس همکاران'!Y52,'ورود اطلاعات'!$F$6:$F$25,'ورود اطلاعات'!$G$6:$G$25),"")</f>
        <v/>
      </c>
      <c r="Z52" s="217" t="str">
        <f>IFERROR(LOOKUP('ورود کد کلاس همکاران'!Z52,'ورود اطلاعات'!$B$6:$B$25,'ورود اطلاعات'!$E$6:$E$25),"")&amp;""&amp;IFERROR(LOOKUP('ورود  کد درس همکاران'!Z52,'ورود اطلاعات'!$F$6:$F$25,'ورود اطلاعات'!$G$6:$G$25),"")</f>
        <v/>
      </c>
      <c r="AA52" s="214" t="str">
        <f>IFERROR(LOOKUP('ورود کد کلاس همکاران'!AA52,'ورود اطلاعات'!$B$6:$B$25,'ورود اطلاعات'!$E$6:$E$25),"")&amp;""&amp;IFERROR(LOOKUP('ورود  کد درس همکاران'!AA52,'ورود اطلاعات'!$F$6:$F$25,'ورود اطلاعات'!$G$6:$G$25),"")</f>
        <v/>
      </c>
      <c r="AB52" s="215" t="str">
        <f>IFERROR(LOOKUP('ورود کد کلاس همکاران'!AB52,'ورود اطلاعات'!$B$6:$B$25,'ورود اطلاعات'!$E$6:$E$25),"")&amp;""&amp;IFERROR(LOOKUP('ورود  کد درس همکاران'!AB52,'ورود اطلاعات'!$F$6:$F$25,'ورود اطلاعات'!$G$6:$G$25),"")</f>
        <v/>
      </c>
      <c r="AC52" s="215" t="str">
        <f>IFERROR(LOOKUP('ورود کد کلاس همکاران'!AC52,'ورود اطلاعات'!$B$6:$B$25,'ورود اطلاعات'!$E$6:$E$25),"")&amp;""&amp;IFERROR(LOOKUP('ورود  کد درس همکاران'!AC52,'ورود اطلاعات'!$F$6:$F$25,'ورود اطلاعات'!$G$6:$G$25),"")</f>
        <v/>
      </c>
      <c r="AD52" s="215" t="str">
        <f>IFERROR(LOOKUP('ورود کد کلاس همکاران'!AD52,'ورود اطلاعات'!$B$6:$B$25,'ورود اطلاعات'!$E$6:$E$25),"")&amp;""&amp;IFERROR(LOOKUP('ورود  کد درس همکاران'!AD52,'ورود اطلاعات'!$F$6:$F$25,'ورود اطلاعات'!$G$6:$G$25),"")</f>
        <v/>
      </c>
      <c r="AE52" s="216" t="str">
        <f>IFERROR(LOOKUP('ورود کد کلاس همکاران'!AE52,'ورود اطلاعات'!$B$6:$B$25,'ورود اطلاعات'!$E$6:$E$25),"")&amp;""&amp;IFERROR(LOOKUP('ورود  کد درس همکاران'!AE52,'ورود اطلاعات'!$F$6:$F$25,'ورود اطلاعات'!$G$6:$G$25),"")</f>
        <v/>
      </c>
      <c r="AF52" s="217" t="str">
        <f>IFERROR(LOOKUP('ورود کد کلاس همکاران'!AF52,'ورود اطلاعات'!$B$6:$B$25,'ورود اطلاعات'!$E$6:$E$25),"")&amp;""&amp;IFERROR(LOOKUP('ورود  کد درس همکاران'!AF52,'ورود اطلاعات'!$F$6:$F$25,'ورود اطلاعات'!$G$6:$G$25),"")</f>
        <v/>
      </c>
      <c r="AG52" s="214" t="str">
        <f>IFERROR(LOOKUP('ورود کد کلاس همکاران'!AG52,'ورود اطلاعات'!$B$6:$B$25,'ورود اطلاعات'!$E$6:$E$25),"")&amp;""&amp;IFERROR(LOOKUP('ورود  کد درس همکاران'!AG52,'ورود اطلاعات'!$F$6:$F$25,'ورود اطلاعات'!$G$6:$G$25),"")</f>
        <v/>
      </c>
      <c r="AH52" s="215" t="str">
        <f>IFERROR(LOOKUP('ورود کد کلاس همکاران'!AH52,'ورود اطلاعات'!$B$6:$B$25,'ورود اطلاعات'!$E$6:$E$25),"")&amp;""&amp;IFERROR(LOOKUP('ورود  کد درس همکاران'!AH52,'ورود اطلاعات'!$F$6:$F$25,'ورود اطلاعات'!$G$6:$G$25),"")</f>
        <v/>
      </c>
      <c r="AI52" s="215" t="str">
        <f>IFERROR(LOOKUP('ورود کد کلاس همکاران'!AI52,'ورود اطلاعات'!$B$6:$B$25,'ورود اطلاعات'!$E$6:$E$25),"")&amp;""&amp;IFERROR(LOOKUP('ورود  کد درس همکاران'!AI52,'ورود اطلاعات'!$F$6:$F$25,'ورود اطلاعات'!$G$6:$G$25),"")</f>
        <v/>
      </c>
      <c r="AJ52" s="215" t="str">
        <f>IFERROR(LOOKUP('ورود کد کلاس همکاران'!AJ52,'ورود اطلاعات'!$B$6:$B$25,'ورود اطلاعات'!$E$6:$E$25),"")&amp;""&amp;IFERROR(LOOKUP('ورود  کد درس همکاران'!AJ52,'ورود اطلاعات'!$F$6:$F$25,'ورود اطلاعات'!$G$6:$G$25),"")</f>
        <v/>
      </c>
      <c r="AK52" s="215" t="str">
        <f>IFERROR(LOOKUP('ورود کد کلاس همکاران'!AK52,'ورود اطلاعات'!$B$6:$B$25,'ورود اطلاعات'!$E$6:$E$25),"")&amp;""&amp;IFERROR(LOOKUP('ورود  کد درس همکاران'!AK52,'ورود اطلاعات'!$F$6:$F$25,'ورود اطلاعات'!$G$6:$G$25),"")</f>
        <v/>
      </c>
      <c r="AL52" s="216" t="str">
        <f>IFERROR(LOOKUP('ورود کد کلاس همکاران'!AL52,'ورود اطلاعات'!$B$6:$B$25,'ورود اطلاعات'!$E$6:$E$25),"")&amp;""&amp;IFERROR(LOOKUP('ورود  کد درس همکاران'!AL52,'ورود اطلاعات'!$F$6:$F$25,'ورود اطلاعات'!$G$6:$G$25),"")</f>
        <v/>
      </c>
    </row>
    <row r="53" spans="1:38" ht="60" customHeight="1" x14ac:dyDescent="0.2">
      <c r="A53" s="38">
        <v>50</v>
      </c>
      <c r="B53" s="206">
        <f>'ورود مشخصات همکاران'!B54</f>
        <v>0</v>
      </c>
      <c r="C53" s="214" t="str">
        <f>IFERROR(LOOKUP('ورود کد کلاس همکاران'!C53,'ورود اطلاعات'!$B$6:$B$25,'ورود اطلاعات'!$E$6:$E$25),"")&amp;""&amp;IFERROR(LOOKUP('ورود  کد درس همکاران'!C53,'ورود اطلاعات'!$F$6:$F$25,'ورود اطلاعات'!$G$6:$G$25),"")</f>
        <v/>
      </c>
      <c r="D53" s="215" t="str">
        <f>IFERROR(LOOKUP('ورود کد کلاس همکاران'!D53,'ورود اطلاعات'!$B$6:$B$25,'ورود اطلاعات'!$E$6:$E$25),"")&amp;""&amp;IFERROR(LOOKUP('ورود  کد درس همکاران'!D53,'ورود اطلاعات'!$F$6:$F$25,'ورود اطلاعات'!$G$6:$G$25),"")</f>
        <v/>
      </c>
      <c r="E53" s="215" t="str">
        <f>IFERROR(LOOKUP('ورود کد کلاس همکاران'!E53,'ورود اطلاعات'!$B$6:$B$25,'ورود اطلاعات'!$E$6:$E$25),"")&amp;""&amp;IFERROR(LOOKUP('ورود  کد درس همکاران'!E53,'ورود اطلاعات'!$F$6:$F$25,'ورود اطلاعات'!$G$6:$G$25),"")</f>
        <v/>
      </c>
      <c r="F53" s="215" t="str">
        <f>IFERROR(LOOKUP('ورود کد کلاس همکاران'!F53,'ورود اطلاعات'!$B$6:$B$25,'ورود اطلاعات'!$E$6:$E$25),"")&amp;""&amp;IFERROR(LOOKUP('ورود  کد درس همکاران'!F53,'ورود اطلاعات'!$F$6:$F$25,'ورود اطلاعات'!$G$6:$G$25),"")</f>
        <v/>
      </c>
      <c r="G53" s="216" t="str">
        <f>IFERROR(LOOKUP('ورود کد کلاس همکاران'!G53,'ورود اطلاعات'!$B$6:$B$25,'ورود اطلاعات'!$E$6:$E$25),"")&amp;""&amp;IFERROR(LOOKUP('ورود  کد درس همکاران'!G53,'ورود اطلاعات'!$F$6:$F$25,'ورود اطلاعات'!$G$6:$G$25),"")</f>
        <v/>
      </c>
      <c r="H53" s="217" t="str">
        <f>IFERROR(LOOKUP('ورود کد کلاس همکاران'!H53,'ورود اطلاعات'!$B$6:$B$25,'ورود اطلاعات'!$E$6:$E$25),"")&amp;""&amp;IFERROR(LOOKUP('ورود  کد درس همکاران'!H53,'ورود اطلاعات'!$F$6:$F$25,'ورود اطلاعات'!$G$6:$G$25),"")</f>
        <v/>
      </c>
      <c r="I53" s="214" t="str">
        <f>IFERROR(LOOKUP('ورود کد کلاس همکاران'!I53,'ورود اطلاعات'!$B$6:$B$25,'ورود اطلاعات'!$E$6:$E$25),"")&amp;""&amp;IFERROR(LOOKUP('ورود  کد درس همکاران'!I53,'ورود اطلاعات'!$F$6:$F$25,'ورود اطلاعات'!$G$6:$G$25),"")</f>
        <v/>
      </c>
      <c r="J53" s="215" t="str">
        <f>IFERROR(LOOKUP('ورود کد کلاس همکاران'!J53,'ورود اطلاعات'!$B$6:$B$25,'ورود اطلاعات'!$E$6:$E$25),"")&amp;""&amp;IFERROR(LOOKUP('ورود  کد درس همکاران'!J53,'ورود اطلاعات'!$F$6:$F$25,'ورود اطلاعات'!$G$6:$G$25),"")</f>
        <v/>
      </c>
      <c r="K53" s="215" t="str">
        <f>IFERROR(LOOKUP('ورود کد کلاس همکاران'!K53,'ورود اطلاعات'!$B$6:$B$25,'ورود اطلاعات'!$E$6:$E$25),"")&amp;""&amp;IFERROR(LOOKUP('ورود  کد درس همکاران'!K53,'ورود اطلاعات'!$F$6:$F$25,'ورود اطلاعات'!$G$6:$G$25),"")</f>
        <v/>
      </c>
      <c r="L53" s="215" t="str">
        <f>IFERROR(LOOKUP('ورود کد کلاس همکاران'!L53,'ورود اطلاعات'!$B$6:$B$25,'ورود اطلاعات'!$E$6:$E$25),"")&amp;""&amp;IFERROR(LOOKUP('ورود  کد درس همکاران'!L53,'ورود اطلاعات'!$F$6:$F$25,'ورود اطلاعات'!$G$6:$G$25),"")</f>
        <v/>
      </c>
      <c r="M53" s="216" t="str">
        <f>IFERROR(LOOKUP('ورود کد کلاس همکاران'!M53,'ورود اطلاعات'!$B$6:$B$25,'ورود اطلاعات'!$E$6:$E$25),"")&amp;""&amp;IFERROR(LOOKUP('ورود  کد درس همکاران'!M53,'ورود اطلاعات'!$F$6:$F$25,'ورود اطلاعات'!$G$6:$G$25),"")</f>
        <v/>
      </c>
      <c r="N53" s="217" t="str">
        <f>IFERROR(LOOKUP('ورود کد کلاس همکاران'!N53,'ورود اطلاعات'!$B$6:$B$25,'ورود اطلاعات'!$E$6:$E$25),"")&amp;""&amp;IFERROR(LOOKUP('ورود  کد درس همکاران'!N53,'ورود اطلاعات'!$F$6:$F$25,'ورود اطلاعات'!$G$6:$G$25),"")</f>
        <v/>
      </c>
      <c r="O53" s="214" t="str">
        <f>IFERROR(LOOKUP('ورود کد کلاس همکاران'!O53,'ورود اطلاعات'!$B$6:$B$25,'ورود اطلاعات'!$E$6:$E$25),"")&amp;""&amp;IFERROR(LOOKUP('ورود  کد درس همکاران'!O53,'ورود اطلاعات'!$F$6:$F$25,'ورود اطلاعات'!$G$6:$G$25),"")</f>
        <v/>
      </c>
      <c r="P53" s="215" t="str">
        <f>IFERROR(LOOKUP('ورود کد کلاس همکاران'!P53,'ورود اطلاعات'!$B$6:$B$25,'ورود اطلاعات'!$E$6:$E$25),"")&amp;""&amp;IFERROR(LOOKUP('ورود  کد درس همکاران'!P53,'ورود اطلاعات'!$F$6:$F$25,'ورود اطلاعات'!$G$6:$G$25),"")</f>
        <v/>
      </c>
      <c r="Q53" s="215" t="str">
        <f>IFERROR(LOOKUP('ورود کد کلاس همکاران'!Q53,'ورود اطلاعات'!$B$6:$B$25,'ورود اطلاعات'!$E$6:$E$25),"")&amp;""&amp;IFERROR(LOOKUP('ورود  کد درس همکاران'!Q53,'ورود اطلاعات'!$F$6:$F$25,'ورود اطلاعات'!$G$6:$G$25),"")</f>
        <v/>
      </c>
      <c r="R53" s="215" t="str">
        <f>IFERROR(LOOKUP('ورود کد کلاس همکاران'!R53,'ورود اطلاعات'!$B$6:$B$25,'ورود اطلاعات'!$E$6:$E$25),"")&amp;""&amp;IFERROR(LOOKUP('ورود  کد درس همکاران'!R53,'ورود اطلاعات'!$F$6:$F$25,'ورود اطلاعات'!$G$6:$G$25),"")</f>
        <v/>
      </c>
      <c r="S53" s="216" t="str">
        <f>IFERROR(LOOKUP('ورود کد کلاس همکاران'!S53,'ورود اطلاعات'!$B$6:$B$25,'ورود اطلاعات'!$E$6:$E$25),"")&amp;""&amp;IFERROR(LOOKUP('ورود  کد درس همکاران'!S53,'ورود اطلاعات'!$F$6:$F$25,'ورود اطلاعات'!$G$6:$G$25),"")</f>
        <v/>
      </c>
      <c r="T53" s="217" t="str">
        <f>IFERROR(LOOKUP('ورود کد کلاس همکاران'!T53,'ورود اطلاعات'!$B$6:$B$25,'ورود اطلاعات'!$E$6:$E$25),"")&amp;""&amp;IFERROR(LOOKUP('ورود  کد درس همکاران'!T53,'ورود اطلاعات'!$F$6:$F$25,'ورود اطلاعات'!$G$6:$G$25),"")</f>
        <v/>
      </c>
      <c r="U53" s="214" t="str">
        <f>IFERROR(LOOKUP('ورود کد کلاس همکاران'!U53,'ورود اطلاعات'!$B$6:$B$25,'ورود اطلاعات'!$E$6:$E$25),"")&amp;""&amp;IFERROR(LOOKUP('ورود  کد درس همکاران'!U53,'ورود اطلاعات'!$F$6:$F$25,'ورود اطلاعات'!$G$6:$G$25),"")</f>
        <v/>
      </c>
      <c r="V53" s="215" t="str">
        <f>IFERROR(LOOKUP('ورود کد کلاس همکاران'!V53,'ورود اطلاعات'!$B$6:$B$25,'ورود اطلاعات'!$E$6:$E$25),"")&amp;""&amp;IFERROR(LOOKUP('ورود  کد درس همکاران'!V53,'ورود اطلاعات'!$F$6:$F$25,'ورود اطلاعات'!$G$6:$G$25),"")</f>
        <v/>
      </c>
      <c r="W53" s="215" t="str">
        <f>IFERROR(LOOKUP('ورود کد کلاس همکاران'!W53,'ورود اطلاعات'!$B$6:$B$25,'ورود اطلاعات'!$E$6:$E$25),"")&amp;""&amp;IFERROR(LOOKUP('ورود  کد درس همکاران'!W53,'ورود اطلاعات'!$F$6:$F$25,'ورود اطلاعات'!$G$6:$G$25),"")</f>
        <v/>
      </c>
      <c r="X53" s="215" t="str">
        <f>IFERROR(LOOKUP('ورود کد کلاس همکاران'!X53,'ورود اطلاعات'!$B$6:$B$25,'ورود اطلاعات'!$E$6:$E$25),"")&amp;""&amp;IFERROR(LOOKUP('ورود  کد درس همکاران'!X53,'ورود اطلاعات'!$F$6:$F$25,'ورود اطلاعات'!$G$6:$G$25),"")</f>
        <v/>
      </c>
      <c r="Y53" s="216" t="str">
        <f>IFERROR(LOOKUP('ورود کد کلاس همکاران'!Y53,'ورود اطلاعات'!$B$6:$B$25,'ورود اطلاعات'!$E$6:$E$25),"")&amp;""&amp;IFERROR(LOOKUP('ورود  کد درس همکاران'!Y53,'ورود اطلاعات'!$F$6:$F$25,'ورود اطلاعات'!$G$6:$G$25),"")</f>
        <v/>
      </c>
      <c r="Z53" s="217" t="str">
        <f>IFERROR(LOOKUP('ورود کد کلاس همکاران'!Z53,'ورود اطلاعات'!$B$6:$B$25,'ورود اطلاعات'!$E$6:$E$25),"")&amp;""&amp;IFERROR(LOOKUP('ورود  کد درس همکاران'!Z53,'ورود اطلاعات'!$F$6:$F$25,'ورود اطلاعات'!$G$6:$G$25),"")</f>
        <v/>
      </c>
      <c r="AA53" s="214" t="str">
        <f>IFERROR(LOOKUP('ورود کد کلاس همکاران'!AA53,'ورود اطلاعات'!$B$6:$B$25,'ورود اطلاعات'!$E$6:$E$25),"")&amp;""&amp;IFERROR(LOOKUP('ورود  کد درس همکاران'!AA53,'ورود اطلاعات'!$F$6:$F$25,'ورود اطلاعات'!$G$6:$G$25),"")</f>
        <v/>
      </c>
      <c r="AB53" s="215" t="str">
        <f>IFERROR(LOOKUP('ورود کد کلاس همکاران'!AB53,'ورود اطلاعات'!$B$6:$B$25,'ورود اطلاعات'!$E$6:$E$25),"")&amp;""&amp;IFERROR(LOOKUP('ورود  کد درس همکاران'!AB53,'ورود اطلاعات'!$F$6:$F$25,'ورود اطلاعات'!$G$6:$G$25),"")</f>
        <v/>
      </c>
      <c r="AC53" s="215" t="str">
        <f>IFERROR(LOOKUP('ورود کد کلاس همکاران'!AC53,'ورود اطلاعات'!$B$6:$B$25,'ورود اطلاعات'!$E$6:$E$25),"")&amp;""&amp;IFERROR(LOOKUP('ورود  کد درس همکاران'!AC53,'ورود اطلاعات'!$F$6:$F$25,'ورود اطلاعات'!$G$6:$G$25),"")</f>
        <v/>
      </c>
      <c r="AD53" s="215" t="str">
        <f>IFERROR(LOOKUP('ورود کد کلاس همکاران'!AD53,'ورود اطلاعات'!$B$6:$B$25,'ورود اطلاعات'!$E$6:$E$25),"")&amp;""&amp;IFERROR(LOOKUP('ورود  کد درس همکاران'!AD53,'ورود اطلاعات'!$F$6:$F$25,'ورود اطلاعات'!$G$6:$G$25),"")</f>
        <v/>
      </c>
      <c r="AE53" s="216" t="str">
        <f>IFERROR(LOOKUP('ورود کد کلاس همکاران'!AE53,'ورود اطلاعات'!$B$6:$B$25,'ورود اطلاعات'!$E$6:$E$25),"")&amp;""&amp;IFERROR(LOOKUP('ورود  کد درس همکاران'!AE53,'ورود اطلاعات'!$F$6:$F$25,'ورود اطلاعات'!$G$6:$G$25),"")</f>
        <v/>
      </c>
      <c r="AF53" s="217" t="str">
        <f>IFERROR(LOOKUP('ورود کد کلاس همکاران'!AF53,'ورود اطلاعات'!$B$6:$B$25,'ورود اطلاعات'!$E$6:$E$25),"")&amp;""&amp;IFERROR(LOOKUP('ورود  کد درس همکاران'!AF53,'ورود اطلاعات'!$F$6:$F$25,'ورود اطلاعات'!$G$6:$G$25),"")</f>
        <v/>
      </c>
      <c r="AG53" s="214" t="str">
        <f>IFERROR(LOOKUP('ورود کد کلاس همکاران'!AG53,'ورود اطلاعات'!$B$6:$B$25,'ورود اطلاعات'!$E$6:$E$25),"")&amp;""&amp;IFERROR(LOOKUP('ورود  کد درس همکاران'!AG53,'ورود اطلاعات'!$F$6:$F$25,'ورود اطلاعات'!$G$6:$G$25),"")</f>
        <v/>
      </c>
      <c r="AH53" s="215" t="str">
        <f>IFERROR(LOOKUP('ورود کد کلاس همکاران'!AH53,'ورود اطلاعات'!$B$6:$B$25,'ورود اطلاعات'!$E$6:$E$25),"")&amp;""&amp;IFERROR(LOOKUP('ورود  کد درس همکاران'!AH53,'ورود اطلاعات'!$F$6:$F$25,'ورود اطلاعات'!$G$6:$G$25),"")</f>
        <v/>
      </c>
      <c r="AI53" s="215" t="str">
        <f>IFERROR(LOOKUP('ورود کد کلاس همکاران'!AI53,'ورود اطلاعات'!$B$6:$B$25,'ورود اطلاعات'!$E$6:$E$25),"")&amp;""&amp;IFERROR(LOOKUP('ورود  کد درس همکاران'!AI53,'ورود اطلاعات'!$F$6:$F$25,'ورود اطلاعات'!$G$6:$G$25),"")</f>
        <v/>
      </c>
      <c r="AJ53" s="215" t="str">
        <f>IFERROR(LOOKUP('ورود کد کلاس همکاران'!AJ53,'ورود اطلاعات'!$B$6:$B$25,'ورود اطلاعات'!$E$6:$E$25),"")&amp;""&amp;IFERROR(LOOKUP('ورود  کد درس همکاران'!AJ53,'ورود اطلاعات'!$F$6:$F$25,'ورود اطلاعات'!$G$6:$G$25),"")</f>
        <v/>
      </c>
      <c r="AK53" s="215" t="str">
        <f>IFERROR(LOOKUP('ورود کد کلاس همکاران'!AK53,'ورود اطلاعات'!$B$6:$B$25,'ورود اطلاعات'!$E$6:$E$25),"")&amp;""&amp;IFERROR(LOOKUP('ورود  کد درس همکاران'!AK53,'ورود اطلاعات'!$F$6:$F$25,'ورود اطلاعات'!$G$6:$G$25),"")</f>
        <v/>
      </c>
      <c r="AL53" s="216" t="str">
        <f>IFERROR(LOOKUP('ورود کد کلاس همکاران'!AL53,'ورود اطلاعات'!$B$6:$B$25,'ورود اطلاعات'!$E$6:$E$25),"")&amp;""&amp;IFERROR(LOOKUP('ورود  کد درس همکاران'!AL53,'ورود اطلاعات'!$F$6:$F$25,'ورود اطلاعات'!$G$6:$G$25),"")</f>
        <v/>
      </c>
    </row>
    <row r="54" spans="1:38" ht="60" customHeight="1" x14ac:dyDescent="0.2">
      <c r="A54" s="38">
        <v>51</v>
      </c>
      <c r="B54" s="206">
        <f>'ورود مشخصات همکاران'!B55</f>
        <v>0</v>
      </c>
      <c r="C54" s="214" t="str">
        <f>IFERROR(LOOKUP('ورود کد کلاس همکاران'!C54,'ورود اطلاعات'!$B$6:$B$25,'ورود اطلاعات'!$E$6:$E$25),"")&amp;""&amp;IFERROR(LOOKUP('ورود  کد درس همکاران'!C54,'ورود اطلاعات'!$F$6:$F$25,'ورود اطلاعات'!$G$6:$G$25),"")</f>
        <v/>
      </c>
      <c r="D54" s="215" t="str">
        <f>IFERROR(LOOKUP('ورود کد کلاس همکاران'!D54,'ورود اطلاعات'!$B$6:$B$25,'ورود اطلاعات'!$E$6:$E$25),"")&amp;""&amp;IFERROR(LOOKUP('ورود  کد درس همکاران'!D54,'ورود اطلاعات'!$F$6:$F$25,'ورود اطلاعات'!$G$6:$G$25),"")</f>
        <v/>
      </c>
      <c r="E54" s="215" t="str">
        <f>IFERROR(LOOKUP('ورود کد کلاس همکاران'!E54,'ورود اطلاعات'!$B$6:$B$25,'ورود اطلاعات'!$E$6:$E$25),"")&amp;""&amp;IFERROR(LOOKUP('ورود  کد درس همکاران'!E54,'ورود اطلاعات'!$F$6:$F$25,'ورود اطلاعات'!$G$6:$G$25),"")</f>
        <v/>
      </c>
      <c r="F54" s="215" t="str">
        <f>IFERROR(LOOKUP('ورود کد کلاس همکاران'!F54,'ورود اطلاعات'!$B$6:$B$25,'ورود اطلاعات'!$E$6:$E$25),"")&amp;""&amp;IFERROR(LOOKUP('ورود  کد درس همکاران'!F54,'ورود اطلاعات'!$F$6:$F$25,'ورود اطلاعات'!$G$6:$G$25),"")</f>
        <v/>
      </c>
      <c r="G54" s="216" t="str">
        <f>IFERROR(LOOKUP('ورود کد کلاس همکاران'!G54,'ورود اطلاعات'!$B$6:$B$25,'ورود اطلاعات'!$E$6:$E$25),"")&amp;""&amp;IFERROR(LOOKUP('ورود  کد درس همکاران'!G54,'ورود اطلاعات'!$F$6:$F$25,'ورود اطلاعات'!$G$6:$G$25),"")</f>
        <v/>
      </c>
      <c r="H54" s="217" t="str">
        <f>IFERROR(LOOKUP('ورود کد کلاس همکاران'!H54,'ورود اطلاعات'!$B$6:$B$25,'ورود اطلاعات'!$E$6:$E$25),"")&amp;""&amp;IFERROR(LOOKUP('ورود  کد درس همکاران'!H54,'ورود اطلاعات'!$F$6:$F$25,'ورود اطلاعات'!$G$6:$G$25),"")</f>
        <v/>
      </c>
      <c r="I54" s="214" t="str">
        <f>IFERROR(LOOKUP('ورود کد کلاس همکاران'!I54,'ورود اطلاعات'!$B$6:$B$25,'ورود اطلاعات'!$E$6:$E$25),"")&amp;""&amp;IFERROR(LOOKUP('ورود  کد درس همکاران'!I54,'ورود اطلاعات'!$F$6:$F$25,'ورود اطلاعات'!$G$6:$G$25),"")</f>
        <v/>
      </c>
      <c r="J54" s="215" t="str">
        <f>IFERROR(LOOKUP('ورود کد کلاس همکاران'!J54,'ورود اطلاعات'!$B$6:$B$25,'ورود اطلاعات'!$E$6:$E$25),"")&amp;""&amp;IFERROR(LOOKUP('ورود  کد درس همکاران'!J54,'ورود اطلاعات'!$F$6:$F$25,'ورود اطلاعات'!$G$6:$G$25),"")</f>
        <v/>
      </c>
      <c r="K54" s="215" t="str">
        <f>IFERROR(LOOKUP('ورود کد کلاس همکاران'!K54,'ورود اطلاعات'!$B$6:$B$25,'ورود اطلاعات'!$E$6:$E$25),"")&amp;""&amp;IFERROR(LOOKUP('ورود  کد درس همکاران'!K54,'ورود اطلاعات'!$F$6:$F$25,'ورود اطلاعات'!$G$6:$G$25),"")</f>
        <v/>
      </c>
      <c r="L54" s="215" t="str">
        <f>IFERROR(LOOKUP('ورود کد کلاس همکاران'!L54,'ورود اطلاعات'!$B$6:$B$25,'ورود اطلاعات'!$E$6:$E$25),"")&amp;""&amp;IFERROR(LOOKUP('ورود  کد درس همکاران'!L54,'ورود اطلاعات'!$F$6:$F$25,'ورود اطلاعات'!$G$6:$G$25),"")</f>
        <v/>
      </c>
      <c r="M54" s="216" t="str">
        <f>IFERROR(LOOKUP('ورود کد کلاس همکاران'!M54,'ورود اطلاعات'!$B$6:$B$25,'ورود اطلاعات'!$E$6:$E$25),"")&amp;""&amp;IFERROR(LOOKUP('ورود  کد درس همکاران'!M54,'ورود اطلاعات'!$F$6:$F$25,'ورود اطلاعات'!$G$6:$G$25),"")</f>
        <v/>
      </c>
      <c r="N54" s="217" t="str">
        <f>IFERROR(LOOKUP('ورود کد کلاس همکاران'!N54,'ورود اطلاعات'!$B$6:$B$25,'ورود اطلاعات'!$E$6:$E$25),"")&amp;""&amp;IFERROR(LOOKUP('ورود  کد درس همکاران'!N54,'ورود اطلاعات'!$F$6:$F$25,'ورود اطلاعات'!$G$6:$G$25),"")</f>
        <v/>
      </c>
      <c r="O54" s="214" t="str">
        <f>IFERROR(LOOKUP('ورود کد کلاس همکاران'!O54,'ورود اطلاعات'!$B$6:$B$25,'ورود اطلاعات'!$E$6:$E$25),"")&amp;""&amp;IFERROR(LOOKUP('ورود  کد درس همکاران'!O54,'ورود اطلاعات'!$F$6:$F$25,'ورود اطلاعات'!$G$6:$G$25),"")</f>
        <v/>
      </c>
      <c r="P54" s="215" t="str">
        <f>IFERROR(LOOKUP('ورود کد کلاس همکاران'!P54,'ورود اطلاعات'!$B$6:$B$25,'ورود اطلاعات'!$E$6:$E$25),"")&amp;""&amp;IFERROR(LOOKUP('ورود  کد درس همکاران'!P54,'ورود اطلاعات'!$F$6:$F$25,'ورود اطلاعات'!$G$6:$G$25),"")</f>
        <v/>
      </c>
      <c r="Q54" s="215" t="str">
        <f>IFERROR(LOOKUP('ورود کد کلاس همکاران'!Q54,'ورود اطلاعات'!$B$6:$B$25,'ورود اطلاعات'!$E$6:$E$25),"")&amp;""&amp;IFERROR(LOOKUP('ورود  کد درس همکاران'!Q54,'ورود اطلاعات'!$F$6:$F$25,'ورود اطلاعات'!$G$6:$G$25),"")</f>
        <v/>
      </c>
      <c r="R54" s="215" t="str">
        <f>IFERROR(LOOKUP('ورود کد کلاس همکاران'!R54,'ورود اطلاعات'!$B$6:$B$25,'ورود اطلاعات'!$E$6:$E$25),"")&amp;""&amp;IFERROR(LOOKUP('ورود  کد درس همکاران'!R54,'ورود اطلاعات'!$F$6:$F$25,'ورود اطلاعات'!$G$6:$G$25),"")</f>
        <v/>
      </c>
      <c r="S54" s="216" t="str">
        <f>IFERROR(LOOKUP('ورود کد کلاس همکاران'!S54,'ورود اطلاعات'!$B$6:$B$25,'ورود اطلاعات'!$E$6:$E$25),"")&amp;""&amp;IFERROR(LOOKUP('ورود  کد درس همکاران'!S54,'ورود اطلاعات'!$F$6:$F$25,'ورود اطلاعات'!$G$6:$G$25),"")</f>
        <v/>
      </c>
      <c r="T54" s="217" t="str">
        <f>IFERROR(LOOKUP('ورود کد کلاس همکاران'!T54,'ورود اطلاعات'!$B$6:$B$25,'ورود اطلاعات'!$E$6:$E$25),"")&amp;""&amp;IFERROR(LOOKUP('ورود  کد درس همکاران'!T54,'ورود اطلاعات'!$F$6:$F$25,'ورود اطلاعات'!$G$6:$G$25),"")</f>
        <v/>
      </c>
      <c r="U54" s="214" t="str">
        <f>IFERROR(LOOKUP('ورود کد کلاس همکاران'!U54,'ورود اطلاعات'!$B$6:$B$25,'ورود اطلاعات'!$E$6:$E$25),"")&amp;""&amp;IFERROR(LOOKUP('ورود  کد درس همکاران'!U54,'ورود اطلاعات'!$F$6:$F$25,'ورود اطلاعات'!$G$6:$G$25),"")</f>
        <v/>
      </c>
      <c r="V54" s="215" t="str">
        <f>IFERROR(LOOKUP('ورود کد کلاس همکاران'!V54,'ورود اطلاعات'!$B$6:$B$25,'ورود اطلاعات'!$E$6:$E$25),"")&amp;""&amp;IFERROR(LOOKUP('ورود  کد درس همکاران'!V54,'ورود اطلاعات'!$F$6:$F$25,'ورود اطلاعات'!$G$6:$G$25),"")</f>
        <v/>
      </c>
      <c r="W54" s="215" t="str">
        <f>IFERROR(LOOKUP('ورود کد کلاس همکاران'!W54,'ورود اطلاعات'!$B$6:$B$25,'ورود اطلاعات'!$E$6:$E$25),"")&amp;""&amp;IFERROR(LOOKUP('ورود  کد درس همکاران'!W54,'ورود اطلاعات'!$F$6:$F$25,'ورود اطلاعات'!$G$6:$G$25),"")</f>
        <v/>
      </c>
      <c r="X54" s="215" t="str">
        <f>IFERROR(LOOKUP('ورود کد کلاس همکاران'!X54,'ورود اطلاعات'!$B$6:$B$25,'ورود اطلاعات'!$E$6:$E$25),"")&amp;""&amp;IFERROR(LOOKUP('ورود  کد درس همکاران'!X54,'ورود اطلاعات'!$F$6:$F$25,'ورود اطلاعات'!$G$6:$G$25),"")</f>
        <v/>
      </c>
      <c r="Y54" s="216" t="str">
        <f>IFERROR(LOOKUP('ورود کد کلاس همکاران'!Y54,'ورود اطلاعات'!$B$6:$B$25,'ورود اطلاعات'!$E$6:$E$25),"")&amp;""&amp;IFERROR(LOOKUP('ورود  کد درس همکاران'!Y54,'ورود اطلاعات'!$F$6:$F$25,'ورود اطلاعات'!$G$6:$G$25),"")</f>
        <v/>
      </c>
      <c r="Z54" s="217" t="str">
        <f>IFERROR(LOOKUP('ورود کد کلاس همکاران'!Z54,'ورود اطلاعات'!$B$6:$B$25,'ورود اطلاعات'!$E$6:$E$25),"")&amp;""&amp;IFERROR(LOOKUP('ورود  کد درس همکاران'!Z54,'ورود اطلاعات'!$F$6:$F$25,'ورود اطلاعات'!$G$6:$G$25),"")</f>
        <v/>
      </c>
      <c r="AA54" s="214" t="str">
        <f>IFERROR(LOOKUP('ورود کد کلاس همکاران'!AA54,'ورود اطلاعات'!$B$6:$B$25,'ورود اطلاعات'!$E$6:$E$25),"")&amp;""&amp;IFERROR(LOOKUP('ورود  کد درس همکاران'!AA54,'ورود اطلاعات'!$F$6:$F$25,'ورود اطلاعات'!$G$6:$G$25),"")</f>
        <v/>
      </c>
      <c r="AB54" s="215" t="str">
        <f>IFERROR(LOOKUP('ورود کد کلاس همکاران'!AB54,'ورود اطلاعات'!$B$6:$B$25,'ورود اطلاعات'!$E$6:$E$25),"")&amp;""&amp;IFERROR(LOOKUP('ورود  کد درس همکاران'!AB54,'ورود اطلاعات'!$F$6:$F$25,'ورود اطلاعات'!$G$6:$G$25),"")</f>
        <v/>
      </c>
      <c r="AC54" s="215" t="str">
        <f>IFERROR(LOOKUP('ورود کد کلاس همکاران'!AC54,'ورود اطلاعات'!$B$6:$B$25,'ورود اطلاعات'!$E$6:$E$25),"")&amp;""&amp;IFERROR(LOOKUP('ورود  کد درس همکاران'!AC54,'ورود اطلاعات'!$F$6:$F$25,'ورود اطلاعات'!$G$6:$G$25),"")</f>
        <v/>
      </c>
      <c r="AD54" s="215" t="str">
        <f>IFERROR(LOOKUP('ورود کد کلاس همکاران'!AD54,'ورود اطلاعات'!$B$6:$B$25,'ورود اطلاعات'!$E$6:$E$25),"")&amp;""&amp;IFERROR(LOOKUP('ورود  کد درس همکاران'!AD54,'ورود اطلاعات'!$F$6:$F$25,'ورود اطلاعات'!$G$6:$G$25),"")</f>
        <v/>
      </c>
      <c r="AE54" s="216" t="str">
        <f>IFERROR(LOOKUP('ورود کد کلاس همکاران'!AE54,'ورود اطلاعات'!$B$6:$B$25,'ورود اطلاعات'!$E$6:$E$25),"")&amp;""&amp;IFERROR(LOOKUP('ورود  کد درس همکاران'!AE54,'ورود اطلاعات'!$F$6:$F$25,'ورود اطلاعات'!$G$6:$G$25),"")</f>
        <v/>
      </c>
      <c r="AF54" s="217" t="str">
        <f>IFERROR(LOOKUP('ورود کد کلاس همکاران'!AF54,'ورود اطلاعات'!$B$6:$B$25,'ورود اطلاعات'!$E$6:$E$25),"")&amp;""&amp;IFERROR(LOOKUP('ورود  کد درس همکاران'!AF54,'ورود اطلاعات'!$F$6:$F$25,'ورود اطلاعات'!$G$6:$G$25),"")</f>
        <v/>
      </c>
      <c r="AG54" s="214" t="str">
        <f>IFERROR(LOOKUP('ورود کد کلاس همکاران'!AG54,'ورود اطلاعات'!$B$6:$B$25,'ورود اطلاعات'!$E$6:$E$25),"")&amp;""&amp;IFERROR(LOOKUP('ورود  کد درس همکاران'!AG54,'ورود اطلاعات'!$F$6:$F$25,'ورود اطلاعات'!$G$6:$G$25),"")</f>
        <v/>
      </c>
      <c r="AH54" s="215" t="str">
        <f>IFERROR(LOOKUP('ورود کد کلاس همکاران'!AH54,'ورود اطلاعات'!$B$6:$B$25,'ورود اطلاعات'!$E$6:$E$25),"")&amp;""&amp;IFERROR(LOOKUP('ورود  کد درس همکاران'!AH54,'ورود اطلاعات'!$F$6:$F$25,'ورود اطلاعات'!$G$6:$G$25),"")</f>
        <v/>
      </c>
      <c r="AI54" s="215" t="str">
        <f>IFERROR(LOOKUP('ورود کد کلاس همکاران'!AI54,'ورود اطلاعات'!$B$6:$B$25,'ورود اطلاعات'!$E$6:$E$25),"")&amp;""&amp;IFERROR(LOOKUP('ورود  کد درس همکاران'!AI54,'ورود اطلاعات'!$F$6:$F$25,'ورود اطلاعات'!$G$6:$G$25),"")</f>
        <v/>
      </c>
      <c r="AJ54" s="215" t="str">
        <f>IFERROR(LOOKUP('ورود کد کلاس همکاران'!AJ54,'ورود اطلاعات'!$B$6:$B$25,'ورود اطلاعات'!$E$6:$E$25),"")&amp;""&amp;IFERROR(LOOKUP('ورود  کد درس همکاران'!AJ54,'ورود اطلاعات'!$F$6:$F$25,'ورود اطلاعات'!$G$6:$G$25),"")</f>
        <v/>
      </c>
      <c r="AK54" s="215" t="str">
        <f>IFERROR(LOOKUP('ورود کد کلاس همکاران'!AK54,'ورود اطلاعات'!$B$6:$B$25,'ورود اطلاعات'!$E$6:$E$25),"")&amp;""&amp;IFERROR(LOOKUP('ورود  کد درس همکاران'!AK54,'ورود اطلاعات'!$F$6:$F$25,'ورود اطلاعات'!$G$6:$G$25),"")</f>
        <v/>
      </c>
      <c r="AL54" s="216" t="str">
        <f>IFERROR(LOOKUP('ورود کد کلاس همکاران'!AL54,'ورود اطلاعات'!$B$6:$B$25,'ورود اطلاعات'!$E$6:$E$25),"")&amp;""&amp;IFERROR(LOOKUP('ورود  کد درس همکاران'!AL54,'ورود اطلاعات'!$F$6:$F$25,'ورود اطلاعات'!$G$6:$G$25),"")</f>
        <v/>
      </c>
    </row>
  </sheetData>
  <mergeCells count="7">
    <mergeCell ref="AG3:AL3"/>
    <mergeCell ref="A2:B2"/>
    <mergeCell ref="C3:H3"/>
    <mergeCell ref="I3:N3"/>
    <mergeCell ref="O3:T3"/>
    <mergeCell ref="U3:Z3"/>
    <mergeCell ref="AA3:AF3"/>
  </mergeCells>
  <printOptions horizontalCentered="1" verticalCentered="1"/>
  <pageMargins left="0" right="0" top="0" bottom="0" header="0" footer="0"/>
  <pageSetup paperSize="9" scale="3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1"/>
  <sheetViews>
    <sheetView rightToLeft="1" view="pageBreakPreview" topLeftCell="B2" zoomScale="50" zoomScaleNormal="60" zoomScaleSheetLayoutView="50" workbookViewId="0">
      <selection activeCell="S2" sqref="S2"/>
    </sheetView>
  </sheetViews>
  <sheetFormatPr defaultRowHeight="15" x14ac:dyDescent="0.25"/>
  <cols>
    <col min="1" max="1" width="7.375" style="116" hidden="1" customWidth="1"/>
    <col min="2" max="2" width="15.75" style="117" customWidth="1"/>
    <col min="3" max="8" width="25.625" style="116" customWidth="1"/>
    <col min="9" max="9" width="24.75" style="116" customWidth="1"/>
    <col min="10" max="16384" width="9" style="116"/>
  </cols>
  <sheetData>
    <row r="1" spans="1:22" ht="64.5" customHeight="1" thickBot="1" x14ac:dyDescent="0.3">
      <c r="C1" s="121">
        <v>1</v>
      </c>
      <c r="D1" s="121">
        <v>2</v>
      </c>
      <c r="E1" s="121">
        <v>3</v>
      </c>
      <c r="F1" s="121">
        <v>4</v>
      </c>
      <c r="G1" s="121">
        <v>5</v>
      </c>
      <c r="H1" s="121">
        <v>6</v>
      </c>
    </row>
    <row r="2" spans="1:22" s="117" customFormat="1" ht="129.75" customHeight="1" thickTop="1" x14ac:dyDescent="0.6">
      <c r="A2" s="118" t="s">
        <v>165</v>
      </c>
      <c r="B2" s="333" t="str">
        <f>"درجه سختی برنامه هفتگی کلاس "&amp;Q5</f>
        <v>درجه سختی برنامه هفتگی کلاس نهم1</v>
      </c>
      <c r="C2" s="334"/>
      <c r="D2" s="334"/>
      <c r="E2" s="334"/>
      <c r="F2" s="334"/>
      <c r="G2" s="334"/>
      <c r="H2" s="335"/>
      <c r="I2" s="144"/>
    </row>
    <row r="3" spans="1:22" s="117" customFormat="1" ht="129.75" customHeight="1" x14ac:dyDescent="0.25">
      <c r="A3" s="118"/>
      <c r="B3" s="125" t="s">
        <v>210</v>
      </c>
      <c r="C3" s="119" t="s">
        <v>204</v>
      </c>
      <c r="D3" s="119" t="s">
        <v>205</v>
      </c>
      <c r="E3" s="119" t="s">
        <v>206</v>
      </c>
      <c r="F3" s="119" t="s">
        <v>207</v>
      </c>
      <c r="G3" s="119" t="s">
        <v>208</v>
      </c>
      <c r="H3" s="119" t="s">
        <v>209</v>
      </c>
      <c r="I3" s="126" t="s">
        <v>163</v>
      </c>
    </row>
    <row r="4" spans="1:22" ht="60" customHeight="1" x14ac:dyDescent="0.25">
      <c r="A4" s="120">
        <f>'ورود اطلاعات'!C6</f>
        <v>1</v>
      </c>
      <c r="B4" s="125" t="s">
        <v>106</v>
      </c>
      <c r="C4" s="145">
        <f>IFERROR(HLOOKUP((($A4-1)*6)+C$1,'برنامه هفتگی کل درجه سختی'!$A$1:$AL$23,'برنامه هفتگی کلاس درجه سختی'!$P$5+3,FALSE),"")</f>
        <v>100</v>
      </c>
      <c r="D4" s="145">
        <f>IFERROR(HLOOKUP((($A4-1)*6)+D$1,'برنامه هفتگی کل درجه سختی'!$A$1:$AL$23,'برنامه هفتگی کلاس درجه سختی'!$P$5+3,FALSE),"")</f>
        <v>100</v>
      </c>
      <c r="E4" s="145">
        <f>IFERROR(HLOOKUP((($A4-1)*6)+E$1,'برنامه هفتگی کل درجه سختی'!$A$1:$AL$23,'برنامه هفتگی کلاس درجه سختی'!$P$5+3,FALSE),"")</f>
        <v>100</v>
      </c>
      <c r="F4" s="145">
        <f>IFERROR(HLOOKUP((($A4-1)*6)+F$1,'برنامه هفتگی کل درجه سختی'!$A$1:$AL$23,'برنامه هفتگی کلاس درجه سختی'!$P$5+3,FALSE),"")</f>
        <v>100</v>
      </c>
      <c r="G4" s="145">
        <f>IFERROR(HLOOKUP((($A4-1)*6)+G$1,'برنامه هفتگی کل درجه سختی'!$A$1:$AL$23,'برنامه هفتگی کلاس درجه سختی'!$P$5+3,FALSE),"")</f>
        <v>100</v>
      </c>
      <c r="H4" s="145">
        <f>IFERROR(HLOOKUP((($A4-1)*6)+H$1,'برنامه هفتگی کل درجه سختی'!$A$1:$AL$23,'برنامه هفتگی کلاس درجه سختی'!$P$5+3,FALSE),"")</f>
        <v>100</v>
      </c>
      <c r="I4" s="146">
        <f>SUM(C4:H4)</f>
        <v>600</v>
      </c>
    </row>
    <row r="5" spans="1:22" ht="60" customHeight="1" x14ac:dyDescent="0.25">
      <c r="A5" s="120">
        <f>'ورود اطلاعات'!C7</f>
        <v>2</v>
      </c>
      <c r="B5" s="125" t="s">
        <v>182</v>
      </c>
      <c r="C5" s="145">
        <f>IFERROR(HLOOKUP((($A5-1)*6)+C$1,'برنامه هفتگی کل درجه سختی'!$A$1:$AL$23,'برنامه هفتگی کلاس درجه سختی'!$P$5+3,FALSE),"")</f>
        <v>40</v>
      </c>
      <c r="D5" s="145">
        <f>IFERROR(HLOOKUP((($A5-1)*6)+D$1,'برنامه هفتگی کل درجه سختی'!$A$1:$AL$23,'برنامه هفتگی کلاس درجه سختی'!$P$5+3,FALSE),"")</f>
        <v>40</v>
      </c>
      <c r="E5" s="145">
        <f>IFERROR(HLOOKUP((($A5-1)*6)+E$1,'برنامه هفتگی کل درجه سختی'!$A$1:$AL$23,'برنامه هفتگی کلاس درجه سختی'!$P$5+3,FALSE),"")</f>
        <v>80</v>
      </c>
      <c r="F5" s="145">
        <f>IFERROR(HLOOKUP((($A5-1)*6)+F$1,'برنامه هفتگی کل درجه سختی'!$A$1:$AL$23,'برنامه هفتگی کلاس درجه سختی'!$P$5+3,FALSE),"")</f>
        <v>80</v>
      </c>
      <c r="G5" s="145">
        <f>IFERROR(HLOOKUP((($A5-1)*6)+G$1,'برنامه هفتگی کل درجه سختی'!$A$1:$AL$23,'برنامه هفتگی کلاس درجه سختی'!$P$5+3,FALSE),"")</f>
        <v>40</v>
      </c>
      <c r="H5" s="147">
        <f>IFERROR(HLOOKUP((($A5-1)*6)+H$1,'برنامه هفتگی کل درجه سختی'!$A$1:$AL$23,'برنامه هفتگی کلاس درجه سختی'!$P$5+3,FALSE),"")</f>
        <v>40</v>
      </c>
      <c r="I5" s="146">
        <f t="shared" ref="I5:I9" si="0">SUM(C5:H5)</f>
        <v>320</v>
      </c>
      <c r="L5" s="336" t="s">
        <v>250</v>
      </c>
      <c r="M5" s="336"/>
      <c r="N5" s="336"/>
      <c r="O5" s="336"/>
      <c r="P5" s="242">
        <v>9</v>
      </c>
      <c r="Q5" s="336" t="str">
        <f>LOOKUP(P5,'ورود اطلاعات'!B6:B25,'ورود اطلاعات'!D6:D25)</f>
        <v>نهم1</v>
      </c>
      <c r="R5" s="336"/>
      <c r="S5" s="336"/>
      <c r="T5" s="336"/>
      <c r="U5" s="336"/>
      <c r="V5" s="336"/>
    </row>
    <row r="6" spans="1:22" ht="60" customHeight="1" x14ac:dyDescent="0.25">
      <c r="A6" s="120">
        <f>'ورود اطلاعات'!C8</f>
        <v>3</v>
      </c>
      <c r="B6" s="125" t="s">
        <v>162</v>
      </c>
      <c r="C6" s="145">
        <f>IFERROR(HLOOKUP((($A6-1)*6)+C$1,'برنامه هفتگی کل درجه سختی'!$A$1:$AL$23,'برنامه هفتگی کلاس درجه سختی'!$P$5+3,FALSE),"")</f>
        <v>50</v>
      </c>
      <c r="D6" s="145">
        <f>IFERROR(HLOOKUP((($A6-1)*6)+D$1,'برنامه هفتگی کل درجه سختی'!$A$1:$AL$23,'برنامه هفتگی کلاس درجه سختی'!$P$5+3,FALSE),"")</f>
        <v>50</v>
      </c>
      <c r="E6" s="145">
        <f>IFERROR(HLOOKUP((($A6-1)*6)+E$1,'برنامه هفتگی کل درجه سختی'!$A$1:$AL$23,'برنامه هفتگی کلاس درجه سختی'!$P$5+3,FALSE),"")</f>
        <v>70</v>
      </c>
      <c r="F6" s="145">
        <f>IFERROR(HLOOKUP((($A6-1)*6)+F$1,'برنامه هفتگی کل درجه سختی'!$A$1:$AL$23,'برنامه هفتگی کلاس درجه سختی'!$P$5+3,FALSE),"")</f>
        <v>70</v>
      </c>
      <c r="G6" s="145">
        <f>IFERROR(HLOOKUP((($A6-1)*6)+G$1,'برنامه هفتگی کل درجه سختی'!$A$1:$AL$23,'برنامه هفتگی کلاس درجه سختی'!$P$5+3,FALSE),"")</f>
        <v>70</v>
      </c>
      <c r="H6" s="147">
        <f>IFERROR(HLOOKUP((($A6-1)*6)+H$1,'برنامه هفتگی کل درجه سختی'!$A$1:$AL$23,'برنامه هفتگی کلاس درجه سختی'!$P$5+3,FALSE),"")</f>
        <v>70</v>
      </c>
      <c r="I6" s="146">
        <f t="shared" si="0"/>
        <v>380</v>
      </c>
    </row>
    <row r="7" spans="1:22" ht="60" customHeight="1" x14ac:dyDescent="0.25">
      <c r="A7" s="120">
        <f>'ورود اطلاعات'!C9</f>
        <v>4</v>
      </c>
      <c r="B7" s="125" t="s">
        <v>107</v>
      </c>
      <c r="C7" s="145">
        <f>IFERROR(HLOOKUP((($A7-1)*6)+C$1,'برنامه هفتگی کل درجه سختی'!$A$1:$AL$23,'برنامه هفتگی کلاس درجه سختی'!$P$5+3,FALSE),"")</f>
        <v>100</v>
      </c>
      <c r="D7" s="145">
        <f>IFERROR(HLOOKUP((($A7-1)*6)+D$1,'برنامه هفتگی کل درجه سختی'!$A$1:$AL$23,'برنامه هفتگی کلاس درجه سختی'!$P$5+3,FALSE),"")</f>
        <v>100</v>
      </c>
      <c r="E7" s="145">
        <f>IFERROR(HLOOKUP((($A7-1)*6)+E$1,'برنامه هفتگی کل درجه سختی'!$A$1:$AL$23,'برنامه هفتگی کلاس درجه سختی'!$P$5+3,FALSE),"")</f>
        <v>40</v>
      </c>
      <c r="F7" s="145">
        <f>IFERROR(HLOOKUP((($A7-1)*6)+F$1,'برنامه هفتگی کل درجه سختی'!$A$1:$AL$23,'برنامه هفتگی کلاس درجه سختی'!$P$5+3,FALSE),"")</f>
        <v>80</v>
      </c>
      <c r="G7" s="145">
        <f>IFERROR(HLOOKUP((($A7-1)*6)+G$1,'برنامه هفتگی کل درجه سختی'!$A$1:$AL$23,'برنامه هفتگی کلاس درجه سختی'!$P$5+3,FALSE),"")</f>
        <v>60</v>
      </c>
      <c r="H7" s="147">
        <f>IFERROR(HLOOKUP((($A7-1)*6)+H$1,'برنامه هفتگی کل درجه سختی'!$A$1:$AL$23,'برنامه هفتگی کلاس درجه سختی'!$P$5+3,FALSE),"")</f>
        <v>60</v>
      </c>
      <c r="I7" s="146">
        <f t="shared" si="0"/>
        <v>440</v>
      </c>
    </row>
    <row r="8" spans="1:22" ht="60" customHeight="1" x14ac:dyDescent="0.25">
      <c r="A8" s="120">
        <f>'ورود اطلاعات'!C10</f>
        <v>5</v>
      </c>
      <c r="B8" s="125" t="s">
        <v>108</v>
      </c>
      <c r="C8" s="145">
        <f>IFERROR(HLOOKUP((($A8-1)*6)+C$1,'برنامه هفتگی کل درجه سختی'!$A$1:$AL$23,'برنامه هفتگی کلاس درجه سختی'!$P$5+3,FALSE),"")</f>
        <v>10</v>
      </c>
      <c r="D8" s="145">
        <f>IFERROR(HLOOKUP((($A8-1)*6)+D$1,'برنامه هفتگی کل درجه سختی'!$A$1:$AL$23,'برنامه هفتگی کلاس درجه سختی'!$P$5+3,FALSE),"")</f>
        <v>10</v>
      </c>
      <c r="E8" s="145">
        <f>IFERROR(HLOOKUP((($A8-1)*6)+E$1,'برنامه هفتگی کل درجه سختی'!$A$1:$AL$23,'برنامه هفتگی کلاس درجه سختی'!$P$5+3,FALSE),"")</f>
        <v>40</v>
      </c>
      <c r="F8" s="145">
        <f>IFERROR(HLOOKUP((($A8-1)*6)+F$1,'برنامه هفتگی کل درجه سختی'!$A$1:$AL$23,'برنامه هفتگی کلاس درجه سختی'!$P$5+3,FALSE),"")</f>
        <v>40</v>
      </c>
      <c r="G8" s="145">
        <f>IFERROR(HLOOKUP((($A8-1)*6)+G$1,'برنامه هفتگی کل درجه سختی'!$A$1:$AL$23,'برنامه هفتگی کلاس درجه سختی'!$P$5+3,FALSE),"")</f>
        <v>60</v>
      </c>
      <c r="H8" s="147">
        <f>IFERROR(HLOOKUP((($A8-1)*6)+H$1,'برنامه هفتگی کل درجه سختی'!$A$1:$AL$23,'برنامه هفتگی کلاس درجه سختی'!$P$5+3,FALSE),"")</f>
        <v>60</v>
      </c>
      <c r="I8" s="146">
        <f t="shared" si="0"/>
        <v>220</v>
      </c>
    </row>
    <row r="9" spans="1:22" ht="60" customHeight="1" x14ac:dyDescent="0.25">
      <c r="A9" s="120">
        <f>'ورود اطلاعات'!C11</f>
        <v>6</v>
      </c>
      <c r="B9" s="125" t="s">
        <v>183</v>
      </c>
      <c r="C9" s="145">
        <f>IFERROR(HLOOKUP((($A9-1)*6)+C$1,'برنامه هفتگی کل درجه سختی'!$A$1:$AL$23,'برنامه هفتگی کلاس درجه سختی'!$P$5+3,FALSE),"")</f>
        <v>60</v>
      </c>
      <c r="D9" s="145">
        <f>IFERROR(HLOOKUP((($A9-1)*6)+D$1,'برنامه هفتگی کل درجه سختی'!$A$1:$AL$23,'برنامه هفتگی کلاس درجه سختی'!$P$5+3,FALSE),"")</f>
        <v>60</v>
      </c>
      <c r="E9" s="145">
        <f>IFERROR(HLOOKUP((($A9-1)*6)+E$1,'برنامه هفتگی کل درجه سختی'!$A$1:$AL$23,'برنامه هفتگی کلاس درجه سختی'!$P$5+3,FALSE),"")</f>
        <v>100</v>
      </c>
      <c r="F9" s="145">
        <f>IFERROR(HLOOKUP((($A9-1)*6)+F$1,'برنامه هفتگی کل درجه سختی'!$A$1:$AL$23,'برنامه هفتگی کلاس درجه سختی'!$P$5+3,FALSE),"")</f>
        <v>100</v>
      </c>
      <c r="G9" s="145">
        <f>IFERROR(HLOOKUP((($A9-1)*6)+G$1,'برنامه هفتگی کل درجه سختی'!$A$1:$AL$23,'برنامه هفتگی کلاس درجه سختی'!$P$5+3,FALSE),"")</f>
        <v>70</v>
      </c>
      <c r="H9" s="145">
        <f>IFERROR(HLOOKUP((($A9-1)*6)+H$1,'برنامه هفتگی کل درجه سختی'!$A$1:$AL$23,'برنامه هفتگی کلاس درجه سختی'!$P$5+3,FALSE),"")</f>
        <v>60</v>
      </c>
      <c r="I9" s="146">
        <f t="shared" si="0"/>
        <v>450</v>
      </c>
    </row>
    <row r="10" spans="1:22" ht="62.25" customHeight="1" thickBot="1" x14ac:dyDescent="0.3">
      <c r="B10" s="127" t="s">
        <v>163</v>
      </c>
      <c r="C10" s="148">
        <f>SUM(C4:C9)</f>
        <v>360</v>
      </c>
      <c r="D10" s="148">
        <f t="shared" ref="D10:I10" si="1">SUM(D4:D9)</f>
        <v>360</v>
      </c>
      <c r="E10" s="148">
        <f t="shared" si="1"/>
        <v>430</v>
      </c>
      <c r="F10" s="148">
        <f t="shared" si="1"/>
        <v>470</v>
      </c>
      <c r="G10" s="148">
        <f t="shared" si="1"/>
        <v>400</v>
      </c>
      <c r="H10" s="148">
        <f t="shared" si="1"/>
        <v>390</v>
      </c>
      <c r="I10" s="149">
        <f t="shared" si="1"/>
        <v>2410</v>
      </c>
    </row>
    <row r="11" spans="1:22" ht="15.75" thickTop="1" x14ac:dyDescent="0.25"/>
  </sheetData>
  <mergeCells count="3">
    <mergeCell ref="B2:H2"/>
    <mergeCell ref="L5:O5"/>
    <mergeCell ref="Q5:V5"/>
  </mergeCells>
  <printOptions horizontalCentered="1" verticalCentered="1"/>
  <pageMargins left="0" right="0" top="0" bottom="0" header="0" footer="0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11"/>
  <sheetViews>
    <sheetView rightToLeft="1" view="pageBreakPreview" topLeftCell="B2" zoomScale="50" zoomScaleNormal="60" zoomScaleSheetLayoutView="50" workbookViewId="0">
      <selection activeCell="S2" sqref="S2"/>
    </sheetView>
  </sheetViews>
  <sheetFormatPr defaultRowHeight="15" x14ac:dyDescent="0.25"/>
  <cols>
    <col min="1" max="1" width="7.375" style="116" hidden="1" customWidth="1"/>
    <col min="2" max="2" width="17.875" style="116" customWidth="1"/>
    <col min="3" max="3" width="15.75" style="117" customWidth="1"/>
    <col min="4" max="9" width="25.625" style="116" customWidth="1"/>
    <col min="10" max="10" width="22.25" style="116" customWidth="1"/>
    <col min="11" max="16384" width="9" style="116"/>
  </cols>
  <sheetData>
    <row r="1" spans="1:23" ht="64.5" hidden="1" customHeight="1" x14ac:dyDescent="0.25">
      <c r="B1" s="190"/>
      <c r="C1" s="191"/>
      <c r="D1" s="121">
        <v>1</v>
      </c>
      <c r="E1" s="121">
        <v>2</v>
      </c>
      <c r="F1" s="121">
        <v>3</v>
      </c>
      <c r="G1" s="121">
        <v>4</v>
      </c>
      <c r="H1" s="121">
        <v>5</v>
      </c>
      <c r="I1" s="121">
        <v>6</v>
      </c>
      <c r="J1" s="190"/>
    </row>
    <row r="2" spans="1:23" ht="114" customHeight="1" thickBot="1" x14ac:dyDescent="0.3">
      <c r="B2" s="190"/>
      <c r="C2" s="191"/>
      <c r="D2" s="173"/>
      <c r="E2" s="173"/>
      <c r="F2" s="173"/>
      <c r="G2" s="173"/>
      <c r="H2" s="173"/>
      <c r="I2" s="173"/>
      <c r="J2" s="190"/>
    </row>
    <row r="3" spans="1:23" s="117" customFormat="1" ht="84.75" customHeight="1" thickTop="1" x14ac:dyDescent="0.25">
      <c r="A3" s="118" t="s">
        <v>165</v>
      </c>
      <c r="B3" s="205"/>
      <c r="C3" s="337" t="str">
        <f>"برنامه هفتگی کلاس "&amp;R6</f>
        <v>برنامه هفتگی کلاس هفتم3</v>
      </c>
      <c r="D3" s="338"/>
      <c r="E3" s="338"/>
      <c r="F3" s="338"/>
      <c r="G3" s="338"/>
      <c r="H3" s="338"/>
      <c r="I3" s="339"/>
      <c r="J3" s="191"/>
    </row>
    <row r="4" spans="1:23" s="117" customFormat="1" ht="75.75" customHeight="1" x14ac:dyDescent="0.25">
      <c r="A4" s="118"/>
      <c r="B4" s="340"/>
      <c r="C4" s="122" t="s">
        <v>210</v>
      </c>
      <c r="D4" s="119" t="s">
        <v>204</v>
      </c>
      <c r="E4" s="119" t="s">
        <v>205</v>
      </c>
      <c r="F4" s="119" t="s">
        <v>206</v>
      </c>
      <c r="G4" s="119" t="s">
        <v>207</v>
      </c>
      <c r="H4" s="119" t="s">
        <v>208</v>
      </c>
      <c r="I4" s="123" t="s">
        <v>209</v>
      </c>
      <c r="J4" s="191"/>
    </row>
    <row r="5" spans="1:23" ht="60" customHeight="1" x14ac:dyDescent="0.25">
      <c r="A5" s="120">
        <f>'ورود اطلاعات'!C6</f>
        <v>1</v>
      </c>
      <c r="B5" s="340"/>
      <c r="C5" s="122" t="s">
        <v>106</v>
      </c>
      <c r="D5" s="182" t="str">
        <f>IFERROR(HLOOKUP((($A5-1)*6)+D$1,'برنامه هفتگی کل درس'!$A$1:$AL$23,'برنامه هفتگی کلاس'!$Q$6+3,FALSE),"")&amp;"/"&amp;IFERROR(HLOOKUP((($A5-1)*6)+D$1,'برنامه هفتگی کل دبیر'!$A$1:$AL$23,'برنامه هفتگی کلاس'!$Q$6+3,FALSE),"")</f>
        <v>قرآن /مشهدی آقاپور</v>
      </c>
      <c r="E5" s="183" t="str">
        <f>IFERROR(HLOOKUP((($A5-1)*6)+E$1,'برنامه هفتگی کل درس'!$A$1:$AL$23,'برنامه هفتگی کلاس'!$Q$6+3,FALSE),"")&amp;"/"&amp;IFERROR(HLOOKUP((($A5-1)*6)+E$1,'برنامه هفتگی کل دبیر'!$A$1:$AL$23,'برنامه هفتگی کلاس'!$Q$6+3,FALSE),"")</f>
        <v>قرآن /مشهدی آقاپور</v>
      </c>
      <c r="F5" s="182" t="str">
        <f>IFERROR(HLOOKUP((($A5-1)*6)+F$1,'برنامه هفتگی کل درس'!$A$1:$AL$23,'برنامه هفتگی کلاس'!$Q$6+3,FALSE),"")&amp;"/"&amp;IFERROR(HLOOKUP((($A5-1)*6)+F$1,'برنامه هفتگی کل دبیر'!$A$1:$AL$23,'برنامه هفتگی کلاس'!$Q$6+3,FALSE),"")</f>
        <v>معارف اسلامی /وداعی</v>
      </c>
      <c r="G5" s="182" t="str">
        <f>IFERROR(HLOOKUP((($A5-1)*6)+G$1,'برنامه هفتگی کل درس'!$A$1:$AL$23,'برنامه هفتگی کلاس'!$Q$6+3,FALSE),"")&amp;"/"&amp;IFERROR(HLOOKUP((($A5-1)*6)+G$1,'برنامه هفتگی کل دبیر'!$A$1:$AL$23,'برنامه هفتگی کلاس'!$Q$6+3,FALSE),"")</f>
        <v>معارف اسلامی /وداعی</v>
      </c>
      <c r="H5" s="184" t="str">
        <f>IFERROR(HLOOKUP((($A5-1)*6)+H$1,'برنامه هفتگی کل درس'!$A$1:$AL$23,'برنامه هفتگی کلاس'!$Q$6+3,FALSE),"")&amp;"/"&amp;IFERROR(HLOOKUP((($A5-1)*6)+H$1,'برنامه هفتگی کل دبیر'!$A$1:$AL$23,'برنامه هفتگی کلاس'!$Q$6+3,FALSE),"")</f>
        <v>ریاضیات/گلچين</v>
      </c>
      <c r="I5" s="185" t="str">
        <f>IFERROR(HLOOKUP((($A5-1)*6)+I$1,'برنامه هفتگی کل درس'!$A$1:$AL$23,'برنامه هفتگی کلاس'!$Q$6+3,FALSE),"")&amp;"/"&amp;IFERROR(HLOOKUP((($A5-1)*6)+I$1,'برنامه هفتگی کل دبیر'!$A$1:$AL$23,'برنامه هفتگی کلاس'!$Q$6+3,FALSE),"")</f>
        <v>ریاضیات/گلچين</v>
      </c>
      <c r="J5" s="190"/>
    </row>
    <row r="6" spans="1:23" ht="60" customHeight="1" x14ac:dyDescent="0.25">
      <c r="A6" s="120">
        <f>'ورود اطلاعات'!C7</f>
        <v>2</v>
      </c>
      <c r="B6" s="340"/>
      <c r="C6" s="122" t="s">
        <v>182</v>
      </c>
      <c r="D6" s="182" t="str">
        <f>IFERROR(HLOOKUP((($A6-1)*6)+D$1,'برنامه هفتگی کل درس'!$A$1:$AL$23,'برنامه هفتگی کلاس'!$Q$6+3,FALSE),"")&amp;"/"&amp;IFERROR(HLOOKUP((($A6-1)*6)+D$1,'برنامه هفتگی کل دبیر'!$A$1:$AL$23,'برنامه هفتگی کلاس'!$Q$6+3,FALSE),"")</f>
        <v>قرائت فارسی/عباسیان</v>
      </c>
      <c r="E6" s="183" t="str">
        <f>IFERROR(HLOOKUP((($A6-1)*6)+E$1,'برنامه هفتگی کل درس'!$A$1:$AL$23,'برنامه هفتگی کلاس'!$Q$6+3,FALSE),"")&amp;"/"&amp;IFERROR(HLOOKUP((($A6-1)*6)+E$1,'برنامه هفتگی کل دبیر'!$A$1:$AL$23,'برنامه هفتگی کلاس'!$Q$6+3,FALSE),"")</f>
        <v>قرائت فارسی/عباسیان</v>
      </c>
      <c r="F6" s="182" t="str">
        <f>IFERROR(HLOOKUP((($A6-1)*6)+F$1,'برنامه هفتگی کل درس'!$A$1:$AL$23,'برنامه هفتگی کلاس'!$Q$6+3,FALSE),"")&amp;"/"&amp;IFERROR(HLOOKUP((($A6-1)*6)+F$1,'برنامه هفتگی کل دبیر'!$A$1:$AL$23,'برنامه هفتگی کلاس'!$Q$6+3,FALSE),"")</f>
        <v>فرهنگ و هنر/فردوسي</v>
      </c>
      <c r="G6" s="182" t="str">
        <f>IFERROR(HLOOKUP((($A6-1)*6)+G$1,'برنامه هفتگی کل درس'!$A$1:$AL$23,'برنامه هفتگی کلاس'!$Q$6+3,FALSE),"")&amp;"/"&amp;IFERROR(HLOOKUP((($A6-1)*6)+G$1,'برنامه هفتگی کل دبیر'!$A$1:$AL$23,'برنامه هفتگی کلاس'!$Q$6+3,FALSE),"")</f>
        <v>فرهنگ و هنر/فردوسي</v>
      </c>
      <c r="H6" s="184" t="str">
        <f>IFERROR(HLOOKUP((($A6-1)*6)+H$1,'برنامه هفتگی کل درس'!$A$1:$AL$23,'برنامه هفتگی کلاس'!$Q$6+3,FALSE),"")&amp;"/"&amp;IFERROR(HLOOKUP((($A6-1)*6)+H$1,'برنامه هفتگی کل دبیر'!$A$1:$AL$23,'برنامه هفتگی کلاس'!$Q$6+3,FALSE),"")</f>
        <v>زبان خارجی/اکبرزاده</v>
      </c>
      <c r="I6" s="185" t="str">
        <f>IFERROR(HLOOKUP((($A6-1)*6)+I$1,'برنامه هفتگی کل درس'!$A$1:$AL$23,'برنامه هفتگی کلاس'!$Q$6+3,FALSE),"")&amp;"/"&amp;IFERROR(HLOOKUP((($A6-1)*6)+I$1,'برنامه هفتگی کل دبیر'!$A$1:$AL$23,'برنامه هفتگی کلاس'!$Q$6+3,FALSE),"")</f>
        <v>زبان خارجی/اکبرزاده</v>
      </c>
      <c r="J6" s="190"/>
      <c r="L6" s="336" t="s">
        <v>250</v>
      </c>
      <c r="M6" s="336"/>
      <c r="N6" s="336"/>
      <c r="O6" s="336"/>
      <c r="P6" s="336"/>
      <c r="Q6" s="242">
        <v>3</v>
      </c>
      <c r="R6" s="336" t="str">
        <f>LOOKUP(Q6,'ورود اطلاعات'!B6:B25,'ورود اطلاعات'!D6:D25)</f>
        <v>هفتم3</v>
      </c>
      <c r="S6" s="336"/>
      <c r="T6" s="336"/>
      <c r="U6" s="336"/>
      <c r="V6" s="336"/>
      <c r="W6" s="336"/>
    </row>
    <row r="7" spans="1:23" ht="60" customHeight="1" x14ac:dyDescent="0.25">
      <c r="A7" s="120">
        <f>'ورود اطلاعات'!C8</f>
        <v>3</v>
      </c>
      <c r="B7" s="340"/>
      <c r="C7" s="122" t="s">
        <v>162</v>
      </c>
      <c r="D7" s="182" t="str">
        <f>IFERROR(HLOOKUP((($A7-1)*6)+D$1,'برنامه هفتگی کل درس'!$A$1:$AL$23,'برنامه هفتگی کلاس'!$Q$6+3,FALSE),"")&amp;"/"&amp;IFERROR(HLOOKUP((($A7-1)*6)+D$1,'برنامه هفتگی کل دبیر'!$A$1:$AL$23,'برنامه هفتگی کلاس'!$Q$6+3,FALSE),"")</f>
        <v>مطالعات اجتماعی/اسکندری</v>
      </c>
      <c r="E7" s="183" t="str">
        <f>IFERROR(HLOOKUP((($A7-1)*6)+E$1,'برنامه هفتگی کل درس'!$A$1:$AL$23,'برنامه هفتگی کلاس'!$Q$6+3,FALSE),"")&amp;"/"&amp;IFERROR(HLOOKUP((($A7-1)*6)+E$1,'برنامه هفتگی کل دبیر'!$A$1:$AL$23,'برنامه هفتگی کلاس'!$Q$6+3,FALSE),"")</f>
        <v>مطالعات اجتماعی/اسکندری</v>
      </c>
      <c r="F7" s="182" t="str">
        <f>IFERROR(HLOOKUP((($A7-1)*6)+F$1,'برنامه هفتگی کل درس'!$A$1:$AL$23,'برنامه هفتگی کلاس'!$Q$6+3,FALSE),"")&amp;"/"&amp;IFERROR(HLOOKUP((($A7-1)*6)+F$1,'برنامه هفتگی کل دبیر'!$A$1:$AL$23,'برنامه هفتگی کلاس'!$Q$6+3,FALSE),"")</f>
        <v>زبان تکمیلی/اکبرزاده</v>
      </c>
      <c r="G7" s="182" t="str">
        <f>IFERROR(HLOOKUP((($A7-1)*6)+G$1,'برنامه هفتگی کل درس'!$A$1:$AL$23,'برنامه هفتگی کلاس'!$Q$6+3,FALSE),"")&amp;"/"&amp;IFERROR(HLOOKUP((($A7-1)*6)+G$1,'برنامه هفتگی کل دبیر'!$A$1:$AL$23,'برنامه هفتگی کلاس'!$Q$6+3,FALSE),"")</f>
        <v>علوم تکمیلی/احمدین</v>
      </c>
      <c r="H7" s="184" t="str">
        <f>IFERROR(HLOOKUP((($A7-1)*6)+H$1,'برنامه هفتگی کل درس'!$A$1:$AL$23,'برنامه هفتگی کلاس'!$Q$6+3,FALSE),"")&amp;"/"&amp;IFERROR(HLOOKUP((($A7-1)*6)+H$1,'برنامه هفتگی کل دبیر'!$A$1:$AL$23,'برنامه هفتگی کلاس'!$Q$6+3,FALSE),"")</f>
        <v>ریاضیات/گلچين</v>
      </c>
      <c r="I7" s="185" t="str">
        <f>IFERROR(HLOOKUP((($A7-1)*6)+I$1,'برنامه هفتگی کل درس'!$A$1:$AL$23,'برنامه هفتگی کلاس'!$Q$6+3,FALSE),"")&amp;"/"&amp;IFERROR(HLOOKUP((($A7-1)*6)+I$1,'برنامه هفتگی کل دبیر'!$A$1:$AL$23,'برنامه هفتگی کلاس'!$Q$6+3,FALSE),"")</f>
        <v>ریاضیات/گلچين</v>
      </c>
      <c r="J7" s="190"/>
    </row>
    <row r="8" spans="1:23" ht="60" customHeight="1" x14ac:dyDescent="0.25">
      <c r="A8" s="120">
        <f>'ورود اطلاعات'!C9</f>
        <v>4</v>
      </c>
      <c r="B8" s="340"/>
      <c r="C8" s="122" t="s">
        <v>107</v>
      </c>
      <c r="D8" s="182" t="str">
        <f>IFERROR(HLOOKUP((($A8-1)*6)+D$1,'برنامه هفتگی کل درس'!$A$1:$AL$23,'برنامه هفتگی کلاس'!$Q$6+3,FALSE),"")&amp;"/"&amp;IFERROR(HLOOKUP((($A8-1)*6)+D$1,'برنامه هفتگی کل دبیر'!$A$1:$AL$23,'برنامه هفتگی کلاس'!$Q$6+3,FALSE),"")</f>
        <v>علوم تجربی/احمدین</v>
      </c>
      <c r="E8" s="183" t="str">
        <f>IFERROR(HLOOKUP((($A8-1)*6)+E$1,'برنامه هفتگی کل درس'!$A$1:$AL$23,'برنامه هفتگی کلاس'!$Q$6+3,FALSE),"")&amp;"/"&amp;IFERROR(HLOOKUP((($A8-1)*6)+E$1,'برنامه هفتگی کل دبیر'!$A$1:$AL$23,'برنامه هفتگی کلاس'!$Q$6+3,FALSE),"")</f>
        <v>علوم تجربی/احمدین</v>
      </c>
      <c r="F8" s="182" t="str">
        <f>IFERROR(HLOOKUP((($A8-1)*6)+F$1,'برنامه هفتگی کل درس'!$A$1:$AL$23,'برنامه هفتگی کلاس'!$Q$6+3,FALSE),"")&amp;"/"&amp;IFERROR(HLOOKUP((($A8-1)*6)+F$1,'برنامه هفتگی کل دبیر'!$A$1:$AL$23,'برنامه هفتگی کلاس'!$Q$6+3,FALSE),"")</f>
        <v>زبان عربی/سروریزاد</v>
      </c>
      <c r="G8" s="182" t="str">
        <f>IFERROR(HLOOKUP((($A8-1)*6)+G$1,'برنامه هفتگی کل درس'!$A$1:$AL$23,'برنامه هفتگی کلاس'!$Q$6+3,FALSE),"")&amp;"/"&amp;IFERROR(HLOOKUP((($A8-1)*6)+G$1,'برنامه هفتگی کل دبیر'!$A$1:$AL$23,'برنامه هفتگی کلاس'!$Q$6+3,FALSE),"")</f>
        <v>زبان عربی/سروریزاد</v>
      </c>
      <c r="H8" s="184" t="str">
        <f>IFERROR(HLOOKUP((($A8-1)*6)+H$1,'برنامه هفتگی کل درس'!$A$1:$AL$23,'برنامه هفتگی کلاس'!$Q$6+3,FALSE),"")&amp;"/"&amp;IFERROR(HLOOKUP((($A8-1)*6)+H$1,'برنامه هفتگی کل دبیر'!$A$1:$AL$23,'برنامه هفتگی کلاس'!$Q$6+3,FALSE),"")</f>
        <v>تفکر و سبک زندگی/بشیری</v>
      </c>
      <c r="I8" s="185" t="str">
        <f>IFERROR(HLOOKUP((($A8-1)*6)+I$1,'برنامه هفتگی کل درس'!$A$1:$AL$23,'برنامه هفتگی کلاس'!$Q$6+3,FALSE),"")&amp;"/"&amp;IFERROR(HLOOKUP((($A8-1)*6)+I$1,'برنامه هفتگی کل دبیر'!$A$1:$AL$23,'برنامه هفتگی کلاس'!$Q$6+3,FALSE),"")</f>
        <v>تفکر و سبک زندگی/بشیری</v>
      </c>
      <c r="J8" s="190"/>
    </row>
    <row r="9" spans="1:23" ht="60" customHeight="1" x14ac:dyDescent="0.25">
      <c r="A9" s="120">
        <f>'ورود اطلاعات'!C10</f>
        <v>5</v>
      </c>
      <c r="B9" s="340"/>
      <c r="C9" s="122" t="s">
        <v>108</v>
      </c>
      <c r="D9" s="182" t="str">
        <f>IFERROR(HLOOKUP((($A9-1)*6)+D$1,'برنامه هفتگی کل درس'!$A$1:$AL$23,'برنامه هفتگی کلاس'!$Q$6+3,FALSE),"")&amp;"/"&amp;IFERROR(HLOOKUP((($A9-1)*6)+D$1,'برنامه هفتگی کل دبیر'!$A$1:$AL$23,'برنامه هفتگی کلاس'!$Q$6+3,FALSE),"")</f>
        <v>فارسی تکمیلی/عباسیان</v>
      </c>
      <c r="E9" s="183" t="str">
        <f>IFERROR(HLOOKUP((($A9-1)*6)+E$1,'برنامه هفتگی کل درس'!$A$1:$AL$23,'برنامه هفتگی کلاس'!$Q$6+3,FALSE),"")&amp;"/"&amp;IFERROR(HLOOKUP((($A9-1)*6)+E$1,'برنامه هفتگی کل دبیر'!$A$1:$AL$23,'برنامه هفتگی کلاس'!$Q$6+3,FALSE),"")</f>
        <v>مطالعات اجتماعی/اسکندری</v>
      </c>
      <c r="F9" s="182" t="str">
        <f>IFERROR(HLOOKUP((($A9-1)*6)+F$1,'برنامه هفتگی کل درس'!$A$1:$AL$23,'برنامه هفتگی کلاس'!$Q$6+3,FALSE),"")&amp;"/"&amp;IFERROR(HLOOKUP((($A9-1)*6)+F$1,'برنامه هفتگی کل دبیر'!$A$1:$AL$23,'برنامه هفتگی کلاس'!$Q$6+3,FALSE),"")</f>
        <v>تربیت بدنی/جباری</v>
      </c>
      <c r="G9" s="182" t="str">
        <f>IFERROR(HLOOKUP((($A9-1)*6)+G$1,'برنامه هفتگی کل درس'!$A$1:$AL$23,'برنامه هفتگی کلاس'!$Q$6+3,FALSE),"")&amp;"/"&amp;IFERROR(HLOOKUP((($A9-1)*6)+G$1,'برنامه هفتگی کل دبیر'!$A$1:$AL$23,'برنامه هفتگی کلاس'!$Q$6+3,FALSE),"")</f>
        <v>تربیت بدنی/جباری</v>
      </c>
      <c r="H9" s="184" t="str">
        <f>IFERROR(HLOOKUP((($A9-1)*6)+H$1,'برنامه هفتگی کل درس'!$A$1:$AL$23,'برنامه هفتگی کلاس'!$Q$6+3,FALSE),"")&amp;"/"&amp;IFERROR(HLOOKUP((($A9-1)*6)+H$1,'برنامه هفتگی کل دبیر'!$A$1:$AL$23,'برنامه هفتگی کلاس'!$Q$6+3,FALSE),"")</f>
        <v>کار و فناوری/فرمانی</v>
      </c>
      <c r="I9" s="185" t="str">
        <f>IFERROR(HLOOKUP((($A9-1)*6)+I$1,'برنامه هفتگی کل درس'!$A$1:$AL$23,'برنامه هفتگی کلاس'!$Q$6+3,FALSE),"")&amp;"/"&amp;IFERROR(HLOOKUP((($A9-1)*6)+I$1,'برنامه هفتگی کل دبیر'!$A$1:$AL$23,'برنامه هفتگی کلاس'!$Q$6+3,FALSE),"")</f>
        <v>کار و فناوری/فرمانی</v>
      </c>
      <c r="J9" s="190"/>
    </row>
    <row r="10" spans="1:23" ht="60" customHeight="1" thickBot="1" x14ac:dyDescent="0.3">
      <c r="A10" s="120">
        <f>'ورود اطلاعات'!C11</f>
        <v>6</v>
      </c>
      <c r="B10" s="340"/>
      <c r="C10" s="124" t="s">
        <v>183</v>
      </c>
      <c r="D10" s="186" t="str">
        <f>IFERROR(HLOOKUP((($A10-1)*6)+D$1,'برنامه هفتگی کل درس'!$A$1:$AL$23,'برنامه هفتگی کلاس'!$Q$6+3,FALSE),"")&amp;"/"&amp;IFERROR(HLOOKUP((($A10-1)*6)+D$1,'برنامه هفتگی کل دبیر'!$A$1:$AL$23,'برنامه هفتگی کلاس'!$Q$6+3,FALSE),"")</f>
        <v>املا ی فارسی/عباسیان</v>
      </c>
      <c r="E10" s="187" t="str">
        <f>IFERROR(HLOOKUP((($A10-1)*6)+E$1,'برنامه هفتگی کل درس'!$A$1:$AL$23,'برنامه هفتگی کلاس'!$Q$6+3,FALSE),"")&amp;"/"&amp;IFERROR(HLOOKUP((($A10-1)*6)+E$1,'برنامه هفتگی کل دبیر'!$A$1:$AL$23,'برنامه هفتگی کلاس'!$Q$6+3,FALSE),"")</f>
        <v>انشا ی فارسی/عباسیان</v>
      </c>
      <c r="F10" s="186" t="str">
        <f>IFERROR(HLOOKUP((($A10-1)*6)+F$1,'برنامه هفتگی کل درس'!$A$1:$AL$23,'برنامه هفتگی کلاس'!$Q$6+3,FALSE),"")&amp;"/"&amp;IFERROR(HLOOKUP((($A10-1)*6)+F$1,'برنامه هفتگی کل دبیر'!$A$1:$AL$23,'برنامه هفتگی کلاس'!$Q$6+3,FALSE),"")</f>
        <v>علوم تکمیلی/احمدین</v>
      </c>
      <c r="G10" s="186" t="str">
        <f>IFERROR(HLOOKUP((($A10-1)*6)+G$1,'برنامه هفتگی کل درس'!$A$1:$AL$23,'برنامه هفتگی کلاس'!$Q$6+3,FALSE),"")&amp;"/"&amp;IFERROR(HLOOKUP((($A10-1)*6)+G$1,'برنامه هفتگی کل دبیر'!$A$1:$AL$23,'برنامه هفتگی کلاس'!$Q$6+3,FALSE),"")</f>
        <v>علوم تکمیلی/احمدین</v>
      </c>
      <c r="H10" s="188" t="str">
        <f>IFERROR(HLOOKUP((($A10-1)*6)+H$1,'برنامه هفتگی کل درس'!$A$1:$AL$23,'برنامه هفتگی کلاس'!$Q$6+3,FALSE),"")&amp;"/"&amp;IFERROR(HLOOKUP((($A10-1)*6)+H$1,'برنامه هفتگی کل دبیر'!$A$1:$AL$23,'برنامه هفتگی کلاس'!$Q$6+3,FALSE),"")</f>
        <v>ریاضی تکمیلی/گلچين</v>
      </c>
      <c r="I10" s="189" t="str">
        <f>IFERROR(HLOOKUP((($A10-1)*6)+I$1,'برنامه هفتگی کل درس'!$A$1:$AL$23,'برنامه هفتگی کلاس'!$Q$6+3,FALSE),"")&amp;"/"&amp;IFERROR(HLOOKUP((($A10-1)*6)+I$1,'برنامه هفتگی کل دبیر'!$A$1:$AL$23,'برنامه هفتگی کلاس'!$Q$6+3,FALSE),"")</f>
        <v>ریاضی تکمیلی/گلچين</v>
      </c>
      <c r="J10" s="190"/>
    </row>
    <row r="11" spans="1:23" ht="105.75" customHeight="1" thickTop="1" x14ac:dyDescent="0.25">
      <c r="B11" s="190"/>
      <c r="C11" s="191"/>
      <c r="D11" s="190"/>
      <c r="E11" s="190"/>
      <c r="F11" s="190"/>
      <c r="G11" s="190"/>
      <c r="H11" s="190"/>
      <c r="I11" s="190"/>
      <c r="J11" s="190"/>
    </row>
  </sheetData>
  <mergeCells count="4">
    <mergeCell ref="C3:I3"/>
    <mergeCell ref="B4:B10"/>
    <mergeCell ref="L6:P6"/>
    <mergeCell ref="R6:W6"/>
  </mergeCells>
  <printOptions horizontalCentered="1" verticalCentered="1"/>
  <pageMargins left="0" right="0" top="0" bottom="0" header="0" footer="0"/>
  <pageSetup paperSize="9"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  <pageSetUpPr fitToPage="1"/>
  </sheetPr>
  <dimension ref="A1:L26"/>
  <sheetViews>
    <sheetView rightToLeft="1" view="pageBreakPreview" zoomScale="80" zoomScaleSheetLayoutView="80" workbookViewId="0">
      <selection activeCell="L14" sqref="L14"/>
    </sheetView>
  </sheetViews>
  <sheetFormatPr defaultRowHeight="14.25" x14ac:dyDescent="0.2"/>
  <cols>
    <col min="1" max="1" width="1.875" customWidth="1"/>
    <col min="2" max="2" width="4.625" customWidth="1"/>
    <col min="3" max="3" width="8.375" customWidth="1"/>
    <col min="4" max="6" width="13" customWidth="1"/>
    <col min="7" max="8" width="25.125" customWidth="1"/>
  </cols>
  <sheetData>
    <row r="1" spans="1:12" x14ac:dyDescent="0.2">
      <c r="A1" s="21"/>
      <c r="B1" s="21"/>
      <c r="C1" s="21"/>
      <c r="D1" s="21"/>
      <c r="E1" s="21"/>
      <c r="F1" s="21"/>
      <c r="G1" s="21"/>
      <c r="H1" s="21"/>
    </row>
    <row r="2" spans="1:12" ht="22.5" x14ac:dyDescent="0.2">
      <c r="A2" s="21"/>
      <c r="B2" s="21"/>
      <c r="C2" s="18" t="s">
        <v>12</v>
      </c>
      <c r="D2" s="19" t="s">
        <v>242</v>
      </c>
      <c r="E2" s="21"/>
      <c r="F2" s="21"/>
      <c r="G2" s="21"/>
      <c r="H2" s="21"/>
    </row>
    <row r="3" spans="1:12" ht="15.75" customHeight="1" x14ac:dyDescent="0.2">
      <c r="A3" s="21"/>
      <c r="B3" s="21"/>
      <c r="C3" s="30" t="s">
        <v>4</v>
      </c>
      <c r="D3" s="31">
        <v>95</v>
      </c>
      <c r="E3" s="30" t="s">
        <v>3</v>
      </c>
      <c r="F3" s="31">
        <v>96</v>
      </c>
      <c r="G3" s="21"/>
      <c r="H3" s="21"/>
    </row>
    <row r="4" spans="1:12" ht="23.25" customHeight="1" thickBot="1" x14ac:dyDescent="0.25">
      <c r="A4" s="21"/>
      <c r="B4" s="21"/>
      <c r="C4" s="21"/>
      <c r="D4" s="21"/>
      <c r="E4" s="21"/>
      <c r="F4" s="21"/>
      <c r="G4" s="21"/>
      <c r="H4" s="21"/>
    </row>
    <row r="5" spans="1:12" ht="57.75" thickTop="1" x14ac:dyDescent="0.2">
      <c r="A5" s="21"/>
      <c r="B5" s="7" t="s">
        <v>0</v>
      </c>
      <c r="C5" s="72" t="s">
        <v>178</v>
      </c>
      <c r="D5" s="72" t="s">
        <v>14</v>
      </c>
      <c r="E5" s="226" t="s">
        <v>248</v>
      </c>
      <c r="F5" s="72" t="s">
        <v>164</v>
      </c>
      <c r="G5" s="72" t="s">
        <v>15</v>
      </c>
      <c r="H5" s="8" t="s">
        <v>249</v>
      </c>
    </row>
    <row r="6" spans="1:12" ht="26.25" x14ac:dyDescent="0.2">
      <c r="A6" s="21"/>
      <c r="B6" s="5">
        <v>1</v>
      </c>
      <c r="C6" s="227">
        <v>1</v>
      </c>
      <c r="D6" s="227" t="s">
        <v>8</v>
      </c>
      <c r="E6" s="227" t="s">
        <v>228</v>
      </c>
      <c r="F6" s="227">
        <v>1</v>
      </c>
      <c r="G6" s="227" t="s">
        <v>67</v>
      </c>
      <c r="H6" s="6">
        <v>60</v>
      </c>
      <c r="L6" s="71"/>
    </row>
    <row r="7" spans="1:12" ht="26.25" x14ac:dyDescent="0.2">
      <c r="A7" s="21"/>
      <c r="B7" s="5">
        <v>2</v>
      </c>
      <c r="C7" s="227">
        <v>2</v>
      </c>
      <c r="D7" s="227" t="s">
        <v>7</v>
      </c>
      <c r="E7" s="9" t="s">
        <v>229</v>
      </c>
      <c r="F7" s="227">
        <v>2</v>
      </c>
      <c r="G7" s="227" t="s">
        <v>166</v>
      </c>
      <c r="H7" s="230">
        <v>60</v>
      </c>
      <c r="L7" s="71"/>
    </row>
    <row r="8" spans="1:12" ht="26.25" x14ac:dyDescent="0.2">
      <c r="A8" s="21"/>
      <c r="B8" s="5">
        <v>3</v>
      </c>
      <c r="C8" s="227">
        <v>3</v>
      </c>
      <c r="D8" s="227" t="s">
        <v>9</v>
      </c>
      <c r="E8" s="9" t="s">
        <v>230</v>
      </c>
      <c r="F8" s="227">
        <v>3</v>
      </c>
      <c r="G8" s="227" t="s">
        <v>238</v>
      </c>
      <c r="H8" s="230">
        <v>80</v>
      </c>
      <c r="L8" s="71"/>
    </row>
    <row r="9" spans="1:12" ht="26.25" x14ac:dyDescent="0.2">
      <c r="A9" s="21"/>
      <c r="B9" s="5">
        <v>4</v>
      </c>
      <c r="C9" s="227">
        <v>4</v>
      </c>
      <c r="D9" s="227" t="s">
        <v>11</v>
      </c>
      <c r="E9" s="9" t="s">
        <v>231</v>
      </c>
      <c r="F9" s="227">
        <v>4</v>
      </c>
      <c r="G9" s="227" t="s">
        <v>168</v>
      </c>
      <c r="H9" s="230">
        <v>50</v>
      </c>
      <c r="L9" s="71"/>
    </row>
    <row r="10" spans="1:12" ht="26.25" x14ac:dyDescent="0.2">
      <c r="A10" s="21"/>
      <c r="B10" s="5">
        <v>5</v>
      </c>
      <c r="C10" s="227">
        <v>5</v>
      </c>
      <c r="D10" s="227" t="s">
        <v>214</v>
      </c>
      <c r="E10" s="9" t="s">
        <v>232</v>
      </c>
      <c r="F10" s="227">
        <v>5</v>
      </c>
      <c r="G10" s="227" t="s">
        <v>169</v>
      </c>
      <c r="H10" s="230">
        <v>50</v>
      </c>
      <c r="L10" s="71"/>
    </row>
    <row r="11" spans="1:12" ht="26.25" x14ac:dyDescent="0.2">
      <c r="A11" s="21"/>
      <c r="B11" s="5">
        <v>6</v>
      </c>
      <c r="C11" s="227">
        <v>6</v>
      </c>
      <c r="D11" s="227" t="s">
        <v>219</v>
      </c>
      <c r="E11" s="9" t="s">
        <v>233</v>
      </c>
      <c r="F11" s="227">
        <v>6</v>
      </c>
      <c r="G11" s="227" t="s">
        <v>170</v>
      </c>
      <c r="H11" s="230">
        <v>70</v>
      </c>
      <c r="L11" s="71"/>
    </row>
    <row r="12" spans="1:12" ht="26.25" x14ac:dyDescent="0.2">
      <c r="A12" s="21"/>
      <c r="B12" s="5">
        <v>7</v>
      </c>
      <c r="C12" s="227">
        <v>7</v>
      </c>
      <c r="D12" s="227" t="s">
        <v>220</v>
      </c>
      <c r="E12" s="9" t="s">
        <v>234</v>
      </c>
      <c r="F12" s="227">
        <v>7</v>
      </c>
      <c r="G12" s="227" t="s">
        <v>171</v>
      </c>
      <c r="H12" s="230">
        <v>70</v>
      </c>
      <c r="L12" s="71"/>
    </row>
    <row r="13" spans="1:12" ht="26.25" x14ac:dyDescent="0.2">
      <c r="A13" s="21"/>
      <c r="B13" s="5">
        <v>8</v>
      </c>
      <c r="C13" s="227">
        <v>8</v>
      </c>
      <c r="D13" s="227" t="s">
        <v>221</v>
      </c>
      <c r="E13" s="9" t="s">
        <v>235</v>
      </c>
      <c r="F13" s="227">
        <v>8</v>
      </c>
      <c r="G13" s="227" t="s">
        <v>172</v>
      </c>
      <c r="H13" s="230">
        <v>100</v>
      </c>
      <c r="L13" s="71"/>
    </row>
    <row r="14" spans="1:12" ht="26.25" x14ac:dyDescent="0.2">
      <c r="A14" s="21"/>
      <c r="B14" s="5">
        <v>9</v>
      </c>
      <c r="C14" s="227">
        <v>9</v>
      </c>
      <c r="D14" s="227" t="s">
        <v>215</v>
      </c>
      <c r="E14" s="9" t="s">
        <v>236</v>
      </c>
      <c r="F14" s="227">
        <v>9</v>
      </c>
      <c r="G14" s="227" t="s">
        <v>173</v>
      </c>
      <c r="H14" s="230">
        <v>100</v>
      </c>
      <c r="L14" s="71"/>
    </row>
    <row r="15" spans="1:12" ht="26.25" x14ac:dyDescent="0.2">
      <c r="A15" s="21"/>
      <c r="B15" s="5">
        <v>10</v>
      </c>
      <c r="C15" s="227"/>
      <c r="D15" s="227"/>
      <c r="E15" s="9"/>
      <c r="F15" s="227">
        <v>10</v>
      </c>
      <c r="G15" s="227" t="s">
        <v>239</v>
      </c>
      <c r="H15" s="230">
        <v>10</v>
      </c>
      <c r="L15" s="71"/>
    </row>
    <row r="16" spans="1:12" ht="26.25" x14ac:dyDescent="0.2">
      <c r="A16" s="21"/>
      <c r="B16" s="5">
        <v>11</v>
      </c>
      <c r="C16" s="227"/>
      <c r="D16" s="227"/>
      <c r="E16" s="9"/>
      <c r="F16" s="227">
        <v>11</v>
      </c>
      <c r="G16" s="227" t="s">
        <v>18</v>
      </c>
      <c r="H16" s="230">
        <v>60</v>
      </c>
      <c r="L16" s="71"/>
    </row>
    <row r="17" spans="1:12" ht="26.25" x14ac:dyDescent="0.2">
      <c r="A17" s="21"/>
      <c r="B17" s="5">
        <v>12</v>
      </c>
      <c r="C17" s="227"/>
      <c r="D17" s="227"/>
      <c r="E17" s="9"/>
      <c r="F17" s="227">
        <v>12</v>
      </c>
      <c r="G17" s="227" t="s">
        <v>20</v>
      </c>
      <c r="H17" s="230">
        <v>40</v>
      </c>
      <c r="L17" s="71"/>
    </row>
    <row r="18" spans="1:12" ht="26.25" x14ac:dyDescent="0.2">
      <c r="A18" s="21"/>
      <c r="B18" s="5">
        <v>13</v>
      </c>
      <c r="C18" s="227"/>
      <c r="D18" s="227"/>
      <c r="E18" s="9"/>
      <c r="F18" s="227">
        <v>13</v>
      </c>
      <c r="G18" s="227" t="s">
        <v>19</v>
      </c>
      <c r="H18" s="230">
        <v>40</v>
      </c>
      <c r="L18" s="71"/>
    </row>
    <row r="19" spans="1:12" ht="26.25" x14ac:dyDescent="0.2">
      <c r="A19" s="21"/>
      <c r="B19" s="5">
        <v>14</v>
      </c>
      <c r="C19" s="227"/>
      <c r="D19" s="227"/>
      <c r="E19" s="9"/>
      <c r="F19" s="227">
        <v>14</v>
      </c>
      <c r="G19" s="227" t="s">
        <v>175</v>
      </c>
      <c r="H19" s="230">
        <v>30</v>
      </c>
      <c r="L19" s="71"/>
    </row>
    <row r="20" spans="1:12" ht="26.25" x14ac:dyDescent="0.2">
      <c r="A20" s="21"/>
      <c r="B20" s="5">
        <v>15</v>
      </c>
      <c r="C20" s="227"/>
      <c r="D20" s="227"/>
      <c r="E20" s="9"/>
      <c r="F20" s="227">
        <v>15</v>
      </c>
      <c r="G20" s="227" t="s">
        <v>58</v>
      </c>
      <c r="H20" s="230">
        <v>100</v>
      </c>
      <c r="L20" s="71"/>
    </row>
    <row r="21" spans="1:12" ht="26.25" x14ac:dyDescent="0.2">
      <c r="A21" s="21"/>
      <c r="B21" s="5">
        <v>16</v>
      </c>
      <c r="C21" s="227"/>
      <c r="D21" s="227"/>
      <c r="E21" s="9"/>
      <c r="F21" s="227">
        <v>16</v>
      </c>
      <c r="G21" s="227" t="s">
        <v>100</v>
      </c>
      <c r="H21" s="230">
        <v>70</v>
      </c>
      <c r="L21" s="71"/>
    </row>
    <row r="22" spans="1:12" ht="26.25" x14ac:dyDescent="0.2">
      <c r="A22" s="21"/>
      <c r="B22" s="5">
        <v>17</v>
      </c>
      <c r="C22" s="227"/>
      <c r="D22" s="227"/>
      <c r="E22" s="9"/>
      <c r="F22" s="227">
        <v>17</v>
      </c>
      <c r="G22" s="227" t="s">
        <v>101</v>
      </c>
      <c r="H22" s="230">
        <v>80</v>
      </c>
      <c r="L22" s="71"/>
    </row>
    <row r="23" spans="1:12" ht="26.25" x14ac:dyDescent="0.2">
      <c r="A23" s="21"/>
      <c r="B23" s="5">
        <v>18</v>
      </c>
      <c r="C23" s="227"/>
      <c r="D23" s="227"/>
      <c r="E23" s="9"/>
      <c r="F23" s="227">
        <v>18</v>
      </c>
      <c r="G23" s="227" t="s">
        <v>211</v>
      </c>
      <c r="H23" s="230">
        <v>40</v>
      </c>
      <c r="L23" s="71"/>
    </row>
    <row r="24" spans="1:12" ht="26.25" x14ac:dyDescent="0.2">
      <c r="A24" s="21"/>
      <c r="B24" s="5">
        <v>19</v>
      </c>
      <c r="C24" s="227"/>
      <c r="D24" s="227"/>
      <c r="E24" s="9"/>
      <c r="F24" s="227">
        <v>19</v>
      </c>
      <c r="G24" s="227" t="s">
        <v>102</v>
      </c>
      <c r="H24" s="230">
        <v>100</v>
      </c>
      <c r="L24" s="71"/>
    </row>
    <row r="25" spans="1:12" ht="27" thickBot="1" x14ac:dyDescent="0.25">
      <c r="A25" s="21"/>
      <c r="B25" s="73">
        <v>20</v>
      </c>
      <c r="C25" s="228"/>
      <c r="D25" s="228"/>
      <c r="E25" s="228"/>
      <c r="F25" s="228"/>
      <c r="G25" s="228"/>
      <c r="H25" s="229"/>
      <c r="L25" s="71"/>
    </row>
    <row r="26" spans="1:12" ht="15" thickTop="1" x14ac:dyDescent="0.2"/>
  </sheetData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54"/>
  <sheetViews>
    <sheetView rightToLeft="1" view="pageBreakPreview" topLeftCell="B2" zoomScale="60" zoomScaleNormal="60" workbookViewId="0">
      <selection activeCell="S12" sqref="S12"/>
    </sheetView>
  </sheetViews>
  <sheetFormatPr defaultRowHeight="15" x14ac:dyDescent="0.25"/>
  <cols>
    <col min="1" max="1" width="7.375" style="116" hidden="1" customWidth="1"/>
    <col min="2" max="2" width="21.25" style="116" customWidth="1"/>
    <col min="3" max="3" width="15.75" style="117" customWidth="1"/>
    <col min="4" max="9" width="25.625" style="116" customWidth="1"/>
    <col min="10" max="10" width="24.375" style="116" customWidth="1"/>
    <col min="11" max="12" width="9" style="116"/>
    <col min="13" max="13" width="14.125" style="116" customWidth="1"/>
    <col min="14" max="16384" width="9" style="116"/>
  </cols>
  <sheetData>
    <row r="1" spans="1:17" ht="64.5" hidden="1" customHeight="1" x14ac:dyDescent="0.25">
      <c r="D1" s="121">
        <v>1</v>
      </c>
      <c r="E1" s="121">
        <v>2</v>
      </c>
      <c r="F1" s="121">
        <v>3</v>
      </c>
      <c r="G1" s="121">
        <v>4</v>
      </c>
      <c r="H1" s="121">
        <v>5</v>
      </c>
      <c r="I1" s="121">
        <v>6</v>
      </c>
    </row>
    <row r="2" spans="1:17" ht="116.25" customHeight="1" thickBot="1" x14ac:dyDescent="0.3">
      <c r="B2" s="190"/>
      <c r="C2" s="191"/>
      <c r="D2" s="173"/>
      <c r="E2" s="173"/>
      <c r="F2" s="173"/>
      <c r="G2" s="173"/>
      <c r="H2" s="173"/>
      <c r="I2" s="173"/>
      <c r="J2" s="190"/>
      <c r="L2" s="357" t="s">
        <v>1</v>
      </c>
      <c r="M2" s="358" t="s">
        <v>2</v>
      </c>
    </row>
    <row r="3" spans="1:17" s="117" customFormat="1" ht="63" customHeight="1" thickTop="1" x14ac:dyDescent="0.25">
      <c r="A3" s="118" t="s">
        <v>165</v>
      </c>
      <c r="B3" s="192"/>
      <c r="C3" s="348" t="str">
        <f>" همکار گرانقدر جناب آقای "&amp;Q5</f>
        <v xml:space="preserve"> همکار گرانقدر جناب آقای وداعی</v>
      </c>
      <c r="D3" s="349"/>
      <c r="E3" s="349"/>
      <c r="F3" s="349"/>
      <c r="G3" s="349"/>
      <c r="H3" s="349"/>
      <c r="I3" s="350"/>
      <c r="J3" s="191"/>
      <c r="L3" s="357"/>
      <c r="M3" s="358"/>
    </row>
    <row r="4" spans="1:17" s="117" customFormat="1" ht="54" customHeight="1" x14ac:dyDescent="0.25">
      <c r="A4" s="118"/>
      <c r="B4" s="192"/>
      <c r="C4" s="351" t="str">
        <f>"      با عرض تبریک بمناسبت بازگشایی مدارس، بدینوسیله برنامه هفتگی کلاسهای جنابعالی در طول سال تحصیلی  "&amp;'ورود اطلاعات'!F3&amp;'ورود اطلاعات'!E3&amp;'ورود اطلاعات'!D3&amp;"  در مدرسه "&amp;'ورود اطلاعات'!D2&amp;" بصورت زیر به حضورتان اعلام می گردد."</f>
        <v xml:space="preserve">      با عرض تبریک بمناسبت بازگشایی مدارس، بدینوسیله برنامه هفتگی کلاسهای جنابعالی در طول سال تحصیلی  96-95  در مدرسه فرهنگ شهید پرکار بصورت زیر به حضورتان اعلام می گردد.</v>
      </c>
      <c r="D4" s="352"/>
      <c r="E4" s="352"/>
      <c r="F4" s="352"/>
      <c r="G4" s="352"/>
      <c r="H4" s="352"/>
      <c r="I4" s="353"/>
      <c r="J4" s="191"/>
      <c r="L4" s="207">
        <v>1</v>
      </c>
      <c r="M4" s="208" t="str">
        <f>'ورود مشخصات همکاران'!B5</f>
        <v>حشمتی</v>
      </c>
    </row>
    <row r="5" spans="1:17" s="117" customFormat="1" ht="60" customHeight="1" x14ac:dyDescent="0.25">
      <c r="A5" s="118"/>
      <c r="B5" s="192"/>
      <c r="C5" s="354"/>
      <c r="D5" s="355"/>
      <c r="E5" s="355"/>
      <c r="F5" s="355"/>
      <c r="G5" s="355"/>
      <c r="H5" s="355"/>
      <c r="I5" s="356"/>
      <c r="J5" s="191"/>
      <c r="L5" s="207">
        <v>2</v>
      </c>
      <c r="M5" s="208" t="str">
        <f>'ورود مشخصات همکاران'!B6</f>
        <v>محمدی</v>
      </c>
      <c r="O5" s="341" t="s">
        <v>251</v>
      </c>
      <c r="P5" s="342">
        <v>10</v>
      </c>
      <c r="Q5" s="345" t="str">
        <f>LOOKUP(P5,'ورود مشخصات همکاران'!A5:A55,'ورود مشخصات همکاران'!B5:B55)</f>
        <v>وداعی</v>
      </c>
    </row>
    <row r="6" spans="1:17" s="117" customFormat="1" ht="48" customHeight="1" x14ac:dyDescent="0.25">
      <c r="A6" s="118"/>
      <c r="B6" s="192"/>
      <c r="C6" s="122" t="s">
        <v>210</v>
      </c>
      <c r="D6" s="119" t="s">
        <v>204</v>
      </c>
      <c r="E6" s="119" t="s">
        <v>205</v>
      </c>
      <c r="F6" s="119" t="s">
        <v>206</v>
      </c>
      <c r="G6" s="119" t="s">
        <v>207</v>
      </c>
      <c r="H6" s="119" t="s">
        <v>208</v>
      </c>
      <c r="I6" s="123" t="s">
        <v>209</v>
      </c>
      <c r="J6" s="191"/>
      <c r="L6" s="207">
        <v>3</v>
      </c>
      <c r="M6" s="208" t="str">
        <f>'ورود مشخصات همکاران'!B7</f>
        <v>بشیری</v>
      </c>
      <c r="O6" s="341"/>
      <c r="P6" s="343"/>
      <c r="Q6" s="346"/>
    </row>
    <row r="7" spans="1:17" ht="60" customHeight="1" x14ac:dyDescent="0.25">
      <c r="A7" s="120">
        <f>'ورود اطلاعات'!C6</f>
        <v>1</v>
      </c>
      <c r="B7" s="193"/>
      <c r="C7" s="122" t="s">
        <v>106</v>
      </c>
      <c r="D7" s="174" t="str">
        <f>IFERROR(VLOOKUP(HLOOKUP((($A7-1)*6)+D$1,'ورود کد کلاس همکاران'!$A$1:$AL$54,$P$5+3,FALSE),'ورود اطلاعات'!$C$5:$H$25,2,FALSE),"")&amp;"/"&amp;IFERROR(VLOOKUP(HLOOKUP((($A7-1)*6)+D$1,'ورود  کد درس همکاران'!$A$1:$AL$54,$P$5+3,FALSE),'ورود اطلاعات'!$F$6:$G$25,2,FALSE),"")</f>
        <v>/</v>
      </c>
      <c r="E7" s="175" t="str">
        <f>IFERROR(VLOOKUP(HLOOKUP((($A7-1)*6)+E$1,'ورود کد کلاس همکاران'!$A$1:$AL$54,$P$5+3,FALSE),'ورود اطلاعات'!$C$5:$H$25,2,FALSE),"")&amp;"/"&amp;IFERROR(VLOOKUP(HLOOKUP((($A7-1)*6)+E$1,'ورود  کد درس همکاران'!$A$1:$AL$54,$P$5+3,FALSE),'ورود اطلاعات'!$F$6:$G$25,2,FALSE),"")</f>
        <v>/</v>
      </c>
      <c r="F7" s="174" t="str">
        <f>IFERROR(VLOOKUP(HLOOKUP((($A7-1)*6)+F$1,'ورود کد کلاس همکاران'!$A$1:$AL$54,$P$5+3,FALSE),'ورود اطلاعات'!$C$5:$H$25,2,FALSE),"")&amp;"/"&amp;IFERROR(VLOOKUP(HLOOKUP((($A7-1)*6)+F$1,'ورود  کد درس همکاران'!$A$1:$AL$54,$P$5+3,FALSE),'ورود اطلاعات'!$F$6:$G$25,2,FALSE),"")</f>
        <v xml:space="preserve">هفتم3/معارف اسلامی </v>
      </c>
      <c r="G7" s="174" t="str">
        <f>IFERROR(VLOOKUP(HLOOKUP((($A7-1)*6)+G$1,'ورود کد کلاس همکاران'!$A$1:$AL$54,$P$5+3,FALSE),'ورود اطلاعات'!$C$5:$H$25,2,FALSE),"")&amp;"/"&amp;IFERROR(VLOOKUP(HLOOKUP((($A7-1)*6)+G$1,'ورود  کد درس همکاران'!$A$1:$AL$54,$P$5+3,FALSE),'ورود اطلاعات'!$F$6:$G$25,2,FALSE),"")</f>
        <v xml:space="preserve">هفتم3/معارف اسلامی </v>
      </c>
      <c r="H7" s="176" t="str">
        <f>IFERROR(VLOOKUP(HLOOKUP((($A7-1)*6)+H$1,'ورود کد کلاس همکاران'!$A$1:$AL$54,$P$5+3,FALSE),'ورود اطلاعات'!$C$5:$H$25,2,FALSE),"")&amp;"/"&amp;IFERROR(VLOOKUP(HLOOKUP((($A7-1)*6)+H$1,'ورود  کد درس همکاران'!$A$1:$AL$54,$P$5+3,FALSE),'ورود اطلاعات'!$F$6:$G$25,2,FALSE),"")</f>
        <v xml:space="preserve">هشتم2/معارف اسلامی </v>
      </c>
      <c r="I7" s="177" t="str">
        <f>IFERROR(VLOOKUP(HLOOKUP((($A7-1)*6)+I$1,'ورود کد کلاس همکاران'!$A$1:$AL$54,$P$5+3,FALSE),'ورود اطلاعات'!$C$5:$H$25,2,FALSE),"")&amp;"/"&amp;IFERROR(VLOOKUP(HLOOKUP((($A7-1)*6)+I$1,'ورود  کد درس همکاران'!$A$1:$AL$54,$P$5+3,FALSE),'ورود اطلاعات'!$F$6:$G$25,2,FALSE),"")</f>
        <v xml:space="preserve">هشتم2/معارف اسلامی </v>
      </c>
      <c r="J7" s="190"/>
      <c r="L7" s="207">
        <v>4</v>
      </c>
      <c r="M7" s="208" t="str">
        <f>'ورود مشخصات همکاران'!B8</f>
        <v>خيري تبار</v>
      </c>
      <c r="O7" s="341"/>
      <c r="P7" s="343"/>
      <c r="Q7" s="346"/>
    </row>
    <row r="8" spans="1:17" ht="60" customHeight="1" x14ac:dyDescent="0.25">
      <c r="A8" s="120">
        <f>'ورود اطلاعات'!C7</f>
        <v>2</v>
      </c>
      <c r="B8" s="193"/>
      <c r="C8" s="122" t="s">
        <v>182</v>
      </c>
      <c r="D8" s="174" t="str">
        <f>IFERROR(VLOOKUP(HLOOKUP((($A8-1)*6)+D$1,'ورود کد کلاس همکاران'!$A$1:$AL$54,$P$5+3,FALSE),'ورود اطلاعات'!$C$5:$H$25,2,FALSE),"")&amp;"/"&amp;IFERROR(VLOOKUP(HLOOKUP((($A8-1)*6)+D$1,'ورود  کد درس همکاران'!$A$1:$AL$54,$P$5+3,FALSE),'ورود اطلاعات'!$F$6:$G$25,2,FALSE),"")</f>
        <v>/</v>
      </c>
      <c r="E8" s="175" t="str">
        <f>IFERROR(VLOOKUP(HLOOKUP((($A8-1)*6)+E$1,'ورود کد کلاس همکاران'!$A$1:$AL$54,$P$5+3,FALSE),'ورود اطلاعات'!$C$5:$H$25,2,FALSE),"")&amp;"/"&amp;IFERROR(VLOOKUP(HLOOKUP((($A8-1)*6)+E$1,'ورود  کد درس همکاران'!$A$1:$AL$54,$P$5+3,FALSE),'ورود اطلاعات'!$F$6:$G$25,2,FALSE),"")</f>
        <v>/</v>
      </c>
      <c r="F8" s="174" t="str">
        <f>IFERROR(VLOOKUP(HLOOKUP((($A8-1)*6)+F$1,'ورود کد کلاس همکاران'!$A$1:$AL$54,$P$5+3,FALSE),'ورود اطلاعات'!$C$5:$H$25,2,FALSE),"")&amp;"/"&amp;IFERROR(VLOOKUP(HLOOKUP((($A8-1)*6)+F$1,'ورود  کد درس همکاران'!$A$1:$AL$54,$P$5+3,FALSE),'ورود اطلاعات'!$F$6:$G$25,2,FALSE),"")</f>
        <v>/</v>
      </c>
      <c r="G8" s="174" t="str">
        <f>IFERROR(VLOOKUP(HLOOKUP((($A8-1)*6)+G$1,'ورود کد کلاس همکاران'!$A$1:$AL$54,$P$5+3,FALSE),'ورود اطلاعات'!$C$5:$H$25,2,FALSE),"")&amp;"/"&amp;IFERROR(VLOOKUP(HLOOKUP((($A8-1)*6)+G$1,'ورود  کد درس همکاران'!$A$1:$AL$54,$P$5+3,FALSE),'ورود اطلاعات'!$F$6:$G$25,2,FALSE),"")</f>
        <v>/</v>
      </c>
      <c r="H8" s="176" t="str">
        <f>IFERROR(VLOOKUP(HLOOKUP((($A8-1)*6)+H$1,'ورود کد کلاس همکاران'!$A$1:$AL$54,$P$5+3,FALSE),'ورود اطلاعات'!$C$5:$H$25,2,FALSE),"")&amp;"/"&amp;IFERROR(VLOOKUP(HLOOKUP((($A8-1)*6)+H$1,'ورود  کد درس همکاران'!$A$1:$AL$54,$P$5+3,FALSE),'ورود اطلاعات'!$F$6:$G$25,2,FALSE),"")</f>
        <v>/</v>
      </c>
      <c r="I8" s="177" t="str">
        <f>IFERROR(VLOOKUP(HLOOKUP((($A8-1)*6)+I$1,'ورود کد کلاس همکاران'!$A$1:$AL$54,$P$5+3,FALSE),'ورود اطلاعات'!$C$5:$H$25,2,FALSE),"")&amp;"/"&amp;IFERROR(VLOOKUP(HLOOKUP((($A8-1)*6)+I$1,'ورود  کد درس همکاران'!$A$1:$AL$54,$P$5+3,FALSE),'ورود اطلاعات'!$F$6:$G$25,2,FALSE),"")</f>
        <v>/</v>
      </c>
      <c r="J8" s="190"/>
      <c r="L8" s="207">
        <v>5</v>
      </c>
      <c r="M8" s="208" t="str">
        <f>'ورود مشخصات همکاران'!B9</f>
        <v>گلچين</v>
      </c>
      <c r="O8" s="341"/>
      <c r="P8" s="344"/>
      <c r="Q8" s="347"/>
    </row>
    <row r="9" spans="1:17" ht="60" customHeight="1" x14ac:dyDescent="0.25">
      <c r="A9" s="120">
        <f>'ورود اطلاعات'!C8</f>
        <v>3</v>
      </c>
      <c r="B9" s="193"/>
      <c r="C9" s="122" t="s">
        <v>162</v>
      </c>
      <c r="D9" s="174" t="str">
        <f>IFERROR(VLOOKUP(HLOOKUP((($A9-1)*6)+D$1,'ورود کد کلاس همکاران'!$A$1:$AL$54,$P$5+3,FALSE),'ورود اطلاعات'!$C$5:$H$25,2,FALSE),"")&amp;"/"&amp;IFERROR(VLOOKUP(HLOOKUP((($A9-1)*6)+D$1,'ورود  کد درس همکاران'!$A$1:$AL$54,$P$5+3,FALSE),'ورود اطلاعات'!$F$6:$G$25,2,FALSE),"")</f>
        <v xml:space="preserve">هفتم1/معارف اسلامی </v>
      </c>
      <c r="E9" s="175" t="str">
        <f>IFERROR(VLOOKUP(HLOOKUP((($A9-1)*6)+E$1,'ورود کد کلاس همکاران'!$A$1:$AL$54,$P$5+3,FALSE),'ورود اطلاعات'!$C$5:$H$25,2,FALSE),"")&amp;"/"&amp;IFERROR(VLOOKUP(HLOOKUP((($A9-1)*6)+E$1,'ورود  کد درس همکاران'!$A$1:$AL$54,$P$5+3,FALSE),'ورود اطلاعات'!$F$6:$G$25,2,FALSE),"")</f>
        <v xml:space="preserve">هفتم1/معارف اسلامی </v>
      </c>
      <c r="F9" s="174" t="str">
        <f>IFERROR(VLOOKUP(HLOOKUP((($A9-1)*6)+F$1,'ورود کد کلاس همکاران'!$A$1:$AL$54,$P$5+3,FALSE),'ورود اطلاعات'!$C$5:$H$25,2,FALSE),"")&amp;"/"&amp;IFERROR(VLOOKUP(HLOOKUP((($A9-1)*6)+F$1,'ورود  کد درس همکاران'!$A$1:$AL$54,$P$5+3,FALSE),'ورود اطلاعات'!$F$6:$G$25,2,FALSE),"")</f>
        <v>نهم1/زبان عربی</v>
      </c>
      <c r="G9" s="174" t="str">
        <f>IFERROR(VLOOKUP(HLOOKUP((($A9-1)*6)+G$1,'ورود کد کلاس همکاران'!$A$1:$AL$54,$P$5+3,FALSE),'ورود اطلاعات'!$C$5:$H$25,2,FALSE),"")&amp;"/"&amp;IFERROR(VLOOKUP(HLOOKUP((($A9-1)*6)+G$1,'ورود  کد درس همکاران'!$A$1:$AL$54,$P$5+3,FALSE),'ورود اطلاعات'!$F$6:$G$25,2,FALSE),"")</f>
        <v>نهم1/زبان عربی</v>
      </c>
      <c r="H9" s="176" t="str">
        <f>IFERROR(VLOOKUP(HLOOKUP((($A9-1)*6)+H$1,'ورود کد کلاس همکاران'!$A$1:$AL$54,$P$5+3,FALSE),'ورود اطلاعات'!$C$5:$H$25,2,FALSE),"")&amp;"/"&amp;IFERROR(VLOOKUP(HLOOKUP((($A9-1)*6)+H$1,'ورود  کد درس همکاران'!$A$1:$AL$54,$P$5+3,FALSE),'ورود اطلاعات'!$F$6:$G$25,2,FALSE),"")</f>
        <v xml:space="preserve">هفتم2/معارف اسلامی </v>
      </c>
      <c r="I9" s="177" t="str">
        <f>IFERROR(VLOOKUP(HLOOKUP((($A9-1)*6)+I$1,'ورود کد کلاس همکاران'!$A$1:$AL$54,$P$5+3,FALSE),'ورود اطلاعات'!$C$5:$H$25,2,FALSE),"")&amp;"/"&amp;IFERROR(VLOOKUP(HLOOKUP((($A9-1)*6)+I$1,'ورود  کد درس همکاران'!$A$1:$AL$54,$P$5+3,FALSE),'ورود اطلاعات'!$F$6:$G$25,2,FALSE),"")</f>
        <v xml:space="preserve">هفتم2/معارف اسلامی </v>
      </c>
      <c r="J9" s="190"/>
      <c r="L9" s="207">
        <v>6</v>
      </c>
      <c r="M9" s="208" t="str">
        <f>'ورود مشخصات همکاران'!B10</f>
        <v>محمدی</v>
      </c>
    </row>
    <row r="10" spans="1:17" ht="60" customHeight="1" x14ac:dyDescent="0.25">
      <c r="A10" s="120">
        <f>'ورود اطلاعات'!C9</f>
        <v>4</v>
      </c>
      <c r="B10" s="193"/>
      <c r="C10" s="122" t="s">
        <v>107</v>
      </c>
      <c r="D10" s="174" t="str">
        <f>IFERROR(VLOOKUP(HLOOKUP((($A10-1)*6)+D$1,'ورود کد کلاس همکاران'!$A$1:$AL$54,$P$5+3,FALSE),'ورود اطلاعات'!$C$5:$H$25,2,FALSE),"")&amp;"/"&amp;IFERROR(VLOOKUP(HLOOKUP((($A10-1)*6)+D$1,'ورود  کد درس همکاران'!$A$1:$AL$54,$P$5+3,FALSE),'ورود اطلاعات'!$F$6:$G$25,2,FALSE),"")</f>
        <v>/</v>
      </c>
      <c r="E10" s="175" t="str">
        <f>IFERROR(VLOOKUP(HLOOKUP((($A10-1)*6)+E$1,'ورود کد کلاس همکاران'!$A$1:$AL$54,$P$5+3,FALSE),'ورود اطلاعات'!$C$5:$H$25,2,FALSE),"")&amp;"/"&amp;IFERROR(VLOOKUP(HLOOKUP((($A10-1)*6)+E$1,'ورود  کد درس همکاران'!$A$1:$AL$54,$P$5+3,FALSE),'ورود اطلاعات'!$F$6:$G$25,2,FALSE),"")</f>
        <v>/</v>
      </c>
      <c r="F10" s="174" t="str">
        <f>IFERROR(VLOOKUP(HLOOKUP((($A10-1)*6)+F$1,'ورود کد کلاس همکاران'!$A$1:$AL$54,$P$5+3,FALSE),'ورود اطلاعات'!$C$5:$H$25,2,FALSE),"")&amp;"/"&amp;IFERROR(VLOOKUP(HLOOKUP((($A10-1)*6)+F$1,'ورود  کد درس همکاران'!$A$1:$AL$54,$P$5+3,FALSE),'ورود اطلاعات'!$F$6:$G$25,2,FALSE),"")</f>
        <v>/</v>
      </c>
      <c r="G10" s="174" t="str">
        <f>IFERROR(VLOOKUP(HLOOKUP((($A10-1)*6)+G$1,'ورود کد کلاس همکاران'!$A$1:$AL$54,$P$5+3,FALSE),'ورود اطلاعات'!$C$5:$H$25,2,FALSE),"")&amp;"/"&amp;IFERROR(VLOOKUP(HLOOKUP((($A10-1)*6)+G$1,'ورود  کد درس همکاران'!$A$1:$AL$54,$P$5+3,FALSE),'ورود اطلاعات'!$F$6:$G$25,2,FALSE),"")</f>
        <v>/</v>
      </c>
      <c r="H10" s="176" t="str">
        <f>IFERROR(VLOOKUP(HLOOKUP((($A10-1)*6)+H$1,'ورود کد کلاس همکاران'!$A$1:$AL$54,$P$5+3,FALSE),'ورود اطلاعات'!$C$5:$H$25,2,FALSE),"")&amp;"/"&amp;IFERROR(VLOOKUP(HLOOKUP((($A10-1)*6)+H$1,'ورود  کد درس همکاران'!$A$1:$AL$54,$P$5+3,FALSE),'ورود اطلاعات'!$F$6:$G$25,2,FALSE),"")</f>
        <v>/</v>
      </c>
      <c r="I10" s="177" t="str">
        <f>IFERROR(VLOOKUP(HLOOKUP((($A10-1)*6)+I$1,'ورود کد کلاس همکاران'!$A$1:$AL$54,$P$5+3,FALSE),'ورود اطلاعات'!$C$5:$H$25,2,FALSE),"")&amp;"/"&amp;IFERROR(VLOOKUP(HLOOKUP((($A10-1)*6)+I$1,'ورود  کد درس همکاران'!$A$1:$AL$54,$P$5+3,FALSE),'ورود اطلاعات'!$F$6:$G$25,2,FALSE),"")</f>
        <v>/</v>
      </c>
      <c r="J10" s="190"/>
      <c r="L10" s="207">
        <v>7</v>
      </c>
      <c r="M10" s="208" t="str">
        <f>'ورود مشخصات همکاران'!B11</f>
        <v>اشرفی</v>
      </c>
    </row>
    <row r="11" spans="1:17" ht="60" customHeight="1" x14ac:dyDescent="0.25">
      <c r="A11" s="120">
        <f>'ورود اطلاعات'!C10</f>
        <v>5</v>
      </c>
      <c r="B11" s="193"/>
      <c r="C11" s="122" t="s">
        <v>108</v>
      </c>
      <c r="D11" s="174" t="str">
        <f>IFERROR(VLOOKUP(HLOOKUP((($A11-1)*6)+D$1,'ورود کد کلاس همکاران'!$A$1:$AL$54,$P$5+3,FALSE),'ورود اطلاعات'!$C$5:$H$25,2,FALSE),"")&amp;"/"&amp;IFERROR(VLOOKUP(HLOOKUP((($A11-1)*6)+D$1,'ورود  کد درس همکاران'!$A$1:$AL$54,$P$5+3,FALSE),'ورود اطلاعات'!$F$6:$G$25,2,FALSE),"")</f>
        <v>/</v>
      </c>
      <c r="E11" s="175" t="str">
        <f>IFERROR(VLOOKUP(HLOOKUP((($A11-1)*6)+E$1,'ورود کد کلاس همکاران'!$A$1:$AL$54,$P$5+3,FALSE),'ورود اطلاعات'!$C$5:$H$25,2,FALSE),"")&amp;"/"&amp;IFERROR(VLOOKUP(HLOOKUP((($A11-1)*6)+E$1,'ورود  کد درس همکاران'!$A$1:$AL$54,$P$5+3,FALSE),'ورود اطلاعات'!$F$6:$G$25,2,FALSE),"")</f>
        <v>/</v>
      </c>
      <c r="F11" s="174" t="str">
        <f>IFERROR(VLOOKUP(HLOOKUP((($A11-1)*6)+F$1,'ورود کد کلاس همکاران'!$A$1:$AL$54,$P$5+3,FALSE),'ورود اطلاعات'!$C$5:$H$25,2,FALSE),"")&amp;"/"&amp;IFERROR(VLOOKUP(HLOOKUP((($A11-1)*6)+F$1,'ورود  کد درس همکاران'!$A$1:$AL$54,$P$5+3,FALSE),'ورود اطلاعات'!$F$6:$G$25,2,FALSE),"")</f>
        <v>/</v>
      </c>
      <c r="G11" s="174" t="str">
        <f>IFERROR(VLOOKUP(HLOOKUP((($A11-1)*6)+G$1,'ورود کد کلاس همکاران'!$A$1:$AL$54,$P$5+3,FALSE),'ورود اطلاعات'!$C$5:$H$25,2,FALSE),"")&amp;"/"&amp;IFERROR(VLOOKUP(HLOOKUP((($A11-1)*6)+G$1,'ورود  کد درس همکاران'!$A$1:$AL$54,$P$5+3,FALSE),'ورود اطلاعات'!$F$6:$G$25,2,FALSE),"")</f>
        <v>/</v>
      </c>
      <c r="H11" s="176" t="str">
        <f>IFERROR(VLOOKUP(HLOOKUP((($A11-1)*6)+H$1,'ورود کد کلاس همکاران'!$A$1:$AL$54,$P$5+3,FALSE),'ورود اطلاعات'!$C$5:$H$25,2,FALSE),"")&amp;"/"&amp;IFERROR(VLOOKUP(HLOOKUP((($A11-1)*6)+H$1,'ورود  کد درس همکاران'!$A$1:$AL$54,$P$5+3,FALSE),'ورود اطلاعات'!$F$6:$G$25,2,FALSE),"")</f>
        <v>/</v>
      </c>
      <c r="I11" s="177" t="str">
        <f>IFERROR(VLOOKUP(HLOOKUP((($A11-1)*6)+I$1,'ورود کد کلاس همکاران'!$A$1:$AL$54,$P$5+3,FALSE),'ورود اطلاعات'!$C$5:$H$25,2,FALSE),"")&amp;"/"&amp;IFERROR(VLOOKUP(HLOOKUP((($A11-1)*6)+I$1,'ورود  کد درس همکاران'!$A$1:$AL$54,$P$5+3,FALSE),'ورود اطلاعات'!$F$6:$G$25,2,FALSE),"")</f>
        <v>/</v>
      </c>
      <c r="J11" s="190"/>
      <c r="L11" s="207">
        <v>8</v>
      </c>
      <c r="M11" s="208" t="str">
        <f>'ورود مشخصات همکاران'!B12</f>
        <v>قبله</v>
      </c>
    </row>
    <row r="12" spans="1:17" ht="60" customHeight="1" thickBot="1" x14ac:dyDescent="0.3">
      <c r="A12" s="120">
        <f>'ورود اطلاعات'!C11</f>
        <v>6</v>
      </c>
      <c r="B12" s="193"/>
      <c r="C12" s="124" t="s">
        <v>183</v>
      </c>
      <c r="D12" s="178" t="str">
        <f>IFERROR(VLOOKUP(HLOOKUP((($A12-1)*6)+D$1,'ورود کد کلاس همکاران'!$A$1:$AL$54,$P$5+3,FALSE),'ورود اطلاعات'!$C$5:$H$25,2,FALSE),"")&amp;"/"&amp;IFERROR(VLOOKUP(HLOOKUP((($A12-1)*6)+D$1,'ورود  کد درس همکاران'!$A$1:$AL$54,$P$5+3,FALSE),'ورود اطلاعات'!$F$6:$G$25,2,FALSE),"")</f>
        <v>/</v>
      </c>
      <c r="E12" s="179" t="str">
        <f>IFERROR(VLOOKUP(HLOOKUP((($A12-1)*6)+E$1,'ورود کد کلاس همکاران'!$A$1:$AL$54,$P$5+3,FALSE),'ورود اطلاعات'!$C$5:$H$25,2,FALSE),"")&amp;"/"&amp;IFERROR(VLOOKUP(HLOOKUP((($A12-1)*6)+E$1,'ورود  کد درس همکاران'!$A$1:$AL$54,$P$5+3,FALSE),'ورود اطلاعات'!$F$6:$G$25,2,FALSE),"")</f>
        <v>/</v>
      </c>
      <c r="F12" s="178" t="str">
        <f>IFERROR(VLOOKUP(HLOOKUP((($A12-1)*6)+F$1,'ورود کد کلاس همکاران'!$A$1:$AL$54,$P$5+3,FALSE),'ورود اطلاعات'!$C$5:$H$25,2,FALSE),"")&amp;"/"&amp;IFERROR(VLOOKUP(HLOOKUP((($A12-1)*6)+F$1,'ورود  کد درس همکاران'!$A$1:$AL$54,$P$5+3,FALSE),'ورود اطلاعات'!$F$6:$G$25,2,FALSE),"")</f>
        <v>/</v>
      </c>
      <c r="G12" s="178" t="str">
        <f>IFERROR(VLOOKUP(HLOOKUP((($A12-1)*6)+G$1,'ورود کد کلاس همکاران'!$A$1:$AL$54,$P$5+3,FALSE),'ورود اطلاعات'!$C$5:$H$25,2,FALSE),"")&amp;"/"&amp;IFERROR(VLOOKUP(HLOOKUP((($A12-1)*6)+G$1,'ورود  کد درس همکاران'!$A$1:$AL$54,$P$5+3,FALSE),'ورود اطلاعات'!$F$6:$G$25,2,FALSE),"")</f>
        <v>/</v>
      </c>
      <c r="H12" s="180" t="str">
        <f>IFERROR(VLOOKUP(HLOOKUP((($A12-1)*6)+H$1,'ورود کد کلاس همکاران'!$A$1:$AL$54,$P$5+3,FALSE),'ورود اطلاعات'!$C$5:$H$25,2,FALSE),"")&amp;"/"&amp;IFERROR(VLOOKUP(HLOOKUP((($A12-1)*6)+H$1,'ورود  کد درس همکاران'!$A$1:$AL$54,$P$5+3,FALSE),'ورود اطلاعات'!$F$6:$G$25,2,FALSE),"")</f>
        <v>/</v>
      </c>
      <c r="I12" s="181" t="str">
        <f>IFERROR(VLOOKUP(HLOOKUP((($A12-1)*6)+I$1,'ورود کد کلاس همکاران'!$A$1:$AL$54,$P$5+3,FALSE),'ورود اطلاعات'!$C$5:$H$25,2,FALSE),"")&amp;"/"&amp;IFERROR(VLOOKUP(HLOOKUP((($A12-1)*6)+I$1,'ورود  کد درس همکاران'!$A$1:$AL$54,$P$5+3,FALSE),'ورود اطلاعات'!$F$6:$G$25,2,FALSE),"")</f>
        <v>/</v>
      </c>
      <c r="J12" s="190"/>
      <c r="L12" s="155">
        <v>9</v>
      </c>
      <c r="M12" s="208" t="str">
        <f>'ورود مشخصات همکاران'!B13</f>
        <v>سروریزاد</v>
      </c>
    </row>
    <row r="13" spans="1:17" ht="129" customHeight="1" thickTop="1" x14ac:dyDescent="0.25">
      <c r="B13" s="190"/>
      <c r="C13" s="191"/>
      <c r="D13" s="190"/>
      <c r="E13" s="190"/>
      <c r="F13" s="190"/>
      <c r="G13" s="190"/>
      <c r="H13" s="190"/>
      <c r="I13" s="190"/>
      <c r="J13" s="190"/>
      <c r="L13" s="207">
        <v>10</v>
      </c>
      <c r="M13" s="208" t="str">
        <f>'ورود مشخصات همکاران'!B14</f>
        <v>وداعی</v>
      </c>
    </row>
    <row r="14" spans="1:17" ht="20.25" x14ac:dyDescent="0.25">
      <c r="L14" s="207">
        <v>11</v>
      </c>
      <c r="M14" s="208" t="str">
        <f>'ورود مشخصات همکاران'!B15</f>
        <v>مشهدی آقاپور</v>
      </c>
    </row>
    <row r="15" spans="1:17" ht="20.25" x14ac:dyDescent="0.25">
      <c r="L15" s="207">
        <v>12</v>
      </c>
      <c r="M15" s="208" t="str">
        <f>'ورود مشخصات همکاران'!B16</f>
        <v>عباسیان</v>
      </c>
    </row>
    <row r="16" spans="1:17" ht="20.25" x14ac:dyDescent="0.25">
      <c r="L16" s="207">
        <v>13</v>
      </c>
      <c r="M16" s="208" t="str">
        <f>'ورود مشخصات همکاران'!B17</f>
        <v xml:space="preserve">احساني </v>
      </c>
    </row>
    <row r="17" spans="12:13" ht="20.25" x14ac:dyDescent="0.25">
      <c r="L17" s="207">
        <v>14</v>
      </c>
      <c r="M17" s="208" t="str">
        <f>'ورود مشخصات همکاران'!B18</f>
        <v>اکبرزاده</v>
      </c>
    </row>
    <row r="18" spans="12:13" ht="20.25" x14ac:dyDescent="0.25">
      <c r="L18" s="207">
        <v>15</v>
      </c>
      <c r="M18" s="208" t="str">
        <f>'ورود مشخصات همکاران'!B19</f>
        <v>احمدین</v>
      </c>
    </row>
    <row r="19" spans="12:13" ht="20.25" x14ac:dyDescent="0.25">
      <c r="L19" s="207">
        <v>16</v>
      </c>
      <c r="M19" s="208" t="str">
        <f>'ورود مشخصات همکاران'!B20</f>
        <v xml:space="preserve">عباسعلی پور </v>
      </c>
    </row>
    <row r="20" spans="12:13" ht="20.25" x14ac:dyDescent="0.25">
      <c r="L20" s="207">
        <v>17</v>
      </c>
      <c r="M20" s="208" t="str">
        <f>'ورود مشخصات همکاران'!B21</f>
        <v>اجودی مقدم</v>
      </c>
    </row>
    <row r="21" spans="12:13" ht="20.25" x14ac:dyDescent="0.25">
      <c r="L21" s="207">
        <v>18</v>
      </c>
      <c r="M21" s="208" t="str">
        <f>'ورود مشخصات همکاران'!B22</f>
        <v>حامدی</v>
      </c>
    </row>
    <row r="22" spans="12:13" ht="20.25" x14ac:dyDescent="0.25">
      <c r="L22" s="207">
        <v>19</v>
      </c>
      <c r="M22" s="208" t="str">
        <f>'ورود مشخصات همکاران'!B23</f>
        <v>احمدزاده</v>
      </c>
    </row>
    <row r="23" spans="12:13" ht="20.25" x14ac:dyDescent="0.25">
      <c r="L23" s="207">
        <v>20</v>
      </c>
      <c r="M23" s="208" t="str">
        <f>'ورود مشخصات همکاران'!B24</f>
        <v>جباری</v>
      </c>
    </row>
    <row r="24" spans="12:13" ht="20.25" x14ac:dyDescent="0.25">
      <c r="L24" s="207">
        <v>21</v>
      </c>
      <c r="M24" s="208" t="str">
        <f>'ورود مشخصات همکاران'!B25</f>
        <v>برجی</v>
      </c>
    </row>
    <row r="25" spans="12:13" ht="20.25" x14ac:dyDescent="0.25">
      <c r="L25" s="207">
        <v>22</v>
      </c>
      <c r="M25" s="208" t="str">
        <f>'ورود مشخصات همکاران'!B26</f>
        <v>اسکندری</v>
      </c>
    </row>
    <row r="26" spans="12:13" ht="20.25" x14ac:dyDescent="0.25">
      <c r="L26" s="207">
        <v>23</v>
      </c>
      <c r="M26" s="208" t="str">
        <f>'ورود مشخصات همکاران'!B27</f>
        <v>فردوسي</v>
      </c>
    </row>
    <row r="27" spans="12:13" ht="20.25" x14ac:dyDescent="0.25">
      <c r="L27" s="207">
        <v>24</v>
      </c>
      <c r="M27" s="208" t="str">
        <f>'ورود مشخصات همکاران'!B28</f>
        <v>راستگو</v>
      </c>
    </row>
    <row r="28" spans="12:13" ht="20.25" x14ac:dyDescent="0.25">
      <c r="L28" s="153">
        <v>25</v>
      </c>
      <c r="M28" s="208" t="str">
        <f>'ورود مشخصات همکاران'!B29</f>
        <v>فرمانی</v>
      </c>
    </row>
    <row r="29" spans="12:13" ht="20.25" x14ac:dyDescent="0.25">
      <c r="L29" s="154">
        <v>26</v>
      </c>
      <c r="M29" s="208" t="str">
        <f>'ورود مشخصات همکاران'!B30</f>
        <v>بدخشان</v>
      </c>
    </row>
    <row r="30" spans="12:13" ht="20.25" x14ac:dyDescent="0.25">
      <c r="L30" s="93">
        <v>27</v>
      </c>
      <c r="M30" s="208" t="str">
        <f>'ورود مشخصات همکاران'!B31</f>
        <v>وندسفیني</v>
      </c>
    </row>
    <row r="31" spans="12:13" ht="20.25" x14ac:dyDescent="0.25">
      <c r="L31" s="207">
        <v>28</v>
      </c>
      <c r="M31" s="208" t="str">
        <f>'ورود مشخصات همکاران'!B32</f>
        <v>احمدی</v>
      </c>
    </row>
    <row r="32" spans="12:13" ht="20.25" x14ac:dyDescent="0.25">
      <c r="L32" s="207">
        <v>29</v>
      </c>
      <c r="M32" s="208" t="str">
        <f>'ورود مشخصات همکاران'!B33</f>
        <v>شریف پناهی</v>
      </c>
    </row>
    <row r="33" spans="12:13" ht="20.25" x14ac:dyDescent="0.25">
      <c r="L33" s="207">
        <v>30</v>
      </c>
      <c r="M33" s="208">
        <f>'ورود مشخصات همکاران'!B34</f>
        <v>0</v>
      </c>
    </row>
    <row r="34" spans="12:13" ht="20.25" x14ac:dyDescent="0.25">
      <c r="L34" s="207">
        <v>31</v>
      </c>
      <c r="M34" s="208">
        <f>'ورود مشخصات همکاران'!B35</f>
        <v>0</v>
      </c>
    </row>
    <row r="35" spans="12:13" ht="20.25" x14ac:dyDescent="0.25">
      <c r="L35" s="207">
        <v>32</v>
      </c>
      <c r="M35" s="208">
        <f>'ورود مشخصات همکاران'!B36</f>
        <v>0</v>
      </c>
    </row>
    <row r="36" spans="12:13" ht="20.25" x14ac:dyDescent="0.25">
      <c r="L36" s="207">
        <v>33</v>
      </c>
      <c r="M36" s="208">
        <f>'ورود مشخصات همکاران'!B37</f>
        <v>0</v>
      </c>
    </row>
    <row r="37" spans="12:13" ht="20.25" x14ac:dyDescent="0.25">
      <c r="L37" s="207">
        <v>34</v>
      </c>
      <c r="M37" s="208">
        <f>'ورود مشخصات همکاران'!B38</f>
        <v>0</v>
      </c>
    </row>
    <row r="38" spans="12:13" ht="20.25" x14ac:dyDescent="0.25">
      <c r="L38" s="207">
        <v>35</v>
      </c>
      <c r="M38" s="208">
        <f>'ورود مشخصات همکاران'!B39</f>
        <v>0</v>
      </c>
    </row>
    <row r="39" spans="12:13" ht="20.25" x14ac:dyDescent="0.25">
      <c r="L39" s="207">
        <v>36</v>
      </c>
      <c r="M39" s="208">
        <f>'ورود مشخصات همکاران'!B40</f>
        <v>0</v>
      </c>
    </row>
    <row r="40" spans="12:13" ht="20.25" x14ac:dyDescent="0.25">
      <c r="L40" s="207">
        <v>37</v>
      </c>
      <c r="M40" s="208">
        <f>'ورود مشخصات همکاران'!B41</f>
        <v>0</v>
      </c>
    </row>
    <row r="41" spans="12:13" ht="20.25" x14ac:dyDescent="0.25">
      <c r="L41" s="207">
        <v>38</v>
      </c>
      <c r="M41" s="208">
        <f>'ورود مشخصات همکاران'!B42</f>
        <v>0</v>
      </c>
    </row>
    <row r="42" spans="12:13" ht="20.25" x14ac:dyDescent="0.25">
      <c r="L42" s="207">
        <v>39</v>
      </c>
      <c r="M42" s="208">
        <f>'ورود مشخصات همکاران'!B43</f>
        <v>0</v>
      </c>
    </row>
    <row r="43" spans="12:13" ht="20.25" x14ac:dyDescent="0.25">
      <c r="L43" s="207">
        <v>40</v>
      </c>
      <c r="M43" s="208">
        <f>'ورود مشخصات همکاران'!B44</f>
        <v>0</v>
      </c>
    </row>
    <row r="44" spans="12:13" ht="20.25" x14ac:dyDescent="0.25">
      <c r="L44" s="207">
        <v>41</v>
      </c>
      <c r="M44" s="208">
        <f>'ورود مشخصات همکاران'!B45</f>
        <v>0</v>
      </c>
    </row>
    <row r="45" spans="12:13" ht="20.25" x14ac:dyDescent="0.25">
      <c r="L45" s="207">
        <v>42</v>
      </c>
      <c r="M45" s="208">
        <f>'ورود مشخصات همکاران'!B46</f>
        <v>0</v>
      </c>
    </row>
    <row r="46" spans="12:13" ht="20.25" x14ac:dyDescent="0.25">
      <c r="L46" s="207">
        <v>43</v>
      </c>
      <c r="M46" s="208">
        <f>'ورود مشخصات همکاران'!B47</f>
        <v>0</v>
      </c>
    </row>
    <row r="47" spans="12:13" ht="20.25" x14ac:dyDescent="0.25">
      <c r="L47" s="207">
        <v>44</v>
      </c>
      <c r="M47" s="208">
        <f>'ورود مشخصات همکاران'!B48</f>
        <v>0</v>
      </c>
    </row>
    <row r="48" spans="12:13" ht="20.25" x14ac:dyDescent="0.25">
      <c r="L48" s="207">
        <v>45</v>
      </c>
      <c r="M48" s="208">
        <f>'ورود مشخصات همکاران'!B49</f>
        <v>0</v>
      </c>
    </row>
    <row r="49" spans="12:13" ht="20.25" x14ac:dyDescent="0.25">
      <c r="L49" s="207">
        <v>46</v>
      </c>
      <c r="M49" s="208">
        <f>'ورود مشخصات همکاران'!B50</f>
        <v>0</v>
      </c>
    </row>
    <row r="50" spans="12:13" ht="20.25" x14ac:dyDescent="0.25">
      <c r="L50" s="207">
        <v>47</v>
      </c>
      <c r="M50" s="208">
        <f>'ورود مشخصات همکاران'!B51</f>
        <v>0</v>
      </c>
    </row>
    <row r="51" spans="12:13" ht="20.25" x14ac:dyDescent="0.25">
      <c r="L51" s="207">
        <v>48</v>
      </c>
      <c r="M51" s="208">
        <f>'ورود مشخصات همکاران'!B52</f>
        <v>0</v>
      </c>
    </row>
    <row r="52" spans="12:13" ht="20.25" x14ac:dyDescent="0.25">
      <c r="L52" s="207">
        <v>49</v>
      </c>
      <c r="M52" s="208">
        <f>'ورود مشخصات همکاران'!B53</f>
        <v>0</v>
      </c>
    </row>
    <row r="53" spans="12:13" ht="20.25" x14ac:dyDescent="0.25">
      <c r="L53" s="207">
        <v>50</v>
      </c>
      <c r="M53" s="208">
        <f>'ورود مشخصات همکاران'!B54</f>
        <v>0</v>
      </c>
    </row>
    <row r="54" spans="12:13" ht="20.25" x14ac:dyDescent="0.25">
      <c r="L54" s="207">
        <v>51</v>
      </c>
      <c r="M54" s="208">
        <f>'ورود مشخصات همکاران'!B55</f>
        <v>0</v>
      </c>
    </row>
  </sheetData>
  <mergeCells count="7">
    <mergeCell ref="O5:O8"/>
    <mergeCell ref="P5:P8"/>
    <mergeCell ref="Q5:Q8"/>
    <mergeCell ref="C3:I3"/>
    <mergeCell ref="C4:I5"/>
    <mergeCell ref="L2:L3"/>
    <mergeCell ref="M2:M3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U60"/>
  <sheetViews>
    <sheetView rightToLeft="1" view="pageBreakPreview" zoomScale="50" zoomScaleNormal="60" zoomScaleSheetLayoutView="50" workbookViewId="0">
      <selection activeCell="D4" sqref="D4"/>
    </sheetView>
  </sheetViews>
  <sheetFormatPr defaultRowHeight="14.25" x14ac:dyDescent="0.2"/>
  <cols>
    <col min="1" max="1" width="7.375" customWidth="1"/>
    <col min="2" max="2" width="15.75" style="14" customWidth="1"/>
    <col min="3" max="3" width="13.125" style="20" customWidth="1"/>
    <col min="4" max="4" width="13.125" customWidth="1"/>
    <col min="5" max="5" width="13.125" style="20" customWidth="1"/>
    <col min="6" max="6" width="13.125" customWidth="1"/>
    <col min="7" max="7" width="13.125" style="20" customWidth="1"/>
    <col min="8" max="8" width="13.125" customWidth="1"/>
    <col min="9" max="9" width="13.125" style="20" customWidth="1"/>
    <col min="10" max="10" width="13.125" customWidth="1"/>
    <col min="11" max="11" width="13.125" style="20" customWidth="1"/>
    <col min="12" max="12" width="13.125" customWidth="1"/>
    <col min="13" max="13" width="13.125" style="20" customWidth="1"/>
    <col min="14" max="14" width="13.125" customWidth="1"/>
    <col min="15" max="15" width="13.125" style="20" customWidth="1"/>
    <col min="16" max="16" width="13.125" customWidth="1"/>
    <col min="17" max="17" width="13.125" style="20" customWidth="1"/>
    <col min="18" max="18" width="13.125" customWidth="1"/>
    <col min="19" max="19" width="13.125" style="20" customWidth="1"/>
    <col min="20" max="20" width="13.125" customWidth="1"/>
    <col min="21" max="21" width="13.125" style="20" customWidth="1"/>
    <col min="22" max="22" width="13.125" customWidth="1"/>
    <col min="23" max="23" width="13.125" style="20" customWidth="1"/>
    <col min="24" max="24" width="13.125" customWidth="1"/>
    <col min="25" max="25" width="13.125" style="20" customWidth="1"/>
    <col min="26" max="26" width="13.125" customWidth="1"/>
    <col min="27" max="27" width="13.125" style="20" customWidth="1"/>
    <col min="28" max="28" width="13.125" customWidth="1"/>
    <col min="29" max="29" width="13.125" style="20" customWidth="1"/>
    <col min="30" max="30" width="13.125" customWidth="1"/>
    <col min="31" max="31" width="13.125" style="20" customWidth="1"/>
    <col min="32" max="32" width="13.125" customWidth="1"/>
    <col min="33" max="33" width="13.125" style="20" customWidth="1"/>
    <col min="34" max="34" width="13.125" customWidth="1"/>
    <col min="35" max="35" width="13.125" style="20" customWidth="1"/>
    <col min="36" max="36" width="13.125" customWidth="1"/>
    <col min="37" max="37" width="13.125" style="20" customWidth="1"/>
    <col min="38" max="38" width="13.125" customWidth="1"/>
  </cols>
  <sheetData>
    <row r="1" spans="1:47" ht="64.5" customHeight="1" thickBot="1" x14ac:dyDescent="0.25">
      <c r="C1" s="82">
        <v>1</v>
      </c>
      <c r="D1" s="78">
        <v>2</v>
      </c>
      <c r="E1" s="82">
        <v>3</v>
      </c>
      <c r="F1" s="78">
        <v>4</v>
      </c>
      <c r="G1" s="82">
        <v>5</v>
      </c>
      <c r="H1" s="78">
        <v>6</v>
      </c>
      <c r="I1" s="82">
        <v>7</v>
      </c>
      <c r="J1" s="78">
        <v>8</v>
      </c>
      <c r="K1" s="82">
        <v>9</v>
      </c>
      <c r="L1" s="78">
        <v>10</v>
      </c>
      <c r="M1" s="82">
        <v>11</v>
      </c>
      <c r="N1" s="78">
        <v>12</v>
      </c>
      <c r="O1" s="82">
        <v>13</v>
      </c>
      <c r="P1" s="78">
        <v>14</v>
      </c>
      <c r="Q1" s="82">
        <v>15</v>
      </c>
      <c r="R1" s="78">
        <v>16</v>
      </c>
      <c r="S1" s="82">
        <v>17</v>
      </c>
      <c r="T1" s="78">
        <v>18</v>
      </c>
      <c r="U1" s="82">
        <v>19</v>
      </c>
      <c r="V1" s="78">
        <v>20</v>
      </c>
      <c r="W1" s="82">
        <v>21</v>
      </c>
      <c r="X1" s="78">
        <v>22</v>
      </c>
      <c r="Y1" s="82">
        <v>23</v>
      </c>
      <c r="Z1" s="78">
        <v>24</v>
      </c>
      <c r="AA1" s="82">
        <v>25</v>
      </c>
      <c r="AB1" s="78">
        <v>26</v>
      </c>
      <c r="AC1" s="82">
        <v>27</v>
      </c>
      <c r="AD1" s="78">
        <v>28</v>
      </c>
      <c r="AE1" s="82">
        <v>29</v>
      </c>
      <c r="AF1" s="78">
        <v>30</v>
      </c>
      <c r="AG1" s="82">
        <v>31</v>
      </c>
      <c r="AH1" s="78">
        <v>32</v>
      </c>
      <c r="AI1" s="82">
        <v>33</v>
      </c>
      <c r="AJ1" s="78">
        <v>34</v>
      </c>
      <c r="AK1" s="82">
        <v>35</v>
      </c>
      <c r="AL1" s="78">
        <v>36</v>
      </c>
    </row>
    <row r="2" spans="1:47" ht="42.75" customHeight="1" thickTop="1" x14ac:dyDescent="0.2">
      <c r="A2" s="328" t="s">
        <v>164</v>
      </c>
      <c r="B2" s="359"/>
      <c r="C2" s="83">
        <v>1</v>
      </c>
      <c r="D2" s="75">
        <v>2</v>
      </c>
      <c r="E2" s="85">
        <v>3</v>
      </c>
      <c r="F2" s="75">
        <v>4</v>
      </c>
      <c r="G2" s="85">
        <v>5</v>
      </c>
      <c r="H2" s="76">
        <v>6</v>
      </c>
      <c r="I2" s="89">
        <f>C2</f>
        <v>1</v>
      </c>
      <c r="J2" s="75">
        <f t="shared" ref="J2:AL2" si="0">D2</f>
        <v>2</v>
      </c>
      <c r="K2" s="85">
        <f t="shared" si="0"/>
        <v>3</v>
      </c>
      <c r="L2" s="75">
        <f t="shared" si="0"/>
        <v>4</v>
      </c>
      <c r="M2" s="85">
        <f t="shared" si="0"/>
        <v>5</v>
      </c>
      <c r="N2" s="76">
        <f t="shared" si="0"/>
        <v>6</v>
      </c>
      <c r="O2" s="89">
        <f t="shared" si="0"/>
        <v>1</v>
      </c>
      <c r="P2" s="75">
        <f t="shared" si="0"/>
        <v>2</v>
      </c>
      <c r="Q2" s="85">
        <f t="shared" si="0"/>
        <v>3</v>
      </c>
      <c r="R2" s="75">
        <f t="shared" si="0"/>
        <v>4</v>
      </c>
      <c r="S2" s="85">
        <f t="shared" si="0"/>
        <v>5</v>
      </c>
      <c r="T2" s="76">
        <f t="shared" si="0"/>
        <v>6</v>
      </c>
      <c r="U2" s="89">
        <f t="shared" si="0"/>
        <v>1</v>
      </c>
      <c r="V2" s="75">
        <f t="shared" si="0"/>
        <v>2</v>
      </c>
      <c r="W2" s="85">
        <f t="shared" si="0"/>
        <v>3</v>
      </c>
      <c r="X2" s="75">
        <f t="shared" si="0"/>
        <v>4</v>
      </c>
      <c r="Y2" s="85">
        <f t="shared" si="0"/>
        <v>5</v>
      </c>
      <c r="Z2" s="76">
        <f t="shared" si="0"/>
        <v>6</v>
      </c>
      <c r="AA2" s="89">
        <f t="shared" si="0"/>
        <v>1</v>
      </c>
      <c r="AB2" s="75">
        <f t="shared" si="0"/>
        <v>2</v>
      </c>
      <c r="AC2" s="85">
        <f t="shared" si="0"/>
        <v>3</v>
      </c>
      <c r="AD2" s="75">
        <f t="shared" si="0"/>
        <v>4</v>
      </c>
      <c r="AE2" s="85">
        <f t="shared" si="0"/>
        <v>5</v>
      </c>
      <c r="AF2" s="76">
        <f t="shared" si="0"/>
        <v>6</v>
      </c>
      <c r="AG2" s="89">
        <f t="shared" si="0"/>
        <v>1</v>
      </c>
      <c r="AH2" s="75">
        <f t="shared" si="0"/>
        <v>2</v>
      </c>
      <c r="AI2" s="85">
        <f t="shared" si="0"/>
        <v>3</v>
      </c>
      <c r="AJ2" s="75">
        <f t="shared" si="0"/>
        <v>4</v>
      </c>
      <c r="AK2" s="85">
        <f t="shared" si="0"/>
        <v>5</v>
      </c>
      <c r="AL2" s="76">
        <f t="shared" si="0"/>
        <v>6</v>
      </c>
    </row>
    <row r="3" spans="1:47" s="14" customFormat="1" ht="129.75" customHeight="1" x14ac:dyDescent="0.2">
      <c r="A3" s="36" t="s">
        <v>165</v>
      </c>
      <c r="B3" s="74" t="s">
        <v>16</v>
      </c>
      <c r="C3" s="84" t="s">
        <v>106</v>
      </c>
      <c r="D3" s="70" t="s">
        <v>106</v>
      </c>
      <c r="E3" s="86" t="s">
        <v>106</v>
      </c>
      <c r="F3" s="70" t="s">
        <v>106</v>
      </c>
      <c r="G3" s="86" t="s">
        <v>106</v>
      </c>
      <c r="H3" s="77" t="s">
        <v>106</v>
      </c>
      <c r="I3" s="84" t="s">
        <v>182</v>
      </c>
      <c r="J3" s="70" t="s">
        <v>182</v>
      </c>
      <c r="K3" s="86" t="s">
        <v>182</v>
      </c>
      <c r="L3" s="70" t="s">
        <v>182</v>
      </c>
      <c r="M3" s="86" t="s">
        <v>182</v>
      </c>
      <c r="N3" s="77" t="s">
        <v>182</v>
      </c>
      <c r="O3" s="84" t="s">
        <v>162</v>
      </c>
      <c r="P3" s="70" t="s">
        <v>162</v>
      </c>
      <c r="Q3" s="86" t="s">
        <v>162</v>
      </c>
      <c r="R3" s="70" t="s">
        <v>162</v>
      </c>
      <c r="S3" s="86" t="s">
        <v>162</v>
      </c>
      <c r="T3" s="77" t="s">
        <v>162</v>
      </c>
      <c r="U3" s="84" t="s">
        <v>107</v>
      </c>
      <c r="V3" s="70" t="s">
        <v>107</v>
      </c>
      <c r="W3" s="86" t="s">
        <v>107</v>
      </c>
      <c r="X3" s="70" t="s">
        <v>107</v>
      </c>
      <c r="Y3" s="86" t="s">
        <v>107</v>
      </c>
      <c r="Z3" s="77" t="s">
        <v>107</v>
      </c>
      <c r="AA3" s="84" t="s">
        <v>108</v>
      </c>
      <c r="AB3" s="70" t="s">
        <v>108</v>
      </c>
      <c r="AC3" s="86" t="s">
        <v>108</v>
      </c>
      <c r="AD3" s="70" t="s">
        <v>108</v>
      </c>
      <c r="AE3" s="86" t="s">
        <v>108</v>
      </c>
      <c r="AF3" s="77" t="s">
        <v>108</v>
      </c>
      <c r="AG3" s="84" t="s">
        <v>183</v>
      </c>
      <c r="AH3" s="70" t="s">
        <v>183</v>
      </c>
      <c r="AI3" s="86" t="s">
        <v>183</v>
      </c>
      <c r="AJ3" s="70" t="s">
        <v>183</v>
      </c>
      <c r="AK3" s="86" t="s">
        <v>183</v>
      </c>
      <c r="AL3" s="77" t="s">
        <v>183</v>
      </c>
      <c r="AP3" s="87">
        <v>1</v>
      </c>
      <c r="AQ3" s="87">
        <v>2</v>
      </c>
      <c r="AR3" s="87">
        <v>3</v>
      </c>
      <c r="AS3" s="87">
        <v>4</v>
      </c>
      <c r="AT3" s="87">
        <v>5</v>
      </c>
      <c r="AU3" s="87">
        <v>6</v>
      </c>
    </row>
    <row r="4" spans="1:47" ht="60" customHeight="1" x14ac:dyDescent="0.2">
      <c r="A4" s="38">
        <v>1</v>
      </c>
      <c r="B4" s="74" t="str">
        <f>'ورود مشخصات همکاران'!B5</f>
        <v>حشمتی</v>
      </c>
      <c r="C4" s="81" t="str">
        <f>IF('ورود کد کلاس همکاران'!C4&gt;0,1,"")</f>
        <v/>
      </c>
      <c r="D4" s="79" t="str">
        <f>IF('ورود کد کلاس همکاران'!D4&gt;0,1,"")</f>
        <v/>
      </c>
      <c r="E4" s="87" t="str">
        <f>IF('ورود کد کلاس همکاران'!E4&gt;0,1,"")</f>
        <v/>
      </c>
      <c r="F4" s="79" t="str">
        <f>IF('ورود کد کلاس همکاران'!F4&gt;0,1,"")</f>
        <v/>
      </c>
      <c r="G4" s="88" t="str">
        <f>IF('ورود کد کلاس همکاران'!G4&gt;0,1,"")</f>
        <v/>
      </c>
      <c r="H4" s="80" t="str">
        <f>IF('ورود کد کلاس همکاران'!H4&gt;0,1,"")</f>
        <v/>
      </c>
      <c r="I4" s="81" t="str">
        <f>IF('ورود کد کلاس همکاران'!I4&gt;0,1,"")</f>
        <v/>
      </c>
      <c r="J4" s="79" t="str">
        <f>IF('ورود کد کلاس همکاران'!J4&gt;0,1,"")</f>
        <v/>
      </c>
      <c r="K4" s="87" t="str">
        <f>IF('ورود کد کلاس همکاران'!K4&gt;0,1,"")</f>
        <v/>
      </c>
      <c r="L4" s="79" t="str">
        <f>IF('ورود کد کلاس همکاران'!L4&gt;0,1,"")</f>
        <v/>
      </c>
      <c r="M4" s="88" t="str">
        <f>IF('ورود کد کلاس همکاران'!M4&gt;0,1,"")</f>
        <v/>
      </c>
      <c r="N4" s="80" t="str">
        <f>IF('ورود کد کلاس همکاران'!N4&gt;0,1,"")</f>
        <v/>
      </c>
      <c r="O4" s="81" t="str">
        <f>IF('ورود کد کلاس همکاران'!O4&gt;0,1,"")</f>
        <v/>
      </c>
      <c r="P4" s="79" t="str">
        <f>IF('ورود کد کلاس همکاران'!P4&gt;0,1,"")</f>
        <v/>
      </c>
      <c r="Q4" s="87" t="str">
        <f>IF('ورود کد کلاس همکاران'!Q4&gt;0,1,"")</f>
        <v/>
      </c>
      <c r="R4" s="79" t="str">
        <f>IF('ورود کد کلاس همکاران'!R4&gt;0,1,"")</f>
        <v/>
      </c>
      <c r="S4" s="88" t="str">
        <f>IF('ورود کد کلاس همکاران'!S4&gt;0,1,"")</f>
        <v/>
      </c>
      <c r="T4" s="80" t="str">
        <f>IF('ورود کد کلاس همکاران'!T4&gt;0,1,"")</f>
        <v/>
      </c>
      <c r="U4" s="81" t="str">
        <f>IF('ورود کد کلاس همکاران'!U4&gt;0,1,"")</f>
        <v/>
      </c>
      <c r="V4" s="79" t="str">
        <f>IF('ورود کد کلاس همکاران'!V4&gt;0,1,"")</f>
        <v/>
      </c>
      <c r="W4" s="87" t="str">
        <f>IF('ورود کد کلاس همکاران'!W4&gt;0,1,"")</f>
        <v/>
      </c>
      <c r="X4" s="79" t="str">
        <f>IF('ورود کد کلاس همکاران'!X4&gt;0,1,"")</f>
        <v/>
      </c>
      <c r="Y4" s="88" t="str">
        <f>IF('ورود کد کلاس همکاران'!Y4&gt;0,1,"")</f>
        <v/>
      </c>
      <c r="Z4" s="80" t="str">
        <f>IF('ورود کد کلاس همکاران'!Z4&gt;0,1,"")</f>
        <v/>
      </c>
      <c r="AA4" s="81" t="str">
        <f>IF('ورود کد کلاس همکاران'!AA4&gt;0,1,"")</f>
        <v/>
      </c>
      <c r="AB4" s="79" t="str">
        <f>IF('ورود کد کلاس همکاران'!AB4&gt;0,1,"")</f>
        <v/>
      </c>
      <c r="AC4" s="87" t="str">
        <f>IF('ورود کد کلاس همکاران'!AC4&gt;0,1,"")</f>
        <v/>
      </c>
      <c r="AD4" s="79" t="str">
        <f>IF('ورود کد کلاس همکاران'!AD4&gt;0,1,"")</f>
        <v/>
      </c>
      <c r="AE4" s="88" t="str">
        <f>IF('ورود کد کلاس همکاران'!AE4&gt;0,1,"")</f>
        <v/>
      </c>
      <c r="AF4" s="80" t="str">
        <f>IF('ورود کد کلاس همکاران'!AF4&gt;0,1,"")</f>
        <v/>
      </c>
      <c r="AG4" s="81" t="str">
        <f>IF('ورود کد کلاس همکاران'!AG4&gt;0,1,"")</f>
        <v/>
      </c>
      <c r="AH4" s="79" t="str">
        <f>IF('ورود کد کلاس همکاران'!AH4&gt;0,1,"")</f>
        <v/>
      </c>
      <c r="AI4" s="87" t="str">
        <f>IF('ورود کد کلاس همکاران'!AI4&gt;0,1,"")</f>
        <v/>
      </c>
      <c r="AJ4" s="79" t="str">
        <f>IF('ورود کد کلاس همکاران'!AJ4&gt;0,1,"")</f>
        <v/>
      </c>
      <c r="AK4" s="87" t="str">
        <f>IF('ورود کد کلاس همکاران'!AK4&gt;0,1,"")</f>
        <v/>
      </c>
      <c r="AL4" s="156" t="str">
        <f>IF('ورود کد کلاس همکاران'!AL4&gt;0,1,"")</f>
        <v/>
      </c>
      <c r="AP4" s="87" t="str">
        <f>IF(COUNTIFS($C4:$AL4,"&gt;0",$C$60:$AL$60,AP$3)&gt;0,1,"")</f>
        <v/>
      </c>
      <c r="AQ4" s="87" t="str">
        <f t="shared" ref="AQ4:AU19" si="1">IF(COUNTIFS($C4:$AL4,"&gt;0",$C$60:$AL$60,AQ$3)&gt;0,1,"")</f>
        <v/>
      </c>
      <c r="AR4" s="87" t="str">
        <f t="shared" si="1"/>
        <v/>
      </c>
      <c r="AS4" s="87" t="str">
        <f t="shared" si="1"/>
        <v/>
      </c>
      <c r="AT4" s="87" t="str">
        <f t="shared" si="1"/>
        <v/>
      </c>
      <c r="AU4" s="87" t="str">
        <f t="shared" si="1"/>
        <v/>
      </c>
    </row>
    <row r="5" spans="1:47" ht="60" customHeight="1" x14ac:dyDescent="0.2">
      <c r="A5" s="38">
        <v>2</v>
      </c>
      <c r="B5" s="74" t="str">
        <f>'ورود مشخصات همکاران'!B6</f>
        <v>محمدی</v>
      </c>
      <c r="C5" s="81" t="str">
        <f>IF('ورود کد کلاس همکاران'!C5&gt;0,1,"")</f>
        <v/>
      </c>
      <c r="D5" s="79">
        <f>IF('ورود کد کلاس همکاران'!D5&gt;0,1,"")</f>
        <v>1</v>
      </c>
      <c r="E5" s="87">
        <f>IF('ورود کد کلاس همکاران'!E5&gt;0,1,"")</f>
        <v>1</v>
      </c>
      <c r="F5" s="79">
        <f>IF('ورود کد کلاس همکاران'!F5&gt;0,1,"")</f>
        <v>1</v>
      </c>
      <c r="G5" s="88" t="str">
        <f>IF('ورود کد کلاس همکاران'!G5&gt;0,1,"")</f>
        <v/>
      </c>
      <c r="H5" s="80" t="str">
        <f>IF('ورود کد کلاس همکاران'!H5&gt;0,1,"")</f>
        <v/>
      </c>
      <c r="I5" s="81" t="str">
        <f>IF('ورود کد کلاس همکاران'!I5&gt;0,1,"")</f>
        <v/>
      </c>
      <c r="J5" s="79" t="str">
        <f>IF('ورود کد کلاس همکاران'!J5&gt;0,1,"")</f>
        <v/>
      </c>
      <c r="K5" s="87" t="str">
        <f>IF('ورود کد کلاس همکاران'!K5&gt;0,1,"")</f>
        <v/>
      </c>
      <c r="L5" s="79" t="str">
        <f>IF('ورود کد کلاس همکاران'!L5&gt;0,1,"")</f>
        <v/>
      </c>
      <c r="M5" s="88" t="str">
        <f>IF('ورود کد کلاس همکاران'!M5&gt;0,1,"")</f>
        <v/>
      </c>
      <c r="N5" s="80" t="str">
        <f>IF('ورود کد کلاس همکاران'!N5&gt;0,1,"")</f>
        <v/>
      </c>
      <c r="O5" s="81" t="str">
        <f>IF('ورود کد کلاس همکاران'!O5&gt;0,1,"")</f>
        <v/>
      </c>
      <c r="P5" s="79" t="str">
        <f>IF('ورود کد کلاس همکاران'!P5&gt;0,1,"")</f>
        <v/>
      </c>
      <c r="Q5" s="87" t="str">
        <f>IF('ورود کد کلاس همکاران'!Q5&gt;0,1,"")</f>
        <v/>
      </c>
      <c r="R5" s="79" t="str">
        <f>IF('ورود کد کلاس همکاران'!R5&gt;0,1,"")</f>
        <v/>
      </c>
      <c r="S5" s="88" t="str">
        <f>IF('ورود کد کلاس همکاران'!S5&gt;0,1,"")</f>
        <v/>
      </c>
      <c r="T5" s="80" t="str">
        <f>IF('ورود کد کلاس همکاران'!T5&gt;0,1,"")</f>
        <v/>
      </c>
      <c r="U5" s="81" t="str">
        <f>IF('ورود کد کلاس همکاران'!U5&gt;0,1,"")</f>
        <v/>
      </c>
      <c r="V5" s="79" t="str">
        <f>IF('ورود کد کلاس همکاران'!V5&gt;0,1,"")</f>
        <v/>
      </c>
      <c r="W5" s="87" t="str">
        <f>IF('ورود کد کلاس همکاران'!W5&gt;0,1,"")</f>
        <v/>
      </c>
      <c r="X5" s="79" t="str">
        <f>IF('ورود کد کلاس همکاران'!X5&gt;0,1,"")</f>
        <v/>
      </c>
      <c r="Y5" s="88" t="str">
        <f>IF('ورود کد کلاس همکاران'!Y5&gt;0,1,"")</f>
        <v/>
      </c>
      <c r="Z5" s="80" t="str">
        <f>IF('ورود کد کلاس همکاران'!Z5&gt;0,1,"")</f>
        <v/>
      </c>
      <c r="AA5" s="81" t="str">
        <f>IF('ورود کد کلاس همکاران'!AA5&gt;0,1,"")</f>
        <v/>
      </c>
      <c r="AB5" s="79" t="str">
        <f>IF('ورود کد کلاس همکاران'!AB5&gt;0,1,"")</f>
        <v/>
      </c>
      <c r="AC5" s="87" t="str">
        <f>IF('ورود کد کلاس همکاران'!AC5&gt;0,1,"")</f>
        <v/>
      </c>
      <c r="AD5" s="79" t="str">
        <f>IF('ورود کد کلاس همکاران'!AD5&gt;0,1,"")</f>
        <v/>
      </c>
      <c r="AE5" s="88" t="str">
        <f>IF('ورود کد کلاس همکاران'!AE5&gt;0,1,"")</f>
        <v/>
      </c>
      <c r="AF5" s="80" t="str">
        <f>IF('ورود کد کلاس همکاران'!AF5&gt;0,1,"")</f>
        <v/>
      </c>
      <c r="AG5" s="81" t="str">
        <f>IF('ورود کد کلاس همکاران'!AG5&gt;0,1,"")</f>
        <v/>
      </c>
      <c r="AH5" s="79" t="str">
        <f>IF('ورود کد کلاس همکاران'!AH5&gt;0,1,"")</f>
        <v/>
      </c>
      <c r="AI5" s="87" t="str">
        <f>IF('ورود کد کلاس همکاران'!AI5&gt;0,1,"")</f>
        <v/>
      </c>
      <c r="AJ5" s="79" t="str">
        <f>IF('ورود کد کلاس همکاران'!AJ5&gt;0,1,"")</f>
        <v/>
      </c>
      <c r="AK5" s="87" t="str">
        <f>IF('ورود کد کلاس همکاران'!AK5&gt;0,1,"")</f>
        <v/>
      </c>
      <c r="AL5" s="156" t="str">
        <f>IF('ورود کد کلاس همکاران'!AL5&gt;0,1,"")</f>
        <v/>
      </c>
      <c r="AP5" s="87">
        <f t="shared" ref="AP5:AU20" si="2">IF(COUNTIFS($C5:$AL5,"&gt;0",$C$60:$AL$60,AP$3)&gt;0,1,"")</f>
        <v>1</v>
      </c>
      <c r="AQ5" s="87" t="str">
        <f t="shared" si="1"/>
        <v/>
      </c>
      <c r="AR5" s="87" t="str">
        <f t="shared" si="1"/>
        <v/>
      </c>
      <c r="AS5" s="87" t="str">
        <f t="shared" si="1"/>
        <v/>
      </c>
      <c r="AT5" s="87" t="str">
        <f t="shared" si="1"/>
        <v/>
      </c>
      <c r="AU5" s="87" t="str">
        <f t="shared" si="1"/>
        <v/>
      </c>
    </row>
    <row r="6" spans="1:47" ht="60" customHeight="1" x14ac:dyDescent="0.2">
      <c r="A6" s="38">
        <v>3</v>
      </c>
      <c r="B6" s="74" t="str">
        <f>'ورود مشخصات همکاران'!B7</f>
        <v>بشیری</v>
      </c>
      <c r="C6" s="81" t="str">
        <f>IF('ورود کد کلاس همکاران'!C6&gt;0,1,"")</f>
        <v/>
      </c>
      <c r="D6" s="79" t="str">
        <f>IF('ورود کد کلاس همکاران'!D6&gt;0,1,"")</f>
        <v/>
      </c>
      <c r="E6" s="87" t="str">
        <f>IF('ورود کد کلاس همکاران'!E6&gt;0,1,"")</f>
        <v/>
      </c>
      <c r="F6" s="79" t="str">
        <f>IF('ورود کد کلاس همکاران'!F6&gt;0,1,"")</f>
        <v/>
      </c>
      <c r="G6" s="88" t="str">
        <f>IF('ورود کد کلاس همکاران'!G6&gt;0,1,"")</f>
        <v/>
      </c>
      <c r="H6" s="80" t="str">
        <f>IF('ورود کد کلاس همکاران'!H6&gt;0,1,"")</f>
        <v/>
      </c>
      <c r="I6" s="81" t="str">
        <f>IF('ورود کد کلاس همکاران'!I6&gt;0,1,"")</f>
        <v/>
      </c>
      <c r="J6" s="79" t="str">
        <f>IF('ورود کد کلاس همکاران'!J6&gt;0,1,"")</f>
        <v/>
      </c>
      <c r="K6" s="87" t="str">
        <f>IF('ورود کد کلاس همکاران'!K6&gt;0,1,"")</f>
        <v/>
      </c>
      <c r="L6" s="79" t="str">
        <f>IF('ورود کد کلاس همکاران'!L6&gt;0,1,"")</f>
        <v/>
      </c>
      <c r="M6" s="88" t="str">
        <f>IF('ورود کد کلاس همکاران'!M6&gt;0,1,"")</f>
        <v/>
      </c>
      <c r="N6" s="80" t="str">
        <f>IF('ورود کد کلاس همکاران'!N6&gt;0,1,"")</f>
        <v/>
      </c>
      <c r="O6" s="81" t="str">
        <f>IF('ورود کد کلاس همکاران'!O6&gt;0,1,"")</f>
        <v/>
      </c>
      <c r="P6" s="79" t="str">
        <f>IF('ورود کد کلاس همکاران'!P6&gt;0,1,"")</f>
        <v/>
      </c>
      <c r="Q6" s="87" t="str">
        <f>IF('ورود کد کلاس همکاران'!Q6&gt;0,1,"")</f>
        <v/>
      </c>
      <c r="R6" s="79" t="str">
        <f>IF('ورود کد کلاس همکاران'!R6&gt;0,1,"")</f>
        <v/>
      </c>
      <c r="S6" s="88" t="str">
        <f>IF('ورود کد کلاس همکاران'!S6&gt;0,1,"")</f>
        <v/>
      </c>
      <c r="T6" s="80" t="str">
        <f>IF('ورود کد کلاس همکاران'!T6&gt;0,1,"")</f>
        <v/>
      </c>
      <c r="U6" s="81" t="str">
        <f>IF('ورود کد کلاس همکاران'!U6&gt;0,1,"")</f>
        <v/>
      </c>
      <c r="V6" s="79" t="str">
        <f>IF('ورود کد کلاس همکاران'!V6&gt;0,1,"")</f>
        <v/>
      </c>
      <c r="W6" s="87" t="str">
        <f>IF('ورود کد کلاس همکاران'!W6&gt;0,1,"")</f>
        <v/>
      </c>
      <c r="X6" s="79" t="str">
        <f>IF('ورود کد کلاس همکاران'!X6&gt;0,1,"")</f>
        <v/>
      </c>
      <c r="Y6" s="88">
        <f>IF('ورود کد کلاس همکاران'!Y6&gt;0,1,"")</f>
        <v>1</v>
      </c>
      <c r="Z6" s="80">
        <f>IF('ورود کد کلاس همکاران'!Z6&gt;0,1,"")</f>
        <v>1</v>
      </c>
      <c r="AA6" s="81" t="str">
        <f>IF('ورود کد کلاس همکاران'!AA6&gt;0,1,"")</f>
        <v/>
      </c>
      <c r="AB6" s="79" t="str">
        <f>IF('ورود کد کلاس همکاران'!AB6&gt;0,1,"")</f>
        <v/>
      </c>
      <c r="AC6" s="87" t="str">
        <f>IF('ورود کد کلاس همکاران'!AC6&gt;0,1,"")</f>
        <v/>
      </c>
      <c r="AD6" s="79" t="str">
        <f>IF('ورود کد کلاس همکاران'!AD6&gt;0,1,"")</f>
        <v/>
      </c>
      <c r="AE6" s="88" t="str">
        <f>IF('ورود کد کلاس همکاران'!AE6&gt;0,1,"")</f>
        <v/>
      </c>
      <c r="AF6" s="80" t="str">
        <f>IF('ورود کد کلاس همکاران'!AF6&gt;0,1,"")</f>
        <v/>
      </c>
      <c r="AG6" s="81" t="str">
        <f>IF('ورود کد کلاس همکاران'!AG6&gt;0,1,"")</f>
        <v/>
      </c>
      <c r="AH6" s="79" t="str">
        <f>IF('ورود کد کلاس همکاران'!AH6&gt;0,1,"")</f>
        <v/>
      </c>
      <c r="AI6" s="87" t="str">
        <f>IF('ورود کد کلاس همکاران'!AI6&gt;0,1,"")</f>
        <v/>
      </c>
      <c r="AJ6" s="79" t="str">
        <f>IF('ورود کد کلاس همکاران'!AJ6&gt;0,1,"")</f>
        <v/>
      </c>
      <c r="AK6" s="87" t="str">
        <f>IF('ورود کد کلاس همکاران'!AK6&gt;0,1,"")</f>
        <v/>
      </c>
      <c r="AL6" s="156" t="str">
        <f>IF('ورود کد کلاس همکاران'!AL6&gt;0,1,"")</f>
        <v/>
      </c>
      <c r="AP6" s="87" t="str">
        <f t="shared" si="2"/>
        <v/>
      </c>
      <c r="AQ6" s="87" t="str">
        <f t="shared" si="1"/>
        <v/>
      </c>
      <c r="AR6" s="87" t="str">
        <f t="shared" si="1"/>
        <v/>
      </c>
      <c r="AS6" s="87" t="str">
        <f t="shared" si="1"/>
        <v/>
      </c>
      <c r="AT6" s="87" t="str">
        <f t="shared" si="1"/>
        <v/>
      </c>
      <c r="AU6" s="87" t="str">
        <f t="shared" si="1"/>
        <v/>
      </c>
    </row>
    <row r="7" spans="1:47" ht="60" customHeight="1" x14ac:dyDescent="0.2">
      <c r="A7" s="38">
        <v>4</v>
      </c>
      <c r="B7" s="74" t="str">
        <f>'ورود مشخصات همکاران'!B8</f>
        <v>خيري تبار</v>
      </c>
      <c r="C7" s="81" t="str">
        <f>IF('ورود کد کلاس همکاران'!C7&gt;0,1,"")</f>
        <v/>
      </c>
      <c r="D7" s="79" t="str">
        <f>IF('ورود کد کلاس همکاران'!D7&gt;0,1,"")</f>
        <v/>
      </c>
      <c r="E7" s="87" t="str">
        <f>IF('ورود کد کلاس همکاران'!E7&gt;0,1,"")</f>
        <v/>
      </c>
      <c r="F7" s="79" t="str">
        <f>IF('ورود کد کلاس همکاران'!F7&gt;0,1,"")</f>
        <v/>
      </c>
      <c r="G7" s="88">
        <f>IF('ورود کد کلاس همکاران'!G7&gt;0,1,"")</f>
        <v>1</v>
      </c>
      <c r="H7" s="80">
        <f>IF('ورود کد کلاس همکاران'!H7&gt;0,1,"")</f>
        <v>1</v>
      </c>
      <c r="I7" s="81" t="str">
        <f>IF('ورود کد کلاس همکاران'!I7&gt;0,1,"")</f>
        <v/>
      </c>
      <c r="J7" s="79" t="str">
        <f>IF('ورود کد کلاس همکاران'!J7&gt;0,1,"")</f>
        <v/>
      </c>
      <c r="K7" s="87" t="str">
        <f>IF('ورود کد کلاس همکاران'!K7&gt;0,1,"")</f>
        <v/>
      </c>
      <c r="L7" s="79" t="str">
        <f>IF('ورود کد کلاس همکاران'!L7&gt;0,1,"")</f>
        <v/>
      </c>
      <c r="M7" s="88" t="str">
        <f>IF('ورود کد کلاس همکاران'!M7&gt;0,1,"")</f>
        <v/>
      </c>
      <c r="N7" s="80" t="str">
        <f>IF('ورود کد کلاس همکاران'!N7&gt;0,1,"")</f>
        <v/>
      </c>
      <c r="O7" s="81" t="str">
        <f>IF('ورود کد کلاس همکاران'!O7&gt;0,1,"")</f>
        <v/>
      </c>
      <c r="P7" s="79" t="str">
        <f>IF('ورود کد کلاس همکاران'!P7&gt;0,1,"")</f>
        <v/>
      </c>
      <c r="Q7" s="87" t="str">
        <f>IF('ورود کد کلاس همکاران'!Q7&gt;0,1,"")</f>
        <v/>
      </c>
      <c r="R7" s="79" t="str">
        <f>IF('ورود کد کلاس همکاران'!R7&gt;0,1,"")</f>
        <v/>
      </c>
      <c r="S7" s="88" t="str">
        <f>IF('ورود کد کلاس همکاران'!S7&gt;0,1,"")</f>
        <v/>
      </c>
      <c r="T7" s="80" t="str">
        <f>IF('ورود کد کلاس همکاران'!T7&gt;0,1,"")</f>
        <v/>
      </c>
      <c r="U7" s="81" t="str">
        <f>IF('ورود کد کلاس همکاران'!U7&gt;0,1,"")</f>
        <v/>
      </c>
      <c r="V7" s="79" t="str">
        <f>IF('ورود کد کلاس همکاران'!V7&gt;0,1,"")</f>
        <v/>
      </c>
      <c r="W7" s="87" t="str">
        <f>IF('ورود کد کلاس همکاران'!W7&gt;0,1,"")</f>
        <v/>
      </c>
      <c r="X7" s="79" t="str">
        <f>IF('ورود کد کلاس همکاران'!X7&gt;0,1,"")</f>
        <v/>
      </c>
      <c r="Y7" s="88" t="str">
        <f>IF('ورود کد کلاس همکاران'!Y7&gt;0,1,"")</f>
        <v/>
      </c>
      <c r="Z7" s="80" t="str">
        <f>IF('ورود کد کلاس همکاران'!Z7&gt;0,1,"")</f>
        <v/>
      </c>
      <c r="AA7" s="81" t="str">
        <f>IF('ورود کد کلاس همکاران'!AA7&gt;0,1,"")</f>
        <v/>
      </c>
      <c r="AB7" s="79" t="str">
        <f>IF('ورود کد کلاس همکاران'!AB7&gt;0,1,"")</f>
        <v/>
      </c>
      <c r="AC7" s="87" t="str">
        <f>IF('ورود کد کلاس همکاران'!AC7&gt;0,1,"")</f>
        <v/>
      </c>
      <c r="AD7" s="79" t="str">
        <f>IF('ورود کد کلاس همکاران'!AD7&gt;0,1,"")</f>
        <v/>
      </c>
      <c r="AE7" s="88" t="str">
        <f>IF('ورود کد کلاس همکاران'!AE7&gt;0,1,"")</f>
        <v/>
      </c>
      <c r="AF7" s="80" t="str">
        <f>IF('ورود کد کلاس همکاران'!AF7&gt;0,1,"")</f>
        <v/>
      </c>
      <c r="AG7" s="81" t="str">
        <f>IF('ورود کد کلاس همکاران'!AG7&gt;0,1,"")</f>
        <v/>
      </c>
      <c r="AH7" s="79" t="str">
        <f>IF('ورود کد کلاس همکاران'!AH7&gt;0,1,"")</f>
        <v/>
      </c>
      <c r="AI7" s="87" t="str">
        <f>IF('ورود کد کلاس همکاران'!AI7&gt;0,1,"")</f>
        <v/>
      </c>
      <c r="AJ7" s="79" t="str">
        <f>IF('ورود کد کلاس همکاران'!AJ7&gt;0,1,"")</f>
        <v/>
      </c>
      <c r="AK7" s="87" t="str">
        <f>IF('ورود کد کلاس همکاران'!AK7&gt;0,1,"")</f>
        <v/>
      </c>
      <c r="AL7" s="156" t="str">
        <f>IF('ورود کد کلاس همکاران'!AL7&gt;0,1,"")</f>
        <v/>
      </c>
      <c r="AP7" s="87" t="str">
        <f t="shared" si="2"/>
        <v/>
      </c>
      <c r="AQ7" s="87" t="str">
        <f t="shared" si="1"/>
        <v/>
      </c>
      <c r="AR7" s="87" t="str">
        <f t="shared" si="1"/>
        <v/>
      </c>
      <c r="AS7" s="87" t="str">
        <f t="shared" si="1"/>
        <v/>
      </c>
      <c r="AT7" s="87" t="str">
        <f t="shared" si="1"/>
        <v/>
      </c>
      <c r="AU7" s="87" t="str">
        <f t="shared" si="1"/>
        <v/>
      </c>
    </row>
    <row r="8" spans="1:47" ht="60" customHeight="1" x14ac:dyDescent="0.2">
      <c r="A8" s="38">
        <v>5</v>
      </c>
      <c r="B8" s="74" t="str">
        <f>'ورود مشخصات همکاران'!B9</f>
        <v>گلچين</v>
      </c>
      <c r="C8" s="81" t="str">
        <f>IF('ورود کد کلاس همکاران'!C8&gt;0,1,"")</f>
        <v/>
      </c>
      <c r="D8" s="79" t="str">
        <f>IF('ورود کد کلاس همکاران'!D8&gt;0,1,"")</f>
        <v/>
      </c>
      <c r="E8" s="87" t="str">
        <f>IF('ورود کد کلاس همکاران'!E8&gt;0,1,"")</f>
        <v/>
      </c>
      <c r="F8" s="79" t="str">
        <f>IF('ورود کد کلاس همکاران'!F8&gt;0,1,"")</f>
        <v/>
      </c>
      <c r="G8" s="88">
        <f>IF('ورود کد کلاس همکاران'!G8&gt;0,1,"")</f>
        <v>1</v>
      </c>
      <c r="H8" s="80">
        <f>IF('ورود کد کلاس همکاران'!H8&gt;0,1,"")</f>
        <v>1</v>
      </c>
      <c r="I8" s="81" t="str">
        <f>IF('ورود کد کلاس همکاران'!I8&gt;0,1,"")</f>
        <v/>
      </c>
      <c r="J8" s="79" t="str">
        <f>IF('ورود کد کلاس همکاران'!J8&gt;0,1,"")</f>
        <v/>
      </c>
      <c r="K8" s="87" t="str">
        <f>IF('ورود کد کلاس همکاران'!K8&gt;0,1,"")</f>
        <v/>
      </c>
      <c r="L8" s="79" t="str">
        <f>IF('ورود کد کلاس همکاران'!L8&gt;0,1,"")</f>
        <v/>
      </c>
      <c r="M8" s="88" t="str">
        <f>IF('ورود کد کلاس همکاران'!M8&gt;0,1,"")</f>
        <v/>
      </c>
      <c r="N8" s="80" t="str">
        <f>IF('ورود کد کلاس همکاران'!N8&gt;0,1,"")</f>
        <v/>
      </c>
      <c r="O8" s="81" t="str">
        <f>IF('ورود کد کلاس همکاران'!O8&gt;0,1,"")</f>
        <v/>
      </c>
      <c r="P8" s="79" t="str">
        <f>IF('ورود کد کلاس همکاران'!P8&gt;0,1,"")</f>
        <v/>
      </c>
      <c r="Q8" s="87" t="str">
        <f>IF('ورود کد کلاس همکاران'!Q8&gt;0,1,"")</f>
        <v/>
      </c>
      <c r="R8" s="79" t="str">
        <f>IF('ورود کد کلاس همکاران'!R8&gt;0,1,"")</f>
        <v/>
      </c>
      <c r="S8" s="88">
        <f>IF('ورود کد کلاس همکاران'!S8&gt;0,1,"")</f>
        <v>1</v>
      </c>
      <c r="T8" s="80">
        <f>IF('ورود کد کلاس همکاران'!T8&gt;0,1,"")</f>
        <v>1</v>
      </c>
      <c r="U8" s="81" t="str">
        <f>IF('ورود کد کلاس همکاران'!U8&gt;0,1,"")</f>
        <v/>
      </c>
      <c r="V8" s="79" t="str">
        <f>IF('ورود کد کلاس همکاران'!V8&gt;0,1,"")</f>
        <v/>
      </c>
      <c r="W8" s="87" t="str">
        <f>IF('ورود کد کلاس همکاران'!W8&gt;0,1,"")</f>
        <v/>
      </c>
      <c r="X8" s="79" t="str">
        <f>IF('ورود کد کلاس همکاران'!X8&gt;0,1,"")</f>
        <v/>
      </c>
      <c r="Y8" s="88" t="str">
        <f>IF('ورود کد کلاس همکاران'!Y8&gt;0,1,"")</f>
        <v/>
      </c>
      <c r="Z8" s="80" t="str">
        <f>IF('ورود کد کلاس همکاران'!Z8&gt;0,1,"")</f>
        <v/>
      </c>
      <c r="AA8" s="81" t="str">
        <f>IF('ورود کد کلاس همکاران'!AA8&gt;0,1,"")</f>
        <v/>
      </c>
      <c r="AB8" s="79" t="str">
        <f>IF('ورود کد کلاس همکاران'!AB8&gt;0,1,"")</f>
        <v/>
      </c>
      <c r="AC8" s="87" t="str">
        <f>IF('ورود کد کلاس همکاران'!AC8&gt;0,1,"")</f>
        <v/>
      </c>
      <c r="AD8" s="79" t="str">
        <f>IF('ورود کد کلاس همکاران'!AD8&gt;0,1,"")</f>
        <v/>
      </c>
      <c r="AE8" s="88" t="str">
        <f>IF('ورود کد کلاس همکاران'!AE8&gt;0,1,"")</f>
        <v/>
      </c>
      <c r="AF8" s="80" t="str">
        <f>IF('ورود کد کلاس همکاران'!AF8&gt;0,1,"")</f>
        <v/>
      </c>
      <c r="AG8" s="81" t="str">
        <f>IF('ورود کد کلاس همکاران'!AG8&gt;0,1,"")</f>
        <v/>
      </c>
      <c r="AH8" s="79" t="str">
        <f>IF('ورود کد کلاس همکاران'!AH8&gt;0,1,"")</f>
        <v/>
      </c>
      <c r="AI8" s="87" t="str">
        <f>IF('ورود کد کلاس همکاران'!AI8&gt;0,1,"")</f>
        <v/>
      </c>
      <c r="AJ8" s="79" t="str">
        <f>IF('ورود کد کلاس همکاران'!AJ8&gt;0,1,"")</f>
        <v/>
      </c>
      <c r="AK8" s="87">
        <f>IF('ورود کد کلاس همکاران'!AK8&gt;0,1,"")</f>
        <v>1</v>
      </c>
      <c r="AL8" s="156">
        <f>IF('ورود کد کلاس همکاران'!AL8&gt;0,1,"")</f>
        <v>1</v>
      </c>
      <c r="AP8" s="87" t="str">
        <f t="shared" si="2"/>
        <v/>
      </c>
      <c r="AQ8" s="87" t="str">
        <f t="shared" si="1"/>
        <v/>
      </c>
      <c r="AR8" s="87" t="str">
        <f t="shared" si="1"/>
        <v/>
      </c>
      <c r="AS8" s="87" t="str">
        <f t="shared" si="1"/>
        <v/>
      </c>
      <c r="AT8" s="87" t="str">
        <f t="shared" si="1"/>
        <v/>
      </c>
      <c r="AU8" s="87" t="str">
        <f t="shared" si="1"/>
        <v/>
      </c>
    </row>
    <row r="9" spans="1:47" ht="60" customHeight="1" x14ac:dyDescent="0.2">
      <c r="A9" s="38">
        <v>6</v>
      </c>
      <c r="B9" s="74" t="str">
        <f>'ورود مشخصات همکاران'!B10</f>
        <v>محمدی</v>
      </c>
      <c r="C9" s="81">
        <f>IF('ورود کد کلاس همکاران'!C9&gt;0,1,"")</f>
        <v>1</v>
      </c>
      <c r="D9" s="79">
        <f>IF('ورود کد کلاس همکاران'!D9&gt;0,1,"")</f>
        <v>1</v>
      </c>
      <c r="E9" s="87" t="str">
        <f>IF('ورود کد کلاس همکاران'!E9&gt;0,1,"")</f>
        <v/>
      </c>
      <c r="F9" s="79" t="str">
        <f>IF('ورود کد کلاس همکاران'!F9&gt;0,1,"")</f>
        <v/>
      </c>
      <c r="G9" s="88" t="str">
        <f>IF('ورود کد کلاس همکاران'!G9&gt;0,1,"")</f>
        <v/>
      </c>
      <c r="H9" s="80" t="str">
        <f>IF('ورود کد کلاس همکاران'!H9&gt;0,1,"")</f>
        <v/>
      </c>
      <c r="I9" s="81" t="str">
        <f>IF('ورود کد کلاس همکاران'!I9&gt;0,1,"")</f>
        <v/>
      </c>
      <c r="J9" s="79" t="str">
        <f>IF('ورود کد کلاس همکاران'!J9&gt;0,1,"")</f>
        <v/>
      </c>
      <c r="K9" s="87" t="str">
        <f>IF('ورود کد کلاس همکاران'!K9&gt;0,1,"")</f>
        <v/>
      </c>
      <c r="L9" s="79" t="str">
        <f>IF('ورود کد کلاس همکاران'!L9&gt;0,1,"")</f>
        <v/>
      </c>
      <c r="M9" s="88" t="str">
        <f>IF('ورود کد کلاس همکاران'!M9&gt;0,1,"")</f>
        <v/>
      </c>
      <c r="N9" s="80" t="str">
        <f>IF('ورود کد کلاس همکاران'!N9&gt;0,1,"")</f>
        <v/>
      </c>
      <c r="O9" s="81" t="str">
        <f>IF('ورود کد کلاس همکاران'!O9&gt;0,1,"")</f>
        <v/>
      </c>
      <c r="P9" s="79" t="str">
        <f>IF('ورود کد کلاس همکاران'!P9&gt;0,1,"")</f>
        <v/>
      </c>
      <c r="Q9" s="87" t="str">
        <f>IF('ورود کد کلاس همکاران'!Q9&gt;0,1,"")</f>
        <v/>
      </c>
      <c r="R9" s="79" t="str">
        <f>IF('ورود کد کلاس همکاران'!R9&gt;0,1,"")</f>
        <v/>
      </c>
      <c r="S9" s="88" t="str">
        <f>IF('ورود کد کلاس همکاران'!S9&gt;0,1,"")</f>
        <v/>
      </c>
      <c r="T9" s="80" t="str">
        <f>IF('ورود کد کلاس همکاران'!T9&gt;0,1,"")</f>
        <v/>
      </c>
      <c r="U9" s="81">
        <f>IF('ورود کد کلاس همکاران'!U9&gt;0,1,"")</f>
        <v>1</v>
      </c>
      <c r="V9" s="79">
        <f>IF('ورود کد کلاس همکاران'!V9&gt;0,1,"")</f>
        <v>1</v>
      </c>
      <c r="W9" s="87">
        <f>IF('ورود کد کلاس همکاران'!W9&gt;0,1,"")</f>
        <v>1</v>
      </c>
      <c r="X9" s="79">
        <f>IF('ورود کد کلاس همکاران'!X9&gt;0,1,"")</f>
        <v>1</v>
      </c>
      <c r="Y9" s="88">
        <f>IF('ورود کد کلاس همکاران'!Y9&gt;0,1,"")</f>
        <v>1</v>
      </c>
      <c r="Z9" s="80">
        <f>IF('ورود کد کلاس همکاران'!Z9&gt;0,1,"")</f>
        <v>1</v>
      </c>
      <c r="AA9" s="81">
        <f>IF('ورود کد کلاس همکاران'!AA9&gt;0,1,"")</f>
        <v>1</v>
      </c>
      <c r="AB9" s="79">
        <f>IF('ورود کد کلاس همکاران'!AB9&gt;0,1,"")</f>
        <v>1</v>
      </c>
      <c r="AC9" s="87">
        <f>IF('ورود کد کلاس همکاران'!AC9&gt;0,1,"")</f>
        <v>1</v>
      </c>
      <c r="AD9" s="79">
        <f>IF('ورود کد کلاس همکاران'!AD9&gt;0,1,"")</f>
        <v>1</v>
      </c>
      <c r="AE9" s="88">
        <f>IF('ورود کد کلاس همکاران'!AE9&gt;0,1,"")</f>
        <v>1</v>
      </c>
      <c r="AF9" s="80">
        <f>IF('ورود کد کلاس همکاران'!AF9&gt;0,1,"")</f>
        <v>1</v>
      </c>
      <c r="AG9" s="81" t="str">
        <f>IF('ورود کد کلاس همکاران'!AG9&gt;0,1,"")</f>
        <v/>
      </c>
      <c r="AH9" s="79" t="str">
        <f>IF('ورود کد کلاس همکاران'!AH9&gt;0,1,"")</f>
        <v/>
      </c>
      <c r="AI9" s="87" t="str">
        <f>IF('ورود کد کلاس همکاران'!AI9&gt;0,1,"")</f>
        <v/>
      </c>
      <c r="AJ9" s="79" t="str">
        <f>IF('ورود کد کلاس همکاران'!AJ9&gt;0,1,"")</f>
        <v/>
      </c>
      <c r="AK9" s="87" t="str">
        <f>IF('ورود کد کلاس همکاران'!AK9&gt;0,1,"")</f>
        <v/>
      </c>
      <c r="AL9" s="156" t="str">
        <f>IF('ورود کد کلاس همکاران'!AL9&gt;0,1,"")</f>
        <v/>
      </c>
      <c r="AP9" s="87">
        <f t="shared" si="2"/>
        <v>1</v>
      </c>
      <c r="AQ9" s="87" t="str">
        <f t="shared" si="1"/>
        <v/>
      </c>
      <c r="AR9" s="87" t="str">
        <f t="shared" si="1"/>
        <v/>
      </c>
      <c r="AS9" s="87">
        <f t="shared" si="1"/>
        <v>1</v>
      </c>
      <c r="AT9" s="87">
        <f t="shared" si="1"/>
        <v>1</v>
      </c>
      <c r="AU9" s="87" t="str">
        <f t="shared" si="1"/>
        <v/>
      </c>
    </row>
    <row r="10" spans="1:47" ht="60" customHeight="1" x14ac:dyDescent="0.2">
      <c r="A10" s="38">
        <v>7</v>
      </c>
      <c r="B10" s="74" t="str">
        <f>'ورود مشخصات همکاران'!B11</f>
        <v>اشرفی</v>
      </c>
      <c r="C10" s="81" t="str">
        <f>IF('ورود کد کلاس همکاران'!C10&gt;0,1,"")</f>
        <v/>
      </c>
      <c r="D10" s="79" t="str">
        <f>IF('ورود کد کلاس همکاران'!D10&gt;0,1,"")</f>
        <v/>
      </c>
      <c r="E10" s="87" t="str">
        <f>IF('ورود کد کلاس همکاران'!E10&gt;0,1,"")</f>
        <v/>
      </c>
      <c r="F10" s="79" t="str">
        <f>IF('ورود کد کلاس همکاران'!F10&gt;0,1,"")</f>
        <v/>
      </c>
      <c r="G10" s="88" t="str">
        <f>IF('ورود کد کلاس همکاران'!G10&gt;0,1,"")</f>
        <v/>
      </c>
      <c r="H10" s="80" t="str">
        <f>IF('ورود کد کلاس همکاران'!H10&gt;0,1,"")</f>
        <v/>
      </c>
      <c r="I10" s="81" t="str">
        <f>IF('ورود کد کلاس همکاران'!I10&gt;0,1,"")</f>
        <v/>
      </c>
      <c r="J10" s="79" t="str">
        <f>IF('ورود کد کلاس همکاران'!J10&gt;0,1,"")</f>
        <v/>
      </c>
      <c r="K10" s="87" t="str">
        <f>IF('ورود کد کلاس همکاران'!K10&gt;0,1,"")</f>
        <v/>
      </c>
      <c r="L10" s="79" t="str">
        <f>IF('ورود کد کلاس همکاران'!L10&gt;0,1,"")</f>
        <v/>
      </c>
      <c r="M10" s="88" t="str">
        <f>IF('ورود کد کلاس همکاران'!M10&gt;0,1,"")</f>
        <v/>
      </c>
      <c r="N10" s="80" t="str">
        <f>IF('ورود کد کلاس همکاران'!N10&gt;0,1,"")</f>
        <v/>
      </c>
      <c r="O10" s="81" t="str">
        <f>IF('ورود کد کلاس همکاران'!O10&gt;0,1,"")</f>
        <v/>
      </c>
      <c r="P10" s="79" t="str">
        <f>IF('ورود کد کلاس همکاران'!P10&gt;0,1,"")</f>
        <v/>
      </c>
      <c r="Q10" s="87" t="str">
        <f>IF('ورود کد کلاس همکاران'!Q10&gt;0,1,"")</f>
        <v/>
      </c>
      <c r="R10" s="79" t="str">
        <f>IF('ورود کد کلاس همکاران'!R10&gt;0,1,"")</f>
        <v/>
      </c>
      <c r="S10" s="88" t="str">
        <f>IF('ورود کد کلاس همکاران'!S10&gt;0,1,"")</f>
        <v/>
      </c>
      <c r="T10" s="80" t="str">
        <f>IF('ورود کد کلاس همکاران'!T10&gt;0,1,"")</f>
        <v/>
      </c>
      <c r="U10" s="81" t="str">
        <f>IF('ورود کد کلاس همکاران'!U10&gt;0,1,"")</f>
        <v/>
      </c>
      <c r="V10" s="79" t="str">
        <f>IF('ورود کد کلاس همکاران'!V10&gt;0,1,"")</f>
        <v/>
      </c>
      <c r="W10" s="87" t="str">
        <f>IF('ورود کد کلاس همکاران'!W10&gt;0,1,"")</f>
        <v/>
      </c>
      <c r="X10" s="79" t="str">
        <f>IF('ورود کد کلاس همکاران'!X10&gt;0,1,"")</f>
        <v/>
      </c>
      <c r="Y10" s="88" t="str">
        <f>IF('ورود کد کلاس همکاران'!Y10&gt;0,1,"")</f>
        <v/>
      </c>
      <c r="Z10" s="80" t="str">
        <f>IF('ورود کد کلاس همکاران'!Z10&gt;0,1,"")</f>
        <v/>
      </c>
      <c r="AA10" s="81">
        <f>IF('ورود کد کلاس همکاران'!AA10&gt;0,1,"")</f>
        <v>1</v>
      </c>
      <c r="AB10" s="79">
        <f>IF('ورود کد کلاس همکاران'!AB10&gt;0,1,"")</f>
        <v>1</v>
      </c>
      <c r="AC10" s="87">
        <f>IF('ورود کد کلاس همکاران'!AC10&gt;0,1,"")</f>
        <v>1</v>
      </c>
      <c r="AD10" s="79">
        <f>IF('ورود کد کلاس همکاران'!AD10&gt;0,1,"")</f>
        <v>1</v>
      </c>
      <c r="AE10" s="88">
        <f>IF('ورود کد کلاس همکاران'!AE10&gt;0,1,"")</f>
        <v>1</v>
      </c>
      <c r="AF10" s="80">
        <f>IF('ورود کد کلاس همکاران'!AF10&gt;0,1,"")</f>
        <v>1</v>
      </c>
      <c r="AG10" s="81" t="str">
        <f>IF('ورود کد کلاس همکاران'!AG10&gt;0,1,"")</f>
        <v/>
      </c>
      <c r="AH10" s="79" t="str">
        <f>IF('ورود کد کلاس همکاران'!AH10&gt;0,1,"")</f>
        <v/>
      </c>
      <c r="AI10" s="87" t="str">
        <f>IF('ورود کد کلاس همکاران'!AI10&gt;0,1,"")</f>
        <v/>
      </c>
      <c r="AJ10" s="79" t="str">
        <f>IF('ورود کد کلاس همکاران'!AJ10&gt;0,1,"")</f>
        <v/>
      </c>
      <c r="AK10" s="87" t="str">
        <f>IF('ورود کد کلاس همکاران'!AK10&gt;0,1,"")</f>
        <v/>
      </c>
      <c r="AL10" s="156" t="str">
        <f>IF('ورود کد کلاس همکاران'!AL10&gt;0,1,"")</f>
        <v/>
      </c>
      <c r="AP10" s="87" t="str">
        <f t="shared" si="2"/>
        <v/>
      </c>
      <c r="AQ10" s="87" t="str">
        <f t="shared" si="1"/>
        <v/>
      </c>
      <c r="AR10" s="87" t="str">
        <f t="shared" si="1"/>
        <v/>
      </c>
      <c r="AS10" s="87" t="str">
        <f t="shared" si="1"/>
        <v/>
      </c>
      <c r="AT10" s="87">
        <f t="shared" si="1"/>
        <v>1</v>
      </c>
      <c r="AU10" s="87" t="str">
        <f t="shared" si="1"/>
        <v/>
      </c>
    </row>
    <row r="11" spans="1:47" ht="60" customHeight="1" x14ac:dyDescent="0.2">
      <c r="A11" s="38">
        <v>8</v>
      </c>
      <c r="B11" s="94" t="str">
        <f>'ورود مشخصات همکاران'!B12</f>
        <v>قبله</v>
      </c>
      <c r="C11" s="81" t="str">
        <f>IF('ورود کد کلاس همکاران'!C11&gt;0,1,"")</f>
        <v/>
      </c>
      <c r="D11" s="79" t="str">
        <f>IF('ورود کد کلاس همکاران'!D11&gt;0,1,"")</f>
        <v/>
      </c>
      <c r="E11" s="87" t="str">
        <f>IF('ورود کد کلاس همکاران'!E11&gt;0,1,"")</f>
        <v/>
      </c>
      <c r="F11" s="79" t="str">
        <f>IF('ورود کد کلاس همکاران'!F11&gt;0,1,"")</f>
        <v/>
      </c>
      <c r="G11" s="88" t="str">
        <f>IF('ورود کد کلاس همکاران'!G11&gt;0,1,"")</f>
        <v/>
      </c>
      <c r="H11" s="80" t="str">
        <f>IF('ورود کد کلاس همکاران'!H11&gt;0,1,"")</f>
        <v/>
      </c>
      <c r="I11" s="81">
        <f>IF('ورود کد کلاس همکاران'!I11&gt;0,1,"")</f>
        <v>1</v>
      </c>
      <c r="J11" s="79">
        <f>IF('ورود کد کلاس همکاران'!J11&gt;0,1,"")</f>
        <v>1</v>
      </c>
      <c r="K11" s="87">
        <f>IF('ورود کد کلاس همکاران'!K11&gt;0,1,"")</f>
        <v>1</v>
      </c>
      <c r="L11" s="79">
        <f>IF('ورود کد کلاس همکاران'!L11&gt;0,1,"")</f>
        <v>1</v>
      </c>
      <c r="M11" s="88">
        <f>IF('ورود کد کلاس همکاران'!M11&gt;0,1,"")</f>
        <v>1</v>
      </c>
      <c r="N11" s="80">
        <f>IF('ورود کد کلاس همکاران'!N11&gt;0,1,"")</f>
        <v>1</v>
      </c>
      <c r="O11" s="81" t="str">
        <f>IF('ورود کد کلاس همکاران'!O11&gt;0,1,"")</f>
        <v/>
      </c>
      <c r="P11" s="79" t="str">
        <f>IF('ورود کد کلاس همکاران'!P11&gt;0,1,"")</f>
        <v/>
      </c>
      <c r="Q11" s="87" t="str">
        <f>IF('ورود کد کلاس همکاران'!Q11&gt;0,1,"")</f>
        <v/>
      </c>
      <c r="R11" s="79" t="str">
        <f>IF('ورود کد کلاس همکاران'!R11&gt;0,1,"")</f>
        <v/>
      </c>
      <c r="S11" s="88" t="str">
        <f>IF('ورود کد کلاس همکاران'!S11&gt;0,1,"")</f>
        <v/>
      </c>
      <c r="T11" s="80" t="str">
        <f>IF('ورود کد کلاس همکاران'!T11&gt;0,1,"")</f>
        <v/>
      </c>
      <c r="U11" s="81">
        <f>IF('ورود کد کلاس همکاران'!U11&gt;0,1,"")</f>
        <v>1</v>
      </c>
      <c r="V11" s="79">
        <f>IF('ورود کد کلاس همکاران'!V11&gt;0,1,"")</f>
        <v>1</v>
      </c>
      <c r="W11" s="87">
        <f>IF('ورود کد کلاس همکاران'!W11&gt;0,1,"")</f>
        <v>1</v>
      </c>
      <c r="X11" s="79">
        <f>IF('ورود کد کلاس همکاران'!X11&gt;0,1,"")</f>
        <v>1</v>
      </c>
      <c r="Y11" s="88">
        <f>IF('ورود کد کلاس همکاران'!Y11&gt;0,1,"")</f>
        <v>1</v>
      </c>
      <c r="Z11" s="80">
        <f>IF('ورود کد کلاس همکاران'!Z11&gt;0,1,"")</f>
        <v>1</v>
      </c>
      <c r="AA11" s="81" t="str">
        <f>IF('ورود کد کلاس همکاران'!AA11&gt;0,1,"")</f>
        <v/>
      </c>
      <c r="AB11" s="79" t="str">
        <f>IF('ورود کد کلاس همکاران'!AB11&gt;0,1,"")</f>
        <v/>
      </c>
      <c r="AC11" s="87" t="str">
        <f>IF('ورود کد کلاس همکاران'!AC11&gt;0,1,"")</f>
        <v/>
      </c>
      <c r="AD11" s="79" t="str">
        <f>IF('ورود کد کلاس همکاران'!AD11&gt;0,1,"")</f>
        <v/>
      </c>
      <c r="AE11" s="88" t="str">
        <f>IF('ورود کد کلاس همکاران'!AE11&gt;0,1,"")</f>
        <v/>
      </c>
      <c r="AF11" s="80" t="str">
        <f>IF('ورود کد کلاس همکاران'!AF11&gt;0,1,"")</f>
        <v/>
      </c>
      <c r="AG11" s="81" t="str">
        <f>IF('ورود کد کلاس همکاران'!AG11&gt;0,1,"")</f>
        <v/>
      </c>
      <c r="AH11" s="79" t="str">
        <f>IF('ورود کد کلاس همکاران'!AH11&gt;0,1,"")</f>
        <v/>
      </c>
      <c r="AI11" s="87" t="str">
        <f>IF('ورود کد کلاس همکاران'!AI11&gt;0,1,"")</f>
        <v/>
      </c>
      <c r="AJ11" s="79" t="str">
        <f>IF('ورود کد کلاس همکاران'!AJ11&gt;0,1,"")</f>
        <v/>
      </c>
      <c r="AK11" s="87" t="str">
        <f>IF('ورود کد کلاس همکاران'!AK11&gt;0,1,"")</f>
        <v/>
      </c>
      <c r="AL11" s="156" t="str">
        <f>IF('ورود کد کلاس همکاران'!AL11&gt;0,1,"")</f>
        <v/>
      </c>
      <c r="AP11" s="87" t="str">
        <f t="shared" si="2"/>
        <v/>
      </c>
      <c r="AQ11" s="87">
        <f t="shared" si="1"/>
        <v>1</v>
      </c>
      <c r="AR11" s="87" t="str">
        <f t="shared" si="1"/>
        <v/>
      </c>
      <c r="AS11" s="87">
        <f t="shared" si="1"/>
        <v>1</v>
      </c>
      <c r="AT11" s="87" t="str">
        <f t="shared" si="1"/>
        <v/>
      </c>
      <c r="AU11" s="87" t="str">
        <f t="shared" si="1"/>
        <v/>
      </c>
    </row>
    <row r="12" spans="1:47" ht="60" customHeight="1" x14ac:dyDescent="0.2">
      <c r="A12" s="38">
        <v>9</v>
      </c>
      <c r="B12" s="74" t="str">
        <f>'ورود مشخصات همکاران'!B13</f>
        <v>سروریزاد</v>
      </c>
      <c r="C12" s="81" t="str">
        <f>IF('ورود کد کلاس همکاران'!C12&gt;0,1,"")</f>
        <v/>
      </c>
      <c r="D12" s="79" t="str">
        <f>IF('ورود کد کلاس همکاران'!D12&gt;0,1,"")</f>
        <v/>
      </c>
      <c r="E12" s="87" t="str">
        <f>IF('ورود کد کلاس همکاران'!E12&gt;0,1,"")</f>
        <v/>
      </c>
      <c r="F12" s="79" t="str">
        <f>IF('ورود کد کلاس همکاران'!F12&gt;0,1,"")</f>
        <v/>
      </c>
      <c r="G12" s="88" t="str">
        <f>IF('ورود کد کلاس همکاران'!G12&gt;0,1,"")</f>
        <v/>
      </c>
      <c r="H12" s="80" t="str">
        <f>IF('ورود کد کلاس همکاران'!H12&gt;0,1,"")</f>
        <v/>
      </c>
      <c r="I12" s="81" t="str">
        <f>IF('ورود کد کلاس همکاران'!I12&gt;0,1,"")</f>
        <v/>
      </c>
      <c r="J12" s="79" t="str">
        <f>IF('ورود کد کلاس همکاران'!J12&gt;0,1,"")</f>
        <v/>
      </c>
      <c r="K12" s="87" t="str">
        <f>IF('ورود کد کلاس همکاران'!K12&gt;0,1,"")</f>
        <v/>
      </c>
      <c r="L12" s="79" t="str">
        <f>IF('ورود کد کلاس همکاران'!L12&gt;0,1,"")</f>
        <v/>
      </c>
      <c r="M12" s="88" t="str">
        <f>IF('ورود کد کلاس همکاران'!M12&gt;0,1,"")</f>
        <v/>
      </c>
      <c r="N12" s="80" t="str">
        <f>IF('ورود کد کلاس همکاران'!N12&gt;0,1,"")</f>
        <v/>
      </c>
      <c r="O12" s="81" t="str">
        <f>IF('ورود کد کلاس همکاران'!O12&gt;0,1,"")</f>
        <v/>
      </c>
      <c r="P12" s="79" t="str">
        <f>IF('ورود کد کلاس همکاران'!P12&gt;0,1,"")</f>
        <v/>
      </c>
      <c r="Q12" s="87" t="str">
        <f>IF('ورود کد کلاس همکاران'!Q12&gt;0,1,"")</f>
        <v/>
      </c>
      <c r="R12" s="79" t="str">
        <f>IF('ورود کد کلاس همکاران'!R12&gt;0,1,"")</f>
        <v/>
      </c>
      <c r="S12" s="88" t="str">
        <f>IF('ورود کد کلاس همکاران'!S12&gt;0,1,"")</f>
        <v/>
      </c>
      <c r="T12" s="80" t="str">
        <f>IF('ورود کد کلاس همکاران'!T12&gt;0,1,"")</f>
        <v/>
      </c>
      <c r="U12" s="81">
        <f>IF('ورود کد کلاس همکاران'!U12&gt;0,1,"")</f>
        <v>1</v>
      </c>
      <c r="V12" s="79">
        <f>IF('ورود کد کلاس همکاران'!V12&gt;0,1,"")</f>
        <v>1</v>
      </c>
      <c r="W12" s="87">
        <f>IF('ورود کد کلاس همکاران'!W12&gt;0,1,"")</f>
        <v>1</v>
      </c>
      <c r="X12" s="79">
        <f>IF('ورود کد کلاس همکاران'!X12&gt;0,1,"")</f>
        <v>1</v>
      </c>
      <c r="Y12" s="88">
        <f>IF('ورود کد کلاس همکاران'!Y12&gt;0,1,"")</f>
        <v>1</v>
      </c>
      <c r="Z12" s="80">
        <f>IF('ورود کد کلاس همکاران'!Z12&gt;0,1,"")</f>
        <v>1</v>
      </c>
      <c r="AA12" s="81" t="str">
        <f>IF('ورود کد کلاس همکاران'!AA12&gt;0,1,"")</f>
        <v/>
      </c>
      <c r="AB12" s="79" t="str">
        <f>IF('ورود کد کلاس همکاران'!AB12&gt;0,1,"")</f>
        <v/>
      </c>
      <c r="AC12" s="87" t="str">
        <f>IF('ورود کد کلاس همکاران'!AC12&gt;0,1,"")</f>
        <v/>
      </c>
      <c r="AD12" s="79" t="str">
        <f>IF('ورود کد کلاس همکاران'!AD12&gt;0,1,"")</f>
        <v/>
      </c>
      <c r="AE12" s="88" t="str">
        <f>IF('ورود کد کلاس همکاران'!AE12&gt;0,1,"")</f>
        <v/>
      </c>
      <c r="AF12" s="80" t="str">
        <f>IF('ورود کد کلاس همکاران'!AF12&gt;0,1,"")</f>
        <v/>
      </c>
      <c r="AG12" s="81" t="str">
        <f>IF('ورود کد کلاس همکاران'!AG12&gt;0,1,"")</f>
        <v/>
      </c>
      <c r="AH12" s="79" t="str">
        <f>IF('ورود کد کلاس همکاران'!AH12&gt;0,1,"")</f>
        <v/>
      </c>
      <c r="AI12" s="87" t="str">
        <f>IF('ورود کد کلاس همکاران'!AI12&gt;0,1,"")</f>
        <v/>
      </c>
      <c r="AJ12" s="79" t="str">
        <f>IF('ورود کد کلاس همکاران'!AJ12&gt;0,1,"")</f>
        <v/>
      </c>
      <c r="AK12" s="87" t="str">
        <f>IF('ورود کد کلاس همکاران'!AK12&gt;0,1,"")</f>
        <v/>
      </c>
      <c r="AL12" s="156" t="str">
        <f>IF('ورود کد کلاس همکاران'!AL12&gt;0,1,"")</f>
        <v/>
      </c>
      <c r="AP12" s="87" t="str">
        <f t="shared" si="2"/>
        <v/>
      </c>
      <c r="AQ12" s="87" t="str">
        <f t="shared" si="1"/>
        <v/>
      </c>
      <c r="AR12" s="87" t="str">
        <f t="shared" si="1"/>
        <v/>
      </c>
      <c r="AS12" s="87">
        <f t="shared" si="1"/>
        <v>1</v>
      </c>
      <c r="AT12" s="87" t="str">
        <f t="shared" si="1"/>
        <v/>
      </c>
      <c r="AU12" s="87" t="str">
        <f t="shared" si="1"/>
        <v/>
      </c>
    </row>
    <row r="13" spans="1:47" ht="60" customHeight="1" x14ac:dyDescent="0.2">
      <c r="A13" s="38">
        <v>10</v>
      </c>
      <c r="B13" s="74" t="str">
        <f>'ورود مشخصات همکاران'!B14</f>
        <v>وداعی</v>
      </c>
      <c r="C13" s="81" t="str">
        <f>IF('ورود کد کلاس همکاران'!C13&gt;0,1,"")</f>
        <v/>
      </c>
      <c r="D13" s="79" t="str">
        <f>IF('ورود کد کلاس همکاران'!D13&gt;0,1,"")</f>
        <v/>
      </c>
      <c r="E13" s="87">
        <f>IF('ورود کد کلاس همکاران'!E13&gt;0,1,"")</f>
        <v>1</v>
      </c>
      <c r="F13" s="79">
        <f>IF('ورود کد کلاس همکاران'!F13&gt;0,1,"")</f>
        <v>1</v>
      </c>
      <c r="G13" s="88">
        <f>IF('ورود کد کلاس همکاران'!G13&gt;0,1,"")</f>
        <v>1</v>
      </c>
      <c r="H13" s="80">
        <f>IF('ورود کد کلاس همکاران'!H13&gt;0,1,"")</f>
        <v>1</v>
      </c>
      <c r="I13" s="81" t="str">
        <f>IF('ورود کد کلاس همکاران'!I13&gt;0,1,"")</f>
        <v/>
      </c>
      <c r="J13" s="79" t="str">
        <f>IF('ورود کد کلاس همکاران'!J13&gt;0,1,"")</f>
        <v/>
      </c>
      <c r="K13" s="87" t="str">
        <f>IF('ورود کد کلاس همکاران'!K13&gt;0,1,"")</f>
        <v/>
      </c>
      <c r="L13" s="79" t="str">
        <f>IF('ورود کد کلاس همکاران'!L13&gt;0,1,"")</f>
        <v/>
      </c>
      <c r="M13" s="88" t="str">
        <f>IF('ورود کد کلاس همکاران'!M13&gt;0,1,"")</f>
        <v/>
      </c>
      <c r="N13" s="80" t="str">
        <f>IF('ورود کد کلاس همکاران'!N13&gt;0,1,"")</f>
        <v/>
      </c>
      <c r="O13" s="81">
        <f>IF('ورود کد کلاس همکاران'!O13&gt;0,1,"")</f>
        <v>1</v>
      </c>
      <c r="P13" s="79">
        <f>IF('ورود کد کلاس همکاران'!P13&gt;0,1,"")</f>
        <v>1</v>
      </c>
      <c r="Q13" s="87">
        <f>IF('ورود کد کلاس همکاران'!Q13&gt;0,1,"")</f>
        <v>1</v>
      </c>
      <c r="R13" s="79">
        <f>IF('ورود کد کلاس همکاران'!R13&gt;0,1,"")</f>
        <v>1</v>
      </c>
      <c r="S13" s="88">
        <f>IF('ورود کد کلاس همکاران'!S13&gt;0,1,"")</f>
        <v>1</v>
      </c>
      <c r="T13" s="80">
        <f>IF('ورود کد کلاس همکاران'!T13&gt;0,1,"")</f>
        <v>1</v>
      </c>
      <c r="U13" s="81" t="str">
        <f>IF('ورود کد کلاس همکاران'!U13&gt;0,1,"")</f>
        <v/>
      </c>
      <c r="V13" s="79" t="str">
        <f>IF('ورود کد کلاس همکاران'!V13&gt;0,1,"")</f>
        <v/>
      </c>
      <c r="W13" s="87" t="str">
        <f>IF('ورود کد کلاس همکاران'!W13&gt;0,1,"")</f>
        <v/>
      </c>
      <c r="X13" s="79" t="str">
        <f>IF('ورود کد کلاس همکاران'!X13&gt;0,1,"")</f>
        <v/>
      </c>
      <c r="Y13" s="88" t="str">
        <f>IF('ورود کد کلاس همکاران'!Y13&gt;0,1,"")</f>
        <v/>
      </c>
      <c r="Z13" s="80" t="str">
        <f>IF('ورود کد کلاس همکاران'!Z13&gt;0,1,"")</f>
        <v/>
      </c>
      <c r="AA13" s="81" t="str">
        <f>IF('ورود کد کلاس همکاران'!AA13&gt;0,1,"")</f>
        <v/>
      </c>
      <c r="AB13" s="79" t="str">
        <f>IF('ورود کد کلاس همکاران'!AB13&gt;0,1,"")</f>
        <v/>
      </c>
      <c r="AC13" s="87" t="str">
        <f>IF('ورود کد کلاس همکاران'!AC13&gt;0,1,"")</f>
        <v/>
      </c>
      <c r="AD13" s="79" t="str">
        <f>IF('ورود کد کلاس همکاران'!AD13&gt;0,1,"")</f>
        <v/>
      </c>
      <c r="AE13" s="88" t="str">
        <f>IF('ورود کد کلاس همکاران'!AE13&gt;0,1,"")</f>
        <v/>
      </c>
      <c r="AF13" s="80" t="str">
        <f>IF('ورود کد کلاس همکاران'!AF13&gt;0,1,"")</f>
        <v/>
      </c>
      <c r="AG13" s="81" t="str">
        <f>IF('ورود کد کلاس همکاران'!AG13&gt;0,1,"")</f>
        <v/>
      </c>
      <c r="AH13" s="79" t="str">
        <f>IF('ورود کد کلاس همکاران'!AH13&gt;0,1,"")</f>
        <v/>
      </c>
      <c r="AI13" s="87" t="str">
        <f>IF('ورود کد کلاس همکاران'!AI13&gt;0,1,"")</f>
        <v/>
      </c>
      <c r="AJ13" s="79" t="str">
        <f>IF('ورود کد کلاس همکاران'!AJ13&gt;0,1,"")</f>
        <v/>
      </c>
      <c r="AK13" s="87" t="str">
        <f>IF('ورود کد کلاس همکاران'!AK13&gt;0,1,"")</f>
        <v/>
      </c>
      <c r="AL13" s="156" t="str">
        <f>IF('ورود کد کلاس همکاران'!AL13&gt;0,1,"")</f>
        <v/>
      </c>
      <c r="AP13" s="87" t="str">
        <f t="shared" si="2"/>
        <v/>
      </c>
      <c r="AQ13" s="87" t="str">
        <f t="shared" si="1"/>
        <v/>
      </c>
      <c r="AR13" s="87">
        <f t="shared" si="1"/>
        <v>1</v>
      </c>
      <c r="AS13" s="87" t="str">
        <f t="shared" si="1"/>
        <v/>
      </c>
      <c r="AT13" s="87" t="str">
        <f t="shared" si="1"/>
        <v/>
      </c>
      <c r="AU13" s="87" t="str">
        <f t="shared" si="1"/>
        <v/>
      </c>
    </row>
    <row r="14" spans="1:47" ht="60" customHeight="1" x14ac:dyDescent="0.2">
      <c r="A14" s="38">
        <v>11</v>
      </c>
      <c r="B14" s="94" t="str">
        <f>'ورود مشخصات همکاران'!B15</f>
        <v>مشهدی آقاپور</v>
      </c>
      <c r="C14" s="81">
        <f>IF('ورود کد کلاس همکاران'!C14&gt;0,1,"")</f>
        <v>1</v>
      </c>
      <c r="D14" s="79">
        <f>IF('ورود کد کلاس همکاران'!D14&gt;0,1,"")</f>
        <v>1</v>
      </c>
      <c r="E14" s="87">
        <f>IF('ورود کد کلاس همکاران'!E14&gt;0,1,"")</f>
        <v>1</v>
      </c>
      <c r="F14" s="79">
        <f>IF('ورود کد کلاس همکاران'!F14&gt;0,1,"")</f>
        <v>1</v>
      </c>
      <c r="G14" s="88">
        <f>IF('ورود کد کلاس همکاران'!G14&gt;0,1,"")</f>
        <v>1</v>
      </c>
      <c r="H14" s="80">
        <f>IF('ورود کد کلاس همکاران'!H14&gt;0,1,"")</f>
        <v>1</v>
      </c>
      <c r="I14" s="81" t="str">
        <f>IF('ورود کد کلاس همکاران'!I14&gt;0,1,"")</f>
        <v/>
      </c>
      <c r="J14" s="79" t="str">
        <f>IF('ورود کد کلاس همکاران'!J14&gt;0,1,"")</f>
        <v/>
      </c>
      <c r="K14" s="87" t="str">
        <f>IF('ورود کد کلاس همکاران'!K14&gt;0,1,"")</f>
        <v/>
      </c>
      <c r="L14" s="79" t="str">
        <f>IF('ورود کد کلاس همکاران'!L14&gt;0,1,"")</f>
        <v/>
      </c>
      <c r="M14" s="88" t="str">
        <f>IF('ورود کد کلاس همکاران'!M14&gt;0,1,"")</f>
        <v/>
      </c>
      <c r="N14" s="80" t="str">
        <f>IF('ورود کد کلاس همکاران'!N14&gt;0,1,"")</f>
        <v/>
      </c>
      <c r="O14" s="81" t="str">
        <f>IF('ورود کد کلاس همکاران'!O14&gt;0,1,"")</f>
        <v/>
      </c>
      <c r="P14" s="79" t="str">
        <f>IF('ورود کد کلاس همکاران'!P14&gt;0,1,"")</f>
        <v/>
      </c>
      <c r="Q14" s="87" t="str">
        <f>IF('ورود کد کلاس همکاران'!Q14&gt;0,1,"")</f>
        <v/>
      </c>
      <c r="R14" s="79" t="str">
        <f>IF('ورود کد کلاس همکاران'!R14&gt;0,1,"")</f>
        <v/>
      </c>
      <c r="S14" s="88" t="str">
        <f>IF('ورود کد کلاس همکاران'!S14&gt;0,1,"")</f>
        <v/>
      </c>
      <c r="T14" s="80" t="str">
        <f>IF('ورود کد کلاس همکاران'!T14&gt;0,1,"")</f>
        <v/>
      </c>
      <c r="U14" s="81" t="str">
        <f>IF('ورود کد کلاس همکاران'!U14&gt;0,1,"")</f>
        <v/>
      </c>
      <c r="V14" s="79" t="str">
        <f>IF('ورود کد کلاس همکاران'!V14&gt;0,1,"")</f>
        <v/>
      </c>
      <c r="W14" s="87" t="str">
        <f>IF('ورود کد کلاس همکاران'!W14&gt;0,1,"")</f>
        <v/>
      </c>
      <c r="X14" s="79" t="str">
        <f>IF('ورود کد کلاس همکاران'!X14&gt;0,1,"")</f>
        <v/>
      </c>
      <c r="Y14" s="88" t="str">
        <f>IF('ورود کد کلاس همکاران'!Y14&gt;0,1,"")</f>
        <v/>
      </c>
      <c r="Z14" s="80" t="str">
        <f>IF('ورود کد کلاس همکاران'!Z14&gt;0,1,"")</f>
        <v/>
      </c>
      <c r="AA14" s="81" t="str">
        <f>IF('ورود کد کلاس همکاران'!AA14&gt;0,1,"")</f>
        <v/>
      </c>
      <c r="AB14" s="79" t="str">
        <f>IF('ورود کد کلاس همکاران'!AB14&gt;0,1,"")</f>
        <v/>
      </c>
      <c r="AC14" s="87" t="str">
        <f>IF('ورود کد کلاس همکاران'!AC14&gt;0,1,"")</f>
        <v/>
      </c>
      <c r="AD14" s="79" t="str">
        <f>IF('ورود کد کلاس همکاران'!AD14&gt;0,1,"")</f>
        <v/>
      </c>
      <c r="AE14" s="88" t="str">
        <f>IF('ورود کد کلاس همکاران'!AE14&gt;0,1,"")</f>
        <v/>
      </c>
      <c r="AF14" s="80" t="str">
        <f>IF('ورود کد کلاس همکاران'!AF14&gt;0,1,"")</f>
        <v/>
      </c>
      <c r="AG14" s="81" t="str">
        <f>IF('ورود کد کلاس همکاران'!AG14&gt;0,1,"")</f>
        <v/>
      </c>
      <c r="AH14" s="79" t="str">
        <f>IF('ورود کد کلاس همکاران'!AH14&gt;0,1,"")</f>
        <v/>
      </c>
      <c r="AI14" s="87" t="str">
        <f>IF('ورود کد کلاس همکاران'!AI14&gt;0,1,"")</f>
        <v/>
      </c>
      <c r="AJ14" s="79" t="str">
        <f>IF('ورود کد کلاس همکاران'!AJ14&gt;0,1,"")</f>
        <v/>
      </c>
      <c r="AK14" s="87" t="str">
        <f>IF('ورود کد کلاس همکاران'!AK14&gt;0,1,"")</f>
        <v/>
      </c>
      <c r="AL14" s="156" t="str">
        <f>IF('ورود کد کلاس همکاران'!AL14&gt;0,1,"")</f>
        <v/>
      </c>
      <c r="AP14" s="87">
        <f t="shared" si="2"/>
        <v>1</v>
      </c>
      <c r="AQ14" s="87" t="str">
        <f t="shared" si="1"/>
        <v/>
      </c>
      <c r="AR14" s="87" t="str">
        <f t="shared" si="1"/>
        <v/>
      </c>
      <c r="AS14" s="87" t="str">
        <f t="shared" si="1"/>
        <v/>
      </c>
      <c r="AT14" s="87" t="str">
        <f t="shared" si="1"/>
        <v/>
      </c>
      <c r="AU14" s="87" t="str">
        <f t="shared" si="1"/>
        <v/>
      </c>
    </row>
    <row r="15" spans="1:47" ht="60" customHeight="1" x14ac:dyDescent="0.2">
      <c r="A15" s="38">
        <v>12</v>
      </c>
      <c r="B15" s="74" t="str">
        <f>'ورود مشخصات همکاران'!B16</f>
        <v>عباسیان</v>
      </c>
      <c r="C15" s="81">
        <f>IF('ورود کد کلاس همکاران'!C15&gt;0,1,"")</f>
        <v>1</v>
      </c>
      <c r="D15" s="79" t="str">
        <f>IF('ورود کد کلاس همکاران'!D15&gt;0,1,"")</f>
        <v/>
      </c>
      <c r="E15" s="87" t="str">
        <f>IF('ورود کد کلاس همکاران'!E15&gt;0,1,"")</f>
        <v/>
      </c>
      <c r="F15" s="79" t="str">
        <f>IF('ورود کد کلاس همکاران'!F15&gt;0,1,"")</f>
        <v/>
      </c>
      <c r="G15" s="88" t="str">
        <f>IF('ورود کد کلاس همکاران'!G15&gt;0,1,"")</f>
        <v/>
      </c>
      <c r="H15" s="80" t="str">
        <f>IF('ورود کد کلاس همکاران'!H15&gt;0,1,"")</f>
        <v/>
      </c>
      <c r="I15" s="81">
        <f>IF('ورود کد کلاس همکاران'!I15&gt;0,1,"")</f>
        <v>1</v>
      </c>
      <c r="J15" s="79">
        <f>IF('ورود کد کلاس همکاران'!J15&gt;0,1,"")</f>
        <v>1</v>
      </c>
      <c r="K15" s="87">
        <f>IF('ورود کد کلاس همکاران'!K15&gt;0,1,"")</f>
        <v>1</v>
      </c>
      <c r="L15" s="79">
        <f>IF('ورود کد کلاس همکاران'!L15&gt;0,1,"")</f>
        <v>1</v>
      </c>
      <c r="M15" s="88">
        <f>IF('ورود کد کلاس همکاران'!M15&gt;0,1,"")</f>
        <v>1</v>
      </c>
      <c r="N15" s="80">
        <f>IF('ورود کد کلاس همکاران'!N15&gt;0,1,"")</f>
        <v>1</v>
      </c>
      <c r="O15" s="81">
        <f>IF('ورود کد کلاس همکاران'!O15&gt;0,1,"")</f>
        <v>1</v>
      </c>
      <c r="P15" s="79">
        <f>IF('ورود کد کلاس همکاران'!P15&gt;0,1,"")</f>
        <v>1</v>
      </c>
      <c r="Q15" s="87">
        <f>IF('ورود کد کلاس همکاران'!Q15&gt;0,1,"")</f>
        <v>1</v>
      </c>
      <c r="R15" s="79">
        <f>IF('ورود کد کلاس همکاران'!R15&gt;0,1,"")</f>
        <v>1</v>
      </c>
      <c r="S15" s="88">
        <f>IF('ورود کد کلاس همکاران'!S15&gt;0,1,"")</f>
        <v>1</v>
      </c>
      <c r="T15" s="80">
        <f>IF('ورود کد کلاس همکاران'!T15&gt;0,1,"")</f>
        <v>1</v>
      </c>
      <c r="U15" s="81" t="str">
        <f>IF('ورود کد کلاس همکاران'!U15&gt;0,1,"")</f>
        <v/>
      </c>
      <c r="V15" s="79" t="str">
        <f>IF('ورود کد کلاس همکاران'!V15&gt;0,1,"")</f>
        <v/>
      </c>
      <c r="W15" s="87" t="str">
        <f>IF('ورود کد کلاس همکاران'!W15&gt;0,1,"")</f>
        <v/>
      </c>
      <c r="X15" s="79" t="str">
        <f>IF('ورود کد کلاس همکاران'!X15&gt;0,1,"")</f>
        <v/>
      </c>
      <c r="Y15" s="88" t="str">
        <f>IF('ورود کد کلاس همکاران'!Y15&gt;0,1,"")</f>
        <v/>
      </c>
      <c r="Z15" s="80" t="str">
        <f>IF('ورود کد کلاس همکاران'!Z15&gt;0,1,"")</f>
        <v/>
      </c>
      <c r="AA15" s="81">
        <f>IF('ورود کد کلاس همکاران'!AA15&gt;0,1,"")</f>
        <v>1</v>
      </c>
      <c r="AB15" s="79">
        <f>IF('ورود کد کلاس همکاران'!AB15&gt;0,1,"")</f>
        <v>1</v>
      </c>
      <c r="AC15" s="87">
        <f>IF('ورود کد کلاس همکاران'!AC15&gt;0,1,"")</f>
        <v>1</v>
      </c>
      <c r="AD15" s="79">
        <f>IF('ورود کد کلاس همکاران'!AD15&gt;0,1,"")</f>
        <v>1</v>
      </c>
      <c r="AE15" s="88">
        <f>IF('ورود کد کلاس همکاران'!AE15&gt;0,1,"")</f>
        <v>1</v>
      </c>
      <c r="AF15" s="80">
        <f>IF('ورود کد کلاس همکاران'!AF15&gt;0,1,"")</f>
        <v>1</v>
      </c>
      <c r="AG15" s="81">
        <f>IF('ورود کد کلاس همکاران'!AG15&gt;0,1,"")</f>
        <v>1</v>
      </c>
      <c r="AH15" s="79">
        <f>IF('ورود کد کلاس همکاران'!AH15&gt;0,1,"")</f>
        <v>1</v>
      </c>
      <c r="AI15" s="87">
        <f>IF('ورود کد کلاس همکاران'!AI15&gt;0,1,"")</f>
        <v>1</v>
      </c>
      <c r="AJ15" s="79">
        <f>IF('ورود کد کلاس همکاران'!AJ15&gt;0,1,"")</f>
        <v>1</v>
      </c>
      <c r="AK15" s="87">
        <f>IF('ورود کد کلاس همکاران'!AK15&gt;0,1,"")</f>
        <v>1</v>
      </c>
      <c r="AL15" s="156">
        <f>IF('ورود کد کلاس همکاران'!AL15&gt;0,1,"")</f>
        <v>1</v>
      </c>
      <c r="AP15" s="87">
        <f t="shared" si="2"/>
        <v>1</v>
      </c>
      <c r="AQ15" s="87">
        <f t="shared" si="1"/>
        <v>1</v>
      </c>
      <c r="AR15" s="87">
        <f t="shared" si="1"/>
        <v>1</v>
      </c>
      <c r="AS15" s="87" t="str">
        <f t="shared" si="1"/>
        <v/>
      </c>
      <c r="AT15" s="87">
        <f t="shared" si="1"/>
        <v>1</v>
      </c>
      <c r="AU15" s="87">
        <f t="shared" si="1"/>
        <v>1</v>
      </c>
    </row>
    <row r="16" spans="1:47" ht="60" customHeight="1" x14ac:dyDescent="0.2">
      <c r="A16" s="38">
        <v>13</v>
      </c>
      <c r="B16" s="74" t="str">
        <f>'ورود مشخصات همکاران'!B17</f>
        <v xml:space="preserve">احساني </v>
      </c>
      <c r="C16" s="81">
        <f>IF('ورود کد کلاس همکاران'!C16&gt;0,1,"")</f>
        <v>1</v>
      </c>
      <c r="D16" s="79">
        <f>IF('ورود کد کلاس همکاران'!D16&gt;0,1,"")</f>
        <v>1</v>
      </c>
      <c r="E16" s="87">
        <f>IF('ورود کد کلاس همکاران'!E16&gt;0,1,"")</f>
        <v>1</v>
      </c>
      <c r="F16" s="79">
        <f>IF('ورود کد کلاس همکاران'!F16&gt;0,1,"")</f>
        <v>1</v>
      </c>
      <c r="G16" s="88">
        <f>IF('ورود کد کلاس همکاران'!G16&gt;0,1,"")</f>
        <v>1</v>
      </c>
      <c r="H16" s="80">
        <f>IF('ورود کد کلاس همکاران'!H16&gt;0,1,"")</f>
        <v>1</v>
      </c>
      <c r="I16" s="81">
        <f>IF('ورود کد کلاس همکاران'!I16&gt;0,1,"")</f>
        <v>1</v>
      </c>
      <c r="J16" s="79">
        <f>IF('ورود کد کلاس همکاران'!J16&gt;0,1,"")</f>
        <v>1</v>
      </c>
      <c r="K16" s="87">
        <f>IF('ورود کد کلاس همکاران'!K16&gt;0,1,"")</f>
        <v>1</v>
      </c>
      <c r="L16" s="79">
        <f>IF('ورود کد کلاس همکاران'!L16&gt;0,1,"")</f>
        <v>1</v>
      </c>
      <c r="M16" s="88">
        <f>IF('ورود کد کلاس همکاران'!M16&gt;0,1,"")</f>
        <v>1</v>
      </c>
      <c r="N16" s="80">
        <f>IF('ورود کد کلاس همکاران'!N16&gt;0,1,"")</f>
        <v>1</v>
      </c>
      <c r="O16" s="81">
        <f>IF('ورود کد کلاس همکاران'!O16&gt;0,1,"")</f>
        <v>1</v>
      </c>
      <c r="P16" s="79">
        <f>IF('ورود کد کلاس همکاران'!P16&gt;0,1,"")</f>
        <v>1</v>
      </c>
      <c r="Q16" s="87" t="str">
        <f>IF('ورود کد کلاس همکاران'!Q16&gt;0,1,"")</f>
        <v/>
      </c>
      <c r="R16" s="79" t="str">
        <f>IF('ورود کد کلاس همکاران'!R16&gt;0,1,"")</f>
        <v/>
      </c>
      <c r="S16" s="88" t="str">
        <f>IF('ورود کد کلاس همکاران'!S16&gt;0,1,"")</f>
        <v/>
      </c>
      <c r="T16" s="80" t="str">
        <f>IF('ورود کد کلاس همکاران'!T16&gt;0,1,"")</f>
        <v/>
      </c>
      <c r="U16" s="81" t="str">
        <f>IF('ورود کد کلاس همکاران'!U16&gt;0,1,"")</f>
        <v/>
      </c>
      <c r="V16" s="79" t="str">
        <f>IF('ورود کد کلاس همکاران'!V16&gt;0,1,"")</f>
        <v/>
      </c>
      <c r="W16" s="87" t="str">
        <f>IF('ورود کد کلاس همکاران'!W16&gt;0,1,"")</f>
        <v/>
      </c>
      <c r="X16" s="79" t="str">
        <f>IF('ورود کد کلاس همکاران'!X16&gt;0,1,"")</f>
        <v/>
      </c>
      <c r="Y16" s="88" t="str">
        <f>IF('ورود کد کلاس همکاران'!Y16&gt;0,1,"")</f>
        <v/>
      </c>
      <c r="Z16" s="80" t="str">
        <f>IF('ورود کد کلاس همکاران'!Z16&gt;0,1,"")</f>
        <v/>
      </c>
      <c r="AA16" s="81" t="str">
        <f>IF('ورود کد کلاس همکاران'!AA16&gt;0,1,"")</f>
        <v/>
      </c>
      <c r="AB16" s="79" t="str">
        <f>IF('ورود کد کلاس همکاران'!AB16&gt;0,1,"")</f>
        <v/>
      </c>
      <c r="AC16" s="87" t="str">
        <f>IF('ورود کد کلاس همکاران'!AC16&gt;0,1,"")</f>
        <v/>
      </c>
      <c r="AD16" s="79" t="str">
        <f>IF('ورود کد کلاس همکاران'!AD16&gt;0,1,"")</f>
        <v/>
      </c>
      <c r="AE16" s="88" t="str">
        <f>IF('ورود کد کلاس همکاران'!AE16&gt;0,1,"")</f>
        <v/>
      </c>
      <c r="AF16" s="80" t="str">
        <f>IF('ورود کد کلاس همکاران'!AF16&gt;0,1,"")</f>
        <v/>
      </c>
      <c r="AG16" s="81">
        <f>IF('ورود کد کلاس همکاران'!AG16&gt;0,1,"")</f>
        <v>1</v>
      </c>
      <c r="AH16" s="79">
        <f>IF('ورود کد کلاس همکاران'!AH16&gt;0,1,"")</f>
        <v>1</v>
      </c>
      <c r="AI16" s="87">
        <f>IF('ورود کد کلاس همکاران'!AI16&gt;0,1,"")</f>
        <v>1</v>
      </c>
      <c r="AJ16" s="79">
        <f>IF('ورود کد کلاس همکاران'!AJ16&gt;0,1,"")</f>
        <v>1</v>
      </c>
      <c r="AK16" s="87">
        <f>IF('ورود کد کلاس همکاران'!AK16&gt;0,1,"")</f>
        <v>1</v>
      </c>
      <c r="AL16" s="156">
        <f>IF('ورود کد کلاس همکاران'!AL16&gt;0,1,"")</f>
        <v>1</v>
      </c>
      <c r="AP16" s="87">
        <f t="shared" si="2"/>
        <v>1</v>
      </c>
      <c r="AQ16" s="87">
        <f t="shared" si="1"/>
        <v>1</v>
      </c>
      <c r="AR16" s="87">
        <f t="shared" si="1"/>
        <v>1</v>
      </c>
      <c r="AS16" s="87" t="str">
        <f t="shared" si="1"/>
        <v/>
      </c>
      <c r="AT16" s="87" t="str">
        <f t="shared" si="1"/>
        <v/>
      </c>
      <c r="AU16" s="87">
        <f t="shared" si="1"/>
        <v>1</v>
      </c>
    </row>
    <row r="17" spans="1:47" ht="60" customHeight="1" x14ac:dyDescent="0.2">
      <c r="A17" s="38">
        <v>14</v>
      </c>
      <c r="B17" s="74" t="str">
        <f>'ورود مشخصات همکاران'!B18</f>
        <v>اکبرزاده</v>
      </c>
      <c r="C17" s="81" t="str">
        <f>IF('ورود کد کلاس همکاران'!C17&gt;0,1,"")</f>
        <v/>
      </c>
      <c r="D17" s="79" t="str">
        <f>IF('ورود کد کلاس همکاران'!D17&gt;0,1,"")</f>
        <v/>
      </c>
      <c r="E17" s="87" t="str">
        <f>IF('ورود کد کلاس همکاران'!E17&gt;0,1,"")</f>
        <v/>
      </c>
      <c r="F17" s="79" t="str">
        <f>IF('ورود کد کلاس همکاران'!F17&gt;0,1,"")</f>
        <v/>
      </c>
      <c r="G17" s="88" t="str">
        <f>IF('ورود کد کلاس همکاران'!G17&gt;0,1,"")</f>
        <v/>
      </c>
      <c r="H17" s="80" t="str">
        <f>IF('ورود کد کلاس همکاران'!H17&gt;0,1,"")</f>
        <v/>
      </c>
      <c r="I17" s="81">
        <f>IF('ورود کد کلاس همکاران'!I17&gt;0,1,"")</f>
        <v>1</v>
      </c>
      <c r="J17" s="79">
        <f>IF('ورود کد کلاس همکاران'!J17&gt;0,1,"")</f>
        <v>1</v>
      </c>
      <c r="K17" s="87">
        <f>IF('ورود کد کلاس همکاران'!K17&gt;0,1,"")</f>
        <v>1</v>
      </c>
      <c r="L17" s="79">
        <f>IF('ورود کد کلاس همکاران'!L17&gt;0,1,"")</f>
        <v>1</v>
      </c>
      <c r="M17" s="88">
        <f>IF('ورود کد کلاس همکاران'!M17&gt;0,1,"")</f>
        <v>1</v>
      </c>
      <c r="N17" s="80">
        <f>IF('ورود کد کلاس همکاران'!N17&gt;0,1,"")</f>
        <v>1</v>
      </c>
      <c r="O17" s="81">
        <f>IF('ورود کد کلاس همکاران'!O17&gt;0,1,"")</f>
        <v>1</v>
      </c>
      <c r="P17" s="79">
        <f>IF('ورود کد کلاس همکاران'!P17&gt;0,1,"")</f>
        <v>1</v>
      </c>
      <c r="Q17" s="87">
        <f>IF('ورود کد کلاس همکاران'!Q17&gt;0,1,"")</f>
        <v>1</v>
      </c>
      <c r="R17" s="79">
        <f>IF('ورود کد کلاس همکاران'!R17&gt;0,1,"")</f>
        <v>1</v>
      </c>
      <c r="S17" s="88">
        <f>IF('ورود کد کلاس همکاران'!S17&gt;0,1,"")</f>
        <v>1</v>
      </c>
      <c r="T17" s="80">
        <f>IF('ورود کد کلاس همکاران'!T17&gt;0,1,"")</f>
        <v>1</v>
      </c>
      <c r="U17" s="81">
        <f>IF('ورود کد کلاس همکاران'!U17&gt;0,1,"")</f>
        <v>1</v>
      </c>
      <c r="V17" s="79">
        <f>IF('ورود کد کلاس همکاران'!V17&gt;0,1,"")</f>
        <v>1</v>
      </c>
      <c r="W17" s="87">
        <f>IF('ورود کد کلاس همکاران'!W17&gt;0,1,"")</f>
        <v>1</v>
      </c>
      <c r="X17" s="79">
        <f>IF('ورود کد کلاس همکاران'!X17&gt;0,1,"")</f>
        <v>1</v>
      </c>
      <c r="Y17" s="88">
        <f>IF('ورود کد کلاس همکاران'!Y17&gt;0,1,"")</f>
        <v>1</v>
      </c>
      <c r="Z17" s="80">
        <f>IF('ورود کد کلاس همکاران'!Z17&gt;0,1,"")</f>
        <v>1</v>
      </c>
      <c r="AA17" s="81" t="str">
        <f>IF('ورود کد کلاس همکاران'!AA17&gt;0,1,"")</f>
        <v/>
      </c>
      <c r="AB17" s="79" t="str">
        <f>IF('ورود کد کلاس همکاران'!AB17&gt;0,1,"")</f>
        <v/>
      </c>
      <c r="AC17" s="87" t="str">
        <f>IF('ورود کد کلاس همکاران'!AC17&gt;0,1,"")</f>
        <v/>
      </c>
      <c r="AD17" s="79">
        <f>IF('ورود کد کلاس همکاران'!AD17&gt;0,1,"")</f>
        <v>1</v>
      </c>
      <c r="AE17" s="88">
        <f>IF('ورود کد کلاس همکاران'!AE17&gt;0,1,"")</f>
        <v>1</v>
      </c>
      <c r="AF17" s="80">
        <f>IF('ورود کد کلاس همکاران'!AF17&gt;0,1,"")</f>
        <v>1</v>
      </c>
      <c r="AG17" s="81">
        <f>IF('ورود کد کلاس همکاران'!AG17&gt;0,1,"")</f>
        <v>1</v>
      </c>
      <c r="AH17" s="79">
        <f>IF('ورود کد کلاس همکاران'!AH17&gt;0,1,"")</f>
        <v>1</v>
      </c>
      <c r="AI17" s="87">
        <f>IF('ورود کد کلاس همکاران'!AI17&gt;0,1,"")</f>
        <v>1</v>
      </c>
      <c r="AJ17" s="79">
        <f>IF('ورود کد کلاس همکاران'!AJ17&gt;0,1,"")</f>
        <v>1</v>
      </c>
      <c r="AK17" s="87">
        <f>IF('ورود کد کلاس همکاران'!AK17&gt;0,1,"")</f>
        <v>1</v>
      </c>
      <c r="AL17" s="156">
        <f>IF('ورود کد کلاس همکاران'!AL17&gt;0,1,"")</f>
        <v>1</v>
      </c>
      <c r="AP17" s="87" t="str">
        <f t="shared" si="2"/>
        <v/>
      </c>
      <c r="AQ17" s="87">
        <f t="shared" si="1"/>
        <v>1</v>
      </c>
      <c r="AR17" s="87">
        <f t="shared" si="1"/>
        <v>1</v>
      </c>
      <c r="AS17" s="87">
        <f t="shared" si="1"/>
        <v>1</v>
      </c>
      <c r="AT17" s="87" t="str">
        <f t="shared" si="1"/>
        <v/>
      </c>
      <c r="AU17" s="87">
        <f t="shared" si="1"/>
        <v>1</v>
      </c>
    </row>
    <row r="18" spans="1:47" ht="60" customHeight="1" x14ac:dyDescent="0.2">
      <c r="A18" s="38">
        <v>15</v>
      </c>
      <c r="B18" s="74" t="str">
        <f>'ورود مشخصات همکاران'!B19</f>
        <v>احمدین</v>
      </c>
      <c r="C18" s="81">
        <f>IF('ورود کد کلاس همکاران'!C18&gt;0,1,"")</f>
        <v>1</v>
      </c>
      <c r="D18" s="79">
        <f>IF('ورود کد کلاس همکاران'!D18&gt;0,1,"")</f>
        <v>1</v>
      </c>
      <c r="E18" s="87">
        <f>IF('ورود کد کلاس همکاران'!E18&gt;0,1,"")</f>
        <v>1</v>
      </c>
      <c r="F18" s="79">
        <f>IF('ورود کد کلاس همکاران'!F18&gt;0,1,"")</f>
        <v>1</v>
      </c>
      <c r="G18" s="88">
        <f>IF('ورود کد کلاس همکاران'!G18&gt;0,1,"")</f>
        <v>1</v>
      </c>
      <c r="H18" s="80">
        <f>IF('ورود کد کلاس همکاران'!H18&gt;0,1,"")</f>
        <v>1</v>
      </c>
      <c r="I18" s="81">
        <f>IF('ورود کد کلاس همکاران'!I18&gt;0,1,"")</f>
        <v>1</v>
      </c>
      <c r="J18" s="79">
        <f>IF('ورود کد کلاس همکاران'!J18&gt;0,1,"")</f>
        <v>1</v>
      </c>
      <c r="K18" s="87">
        <f>IF('ورود کد کلاس همکاران'!K18&gt;0,1,"")</f>
        <v>1</v>
      </c>
      <c r="L18" s="79">
        <f>IF('ورود کد کلاس همکاران'!L18&gt;0,1,"")</f>
        <v>1</v>
      </c>
      <c r="M18" s="88">
        <f>IF('ورود کد کلاس همکاران'!M18&gt;0,1,"")</f>
        <v>1</v>
      </c>
      <c r="N18" s="80">
        <f>IF('ورود کد کلاس همکاران'!N18&gt;0,1,"")</f>
        <v>1</v>
      </c>
      <c r="O18" s="81">
        <f>IF('ورود کد کلاس همکاران'!O18&gt;0,1,"")</f>
        <v>1</v>
      </c>
      <c r="P18" s="79">
        <f>IF('ورود کد کلاس همکاران'!P18&gt;0,1,"")</f>
        <v>1</v>
      </c>
      <c r="Q18" s="87">
        <f>IF('ورود کد کلاس همکاران'!Q18&gt;0,1,"")</f>
        <v>1</v>
      </c>
      <c r="R18" s="79">
        <f>IF('ورود کد کلاس همکاران'!R18&gt;0,1,"")</f>
        <v>1</v>
      </c>
      <c r="S18" s="88">
        <f>IF('ورود کد کلاس همکاران'!S18&gt;0,1,"")</f>
        <v>1</v>
      </c>
      <c r="T18" s="80">
        <f>IF('ورود کد کلاس همکاران'!T18&gt;0,1,"")</f>
        <v>1</v>
      </c>
      <c r="U18" s="81">
        <f>IF('ورود کد کلاس همکاران'!U18&gt;0,1,"")</f>
        <v>1</v>
      </c>
      <c r="V18" s="79">
        <f>IF('ورود کد کلاس همکاران'!V18&gt;0,1,"")</f>
        <v>1</v>
      </c>
      <c r="W18" s="87">
        <f>IF('ورود کد کلاس همکاران'!W18&gt;0,1,"")</f>
        <v>1</v>
      </c>
      <c r="X18" s="79">
        <f>IF('ورود کد کلاس همکاران'!X18&gt;0,1,"")</f>
        <v>1</v>
      </c>
      <c r="Y18" s="88">
        <f>IF('ورود کد کلاس همکاران'!Y18&gt;0,1,"")</f>
        <v>1</v>
      </c>
      <c r="Z18" s="80">
        <f>IF('ورود کد کلاس همکاران'!Z18&gt;0,1,"")</f>
        <v>1</v>
      </c>
      <c r="AA18" s="81" t="str">
        <f>IF('ورود کد کلاس همکاران'!AA18&gt;0,1,"")</f>
        <v/>
      </c>
      <c r="AB18" s="79" t="str">
        <f>IF('ورود کد کلاس همکاران'!AB18&gt;0,1,"")</f>
        <v/>
      </c>
      <c r="AC18" s="87" t="str">
        <f>IF('ورود کد کلاس همکاران'!AC18&gt;0,1,"")</f>
        <v/>
      </c>
      <c r="AD18" s="79" t="str">
        <f>IF('ورود کد کلاس همکاران'!AD18&gt;0,1,"")</f>
        <v/>
      </c>
      <c r="AE18" s="88" t="str">
        <f>IF('ورود کد کلاس همکاران'!AE18&gt;0,1,"")</f>
        <v/>
      </c>
      <c r="AF18" s="80" t="str">
        <f>IF('ورود کد کلاس همکاران'!AF18&gt;0,1,"")</f>
        <v/>
      </c>
      <c r="AG18" s="81">
        <f>IF('ورود کد کلاس همکاران'!AG18&gt;0,1,"")</f>
        <v>1</v>
      </c>
      <c r="AH18" s="79">
        <f>IF('ورود کد کلاس همکاران'!AH18&gt;0,1,"")</f>
        <v>1</v>
      </c>
      <c r="AI18" s="87">
        <f>IF('ورود کد کلاس همکاران'!AI18&gt;0,1,"")</f>
        <v>1</v>
      </c>
      <c r="AJ18" s="79">
        <f>IF('ورود کد کلاس همکاران'!AJ18&gt;0,1,"")</f>
        <v>1</v>
      </c>
      <c r="AK18" s="87">
        <f>IF('ورود کد کلاس همکاران'!AK18&gt;0,1,"")</f>
        <v>1</v>
      </c>
      <c r="AL18" s="156">
        <f>IF('ورود کد کلاس همکاران'!AL18&gt;0,1,"")</f>
        <v>1</v>
      </c>
      <c r="AP18" s="87">
        <f t="shared" si="2"/>
        <v>1</v>
      </c>
      <c r="AQ18" s="87">
        <f t="shared" si="1"/>
        <v>1</v>
      </c>
      <c r="AR18" s="87">
        <f t="shared" si="1"/>
        <v>1</v>
      </c>
      <c r="AS18" s="87">
        <f t="shared" si="1"/>
        <v>1</v>
      </c>
      <c r="AT18" s="87" t="str">
        <f t="shared" si="1"/>
        <v/>
      </c>
      <c r="AU18" s="87">
        <f t="shared" si="1"/>
        <v>1</v>
      </c>
    </row>
    <row r="19" spans="1:47" ht="60" customHeight="1" x14ac:dyDescent="0.2">
      <c r="A19" s="38">
        <v>16</v>
      </c>
      <c r="B19" s="74" t="str">
        <f>'ورود مشخصات همکاران'!B20</f>
        <v xml:space="preserve">عباسعلی پور </v>
      </c>
      <c r="C19" s="81">
        <f>IF('ورود کد کلاس همکاران'!C19&gt;0,1,"")</f>
        <v>1</v>
      </c>
      <c r="D19" s="79">
        <f>IF('ورود کد کلاس همکاران'!D19&gt;0,1,"")</f>
        <v>1</v>
      </c>
      <c r="E19" s="87">
        <f>IF('ورود کد کلاس همکاران'!E19&gt;0,1,"")</f>
        <v>1</v>
      </c>
      <c r="F19" s="79">
        <f>IF('ورود کد کلاس همکاران'!F19&gt;0,1,"")</f>
        <v>1</v>
      </c>
      <c r="G19" s="88">
        <f>IF('ورود کد کلاس همکاران'!G19&gt;0,1,"")</f>
        <v>1</v>
      </c>
      <c r="H19" s="80">
        <f>IF('ورود کد کلاس همکاران'!H19&gt;0,1,"")</f>
        <v>1</v>
      </c>
      <c r="I19" s="81" t="str">
        <f>IF('ورود کد کلاس همکاران'!I19&gt;0,1,"")</f>
        <v/>
      </c>
      <c r="J19" s="79" t="str">
        <f>IF('ورود کد کلاس همکاران'!J19&gt;0,1,"")</f>
        <v/>
      </c>
      <c r="K19" s="87" t="str">
        <f>IF('ورود کد کلاس همکاران'!K19&gt;0,1,"")</f>
        <v/>
      </c>
      <c r="L19" s="79" t="str">
        <f>IF('ورود کد کلاس همکاران'!L19&gt;0,1,"")</f>
        <v/>
      </c>
      <c r="M19" s="88" t="str">
        <f>IF('ورود کد کلاس همکاران'!M19&gt;0,1,"")</f>
        <v/>
      </c>
      <c r="N19" s="80" t="str">
        <f>IF('ورود کد کلاس همکاران'!N19&gt;0,1,"")</f>
        <v/>
      </c>
      <c r="O19" s="81" t="str">
        <f>IF('ورود کد کلاس همکاران'!O19&gt;0,1,"")</f>
        <v/>
      </c>
      <c r="P19" s="79" t="str">
        <f>IF('ورود کد کلاس همکاران'!P19&gt;0,1,"")</f>
        <v/>
      </c>
      <c r="Q19" s="87" t="str">
        <f>IF('ورود کد کلاس همکاران'!Q19&gt;0,1,"")</f>
        <v/>
      </c>
      <c r="R19" s="79" t="str">
        <f>IF('ورود کد کلاس همکاران'!R19&gt;0,1,"")</f>
        <v/>
      </c>
      <c r="S19" s="88" t="str">
        <f>IF('ورود کد کلاس همکاران'!S19&gt;0,1,"")</f>
        <v/>
      </c>
      <c r="T19" s="80" t="str">
        <f>IF('ورود کد کلاس همکاران'!T19&gt;0,1,"")</f>
        <v/>
      </c>
      <c r="U19" s="81" t="str">
        <f>IF('ورود کد کلاس همکاران'!U19&gt;0,1,"")</f>
        <v/>
      </c>
      <c r="V19" s="79" t="str">
        <f>IF('ورود کد کلاس همکاران'!V19&gt;0,1,"")</f>
        <v/>
      </c>
      <c r="W19" s="87" t="str">
        <f>IF('ورود کد کلاس همکاران'!W19&gt;0,1,"")</f>
        <v/>
      </c>
      <c r="X19" s="79" t="str">
        <f>IF('ورود کد کلاس همکاران'!X19&gt;0,1,"")</f>
        <v/>
      </c>
      <c r="Y19" s="88" t="str">
        <f>IF('ورود کد کلاس همکاران'!Y19&gt;0,1,"")</f>
        <v/>
      </c>
      <c r="Z19" s="80" t="str">
        <f>IF('ورود کد کلاس همکاران'!Z19&gt;0,1,"")</f>
        <v/>
      </c>
      <c r="AA19" s="81">
        <f>IF('ورود کد کلاس همکاران'!AA19&gt;0,1,"")</f>
        <v>1</v>
      </c>
      <c r="AB19" s="79">
        <f>IF('ورود کد کلاس همکاران'!AB19&gt;0,1,"")</f>
        <v>1</v>
      </c>
      <c r="AC19" s="87">
        <f>IF('ورود کد کلاس همکاران'!AC19&gt;0,1,"")</f>
        <v>1</v>
      </c>
      <c r="AD19" s="79" t="str">
        <f>IF('ورود کد کلاس همکاران'!AD19&gt;0,1,"")</f>
        <v/>
      </c>
      <c r="AE19" s="88" t="str">
        <f>IF('ورود کد کلاس همکاران'!AE19&gt;0,1,"")</f>
        <v/>
      </c>
      <c r="AF19" s="80" t="str">
        <f>IF('ورود کد کلاس همکاران'!AF19&gt;0,1,"")</f>
        <v/>
      </c>
      <c r="AG19" s="81">
        <f>IF('ورود کد کلاس همکاران'!AG19&gt;0,1,"")</f>
        <v>1</v>
      </c>
      <c r="AH19" s="79">
        <f>IF('ورود کد کلاس همکاران'!AH19&gt;0,1,"")</f>
        <v>1</v>
      </c>
      <c r="AI19" s="87">
        <f>IF('ورود کد کلاس همکاران'!AI19&gt;0,1,"")</f>
        <v>1</v>
      </c>
      <c r="AJ19" s="79">
        <f>IF('ورود کد کلاس همکاران'!AJ19&gt;0,1,"")</f>
        <v>1</v>
      </c>
      <c r="AK19" s="87">
        <f>IF('ورود کد کلاس همکاران'!AK19&gt;0,1,"")</f>
        <v>1</v>
      </c>
      <c r="AL19" s="156">
        <f>IF('ورود کد کلاس همکاران'!AL19&gt;0,1,"")</f>
        <v>1</v>
      </c>
      <c r="AP19" s="87">
        <f t="shared" si="2"/>
        <v>1</v>
      </c>
      <c r="AQ19" s="87" t="str">
        <f t="shared" si="1"/>
        <v/>
      </c>
      <c r="AR19" s="87" t="str">
        <f t="shared" si="1"/>
        <v/>
      </c>
      <c r="AS19" s="87" t="str">
        <f t="shared" si="1"/>
        <v/>
      </c>
      <c r="AT19" s="87">
        <f t="shared" si="1"/>
        <v>1</v>
      </c>
      <c r="AU19" s="87">
        <f t="shared" si="1"/>
        <v>1</v>
      </c>
    </row>
    <row r="20" spans="1:47" ht="60" customHeight="1" x14ac:dyDescent="0.2">
      <c r="A20" s="38">
        <v>17</v>
      </c>
      <c r="B20" s="94" t="str">
        <f>'ورود مشخصات همکاران'!B21</f>
        <v>اجودی مقدم</v>
      </c>
      <c r="C20" s="81" t="str">
        <f>IF('ورود کد کلاس همکاران'!C20&gt;0,1,"")</f>
        <v/>
      </c>
      <c r="D20" s="79" t="str">
        <f>IF('ورود کد کلاس همکاران'!D20&gt;0,1,"")</f>
        <v/>
      </c>
      <c r="E20" s="87" t="str">
        <f>IF('ورود کد کلاس همکاران'!E20&gt;0,1,"")</f>
        <v/>
      </c>
      <c r="F20" s="79" t="str">
        <f>IF('ورود کد کلاس همکاران'!F20&gt;0,1,"")</f>
        <v/>
      </c>
      <c r="G20" s="88" t="str">
        <f>IF('ورود کد کلاس همکاران'!G20&gt;0,1,"")</f>
        <v/>
      </c>
      <c r="H20" s="80" t="str">
        <f>IF('ورود کد کلاس همکاران'!H20&gt;0,1,"")</f>
        <v/>
      </c>
      <c r="I20" s="81">
        <f>IF('ورود کد کلاس همکاران'!I20&gt;0,1,"")</f>
        <v>1</v>
      </c>
      <c r="J20" s="79">
        <f>IF('ورود کد کلاس همکاران'!J20&gt;0,1,"")</f>
        <v>1</v>
      </c>
      <c r="K20" s="87">
        <f>IF('ورود کد کلاس همکاران'!K20&gt;0,1,"")</f>
        <v>1</v>
      </c>
      <c r="L20" s="79">
        <f>IF('ورود کد کلاس همکاران'!L20&gt;0,1,"")</f>
        <v>1</v>
      </c>
      <c r="M20" s="88">
        <f>IF('ورود کد کلاس همکاران'!M20&gt;0,1,"")</f>
        <v>1</v>
      </c>
      <c r="N20" s="80">
        <f>IF('ورود کد کلاس همکاران'!N20&gt;0,1,"")</f>
        <v>1</v>
      </c>
      <c r="O20" s="81" t="str">
        <f>IF('ورود کد کلاس همکاران'!O20&gt;0,1,"")</f>
        <v/>
      </c>
      <c r="P20" s="79" t="str">
        <f>IF('ورود کد کلاس همکاران'!P20&gt;0,1,"")</f>
        <v/>
      </c>
      <c r="Q20" s="87" t="str">
        <f>IF('ورود کد کلاس همکاران'!Q20&gt;0,1,"")</f>
        <v/>
      </c>
      <c r="R20" s="79" t="str">
        <f>IF('ورود کد کلاس همکاران'!R20&gt;0,1,"")</f>
        <v/>
      </c>
      <c r="S20" s="88" t="str">
        <f>IF('ورود کد کلاس همکاران'!S20&gt;0,1,"")</f>
        <v/>
      </c>
      <c r="T20" s="80" t="str">
        <f>IF('ورود کد کلاس همکاران'!T20&gt;0,1,"")</f>
        <v/>
      </c>
      <c r="U20" s="81">
        <f>IF('ورود کد کلاس همکاران'!U20&gt;0,1,"")</f>
        <v>1</v>
      </c>
      <c r="V20" s="79">
        <f>IF('ورود کد کلاس همکاران'!V20&gt;0,1,"")</f>
        <v>1</v>
      </c>
      <c r="W20" s="87">
        <f>IF('ورود کد کلاس همکاران'!W20&gt;0,1,"")</f>
        <v>1</v>
      </c>
      <c r="X20" s="79">
        <f>IF('ورود کد کلاس همکاران'!X20&gt;0,1,"")</f>
        <v>1</v>
      </c>
      <c r="Y20" s="88">
        <f>IF('ورود کد کلاس همکاران'!Y20&gt;0,1,"")</f>
        <v>1</v>
      </c>
      <c r="Z20" s="80">
        <f>IF('ورود کد کلاس همکاران'!Z20&gt;0,1,"")</f>
        <v>1</v>
      </c>
      <c r="AA20" s="81" t="str">
        <f>IF('ورود کد کلاس همکاران'!AA20&gt;0,1,"")</f>
        <v/>
      </c>
      <c r="AB20" s="79" t="str">
        <f>IF('ورود کد کلاس همکاران'!AB20&gt;0,1,"")</f>
        <v/>
      </c>
      <c r="AC20" s="87" t="str">
        <f>IF('ورود کد کلاس همکاران'!AC20&gt;0,1,"")</f>
        <v/>
      </c>
      <c r="AD20" s="79" t="str">
        <f>IF('ورود کد کلاس همکاران'!AD20&gt;0,1,"")</f>
        <v/>
      </c>
      <c r="AE20" s="88" t="str">
        <f>IF('ورود کد کلاس همکاران'!AE20&gt;0,1,"")</f>
        <v/>
      </c>
      <c r="AF20" s="80" t="str">
        <f>IF('ورود کد کلاس همکاران'!AF20&gt;0,1,"")</f>
        <v/>
      </c>
      <c r="AG20" s="81">
        <f>IF('ورود کد کلاس همکاران'!AG20&gt;0,1,"")</f>
        <v>1</v>
      </c>
      <c r="AH20" s="79">
        <f>IF('ورود کد کلاس همکاران'!AH20&gt;0,1,"")</f>
        <v>1</v>
      </c>
      <c r="AI20" s="87">
        <f>IF('ورود کد کلاس همکاران'!AI20&gt;0,1,"")</f>
        <v>1</v>
      </c>
      <c r="AJ20" s="79">
        <f>IF('ورود کد کلاس همکاران'!AJ20&gt;0,1,"")</f>
        <v>1</v>
      </c>
      <c r="AK20" s="87">
        <f>IF('ورود کد کلاس همکاران'!AK20&gt;0,1,"")</f>
        <v>1</v>
      </c>
      <c r="AL20" s="156">
        <f>IF('ورود کد کلاس همکاران'!AL20&gt;0,1,"")</f>
        <v>1</v>
      </c>
      <c r="AP20" s="87" t="str">
        <f t="shared" si="2"/>
        <v/>
      </c>
      <c r="AQ20" s="87">
        <f t="shared" si="2"/>
        <v>1</v>
      </c>
      <c r="AR20" s="87" t="str">
        <f t="shared" si="2"/>
        <v/>
      </c>
      <c r="AS20" s="87">
        <f t="shared" si="2"/>
        <v>1</v>
      </c>
      <c r="AT20" s="87" t="str">
        <f t="shared" si="2"/>
        <v/>
      </c>
      <c r="AU20" s="87">
        <f t="shared" si="2"/>
        <v>1</v>
      </c>
    </row>
    <row r="21" spans="1:47" ht="60" customHeight="1" x14ac:dyDescent="0.2">
      <c r="A21" s="38">
        <v>18</v>
      </c>
      <c r="B21" s="74" t="str">
        <f>'ورود مشخصات همکاران'!B22</f>
        <v>حامدی</v>
      </c>
      <c r="C21" s="81" t="str">
        <f>IF('ورود کد کلاس همکاران'!C21&gt;0,1,"")</f>
        <v/>
      </c>
      <c r="D21" s="79" t="str">
        <f>IF('ورود کد کلاس همکاران'!D21&gt;0,1,"")</f>
        <v/>
      </c>
      <c r="E21" s="87" t="str">
        <f>IF('ورود کد کلاس همکاران'!E21&gt;0,1,"")</f>
        <v/>
      </c>
      <c r="F21" s="79" t="str">
        <f>IF('ورود کد کلاس همکاران'!F21&gt;0,1,"")</f>
        <v/>
      </c>
      <c r="G21" s="88" t="str">
        <f>IF('ورود کد کلاس همکاران'!G21&gt;0,1,"")</f>
        <v/>
      </c>
      <c r="H21" s="80" t="str">
        <f>IF('ورود کد کلاس همکاران'!H21&gt;0,1,"")</f>
        <v/>
      </c>
      <c r="I21" s="81" t="str">
        <f>IF('ورود کد کلاس همکاران'!I21&gt;0,1,"")</f>
        <v/>
      </c>
      <c r="J21" s="79" t="str">
        <f>IF('ورود کد کلاس همکاران'!J21&gt;0,1,"")</f>
        <v/>
      </c>
      <c r="K21" s="87" t="str">
        <f>IF('ورود کد کلاس همکاران'!K21&gt;0,1,"")</f>
        <v/>
      </c>
      <c r="L21" s="79" t="str">
        <f>IF('ورود کد کلاس همکاران'!L21&gt;0,1,"")</f>
        <v/>
      </c>
      <c r="M21" s="88" t="str">
        <f>IF('ورود کد کلاس همکاران'!M21&gt;0,1,"")</f>
        <v/>
      </c>
      <c r="N21" s="80" t="str">
        <f>IF('ورود کد کلاس همکاران'!N21&gt;0,1,"")</f>
        <v/>
      </c>
      <c r="O21" s="81">
        <f>IF('ورود کد کلاس همکاران'!O21&gt;0,1,"")</f>
        <v>1</v>
      </c>
      <c r="P21" s="79">
        <f>IF('ورود کد کلاس همکاران'!P21&gt;0,1,"")</f>
        <v>1</v>
      </c>
      <c r="Q21" s="87">
        <f>IF('ورود کد کلاس همکاران'!Q21&gt;0,1,"")</f>
        <v>1</v>
      </c>
      <c r="R21" s="79">
        <f>IF('ورود کد کلاس همکاران'!R21&gt;0,1,"")</f>
        <v>1</v>
      </c>
      <c r="S21" s="88">
        <f>IF('ورود کد کلاس همکاران'!S21&gt;0,1,"")</f>
        <v>1</v>
      </c>
      <c r="T21" s="80">
        <f>IF('ورود کد کلاس همکاران'!T21&gt;0,1,"")</f>
        <v>1</v>
      </c>
      <c r="U21" s="81">
        <f>IF('ورود کد کلاس همکاران'!U21&gt;0,1,"")</f>
        <v>1</v>
      </c>
      <c r="V21" s="79">
        <f>IF('ورود کد کلاس همکاران'!V21&gt;0,1,"")</f>
        <v>1</v>
      </c>
      <c r="W21" s="87">
        <f>IF('ورود کد کلاس همکاران'!W21&gt;0,1,"")</f>
        <v>1</v>
      </c>
      <c r="X21" s="79">
        <f>IF('ورود کد کلاس همکاران'!X21&gt;0,1,"")</f>
        <v>1</v>
      </c>
      <c r="Y21" s="88">
        <f>IF('ورود کد کلاس همکاران'!Y21&gt;0,1,"")</f>
        <v>1</v>
      </c>
      <c r="Z21" s="80">
        <f>IF('ورود کد کلاس همکاران'!Z21&gt;0,1,"")</f>
        <v>1</v>
      </c>
      <c r="AA21" s="81">
        <f>IF('ورود کد کلاس همکاران'!AA21&gt;0,1,"")</f>
        <v>1</v>
      </c>
      <c r="AB21" s="79">
        <f>IF('ورود کد کلاس همکاران'!AB21&gt;0,1,"")</f>
        <v>1</v>
      </c>
      <c r="AC21" s="87">
        <f>IF('ورود کد کلاس همکاران'!AC21&gt;0,1,"")</f>
        <v>1</v>
      </c>
      <c r="AD21" s="79">
        <f>IF('ورود کد کلاس همکاران'!AD21&gt;0,1,"")</f>
        <v>1</v>
      </c>
      <c r="AE21" s="88">
        <f>IF('ورود کد کلاس همکاران'!AE21&gt;0,1,"")</f>
        <v>1</v>
      </c>
      <c r="AF21" s="80">
        <f>IF('ورود کد کلاس همکاران'!AF21&gt;0,1,"")</f>
        <v>1</v>
      </c>
      <c r="AG21" s="81" t="str">
        <f>IF('ورود کد کلاس همکاران'!AG21&gt;0,1,"")</f>
        <v/>
      </c>
      <c r="AH21" s="79" t="str">
        <f>IF('ورود کد کلاس همکاران'!AH21&gt;0,1,"")</f>
        <v/>
      </c>
      <c r="AI21" s="87" t="str">
        <f>IF('ورود کد کلاس همکاران'!AI21&gt;0,1,"")</f>
        <v/>
      </c>
      <c r="AJ21" s="79" t="str">
        <f>IF('ورود کد کلاس همکاران'!AJ21&gt;0,1,"")</f>
        <v/>
      </c>
      <c r="AK21" s="87" t="str">
        <f>IF('ورود کد کلاس همکاران'!AK21&gt;0,1,"")</f>
        <v/>
      </c>
      <c r="AL21" s="156" t="str">
        <f>IF('ورود کد کلاس همکاران'!AL21&gt;0,1,"")</f>
        <v/>
      </c>
      <c r="AP21" s="87" t="str">
        <f t="shared" ref="AP21:AU36" si="3">IF(COUNTIFS($C21:$AL21,"&gt;0",$C$60:$AL$60,AP$3)&gt;0,1,"")</f>
        <v/>
      </c>
      <c r="AQ21" s="87" t="str">
        <f t="shared" si="3"/>
        <v/>
      </c>
      <c r="AR21" s="87">
        <f t="shared" si="3"/>
        <v>1</v>
      </c>
      <c r="AS21" s="87">
        <f t="shared" si="3"/>
        <v>1</v>
      </c>
      <c r="AT21" s="87">
        <f t="shared" si="3"/>
        <v>1</v>
      </c>
      <c r="AU21" s="87" t="str">
        <f t="shared" si="3"/>
        <v/>
      </c>
    </row>
    <row r="22" spans="1:47" ht="60" customHeight="1" x14ac:dyDescent="0.2">
      <c r="A22" s="38">
        <v>19</v>
      </c>
      <c r="B22" s="74" t="str">
        <f>'ورود مشخصات همکاران'!B23</f>
        <v>احمدزاده</v>
      </c>
      <c r="C22" s="81">
        <f>IF('ورود کد کلاس همکاران'!C22&gt;0,1,"")</f>
        <v>1</v>
      </c>
      <c r="D22" s="79">
        <f>IF('ورود کد کلاس همکاران'!D22&gt;0,1,"")</f>
        <v>1</v>
      </c>
      <c r="E22" s="87">
        <f>IF('ورود کد کلاس همکاران'!E22&gt;0,1,"")</f>
        <v>1</v>
      </c>
      <c r="F22" s="79">
        <f>IF('ورود کد کلاس همکاران'!F22&gt;0,1,"")</f>
        <v>1</v>
      </c>
      <c r="G22" s="88" t="str">
        <f>IF('ورود کد کلاس همکاران'!G22&gt;0,1,"")</f>
        <v/>
      </c>
      <c r="H22" s="80" t="str">
        <f>IF('ورود کد کلاس همکاران'!H22&gt;0,1,"")</f>
        <v/>
      </c>
      <c r="I22" s="81" t="str">
        <f>IF('ورود کد کلاس همکاران'!I22&gt;0,1,"")</f>
        <v/>
      </c>
      <c r="J22" s="79" t="str">
        <f>IF('ورود کد کلاس همکاران'!J22&gt;0,1,"")</f>
        <v/>
      </c>
      <c r="K22" s="87" t="str">
        <f>IF('ورود کد کلاس همکاران'!K22&gt;0,1,"")</f>
        <v/>
      </c>
      <c r="L22" s="79" t="str">
        <f>IF('ورود کد کلاس همکاران'!L22&gt;0,1,"")</f>
        <v/>
      </c>
      <c r="M22" s="88" t="str">
        <f>IF('ورود کد کلاس همکاران'!M22&gt;0,1,"")</f>
        <v/>
      </c>
      <c r="N22" s="80" t="str">
        <f>IF('ورود کد کلاس همکاران'!N22&gt;0,1,"")</f>
        <v/>
      </c>
      <c r="O22" s="81" t="str">
        <f>IF('ورود کد کلاس همکاران'!O22&gt;0,1,"")</f>
        <v/>
      </c>
      <c r="P22" s="79" t="str">
        <f>IF('ورود کد کلاس همکاران'!P22&gt;0,1,"")</f>
        <v/>
      </c>
      <c r="Q22" s="87" t="str">
        <f>IF('ورود کد کلاس همکاران'!Q22&gt;0,1,"")</f>
        <v/>
      </c>
      <c r="R22" s="79" t="str">
        <f>IF('ورود کد کلاس همکاران'!R22&gt;0,1,"")</f>
        <v/>
      </c>
      <c r="S22" s="88" t="str">
        <f>IF('ورود کد کلاس همکاران'!S22&gt;0,1,"")</f>
        <v/>
      </c>
      <c r="T22" s="80" t="str">
        <f>IF('ورود کد کلاس همکاران'!T22&gt;0,1,"")</f>
        <v/>
      </c>
      <c r="U22" s="81">
        <f>IF('ورود کد کلاس همکاران'!U22&gt;0,1,"")</f>
        <v>1</v>
      </c>
      <c r="V22" s="79">
        <f>IF('ورود کد کلاس همکاران'!V22&gt;0,1,"")</f>
        <v>1</v>
      </c>
      <c r="W22" s="87">
        <f>IF('ورود کد کلاس همکاران'!W22&gt;0,1,"")</f>
        <v>1</v>
      </c>
      <c r="X22" s="79">
        <f>IF('ورود کد کلاس همکاران'!X22&gt;0,1,"")</f>
        <v>1</v>
      </c>
      <c r="Y22" s="88" t="str">
        <f>IF('ورود کد کلاس همکاران'!Y22&gt;0,1,"")</f>
        <v/>
      </c>
      <c r="Z22" s="80" t="str">
        <f>IF('ورود کد کلاس همکاران'!Z22&gt;0,1,"")</f>
        <v/>
      </c>
      <c r="AA22" s="81" t="str">
        <f>IF('ورود کد کلاس همکاران'!AA22&gt;0,1,"")</f>
        <v/>
      </c>
      <c r="AB22" s="79" t="str">
        <f>IF('ورود کد کلاس همکاران'!AB22&gt;0,1,"")</f>
        <v/>
      </c>
      <c r="AC22" s="87" t="str">
        <f>IF('ورود کد کلاس همکاران'!AC22&gt;0,1,"")</f>
        <v/>
      </c>
      <c r="AD22" s="79" t="str">
        <f>IF('ورود کد کلاس همکاران'!AD22&gt;0,1,"")</f>
        <v/>
      </c>
      <c r="AE22" s="88" t="str">
        <f>IF('ورود کد کلاس همکاران'!AE22&gt;0,1,"")</f>
        <v/>
      </c>
      <c r="AF22" s="80" t="str">
        <f>IF('ورود کد کلاس همکاران'!AF22&gt;0,1,"")</f>
        <v/>
      </c>
      <c r="AG22" s="81">
        <f>IF('ورود کد کلاس همکاران'!AG22&gt;0,1,"")</f>
        <v>1</v>
      </c>
      <c r="AH22" s="79">
        <f>IF('ورود کد کلاس همکاران'!AH22&gt;0,1,"")</f>
        <v>1</v>
      </c>
      <c r="AI22" s="87">
        <f>IF('ورود کد کلاس همکاران'!AI22&gt;0,1,"")</f>
        <v>1</v>
      </c>
      <c r="AJ22" s="79">
        <f>IF('ورود کد کلاس همکاران'!AJ22&gt;0,1,"")</f>
        <v>1</v>
      </c>
      <c r="AK22" s="87" t="str">
        <f>IF('ورود کد کلاس همکاران'!AK22&gt;0,1,"")</f>
        <v/>
      </c>
      <c r="AL22" s="156" t="str">
        <f>IF('ورود کد کلاس همکاران'!AL22&gt;0,1,"")</f>
        <v/>
      </c>
      <c r="AP22" s="87">
        <f t="shared" si="3"/>
        <v>1</v>
      </c>
      <c r="AQ22" s="87" t="str">
        <f t="shared" si="3"/>
        <v/>
      </c>
      <c r="AR22" s="87" t="str">
        <f t="shared" si="3"/>
        <v/>
      </c>
      <c r="AS22" s="87">
        <f t="shared" si="3"/>
        <v>1</v>
      </c>
      <c r="AT22" s="87" t="str">
        <f t="shared" si="3"/>
        <v/>
      </c>
      <c r="AU22" s="87">
        <f t="shared" si="3"/>
        <v>1</v>
      </c>
    </row>
    <row r="23" spans="1:47" ht="60" customHeight="1" x14ac:dyDescent="0.2">
      <c r="A23" s="38">
        <v>20</v>
      </c>
      <c r="B23" s="74" t="str">
        <f>'ورود مشخصات همکاران'!B24</f>
        <v>جباری</v>
      </c>
      <c r="C23" s="81" t="str">
        <f>IF('ورود کد کلاس همکاران'!C23&gt;0,1,"")</f>
        <v/>
      </c>
      <c r="D23" s="79" t="str">
        <f>IF('ورود کد کلاس همکاران'!D23&gt;0,1,"")</f>
        <v/>
      </c>
      <c r="E23" s="87" t="str">
        <f>IF('ورود کد کلاس همکاران'!E23&gt;0,1,"")</f>
        <v/>
      </c>
      <c r="F23" s="79" t="str">
        <f>IF('ورود کد کلاس همکاران'!F23&gt;0,1,"")</f>
        <v/>
      </c>
      <c r="G23" s="88" t="str">
        <f>IF('ورود کد کلاس همکاران'!G23&gt;0,1,"")</f>
        <v/>
      </c>
      <c r="H23" s="80" t="str">
        <f>IF('ورود کد کلاس همکاران'!H23&gt;0,1,"")</f>
        <v/>
      </c>
      <c r="I23" s="81">
        <f>IF('ورود کد کلاس همکاران'!I23&gt;0,1,"")</f>
        <v>1</v>
      </c>
      <c r="J23" s="79">
        <f>IF('ورود کد کلاس همکاران'!J23&gt;0,1,"")</f>
        <v>1</v>
      </c>
      <c r="K23" s="87">
        <f>IF('ورود کد کلاس همکاران'!K23&gt;0,1,"")</f>
        <v>1</v>
      </c>
      <c r="L23" s="79">
        <f>IF('ورود کد کلاس همکاران'!L23&gt;0,1,"")</f>
        <v>1</v>
      </c>
      <c r="M23" s="88">
        <f>IF('ورود کد کلاس همکاران'!M23&gt;0,1,"")</f>
        <v>1</v>
      </c>
      <c r="N23" s="80">
        <f>IF('ورود کد کلاس همکاران'!N23&gt;0,1,"")</f>
        <v>1</v>
      </c>
      <c r="O23" s="81">
        <f>IF('ورود کد کلاس همکاران'!O23&gt;0,1,"")</f>
        <v>1</v>
      </c>
      <c r="P23" s="79">
        <f>IF('ورود کد کلاس همکاران'!P23&gt;0,1,"")</f>
        <v>1</v>
      </c>
      <c r="Q23" s="87">
        <f>IF('ورود کد کلاس همکاران'!Q23&gt;0,1,"")</f>
        <v>1</v>
      </c>
      <c r="R23" s="79">
        <f>IF('ورود کد کلاس همکاران'!R23&gt;0,1,"")</f>
        <v>1</v>
      </c>
      <c r="S23" s="88">
        <f>IF('ورود کد کلاس همکاران'!S23&gt;0,1,"")</f>
        <v>1</v>
      </c>
      <c r="T23" s="80">
        <f>IF('ورود کد کلاس همکاران'!T23&gt;0,1,"")</f>
        <v>1</v>
      </c>
      <c r="U23" s="81" t="str">
        <f>IF('ورود کد کلاس همکاران'!U23&gt;0,1,"")</f>
        <v/>
      </c>
      <c r="V23" s="79" t="str">
        <f>IF('ورود کد کلاس همکاران'!V23&gt;0,1,"")</f>
        <v/>
      </c>
      <c r="W23" s="87" t="str">
        <f>IF('ورود کد کلاس همکاران'!W23&gt;0,1,"")</f>
        <v/>
      </c>
      <c r="X23" s="79" t="str">
        <f>IF('ورود کد کلاس همکاران'!X23&gt;0,1,"")</f>
        <v/>
      </c>
      <c r="Y23" s="88" t="str">
        <f>IF('ورود کد کلاس همکاران'!Y23&gt;0,1,"")</f>
        <v/>
      </c>
      <c r="Z23" s="80" t="str">
        <f>IF('ورود کد کلاس همکاران'!Z23&gt;0,1,"")</f>
        <v/>
      </c>
      <c r="AA23" s="81">
        <f>IF('ورود کد کلاس همکاران'!AA23&gt;0,1,"")</f>
        <v>1</v>
      </c>
      <c r="AB23" s="79">
        <f>IF('ورود کد کلاس همکاران'!AB23&gt;0,1,"")</f>
        <v>1</v>
      </c>
      <c r="AC23" s="87">
        <f>IF('ورود کد کلاس همکاران'!AC23&gt;0,1,"")</f>
        <v>1</v>
      </c>
      <c r="AD23" s="79">
        <f>IF('ورود کد کلاس همکاران'!AD23&gt;0,1,"")</f>
        <v>1</v>
      </c>
      <c r="AE23" s="88">
        <f>IF('ورود کد کلاس همکاران'!AE23&gt;0,1,"")</f>
        <v>1</v>
      </c>
      <c r="AF23" s="80">
        <f>IF('ورود کد کلاس همکاران'!AF23&gt;0,1,"")</f>
        <v>1</v>
      </c>
      <c r="AG23" s="81" t="str">
        <f>IF('ورود کد کلاس همکاران'!AG23&gt;0,1,"")</f>
        <v/>
      </c>
      <c r="AH23" s="79" t="str">
        <f>IF('ورود کد کلاس همکاران'!AH23&gt;0,1,"")</f>
        <v/>
      </c>
      <c r="AI23" s="87" t="str">
        <f>IF('ورود کد کلاس همکاران'!AI23&gt;0,1,"")</f>
        <v/>
      </c>
      <c r="AJ23" s="79" t="str">
        <f>IF('ورود کد کلاس همکاران'!AJ23&gt;0,1,"")</f>
        <v/>
      </c>
      <c r="AK23" s="87" t="str">
        <f>IF('ورود کد کلاس همکاران'!AK23&gt;0,1,"")</f>
        <v/>
      </c>
      <c r="AL23" s="156" t="str">
        <f>IF('ورود کد کلاس همکاران'!AL23&gt;0,1,"")</f>
        <v/>
      </c>
      <c r="AP23" s="87" t="str">
        <f t="shared" si="3"/>
        <v/>
      </c>
      <c r="AQ23" s="87">
        <f t="shared" si="3"/>
        <v>1</v>
      </c>
      <c r="AR23" s="87">
        <f t="shared" si="3"/>
        <v>1</v>
      </c>
      <c r="AS23" s="87" t="str">
        <f t="shared" si="3"/>
        <v/>
      </c>
      <c r="AT23" s="87">
        <f t="shared" si="3"/>
        <v>1</v>
      </c>
      <c r="AU23" s="87" t="str">
        <f t="shared" si="3"/>
        <v/>
      </c>
    </row>
    <row r="24" spans="1:47" ht="60" customHeight="1" x14ac:dyDescent="0.2">
      <c r="A24" s="38">
        <v>21</v>
      </c>
      <c r="B24" s="74" t="str">
        <f>'ورود مشخصات همکاران'!B25</f>
        <v>برجی</v>
      </c>
      <c r="C24" s="81" t="str">
        <f>IF('ورود کد کلاس همکاران'!C24&gt;0,1,"")</f>
        <v/>
      </c>
      <c r="D24" s="79" t="str">
        <f>IF('ورود کد کلاس همکاران'!D24&gt;0,1,"")</f>
        <v/>
      </c>
      <c r="E24" s="87" t="str">
        <f>IF('ورود کد کلاس همکاران'!E24&gt;0,1,"")</f>
        <v/>
      </c>
      <c r="F24" s="79" t="str">
        <f>IF('ورود کد کلاس همکاران'!F24&gt;0,1,"")</f>
        <v/>
      </c>
      <c r="G24" s="88" t="str">
        <f>IF('ورود کد کلاس همکاران'!G24&gt;0,1,"")</f>
        <v/>
      </c>
      <c r="H24" s="80" t="str">
        <f>IF('ورود کد کلاس همکاران'!H24&gt;0,1,"")</f>
        <v/>
      </c>
      <c r="I24" s="81">
        <f>IF('ورود کد کلاس همکاران'!I24&gt;0,1,"")</f>
        <v>1</v>
      </c>
      <c r="J24" s="79">
        <f>IF('ورود کد کلاس همکاران'!J24&gt;0,1,"")</f>
        <v>1</v>
      </c>
      <c r="K24" s="87">
        <f>IF('ورود کد کلاس همکاران'!K24&gt;0,1,"")</f>
        <v>1</v>
      </c>
      <c r="L24" s="79">
        <f>IF('ورود کد کلاس همکاران'!L24&gt;0,1,"")</f>
        <v>1</v>
      </c>
      <c r="M24" s="88">
        <f>IF('ورود کد کلاس همکاران'!M24&gt;0,1,"")</f>
        <v>1</v>
      </c>
      <c r="N24" s="80">
        <f>IF('ورود کد کلاس همکاران'!N24&gt;0,1,"")</f>
        <v>1</v>
      </c>
      <c r="O24" s="81" t="str">
        <f>IF('ورود کد کلاس همکاران'!O24&gt;0,1,"")</f>
        <v/>
      </c>
      <c r="P24" s="79" t="str">
        <f>IF('ورود کد کلاس همکاران'!P24&gt;0,1,"")</f>
        <v/>
      </c>
      <c r="Q24" s="87" t="str">
        <f>IF('ورود کد کلاس همکاران'!Q24&gt;0,1,"")</f>
        <v/>
      </c>
      <c r="R24" s="79" t="str">
        <f>IF('ورود کد کلاس همکاران'!R24&gt;0,1,"")</f>
        <v/>
      </c>
      <c r="S24" s="88" t="str">
        <f>IF('ورود کد کلاس همکاران'!S24&gt;0,1,"")</f>
        <v/>
      </c>
      <c r="T24" s="80" t="str">
        <f>IF('ورود کد کلاس همکاران'!T24&gt;0,1,"")</f>
        <v/>
      </c>
      <c r="U24" s="81" t="str">
        <f>IF('ورود کد کلاس همکاران'!U24&gt;0,1,"")</f>
        <v/>
      </c>
      <c r="V24" s="79" t="str">
        <f>IF('ورود کد کلاس همکاران'!V24&gt;0,1,"")</f>
        <v/>
      </c>
      <c r="W24" s="87" t="str">
        <f>IF('ورود کد کلاس همکاران'!W24&gt;0,1,"")</f>
        <v/>
      </c>
      <c r="X24" s="79" t="str">
        <f>IF('ورود کد کلاس همکاران'!X24&gt;0,1,"")</f>
        <v/>
      </c>
      <c r="Y24" s="88" t="str">
        <f>IF('ورود کد کلاس همکاران'!Y24&gt;0,1,"")</f>
        <v/>
      </c>
      <c r="Z24" s="80" t="str">
        <f>IF('ورود کد کلاس همکاران'!Z24&gt;0,1,"")</f>
        <v/>
      </c>
      <c r="AA24" s="81" t="str">
        <f>IF('ورود کد کلاس همکاران'!AA24&gt;0,1,"")</f>
        <v/>
      </c>
      <c r="AB24" s="79" t="str">
        <f>IF('ورود کد کلاس همکاران'!AB24&gt;0,1,"")</f>
        <v/>
      </c>
      <c r="AC24" s="87" t="str">
        <f>IF('ورود کد کلاس همکاران'!AC24&gt;0,1,"")</f>
        <v/>
      </c>
      <c r="AD24" s="79" t="str">
        <f>IF('ورود کد کلاس همکاران'!AD24&gt;0,1,"")</f>
        <v/>
      </c>
      <c r="AE24" s="88" t="str">
        <f>IF('ورود کد کلاس همکاران'!AE24&gt;0,1,"")</f>
        <v/>
      </c>
      <c r="AF24" s="80" t="str">
        <f>IF('ورود کد کلاس همکاران'!AF24&gt;0,1,"")</f>
        <v/>
      </c>
      <c r="AG24" s="81">
        <f>IF('ورود کد کلاس همکاران'!AG24&gt;0,1,"")</f>
        <v>1</v>
      </c>
      <c r="AH24" s="79">
        <f>IF('ورود کد کلاس همکاران'!AH24&gt;0,1,"")</f>
        <v>1</v>
      </c>
      <c r="AI24" s="87">
        <f>IF('ورود کد کلاس همکاران'!AI24&gt;0,1,"")</f>
        <v>1</v>
      </c>
      <c r="AJ24" s="79">
        <f>IF('ورود کد کلاس همکاران'!AJ24&gt;0,1,"")</f>
        <v>1</v>
      </c>
      <c r="AK24" s="87">
        <f>IF('ورود کد کلاس همکاران'!AK24&gt;0,1,"")</f>
        <v>1</v>
      </c>
      <c r="AL24" s="156">
        <f>IF('ورود کد کلاس همکاران'!AL24&gt;0,1,"")</f>
        <v>1</v>
      </c>
      <c r="AP24" s="87" t="str">
        <f t="shared" si="3"/>
        <v/>
      </c>
      <c r="AQ24" s="87">
        <f t="shared" si="3"/>
        <v>1</v>
      </c>
      <c r="AR24" s="87" t="str">
        <f t="shared" si="3"/>
        <v/>
      </c>
      <c r="AS24" s="87" t="str">
        <f t="shared" si="3"/>
        <v/>
      </c>
      <c r="AT24" s="87" t="str">
        <f t="shared" si="3"/>
        <v/>
      </c>
      <c r="AU24" s="87">
        <f t="shared" si="3"/>
        <v>1</v>
      </c>
    </row>
    <row r="25" spans="1:47" ht="60" customHeight="1" x14ac:dyDescent="0.2">
      <c r="A25" s="38">
        <v>22</v>
      </c>
      <c r="B25" s="74" t="str">
        <f>'ورود مشخصات همکاران'!B26</f>
        <v>اسکندری</v>
      </c>
      <c r="C25" s="81" t="str">
        <f>IF('ورود کد کلاس همکاران'!C25&gt;0,1,"")</f>
        <v/>
      </c>
      <c r="D25" s="79" t="str">
        <f>IF('ورود کد کلاس همکاران'!D25&gt;0,1,"")</f>
        <v/>
      </c>
      <c r="E25" s="87" t="str">
        <f>IF('ورود کد کلاس همکاران'!E25&gt;0,1,"")</f>
        <v/>
      </c>
      <c r="F25" s="79" t="str">
        <f>IF('ورود کد کلاس همکاران'!F25&gt;0,1,"")</f>
        <v/>
      </c>
      <c r="G25" s="88" t="str">
        <f>IF('ورود کد کلاس همکاران'!G25&gt;0,1,"")</f>
        <v/>
      </c>
      <c r="H25" s="80" t="str">
        <f>IF('ورود کد کلاس همکاران'!H25&gt;0,1,"")</f>
        <v/>
      </c>
      <c r="I25" s="81" t="str">
        <f>IF('ورود کد کلاس همکاران'!I25&gt;0,1,"")</f>
        <v/>
      </c>
      <c r="J25" s="79" t="str">
        <f>IF('ورود کد کلاس همکاران'!J25&gt;0,1,"")</f>
        <v/>
      </c>
      <c r="K25" s="87" t="str">
        <f>IF('ورود کد کلاس همکاران'!K25&gt;0,1,"")</f>
        <v/>
      </c>
      <c r="L25" s="79" t="str">
        <f>IF('ورود کد کلاس همکاران'!L25&gt;0,1,"")</f>
        <v/>
      </c>
      <c r="M25" s="88" t="str">
        <f>IF('ورود کد کلاس همکاران'!M25&gt;0,1,"")</f>
        <v/>
      </c>
      <c r="N25" s="80" t="str">
        <f>IF('ورود کد کلاس همکاران'!N25&gt;0,1,"")</f>
        <v/>
      </c>
      <c r="O25" s="81">
        <f>IF('ورود کد کلاس همکاران'!O25&gt;0,1,"")</f>
        <v>1</v>
      </c>
      <c r="P25" s="79">
        <f>IF('ورود کد کلاس همکاران'!P25&gt;0,1,"")</f>
        <v>1</v>
      </c>
      <c r="Q25" s="87">
        <f>IF('ورود کد کلاس همکاران'!Q25&gt;0,1,"")</f>
        <v>1</v>
      </c>
      <c r="R25" s="79">
        <f>IF('ورود کد کلاس همکاران'!R25&gt;0,1,"")</f>
        <v>1</v>
      </c>
      <c r="S25" s="88">
        <f>IF('ورود کد کلاس همکاران'!S25&gt;0,1,"")</f>
        <v>1</v>
      </c>
      <c r="T25" s="80">
        <f>IF('ورود کد کلاس همکاران'!T25&gt;0,1,"")</f>
        <v>1</v>
      </c>
      <c r="U25" s="81" t="str">
        <f>IF('ورود کد کلاس همکاران'!U25&gt;0,1,"")</f>
        <v/>
      </c>
      <c r="V25" s="79" t="str">
        <f>IF('ورود کد کلاس همکاران'!V25&gt;0,1,"")</f>
        <v/>
      </c>
      <c r="W25" s="87" t="str">
        <f>IF('ورود کد کلاس همکاران'!W25&gt;0,1,"")</f>
        <v/>
      </c>
      <c r="X25" s="79" t="str">
        <f>IF('ورود کد کلاس همکاران'!X25&gt;0,1,"")</f>
        <v/>
      </c>
      <c r="Y25" s="88" t="str">
        <f>IF('ورود کد کلاس همکاران'!Y25&gt;0,1,"")</f>
        <v/>
      </c>
      <c r="Z25" s="80" t="str">
        <f>IF('ورود کد کلاس همکاران'!Z25&gt;0,1,"")</f>
        <v/>
      </c>
      <c r="AA25" s="81">
        <f>IF('ورود کد کلاس همکاران'!AA25&gt;0,1,"")</f>
        <v>1</v>
      </c>
      <c r="AB25" s="79">
        <f>IF('ورود کد کلاس همکاران'!AB25&gt;0,1,"")</f>
        <v>1</v>
      </c>
      <c r="AC25" s="87">
        <f>IF('ورود کد کلاس همکاران'!AC25&gt;0,1,"")</f>
        <v>1</v>
      </c>
      <c r="AD25" s="79">
        <f>IF('ورود کد کلاس همکاران'!AD25&gt;0,1,"")</f>
        <v>1</v>
      </c>
      <c r="AE25" s="88">
        <f>IF('ورود کد کلاس همکاران'!AE25&gt;0,1,"")</f>
        <v>1</v>
      </c>
      <c r="AF25" s="80">
        <f>IF('ورود کد کلاس همکاران'!AF25&gt;0,1,"")</f>
        <v>1</v>
      </c>
      <c r="AG25" s="81" t="str">
        <f>IF('ورود کد کلاس همکاران'!AG25&gt;0,1,"")</f>
        <v/>
      </c>
      <c r="AH25" s="79" t="str">
        <f>IF('ورود کد کلاس همکاران'!AH25&gt;0,1,"")</f>
        <v/>
      </c>
      <c r="AI25" s="87" t="str">
        <f>IF('ورود کد کلاس همکاران'!AI25&gt;0,1,"")</f>
        <v/>
      </c>
      <c r="AJ25" s="79" t="str">
        <f>IF('ورود کد کلاس همکاران'!AJ25&gt;0,1,"")</f>
        <v/>
      </c>
      <c r="AK25" s="87" t="str">
        <f>IF('ورود کد کلاس همکاران'!AK25&gt;0,1,"")</f>
        <v/>
      </c>
      <c r="AL25" s="156" t="str">
        <f>IF('ورود کد کلاس همکاران'!AL25&gt;0,1,"")</f>
        <v/>
      </c>
      <c r="AP25" s="87" t="str">
        <f t="shared" si="3"/>
        <v/>
      </c>
      <c r="AQ25" s="87" t="str">
        <f t="shared" si="3"/>
        <v/>
      </c>
      <c r="AR25" s="87">
        <f t="shared" si="3"/>
        <v>1</v>
      </c>
      <c r="AS25" s="87" t="str">
        <f t="shared" si="3"/>
        <v/>
      </c>
      <c r="AT25" s="87">
        <f t="shared" si="3"/>
        <v>1</v>
      </c>
      <c r="AU25" s="87" t="str">
        <f t="shared" si="3"/>
        <v/>
      </c>
    </row>
    <row r="26" spans="1:47" ht="60" customHeight="1" x14ac:dyDescent="0.2">
      <c r="A26" s="38">
        <v>23</v>
      </c>
      <c r="B26" s="74" t="str">
        <f>'ورود مشخصات همکاران'!B27</f>
        <v>فردوسي</v>
      </c>
      <c r="C26" s="81">
        <f>IF('ورود کد کلاس همکاران'!C26&gt;0,1,"")</f>
        <v>1</v>
      </c>
      <c r="D26" s="79">
        <f>IF('ورود کد کلاس همکاران'!D26&gt;0,1,"")</f>
        <v>1</v>
      </c>
      <c r="E26" s="87">
        <f>IF('ورود کد کلاس همکاران'!E26&gt;0,1,"")</f>
        <v>1</v>
      </c>
      <c r="F26" s="79">
        <f>IF('ورود کد کلاس همکاران'!F26&gt;0,1,"")</f>
        <v>1</v>
      </c>
      <c r="G26" s="88">
        <f>IF('ورود کد کلاس همکاران'!G26&gt;0,1,"")</f>
        <v>1</v>
      </c>
      <c r="H26" s="80">
        <f>IF('ورود کد کلاس همکاران'!H26&gt;0,1,"")</f>
        <v>1</v>
      </c>
      <c r="I26" s="81">
        <f>IF('ورود کد کلاس همکاران'!I26&gt;0,1,"")</f>
        <v>1</v>
      </c>
      <c r="J26" s="79">
        <f>IF('ورود کد کلاس همکاران'!J26&gt;0,1,"")</f>
        <v>1</v>
      </c>
      <c r="K26" s="87">
        <f>IF('ورود کد کلاس همکاران'!K26&gt;0,1,"")</f>
        <v>1</v>
      </c>
      <c r="L26" s="79">
        <f>IF('ورود کد کلاس همکاران'!L26&gt;0,1,"")</f>
        <v>1</v>
      </c>
      <c r="M26" s="88">
        <f>IF('ورود کد کلاس همکاران'!M26&gt;0,1,"")</f>
        <v>1</v>
      </c>
      <c r="N26" s="80">
        <f>IF('ورود کد کلاس همکاران'!N26&gt;0,1,"")</f>
        <v>1</v>
      </c>
      <c r="O26" s="81" t="str">
        <f>IF('ورود کد کلاس همکاران'!O26&gt;0,1,"")</f>
        <v/>
      </c>
      <c r="P26" s="79" t="str">
        <f>IF('ورود کد کلاس همکاران'!P26&gt;0,1,"")</f>
        <v/>
      </c>
      <c r="Q26" s="87" t="str">
        <f>IF('ورود کد کلاس همکاران'!Q26&gt;0,1,"")</f>
        <v/>
      </c>
      <c r="R26" s="79" t="str">
        <f>IF('ورود کد کلاس همکاران'!R26&gt;0,1,"")</f>
        <v/>
      </c>
      <c r="S26" s="88" t="str">
        <f>IF('ورود کد کلاس همکاران'!S26&gt;0,1,"")</f>
        <v/>
      </c>
      <c r="T26" s="80" t="str">
        <f>IF('ورود کد کلاس همکاران'!T26&gt;0,1,"")</f>
        <v/>
      </c>
      <c r="U26" s="81" t="str">
        <f>IF('ورود کد کلاس همکاران'!U26&gt;0,1,"")</f>
        <v/>
      </c>
      <c r="V26" s="79" t="str">
        <f>IF('ورود کد کلاس همکاران'!V26&gt;0,1,"")</f>
        <v/>
      </c>
      <c r="W26" s="87" t="str">
        <f>IF('ورود کد کلاس همکاران'!W26&gt;0,1,"")</f>
        <v/>
      </c>
      <c r="X26" s="79" t="str">
        <f>IF('ورود کد کلاس همکاران'!X26&gt;0,1,"")</f>
        <v/>
      </c>
      <c r="Y26" s="88" t="str">
        <f>IF('ورود کد کلاس همکاران'!Y26&gt;0,1,"")</f>
        <v/>
      </c>
      <c r="Z26" s="80" t="str">
        <f>IF('ورود کد کلاس همکاران'!Z26&gt;0,1,"")</f>
        <v/>
      </c>
      <c r="AA26" s="81" t="str">
        <f>IF('ورود کد کلاس همکاران'!AA26&gt;0,1,"")</f>
        <v/>
      </c>
      <c r="AB26" s="79" t="str">
        <f>IF('ورود کد کلاس همکاران'!AB26&gt;0,1,"")</f>
        <v/>
      </c>
      <c r="AC26" s="87" t="str">
        <f>IF('ورود کد کلاس همکاران'!AC26&gt;0,1,"")</f>
        <v/>
      </c>
      <c r="AD26" s="79" t="str">
        <f>IF('ورود کد کلاس همکاران'!AD26&gt;0,1,"")</f>
        <v/>
      </c>
      <c r="AE26" s="88" t="str">
        <f>IF('ورود کد کلاس همکاران'!AE26&gt;0,1,"")</f>
        <v/>
      </c>
      <c r="AF26" s="80" t="str">
        <f>IF('ورود کد کلاس همکاران'!AF26&gt;0,1,"")</f>
        <v/>
      </c>
      <c r="AG26" s="81" t="str">
        <f>IF('ورود کد کلاس همکاران'!AG26&gt;0,1,"")</f>
        <v/>
      </c>
      <c r="AH26" s="79" t="str">
        <f>IF('ورود کد کلاس همکاران'!AH26&gt;0,1,"")</f>
        <v/>
      </c>
      <c r="AI26" s="87" t="str">
        <f>IF('ورود کد کلاس همکاران'!AI26&gt;0,1,"")</f>
        <v/>
      </c>
      <c r="AJ26" s="79" t="str">
        <f>IF('ورود کد کلاس همکاران'!AJ26&gt;0,1,"")</f>
        <v/>
      </c>
      <c r="AK26" s="87" t="str">
        <f>IF('ورود کد کلاس همکاران'!AK26&gt;0,1,"")</f>
        <v/>
      </c>
      <c r="AL26" s="156" t="str">
        <f>IF('ورود کد کلاس همکاران'!AL26&gt;0,1,"")</f>
        <v/>
      </c>
      <c r="AP26" s="87">
        <f t="shared" si="3"/>
        <v>1</v>
      </c>
      <c r="AQ26" s="87">
        <f t="shared" si="3"/>
        <v>1</v>
      </c>
      <c r="AR26" s="87" t="str">
        <f t="shared" si="3"/>
        <v/>
      </c>
      <c r="AS26" s="87" t="str">
        <f t="shared" si="3"/>
        <v/>
      </c>
      <c r="AT26" s="87" t="str">
        <f t="shared" si="3"/>
        <v/>
      </c>
      <c r="AU26" s="87" t="str">
        <f t="shared" si="3"/>
        <v/>
      </c>
    </row>
    <row r="27" spans="1:47" ht="60" customHeight="1" x14ac:dyDescent="0.2">
      <c r="A27" s="38">
        <v>24</v>
      </c>
      <c r="B27" s="74" t="str">
        <f>'ورود مشخصات همکاران'!B28</f>
        <v>راستگو</v>
      </c>
      <c r="C27" s="81" t="str">
        <f>IF('ورود کد کلاس همکاران'!C27&gt;0,1,"")</f>
        <v/>
      </c>
      <c r="D27" s="79" t="str">
        <f>IF('ورود کد کلاس همکاران'!D27&gt;0,1,"")</f>
        <v/>
      </c>
      <c r="E27" s="87" t="str">
        <f>IF('ورود کد کلاس همکاران'!E27&gt;0,1,"")</f>
        <v/>
      </c>
      <c r="F27" s="79" t="str">
        <f>IF('ورود کد کلاس همکاران'!F27&gt;0,1,"")</f>
        <v/>
      </c>
      <c r="G27" s="88" t="str">
        <f>IF('ورود کد کلاس همکاران'!G27&gt;0,1,"")</f>
        <v/>
      </c>
      <c r="H27" s="80" t="str">
        <f>IF('ورود کد کلاس همکاران'!H27&gt;0,1,"")</f>
        <v/>
      </c>
      <c r="I27" s="81" t="str">
        <f>IF('ورود کد کلاس همکاران'!I27&gt;0,1,"")</f>
        <v/>
      </c>
      <c r="J27" s="79" t="str">
        <f>IF('ورود کد کلاس همکاران'!J27&gt;0,1,"")</f>
        <v/>
      </c>
      <c r="K27" s="87" t="str">
        <f>IF('ورود کد کلاس همکاران'!K27&gt;0,1,"")</f>
        <v/>
      </c>
      <c r="L27" s="79" t="str">
        <f>IF('ورود کد کلاس همکاران'!L27&gt;0,1,"")</f>
        <v/>
      </c>
      <c r="M27" s="88" t="str">
        <f>IF('ورود کد کلاس همکاران'!M27&gt;0,1,"")</f>
        <v/>
      </c>
      <c r="N27" s="80" t="str">
        <f>IF('ورود کد کلاس همکاران'!N27&gt;0,1,"")</f>
        <v/>
      </c>
      <c r="O27" s="81" t="str">
        <f>IF('ورود کد کلاس همکاران'!O27&gt;0,1,"")</f>
        <v/>
      </c>
      <c r="P27" s="79" t="str">
        <f>IF('ورود کد کلاس همکاران'!P27&gt;0,1,"")</f>
        <v/>
      </c>
      <c r="Q27" s="87" t="str">
        <f>IF('ورود کد کلاس همکاران'!Q27&gt;0,1,"")</f>
        <v/>
      </c>
      <c r="R27" s="79" t="str">
        <f>IF('ورود کد کلاس همکاران'!R27&gt;0,1,"")</f>
        <v/>
      </c>
      <c r="S27" s="88" t="str">
        <f>IF('ورود کد کلاس همکاران'!S27&gt;0,1,"")</f>
        <v/>
      </c>
      <c r="T27" s="80" t="str">
        <f>IF('ورود کد کلاس همکاران'!T27&gt;0,1,"")</f>
        <v/>
      </c>
      <c r="U27" s="81" t="str">
        <f>IF('ورود کد کلاس همکاران'!U27&gt;0,1,"")</f>
        <v/>
      </c>
      <c r="V27" s="79" t="str">
        <f>IF('ورود کد کلاس همکاران'!V27&gt;0,1,"")</f>
        <v/>
      </c>
      <c r="W27" s="87" t="str">
        <f>IF('ورود کد کلاس همکاران'!W27&gt;0,1,"")</f>
        <v/>
      </c>
      <c r="X27" s="79" t="str">
        <f>IF('ورود کد کلاس همکاران'!X27&gt;0,1,"")</f>
        <v/>
      </c>
      <c r="Y27" s="88" t="str">
        <f>IF('ورود کد کلاس همکاران'!Y27&gt;0,1,"")</f>
        <v/>
      </c>
      <c r="Z27" s="80" t="str">
        <f>IF('ورود کد کلاس همکاران'!Z27&gt;0,1,"")</f>
        <v/>
      </c>
      <c r="AA27" s="81" t="str">
        <f>IF('ورود کد کلاس همکاران'!AA27&gt;0,1,"")</f>
        <v/>
      </c>
      <c r="AB27" s="79" t="str">
        <f>IF('ورود کد کلاس همکاران'!AB27&gt;0,1,"")</f>
        <v/>
      </c>
      <c r="AC27" s="87" t="str">
        <f>IF('ورود کد کلاس همکاران'!AC27&gt;0,1,"")</f>
        <v/>
      </c>
      <c r="AD27" s="79" t="str">
        <f>IF('ورود کد کلاس همکاران'!AD27&gt;0,1,"")</f>
        <v/>
      </c>
      <c r="AE27" s="88" t="str">
        <f>IF('ورود کد کلاس همکاران'!AE27&gt;0,1,"")</f>
        <v/>
      </c>
      <c r="AF27" s="80" t="str">
        <f>IF('ورود کد کلاس همکاران'!AF27&gt;0,1,"")</f>
        <v/>
      </c>
      <c r="AG27" s="81">
        <f>IF('ورود کد کلاس همکاران'!AG27&gt;0,1,"")</f>
        <v>1</v>
      </c>
      <c r="AH27" s="79">
        <f>IF('ورود کد کلاس همکاران'!AH27&gt;0,1,"")</f>
        <v>1</v>
      </c>
      <c r="AI27" s="87">
        <f>IF('ورود کد کلاس همکاران'!AI27&gt;0,1,"")</f>
        <v>1</v>
      </c>
      <c r="AJ27" s="79">
        <f>IF('ورود کد کلاس همکاران'!AJ27&gt;0,1,"")</f>
        <v>1</v>
      </c>
      <c r="AK27" s="87">
        <f>IF('ورود کد کلاس همکاران'!AK27&gt;0,1,"")</f>
        <v>1</v>
      </c>
      <c r="AL27" s="156">
        <f>IF('ورود کد کلاس همکاران'!AL27&gt;0,1,"")</f>
        <v>1</v>
      </c>
      <c r="AP27" s="87" t="str">
        <f t="shared" si="3"/>
        <v/>
      </c>
      <c r="AQ27" s="87" t="str">
        <f t="shared" si="3"/>
        <v/>
      </c>
      <c r="AR27" s="87" t="str">
        <f t="shared" si="3"/>
        <v/>
      </c>
      <c r="AS27" s="87" t="str">
        <f t="shared" si="3"/>
        <v/>
      </c>
      <c r="AT27" s="87" t="str">
        <f t="shared" si="3"/>
        <v/>
      </c>
      <c r="AU27" s="87">
        <f t="shared" si="3"/>
        <v>1</v>
      </c>
    </row>
    <row r="28" spans="1:47" ht="60" customHeight="1" x14ac:dyDescent="0.2">
      <c r="A28" s="38">
        <v>25</v>
      </c>
      <c r="B28" s="94" t="str">
        <f>'ورود مشخصات همکاران'!B29</f>
        <v>فرمانی</v>
      </c>
      <c r="C28" s="81" t="str">
        <f>IF('ورود کد کلاس همکاران'!C28&gt;0,1,"")</f>
        <v/>
      </c>
      <c r="D28" s="79" t="str">
        <f>IF('ورود کد کلاس همکاران'!D28&gt;0,1,"")</f>
        <v/>
      </c>
      <c r="E28" s="87" t="str">
        <f>IF('ورود کد کلاس همکاران'!E28&gt;0,1,"")</f>
        <v/>
      </c>
      <c r="F28" s="79" t="str">
        <f>IF('ورود کد کلاس همکاران'!F28&gt;0,1,"")</f>
        <v/>
      </c>
      <c r="G28" s="88" t="str">
        <f>IF('ورود کد کلاس همکاران'!G28&gt;0,1,"")</f>
        <v/>
      </c>
      <c r="H28" s="80" t="str">
        <f>IF('ورود کد کلاس همکاران'!H28&gt;0,1,"")</f>
        <v/>
      </c>
      <c r="I28" s="81" t="str">
        <f>IF('ورود کد کلاس همکاران'!I28&gt;0,1,"")</f>
        <v/>
      </c>
      <c r="J28" s="79" t="str">
        <f>IF('ورود کد کلاس همکاران'!J28&gt;0,1,"")</f>
        <v/>
      </c>
      <c r="K28" s="87" t="str">
        <f>IF('ورود کد کلاس همکاران'!K28&gt;0,1,"")</f>
        <v/>
      </c>
      <c r="L28" s="79" t="str">
        <f>IF('ورود کد کلاس همکاران'!L28&gt;0,1,"")</f>
        <v/>
      </c>
      <c r="M28" s="88" t="str">
        <f>IF('ورود کد کلاس همکاران'!M28&gt;0,1,"")</f>
        <v/>
      </c>
      <c r="N28" s="80" t="str">
        <f>IF('ورود کد کلاس همکاران'!N28&gt;0,1,"")</f>
        <v/>
      </c>
      <c r="O28" s="81" t="str">
        <f>IF('ورود کد کلاس همکاران'!O28&gt;0,1,"")</f>
        <v/>
      </c>
      <c r="P28" s="79" t="str">
        <f>IF('ورود کد کلاس همکاران'!P28&gt;0,1,"")</f>
        <v/>
      </c>
      <c r="Q28" s="87" t="str">
        <f>IF('ورود کد کلاس همکاران'!Q28&gt;0,1,"")</f>
        <v/>
      </c>
      <c r="R28" s="79" t="str">
        <f>IF('ورود کد کلاس همکاران'!R28&gt;0,1,"")</f>
        <v/>
      </c>
      <c r="S28" s="88" t="str">
        <f>IF('ورود کد کلاس همکاران'!S28&gt;0,1,"")</f>
        <v/>
      </c>
      <c r="T28" s="80" t="str">
        <f>IF('ورود کد کلاس همکاران'!T28&gt;0,1,"")</f>
        <v/>
      </c>
      <c r="U28" s="81">
        <f>IF('ورود کد کلاس همکاران'!U28&gt;0,1,"")</f>
        <v>1</v>
      </c>
      <c r="V28" s="79">
        <f>IF('ورود کد کلاس همکاران'!V28&gt;0,1,"")</f>
        <v>1</v>
      </c>
      <c r="W28" s="87">
        <f>IF('ورود کد کلاس همکاران'!W28&gt;0,1,"")</f>
        <v>1</v>
      </c>
      <c r="X28" s="79">
        <f>IF('ورود کد کلاس همکاران'!X28&gt;0,1,"")</f>
        <v>1</v>
      </c>
      <c r="Y28" s="88">
        <f>IF('ورود کد کلاس همکاران'!Y28&gt;0,1,"")</f>
        <v>1</v>
      </c>
      <c r="Z28" s="80">
        <f>IF('ورود کد کلاس همکاران'!Z28&gt;0,1,"")</f>
        <v>1</v>
      </c>
      <c r="AA28" s="81">
        <f>IF('ورود کد کلاس همکاران'!AA28&gt;0,1,"")</f>
        <v>1</v>
      </c>
      <c r="AB28" s="79">
        <f>IF('ورود کد کلاس همکاران'!AB28&gt;0,1,"")</f>
        <v>1</v>
      </c>
      <c r="AC28" s="87">
        <f>IF('ورود کد کلاس همکاران'!AC28&gt;0,1,"")</f>
        <v>1</v>
      </c>
      <c r="AD28" s="79">
        <f>IF('ورود کد کلاس همکاران'!AD28&gt;0,1,"")</f>
        <v>1</v>
      </c>
      <c r="AE28" s="88">
        <f>IF('ورود کد کلاس همکاران'!AE28&gt;0,1,"")</f>
        <v>1</v>
      </c>
      <c r="AF28" s="80">
        <f>IF('ورود کد کلاس همکاران'!AF28&gt;0,1,"")</f>
        <v>1</v>
      </c>
      <c r="AG28" s="81" t="str">
        <f>IF('ورود کد کلاس همکاران'!AG28&gt;0,1,"")</f>
        <v/>
      </c>
      <c r="AH28" s="79" t="str">
        <f>IF('ورود کد کلاس همکاران'!AH28&gt;0,1,"")</f>
        <v/>
      </c>
      <c r="AI28" s="87" t="str">
        <f>IF('ورود کد کلاس همکاران'!AI28&gt;0,1,"")</f>
        <v/>
      </c>
      <c r="AJ28" s="79" t="str">
        <f>IF('ورود کد کلاس همکاران'!AJ28&gt;0,1,"")</f>
        <v/>
      </c>
      <c r="AK28" s="87" t="str">
        <f>IF('ورود کد کلاس همکاران'!AK28&gt;0,1,"")</f>
        <v/>
      </c>
      <c r="AL28" s="156" t="str">
        <f>IF('ورود کد کلاس همکاران'!AL28&gt;0,1,"")</f>
        <v/>
      </c>
      <c r="AP28" s="87" t="str">
        <f t="shared" si="3"/>
        <v/>
      </c>
      <c r="AQ28" s="87" t="str">
        <f t="shared" si="3"/>
        <v/>
      </c>
      <c r="AR28" s="87" t="str">
        <f t="shared" si="3"/>
        <v/>
      </c>
      <c r="AS28" s="87">
        <f t="shared" si="3"/>
        <v>1</v>
      </c>
      <c r="AT28" s="87">
        <f t="shared" si="3"/>
        <v>1</v>
      </c>
      <c r="AU28" s="87" t="str">
        <f t="shared" si="3"/>
        <v/>
      </c>
    </row>
    <row r="29" spans="1:47" ht="60" customHeight="1" x14ac:dyDescent="0.2">
      <c r="A29" s="38">
        <v>26</v>
      </c>
      <c r="B29" s="74" t="str">
        <f>'ورود مشخصات همکاران'!B30</f>
        <v>بدخشان</v>
      </c>
      <c r="C29" s="81" t="str">
        <f>IF('ورود کد کلاس همکاران'!C29&gt;0,1,"")</f>
        <v/>
      </c>
      <c r="D29" s="79" t="str">
        <f>IF('ورود کد کلاس همکاران'!D29&gt;0,1,"")</f>
        <v/>
      </c>
      <c r="E29" s="87" t="str">
        <f>IF('ورود کد کلاس همکاران'!E29&gt;0,1,"")</f>
        <v/>
      </c>
      <c r="F29" s="79" t="str">
        <f>IF('ورود کد کلاس همکاران'!F29&gt;0,1,"")</f>
        <v/>
      </c>
      <c r="G29" s="88" t="str">
        <f>IF('ورود کد کلاس همکاران'!G29&gt;0,1,"")</f>
        <v/>
      </c>
      <c r="H29" s="80" t="str">
        <f>IF('ورود کد کلاس همکاران'!H29&gt;0,1,"")</f>
        <v/>
      </c>
      <c r="I29" s="81" t="str">
        <f>IF('ورود کد کلاس همکاران'!I29&gt;0,1,"")</f>
        <v/>
      </c>
      <c r="J29" s="79" t="str">
        <f>IF('ورود کد کلاس همکاران'!J29&gt;0,1,"")</f>
        <v/>
      </c>
      <c r="K29" s="87" t="str">
        <f>IF('ورود کد کلاس همکاران'!K29&gt;0,1,"")</f>
        <v/>
      </c>
      <c r="L29" s="79" t="str">
        <f>IF('ورود کد کلاس همکاران'!L29&gt;0,1,"")</f>
        <v/>
      </c>
      <c r="M29" s="88" t="str">
        <f>IF('ورود کد کلاس همکاران'!M29&gt;0,1,"")</f>
        <v/>
      </c>
      <c r="N29" s="80" t="str">
        <f>IF('ورود کد کلاس همکاران'!N29&gt;0,1,"")</f>
        <v/>
      </c>
      <c r="O29" s="81" t="str">
        <f>IF('ورود کد کلاس همکاران'!O29&gt;0,1,"")</f>
        <v/>
      </c>
      <c r="P29" s="79" t="str">
        <f>IF('ورود کد کلاس همکاران'!P29&gt;0,1,"")</f>
        <v/>
      </c>
      <c r="Q29" s="87" t="str">
        <f>IF('ورود کد کلاس همکاران'!Q29&gt;0,1,"")</f>
        <v/>
      </c>
      <c r="R29" s="79" t="str">
        <f>IF('ورود کد کلاس همکاران'!R29&gt;0,1,"")</f>
        <v/>
      </c>
      <c r="S29" s="88" t="str">
        <f>IF('ورود کد کلاس همکاران'!S29&gt;0,1,"")</f>
        <v/>
      </c>
      <c r="T29" s="80" t="str">
        <f>IF('ورود کد کلاس همکاران'!T29&gt;0,1,"")</f>
        <v/>
      </c>
      <c r="U29" s="81" t="str">
        <f>IF('ورود کد کلاس همکاران'!U29&gt;0,1,"")</f>
        <v/>
      </c>
      <c r="V29" s="79" t="str">
        <f>IF('ورود کد کلاس همکاران'!V29&gt;0,1,"")</f>
        <v/>
      </c>
      <c r="W29" s="87" t="str">
        <f>IF('ورود کد کلاس همکاران'!W29&gt;0,1,"")</f>
        <v/>
      </c>
      <c r="X29" s="79" t="str">
        <f>IF('ورود کد کلاس همکاران'!X29&gt;0,1,"")</f>
        <v/>
      </c>
      <c r="Y29" s="88" t="str">
        <f>IF('ورود کد کلاس همکاران'!Y29&gt;0,1,"")</f>
        <v/>
      </c>
      <c r="Z29" s="80" t="str">
        <f>IF('ورود کد کلاس همکاران'!Z29&gt;0,1,"")</f>
        <v/>
      </c>
      <c r="AA29" s="81">
        <f>IF('ورود کد کلاس همکاران'!AA29&gt;0,1,"")</f>
        <v>1</v>
      </c>
      <c r="AB29" s="79">
        <f>IF('ورود کد کلاس همکاران'!AB29&gt;0,1,"")</f>
        <v>1</v>
      </c>
      <c r="AC29" s="87">
        <f>IF('ورود کد کلاس همکاران'!AC29&gt;0,1,"")</f>
        <v>1</v>
      </c>
      <c r="AD29" s="79">
        <f>IF('ورود کد کلاس همکاران'!AD29&gt;0,1,"")</f>
        <v>1</v>
      </c>
      <c r="AE29" s="88">
        <f>IF('ورود کد کلاس همکاران'!AE29&gt;0,1,"")</f>
        <v>1</v>
      </c>
      <c r="AF29" s="80">
        <f>IF('ورود کد کلاس همکاران'!AF29&gt;0,1,"")</f>
        <v>1</v>
      </c>
      <c r="AG29" s="81" t="str">
        <f>IF('ورود کد کلاس همکاران'!AG29&gt;0,1,"")</f>
        <v/>
      </c>
      <c r="AH29" s="79" t="str">
        <f>IF('ورود کد کلاس همکاران'!AH29&gt;0,1,"")</f>
        <v/>
      </c>
      <c r="AI29" s="87" t="str">
        <f>IF('ورود کد کلاس همکاران'!AI29&gt;0,1,"")</f>
        <v/>
      </c>
      <c r="AJ29" s="79" t="str">
        <f>IF('ورود کد کلاس همکاران'!AJ29&gt;0,1,"")</f>
        <v/>
      </c>
      <c r="AK29" s="87" t="str">
        <f>IF('ورود کد کلاس همکاران'!AK29&gt;0,1,"")</f>
        <v/>
      </c>
      <c r="AL29" s="156" t="str">
        <f>IF('ورود کد کلاس همکاران'!AL29&gt;0,1,"")</f>
        <v/>
      </c>
      <c r="AP29" s="87" t="str">
        <f t="shared" si="3"/>
        <v/>
      </c>
      <c r="AQ29" s="87" t="str">
        <f t="shared" si="3"/>
        <v/>
      </c>
      <c r="AR29" s="87" t="str">
        <f t="shared" si="3"/>
        <v/>
      </c>
      <c r="AS29" s="87" t="str">
        <f t="shared" si="3"/>
        <v/>
      </c>
      <c r="AT29" s="87">
        <f t="shared" si="3"/>
        <v>1</v>
      </c>
      <c r="AU29" s="87" t="str">
        <f t="shared" si="3"/>
        <v/>
      </c>
    </row>
    <row r="30" spans="1:47" ht="60" customHeight="1" x14ac:dyDescent="0.2">
      <c r="A30" s="38">
        <v>27</v>
      </c>
      <c r="B30" s="74" t="str">
        <f>'ورود مشخصات همکاران'!B31</f>
        <v>وندسفیني</v>
      </c>
      <c r="C30" s="81">
        <f>IF('ورود کد کلاس همکاران'!C30&gt;0,1,"")</f>
        <v>1</v>
      </c>
      <c r="D30" s="79">
        <f>IF('ورود کد کلاس همکاران'!D30&gt;0,1,"")</f>
        <v>1</v>
      </c>
      <c r="E30" s="87">
        <f>IF('ورود کد کلاس همکاران'!E30&gt;0,1,"")</f>
        <v>1</v>
      </c>
      <c r="F30" s="79">
        <f>IF('ورود کد کلاس همکاران'!F30&gt;0,1,"")</f>
        <v>1</v>
      </c>
      <c r="G30" s="88">
        <f>IF('ورود کد کلاس همکاران'!G30&gt;0,1,"")</f>
        <v>1</v>
      </c>
      <c r="H30" s="80">
        <f>IF('ورود کد کلاس همکاران'!H30&gt;0,1,"")</f>
        <v>1</v>
      </c>
      <c r="I30" s="81" t="str">
        <f>IF('ورود کد کلاس همکاران'!I30&gt;0,1,"")</f>
        <v/>
      </c>
      <c r="J30" s="79" t="str">
        <f>IF('ورود کد کلاس همکاران'!J30&gt;0,1,"")</f>
        <v/>
      </c>
      <c r="K30" s="87" t="str">
        <f>IF('ورود کد کلاس همکاران'!K30&gt;0,1,"")</f>
        <v/>
      </c>
      <c r="L30" s="79" t="str">
        <f>IF('ورود کد کلاس همکاران'!L30&gt;0,1,"")</f>
        <v/>
      </c>
      <c r="M30" s="88" t="str">
        <f>IF('ورود کد کلاس همکاران'!M30&gt;0,1,"")</f>
        <v/>
      </c>
      <c r="N30" s="80" t="str">
        <f>IF('ورود کد کلاس همکاران'!N30&gt;0,1,"")</f>
        <v/>
      </c>
      <c r="O30" s="81">
        <f>IF('ورود کد کلاس همکاران'!O30&gt;0,1,"")</f>
        <v>1</v>
      </c>
      <c r="P30" s="79">
        <f>IF('ورود کد کلاس همکاران'!P30&gt;0,1,"")</f>
        <v>1</v>
      </c>
      <c r="Q30" s="87">
        <f>IF('ورود کد کلاس همکاران'!Q30&gt;0,1,"")</f>
        <v>1</v>
      </c>
      <c r="R30" s="79">
        <f>IF('ورود کد کلاس همکاران'!R30&gt;0,1,"")</f>
        <v>1</v>
      </c>
      <c r="S30" s="88">
        <f>IF('ورود کد کلاس همکاران'!S30&gt;0,1,"")</f>
        <v>1</v>
      </c>
      <c r="T30" s="80">
        <f>IF('ورود کد کلاس همکاران'!T30&gt;0,1,"")</f>
        <v>1</v>
      </c>
      <c r="U30" s="81" t="str">
        <f>IF('ورود کد کلاس همکاران'!U30&gt;0,1,"")</f>
        <v/>
      </c>
      <c r="V30" s="79" t="str">
        <f>IF('ورود کد کلاس همکاران'!V30&gt;0,1,"")</f>
        <v/>
      </c>
      <c r="W30" s="87" t="str">
        <f>IF('ورود کد کلاس همکاران'!W30&gt;0,1,"")</f>
        <v/>
      </c>
      <c r="X30" s="79" t="str">
        <f>IF('ورود کد کلاس همکاران'!X30&gt;0,1,"")</f>
        <v/>
      </c>
      <c r="Y30" s="88" t="str">
        <f>IF('ورود کد کلاس همکاران'!Y30&gt;0,1,"")</f>
        <v/>
      </c>
      <c r="Z30" s="80" t="str">
        <f>IF('ورود کد کلاس همکاران'!Z30&gt;0,1,"")</f>
        <v/>
      </c>
      <c r="AA30" s="81" t="str">
        <f>IF('ورود کد کلاس همکاران'!AA30&gt;0,1,"")</f>
        <v/>
      </c>
      <c r="AB30" s="79" t="str">
        <f>IF('ورود کد کلاس همکاران'!AB30&gt;0,1,"")</f>
        <v/>
      </c>
      <c r="AC30" s="87" t="str">
        <f>IF('ورود کد کلاس همکاران'!AC30&gt;0,1,"")</f>
        <v/>
      </c>
      <c r="AD30" s="79" t="str">
        <f>IF('ورود کد کلاس همکاران'!AD30&gt;0,1,"")</f>
        <v/>
      </c>
      <c r="AE30" s="88" t="str">
        <f>IF('ورود کد کلاس همکاران'!AE30&gt;0,1,"")</f>
        <v/>
      </c>
      <c r="AF30" s="80" t="str">
        <f>IF('ورود کد کلاس همکاران'!AF30&gt;0,1,"")</f>
        <v/>
      </c>
      <c r="AG30" s="81" t="str">
        <f>IF('ورود کد کلاس همکاران'!AG30&gt;0,1,"")</f>
        <v/>
      </c>
      <c r="AH30" s="79" t="str">
        <f>IF('ورود کد کلاس همکاران'!AH30&gt;0,1,"")</f>
        <v/>
      </c>
      <c r="AI30" s="87" t="str">
        <f>IF('ورود کد کلاس همکاران'!AI30&gt;0,1,"")</f>
        <v/>
      </c>
      <c r="AJ30" s="79" t="str">
        <f>IF('ورود کد کلاس همکاران'!AJ30&gt;0,1,"")</f>
        <v/>
      </c>
      <c r="AK30" s="87" t="str">
        <f>IF('ورود کد کلاس همکاران'!AK30&gt;0,1,"")</f>
        <v/>
      </c>
      <c r="AL30" s="156" t="str">
        <f>IF('ورود کد کلاس همکاران'!AL30&gt;0,1,"")</f>
        <v/>
      </c>
      <c r="AP30" s="87">
        <f t="shared" si="3"/>
        <v>1</v>
      </c>
      <c r="AQ30" s="87" t="str">
        <f t="shared" si="3"/>
        <v/>
      </c>
      <c r="AR30" s="87">
        <f t="shared" si="3"/>
        <v>1</v>
      </c>
      <c r="AS30" s="87" t="str">
        <f t="shared" si="3"/>
        <v/>
      </c>
      <c r="AT30" s="87" t="str">
        <f t="shared" si="3"/>
        <v/>
      </c>
      <c r="AU30" s="87" t="str">
        <f t="shared" si="3"/>
        <v/>
      </c>
    </row>
    <row r="31" spans="1:47" ht="60" customHeight="1" x14ac:dyDescent="0.2">
      <c r="A31" s="38">
        <v>28</v>
      </c>
      <c r="B31" s="74" t="str">
        <f>'ورود مشخصات همکاران'!B32</f>
        <v>احمدی</v>
      </c>
      <c r="C31" s="81" t="str">
        <f>IF('ورود کد کلاس همکاران'!C31&gt;0,1,"")</f>
        <v/>
      </c>
      <c r="D31" s="79" t="str">
        <f>IF('ورود کد کلاس همکاران'!D31&gt;0,1,"")</f>
        <v/>
      </c>
      <c r="E31" s="87" t="str">
        <f>IF('ورود کد کلاس همکاران'!E31&gt;0,1,"")</f>
        <v/>
      </c>
      <c r="F31" s="79" t="str">
        <f>IF('ورود کد کلاس همکاران'!F31&gt;0,1,"")</f>
        <v/>
      </c>
      <c r="G31" s="88" t="str">
        <f>IF('ورود کد کلاس همکاران'!G31&gt;0,1,"")</f>
        <v/>
      </c>
      <c r="H31" s="80" t="str">
        <f>IF('ورود کد کلاس همکاران'!H31&gt;0,1,"")</f>
        <v/>
      </c>
      <c r="I31" s="81" t="str">
        <f>IF('ورود کد کلاس همکاران'!I31&gt;0,1,"")</f>
        <v/>
      </c>
      <c r="J31" s="79" t="str">
        <f>IF('ورود کد کلاس همکاران'!J31&gt;0,1,"")</f>
        <v/>
      </c>
      <c r="K31" s="87" t="str">
        <f>IF('ورود کد کلاس همکاران'!K31&gt;0,1,"")</f>
        <v/>
      </c>
      <c r="L31" s="79" t="str">
        <f>IF('ورود کد کلاس همکاران'!L31&gt;0,1,"")</f>
        <v/>
      </c>
      <c r="M31" s="88" t="str">
        <f>IF('ورود کد کلاس همکاران'!M31&gt;0,1,"")</f>
        <v/>
      </c>
      <c r="N31" s="80" t="str">
        <f>IF('ورود کد کلاس همکاران'!N31&gt;0,1,"")</f>
        <v/>
      </c>
      <c r="O31" s="81" t="str">
        <f>IF('ورود کد کلاس همکاران'!O31&gt;0,1,"")</f>
        <v/>
      </c>
      <c r="P31" s="79" t="str">
        <f>IF('ورود کد کلاس همکاران'!P31&gt;0,1,"")</f>
        <v/>
      </c>
      <c r="Q31" s="87">
        <f>IF('ورود کد کلاس همکاران'!Q31&gt;0,1,"")</f>
        <v>1</v>
      </c>
      <c r="R31" s="79">
        <f>IF('ورود کد کلاس همکاران'!R31&gt;0,1,"")</f>
        <v>1</v>
      </c>
      <c r="S31" s="88" t="str">
        <f>IF('ورود کد کلاس همکاران'!S31&gt;0,1,"")</f>
        <v/>
      </c>
      <c r="T31" s="80" t="str">
        <f>IF('ورود کد کلاس همکاران'!T31&gt;0,1,"")</f>
        <v/>
      </c>
      <c r="U31" s="81" t="str">
        <f>IF('ورود کد کلاس همکاران'!U31&gt;0,1,"")</f>
        <v/>
      </c>
      <c r="V31" s="79" t="str">
        <f>IF('ورود کد کلاس همکاران'!V31&gt;0,1,"")</f>
        <v/>
      </c>
      <c r="W31" s="87" t="str">
        <f>IF('ورود کد کلاس همکاران'!W31&gt;0,1,"")</f>
        <v/>
      </c>
      <c r="X31" s="79" t="str">
        <f>IF('ورود کد کلاس همکاران'!X31&gt;0,1,"")</f>
        <v/>
      </c>
      <c r="Y31" s="88" t="str">
        <f>IF('ورود کد کلاس همکاران'!Y31&gt;0,1,"")</f>
        <v/>
      </c>
      <c r="Z31" s="80" t="str">
        <f>IF('ورود کد کلاس همکاران'!Z31&gt;0,1,"")</f>
        <v/>
      </c>
      <c r="AA31" s="81" t="str">
        <f>IF('ورود کد کلاس همکاران'!AA31&gt;0,1,"")</f>
        <v/>
      </c>
      <c r="AB31" s="79" t="str">
        <f>IF('ورود کد کلاس همکاران'!AB31&gt;0,1,"")</f>
        <v/>
      </c>
      <c r="AC31" s="87" t="str">
        <f>IF('ورود کد کلاس همکاران'!AC31&gt;0,1,"")</f>
        <v/>
      </c>
      <c r="AD31" s="79" t="str">
        <f>IF('ورود کد کلاس همکاران'!AD31&gt;0,1,"")</f>
        <v/>
      </c>
      <c r="AE31" s="88" t="str">
        <f>IF('ورود کد کلاس همکاران'!AE31&gt;0,1,"")</f>
        <v/>
      </c>
      <c r="AF31" s="80" t="str">
        <f>IF('ورود کد کلاس همکاران'!AF31&gt;0,1,"")</f>
        <v/>
      </c>
      <c r="AG31" s="81" t="str">
        <f>IF('ورود کد کلاس همکاران'!AG31&gt;0,1,"")</f>
        <v/>
      </c>
      <c r="AH31" s="79" t="str">
        <f>IF('ورود کد کلاس همکاران'!AH31&gt;0,1,"")</f>
        <v/>
      </c>
      <c r="AI31" s="87" t="str">
        <f>IF('ورود کد کلاس همکاران'!AI31&gt;0,1,"")</f>
        <v/>
      </c>
      <c r="AJ31" s="79" t="str">
        <f>IF('ورود کد کلاس همکاران'!AJ31&gt;0,1,"")</f>
        <v/>
      </c>
      <c r="AK31" s="87" t="str">
        <f>IF('ورود کد کلاس همکاران'!AK31&gt;0,1,"")</f>
        <v/>
      </c>
      <c r="AL31" s="156" t="str">
        <f>IF('ورود کد کلاس همکاران'!AL31&gt;0,1,"")</f>
        <v/>
      </c>
      <c r="AP31" s="87" t="str">
        <f t="shared" si="3"/>
        <v/>
      </c>
      <c r="AQ31" s="87" t="str">
        <f t="shared" si="3"/>
        <v/>
      </c>
      <c r="AR31" s="87" t="str">
        <f t="shared" si="3"/>
        <v/>
      </c>
      <c r="AS31" s="87" t="str">
        <f t="shared" si="3"/>
        <v/>
      </c>
      <c r="AT31" s="87" t="str">
        <f t="shared" si="3"/>
        <v/>
      </c>
      <c r="AU31" s="87" t="str">
        <f t="shared" si="3"/>
        <v/>
      </c>
    </row>
    <row r="32" spans="1:47" ht="60" customHeight="1" x14ac:dyDescent="0.2">
      <c r="A32" s="38">
        <v>29</v>
      </c>
      <c r="B32" s="74" t="str">
        <f>'ورود مشخصات همکاران'!B33</f>
        <v>شریف پناهی</v>
      </c>
      <c r="C32" s="81" t="str">
        <f>IF('ورود کد کلاس همکاران'!C32&gt;0,1,"")</f>
        <v/>
      </c>
      <c r="D32" s="79" t="str">
        <f>IF('ورود کد کلاس همکاران'!D32&gt;0,1,"")</f>
        <v/>
      </c>
      <c r="E32" s="87" t="str">
        <f>IF('ورود کد کلاس همکاران'!E32&gt;0,1,"")</f>
        <v/>
      </c>
      <c r="F32" s="79" t="str">
        <f>IF('ورود کد کلاس همکاران'!F32&gt;0,1,"")</f>
        <v/>
      </c>
      <c r="G32" s="88" t="str">
        <f>IF('ورود کد کلاس همکاران'!G32&gt;0,1,"")</f>
        <v/>
      </c>
      <c r="H32" s="80" t="str">
        <f>IF('ورود کد کلاس همکاران'!H32&gt;0,1,"")</f>
        <v/>
      </c>
      <c r="I32" s="81" t="str">
        <f>IF('ورود کد کلاس همکاران'!I32&gt;0,1,"")</f>
        <v/>
      </c>
      <c r="J32" s="79" t="str">
        <f>IF('ورود کد کلاس همکاران'!J32&gt;0,1,"")</f>
        <v/>
      </c>
      <c r="K32" s="87" t="str">
        <f>IF('ورود کد کلاس همکاران'!K32&gt;0,1,"")</f>
        <v/>
      </c>
      <c r="L32" s="79" t="str">
        <f>IF('ورود کد کلاس همکاران'!L32&gt;0,1,"")</f>
        <v/>
      </c>
      <c r="M32" s="88" t="str">
        <f>IF('ورود کد کلاس همکاران'!M32&gt;0,1,"")</f>
        <v/>
      </c>
      <c r="N32" s="80" t="str">
        <f>IF('ورود کد کلاس همکاران'!N32&gt;0,1,"")</f>
        <v/>
      </c>
      <c r="O32" s="81" t="str">
        <f>IF('ورود کد کلاس همکاران'!O32&gt;0,1,"")</f>
        <v/>
      </c>
      <c r="P32" s="79" t="str">
        <f>IF('ورود کد کلاس همکاران'!P32&gt;0,1,"")</f>
        <v/>
      </c>
      <c r="Q32" s="87" t="str">
        <f>IF('ورود کد کلاس همکاران'!Q32&gt;0,1,"")</f>
        <v/>
      </c>
      <c r="R32" s="79" t="str">
        <f>IF('ورود کد کلاس همکاران'!R32&gt;0,1,"")</f>
        <v/>
      </c>
      <c r="S32" s="88" t="str">
        <f>IF('ورود کد کلاس همکاران'!S32&gt;0,1,"")</f>
        <v/>
      </c>
      <c r="T32" s="80" t="str">
        <f>IF('ورود کد کلاس همکاران'!T32&gt;0,1,"")</f>
        <v/>
      </c>
      <c r="U32" s="81" t="str">
        <f>IF('ورود کد کلاس همکاران'!U32&gt;0,1,"")</f>
        <v/>
      </c>
      <c r="V32" s="79" t="str">
        <f>IF('ورود کد کلاس همکاران'!V32&gt;0,1,"")</f>
        <v/>
      </c>
      <c r="W32" s="87" t="str">
        <f>IF('ورود کد کلاس همکاران'!W32&gt;0,1,"")</f>
        <v/>
      </c>
      <c r="X32" s="79" t="str">
        <f>IF('ورود کد کلاس همکاران'!X32&gt;0,1,"")</f>
        <v/>
      </c>
      <c r="Y32" s="88" t="str">
        <f>IF('ورود کد کلاس همکاران'!Y32&gt;0,1,"")</f>
        <v/>
      </c>
      <c r="Z32" s="80" t="str">
        <f>IF('ورود کد کلاس همکاران'!Z32&gt;0,1,"")</f>
        <v/>
      </c>
      <c r="AA32" s="81" t="str">
        <f>IF('ورود کد کلاس همکاران'!AA32&gt;0,1,"")</f>
        <v/>
      </c>
      <c r="AB32" s="79" t="str">
        <f>IF('ورود کد کلاس همکاران'!AB32&gt;0,1,"")</f>
        <v/>
      </c>
      <c r="AC32" s="87" t="str">
        <f>IF('ورود کد کلاس همکاران'!AC32&gt;0,1,"")</f>
        <v/>
      </c>
      <c r="AD32" s="79" t="str">
        <f>IF('ورود کد کلاس همکاران'!AD32&gt;0,1,"")</f>
        <v/>
      </c>
      <c r="AE32" s="88" t="str">
        <f>IF('ورود کد کلاس همکاران'!AE32&gt;0,1,"")</f>
        <v/>
      </c>
      <c r="AF32" s="80" t="str">
        <f>IF('ورود کد کلاس همکاران'!AF32&gt;0,1,"")</f>
        <v/>
      </c>
      <c r="AG32" s="81" t="str">
        <f>IF('ورود کد کلاس همکاران'!AG32&gt;0,1,"")</f>
        <v/>
      </c>
      <c r="AH32" s="79" t="str">
        <f>IF('ورود کد کلاس همکاران'!AH32&gt;0,1,"")</f>
        <v/>
      </c>
      <c r="AI32" s="87" t="str">
        <f>IF('ورود کد کلاس همکاران'!AI32&gt;0,1,"")</f>
        <v/>
      </c>
      <c r="AJ32" s="79" t="str">
        <f>IF('ورود کد کلاس همکاران'!AJ32&gt;0,1,"")</f>
        <v/>
      </c>
      <c r="AK32" s="87" t="str">
        <f>IF('ورود کد کلاس همکاران'!AK32&gt;0,1,"")</f>
        <v/>
      </c>
      <c r="AL32" s="156" t="str">
        <f>IF('ورود کد کلاس همکاران'!AL32&gt;0,1,"")</f>
        <v/>
      </c>
      <c r="AP32" s="87" t="str">
        <f t="shared" si="3"/>
        <v/>
      </c>
      <c r="AQ32" s="87" t="str">
        <f t="shared" si="3"/>
        <v/>
      </c>
      <c r="AR32" s="87" t="str">
        <f t="shared" si="3"/>
        <v/>
      </c>
      <c r="AS32" s="87" t="str">
        <f t="shared" si="3"/>
        <v/>
      </c>
      <c r="AT32" s="87" t="str">
        <f t="shared" si="3"/>
        <v/>
      </c>
      <c r="AU32" s="87" t="str">
        <f t="shared" si="3"/>
        <v/>
      </c>
    </row>
    <row r="33" spans="1:47" ht="60" customHeight="1" x14ac:dyDescent="0.2">
      <c r="A33" s="38">
        <v>30</v>
      </c>
      <c r="B33" s="74">
        <f>'ورود مشخصات همکاران'!B34</f>
        <v>0</v>
      </c>
      <c r="C33" s="81" t="str">
        <f>IF('ورود کد کلاس همکاران'!C33&gt;0,1,"")</f>
        <v/>
      </c>
      <c r="D33" s="79" t="str">
        <f>IF('ورود کد کلاس همکاران'!D33&gt;0,1,"")</f>
        <v/>
      </c>
      <c r="E33" s="87" t="str">
        <f>IF('ورود کد کلاس همکاران'!E33&gt;0,1,"")</f>
        <v/>
      </c>
      <c r="F33" s="79" t="str">
        <f>IF('ورود کد کلاس همکاران'!F33&gt;0,1,"")</f>
        <v/>
      </c>
      <c r="G33" s="88" t="str">
        <f>IF('ورود کد کلاس همکاران'!G33&gt;0,1,"")</f>
        <v/>
      </c>
      <c r="H33" s="80" t="str">
        <f>IF('ورود کد کلاس همکاران'!H33&gt;0,1,"")</f>
        <v/>
      </c>
      <c r="I33" s="81" t="str">
        <f>IF('ورود کد کلاس همکاران'!I33&gt;0,1,"")</f>
        <v/>
      </c>
      <c r="J33" s="79" t="str">
        <f>IF('ورود کد کلاس همکاران'!J33&gt;0,1,"")</f>
        <v/>
      </c>
      <c r="K33" s="87" t="str">
        <f>IF('ورود کد کلاس همکاران'!K33&gt;0,1,"")</f>
        <v/>
      </c>
      <c r="L33" s="79" t="str">
        <f>IF('ورود کد کلاس همکاران'!L33&gt;0,1,"")</f>
        <v/>
      </c>
      <c r="M33" s="88" t="str">
        <f>IF('ورود کد کلاس همکاران'!M33&gt;0,1,"")</f>
        <v/>
      </c>
      <c r="N33" s="80" t="str">
        <f>IF('ورود کد کلاس همکاران'!N33&gt;0,1,"")</f>
        <v/>
      </c>
      <c r="O33" s="81" t="str">
        <f>IF('ورود کد کلاس همکاران'!O33&gt;0,1,"")</f>
        <v/>
      </c>
      <c r="P33" s="79" t="str">
        <f>IF('ورود کد کلاس همکاران'!P33&gt;0,1,"")</f>
        <v/>
      </c>
      <c r="Q33" s="87" t="str">
        <f>IF('ورود کد کلاس همکاران'!Q33&gt;0,1,"")</f>
        <v/>
      </c>
      <c r="R33" s="79" t="str">
        <f>IF('ورود کد کلاس همکاران'!R33&gt;0,1,"")</f>
        <v/>
      </c>
      <c r="S33" s="88" t="str">
        <f>IF('ورود کد کلاس همکاران'!S33&gt;0,1,"")</f>
        <v/>
      </c>
      <c r="T33" s="80" t="str">
        <f>IF('ورود کد کلاس همکاران'!T33&gt;0,1,"")</f>
        <v/>
      </c>
      <c r="U33" s="81" t="str">
        <f>IF('ورود کد کلاس همکاران'!U33&gt;0,1,"")</f>
        <v/>
      </c>
      <c r="V33" s="79" t="str">
        <f>IF('ورود کد کلاس همکاران'!V33&gt;0,1,"")</f>
        <v/>
      </c>
      <c r="W33" s="87" t="str">
        <f>IF('ورود کد کلاس همکاران'!W33&gt;0,1,"")</f>
        <v/>
      </c>
      <c r="X33" s="79" t="str">
        <f>IF('ورود کد کلاس همکاران'!X33&gt;0,1,"")</f>
        <v/>
      </c>
      <c r="Y33" s="88" t="str">
        <f>IF('ورود کد کلاس همکاران'!Y33&gt;0,1,"")</f>
        <v/>
      </c>
      <c r="Z33" s="80" t="str">
        <f>IF('ورود کد کلاس همکاران'!Z33&gt;0,1,"")</f>
        <v/>
      </c>
      <c r="AA33" s="81" t="str">
        <f>IF('ورود کد کلاس همکاران'!AA33&gt;0,1,"")</f>
        <v/>
      </c>
      <c r="AB33" s="79" t="str">
        <f>IF('ورود کد کلاس همکاران'!AB33&gt;0,1,"")</f>
        <v/>
      </c>
      <c r="AC33" s="87" t="str">
        <f>IF('ورود کد کلاس همکاران'!AC33&gt;0,1,"")</f>
        <v/>
      </c>
      <c r="AD33" s="79" t="str">
        <f>IF('ورود کد کلاس همکاران'!AD33&gt;0,1,"")</f>
        <v/>
      </c>
      <c r="AE33" s="88" t="str">
        <f>IF('ورود کد کلاس همکاران'!AE33&gt;0,1,"")</f>
        <v/>
      </c>
      <c r="AF33" s="80" t="str">
        <f>IF('ورود کد کلاس همکاران'!AF33&gt;0,1,"")</f>
        <v/>
      </c>
      <c r="AG33" s="81" t="str">
        <f>IF('ورود کد کلاس همکاران'!AG33&gt;0,1,"")</f>
        <v/>
      </c>
      <c r="AH33" s="79" t="str">
        <f>IF('ورود کد کلاس همکاران'!AH33&gt;0,1,"")</f>
        <v/>
      </c>
      <c r="AI33" s="87" t="str">
        <f>IF('ورود کد کلاس همکاران'!AI33&gt;0,1,"")</f>
        <v/>
      </c>
      <c r="AJ33" s="79" t="str">
        <f>IF('ورود کد کلاس همکاران'!AJ33&gt;0,1,"")</f>
        <v/>
      </c>
      <c r="AK33" s="87" t="str">
        <f>IF('ورود کد کلاس همکاران'!AK33&gt;0,1,"")</f>
        <v/>
      </c>
      <c r="AL33" s="156" t="str">
        <f>IF('ورود کد کلاس همکاران'!AL33&gt;0,1,"")</f>
        <v/>
      </c>
      <c r="AP33" s="87" t="str">
        <f t="shared" si="3"/>
        <v/>
      </c>
      <c r="AQ33" s="87" t="str">
        <f t="shared" si="3"/>
        <v/>
      </c>
      <c r="AR33" s="87" t="str">
        <f t="shared" si="3"/>
        <v/>
      </c>
      <c r="AS33" s="87" t="str">
        <f t="shared" si="3"/>
        <v/>
      </c>
      <c r="AT33" s="87" t="str">
        <f t="shared" si="3"/>
        <v/>
      </c>
      <c r="AU33" s="87" t="str">
        <f t="shared" si="3"/>
        <v/>
      </c>
    </row>
    <row r="34" spans="1:47" ht="60" customHeight="1" x14ac:dyDescent="0.2">
      <c r="A34" s="38">
        <v>31</v>
      </c>
      <c r="B34" s="74">
        <f>'ورود مشخصات همکاران'!B35</f>
        <v>0</v>
      </c>
      <c r="C34" s="81" t="str">
        <f>IF('ورود کد کلاس همکاران'!C34&gt;0,1,"")</f>
        <v/>
      </c>
      <c r="D34" s="79" t="str">
        <f>IF('ورود کد کلاس همکاران'!D34&gt;0,1,"")</f>
        <v/>
      </c>
      <c r="E34" s="87" t="str">
        <f>IF('ورود کد کلاس همکاران'!E34&gt;0,1,"")</f>
        <v/>
      </c>
      <c r="F34" s="79" t="str">
        <f>IF('ورود کد کلاس همکاران'!F34&gt;0,1,"")</f>
        <v/>
      </c>
      <c r="G34" s="88" t="str">
        <f>IF('ورود کد کلاس همکاران'!G34&gt;0,1,"")</f>
        <v/>
      </c>
      <c r="H34" s="80" t="str">
        <f>IF('ورود کد کلاس همکاران'!H34&gt;0,1,"")</f>
        <v/>
      </c>
      <c r="I34" s="81" t="str">
        <f>IF('ورود کد کلاس همکاران'!I34&gt;0,1,"")</f>
        <v/>
      </c>
      <c r="J34" s="79" t="str">
        <f>IF('ورود کد کلاس همکاران'!J34&gt;0,1,"")</f>
        <v/>
      </c>
      <c r="K34" s="87" t="str">
        <f>IF('ورود کد کلاس همکاران'!K34&gt;0,1,"")</f>
        <v/>
      </c>
      <c r="L34" s="79" t="str">
        <f>IF('ورود کد کلاس همکاران'!L34&gt;0,1,"")</f>
        <v/>
      </c>
      <c r="M34" s="88" t="str">
        <f>IF('ورود کد کلاس همکاران'!M34&gt;0,1,"")</f>
        <v/>
      </c>
      <c r="N34" s="80" t="str">
        <f>IF('ورود کد کلاس همکاران'!N34&gt;0,1,"")</f>
        <v/>
      </c>
      <c r="O34" s="81" t="str">
        <f>IF('ورود کد کلاس همکاران'!O34&gt;0,1,"")</f>
        <v/>
      </c>
      <c r="P34" s="79" t="str">
        <f>IF('ورود کد کلاس همکاران'!P34&gt;0,1,"")</f>
        <v/>
      </c>
      <c r="Q34" s="87" t="str">
        <f>IF('ورود کد کلاس همکاران'!Q34&gt;0,1,"")</f>
        <v/>
      </c>
      <c r="R34" s="79" t="str">
        <f>IF('ورود کد کلاس همکاران'!R34&gt;0,1,"")</f>
        <v/>
      </c>
      <c r="S34" s="88" t="str">
        <f>IF('ورود کد کلاس همکاران'!S34&gt;0,1,"")</f>
        <v/>
      </c>
      <c r="T34" s="80" t="str">
        <f>IF('ورود کد کلاس همکاران'!T34&gt;0,1,"")</f>
        <v/>
      </c>
      <c r="U34" s="81" t="str">
        <f>IF('ورود کد کلاس همکاران'!U34&gt;0,1,"")</f>
        <v/>
      </c>
      <c r="V34" s="79" t="str">
        <f>IF('ورود کد کلاس همکاران'!V34&gt;0,1,"")</f>
        <v/>
      </c>
      <c r="W34" s="87" t="str">
        <f>IF('ورود کد کلاس همکاران'!W34&gt;0,1,"")</f>
        <v/>
      </c>
      <c r="X34" s="79" t="str">
        <f>IF('ورود کد کلاس همکاران'!X34&gt;0,1,"")</f>
        <v/>
      </c>
      <c r="Y34" s="88" t="str">
        <f>IF('ورود کد کلاس همکاران'!Y34&gt;0,1,"")</f>
        <v/>
      </c>
      <c r="Z34" s="80" t="str">
        <f>IF('ورود کد کلاس همکاران'!Z34&gt;0,1,"")</f>
        <v/>
      </c>
      <c r="AA34" s="81" t="str">
        <f>IF('ورود کد کلاس همکاران'!AA34&gt;0,1,"")</f>
        <v/>
      </c>
      <c r="AB34" s="79" t="str">
        <f>IF('ورود کد کلاس همکاران'!AB34&gt;0,1,"")</f>
        <v/>
      </c>
      <c r="AC34" s="87" t="str">
        <f>IF('ورود کد کلاس همکاران'!AC34&gt;0,1,"")</f>
        <v/>
      </c>
      <c r="AD34" s="79" t="str">
        <f>IF('ورود کد کلاس همکاران'!AD34&gt;0,1,"")</f>
        <v/>
      </c>
      <c r="AE34" s="88" t="str">
        <f>IF('ورود کد کلاس همکاران'!AE34&gt;0,1,"")</f>
        <v/>
      </c>
      <c r="AF34" s="80" t="str">
        <f>IF('ورود کد کلاس همکاران'!AF34&gt;0,1,"")</f>
        <v/>
      </c>
      <c r="AG34" s="81" t="str">
        <f>IF('ورود کد کلاس همکاران'!AG34&gt;0,1,"")</f>
        <v/>
      </c>
      <c r="AH34" s="79" t="str">
        <f>IF('ورود کد کلاس همکاران'!AH34&gt;0,1,"")</f>
        <v/>
      </c>
      <c r="AI34" s="87" t="str">
        <f>IF('ورود کد کلاس همکاران'!AI34&gt;0,1,"")</f>
        <v/>
      </c>
      <c r="AJ34" s="79" t="str">
        <f>IF('ورود کد کلاس همکاران'!AJ34&gt;0,1,"")</f>
        <v/>
      </c>
      <c r="AK34" s="87" t="str">
        <f>IF('ورود کد کلاس همکاران'!AK34&gt;0,1,"")</f>
        <v/>
      </c>
      <c r="AL34" s="156" t="str">
        <f>IF('ورود کد کلاس همکاران'!AL34&gt;0,1,"")</f>
        <v/>
      </c>
      <c r="AP34" s="87" t="str">
        <f t="shared" si="3"/>
        <v/>
      </c>
      <c r="AQ34" s="87" t="str">
        <f t="shared" si="3"/>
        <v/>
      </c>
      <c r="AR34" s="87" t="str">
        <f t="shared" si="3"/>
        <v/>
      </c>
      <c r="AS34" s="87" t="str">
        <f t="shared" si="3"/>
        <v/>
      </c>
      <c r="AT34" s="87" t="str">
        <f t="shared" si="3"/>
        <v/>
      </c>
      <c r="AU34" s="87" t="str">
        <f t="shared" si="3"/>
        <v/>
      </c>
    </row>
    <row r="35" spans="1:47" ht="60" customHeight="1" x14ac:dyDescent="0.2">
      <c r="A35" s="38">
        <v>32</v>
      </c>
      <c r="B35" s="74">
        <f>'ورود مشخصات همکاران'!B36</f>
        <v>0</v>
      </c>
      <c r="C35" s="81" t="str">
        <f>IF('ورود کد کلاس همکاران'!C35&gt;0,1,"")</f>
        <v/>
      </c>
      <c r="D35" s="79" t="str">
        <f>IF('ورود کد کلاس همکاران'!D35&gt;0,1,"")</f>
        <v/>
      </c>
      <c r="E35" s="87" t="str">
        <f>IF('ورود کد کلاس همکاران'!E35&gt;0,1,"")</f>
        <v/>
      </c>
      <c r="F35" s="79" t="str">
        <f>IF('ورود کد کلاس همکاران'!F35&gt;0,1,"")</f>
        <v/>
      </c>
      <c r="G35" s="88" t="str">
        <f>IF('ورود کد کلاس همکاران'!G35&gt;0,1,"")</f>
        <v/>
      </c>
      <c r="H35" s="80" t="str">
        <f>IF('ورود کد کلاس همکاران'!H35&gt;0,1,"")</f>
        <v/>
      </c>
      <c r="I35" s="81" t="str">
        <f>IF('ورود کد کلاس همکاران'!I35&gt;0,1,"")</f>
        <v/>
      </c>
      <c r="J35" s="79" t="str">
        <f>IF('ورود کد کلاس همکاران'!J35&gt;0,1,"")</f>
        <v/>
      </c>
      <c r="K35" s="87" t="str">
        <f>IF('ورود کد کلاس همکاران'!K35&gt;0,1,"")</f>
        <v/>
      </c>
      <c r="L35" s="79" t="str">
        <f>IF('ورود کد کلاس همکاران'!L35&gt;0,1,"")</f>
        <v/>
      </c>
      <c r="M35" s="88" t="str">
        <f>IF('ورود کد کلاس همکاران'!M35&gt;0,1,"")</f>
        <v/>
      </c>
      <c r="N35" s="80" t="str">
        <f>IF('ورود کد کلاس همکاران'!N35&gt;0,1,"")</f>
        <v/>
      </c>
      <c r="O35" s="81" t="str">
        <f>IF('ورود کد کلاس همکاران'!O35&gt;0,1,"")</f>
        <v/>
      </c>
      <c r="P35" s="79" t="str">
        <f>IF('ورود کد کلاس همکاران'!P35&gt;0,1,"")</f>
        <v/>
      </c>
      <c r="Q35" s="87" t="str">
        <f>IF('ورود کد کلاس همکاران'!Q35&gt;0,1,"")</f>
        <v/>
      </c>
      <c r="R35" s="79" t="str">
        <f>IF('ورود کد کلاس همکاران'!R35&gt;0,1,"")</f>
        <v/>
      </c>
      <c r="S35" s="88" t="str">
        <f>IF('ورود کد کلاس همکاران'!S35&gt;0,1,"")</f>
        <v/>
      </c>
      <c r="T35" s="80" t="str">
        <f>IF('ورود کد کلاس همکاران'!T35&gt;0,1,"")</f>
        <v/>
      </c>
      <c r="U35" s="81" t="str">
        <f>IF('ورود کد کلاس همکاران'!U35&gt;0,1,"")</f>
        <v/>
      </c>
      <c r="V35" s="79" t="str">
        <f>IF('ورود کد کلاس همکاران'!V35&gt;0,1,"")</f>
        <v/>
      </c>
      <c r="W35" s="87" t="str">
        <f>IF('ورود کد کلاس همکاران'!W35&gt;0,1,"")</f>
        <v/>
      </c>
      <c r="X35" s="79" t="str">
        <f>IF('ورود کد کلاس همکاران'!X35&gt;0,1,"")</f>
        <v/>
      </c>
      <c r="Y35" s="88" t="str">
        <f>IF('ورود کد کلاس همکاران'!Y35&gt;0,1,"")</f>
        <v/>
      </c>
      <c r="Z35" s="80" t="str">
        <f>IF('ورود کد کلاس همکاران'!Z35&gt;0,1,"")</f>
        <v/>
      </c>
      <c r="AA35" s="81" t="str">
        <f>IF('ورود کد کلاس همکاران'!AA35&gt;0,1,"")</f>
        <v/>
      </c>
      <c r="AB35" s="79" t="str">
        <f>IF('ورود کد کلاس همکاران'!AB35&gt;0,1,"")</f>
        <v/>
      </c>
      <c r="AC35" s="87" t="str">
        <f>IF('ورود کد کلاس همکاران'!AC35&gt;0,1,"")</f>
        <v/>
      </c>
      <c r="AD35" s="79" t="str">
        <f>IF('ورود کد کلاس همکاران'!AD35&gt;0,1,"")</f>
        <v/>
      </c>
      <c r="AE35" s="88" t="str">
        <f>IF('ورود کد کلاس همکاران'!AE35&gt;0,1,"")</f>
        <v/>
      </c>
      <c r="AF35" s="80" t="str">
        <f>IF('ورود کد کلاس همکاران'!AF35&gt;0,1,"")</f>
        <v/>
      </c>
      <c r="AG35" s="81" t="str">
        <f>IF('ورود کد کلاس همکاران'!AG35&gt;0,1,"")</f>
        <v/>
      </c>
      <c r="AH35" s="79" t="str">
        <f>IF('ورود کد کلاس همکاران'!AH35&gt;0,1,"")</f>
        <v/>
      </c>
      <c r="AI35" s="87" t="str">
        <f>IF('ورود کد کلاس همکاران'!AI35&gt;0,1,"")</f>
        <v/>
      </c>
      <c r="AJ35" s="79" t="str">
        <f>IF('ورود کد کلاس همکاران'!AJ35&gt;0,1,"")</f>
        <v/>
      </c>
      <c r="AK35" s="87" t="str">
        <f>IF('ورود کد کلاس همکاران'!AK35&gt;0,1,"")</f>
        <v/>
      </c>
      <c r="AL35" s="156" t="str">
        <f>IF('ورود کد کلاس همکاران'!AL35&gt;0,1,"")</f>
        <v/>
      </c>
      <c r="AP35" s="87" t="str">
        <f t="shared" si="3"/>
        <v/>
      </c>
      <c r="AQ35" s="87" t="str">
        <f t="shared" si="3"/>
        <v/>
      </c>
      <c r="AR35" s="87" t="str">
        <f t="shared" si="3"/>
        <v/>
      </c>
      <c r="AS35" s="87" t="str">
        <f t="shared" si="3"/>
        <v/>
      </c>
      <c r="AT35" s="87" t="str">
        <f t="shared" si="3"/>
        <v/>
      </c>
      <c r="AU35" s="87" t="str">
        <f t="shared" si="3"/>
        <v/>
      </c>
    </row>
    <row r="36" spans="1:47" ht="60" customHeight="1" x14ac:dyDescent="0.2">
      <c r="A36" s="38">
        <v>33</v>
      </c>
      <c r="B36" s="74">
        <f>'ورود مشخصات همکاران'!B37</f>
        <v>0</v>
      </c>
      <c r="C36" s="81" t="str">
        <f>IF('ورود کد کلاس همکاران'!C36&gt;0,1,"")</f>
        <v/>
      </c>
      <c r="D36" s="79" t="str">
        <f>IF('ورود کد کلاس همکاران'!D36&gt;0,1,"")</f>
        <v/>
      </c>
      <c r="E36" s="87" t="str">
        <f>IF('ورود کد کلاس همکاران'!E36&gt;0,1,"")</f>
        <v/>
      </c>
      <c r="F36" s="79" t="str">
        <f>IF('ورود کد کلاس همکاران'!F36&gt;0,1,"")</f>
        <v/>
      </c>
      <c r="G36" s="88" t="str">
        <f>IF('ورود کد کلاس همکاران'!G36&gt;0,1,"")</f>
        <v/>
      </c>
      <c r="H36" s="80" t="str">
        <f>IF('ورود کد کلاس همکاران'!H36&gt;0,1,"")</f>
        <v/>
      </c>
      <c r="I36" s="81" t="str">
        <f>IF('ورود کد کلاس همکاران'!I36&gt;0,1,"")</f>
        <v/>
      </c>
      <c r="J36" s="79" t="str">
        <f>IF('ورود کد کلاس همکاران'!J36&gt;0,1,"")</f>
        <v/>
      </c>
      <c r="K36" s="87" t="str">
        <f>IF('ورود کد کلاس همکاران'!K36&gt;0,1,"")</f>
        <v/>
      </c>
      <c r="L36" s="79" t="str">
        <f>IF('ورود کد کلاس همکاران'!L36&gt;0,1,"")</f>
        <v/>
      </c>
      <c r="M36" s="88" t="str">
        <f>IF('ورود کد کلاس همکاران'!M36&gt;0,1,"")</f>
        <v/>
      </c>
      <c r="N36" s="80" t="str">
        <f>IF('ورود کد کلاس همکاران'!N36&gt;0,1,"")</f>
        <v/>
      </c>
      <c r="O36" s="81" t="str">
        <f>IF('ورود کد کلاس همکاران'!O36&gt;0,1,"")</f>
        <v/>
      </c>
      <c r="P36" s="79" t="str">
        <f>IF('ورود کد کلاس همکاران'!P36&gt;0,1,"")</f>
        <v/>
      </c>
      <c r="Q36" s="87" t="str">
        <f>IF('ورود کد کلاس همکاران'!Q36&gt;0,1,"")</f>
        <v/>
      </c>
      <c r="R36" s="79" t="str">
        <f>IF('ورود کد کلاس همکاران'!R36&gt;0,1,"")</f>
        <v/>
      </c>
      <c r="S36" s="88" t="str">
        <f>IF('ورود کد کلاس همکاران'!S36&gt;0,1,"")</f>
        <v/>
      </c>
      <c r="T36" s="80" t="str">
        <f>IF('ورود کد کلاس همکاران'!T36&gt;0,1,"")</f>
        <v/>
      </c>
      <c r="U36" s="81" t="str">
        <f>IF('ورود کد کلاس همکاران'!U36&gt;0,1,"")</f>
        <v/>
      </c>
      <c r="V36" s="79" t="str">
        <f>IF('ورود کد کلاس همکاران'!V36&gt;0,1,"")</f>
        <v/>
      </c>
      <c r="W36" s="87" t="str">
        <f>IF('ورود کد کلاس همکاران'!W36&gt;0,1,"")</f>
        <v/>
      </c>
      <c r="X36" s="79" t="str">
        <f>IF('ورود کد کلاس همکاران'!X36&gt;0,1,"")</f>
        <v/>
      </c>
      <c r="Y36" s="88" t="str">
        <f>IF('ورود کد کلاس همکاران'!Y36&gt;0,1,"")</f>
        <v/>
      </c>
      <c r="Z36" s="80" t="str">
        <f>IF('ورود کد کلاس همکاران'!Z36&gt;0,1,"")</f>
        <v/>
      </c>
      <c r="AA36" s="81" t="str">
        <f>IF('ورود کد کلاس همکاران'!AA36&gt;0,1,"")</f>
        <v/>
      </c>
      <c r="AB36" s="79" t="str">
        <f>IF('ورود کد کلاس همکاران'!AB36&gt;0,1,"")</f>
        <v/>
      </c>
      <c r="AC36" s="87" t="str">
        <f>IF('ورود کد کلاس همکاران'!AC36&gt;0,1,"")</f>
        <v/>
      </c>
      <c r="AD36" s="79" t="str">
        <f>IF('ورود کد کلاس همکاران'!AD36&gt;0,1,"")</f>
        <v/>
      </c>
      <c r="AE36" s="88" t="str">
        <f>IF('ورود کد کلاس همکاران'!AE36&gt;0,1,"")</f>
        <v/>
      </c>
      <c r="AF36" s="80" t="str">
        <f>IF('ورود کد کلاس همکاران'!AF36&gt;0,1,"")</f>
        <v/>
      </c>
      <c r="AG36" s="81" t="str">
        <f>IF('ورود کد کلاس همکاران'!AG36&gt;0,1,"")</f>
        <v/>
      </c>
      <c r="AH36" s="79" t="str">
        <f>IF('ورود کد کلاس همکاران'!AH36&gt;0,1,"")</f>
        <v/>
      </c>
      <c r="AI36" s="87" t="str">
        <f>IF('ورود کد کلاس همکاران'!AI36&gt;0,1,"")</f>
        <v/>
      </c>
      <c r="AJ36" s="79" t="str">
        <f>IF('ورود کد کلاس همکاران'!AJ36&gt;0,1,"")</f>
        <v/>
      </c>
      <c r="AK36" s="87" t="str">
        <f>IF('ورود کد کلاس همکاران'!AK36&gt;0,1,"")</f>
        <v/>
      </c>
      <c r="AL36" s="156" t="str">
        <f>IF('ورود کد کلاس همکاران'!AL36&gt;0,1,"")</f>
        <v/>
      </c>
      <c r="AP36" s="87" t="str">
        <f t="shared" si="3"/>
        <v/>
      </c>
      <c r="AQ36" s="87" t="str">
        <f t="shared" si="3"/>
        <v/>
      </c>
      <c r="AR36" s="87" t="str">
        <f t="shared" si="3"/>
        <v/>
      </c>
      <c r="AS36" s="87" t="str">
        <f t="shared" si="3"/>
        <v/>
      </c>
      <c r="AT36" s="87" t="str">
        <f t="shared" si="3"/>
        <v/>
      </c>
      <c r="AU36" s="87" t="str">
        <f t="shared" si="3"/>
        <v/>
      </c>
    </row>
    <row r="37" spans="1:47" ht="60" customHeight="1" x14ac:dyDescent="0.2">
      <c r="A37" s="38">
        <v>34</v>
      </c>
      <c r="B37" s="74">
        <f>'ورود مشخصات همکاران'!B38</f>
        <v>0</v>
      </c>
      <c r="C37" s="81" t="str">
        <f>IF('ورود کد کلاس همکاران'!C37&gt;0,1,"")</f>
        <v/>
      </c>
      <c r="D37" s="79" t="str">
        <f>IF('ورود کد کلاس همکاران'!D37&gt;0,1,"")</f>
        <v/>
      </c>
      <c r="E37" s="87" t="str">
        <f>IF('ورود کد کلاس همکاران'!E37&gt;0,1,"")</f>
        <v/>
      </c>
      <c r="F37" s="79" t="str">
        <f>IF('ورود کد کلاس همکاران'!F37&gt;0,1,"")</f>
        <v/>
      </c>
      <c r="G37" s="88" t="str">
        <f>IF('ورود کد کلاس همکاران'!G37&gt;0,1,"")</f>
        <v/>
      </c>
      <c r="H37" s="80" t="str">
        <f>IF('ورود کد کلاس همکاران'!H37&gt;0,1,"")</f>
        <v/>
      </c>
      <c r="I37" s="81" t="str">
        <f>IF('ورود کد کلاس همکاران'!I37&gt;0,1,"")</f>
        <v/>
      </c>
      <c r="J37" s="79" t="str">
        <f>IF('ورود کد کلاس همکاران'!J37&gt;0,1,"")</f>
        <v/>
      </c>
      <c r="K37" s="87" t="str">
        <f>IF('ورود کد کلاس همکاران'!K37&gt;0,1,"")</f>
        <v/>
      </c>
      <c r="L37" s="79" t="str">
        <f>IF('ورود کد کلاس همکاران'!L37&gt;0,1,"")</f>
        <v/>
      </c>
      <c r="M37" s="88" t="str">
        <f>IF('ورود کد کلاس همکاران'!M37&gt;0,1,"")</f>
        <v/>
      </c>
      <c r="N37" s="80" t="str">
        <f>IF('ورود کد کلاس همکاران'!N37&gt;0,1,"")</f>
        <v/>
      </c>
      <c r="O37" s="81" t="str">
        <f>IF('ورود کد کلاس همکاران'!O37&gt;0,1,"")</f>
        <v/>
      </c>
      <c r="P37" s="79" t="str">
        <f>IF('ورود کد کلاس همکاران'!P37&gt;0,1,"")</f>
        <v/>
      </c>
      <c r="Q37" s="87" t="str">
        <f>IF('ورود کد کلاس همکاران'!Q37&gt;0,1,"")</f>
        <v/>
      </c>
      <c r="R37" s="79" t="str">
        <f>IF('ورود کد کلاس همکاران'!R37&gt;0,1,"")</f>
        <v/>
      </c>
      <c r="S37" s="88" t="str">
        <f>IF('ورود کد کلاس همکاران'!S37&gt;0,1,"")</f>
        <v/>
      </c>
      <c r="T37" s="80" t="str">
        <f>IF('ورود کد کلاس همکاران'!T37&gt;0,1,"")</f>
        <v/>
      </c>
      <c r="U37" s="81" t="str">
        <f>IF('ورود کد کلاس همکاران'!U37&gt;0,1,"")</f>
        <v/>
      </c>
      <c r="V37" s="79" t="str">
        <f>IF('ورود کد کلاس همکاران'!V37&gt;0,1,"")</f>
        <v/>
      </c>
      <c r="W37" s="87" t="str">
        <f>IF('ورود کد کلاس همکاران'!W37&gt;0,1,"")</f>
        <v/>
      </c>
      <c r="X37" s="79" t="str">
        <f>IF('ورود کد کلاس همکاران'!X37&gt;0,1,"")</f>
        <v/>
      </c>
      <c r="Y37" s="88" t="str">
        <f>IF('ورود کد کلاس همکاران'!Y37&gt;0,1,"")</f>
        <v/>
      </c>
      <c r="Z37" s="80" t="str">
        <f>IF('ورود کد کلاس همکاران'!Z37&gt;0,1,"")</f>
        <v/>
      </c>
      <c r="AA37" s="81" t="str">
        <f>IF('ورود کد کلاس همکاران'!AA37&gt;0,1,"")</f>
        <v/>
      </c>
      <c r="AB37" s="79" t="str">
        <f>IF('ورود کد کلاس همکاران'!AB37&gt;0,1,"")</f>
        <v/>
      </c>
      <c r="AC37" s="87" t="str">
        <f>IF('ورود کد کلاس همکاران'!AC37&gt;0,1,"")</f>
        <v/>
      </c>
      <c r="AD37" s="79" t="str">
        <f>IF('ورود کد کلاس همکاران'!AD37&gt;0,1,"")</f>
        <v/>
      </c>
      <c r="AE37" s="88" t="str">
        <f>IF('ورود کد کلاس همکاران'!AE37&gt;0,1,"")</f>
        <v/>
      </c>
      <c r="AF37" s="80" t="str">
        <f>IF('ورود کد کلاس همکاران'!AF37&gt;0,1,"")</f>
        <v/>
      </c>
      <c r="AG37" s="81" t="str">
        <f>IF('ورود کد کلاس همکاران'!AG37&gt;0,1,"")</f>
        <v/>
      </c>
      <c r="AH37" s="79" t="str">
        <f>IF('ورود کد کلاس همکاران'!AH37&gt;0,1,"")</f>
        <v/>
      </c>
      <c r="AI37" s="87" t="str">
        <f>IF('ورود کد کلاس همکاران'!AI37&gt;0,1,"")</f>
        <v/>
      </c>
      <c r="AJ37" s="79" t="str">
        <f>IF('ورود کد کلاس همکاران'!AJ37&gt;0,1,"")</f>
        <v/>
      </c>
      <c r="AK37" s="87" t="str">
        <f>IF('ورود کد کلاس همکاران'!AK37&gt;0,1,"")</f>
        <v/>
      </c>
      <c r="AL37" s="156" t="str">
        <f>IF('ورود کد کلاس همکاران'!AL37&gt;0,1,"")</f>
        <v/>
      </c>
      <c r="AP37" s="87" t="str">
        <f t="shared" ref="AP37:AU52" si="4">IF(COUNTIFS($C37:$AL37,"&gt;0",$C$60:$AL$60,AP$3)&gt;0,1,"")</f>
        <v/>
      </c>
      <c r="AQ37" s="87" t="str">
        <f t="shared" si="4"/>
        <v/>
      </c>
      <c r="AR37" s="87" t="str">
        <f t="shared" si="4"/>
        <v/>
      </c>
      <c r="AS37" s="87" t="str">
        <f t="shared" si="4"/>
        <v/>
      </c>
      <c r="AT37" s="87" t="str">
        <f t="shared" si="4"/>
        <v/>
      </c>
      <c r="AU37" s="87" t="str">
        <f t="shared" si="4"/>
        <v/>
      </c>
    </row>
    <row r="38" spans="1:47" ht="60" customHeight="1" x14ac:dyDescent="0.2">
      <c r="A38" s="38">
        <v>35</v>
      </c>
      <c r="B38" s="74">
        <f>'ورود مشخصات همکاران'!B39</f>
        <v>0</v>
      </c>
      <c r="C38" s="81" t="str">
        <f>IF('ورود کد کلاس همکاران'!C38&gt;0,1,"")</f>
        <v/>
      </c>
      <c r="D38" s="79" t="str">
        <f>IF('ورود کد کلاس همکاران'!D38&gt;0,1,"")</f>
        <v/>
      </c>
      <c r="E38" s="87" t="str">
        <f>IF('ورود کد کلاس همکاران'!E38&gt;0,1,"")</f>
        <v/>
      </c>
      <c r="F38" s="79" t="str">
        <f>IF('ورود کد کلاس همکاران'!F38&gt;0,1,"")</f>
        <v/>
      </c>
      <c r="G38" s="88" t="str">
        <f>IF('ورود کد کلاس همکاران'!G38&gt;0,1,"")</f>
        <v/>
      </c>
      <c r="H38" s="80" t="str">
        <f>IF('ورود کد کلاس همکاران'!H38&gt;0,1,"")</f>
        <v/>
      </c>
      <c r="I38" s="81" t="str">
        <f>IF('ورود کد کلاس همکاران'!I38&gt;0,1,"")</f>
        <v/>
      </c>
      <c r="J38" s="79" t="str">
        <f>IF('ورود کد کلاس همکاران'!J38&gt;0,1,"")</f>
        <v/>
      </c>
      <c r="K38" s="87" t="str">
        <f>IF('ورود کد کلاس همکاران'!K38&gt;0,1,"")</f>
        <v/>
      </c>
      <c r="L38" s="79" t="str">
        <f>IF('ورود کد کلاس همکاران'!L38&gt;0,1,"")</f>
        <v/>
      </c>
      <c r="M38" s="88" t="str">
        <f>IF('ورود کد کلاس همکاران'!M38&gt;0,1,"")</f>
        <v/>
      </c>
      <c r="N38" s="80" t="str">
        <f>IF('ورود کد کلاس همکاران'!N38&gt;0,1,"")</f>
        <v/>
      </c>
      <c r="O38" s="81" t="str">
        <f>IF('ورود کد کلاس همکاران'!O38&gt;0,1,"")</f>
        <v/>
      </c>
      <c r="P38" s="79" t="str">
        <f>IF('ورود کد کلاس همکاران'!P38&gt;0,1,"")</f>
        <v/>
      </c>
      <c r="Q38" s="87" t="str">
        <f>IF('ورود کد کلاس همکاران'!Q38&gt;0,1,"")</f>
        <v/>
      </c>
      <c r="R38" s="79" t="str">
        <f>IF('ورود کد کلاس همکاران'!R38&gt;0,1,"")</f>
        <v/>
      </c>
      <c r="S38" s="88" t="str">
        <f>IF('ورود کد کلاس همکاران'!S38&gt;0,1,"")</f>
        <v/>
      </c>
      <c r="T38" s="80" t="str">
        <f>IF('ورود کد کلاس همکاران'!T38&gt;0,1,"")</f>
        <v/>
      </c>
      <c r="U38" s="81" t="str">
        <f>IF('ورود کد کلاس همکاران'!U38&gt;0,1,"")</f>
        <v/>
      </c>
      <c r="V38" s="79" t="str">
        <f>IF('ورود کد کلاس همکاران'!V38&gt;0,1,"")</f>
        <v/>
      </c>
      <c r="W38" s="87" t="str">
        <f>IF('ورود کد کلاس همکاران'!W38&gt;0,1,"")</f>
        <v/>
      </c>
      <c r="X38" s="79" t="str">
        <f>IF('ورود کد کلاس همکاران'!X38&gt;0,1,"")</f>
        <v/>
      </c>
      <c r="Y38" s="88" t="str">
        <f>IF('ورود کد کلاس همکاران'!Y38&gt;0,1,"")</f>
        <v/>
      </c>
      <c r="Z38" s="80" t="str">
        <f>IF('ورود کد کلاس همکاران'!Z38&gt;0,1,"")</f>
        <v/>
      </c>
      <c r="AA38" s="81" t="str">
        <f>IF('ورود کد کلاس همکاران'!AA38&gt;0,1,"")</f>
        <v/>
      </c>
      <c r="AB38" s="79" t="str">
        <f>IF('ورود کد کلاس همکاران'!AB38&gt;0,1,"")</f>
        <v/>
      </c>
      <c r="AC38" s="87" t="str">
        <f>IF('ورود کد کلاس همکاران'!AC38&gt;0,1,"")</f>
        <v/>
      </c>
      <c r="AD38" s="79" t="str">
        <f>IF('ورود کد کلاس همکاران'!AD38&gt;0,1,"")</f>
        <v/>
      </c>
      <c r="AE38" s="88" t="str">
        <f>IF('ورود کد کلاس همکاران'!AE38&gt;0,1,"")</f>
        <v/>
      </c>
      <c r="AF38" s="80" t="str">
        <f>IF('ورود کد کلاس همکاران'!AF38&gt;0,1,"")</f>
        <v/>
      </c>
      <c r="AG38" s="81" t="str">
        <f>IF('ورود کد کلاس همکاران'!AG38&gt;0,1,"")</f>
        <v/>
      </c>
      <c r="AH38" s="79" t="str">
        <f>IF('ورود کد کلاس همکاران'!AH38&gt;0,1,"")</f>
        <v/>
      </c>
      <c r="AI38" s="87" t="str">
        <f>IF('ورود کد کلاس همکاران'!AI38&gt;0,1,"")</f>
        <v/>
      </c>
      <c r="AJ38" s="79" t="str">
        <f>IF('ورود کد کلاس همکاران'!AJ38&gt;0,1,"")</f>
        <v/>
      </c>
      <c r="AK38" s="87" t="str">
        <f>IF('ورود کد کلاس همکاران'!AK38&gt;0,1,"")</f>
        <v/>
      </c>
      <c r="AL38" s="156" t="str">
        <f>IF('ورود کد کلاس همکاران'!AL38&gt;0,1,"")</f>
        <v/>
      </c>
      <c r="AP38" s="87" t="str">
        <f t="shared" si="4"/>
        <v/>
      </c>
      <c r="AQ38" s="87" t="str">
        <f t="shared" si="4"/>
        <v/>
      </c>
      <c r="AR38" s="87" t="str">
        <f t="shared" si="4"/>
        <v/>
      </c>
      <c r="AS38" s="87" t="str">
        <f t="shared" si="4"/>
        <v/>
      </c>
      <c r="AT38" s="87" t="str">
        <f t="shared" si="4"/>
        <v/>
      </c>
      <c r="AU38" s="87" t="str">
        <f t="shared" si="4"/>
        <v/>
      </c>
    </row>
    <row r="39" spans="1:47" ht="60" customHeight="1" x14ac:dyDescent="0.2">
      <c r="A39" s="38">
        <v>36</v>
      </c>
      <c r="B39" s="74">
        <f>'ورود مشخصات همکاران'!B40</f>
        <v>0</v>
      </c>
      <c r="C39" s="81" t="str">
        <f>IF('ورود کد کلاس همکاران'!C39&gt;0,1,"")</f>
        <v/>
      </c>
      <c r="D39" s="79" t="str">
        <f>IF('ورود کد کلاس همکاران'!D39&gt;0,1,"")</f>
        <v/>
      </c>
      <c r="E39" s="87" t="str">
        <f>IF('ورود کد کلاس همکاران'!E39&gt;0,1,"")</f>
        <v/>
      </c>
      <c r="F39" s="79" t="str">
        <f>IF('ورود کد کلاس همکاران'!F39&gt;0,1,"")</f>
        <v/>
      </c>
      <c r="G39" s="88" t="str">
        <f>IF('ورود کد کلاس همکاران'!G39&gt;0,1,"")</f>
        <v/>
      </c>
      <c r="H39" s="80" t="str">
        <f>IF('ورود کد کلاس همکاران'!H39&gt;0,1,"")</f>
        <v/>
      </c>
      <c r="I39" s="81" t="str">
        <f>IF('ورود کد کلاس همکاران'!I39&gt;0,1,"")</f>
        <v/>
      </c>
      <c r="J39" s="79" t="str">
        <f>IF('ورود کد کلاس همکاران'!J39&gt;0,1,"")</f>
        <v/>
      </c>
      <c r="K39" s="87" t="str">
        <f>IF('ورود کد کلاس همکاران'!K39&gt;0,1,"")</f>
        <v/>
      </c>
      <c r="L39" s="79" t="str">
        <f>IF('ورود کد کلاس همکاران'!L39&gt;0,1,"")</f>
        <v/>
      </c>
      <c r="M39" s="88" t="str">
        <f>IF('ورود کد کلاس همکاران'!M39&gt;0,1,"")</f>
        <v/>
      </c>
      <c r="N39" s="80" t="str">
        <f>IF('ورود کد کلاس همکاران'!N39&gt;0,1,"")</f>
        <v/>
      </c>
      <c r="O39" s="81" t="str">
        <f>IF('ورود کد کلاس همکاران'!O39&gt;0,1,"")</f>
        <v/>
      </c>
      <c r="P39" s="79" t="str">
        <f>IF('ورود کد کلاس همکاران'!P39&gt;0,1,"")</f>
        <v/>
      </c>
      <c r="Q39" s="87" t="str">
        <f>IF('ورود کد کلاس همکاران'!Q39&gt;0,1,"")</f>
        <v/>
      </c>
      <c r="R39" s="79" t="str">
        <f>IF('ورود کد کلاس همکاران'!R39&gt;0,1,"")</f>
        <v/>
      </c>
      <c r="S39" s="88" t="str">
        <f>IF('ورود کد کلاس همکاران'!S39&gt;0,1,"")</f>
        <v/>
      </c>
      <c r="T39" s="80" t="str">
        <f>IF('ورود کد کلاس همکاران'!T39&gt;0,1,"")</f>
        <v/>
      </c>
      <c r="U39" s="81" t="str">
        <f>IF('ورود کد کلاس همکاران'!U39&gt;0,1,"")</f>
        <v/>
      </c>
      <c r="V39" s="79" t="str">
        <f>IF('ورود کد کلاس همکاران'!V39&gt;0,1,"")</f>
        <v/>
      </c>
      <c r="W39" s="87" t="str">
        <f>IF('ورود کد کلاس همکاران'!W39&gt;0,1,"")</f>
        <v/>
      </c>
      <c r="X39" s="79" t="str">
        <f>IF('ورود کد کلاس همکاران'!X39&gt;0,1,"")</f>
        <v/>
      </c>
      <c r="Y39" s="88" t="str">
        <f>IF('ورود کد کلاس همکاران'!Y39&gt;0,1,"")</f>
        <v/>
      </c>
      <c r="Z39" s="80" t="str">
        <f>IF('ورود کد کلاس همکاران'!Z39&gt;0,1,"")</f>
        <v/>
      </c>
      <c r="AA39" s="81" t="str">
        <f>IF('ورود کد کلاس همکاران'!AA39&gt;0,1,"")</f>
        <v/>
      </c>
      <c r="AB39" s="79" t="str">
        <f>IF('ورود کد کلاس همکاران'!AB39&gt;0,1,"")</f>
        <v/>
      </c>
      <c r="AC39" s="87" t="str">
        <f>IF('ورود کد کلاس همکاران'!AC39&gt;0,1,"")</f>
        <v/>
      </c>
      <c r="AD39" s="79" t="str">
        <f>IF('ورود کد کلاس همکاران'!AD39&gt;0,1,"")</f>
        <v/>
      </c>
      <c r="AE39" s="88" t="str">
        <f>IF('ورود کد کلاس همکاران'!AE39&gt;0,1,"")</f>
        <v/>
      </c>
      <c r="AF39" s="80" t="str">
        <f>IF('ورود کد کلاس همکاران'!AF39&gt;0,1,"")</f>
        <v/>
      </c>
      <c r="AG39" s="81" t="str">
        <f>IF('ورود کد کلاس همکاران'!AG39&gt;0,1,"")</f>
        <v/>
      </c>
      <c r="AH39" s="79" t="str">
        <f>IF('ورود کد کلاس همکاران'!AH39&gt;0,1,"")</f>
        <v/>
      </c>
      <c r="AI39" s="87" t="str">
        <f>IF('ورود کد کلاس همکاران'!AI39&gt;0,1,"")</f>
        <v/>
      </c>
      <c r="AJ39" s="79" t="str">
        <f>IF('ورود کد کلاس همکاران'!AJ39&gt;0,1,"")</f>
        <v/>
      </c>
      <c r="AK39" s="87" t="str">
        <f>IF('ورود کد کلاس همکاران'!AK39&gt;0,1,"")</f>
        <v/>
      </c>
      <c r="AL39" s="156" t="str">
        <f>IF('ورود کد کلاس همکاران'!AL39&gt;0,1,"")</f>
        <v/>
      </c>
      <c r="AP39" s="87" t="str">
        <f t="shared" si="4"/>
        <v/>
      </c>
      <c r="AQ39" s="87" t="str">
        <f t="shared" si="4"/>
        <v/>
      </c>
      <c r="AR39" s="87" t="str">
        <f t="shared" si="4"/>
        <v/>
      </c>
      <c r="AS39" s="87" t="str">
        <f t="shared" si="4"/>
        <v/>
      </c>
      <c r="AT39" s="87" t="str">
        <f t="shared" si="4"/>
        <v/>
      </c>
      <c r="AU39" s="87" t="str">
        <f t="shared" si="4"/>
        <v/>
      </c>
    </row>
    <row r="40" spans="1:47" ht="60" customHeight="1" x14ac:dyDescent="0.2">
      <c r="A40" s="38">
        <v>37</v>
      </c>
      <c r="B40" s="74">
        <f>'ورود مشخصات همکاران'!B41</f>
        <v>0</v>
      </c>
      <c r="C40" s="81" t="str">
        <f>IF('ورود کد کلاس همکاران'!C40&gt;0,1,"")</f>
        <v/>
      </c>
      <c r="D40" s="79" t="str">
        <f>IF('ورود کد کلاس همکاران'!D40&gt;0,1,"")</f>
        <v/>
      </c>
      <c r="E40" s="87" t="str">
        <f>IF('ورود کد کلاس همکاران'!E40&gt;0,1,"")</f>
        <v/>
      </c>
      <c r="F40" s="79" t="str">
        <f>IF('ورود کد کلاس همکاران'!F40&gt;0,1,"")</f>
        <v/>
      </c>
      <c r="G40" s="88" t="str">
        <f>IF('ورود کد کلاس همکاران'!G40&gt;0,1,"")</f>
        <v/>
      </c>
      <c r="H40" s="80" t="str">
        <f>IF('ورود کد کلاس همکاران'!H40&gt;0,1,"")</f>
        <v/>
      </c>
      <c r="I40" s="81" t="str">
        <f>IF('ورود کد کلاس همکاران'!I40&gt;0,1,"")</f>
        <v/>
      </c>
      <c r="J40" s="79" t="str">
        <f>IF('ورود کد کلاس همکاران'!J40&gt;0,1,"")</f>
        <v/>
      </c>
      <c r="K40" s="87" t="str">
        <f>IF('ورود کد کلاس همکاران'!K40&gt;0,1,"")</f>
        <v/>
      </c>
      <c r="L40" s="79" t="str">
        <f>IF('ورود کد کلاس همکاران'!L40&gt;0,1,"")</f>
        <v/>
      </c>
      <c r="M40" s="88" t="str">
        <f>IF('ورود کد کلاس همکاران'!M40&gt;0,1,"")</f>
        <v/>
      </c>
      <c r="N40" s="80" t="str">
        <f>IF('ورود کد کلاس همکاران'!N40&gt;0,1,"")</f>
        <v/>
      </c>
      <c r="O40" s="81" t="str">
        <f>IF('ورود کد کلاس همکاران'!O40&gt;0,1,"")</f>
        <v/>
      </c>
      <c r="P40" s="79" t="str">
        <f>IF('ورود کد کلاس همکاران'!P40&gt;0,1,"")</f>
        <v/>
      </c>
      <c r="Q40" s="87" t="str">
        <f>IF('ورود کد کلاس همکاران'!Q40&gt;0,1,"")</f>
        <v/>
      </c>
      <c r="R40" s="79" t="str">
        <f>IF('ورود کد کلاس همکاران'!R40&gt;0,1,"")</f>
        <v/>
      </c>
      <c r="S40" s="88" t="str">
        <f>IF('ورود کد کلاس همکاران'!S40&gt;0,1,"")</f>
        <v/>
      </c>
      <c r="T40" s="80" t="str">
        <f>IF('ورود کد کلاس همکاران'!T40&gt;0,1,"")</f>
        <v/>
      </c>
      <c r="U40" s="81" t="str">
        <f>IF('ورود کد کلاس همکاران'!U40&gt;0,1,"")</f>
        <v/>
      </c>
      <c r="V40" s="79" t="str">
        <f>IF('ورود کد کلاس همکاران'!V40&gt;0,1,"")</f>
        <v/>
      </c>
      <c r="W40" s="87" t="str">
        <f>IF('ورود کد کلاس همکاران'!W40&gt;0,1,"")</f>
        <v/>
      </c>
      <c r="X40" s="79" t="str">
        <f>IF('ورود کد کلاس همکاران'!X40&gt;0,1,"")</f>
        <v/>
      </c>
      <c r="Y40" s="88" t="str">
        <f>IF('ورود کد کلاس همکاران'!Y40&gt;0,1,"")</f>
        <v/>
      </c>
      <c r="Z40" s="80" t="str">
        <f>IF('ورود کد کلاس همکاران'!Z40&gt;0,1,"")</f>
        <v/>
      </c>
      <c r="AA40" s="81" t="str">
        <f>IF('ورود کد کلاس همکاران'!AA40&gt;0,1,"")</f>
        <v/>
      </c>
      <c r="AB40" s="79" t="str">
        <f>IF('ورود کد کلاس همکاران'!AB40&gt;0,1,"")</f>
        <v/>
      </c>
      <c r="AC40" s="87" t="str">
        <f>IF('ورود کد کلاس همکاران'!AC40&gt;0,1,"")</f>
        <v/>
      </c>
      <c r="AD40" s="79" t="str">
        <f>IF('ورود کد کلاس همکاران'!AD40&gt;0,1,"")</f>
        <v/>
      </c>
      <c r="AE40" s="88" t="str">
        <f>IF('ورود کد کلاس همکاران'!AE40&gt;0,1,"")</f>
        <v/>
      </c>
      <c r="AF40" s="80" t="str">
        <f>IF('ورود کد کلاس همکاران'!AF40&gt;0,1,"")</f>
        <v/>
      </c>
      <c r="AG40" s="81" t="str">
        <f>IF('ورود کد کلاس همکاران'!AG40&gt;0,1,"")</f>
        <v/>
      </c>
      <c r="AH40" s="79" t="str">
        <f>IF('ورود کد کلاس همکاران'!AH40&gt;0,1,"")</f>
        <v/>
      </c>
      <c r="AI40" s="87" t="str">
        <f>IF('ورود کد کلاس همکاران'!AI40&gt;0,1,"")</f>
        <v/>
      </c>
      <c r="AJ40" s="79" t="str">
        <f>IF('ورود کد کلاس همکاران'!AJ40&gt;0,1,"")</f>
        <v/>
      </c>
      <c r="AK40" s="87" t="str">
        <f>IF('ورود کد کلاس همکاران'!AK40&gt;0,1,"")</f>
        <v/>
      </c>
      <c r="AL40" s="156" t="str">
        <f>IF('ورود کد کلاس همکاران'!AL40&gt;0,1,"")</f>
        <v/>
      </c>
      <c r="AP40" s="87" t="str">
        <f t="shared" si="4"/>
        <v/>
      </c>
      <c r="AQ40" s="87" t="str">
        <f t="shared" si="4"/>
        <v/>
      </c>
      <c r="AR40" s="87" t="str">
        <f t="shared" si="4"/>
        <v/>
      </c>
      <c r="AS40" s="87" t="str">
        <f t="shared" si="4"/>
        <v/>
      </c>
      <c r="AT40" s="87" t="str">
        <f t="shared" si="4"/>
        <v/>
      </c>
      <c r="AU40" s="87" t="str">
        <f t="shared" si="4"/>
        <v/>
      </c>
    </row>
    <row r="41" spans="1:47" ht="60" customHeight="1" x14ac:dyDescent="0.2">
      <c r="A41" s="38">
        <v>38</v>
      </c>
      <c r="B41" s="74">
        <f>'ورود مشخصات همکاران'!B42</f>
        <v>0</v>
      </c>
      <c r="C41" s="81" t="str">
        <f>IF('ورود کد کلاس همکاران'!C41&gt;0,1,"")</f>
        <v/>
      </c>
      <c r="D41" s="79" t="str">
        <f>IF('ورود کد کلاس همکاران'!D41&gt;0,1,"")</f>
        <v/>
      </c>
      <c r="E41" s="87" t="str">
        <f>IF('ورود کد کلاس همکاران'!E41&gt;0,1,"")</f>
        <v/>
      </c>
      <c r="F41" s="79" t="str">
        <f>IF('ورود کد کلاس همکاران'!F41&gt;0,1,"")</f>
        <v/>
      </c>
      <c r="G41" s="88" t="str">
        <f>IF('ورود کد کلاس همکاران'!G41&gt;0,1,"")</f>
        <v/>
      </c>
      <c r="H41" s="80" t="str">
        <f>IF('ورود کد کلاس همکاران'!H41&gt;0,1,"")</f>
        <v/>
      </c>
      <c r="I41" s="81" t="str">
        <f>IF('ورود کد کلاس همکاران'!I41&gt;0,1,"")</f>
        <v/>
      </c>
      <c r="J41" s="79" t="str">
        <f>IF('ورود کد کلاس همکاران'!J41&gt;0,1,"")</f>
        <v/>
      </c>
      <c r="K41" s="87" t="str">
        <f>IF('ورود کد کلاس همکاران'!K41&gt;0,1,"")</f>
        <v/>
      </c>
      <c r="L41" s="79" t="str">
        <f>IF('ورود کد کلاس همکاران'!L41&gt;0,1,"")</f>
        <v/>
      </c>
      <c r="M41" s="88" t="str">
        <f>IF('ورود کد کلاس همکاران'!M41&gt;0,1,"")</f>
        <v/>
      </c>
      <c r="N41" s="80" t="str">
        <f>IF('ورود کد کلاس همکاران'!N41&gt;0,1,"")</f>
        <v/>
      </c>
      <c r="O41" s="81" t="str">
        <f>IF('ورود کد کلاس همکاران'!O41&gt;0,1,"")</f>
        <v/>
      </c>
      <c r="P41" s="79" t="str">
        <f>IF('ورود کد کلاس همکاران'!P41&gt;0,1,"")</f>
        <v/>
      </c>
      <c r="Q41" s="87" t="str">
        <f>IF('ورود کد کلاس همکاران'!Q41&gt;0,1,"")</f>
        <v/>
      </c>
      <c r="R41" s="79" t="str">
        <f>IF('ورود کد کلاس همکاران'!R41&gt;0,1,"")</f>
        <v/>
      </c>
      <c r="S41" s="88" t="str">
        <f>IF('ورود کد کلاس همکاران'!S41&gt;0,1,"")</f>
        <v/>
      </c>
      <c r="T41" s="80" t="str">
        <f>IF('ورود کد کلاس همکاران'!T41&gt;0,1,"")</f>
        <v/>
      </c>
      <c r="U41" s="81" t="str">
        <f>IF('ورود کد کلاس همکاران'!U41&gt;0,1,"")</f>
        <v/>
      </c>
      <c r="V41" s="79" t="str">
        <f>IF('ورود کد کلاس همکاران'!V41&gt;0,1,"")</f>
        <v/>
      </c>
      <c r="W41" s="87" t="str">
        <f>IF('ورود کد کلاس همکاران'!W41&gt;0,1,"")</f>
        <v/>
      </c>
      <c r="X41" s="79" t="str">
        <f>IF('ورود کد کلاس همکاران'!X41&gt;0,1,"")</f>
        <v/>
      </c>
      <c r="Y41" s="88" t="str">
        <f>IF('ورود کد کلاس همکاران'!Y41&gt;0,1,"")</f>
        <v/>
      </c>
      <c r="Z41" s="80" t="str">
        <f>IF('ورود کد کلاس همکاران'!Z41&gt;0,1,"")</f>
        <v/>
      </c>
      <c r="AA41" s="81" t="str">
        <f>IF('ورود کد کلاس همکاران'!AA41&gt;0,1,"")</f>
        <v/>
      </c>
      <c r="AB41" s="79" t="str">
        <f>IF('ورود کد کلاس همکاران'!AB41&gt;0,1,"")</f>
        <v/>
      </c>
      <c r="AC41" s="87" t="str">
        <f>IF('ورود کد کلاس همکاران'!AC41&gt;0,1,"")</f>
        <v/>
      </c>
      <c r="AD41" s="79" t="str">
        <f>IF('ورود کد کلاس همکاران'!AD41&gt;0,1,"")</f>
        <v/>
      </c>
      <c r="AE41" s="88" t="str">
        <f>IF('ورود کد کلاس همکاران'!AE41&gt;0,1,"")</f>
        <v/>
      </c>
      <c r="AF41" s="80" t="str">
        <f>IF('ورود کد کلاس همکاران'!AF41&gt;0,1,"")</f>
        <v/>
      </c>
      <c r="AG41" s="81" t="str">
        <f>IF('ورود کد کلاس همکاران'!AG41&gt;0,1,"")</f>
        <v/>
      </c>
      <c r="AH41" s="79" t="str">
        <f>IF('ورود کد کلاس همکاران'!AH41&gt;0,1,"")</f>
        <v/>
      </c>
      <c r="AI41" s="87" t="str">
        <f>IF('ورود کد کلاس همکاران'!AI41&gt;0,1,"")</f>
        <v/>
      </c>
      <c r="AJ41" s="79" t="str">
        <f>IF('ورود کد کلاس همکاران'!AJ41&gt;0,1,"")</f>
        <v/>
      </c>
      <c r="AK41" s="87" t="str">
        <f>IF('ورود کد کلاس همکاران'!AK41&gt;0,1,"")</f>
        <v/>
      </c>
      <c r="AL41" s="156" t="str">
        <f>IF('ورود کد کلاس همکاران'!AL41&gt;0,1,"")</f>
        <v/>
      </c>
      <c r="AP41" s="87" t="str">
        <f t="shared" si="4"/>
        <v/>
      </c>
      <c r="AQ41" s="87" t="str">
        <f t="shared" si="4"/>
        <v/>
      </c>
      <c r="AR41" s="87" t="str">
        <f t="shared" si="4"/>
        <v/>
      </c>
      <c r="AS41" s="87" t="str">
        <f t="shared" si="4"/>
        <v/>
      </c>
      <c r="AT41" s="87" t="str">
        <f t="shared" si="4"/>
        <v/>
      </c>
      <c r="AU41" s="87" t="str">
        <f t="shared" si="4"/>
        <v/>
      </c>
    </row>
    <row r="42" spans="1:47" ht="60" customHeight="1" x14ac:dyDescent="0.2">
      <c r="A42" s="38">
        <v>39</v>
      </c>
      <c r="B42" s="74">
        <f>'ورود مشخصات همکاران'!B43</f>
        <v>0</v>
      </c>
      <c r="C42" s="81" t="str">
        <f>IF('ورود کد کلاس همکاران'!C42&gt;0,1,"")</f>
        <v/>
      </c>
      <c r="D42" s="79" t="str">
        <f>IF('ورود کد کلاس همکاران'!D42&gt;0,1,"")</f>
        <v/>
      </c>
      <c r="E42" s="87" t="str">
        <f>IF('ورود کد کلاس همکاران'!E42&gt;0,1,"")</f>
        <v/>
      </c>
      <c r="F42" s="79" t="str">
        <f>IF('ورود کد کلاس همکاران'!F42&gt;0,1,"")</f>
        <v/>
      </c>
      <c r="G42" s="88" t="str">
        <f>IF('ورود کد کلاس همکاران'!G42&gt;0,1,"")</f>
        <v/>
      </c>
      <c r="H42" s="80" t="str">
        <f>IF('ورود کد کلاس همکاران'!H42&gt;0,1,"")</f>
        <v/>
      </c>
      <c r="I42" s="81" t="str">
        <f>IF('ورود کد کلاس همکاران'!I42&gt;0,1,"")</f>
        <v/>
      </c>
      <c r="J42" s="79" t="str">
        <f>IF('ورود کد کلاس همکاران'!J42&gt;0,1,"")</f>
        <v/>
      </c>
      <c r="K42" s="87" t="str">
        <f>IF('ورود کد کلاس همکاران'!K42&gt;0,1,"")</f>
        <v/>
      </c>
      <c r="L42" s="79" t="str">
        <f>IF('ورود کد کلاس همکاران'!L42&gt;0,1,"")</f>
        <v/>
      </c>
      <c r="M42" s="88" t="str">
        <f>IF('ورود کد کلاس همکاران'!M42&gt;0,1,"")</f>
        <v/>
      </c>
      <c r="N42" s="80" t="str">
        <f>IF('ورود کد کلاس همکاران'!N42&gt;0,1,"")</f>
        <v/>
      </c>
      <c r="O42" s="81" t="str">
        <f>IF('ورود کد کلاس همکاران'!O42&gt;0,1,"")</f>
        <v/>
      </c>
      <c r="P42" s="79" t="str">
        <f>IF('ورود کد کلاس همکاران'!P42&gt;0,1,"")</f>
        <v/>
      </c>
      <c r="Q42" s="87" t="str">
        <f>IF('ورود کد کلاس همکاران'!Q42&gt;0,1,"")</f>
        <v/>
      </c>
      <c r="R42" s="79" t="str">
        <f>IF('ورود کد کلاس همکاران'!R42&gt;0,1,"")</f>
        <v/>
      </c>
      <c r="S42" s="88" t="str">
        <f>IF('ورود کد کلاس همکاران'!S42&gt;0,1,"")</f>
        <v/>
      </c>
      <c r="T42" s="80" t="str">
        <f>IF('ورود کد کلاس همکاران'!T42&gt;0,1,"")</f>
        <v/>
      </c>
      <c r="U42" s="81" t="str">
        <f>IF('ورود کد کلاس همکاران'!U42&gt;0,1,"")</f>
        <v/>
      </c>
      <c r="V42" s="79" t="str">
        <f>IF('ورود کد کلاس همکاران'!V42&gt;0,1,"")</f>
        <v/>
      </c>
      <c r="W42" s="87" t="str">
        <f>IF('ورود کد کلاس همکاران'!W42&gt;0,1,"")</f>
        <v/>
      </c>
      <c r="X42" s="79" t="str">
        <f>IF('ورود کد کلاس همکاران'!X42&gt;0,1,"")</f>
        <v/>
      </c>
      <c r="Y42" s="88" t="str">
        <f>IF('ورود کد کلاس همکاران'!Y42&gt;0,1,"")</f>
        <v/>
      </c>
      <c r="Z42" s="80" t="str">
        <f>IF('ورود کد کلاس همکاران'!Z42&gt;0,1,"")</f>
        <v/>
      </c>
      <c r="AA42" s="81" t="str">
        <f>IF('ورود کد کلاس همکاران'!AA42&gt;0,1,"")</f>
        <v/>
      </c>
      <c r="AB42" s="79" t="str">
        <f>IF('ورود کد کلاس همکاران'!AB42&gt;0,1,"")</f>
        <v/>
      </c>
      <c r="AC42" s="87" t="str">
        <f>IF('ورود کد کلاس همکاران'!AC42&gt;0,1,"")</f>
        <v/>
      </c>
      <c r="AD42" s="79" t="str">
        <f>IF('ورود کد کلاس همکاران'!AD42&gt;0,1,"")</f>
        <v/>
      </c>
      <c r="AE42" s="88" t="str">
        <f>IF('ورود کد کلاس همکاران'!AE42&gt;0,1,"")</f>
        <v/>
      </c>
      <c r="AF42" s="80" t="str">
        <f>IF('ورود کد کلاس همکاران'!AF42&gt;0,1,"")</f>
        <v/>
      </c>
      <c r="AG42" s="81" t="str">
        <f>IF('ورود کد کلاس همکاران'!AG42&gt;0,1,"")</f>
        <v/>
      </c>
      <c r="AH42" s="79" t="str">
        <f>IF('ورود کد کلاس همکاران'!AH42&gt;0,1,"")</f>
        <v/>
      </c>
      <c r="AI42" s="87" t="str">
        <f>IF('ورود کد کلاس همکاران'!AI42&gt;0,1,"")</f>
        <v/>
      </c>
      <c r="AJ42" s="79" t="str">
        <f>IF('ورود کد کلاس همکاران'!AJ42&gt;0,1,"")</f>
        <v/>
      </c>
      <c r="AK42" s="87" t="str">
        <f>IF('ورود کد کلاس همکاران'!AK42&gt;0,1,"")</f>
        <v/>
      </c>
      <c r="AL42" s="156" t="str">
        <f>IF('ورود کد کلاس همکاران'!AL42&gt;0,1,"")</f>
        <v/>
      </c>
      <c r="AP42" s="87" t="str">
        <f t="shared" si="4"/>
        <v/>
      </c>
      <c r="AQ42" s="87" t="str">
        <f t="shared" si="4"/>
        <v/>
      </c>
      <c r="AR42" s="87" t="str">
        <f t="shared" si="4"/>
        <v/>
      </c>
      <c r="AS42" s="87" t="str">
        <f t="shared" si="4"/>
        <v/>
      </c>
      <c r="AT42" s="87" t="str">
        <f t="shared" si="4"/>
        <v/>
      </c>
      <c r="AU42" s="87" t="str">
        <f t="shared" si="4"/>
        <v/>
      </c>
    </row>
    <row r="43" spans="1:47" ht="60" customHeight="1" x14ac:dyDescent="0.2">
      <c r="A43" s="38">
        <v>40</v>
      </c>
      <c r="B43" s="74">
        <f>'ورود مشخصات همکاران'!B44</f>
        <v>0</v>
      </c>
      <c r="C43" s="81" t="str">
        <f>IF('ورود کد کلاس همکاران'!C43&gt;0,1,"")</f>
        <v/>
      </c>
      <c r="D43" s="79" t="str">
        <f>IF('ورود کد کلاس همکاران'!D43&gt;0,1,"")</f>
        <v/>
      </c>
      <c r="E43" s="87" t="str">
        <f>IF('ورود کد کلاس همکاران'!E43&gt;0,1,"")</f>
        <v/>
      </c>
      <c r="F43" s="79" t="str">
        <f>IF('ورود کد کلاس همکاران'!F43&gt;0,1,"")</f>
        <v/>
      </c>
      <c r="G43" s="88" t="str">
        <f>IF('ورود کد کلاس همکاران'!G43&gt;0,1,"")</f>
        <v/>
      </c>
      <c r="H43" s="80" t="str">
        <f>IF('ورود کد کلاس همکاران'!H43&gt;0,1,"")</f>
        <v/>
      </c>
      <c r="I43" s="81" t="str">
        <f>IF('ورود کد کلاس همکاران'!I43&gt;0,1,"")</f>
        <v/>
      </c>
      <c r="J43" s="79" t="str">
        <f>IF('ورود کد کلاس همکاران'!J43&gt;0,1,"")</f>
        <v/>
      </c>
      <c r="K43" s="87" t="str">
        <f>IF('ورود کد کلاس همکاران'!K43&gt;0,1,"")</f>
        <v/>
      </c>
      <c r="L43" s="79" t="str">
        <f>IF('ورود کد کلاس همکاران'!L43&gt;0,1,"")</f>
        <v/>
      </c>
      <c r="M43" s="88" t="str">
        <f>IF('ورود کد کلاس همکاران'!M43&gt;0,1,"")</f>
        <v/>
      </c>
      <c r="N43" s="80" t="str">
        <f>IF('ورود کد کلاس همکاران'!N43&gt;0,1,"")</f>
        <v/>
      </c>
      <c r="O43" s="81" t="str">
        <f>IF('ورود کد کلاس همکاران'!O43&gt;0,1,"")</f>
        <v/>
      </c>
      <c r="P43" s="79" t="str">
        <f>IF('ورود کد کلاس همکاران'!P43&gt;0,1,"")</f>
        <v/>
      </c>
      <c r="Q43" s="87" t="str">
        <f>IF('ورود کد کلاس همکاران'!Q43&gt;0,1,"")</f>
        <v/>
      </c>
      <c r="R43" s="79" t="str">
        <f>IF('ورود کد کلاس همکاران'!R43&gt;0,1,"")</f>
        <v/>
      </c>
      <c r="S43" s="88" t="str">
        <f>IF('ورود کد کلاس همکاران'!S43&gt;0,1,"")</f>
        <v/>
      </c>
      <c r="T43" s="80" t="str">
        <f>IF('ورود کد کلاس همکاران'!T43&gt;0,1,"")</f>
        <v/>
      </c>
      <c r="U43" s="81" t="str">
        <f>IF('ورود کد کلاس همکاران'!U43&gt;0,1,"")</f>
        <v/>
      </c>
      <c r="V43" s="79" t="str">
        <f>IF('ورود کد کلاس همکاران'!V43&gt;0,1,"")</f>
        <v/>
      </c>
      <c r="W43" s="87" t="str">
        <f>IF('ورود کد کلاس همکاران'!W43&gt;0,1,"")</f>
        <v/>
      </c>
      <c r="X43" s="79" t="str">
        <f>IF('ورود کد کلاس همکاران'!X43&gt;0,1,"")</f>
        <v/>
      </c>
      <c r="Y43" s="88" t="str">
        <f>IF('ورود کد کلاس همکاران'!Y43&gt;0,1,"")</f>
        <v/>
      </c>
      <c r="Z43" s="80" t="str">
        <f>IF('ورود کد کلاس همکاران'!Z43&gt;0,1,"")</f>
        <v/>
      </c>
      <c r="AA43" s="81" t="str">
        <f>IF('ورود کد کلاس همکاران'!AA43&gt;0,1,"")</f>
        <v/>
      </c>
      <c r="AB43" s="79" t="str">
        <f>IF('ورود کد کلاس همکاران'!AB43&gt;0,1,"")</f>
        <v/>
      </c>
      <c r="AC43" s="87" t="str">
        <f>IF('ورود کد کلاس همکاران'!AC43&gt;0,1,"")</f>
        <v/>
      </c>
      <c r="AD43" s="79" t="str">
        <f>IF('ورود کد کلاس همکاران'!AD43&gt;0,1,"")</f>
        <v/>
      </c>
      <c r="AE43" s="88" t="str">
        <f>IF('ورود کد کلاس همکاران'!AE43&gt;0,1,"")</f>
        <v/>
      </c>
      <c r="AF43" s="80" t="str">
        <f>IF('ورود کد کلاس همکاران'!AF43&gt;0,1,"")</f>
        <v/>
      </c>
      <c r="AG43" s="81" t="str">
        <f>IF('ورود کد کلاس همکاران'!AG43&gt;0,1,"")</f>
        <v/>
      </c>
      <c r="AH43" s="79" t="str">
        <f>IF('ورود کد کلاس همکاران'!AH43&gt;0,1,"")</f>
        <v/>
      </c>
      <c r="AI43" s="87" t="str">
        <f>IF('ورود کد کلاس همکاران'!AI43&gt;0,1,"")</f>
        <v/>
      </c>
      <c r="AJ43" s="79" t="str">
        <f>IF('ورود کد کلاس همکاران'!AJ43&gt;0,1,"")</f>
        <v/>
      </c>
      <c r="AK43" s="87" t="str">
        <f>IF('ورود کد کلاس همکاران'!AK43&gt;0,1,"")</f>
        <v/>
      </c>
      <c r="AL43" s="156" t="str">
        <f>IF('ورود کد کلاس همکاران'!AL43&gt;0,1,"")</f>
        <v/>
      </c>
      <c r="AP43" s="87" t="str">
        <f t="shared" si="4"/>
        <v/>
      </c>
      <c r="AQ43" s="87" t="str">
        <f t="shared" si="4"/>
        <v/>
      </c>
      <c r="AR43" s="87" t="str">
        <f t="shared" si="4"/>
        <v/>
      </c>
      <c r="AS43" s="87" t="str">
        <f t="shared" si="4"/>
        <v/>
      </c>
      <c r="AT43" s="87" t="str">
        <f t="shared" si="4"/>
        <v/>
      </c>
      <c r="AU43" s="87" t="str">
        <f t="shared" si="4"/>
        <v/>
      </c>
    </row>
    <row r="44" spans="1:47" ht="60" customHeight="1" x14ac:dyDescent="0.2">
      <c r="A44" s="38">
        <v>41</v>
      </c>
      <c r="B44" s="74">
        <f>'ورود مشخصات همکاران'!B45</f>
        <v>0</v>
      </c>
      <c r="C44" s="81" t="str">
        <f>IF('ورود کد کلاس همکاران'!C44&gt;0,1,"")</f>
        <v/>
      </c>
      <c r="D44" s="79" t="str">
        <f>IF('ورود کد کلاس همکاران'!D44&gt;0,1,"")</f>
        <v/>
      </c>
      <c r="E44" s="87" t="str">
        <f>IF('ورود کد کلاس همکاران'!E44&gt;0,1,"")</f>
        <v/>
      </c>
      <c r="F44" s="79" t="str">
        <f>IF('ورود کد کلاس همکاران'!F44&gt;0,1,"")</f>
        <v/>
      </c>
      <c r="G44" s="88" t="str">
        <f>IF('ورود کد کلاس همکاران'!G44&gt;0,1,"")</f>
        <v/>
      </c>
      <c r="H44" s="80" t="str">
        <f>IF('ورود کد کلاس همکاران'!H44&gt;0,1,"")</f>
        <v/>
      </c>
      <c r="I44" s="81" t="str">
        <f>IF('ورود کد کلاس همکاران'!I44&gt;0,1,"")</f>
        <v/>
      </c>
      <c r="J44" s="79" t="str">
        <f>IF('ورود کد کلاس همکاران'!J44&gt;0,1,"")</f>
        <v/>
      </c>
      <c r="K44" s="87" t="str">
        <f>IF('ورود کد کلاس همکاران'!K44&gt;0,1,"")</f>
        <v/>
      </c>
      <c r="L44" s="79" t="str">
        <f>IF('ورود کد کلاس همکاران'!L44&gt;0,1,"")</f>
        <v/>
      </c>
      <c r="M44" s="88" t="str">
        <f>IF('ورود کد کلاس همکاران'!M44&gt;0,1,"")</f>
        <v/>
      </c>
      <c r="N44" s="80" t="str">
        <f>IF('ورود کد کلاس همکاران'!N44&gt;0,1,"")</f>
        <v/>
      </c>
      <c r="O44" s="81" t="str">
        <f>IF('ورود کد کلاس همکاران'!O44&gt;0,1,"")</f>
        <v/>
      </c>
      <c r="P44" s="79" t="str">
        <f>IF('ورود کد کلاس همکاران'!P44&gt;0,1,"")</f>
        <v/>
      </c>
      <c r="Q44" s="87" t="str">
        <f>IF('ورود کد کلاس همکاران'!Q44&gt;0,1,"")</f>
        <v/>
      </c>
      <c r="R44" s="79" t="str">
        <f>IF('ورود کد کلاس همکاران'!R44&gt;0,1,"")</f>
        <v/>
      </c>
      <c r="S44" s="88" t="str">
        <f>IF('ورود کد کلاس همکاران'!S44&gt;0,1,"")</f>
        <v/>
      </c>
      <c r="T44" s="80" t="str">
        <f>IF('ورود کد کلاس همکاران'!T44&gt;0,1,"")</f>
        <v/>
      </c>
      <c r="U44" s="81" t="str">
        <f>IF('ورود کد کلاس همکاران'!U44&gt;0,1,"")</f>
        <v/>
      </c>
      <c r="V44" s="79" t="str">
        <f>IF('ورود کد کلاس همکاران'!V44&gt;0,1,"")</f>
        <v/>
      </c>
      <c r="W44" s="87" t="str">
        <f>IF('ورود کد کلاس همکاران'!W44&gt;0,1,"")</f>
        <v/>
      </c>
      <c r="X44" s="79" t="str">
        <f>IF('ورود کد کلاس همکاران'!X44&gt;0,1,"")</f>
        <v/>
      </c>
      <c r="Y44" s="88" t="str">
        <f>IF('ورود کد کلاس همکاران'!Y44&gt;0,1,"")</f>
        <v/>
      </c>
      <c r="Z44" s="80" t="str">
        <f>IF('ورود کد کلاس همکاران'!Z44&gt;0,1,"")</f>
        <v/>
      </c>
      <c r="AA44" s="81" t="str">
        <f>IF('ورود کد کلاس همکاران'!AA44&gt;0,1,"")</f>
        <v/>
      </c>
      <c r="AB44" s="79" t="str">
        <f>IF('ورود کد کلاس همکاران'!AB44&gt;0,1,"")</f>
        <v/>
      </c>
      <c r="AC44" s="87" t="str">
        <f>IF('ورود کد کلاس همکاران'!AC44&gt;0,1,"")</f>
        <v/>
      </c>
      <c r="AD44" s="79" t="str">
        <f>IF('ورود کد کلاس همکاران'!AD44&gt;0,1,"")</f>
        <v/>
      </c>
      <c r="AE44" s="88" t="str">
        <f>IF('ورود کد کلاس همکاران'!AE44&gt;0,1,"")</f>
        <v/>
      </c>
      <c r="AF44" s="80" t="str">
        <f>IF('ورود کد کلاس همکاران'!AF44&gt;0,1,"")</f>
        <v/>
      </c>
      <c r="AG44" s="81" t="str">
        <f>IF('ورود کد کلاس همکاران'!AG44&gt;0,1,"")</f>
        <v/>
      </c>
      <c r="AH44" s="79" t="str">
        <f>IF('ورود کد کلاس همکاران'!AH44&gt;0,1,"")</f>
        <v/>
      </c>
      <c r="AI44" s="87" t="str">
        <f>IF('ورود کد کلاس همکاران'!AI44&gt;0,1,"")</f>
        <v/>
      </c>
      <c r="AJ44" s="79" t="str">
        <f>IF('ورود کد کلاس همکاران'!AJ44&gt;0,1,"")</f>
        <v/>
      </c>
      <c r="AK44" s="87" t="str">
        <f>IF('ورود کد کلاس همکاران'!AK44&gt;0,1,"")</f>
        <v/>
      </c>
      <c r="AL44" s="156" t="str">
        <f>IF('ورود کد کلاس همکاران'!AL44&gt;0,1,"")</f>
        <v/>
      </c>
      <c r="AP44" s="87" t="str">
        <f t="shared" si="4"/>
        <v/>
      </c>
      <c r="AQ44" s="87" t="str">
        <f t="shared" si="4"/>
        <v/>
      </c>
      <c r="AR44" s="87" t="str">
        <f t="shared" si="4"/>
        <v/>
      </c>
      <c r="AS44" s="87" t="str">
        <f t="shared" si="4"/>
        <v/>
      </c>
      <c r="AT44" s="87" t="str">
        <f t="shared" si="4"/>
        <v/>
      </c>
      <c r="AU44" s="87" t="str">
        <f t="shared" si="4"/>
        <v/>
      </c>
    </row>
    <row r="45" spans="1:47" ht="60" customHeight="1" x14ac:dyDescent="0.2">
      <c r="A45" s="38">
        <v>42</v>
      </c>
      <c r="B45" s="74">
        <f>'ورود مشخصات همکاران'!B46</f>
        <v>0</v>
      </c>
      <c r="C45" s="81" t="str">
        <f>IF('ورود کد کلاس همکاران'!C45&gt;0,1,"")</f>
        <v/>
      </c>
      <c r="D45" s="79" t="str">
        <f>IF('ورود کد کلاس همکاران'!D45&gt;0,1,"")</f>
        <v/>
      </c>
      <c r="E45" s="87" t="str">
        <f>IF('ورود کد کلاس همکاران'!E45&gt;0,1,"")</f>
        <v/>
      </c>
      <c r="F45" s="79" t="str">
        <f>IF('ورود کد کلاس همکاران'!F45&gt;0,1,"")</f>
        <v/>
      </c>
      <c r="G45" s="88" t="str">
        <f>IF('ورود کد کلاس همکاران'!G45&gt;0,1,"")</f>
        <v/>
      </c>
      <c r="H45" s="80" t="str">
        <f>IF('ورود کد کلاس همکاران'!H45&gt;0,1,"")</f>
        <v/>
      </c>
      <c r="I45" s="81" t="str">
        <f>IF('ورود کد کلاس همکاران'!I45&gt;0,1,"")</f>
        <v/>
      </c>
      <c r="J45" s="79" t="str">
        <f>IF('ورود کد کلاس همکاران'!J45&gt;0,1,"")</f>
        <v/>
      </c>
      <c r="K45" s="87" t="str">
        <f>IF('ورود کد کلاس همکاران'!K45&gt;0,1,"")</f>
        <v/>
      </c>
      <c r="L45" s="79" t="str">
        <f>IF('ورود کد کلاس همکاران'!L45&gt;0,1,"")</f>
        <v/>
      </c>
      <c r="M45" s="88" t="str">
        <f>IF('ورود کد کلاس همکاران'!M45&gt;0,1,"")</f>
        <v/>
      </c>
      <c r="N45" s="80" t="str">
        <f>IF('ورود کد کلاس همکاران'!N45&gt;0,1,"")</f>
        <v/>
      </c>
      <c r="O45" s="81" t="str">
        <f>IF('ورود کد کلاس همکاران'!O45&gt;0,1,"")</f>
        <v/>
      </c>
      <c r="P45" s="79" t="str">
        <f>IF('ورود کد کلاس همکاران'!P45&gt;0,1,"")</f>
        <v/>
      </c>
      <c r="Q45" s="87" t="str">
        <f>IF('ورود کد کلاس همکاران'!Q45&gt;0,1,"")</f>
        <v/>
      </c>
      <c r="R45" s="79" t="str">
        <f>IF('ورود کد کلاس همکاران'!R45&gt;0,1,"")</f>
        <v/>
      </c>
      <c r="S45" s="88" t="str">
        <f>IF('ورود کد کلاس همکاران'!S45&gt;0,1,"")</f>
        <v/>
      </c>
      <c r="T45" s="80" t="str">
        <f>IF('ورود کد کلاس همکاران'!T45&gt;0,1,"")</f>
        <v/>
      </c>
      <c r="U45" s="81" t="str">
        <f>IF('ورود کد کلاس همکاران'!U45&gt;0,1,"")</f>
        <v/>
      </c>
      <c r="V45" s="79" t="str">
        <f>IF('ورود کد کلاس همکاران'!V45&gt;0,1,"")</f>
        <v/>
      </c>
      <c r="W45" s="87" t="str">
        <f>IF('ورود کد کلاس همکاران'!W45&gt;0,1,"")</f>
        <v/>
      </c>
      <c r="X45" s="79" t="str">
        <f>IF('ورود کد کلاس همکاران'!X45&gt;0,1,"")</f>
        <v/>
      </c>
      <c r="Y45" s="88" t="str">
        <f>IF('ورود کد کلاس همکاران'!Y45&gt;0,1,"")</f>
        <v/>
      </c>
      <c r="Z45" s="80" t="str">
        <f>IF('ورود کد کلاس همکاران'!Z45&gt;0,1,"")</f>
        <v/>
      </c>
      <c r="AA45" s="81" t="str">
        <f>IF('ورود کد کلاس همکاران'!AA45&gt;0,1,"")</f>
        <v/>
      </c>
      <c r="AB45" s="79" t="str">
        <f>IF('ورود کد کلاس همکاران'!AB45&gt;0,1,"")</f>
        <v/>
      </c>
      <c r="AC45" s="87" t="str">
        <f>IF('ورود کد کلاس همکاران'!AC45&gt;0,1,"")</f>
        <v/>
      </c>
      <c r="AD45" s="79" t="str">
        <f>IF('ورود کد کلاس همکاران'!AD45&gt;0,1,"")</f>
        <v/>
      </c>
      <c r="AE45" s="88" t="str">
        <f>IF('ورود کد کلاس همکاران'!AE45&gt;0,1,"")</f>
        <v/>
      </c>
      <c r="AF45" s="80" t="str">
        <f>IF('ورود کد کلاس همکاران'!AF45&gt;0,1,"")</f>
        <v/>
      </c>
      <c r="AG45" s="81" t="str">
        <f>IF('ورود کد کلاس همکاران'!AG45&gt;0,1,"")</f>
        <v/>
      </c>
      <c r="AH45" s="79" t="str">
        <f>IF('ورود کد کلاس همکاران'!AH45&gt;0,1,"")</f>
        <v/>
      </c>
      <c r="AI45" s="87" t="str">
        <f>IF('ورود کد کلاس همکاران'!AI45&gt;0,1,"")</f>
        <v/>
      </c>
      <c r="AJ45" s="79" t="str">
        <f>IF('ورود کد کلاس همکاران'!AJ45&gt;0,1,"")</f>
        <v/>
      </c>
      <c r="AK45" s="87" t="str">
        <f>IF('ورود کد کلاس همکاران'!AK45&gt;0,1,"")</f>
        <v/>
      </c>
      <c r="AL45" s="156" t="str">
        <f>IF('ورود کد کلاس همکاران'!AL45&gt;0,1,"")</f>
        <v/>
      </c>
      <c r="AP45" s="87" t="str">
        <f t="shared" si="4"/>
        <v/>
      </c>
      <c r="AQ45" s="87" t="str">
        <f t="shared" si="4"/>
        <v/>
      </c>
      <c r="AR45" s="87" t="str">
        <f t="shared" si="4"/>
        <v/>
      </c>
      <c r="AS45" s="87" t="str">
        <f t="shared" si="4"/>
        <v/>
      </c>
      <c r="AT45" s="87" t="str">
        <f t="shared" si="4"/>
        <v/>
      </c>
      <c r="AU45" s="87" t="str">
        <f t="shared" si="4"/>
        <v/>
      </c>
    </row>
    <row r="46" spans="1:47" ht="60" customHeight="1" x14ac:dyDescent="0.2">
      <c r="A46" s="38">
        <v>43</v>
      </c>
      <c r="B46" s="74">
        <f>'ورود مشخصات همکاران'!B47</f>
        <v>0</v>
      </c>
      <c r="C46" s="81" t="str">
        <f>IF('ورود کد کلاس همکاران'!C46&gt;0,1,"")</f>
        <v/>
      </c>
      <c r="D46" s="79" t="str">
        <f>IF('ورود کد کلاس همکاران'!D46&gt;0,1,"")</f>
        <v/>
      </c>
      <c r="E46" s="87" t="str">
        <f>IF('ورود کد کلاس همکاران'!E46&gt;0,1,"")</f>
        <v/>
      </c>
      <c r="F46" s="79" t="str">
        <f>IF('ورود کد کلاس همکاران'!F46&gt;0,1,"")</f>
        <v/>
      </c>
      <c r="G46" s="88" t="str">
        <f>IF('ورود کد کلاس همکاران'!G46&gt;0,1,"")</f>
        <v/>
      </c>
      <c r="H46" s="80" t="str">
        <f>IF('ورود کد کلاس همکاران'!H46&gt;0,1,"")</f>
        <v/>
      </c>
      <c r="I46" s="81" t="str">
        <f>IF('ورود کد کلاس همکاران'!I46&gt;0,1,"")</f>
        <v/>
      </c>
      <c r="J46" s="79" t="str">
        <f>IF('ورود کد کلاس همکاران'!J46&gt;0,1,"")</f>
        <v/>
      </c>
      <c r="K46" s="87" t="str">
        <f>IF('ورود کد کلاس همکاران'!K46&gt;0,1,"")</f>
        <v/>
      </c>
      <c r="L46" s="79" t="str">
        <f>IF('ورود کد کلاس همکاران'!L46&gt;0,1,"")</f>
        <v/>
      </c>
      <c r="M46" s="88" t="str">
        <f>IF('ورود کد کلاس همکاران'!M46&gt;0,1,"")</f>
        <v/>
      </c>
      <c r="N46" s="80" t="str">
        <f>IF('ورود کد کلاس همکاران'!N46&gt;0,1,"")</f>
        <v/>
      </c>
      <c r="O46" s="81" t="str">
        <f>IF('ورود کد کلاس همکاران'!O46&gt;0,1,"")</f>
        <v/>
      </c>
      <c r="P46" s="79" t="str">
        <f>IF('ورود کد کلاس همکاران'!P46&gt;0,1,"")</f>
        <v/>
      </c>
      <c r="Q46" s="87" t="str">
        <f>IF('ورود کد کلاس همکاران'!Q46&gt;0,1,"")</f>
        <v/>
      </c>
      <c r="R46" s="79" t="str">
        <f>IF('ورود کد کلاس همکاران'!R46&gt;0,1,"")</f>
        <v/>
      </c>
      <c r="S46" s="88" t="str">
        <f>IF('ورود کد کلاس همکاران'!S46&gt;0,1,"")</f>
        <v/>
      </c>
      <c r="T46" s="80" t="str">
        <f>IF('ورود کد کلاس همکاران'!T46&gt;0,1,"")</f>
        <v/>
      </c>
      <c r="U46" s="81" t="str">
        <f>IF('ورود کد کلاس همکاران'!U46&gt;0,1,"")</f>
        <v/>
      </c>
      <c r="V46" s="79" t="str">
        <f>IF('ورود کد کلاس همکاران'!V46&gt;0,1,"")</f>
        <v/>
      </c>
      <c r="W46" s="87" t="str">
        <f>IF('ورود کد کلاس همکاران'!W46&gt;0,1,"")</f>
        <v/>
      </c>
      <c r="X46" s="79" t="str">
        <f>IF('ورود کد کلاس همکاران'!X46&gt;0,1,"")</f>
        <v/>
      </c>
      <c r="Y46" s="88" t="str">
        <f>IF('ورود کد کلاس همکاران'!Y46&gt;0,1,"")</f>
        <v/>
      </c>
      <c r="Z46" s="80" t="str">
        <f>IF('ورود کد کلاس همکاران'!Z46&gt;0,1,"")</f>
        <v/>
      </c>
      <c r="AA46" s="81" t="str">
        <f>IF('ورود کد کلاس همکاران'!AA46&gt;0,1,"")</f>
        <v/>
      </c>
      <c r="AB46" s="79" t="str">
        <f>IF('ورود کد کلاس همکاران'!AB46&gt;0,1,"")</f>
        <v/>
      </c>
      <c r="AC46" s="87" t="str">
        <f>IF('ورود کد کلاس همکاران'!AC46&gt;0,1,"")</f>
        <v/>
      </c>
      <c r="AD46" s="79" t="str">
        <f>IF('ورود کد کلاس همکاران'!AD46&gt;0,1,"")</f>
        <v/>
      </c>
      <c r="AE46" s="88" t="str">
        <f>IF('ورود کد کلاس همکاران'!AE46&gt;0,1,"")</f>
        <v/>
      </c>
      <c r="AF46" s="80" t="str">
        <f>IF('ورود کد کلاس همکاران'!AF46&gt;0,1,"")</f>
        <v/>
      </c>
      <c r="AG46" s="81" t="str">
        <f>IF('ورود کد کلاس همکاران'!AG46&gt;0,1,"")</f>
        <v/>
      </c>
      <c r="AH46" s="79" t="str">
        <f>IF('ورود کد کلاس همکاران'!AH46&gt;0,1,"")</f>
        <v/>
      </c>
      <c r="AI46" s="87" t="str">
        <f>IF('ورود کد کلاس همکاران'!AI46&gt;0,1,"")</f>
        <v/>
      </c>
      <c r="AJ46" s="79" t="str">
        <f>IF('ورود کد کلاس همکاران'!AJ46&gt;0,1,"")</f>
        <v/>
      </c>
      <c r="AK46" s="87" t="str">
        <f>IF('ورود کد کلاس همکاران'!AK46&gt;0,1,"")</f>
        <v/>
      </c>
      <c r="AL46" s="156" t="str">
        <f>IF('ورود کد کلاس همکاران'!AL46&gt;0,1,"")</f>
        <v/>
      </c>
      <c r="AP46" s="87" t="str">
        <f t="shared" si="4"/>
        <v/>
      </c>
      <c r="AQ46" s="87" t="str">
        <f t="shared" si="4"/>
        <v/>
      </c>
      <c r="AR46" s="87" t="str">
        <f t="shared" si="4"/>
        <v/>
      </c>
      <c r="AS46" s="87" t="str">
        <f t="shared" si="4"/>
        <v/>
      </c>
      <c r="AT46" s="87" t="str">
        <f t="shared" si="4"/>
        <v/>
      </c>
      <c r="AU46" s="87" t="str">
        <f t="shared" si="4"/>
        <v/>
      </c>
    </row>
    <row r="47" spans="1:47" ht="60" customHeight="1" x14ac:dyDescent="0.2">
      <c r="A47" s="38">
        <v>44</v>
      </c>
      <c r="B47" s="74">
        <f>'ورود مشخصات همکاران'!B48</f>
        <v>0</v>
      </c>
      <c r="C47" s="81" t="str">
        <f>IF('ورود کد کلاس همکاران'!C47&gt;0,1,"")</f>
        <v/>
      </c>
      <c r="D47" s="79" t="str">
        <f>IF('ورود کد کلاس همکاران'!D47&gt;0,1,"")</f>
        <v/>
      </c>
      <c r="E47" s="87" t="str">
        <f>IF('ورود کد کلاس همکاران'!E47&gt;0,1,"")</f>
        <v/>
      </c>
      <c r="F47" s="79" t="str">
        <f>IF('ورود کد کلاس همکاران'!F47&gt;0,1,"")</f>
        <v/>
      </c>
      <c r="G47" s="88" t="str">
        <f>IF('ورود کد کلاس همکاران'!G47&gt;0,1,"")</f>
        <v/>
      </c>
      <c r="H47" s="80" t="str">
        <f>IF('ورود کد کلاس همکاران'!H47&gt;0,1,"")</f>
        <v/>
      </c>
      <c r="I47" s="81" t="str">
        <f>IF('ورود کد کلاس همکاران'!I47&gt;0,1,"")</f>
        <v/>
      </c>
      <c r="J47" s="79" t="str">
        <f>IF('ورود کد کلاس همکاران'!J47&gt;0,1,"")</f>
        <v/>
      </c>
      <c r="K47" s="87" t="str">
        <f>IF('ورود کد کلاس همکاران'!K47&gt;0,1,"")</f>
        <v/>
      </c>
      <c r="L47" s="79" t="str">
        <f>IF('ورود کد کلاس همکاران'!L47&gt;0,1,"")</f>
        <v/>
      </c>
      <c r="M47" s="88" t="str">
        <f>IF('ورود کد کلاس همکاران'!M47&gt;0,1,"")</f>
        <v/>
      </c>
      <c r="N47" s="80" t="str">
        <f>IF('ورود کد کلاس همکاران'!N47&gt;0,1,"")</f>
        <v/>
      </c>
      <c r="O47" s="81" t="str">
        <f>IF('ورود کد کلاس همکاران'!O47&gt;0,1,"")</f>
        <v/>
      </c>
      <c r="P47" s="79" t="str">
        <f>IF('ورود کد کلاس همکاران'!P47&gt;0,1,"")</f>
        <v/>
      </c>
      <c r="Q47" s="87" t="str">
        <f>IF('ورود کد کلاس همکاران'!Q47&gt;0,1,"")</f>
        <v/>
      </c>
      <c r="R47" s="79" t="str">
        <f>IF('ورود کد کلاس همکاران'!R47&gt;0,1,"")</f>
        <v/>
      </c>
      <c r="S47" s="88" t="str">
        <f>IF('ورود کد کلاس همکاران'!S47&gt;0,1,"")</f>
        <v/>
      </c>
      <c r="T47" s="80" t="str">
        <f>IF('ورود کد کلاس همکاران'!T47&gt;0,1,"")</f>
        <v/>
      </c>
      <c r="U47" s="81" t="str">
        <f>IF('ورود کد کلاس همکاران'!U47&gt;0,1,"")</f>
        <v/>
      </c>
      <c r="V47" s="79" t="str">
        <f>IF('ورود کد کلاس همکاران'!V47&gt;0,1,"")</f>
        <v/>
      </c>
      <c r="W47" s="87" t="str">
        <f>IF('ورود کد کلاس همکاران'!W47&gt;0,1,"")</f>
        <v/>
      </c>
      <c r="X47" s="79" t="str">
        <f>IF('ورود کد کلاس همکاران'!X47&gt;0,1,"")</f>
        <v/>
      </c>
      <c r="Y47" s="88" t="str">
        <f>IF('ورود کد کلاس همکاران'!Y47&gt;0,1,"")</f>
        <v/>
      </c>
      <c r="Z47" s="80" t="str">
        <f>IF('ورود کد کلاس همکاران'!Z47&gt;0,1,"")</f>
        <v/>
      </c>
      <c r="AA47" s="81" t="str">
        <f>IF('ورود کد کلاس همکاران'!AA47&gt;0,1,"")</f>
        <v/>
      </c>
      <c r="AB47" s="79" t="str">
        <f>IF('ورود کد کلاس همکاران'!AB47&gt;0,1,"")</f>
        <v/>
      </c>
      <c r="AC47" s="87" t="str">
        <f>IF('ورود کد کلاس همکاران'!AC47&gt;0,1,"")</f>
        <v/>
      </c>
      <c r="AD47" s="79" t="str">
        <f>IF('ورود کد کلاس همکاران'!AD47&gt;0,1,"")</f>
        <v/>
      </c>
      <c r="AE47" s="88" t="str">
        <f>IF('ورود کد کلاس همکاران'!AE47&gt;0,1,"")</f>
        <v/>
      </c>
      <c r="AF47" s="80" t="str">
        <f>IF('ورود کد کلاس همکاران'!AF47&gt;0,1,"")</f>
        <v/>
      </c>
      <c r="AG47" s="81" t="str">
        <f>IF('ورود کد کلاس همکاران'!AG47&gt;0,1,"")</f>
        <v/>
      </c>
      <c r="AH47" s="79" t="str">
        <f>IF('ورود کد کلاس همکاران'!AH47&gt;0,1,"")</f>
        <v/>
      </c>
      <c r="AI47" s="87" t="str">
        <f>IF('ورود کد کلاس همکاران'!AI47&gt;0,1,"")</f>
        <v/>
      </c>
      <c r="AJ47" s="79" t="str">
        <f>IF('ورود کد کلاس همکاران'!AJ47&gt;0,1,"")</f>
        <v/>
      </c>
      <c r="AK47" s="87" t="str">
        <f>IF('ورود کد کلاس همکاران'!AK47&gt;0,1,"")</f>
        <v/>
      </c>
      <c r="AL47" s="156" t="str">
        <f>IF('ورود کد کلاس همکاران'!AL47&gt;0,1,"")</f>
        <v/>
      </c>
      <c r="AP47" s="87" t="str">
        <f t="shared" si="4"/>
        <v/>
      </c>
      <c r="AQ47" s="87" t="str">
        <f t="shared" si="4"/>
        <v/>
      </c>
      <c r="AR47" s="87" t="str">
        <f t="shared" si="4"/>
        <v/>
      </c>
      <c r="AS47" s="87" t="str">
        <f t="shared" si="4"/>
        <v/>
      </c>
      <c r="AT47" s="87" t="str">
        <f t="shared" si="4"/>
        <v/>
      </c>
      <c r="AU47" s="87" t="str">
        <f t="shared" si="4"/>
        <v/>
      </c>
    </row>
    <row r="48" spans="1:47" ht="60" customHeight="1" x14ac:dyDescent="0.2">
      <c r="A48" s="38">
        <v>45</v>
      </c>
      <c r="B48" s="74">
        <f>'ورود مشخصات همکاران'!B49</f>
        <v>0</v>
      </c>
      <c r="C48" s="81" t="str">
        <f>IF('ورود کد کلاس همکاران'!C48&gt;0,1,"")</f>
        <v/>
      </c>
      <c r="D48" s="79" t="str">
        <f>IF('ورود کد کلاس همکاران'!D48&gt;0,1,"")</f>
        <v/>
      </c>
      <c r="E48" s="87" t="str">
        <f>IF('ورود کد کلاس همکاران'!E48&gt;0,1,"")</f>
        <v/>
      </c>
      <c r="F48" s="79" t="str">
        <f>IF('ورود کد کلاس همکاران'!F48&gt;0,1,"")</f>
        <v/>
      </c>
      <c r="G48" s="88" t="str">
        <f>IF('ورود کد کلاس همکاران'!G48&gt;0,1,"")</f>
        <v/>
      </c>
      <c r="H48" s="80" t="str">
        <f>IF('ورود کد کلاس همکاران'!H48&gt;0,1,"")</f>
        <v/>
      </c>
      <c r="I48" s="81" t="str">
        <f>IF('ورود کد کلاس همکاران'!I48&gt;0,1,"")</f>
        <v/>
      </c>
      <c r="J48" s="79" t="str">
        <f>IF('ورود کد کلاس همکاران'!J48&gt;0,1,"")</f>
        <v/>
      </c>
      <c r="K48" s="87" t="str">
        <f>IF('ورود کد کلاس همکاران'!K48&gt;0,1,"")</f>
        <v/>
      </c>
      <c r="L48" s="79" t="str">
        <f>IF('ورود کد کلاس همکاران'!L48&gt;0,1,"")</f>
        <v/>
      </c>
      <c r="M48" s="88" t="str">
        <f>IF('ورود کد کلاس همکاران'!M48&gt;0,1,"")</f>
        <v/>
      </c>
      <c r="N48" s="80" t="str">
        <f>IF('ورود کد کلاس همکاران'!N48&gt;0,1,"")</f>
        <v/>
      </c>
      <c r="O48" s="81" t="str">
        <f>IF('ورود کد کلاس همکاران'!O48&gt;0,1,"")</f>
        <v/>
      </c>
      <c r="P48" s="79" t="str">
        <f>IF('ورود کد کلاس همکاران'!P48&gt;0,1,"")</f>
        <v/>
      </c>
      <c r="Q48" s="87" t="str">
        <f>IF('ورود کد کلاس همکاران'!Q48&gt;0,1,"")</f>
        <v/>
      </c>
      <c r="R48" s="79" t="str">
        <f>IF('ورود کد کلاس همکاران'!R48&gt;0,1,"")</f>
        <v/>
      </c>
      <c r="S48" s="88" t="str">
        <f>IF('ورود کد کلاس همکاران'!S48&gt;0,1,"")</f>
        <v/>
      </c>
      <c r="T48" s="80" t="str">
        <f>IF('ورود کد کلاس همکاران'!T48&gt;0,1,"")</f>
        <v/>
      </c>
      <c r="U48" s="81" t="str">
        <f>IF('ورود کد کلاس همکاران'!U48&gt;0,1,"")</f>
        <v/>
      </c>
      <c r="V48" s="79" t="str">
        <f>IF('ورود کد کلاس همکاران'!V48&gt;0,1,"")</f>
        <v/>
      </c>
      <c r="W48" s="87" t="str">
        <f>IF('ورود کد کلاس همکاران'!W48&gt;0,1,"")</f>
        <v/>
      </c>
      <c r="X48" s="79" t="str">
        <f>IF('ورود کد کلاس همکاران'!X48&gt;0,1,"")</f>
        <v/>
      </c>
      <c r="Y48" s="88" t="str">
        <f>IF('ورود کد کلاس همکاران'!Y48&gt;0,1,"")</f>
        <v/>
      </c>
      <c r="Z48" s="80" t="str">
        <f>IF('ورود کد کلاس همکاران'!Z48&gt;0,1,"")</f>
        <v/>
      </c>
      <c r="AA48" s="81" t="str">
        <f>IF('ورود کد کلاس همکاران'!AA48&gt;0,1,"")</f>
        <v/>
      </c>
      <c r="AB48" s="79" t="str">
        <f>IF('ورود کد کلاس همکاران'!AB48&gt;0,1,"")</f>
        <v/>
      </c>
      <c r="AC48" s="87" t="str">
        <f>IF('ورود کد کلاس همکاران'!AC48&gt;0,1,"")</f>
        <v/>
      </c>
      <c r="AD48" s="79" t="str">
        <f>IF('ورود کد کلاس همکاران'!AD48&gt;0,1,"")</f>
        <v/>
      </c>
      <c r="AE48" s="88" t="str">
        <f>IF('ورود کد کلاس همکاران'!AE48&gt;0,1,"")</f>
        <v/>
      </c>
      <c r="AF48" s="80" t="str">
        <f>IF('ورود کد کلاس همکاران'!AF48&gt;0,1,"")</f>
        <v/>
      </c>
      <c r="AG48" s="81" t="str">
        <f>IF('ورود کد کلاس همکاران'!AG48&gt;0,1,"")</f>
        <v/>
      </c>
      <c r="AH48" s="79" t="str">
        <f>IF('ورود کد کلاس همکاران'!AH48&gt;0,1,"")</f>
        <v/>
      </c>
      <c r="AI48" s="87" t="str">
        <f>IF('ورود کد کلاس همکاران'!AI48&gt;0,1,"")</f>
        <v/>
      </c>
      <c r="AJ48" s="79" t="str">
        <f>IF('ورود کد کلاس همکاران'!AJ48&gt;0,1,"")</f>
        <v/>
      </c>
      <c r="AK48" s="87" t="str">
        <f>IF('ورود کد کلاس همکاران'!AK48&gt;0,1,"")</f>
        <v/>
      </c>
      <c r="AL48" s="156" t="str">
        <f>IF('ورود کد کلاس همکاران'!AL48&gt;0,1,"")</f>
        <v/>
      </c>
      <c r="AP48" s="87" t="str">
        <f t="shared" si="4"/>
        <v/>
      </c>
      <c r="AQ48" s="87" t="str">
        <f t="shared" si="4"/>
        <v/>
      </c>
      <c r="AR48" s="87" t="str">
        <f t="shared" si="4"/>
        <v/>
      </c>
      <c r="AS48" s="87" t="str">
        <f t="shared" si="4"/>
        <v/>
      </c>
      <c r="AT48" s="87" t="str">
        <f t="shared" si="4"/>
        <v/>
      </c>
      <c r="AU48" s="87" t="str">
        <f t="shared" si="4"/>
        <v/>
      </c>
    </row>
    <row r="49" spans="1:47" ht="60" customHeight="1" x14ac:dyDescent="0.2">
      <c r="A49" s="38">
        <v>46</v>
      </c>
      <c r="B49" s="74">
        <f>'ورود مشخصات همکاران'!B50</f>
        <v>0</v>
      </c>
      <c r="C49" s="81" t="str">
        <f>IF('ورود کد کلاس همکاران'!C49&gt;0,1,"")</f>
        <v/>
      </c>
      <c r="D49" s="79" t="str">
        <f>IF('ورود کد کلاس همکاران'!D49&gt;0,1,"")</f>
        <v/>
      </c>
      <c r="E49" s="87" t="str">
        <f>IF('ورود کد کلاس همکاران'!E49&gt;0,1,"")</f>
        <v/>
      </c>
      <c r="F49" s="79" t="str">
        <f>IF('ورود کد کلاس همکاران'!F49&gt;0,1,"")</f>
        <v/>
      </c>
      <c r="G49" s="88" t="str">
        <f>IF('ورود کد کلاس همکاران'!G49&gt;0,1,"")</f>
        <v/>
      </c>
      <c r="H49" s="80" t="str">
        <f>IF('ورود کد کلاس همکاران'!H49&gt;0,1,"")</f>
        <v/>
      </c>
      <c r="I49" s="81" t="str">
        <f>IF('ورود کد کلاس همکاران'!I49&gt;0,1,"")</f>
        <v/>
      </c>
      <c r="J49" s="79" t="str">
        <f>IF('ورود کد کلاس همکاران'!J49&gt;0,1,"")</f>
        <v/>
      </c>
      <c r="K49" s="87" t="str">
        <f>IF('ورود کد کلاس همکاران'!K49&gt;0,1,"")</f>
        <v/>
      </c>
      <c r="L49" s="79" t="str">
        <f>IF('ورود کد کلاس همکاران'!L49&gt;0,1,"")</f>
        <v/>
      </c>
      <c r="M49" s="88" t="str">
        <f>IF('ورود کد کلاس همکاران'!M49&gt;0,1,"")</f>
        <v/>
      </c>
      <c r="N49" s="80" t="str">
        <f>IF('ورود کد کلاس همکاران'!N49&gt;0,1,"")</f>
        <v/>
      </c>
      <c r="O49" s="81" t="str">
        <f>IF('ورود کد کلاس همکاران'!O49&gt;0,1,"")</f>
        <v/>
      </c>
      <c r="P49" s="79" t="str">
        <f>IF('ورود کد کلاس همکاران'!P49&gt;0,1,"")</f>
        <v/>
      </c>
      <c r="Q49" s="87" t="str">
        <f>IF('ورود کد کلاس همکاران'!Q49&gt;0,1,"")</f>
        <v/>
      </c>
      <c r="R49" s="79" t="str">
        <f>IF('ورود کد کلاس همکاران'!R49&gt;0,1,"")</f>
        <v/>
      </c>
      <c r="S49" s="88" t="str">
        <f>IF('ورود کد کلاس همکاران'!S49&gt;0,1,"")</f>
        <v/>
      </c>
      <c r="T49" s="80" t="str">
        <f>IF('ورود کد کلاس همکاران'!T49&gt;0,1,"")</f>
        <v/>
      </c>
      <c r="U49" s="81" t="str">
        <f>IF('ورود کد کلاس همکاران'!U49&gt;0,1,"")</f>
        <v/>
      </c>
      <c r="V49" s="79" t="str">
        <f>IF('ورود کد کلاس همکاران'!V49&gt;0,1,"")</f>
        <v/>
      </c>
      <c r="W49" s="87" t="str">
        <f>IF('ورود کد کلاس همکاران'!W49&gt;0,1,"")</f>
        <v/>
      </c>
      <c r="X49" s="79" t="str">
        <f>IF('ورود کد کلاس همکاران'!X49&gt;0,1,"")</f>
        <v/>
      </c>
      <c r="Y49" s="88" t="str">
        <f>IF('ورود کد کلاس همکاران'!Y49&gt;0,1,"")</f>
        <v/>
      </c>
      <c r="Z49" s="80" t="str">
        <f>IF('ورود کد کلاس همکاران'!Z49&gt;0,1,"")</f>
        <v/>
      </c>
      <c r="AA49" s="81" t="str">
        <f>IF('ورود کد کلاس همکاران'!AA49&gt;0,1,"")</f>
        <v/>
      </c>
      <c r="AB49" s="79" t="str">
        <f>IF('ورود کد کلاس همکاران'!AB49&gt;0,1,"")</f>
        <v/>
      </c>
      <c r="AC49" s="87" t="str">
        <f>IF('ورود کد کلاس همکاران'!AC49&gt;0,1,"")</f>
        <v/>
      </c>
      <c r="AD49" s="79" t="str">
        <f>IF('ورود کد کلاس همکاران'!AD49&gt;0,1,"")</f>
        <v/>
      </c>
      <c r="AE49" s="88" t="str">
        <f>IF('ورود کد کلاس همکاران'!AE49&gt;0,1,"")</f>
        <v/>
      </c>
      <c r="AF49" s="80" t="str">
        <f>IF('ورود کد کلاس همکاران'!AF49&gt;0,1,"")</f>
        <v/>
      </c>
      <c r="AG49" s="81" t="str">
        <f>IF('ورود کد کلاس همکاران'!AG49&gt;0,1,"")</f>
        <v/>
      </c>
      <c r="AH49" s="79" t="str">
        <f>IF('ورود کد کلاس همکاران'!AH49&gt;0,1,"")</f>
        <v/>
      </c>
      <c r="AI49" s="87" t="str">
        <f>IF('ورود کد کلاس همکاران'!AI49&gt;0,1,"")</f>
        <v/>
      </c>
      <c r="AJ49" s="79" t="str">
        <f>IF('ورود کد کلاس همکاران'!AJ49&gt;0,1,"")</f>
        <v/>
      </c>
      <c r="AK49" s="87" t="str">
        <f>IF('ورود کد کلاس همکاران'!AK49&gt;0,1,"")</f>
        <v/>
      </c>
      <c r="AL49" s="156" t="str">
        <f>IF('ورود کد کلاس همکاران'!AL49&gt;0,1,"")</f>
        <v/>
      </c>
      <c r="AP49" s="87" t="str">
        <f t="shared" si="4"/>
        <v/>
      </c>
      <c r="AQ49" s="87" t="str">
        <f t="shared" si="4"/>
        <v/>
      </c>
      <c r="AR49" s="87" t="str">
        <f t="shared" si="4"/>
        <v/>
      </c>
      <c r="AS49" s="87" t="str">
        <f t="shared" si="4"/>
        <v/>
      </c>
      <c r="AT49" s="87" t="str">
        <f t="shared" si="4"/>
        <v/>
      </c>
      <c r="AU49" s="87" t="str">
        <f t="shared" si="4"/>
        <v/>
      </c>
    </row>
    <row r="50" spans="1:47" ht="60" customHeight="1" x14ac:dyDescent="0.2">
      <c r="A50" s="38">
        <v>47</v>
      </c>
      <c r="B50" s="74">
        <f>'ورود مشخصات همکاران'!B51</f>
        <v>0</v>
      </c>
      <c r="C50" s="81" t="str">
        <f>IF('ورود کد کلاس همکاران'!C50&gt;0,1,"")</f>
        <v/>
      </c>
      <c r="D50" s="79" t="str">
        <f>IF('ورود کد کلاس همکاران'!D50&gt;0,1,"")</f>
        <v/>
      </c>
      <c r="E50" s="87" t="str">
        <f>IF('ورود کد کلاس همکاران'!E50&gt;0,1,"")</f>
        <v/>
      </c>
      <c r="F50" s="79" t="str">
        <f>IF('ورود کد کلاس همکاران'!F50&gt;0,1,"")</f>
        <v/>
      </c>
      <c r="G50" s="88" t="str">
        <f>IF('ورود کد کلاس همکاران'!G50&gt;0,1,"")</f>
        <v/>
      </c>
      <c r="H50" s="80" t="str">
        <f>IF('ورود کد کلاس همکاران'!H50&gt;0,1,"")</f>
        <v/>
      </c>
      <c r="I50" s="81" t="str">
        <f>IF('ورود کد کلاس همکاران'!I50&gt;0,1,"")</f>
        <v/>
      </c>
      <c r="J50" s="79" t="str">
        <f>IF('ورود کد کلاس همکاران'!J50&gt;0,1,"")</f>
        <v/>
      </c>
      <c r="K50" s="87" t="str">
        <f>IF('ورود کد کلاس همکاران'!K50&gt;0,1,"")</f>
        <v/>
      </c>
      <c r="L50" s="79" t="str">
        <f>IF('ورود کد کلاس همکاران'!L50&gt;0,1,"")</f>
        <v/>
      </c>
      <c r="M50" s="88" t="str">
        <f>IF('ورود کد کلاس همکاران'!M50&gt;0,1,"")</f>
        <v/>
      </c>
      <c r="N50" s="80" t="str">
        <f>IF('ورود کد کلاس همکاران'!N50&gt;0,1,"")</f>
        <v/>
      </c>
      <c r="O50" s="81" t="str">
        <f>IF('ورود کد کلاس همکاران'!O50&gt;0,1,"")</f>
        <v/>
      </c>
      <c r="P50" s="79" t="str">
        <f>IF('ورود کد کلاس همکاران'!P50&gt;0,1,"")</f>
        <v/>
      </c>
      <c r="Q50" s="87" t="str">
        <f>IF('ورود کد کلاس همکاران'!Q50&gt;0,1,"")</f>
        <v/>
      </c>
      <c r="R50" s="79" t="str">
        <f>IF('ورود کد کلاس همکاران'!R50&gt;0,1,"")</f>
        <v/>
      </c>
      <c r="S50" s="88" t="str">
        <f>IF('ورود کد کلاس همکاران'!S50&gt;0,1,"")</f>
        <v/>
      </c>
      <c r="T50" s="80" t="str">
        <f>IF('ورود کد کلاس همکاران'!T50&gt;0,1,"")</f>
        <v/>
      </c>
      <c r="U50" s="81" t="str">
        <f>IF('ورود کد کلاس همکاران'!U50&gt;0,1,"")</f>
        <v/>
      </c>
      <c r="V50" s="79" t="str">
        <f>IF('ورود کد کلاس همکاران'!V50&gt;0,1,"")</f>
        <v/>
      </c>
      <c r="W50" s="87" t="str">
        <f>IF('ورود کد کلاس همکاران'!W50&gt;0,1,"")</f>
        <v/>
      </c>
      <c r="X50" s="79" t="str">
        <f>IF('ورود کد کلاس همکاران'!X50&gt;0,1,"")</f>
        <v/>
      </c>
      <c r="Y50" s="88" t="str">
        <f>IF('ورود کد کلاس همکاران'!Y50&gt;0,1,"")</f>
        <v/>
      </c>
      <c r="Z50" s="80" t="str">
        <f>IF('ورود کد کلاس همکاران'!Z50&gt;0,1,"")</f>
        <v/>
      </c>
      <c r="AA50" s="81" t="str">
        <f>IF('ورود کد کلاس همکاران'!AA50&gt;0,1,"")</f>
        <v/>
      </c>
      <c r="AB50" s="79" t="str">
        <f>IF('ورود کد کلاس همکاران'!AB50&gt;0,1,"")</f>
        <v/>
      </c>
      <c r="AC50" s="87" t="str">
        <f>IF('ورود کد کلاس همکاران'!AC50&gt;0,1,"")</f>
        <v/>
      </c>
      <c r="AD50" s="79" t="str">
        <f>IF('ورود کد کلاس همکاران'!AD50&gt;0,1,"")</f>
        <v/>
      </c>
      <c r="AE50" s="88" t="str">
        <f>IF('ورود کد کلاس همکاران'!AE50&gt;0,1,"")</f>
        <v/>
      </c>
      <c r="AF50" s="80" t="str">
        <f>IF('ورود کد کلاس همکاران'!AF50&gt;0,1,"")</f>
        <v/>
      </c>
      <c r="AG50" s="81" t="str">
        <f>IF('ورود کد کلاس همکاران'!AG50&gt;0,1,"")</f>
        <v/>
      </c>
      <c r="AH50" s="79" t="str">
        <f>IF('ورود کد کلاس همکاران'!AH50&gt;0,1,"")</f>
        <v/>
      </c>
      <c r="AI50" s="87" t="str">
        <f>IF('ورود کد کلاس همکاران'!AI50&gt;0,1,"")</f>
        <v/>
      </c>
      <c r="AJ50" s="79" t="str">
        <f>IF('ورود کد کلاس همکاران'!AJ50&gt;0,1,"")</f>
        <v/>
      </c>
      <c r="AK50" s="87" t="str">
        <f>IF('ورود کد کلاس همکاران'!AK50&gt;0,1,"")</f>
        <v/>
      </c>
      <c r="AL50" s="156" t="str">
        <f>IF('ورود کد کلاس همکاران'!AL50&gt;0,1,"")</f>
        <v/>
      </c>
      <c r="AP50" s="87" t="str">
        <f t="shared" si="4"/>
        <v/>
      </c>
      <c r="AQ50" s="87" t="str">
        <f t="shared" si="4"/>
        <v/>
      </c>
      <c r="AR50" s="87" t="str">
        <f t="shared" si="4"/>
        <v/>
      </c>
      <c r="AS50" s="87" t="str">
        <f t="shared" si="4"/>
        <v/>
      </c>
      <c r="AT50" s="87" t="str">
        <f t="shared" si="4"/>
        <v/>
      </c>
      <c r="AU50" s="87" t="str">
        <f t="shared" si="4"/>
        <v/>
      </c>
    </row>
    <row r="51" spans="1:47" ht="60" customHeight="1" x14ac:dyDescent="0.2">
      <c r="A51" s="38">
        <v>48</v>
      </c>
      <c r="B51" s="74">
        <f>'ورود مشخصات همکاران'!B52</f>
        <v>0</v>
      </c>
      <c r="C51" s="81" t="str">
        <f>IF('ورود کد کلاس همکاران'!C51&gt;0,1,"")</f>
        <v/>
      </c>
      <c r="D51" s="79" t="str">
        <f>IF('ورود کد کلاس همکاران'!D51&gt;0,1,"")</f>
        <v/>
      </c>
      <c r="E51" s="87" t="str">
        <f>IF('ورود کد کلاس همکاران'!E51&gt;0,1,"")</f>
        <v/>
      </c>
      <c r="F51" s="79" t="str">
        <f>IF('ورود کد کلاس همکاران'!F51&gt;0,1,"")</f>
        <v/>
      </c>
      <c r="G51" s="88" t="str">
        <f>IF('ورود کد کلاس همکاران'!G51&gt;0,1,"")</f>
        <v/>
      </c>
      <c r="H51" s="80" t="str">
        <f>IF('ورود کد کلاس همکاران'!H51&gt;0,1,"")</f>
        <v/>
      </c>
      <c r="I51" s="81" t="str">
        <f>IF('ورود کد کلاس همکاران'!I51&gt;0,1,"")</f>
        <v/>
      </c>
      <c r="J51" s="79" t="str">
        <f>IF('ورود کد کلاس همکاران'!J51&gt;0,1,"")</f>
        <v/>
      </c>
      <c r="K51" s="87" t="str">
        <f>IF('ورود کد کلاس همکاران'!K51&gt;0,1,"")</f>
        <v/>
      </c>
      <c r="L51" s="79" t="str">
        <f>IF('ورود کد کلاس همکاران'!L51&gt;0,1,"")</f>
        <v/>
      </c>
      <c r="M51" s="88" t="str">
        <f>IF('ورود کد کلاس همکاران'!M51&gt;0,1,"")</f>
        <v/>
      </c>
      <c r="N51" s="80" t="str">
        <f>IF('ورود کد کلاس همکاران'!N51&gt;0,1,"")</f>
        <v/>
      </c>
      <c r="O51" s="81" t="str">
        <f>IF('ورود کد کلاس همکاران'!O51&gt;0,1,"")</f>
        <v/>
      </c>
      <c r="P51" s="79" t="str">
        <f>IF('ورود کد کلاس همکاران'!P51&gt;0,1,"")</f>
        <v/>
      </c>
      <c r="Q51" s="87" t="str">
        <f>IF('ورود کد کلاس همکاران'!Q51&gt;0,1,"")</f>
        <v/>
      </c>
      <c r="R51" s="79" t="str">
        <f>IF('ورود کد کلاس همکاران'!R51&gt;0,1,"")</f>
        <v/>
      </c>
      <c r="S51" s="88" t="str">
        <f>IF('ورود کد کلاس همکاران'!S51&gt;0,1,"")</f>
        <v/>
      </c>
      <c r="T51" s="80" t="str">
        <f>IF('ورود کد کلاس همکاران'!T51&gt;0,1,"")</f>
        <v/>
      </c>
      <c r="U51" s="81" t="str">
        <f>IF('ورود کد کلاس همکاران'!U51&gt;0,1,"")</f>
        <v/>
      </c>
      <c r="V51" s="79" t="str">
        <f>IF('ورود کد کلاس همکاران'!V51&gt;0,1,"")</f>
        <v/>
      </c>
      <c r="W51" s="87" t="str">
        <f>IF('ورود کد کلاس همکاران'!W51&gt;0,1,"")</f>
        <v/>
      </c>
      <c r="X51" s="79" t="str">
        <f>IF('ورود کد کلاس همکاران'!X51&gt;0,1,"")</f>
        <v/>
      </c>
      <c r="Y51" s="88" t="str">
        <f>IF('ورود کد کلاس همکاران'!Y51&gt;0,1,"")</f>
        <v/>
      </c>
      <c r="Z51" s="80" t="str">
        <f>IF('ورود کد کلاس همکاران'!Z51&gt;0,1,"")</f>
        <v/>
      </c>
      <c r="AA51" s="81" t="str">
        <f>IF('ورود کد کلاس همکاران'!AA51&gt;0,1,"")</f>
        <v/>
      </c>
      <c r="AB51" s="79" t="str">
        <f>IF('ورود کد کلاس همکاران'!AB51&gt;0,1,"")</f>
        <v/>
      </c>
      <c r="AC51" s="87" t="str">
        <f>IF('ورود کد کلاس همکاران'!AC51&gt;0,1,"")</f>
        <v/>
      </c>
      <c r="AD51" s="79" t="str">
        <f>IF('ورود کد کلاس همکاران'!AD51&gt;0,1,"")</f>
        <v/>
      </c>
      <c r="AE51" s="88" t="str">
        <f>IF('ورود کد کلاس همکاران'!AE51&gt;0,1,"")</f>
        <v/>
      </c>
      <c r="AF51" s="80" t="str">
        <f>IF('ورود کد کلاس همکاران'!AF51&gt;0,1,"")</f>
        <v/>
      </c>
      <c r="AG51" s="81" t="str">
        <f>IF('ورود کد کلاس همکاران'!AG51&gt;0,1,"")</f>
        <v/>
      </c>
      <c r="AH51" s="79" t="str">
        <f>IF('ورود کد کلاس همکاران'!AH51&gt;0,1,"")</f>
        <v/>
      </c>
      <c r="AI51" s="87" t="str">
        <f>IF('ورود کد کلاس همکاران'!AI51&gt;0,1,"")</f>
        <v/>
      </c>
      <c r="AJ51" s="79" t="str">
        <f>IF('ورود کد کلاس همکاران'!AJ51&gt;0,1,"")</f>
        <v/>
      </c>
      <c r="AK51" s="87" t="str">
        <f>IF('ورود کد کلاس همکاران'!AK51&gt;0,1,"")</f>
        <v/>
      </c>
      <c r="AL51" s="156" t="str">
        <f>IF('ورود کد کلاس همکاران'!AL51&gt;0,1,"")</f>
        <v/>
      </c>
      <c r="AP51" s="87" t="str">
        <f t="shared" si="4"/>
        <v/>
      </c>
      <c r="AQ51" s="87" t="str">
        <f t="shared" si="4"/>
        <v/>
      </c>
      <c r="AR51" s="87" t="str">
        <f t="shared" si="4"/>
        <v/>
      </c>
      <c r="AS51" s="87" t="str">
        <f t="shared" si="4"/>
        <v/>
      </c>
      <c r="AT51" s="87" t="str">
        <f t="shared" si="4"/>
        <v/>
      </c>
      <c r="AU51" s="87" t="str">
        <f t="shared" si="4"/>
        <v/>
      </c>
    </row>
    <row r="52" spans="1:47" ht="60" customHeight="1" x14ac:dyDescent="0.2">
      <c r="A52" s="38">
        <v>49</v>
      </c>
      <c r="B52" s="74">
        <f>'ورود مشخصات همکاران'!B53</f>
        <v>0</v>
      </c>
      <c r="C52" s="81" t="str">
        <f>IF('ورود کد کلاس همکاران'!C52&gt;0,1,"")</f>
        <v/>
      </c>
      <c r="D52" s="79" t="str">
        <f>IF('ورود کد کلاس همکاران'!D52&gt;0,1,"")</f>
        <v/>
      </c>
      <c r="E52" s="87" t="str">
        <f>IF('ورود کد کلاس همکاران'!E52&gt;0,1,"")</f>
        <v/>
      </c>
      <c r="F52" s="79" t="str">
        <f>IF('ورود کد کلاس همکاران'!F52&gt;0,1,"")</f>
        <v/>
      </c>
      <c r="G52" s="88" t="str">
        <f>IF('ورود کد کلاس همکاران'!G52&gt;0,1,"")</f>
        <v/>
      </c>
      <c r="H52" s="80" t="str">
        <f>IF('ورود کد کلاس همکاران'!H52&gt;0,1,"")</f>
        <v/>
      </c>
      <c r="I52" s="81" t="str">
        <f>IF('ورود کد کلاس همکاران'!I52&gt;0,1,"")</f>
        <v/>
      </c>
      <c r="J52" s="79" t="str">
        <f>IF('ورود کد کلاس همکاران'!J52&gt;0,1,"")</f>
        <v/>
      </c>
      <c r="K52" s="87" t="str">
        <f>IF('ورود کد کلاس همکاران'!K52&gt;0,1,"")</f>
        <v/>
      </c>
      <c r="L52" s="79" t="str">
        <f>IF('ورود کد کلاس همکاران'!L52&gt;0,1,"")</f>
        <v/>
      </c>
      <c r="M52" s="88" t="str">
        <f>IF('ورود کد کلاس همکاران'!M52&gt;0,1,"")</f>
        <v/>
      </c>
      <c r="N52" s="80" t="str">
        <f>IF('ورود کد کلاس همکاران'!N52&gt;0,1,"")</f>
        <v/>
      </c>
      <c r="O52" s="81" t="str">
        <f>IF('ورود کد کلاس همکاران'!O52&gt;0,1,"")</f>
        <v/>
      </c>
      <c r="P52" s="79" t="str">
        <f>IF('ورود کد کلاس همکاران'!P52&gt;0,1,"")</f>
        <v/>
      </c>
      <c r="Q52" s="87" t="str">
        <f>IF('ورود کد کلاس همکاران'!Q52&gt;0,1,"")</f>
        <v/>
      </c>
      <c r="R52" s="79" t="str">
        <f>IF('ورود کد کلاس همکاران'!R52&gt;0,1,"")</f>
        <v/>
      </c>
      <c r="S52" s="88" t="str">
        <f>IF('ورود کد کلاس همکاران'!S52&gt;0,1,"")</f>
        <v/>
      </c>
      <c r="T52" s="80" t="str">
        <f>IF('ورود کد کلاس همکاران'!T52&gt;0,1,"")</f>
        <v/>
      </c>
      <c r="U52" s="81" t="str">
        <f>IF('ورود کد کلاس همکاران'!U52&gt;0,1,"")</f>
        <v/>
      </c>
      <c r="V52" s="79" t="str">
        <f>IF('ورود کد کلاس همکاران'!V52&gt;0,1,"")</f>
        <v/>
      </c>
      <c r="W52" s="87" t="str">
        <f>IF('ورود کد کلاس همکاران'!W52&gt;0,1,"")</f>
        <v/>
      </c>
      <c r="X52" s="79" t="str">
        <f>IF('ورود کد کلاس همکاران'!X52&gt;0,1,"")</f>
        <v/>
      </c>
      <c r="Y52" s="88" t="str">
        <f>IF('ورود کد کلاس همکاران'!Y52&gt;0,1,"")</f>
        <v/>
      </c>
      <c r="Z52" s="80" t="str">
        <f>IF('ورود کد کلاس همکاران'!Z52&gt;0,1,"")</f>
        <v/>
      </c>
      <c r="AA52" s="81" t="str">
        <f>IF('ورود کد کلاس همکاران'!AA52&gt;0,1,"")</f>
        <v/>
      </c>
      <c r="AB52" s="79" t="str">
        <f>IF('ورود کد کلاس همکاران'!AB52&gt;0,1,"")</f>
        <v/>
      </c>
      <c r="AC52" s="87" t="str">
        <f>IF('ورود کد کلاس همکاران'!AC52&gt;0,1,"")</f>
        <v/>
      </c>
      <c r="AD52" s="79" t="str">
        <f>IF('ورود کد کلاس همکاران'!AD52&gt;0,1,"")</f>
        <v/>
      </c>
      <c r="AE52" s="88" t="str">
        <f>IF('ورود کد کلاس همکاران'!AE52&gt;0,1,"")</f>
        <v/>
      </c>
      <c r="AF52" s="80" t="str">
        <f>IF('ورود کد کلاس همکاران'!AF52&gt;0,1,"")</f>
        <v/>
      </c>
      <c r="AG52" s="81" t="str">
        <f>IF('ورود کد کلاس همکاران'!AG52&gt;0,1,"")</f>
        <v/>
      </c>
      <c r="AH52" s="79" t="str">
        <f>IF('ورود کد کلاس همکاران'!AH52&gt;0,1,"")</f>
        <v/>
      </c>
      <c r="AI52" s="87" t="str">
        <f>IF('ورود کد کلاس همکاران'!AI52&gt;0,1,"")</f>
        <v/>
      </c>
      <c r="AJ52" s="79" t="str">
        <f>IF('ورود کد کلاس همکاران'!AJ52&gt;0,1,"")</f>
        <v/>
      </c>
      <c r="AK52" s="87" t="str">
        <f>IF('ورود کد کلاس همکاران'!AK52&gt;0,1,"")</f>
        <v/>
      </c>
      <c r="AL52" s="156" t="str">
        <f>IF('ورود کد کلاس همکاران'!AL52&gt;0,1,"")</f>
        <v/>
      </c>
      <c r="AP52" s="87" t="str">
        <f t="shared" si="4"/>
        <v/>
      </c>
      <c r="AQ52" s="87" t="str">
        <f t="shared" si="4"/>
        <v/>
      </c>
      <c r="AR52" s="87" t="str">
        <f t="shared" si="4"/>
        <v/>
      </c>
      <c r="AS52" s="87" t="str">
        <f t="shared" si="4"/>
        <v/>
      </c>
      <c r="AT52" s="87" t="str">
        <f t="shared" si="4"/>
        <v/>
      </c>
      <c r="AU52" s="87" t="str">
        <f t="shared" si="4"/>
        <v/>
      </c>
    </row>
    <row r="53" spans="1:47" ht="60" customHeight="1" x14ac:dyDescent="0.2">
      <c r="A53" s="38">
        <v>50</v>
      </c>
      <c r="B53" s="74">
        <f>'ورود مشخصات همکاران'!B54</f>
        <v>0</v>
      </c>
      <c r="C53" s="81" t="str">
        <f>IF('ورود کد کلاس همکاران'!C53&gt;0,1,"")</f>
        <v/>
      </c>
      <c r="D53" s="79" t="str">
        <f>IF('ورود کد کلاس همکاران'!D53&gt;0,1,"")</f>
        <v/>
      </c>
      <c r="E53" s="87" t="str">
        <f>IF('ورود کد کلاس همکاران'!E53&gt;0,1,"")</f>
        <v/>
      </c>
      <c r="F53" s="79" t="str">
        <f>IF('ورود کد کلاس همکاران'!F53&gt;0,1,"")</f>
        <v/>
      </c>
      <c r="G53" s="88" t="str">
        <f>IF('ورود کد کلاس همکاران'!G53&gt;0,1,"")</f>
        <v/>
      </c>
      <c r="H53" s="80" t="str">
        <f>IF('ورود کد کلاس همکاران'!H53&gt;0,1,"")</f>
        <v/>
      </c>
      <c r="I53" s="81" t="str">
        <f>IF('ورود کد کلاس همکاران'!I53&gt;0,1,"")</f>
        <v/>
      </c>
      <c r="J53" s="79" t="str">
        <f>IF('ورود کد کلاس همکاران'!J53&gt;0,1,"")</f>
        <v/>
      </c>
      <c r="K53" s="87" t="str">
        <f>IF('ورود کد کلاس همکاران'!K53&gt;0,1,"")</f>
        <v/>
      </c>
      <c r="L53" s="79" t="str">
        <f>IF('ورود کد کلاس همکاران'!L53&gt;0,1,"")</f>
        <v/>
      </c>
      <c r="M53" s="88" t="str">
        <f>IF('ورود کد کلاس همکاران'!M53&gt;0,1,"")</f>
        <v/>
      </c>
      <c r="N53" s="80" t="str">
        <f>IF('ورود کد کلاس همکاران'!N53&gt;0,1,"")</f>
        <v/>
      </c>
      <c r="O53" s="81" t="str">
        <f>IF('ورود کد کلاس همکاران'!O53&gt;0,1,"")</f>
        <v/>
      </c>
      <c r="P53" s="79" t="str">
        <f>IF('ورود کد کلاس همکاران'!P53&gt;0,1,"")</f>
        <v/>
      </c>
      <c r="Q53" s="87" t="str">
        <f>IF('ورود کد کلاس همکاران'!Q53&gt;0,1,"")</f>
        <v/>
      </c>
      <c r="R53" s="79" t="str">
        <f>IF('ورود کد کلاس همکاران'!R53&gt;0,1,"")</f>
        <v/>
      </c>
      <c r="S53" s="88" t="str">
        <f>IF('ورود کد کلاس همکاران'!S53&gt;0,1,"")</f>
        <v/>
      </c>
      <c r="T53" s="80" t="str">
        <f>IF('ورود کد کلاس همکاران'!T53&gt;0,1,"")</f>
        <v/>
      </c>
      <c r="U53" s="81" t="str">
        <f>IF('ورود کد کلاس همکاران'!U53&gt;0,1,"")</f>
        <v/>
      </c>
      <c r="V53" s="79" t="str">
        <f>IF('ورود کد کلاس همکاران'!V53&gt;0,1,"")</f>
        <v/>
      </c>
      <c r="W53" s="87" t="str">
        <f>IF('ورود کد کلاس همکاران'!W53&gt;0,1,"")</f>
        <v/>
      </c>
      <c r="X53" s="79" t="str">
        <f>IF('ورود کد کلاس همکاران'!X53&gt;0,1,"")</f>
        <v/>
      </c>
      <c r="Y53" s="88" t="str">
        <f>IF('ورود کد کلاس همکاران'!Y53&gt;0,1,"")</f>
        <v/>
      </c>
      <c r="Z53" s="80" t="str">
        <f>IF('ورود کد کلاس همکاران'!Z53&gt;0,1,"")</f>
        <v/>
      </c>
      <c r="AA53" s="81" t="str">
        <f>IF('ورود کد کلاس همکاران'!AA53&gt;0,1,"")</f>
        <v/>
      </c>
      <c r="AB53" s="79" t="str">
        <f>IF('ورود کد کلاس همکاران'!AB53&gt;0,1,"")</f>
        <v/>
      </c>
      <c r="AC53" s="87" t="str">
        <f>IF('ورود کد کلاس همکاران'!AC53&gt;0,1,"")</f>
        <v/>
      </c>
      <c r="AD53" s="79" t="str">
        <f>IF('ورود کد کلاس همکاران'!AD53&gt;0,1,"")</f>
        <v/>
      </c>
      <c r="AE53" s="88" t="str">
        <f>IF('ورود کد کلاس همکاران'!AE53&gt;0,1,"")</f>
        <v/>
      </c>
      <c r="AF53" s="80" t="str">
        <f>IF('ورود کد کلاس همکاران'!AF53&gt;0,1,"")</f>
        <v/>
      </c>
      <c r="AG53" s="81" t="str">
        <f>IF('ورود کد کلاس همکاران'!AG53&gt;0,1,"")</f>
        <v/>
      </c>
      <c r="AH53" s="79" t="str">
        <f>IF('ورود کد کلاس همکاران'!AH53&gt;0,1,"")</f>
        <v/>
      </c>
      <c r="AI53" s="87" t="str">
        <f>IF('ورود کد کلاس همکاران'!AI53&gt;0,1,"")</f>
        <v/>
      </c>
      <c r="AJ53" s="79" t="str">
        <f>IF('ورود کد کلاس همکاران'!AJ53&gt;0,1,"")</f>
        <v/>
      </c>
      <c r="AK53" s="87" t="str">
        <f>IF('ورود کد کلاس همکاران'!AK53&gt;0,1,"")</f>
        <v/>
      </c>
      <c r="AL53" s="156" t="str">
        <f>IF('ورود کد کلاس همکاران'!AL53&gt;0,1,"")</f>
        <v/>
      </c>
      <c r="AP53" s="87" t="str">
        <f t="shared" ref="AP53:AU54" si="5">IF(COUNTIFS($C53:$AL53,"&gt;0",$C$60:$AL$60,AP$3)&gt;0,1,"")</f>
        <v/>
      </c>
      <c r="AQ53" s="87" t="str">
        <f t="shared" si="5"/>
        <v/>
      </c>
      <c r="AR53" s="87" t="str">
        <f t="shared" si="5"/>
        <v/>
      </c>
      <c r="AS53" s="87" t="str">
        <f t="shared" si="5"/>
        <v/>
      </c>
      <c r="AT53" s="87" t="str">
        <f t="shared" si="5"/>
        <v/>
      </c>
      <c r="AU53" s="87" t="str">
        <f t="shared" si="5"/>
        <v/>
      </c>
    </row>
    <row r="54" spans="1:47" ht="60" customHeight="1" x14ac:dyDescent="0.2">
      <c r="A54" s="38">
        <v>51</v>
      </c>
      <c r="B54" s="74">
        <f>'ورود مشخصات همکاران'!B55</f>
        <v>0</v>
      </c>
      <c r="C54" s="81" t="str">
        <f>IF('ورود کد کلاس همکاران'!C54&gt;0,1,"")</f>
        <v/>
      </c>
      <c r="D54" s="79" t="str">
        <f>IF('ورود کد کلاس همکاران'!D54&gt;0,1,"")</f>
        <v/>
      </c>
      <c r="E54" s="87" t="str">
        <f>IF('ورود کد کلاس همکاران'!E54&gt;0,1,"")</f>
        <v/>
      </c>
      <c r="F54" s="79" t="str">
        <f>IF('ورود کد کلاس همکاران'!F54&gt;0,1,"")</f>
        <v/>
      </c>
      <c r="G54" s="88" t="str">
        <f>IF('ورود کد کلاس همکاران'!G54&gt;0,1,"")</f>
        <v/>
      </c>
      <c r="H54" s="80" t="str">
        <f>IF('ورود کد کلاس همکاران'!H54&gt;0,1,"")</f>
        <v/>
      </c>
      <c r="I54" s="81" t="str">
        <f>IF('ورود کد کلاس همکاران'!I54&gt;0,1,"")</f>
        <v/>
      </c>
      <c r="J54" s="79" t="str">
        <f>IF('ورود کد کلاس همکاران'!J54&gt;0,1,"")</f>
        <v/>
      </c>
      <c r="K54" s="87" t="str">
        <f>IF('ورود کد کلاس همکاران'!K54&gt;0,1,"")</f>
        <v/>
      </c>
      <c r="L54" s="79" t="str">
        <f>IF('ورود کد کلاس همکاران'!L54&gt;0,1,"")</f>
        <v/>
      </c>
      <c r="M54" s="88" t="str">
        <f>IF('ورود کد کلاس همکاران'!M54&gt;0,1,"")</f>
        <v/>
      </c>
      <c r="N54" s="80" t="str">
        <f>IF('ورود کد کلاس همکاران'!N54&gt;0,1,"")</f>
        <v/>
      </c>
      <c r="O54" s="81" t="str">
        <f>IF('ورود کد کلاس همکاران'!O54&gt;0,1,"")</f>
        <v/>
      </c>
      <c r="P54" s="79" t="str">
        <f>IF('ورود کد کلاس همکاران'!P54&gt;0,1,"")</f>
        <v/>
      </c>
      <c r="Q54" s="87" t="str">
        <f>IF('ورود کد کلاس همکاران'!Q54&gt;0,1,"")</f>
        <v/>
      </c>
      <c r="R54" s="79" t="str">
        <f>IF('ورود کد کلاس همکاران'!R54&gt;0,1,"")</f>
        <v/>
      </c>
      <c r="S54" s="88" t="str">
        <f>IF('ورود کد کلاس همکاران'!S54&gt;0,1,"")</f>
        <v/>
      </c>
      <c r="T54" s="80" t="str">
        <f>IF('ورود کد کلاس همکاران'!T54&gt;0,1,"")</f>
        <v/>
      </c>
      <c r="U54" s="81" t="str">
        <f>IF('ورود کد کلاس همکاران'!U54&gt;0,1,"")</f>
        <v/>
      </c>
      <c r="V54" s="79" t="str">
        <f>IF('ورود کد کلاس همکاران'!V54&gt;0,1,"")</f>
        <v/>
      </c>
      <c r="W54" s="87" t="str">
        <f>IF('ورود کد کلاس همکاران'!W54&gt;0,1,"")</f>
        <v/>
      </c>
      <c r="X54" s="79" t="str">
        <f>IF('ورود کد کلاس همکاران'!X54&gt;0,1,"")</f>
        <v/>
      </c>
      <c r="Y54" s="88" t="str">
        <f>IF('ورود کد کلاس همکاران'!Y54&gt;0,1,"")</f>
        <v/>
      </c>
      <c r="Z54" s="80" t="str">
        <f>IF('ورود کد کلاس همکاران'!Z54&gt;0,1,"")</f>
        <v/>
      </c>
      <c r="AA54" s="81" t="str">
        <f>IF('ورود کد کلاس همکاران'!AA54&gt;0,1,"")</f>
        <v/>
      </c>
      <c r="AB54" s="79" t="str">
        <f>IF('ورود کد کلاس همکاران'!AB54&gt;0,1,"")</f>
        <v/>
      </c>
      <c r="AC54" s="87" t="str">
        <f>IF('ورود کد کلاس همکاران'!AC54&gt;0,1,"")</f>
        <v/>
      </c>
      <c r="AD54" s="79" t="str">
        <f>IF('ورود کد کلاس همکاران'!AD54&gt;0,1,"")</f>
        <v/>
      </c>
      <c r="AE54" s="88" t="str">
        <f>IF('ورود کد کلاس همکاران'!AE54&gt;0,1,"")</f>
        <v/>
      </c>
      <c r="AF54" s="80" t="str">
        <f>IF('ورود کد کلاس همکاران'!AF54&gt;0,1,"")</f>
        <v/>
      </c>
      <c r="AG54" s="81" t="str">
        <f>IF('ورود کد کلاس همکاران'!AG54&gt;0,1,"")</f>
        <v/>
      </c>
      <c r="AH54" s="79" t="str">
        <f>IF('ورود کد کلاس همکاران'!AH54&gt;0,1,"")</f>
        <v/>
      </c>
      <c r="AI54" s="87" t="str">
        <f>IF('ورود کد کلاس همکاران'!AI54&gt;0,1,"")</f>
        <v/>
      </c>
      <c r="AJ54" s="79" t="str">
        <f>IF('ورود کد کلاس همکاران'!AJ54&gt;0,1,"")</f>
        <v/>
      </c>
      <c r="AK54" s="87" t="str">
        <f>IF('ورود کد کلاس همکاران'!AK54&gt;0,1,"")</f>
        <v/>
      </c>
      <c r="AL54" s="156" t="str">
        <f>IF('ورود کد کلاس همکاران'!AL54&gt;0,1,"")</f>
        <v/>
      </c>
      <c r="AP54" s="87" t="str">
        <f t="shared" si="5"/>
        <v/>
      </c>
      <c r="AQ54" s="87" t="str">
        <f t="shared" si="5"/>
        <v/>
      </c>
      <c r="AR54" s="87" t="str">
        <f t="shared" si="5"/>
        <v/>
      </c>
      <c r="AS54" s="87" t="str">
        <f t="shared" si="5"/>
        <v/>
      </c>
      <c r="AT54" s="87" t="str">
        <f t="shared" si="5"/>
        <v/>
      </c>
      <c r="AU54" s="87" t="str">
        <f t="shared" si="5"/>
        <v/>
      </c>
    </row>
    <row r="60" spans="1:47" ht="37.5" x14ac:dyDescent="0.2">
      <c r="A60" s="38"/>
      <c r="B60" s="74"/>
      <c r="C60" s="81">
        <v>1</v>
      </c>
      <c r="D60" s="79">
        <v>1</v>
      </c>
      <c r="E60" s="87"/>
      <c r="F60" s="79"/>
      <c r="G60" s="88"/>
      <c r="H60" s="80"/>
      <c r="I60" s="81">
        <v>2</v>
      </c>
      <c r="J60" s="79">
        <v>2</v>
      </c>
      <c r="K60" s="87"/>
      <c r="L60" s="79"/>
      <c r="M60" s="88"/>
      <c r="N60" s="80"/>
      <c r="O60" s="81">
        <v>3</v>
      </c>
      <c r="P60" s="79">
        <v>3</v>
      </c>
      <c r="Q60" s="87"/>
      <c r="R60" s="79"/>
      <c r="S60" s="88"/>
      <c r="T60" s="80"/>
      <c r="U60" s="81">
        <v>4</v>
      </c>
      <c r="V60" s="79">
        <v>4</v>
      </c>
      <c r="W60" s="87"/>
      <c r="X60" s="79"/>
      <c r="Y60" s="88"/>
      <c r="Z60" s="80"/>
      <c r="AA60" s="81">
        <v>5</v>
      </c>
      <c r="AB60" s="79">
        <v>5</v>
      </c>
      <c r="AC60" s="87"/>
      <c r="AD60" s="79"/>
      <c r="AE60" s="88"/>
      <c r="AF60" s="80"/>
      <c r="AG60" s="81">
        <v>6</v>
      </c>
      <c r="AH60" s="79">
        <v>6</v>
      </c>
      <c r="AI60" s="87"/>
      <c r="AJ60" s="79"/>
      <c r="AK60" s="87"/>
      <c r="AL60" s="156"/>
    </row>
  </sheetData>
  <mergeCells count="1">
    <mergeCell ref="A2:B2"/>
  </mergeCells>
  <printOptions horizontalCentered="1" verticalCentered="1"/>
  <pageMargins left="0" right="0" top="0" bottom="0" header="0" footer="0"/>
  <pageSetup paperSize="9" scale="2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V49"/>
  <sheetViews>
    <sheetView rightToLeft="1" view="pageBreakPreview" zoomScale="60" zoomScaleNormal="60" workbookViewId="0">
      <selection activeCell="BE2343" sqref="BE2343:BF2343"/>
    </sheetView>
  </sheetViews>
  <sheetFormatPr defaultRowHeight="14.25" x14ac:dyDescent="0.2"/>
  <cols>
    <col min="1" max="1" width="4.875" customWidth="1"/>
    <col min="2" max="2" width="15.75" style="14" customWidth="1"/>
    <col min="3" max="3" width="13.125" customWidth="1"/>
    <col min="4" max="4" width="15.625" customWidth="1"/>
    <col min="5" max="5" width="14.375" customWidth="1"/>
    <col min="6" max="6" width="18.875" customWidth="1"/>
    <col min="7" max="7" width="13.125" customWidth="1"/>
    <col min="8" max="8" width="15.875" customWidth="1"/>
    <col min="9" max="11" width="13.125" customWidth="1"/>
    <col min="12" max="12" width="15.875" customWidth="1"/>
    <col min="13" max="13" width="13.125" customWidth="1"/>
    <col min="14" max="14" width="17.125" customWidth="1"/>
    <col min="15" max="15" width="13.125" customWidth="1"/>
    <col min="16" max="16" width="23.375" customWidth="1"/>
    <col min="17" max="22" width="13.125" customWidth="1"/>
  </cols>
  <sheetData>
    <row r="1" spans="1:22" ht="60" customHeight="1" thickTop="1" x14ac:dyDescent="0.2">
      <c r="A1" s="360" t="s">
        <v>17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2"/>
      <c r="R1" s="32"/>
      <c r="S1" s="32"/>
      <c r="T1" s="32"/>
      <c r="U1" s="32"/>
      <c r="V1" s="32"/>
    </row>
    <row r="2" spans="1:22" s="14" customFormat="1" ht="60" customHeight="1" x14ac:dyDescent="0.2">
      <c r="A2" s="36" t="s">
        <v>0</v>
      </c>
      <c r="B2" s="37" t="s">
        <v>16</v>
      </c>
      <c r="C2" s="37" t="str">
        <f>IF(zz!V2306="","",zz!V2306)</f>
        <v xml:space="preserve">قرآن </v>
      </c>
      <c r="D2" s="37" t="str">
        <f>IF(zz!W2306="","",zz!W2306)</f>
        <v xml:space="preserve">معارف اسلامی </v>
      </c>
      <c r="E2" s="37" t="str">
        <f>IF(zz!X2306="","",zz!X2306)</f>
        <v>قرائت  فارسی</v>
      </c>
      <c r="F2" s="37" t="str">
        <f>IF(zz!Y2306="","",zz!Y2306)</f>
        <v>املا ی فارسی</v>
      </c>
      <c r="G2" s="37" t="str">
        <f>IF(zz!Z2306="","",zz!Z2306)</f>
        <v>انشا ی فارسی</v>
      </c>
      <c r="H2" s="37" t="str">
        <f>IF(zz!AA2306="","",zz!AA2306)</f>
        <v>زبان عربی</v>
      </c>
      <c r="I2" s="37" t="str">
        <f>IF(zz!AB2306="","",zz!AB2306)</f>
        <v>زبان خارجی</v>
      </c>
      <c r="J2" s="37" t="str">
        <f>IF(zz!AC2306="","",zz!AC2306)</f>
        <v>علوم تجربی</v>
      </c>
      <c r="K2" s="37" t="str">
        <f>IF(zz!AD2306="","",zz!AD2306)</f>
        <v>ریاضیات</v>
      </c>
      <c r="L2" s="37" t="str">
        <f>IF(zz!AE2306="","",zz!AE2306)</f>
        <v xml:space="preserve">تربیت بدنی </v>
      </c>
      <c r="M2" s="37" t="str">
        <f>IF(zz!AF2306="","",zz!AF2306)</f>
        <v>مطالعات اجتماعی</v>
      </c>
      <c r="N2" s="37" t="str">
        <f>IF(zz!AG2306="","",zz!AG2306)</f>
        <v>فرهنگ و هنر</v>
      </c>
      <c r="O2" s="37" t="str">
        <f>IF(zz!AH2306="","",zz!AH2306)</f>
        <v>کار و فناوری</v>
      </c>
      <c r="P2" s="37" t="str">
        <f>IF(zz!AI2306="","",zz!AI2306)</f>
        <v>تفکر و سبک زندگی</v>
      </c>
      <c r="Q2" s="13" t="str">
        <f>IF(zz!AJ2306="","",zz!AJ2306)</f>
        <v>آمادگی دفاعی</v>
      </c>
      <c r="R2" s="13" t="str">
        <f>IF(zz!AK2306="","",zz!AK2306)</f>
        <v>فارسی تکمیلی</v>
      </c>
      <c r="S2" s="13" t="str">
        <f>IF(zz!AL2306="","",zz!AL2306)</f>
        <v>زبان تکمیلی</v>
      </c>
      <c r="T2" s="13" t="str">
        <f>IF(zz!AM2306="","",zz!AM2306)</f>
        <v>علوم تکمیلی</v>
      </c>
      <c r="U2" s="13" t="str">
        <f>IF(zz!AN2306="","",zz!AN2306)</f>
        <v>ریاضی تکمیلی</v>
      </c>
      <c r="V2" s="13">
        <f>IF(zz!AO2306="","",zz!AO2306)</f>
        <v>0</v>
      </c>
    </row>
    <row r="3" spans="1:22" ht="60" customHeight="1" x14ac:dyDescent="0.2">
      <c r="A3" s="38">
        <v>1</v>
      </c>
      <c r="B3" s="37" t="str">
        <f>'ورود اطلاعات'!D6</f>
        <v>هفتم1</v>
      </c>
      <c r="C3" s="39" t="e">
        <f>IF('ورود برنامه'!C3=#REF!,C$2,"")</f>
        <v>#REF!</v>
      </c>
      <c r="D3" s="39" t="e">
        <f>IF('ورود برنامه'!D3=#REF!,D$2,"")</f>
        <v>#REF!</v>
      </c>
      <c r="E3" s="39" t="e">
        <f>IF('ورود برنامه'!E3=#REF!,E$2,"")</f>
        <v>#REF!</v>
      </c>
      <c r="F3" s="39" t="e">
        <f>IF('ورود برنامه'!F3=#REF!,F$2,"")</f>
        <v>#REF!</v>
      </c>
      <c r="G3" s="39" t="e">
        <f>IF('ورود برنامه'!G3=#REF!,G$2,"")</f>
        <v>#REF!</v>
      </c>
      <c r="H3" s="39" t="e">
        <f>IF('ورود برنامه'!H3=#REF!,H$2,"")</f>
        <v>#REF!</v>
      </c>
      <c r="I3" s="39" t="e">
        <f>IF('ورود برنامه'!I3=#REF!,I$2,"")</f>
        <v>#REF!</v>
      </c>
      <c r="J3" s="39" t="e">
        <f>IF('ورود برنامه'!J3=#REF!,J$2,"")</f>
        <v>#REF!</v>
      </c>
      <c r="K3" s="39" t="e">
        <f>IF('ورود برنامه'!K3=#REF!,K$2,"")</f>
        <v>#REF!</v>
      </c>
      <c r="L3" s="39" t="e">
        <f>IF('ورود برنامه'!L3=#REF!,L$2,"")</f>
        <v>#REF!</v>
      </c>
      <c r="M3" s="39" t="e">
        <f>IF('ورود برنامه'!M3=#REF!,M$2,"")</f>
        <v>#REF!</v>
      </c>
      <c r="N3" s="39" t="e">
        <f>IF('ورود برنامه'!N3=#REF!,N$2,"")</f>
        <v>#REF!</v>
      </c>
      <c r="O3" s="39" t="e">
        <f>IF('ورود برنامه'!O3=#REF!,O$2,"")</f>
        <v>#REF!</v>
      </c>
      <c r="P3" s="39" t="e">
        <f>IF('ورود برنامه'!P3=#REF!,P$2,"")</f>
        <v>#REF!</v>
      </c>
      <c r="Q3" s="11" t="e">
        <f>IF('ورود برنامه'!Q3=#REF!,Q$2,"")</f>
        <v>#REF!</v>
      </c>
      <c r="R3" s="11" t="e">
        <f>IF('ورود برنامه'!R3=#REF!,R$2,"")</f>
        <v>#REF!</v>
      </c>
      <c r="S3" s="11" t="e">
        <f>IF('ورود برنامه'!S3=#REF!,S$2,"")</f>
        <v>#REF!</v>
      </c>
      <c r="T3" s="11" t="e">
        <f>IF('ورود برنامه'!T3=#REF!,T$2,"")</f>
        <v>#REF!</v>
      </c>
      <c r="U3" s="11" t="e">
        <f>IF('ورود برنامه'!U3=#REF!,U$2,"")</f>
        <v>#REF!</v>
      </c>
      <c r="V3" s="11" t="e">
        <f>IF('ورود برنامه'!V3=#REF!,V$2,"")</f>
        <v>#REF!</v>
      </c>
    </row>
    <row r="4" spans="1:22" ht="60" customHeight="1" x14ac:dyDescent="0.2">
      <c r="A4" s="38">
        <v>2</v>
      </c>
      <c r="B4" s="37" t="str">
        <f>'ورود اطلاعات'!D7</f>
        <v>هفتم2</v>
      </c>
      <c r="C4" s="39" t="e">
        <f>IF('ورود برنامه'!C4=#REF!,C$2,"")</f>
        <v>#REF!</v>
      </c>
      <c r="D4" s="39" t="e">
        <f>IF('ورود برنامه'!D4=#REF!,D$2,"")</f>
        <v>#REF!</v>
      </c>
      <c r="E4" s="39" t="e">
        <f>IF('ورود برنامه'!E4=#REF!,E$2,"")</f>
        <v>#REF!</v>
      </c>
      <c r="F4" s="39" t="e">
        <f>IF('ورود برنامه'!F4=#REF!,F$2,"")</f>
        <v>#REF!</v>
      </c>
      <c r="G4" s="39" t="e">
        <f>IF('ورود برنامه'!G4=#REF!,G$2,"")</f>
        <v>#REF!</v>
      </c>
      <c r="H4" s="39" t="e">
        <f>IF('ورود برنامه'!H4=#REF!,H$2,"")</f>
        <v>#REF!</v>
      </c>
      <c r="I4" s="39" t="e">
        <f>IF('ورود برنامه'!I4=#REF!,I$2,"")</f>
        <v>#REF!</v>
      </c>
      <c r="J4" s="39" t="e">
        <f>IF('ورود برنامه'!J4=#REF!,J$2,"")</f>
        <v>#REF!</v>
      </c>
      <c r="K4" s="39" t="e">
        <f>IF('ورود برنامه'!K4=#REF!,K$2,"")</f>
        <v>#REF!</v>
      </c>
      <c r="L4" s="39" t="e">
        <f>IF('ورود برنامه'!L4=#REF!,L$2,"")</f>
        <v>#REF!</v>
      </c>
      <c r="M4" s="39" t="e">
        <f>IF('ورود برنامه'!M4=#REF!,M$2,"")</f>
        <v>#REF!</v>
      </c>
      <c r="N4" s="39" t="e">
        <f>IF('ورود برنامه'!N4=#REF!,N$2,"")</f>
        <v>#REF!</v>
      </c>
      <c r="O4" s="39" t="e">
        <f>IF('ورود برنامه'!O4=#REF!,O$2,"")</f>
        <v>#REF!</v>
      </c>
      <c r="P4" s="39" t="e">
        <f>IF('ورود برنامه'!P4=#REF!,P$2,"")</f>
        <v>#REF!</v>
      </c>
      <c r="Q4" s="11" t="e">
        <f>IF('ورود برنامه'!Q4=#REF!,Q$2,"")</f>
        <v>#REF!</v>
      </c>
      <c r="R4" s="11" t="e">
        <f>IF('ورود برنامه'!R4=#REF!,R$2,"")</f>
        <v>#REF!</v>
      </c>
      <c r="S4" s="11" t="e">
        <f>IF('ورود برنامه'!S4=#REF!,S$2,"")</f>
        <v>#REF!</v>
      </c>
      <c r="T4" s="11" t="e">
        <f>IF('ورود برنامه'!T4=#REF!,T$2,"")</f>
        <v>#REF!</v>
      </c>
      <c r="U4" s="11" t="e">
        <f>IF('ورود برنامه'!U4=#REF!,U$2,"")</f>
        <v>#REF!</v>
      </c>
      <c r="V4" s="11" t="e">
        <f>IF('ورود برنامه'!V4=#REF!,V$2,"")</f>
        <v>#REF!</v>
      </c>
    </row>
    <row r="5" spans="1:22" ht="60" customHeight="1" x14ac:dyDescent="0.2">
      <c r="A5" s="38">
        <v>3</v>
      </c>
      <c r="B5" s="37" t="str">
        <f>'ورود اطلاعات'!D8</f>
        <v>هفتم3</v>
      </c>
      <c r="C5" s="39" t="e">
        <f>IF('ورود برنامه'!C5=#REF!,C$2,"")</f>
        <v>#REF!</v>
      </c>
      <c r="D5" s="39" t="e">
        <f>IF('ورود برنامه'!D5=#REF!,D$2,"")</f>
        <v>#REF!</v>
      </c>
      <c r="E5" s="39" t="e">
        <f>IF('ورود برنامه'!E5=#REF!,E$2,"")</f>
        <v>#REF!</v>
      </c>
      <c r="F5" s="39" t="e">
        <f>IF('ورود برنامه'!F5=#REF!,F$2,"")</f>
        <v>#REF!</v>
      </c>
      <c r="G5" s="39" t="e">
        <f>IF('ورود برنامه'!G5=#REF!,G$2,"")</f>
        <v>#REF!</v>
      </c>
      <c r="H5" s="39" t="e">
        <f>IF('ورود برنامه'!H5=#REF!,H$2,"")</f>
        <v>#REF!</v>
      </c>
      <c r="I5" s="39" t="e">
        <f>IF('ورود برنامه'!I5=#REF!,I$2,"")</f>
        <v>#REF!</v>
      </c>
      <c r="J5" s="39" t="e">
        <f>IF('ورود برنامه'!J5=#REF!,J$2,"")</f>
        <v>#REF!</v>
      </c>
      <c r="K5" s="39" t="e">
        <f>IF('ورود برنامه'!K5=#REF!,K$2,"")</f>
        <v>#REF!</v>
      </c>
      <c r="L5" s="39" t="e">
        <f>IF('ورود برنامه'!L5=#REF!,L$2,"")</f>
        <v>#REF!</v>
      </c>
      <c r="M5" s="39" t="e">
        <f>IF('ورود برنامه'!M5=#REF!,M$2,"")</f>
        <v>#REF!</v>
      </c>
      <c r="N5" s="39" t="e">
        <f>IF('ورود برنامه'!N5=#REF!,N$2,"")</f>
        <v>#REF!</v>
      </c>
      <c r="O5" s="39" t="e">
        <f>IF('ورود برنامه'!O5=#REF!,O$2,"")</f>
        <v>#REF!</v>
      </c>
      <c r="P5" s="39" t="e">
        <f>IF('ورود برنامه'!P5=#REF!,P$2,"")</f>
        <v>#REF!</v>
      </c>
      <c r="Q5" s="11" t="e">
        <f>IF('ورود برنامه'!Q5=#REF!,Q$2,"")</f>
        <v>#REF!</v>
      </c>
      <c r="R5" s="11" t="e">
        <f>IF('ورود برنامه'!R5=#REF!,R$2,"")</f>
        <v>#REF!</v>
      </c>
      <c r="S5" s="11" t="e">
        <f>IF('ورود برنامه'!S5=#REF!,S$2,"")</f>
        <v>#REF!</v>
      </c>
      <c r="T5" s="11" t="e">
        <f>IF('ورود برنامه'!T5=#REF!,T$2,"")</f>
        <v>#REF!</v>
      </c>
      <c r="U5" s="11" t="e">
        <f>IF('ورود برنامه'!U5=#REF!,U$2,"")</f>
        <v>#REF!</v>
      </c>
      <c r="V5" s="11" t="e">
        <f>IF('ورود برنامه'!V5=#REF!,V$2,"")</f>
        <v>#REF!</v>
      </c>
    </row>
    <row r="6" spans="1:22" ht="60" customHeight="1" x14ac:dyDescent="0.2">
      <c r="A6" s="38">
        <v>4</v>
      </c>
      <c r="B6" s="37" t="str">
        <f>'ورود اطلاعات'!D9</f>
        <v>هشتم1</v>
      </c>
      <c r="C6" s="39" t="e">
        <f>IF('ورود برنامه'!C6=#REF!,C$2,"")</f>
        <v>#REF!</v>
      </c>
      <c r="D6" s="39" t="e">
        <f>IF('ورود برنامه'!D6=#REF!,D$2,"")</f>
        <v>#REF!</v>
      </c>
      <c r="E6" s="39" t="e">
        <f>IF('ورود برنامه'!E6=#REF!,E$2,"")</f>
        <v>#REF!</v>
      </c>
      <c r="F6" s="39" t="e">
        <f>IF('ورود برنامه'!F6=#REF!,F$2,"")</f>
        <v>#REF!</v>
      </c>
      <c r="G6" s="39" t="e">
        <f>IF('ورود برنامه'!G6=#REF!,G$2,"")</f>
        <v>#REF!</v>
      </c>
      <c r="H6" s="39" t="e">
        <f>IF('ورود برنامه'!H6=#REF!,H$2,"")</f>
        <v>#REF!</v>
      </c>
      <c r="I6" s="39" t="e">
        <f>IF('ورود برنامه'!I6=#REF!,I$2,"")</f>
        <v>#REF!</v>
      </c>
      <c r="J6" s="39" t="e">
        <f>IF('ورود برنامه'!J6=#REF!,J$2,"")</f>
        <v>#REF!</v>
      </c>
      <c r="K6" s="39" t="e">
        <f>IF('ورود برنامه'!K6=#REF!,K$2,"")</f>
        <v>#REF!</v>
      </c>
      <c r="L6" s="39" t="e">
        <f>IF('ورود برنامه'!L6=#REF!,L$2,"")</f>
        <v>#REF!</v>
      </c>
      <c r="M6" s="39" t="e">
        <f>IF('ورود برنامه'!M6=#REF!,M$2,"")</f>
        <v>#REF!</v>
      </c>
      <c r="N6" s="39" t="e">
        <f>IF('ورود برنامه'!N6=#REF!,N$2,"")</f>
        <v>#REF!</v>
      </c>
      <c r="O6" s="39" t="e">
        <f>IF('ورود برنامه'!O6=#REF!,O$2,"")</f>
        <v>#REF!</v>
      </c>
      <c r="P6" s="39" t="e">
        <f>IF('ورود برنامه'!P6=#REF!,P$2,"")</f>
        <v>#REF!</v>
      </c>
      <c r="Q6" s="11" t="e">
        <f>IF('ورود برنامه'!Q6=#REF!,Q$2,"")</f>
        <v>#REF!</v>
      </c>
      <c r="R6" s="11" t="e">
        <f>IF('ورود برنامه'!R6=#REF!,R$2,"")</f>
        <v>#REF!</v>
      </c>
      <c r="S6" s="11" t="e">
        <f>IF('ورود برنامه'!S6=#REF!,S$2,"")</f>
        <v>#REF!</v>
      </c>
      <c r="T6" s="11" t="e">
        <f>IF('ورود برنامه'!T6=#REF!,T$2,"")</f>
        <v>#REF!</v>
      </c>
      <c r="U6" s="11" t="e">
        <f>IF('ورود برنامه'!U6=#REF!,U$2,"")</f>
        <v>#REF!</v>
      </c>
      <c r="V6" s="11" t="e">
        <f>IF('ورود برنامه'!V6=#REF!,V$2,"")</f>
        <v>#REF!</v>
      </c>
    </row>
    <row r="7" spans="1:22" ht="60" customHeight="1" x14ac:dyDescent="0.2">
      <c r="A7" s="38">
        <v>5</v>
      </c>
      <c r="B7" s="37" t="str">
        <f>'ورود اطلاعات'!D10</f>
        <v>هشتم2</v>
      </c>
      <c r="C7" s="39" t="e">
        <f>IF('ورود برنامه'!C7=#REF!,C$2,"")</f>
        <v>#REF!</v>
      </c>
      <c r="D7" s="39" t="e">
        <f>IF('ورود برنامه'!D7=#REF!,D$2,"")</f>
        <v>#REF!</v>
      </c>
      <c r="E7" s="39" t="e">
        <f>IF('ورود برنامه'!E7=#REF!,E$2,"")</f>
        <v>#REF!</v>
      </c>
      <c r="F7" s="39" t="e">
        <f>IF('ورود برنامه'!F7=#REF!,F$2,"")</f>
        <v>#REF!</v>
      </c>
      <c r="G7" s="39" t="e">
        <f>IF('ورود برنامه'!G7=#REF!,G$2,"")</f>
        <v>#REF!</v>
      </c>
      <c r="H7" s="39" t="e">
        <f>IF('ورود برنامه'!H7=#REF!,H$2,"")</f>
        <v>#REF!</v>
      </c>
      <c r="I7" s="39" t="e">
        <f>IF('ورود برنامه'!I7=#REF!,I$2,"")</f>
        <v>#REF!</v>
      </c>
      <c r="J7" s="39" t="e">
        <f>IF('ورود برنامه'!J7=#REF!,J$2,"")</f>
        <v>#REF!</v>
      </c>
      <c r="K7" s="39" t="e">
        <f>IF('ورود برنامه'!K7=#REF!,K$2,"")</f>
        <v>#REF!</v>
      </c>
      <c r="L7" s="39" t="e">
        <f>IF('ورود برنامه'!L7=#REF!,L$2,"")</f>
        <v>#REF!</v>
      </c>
      <c r="M7" s="39" t="e">
        <f>IF('ورود برنامه'!M7=#REF!,M$2,"")</f>
        <v>#REF!</v>
      </c>
      <c r="N7" s="39" t="e">
        <f>IF('ورود برنامه'!N7=#REF!,N$2,"")</f>
        <v>#REF!</v>
      </c>
      <c r="O7" s="39" t="e">
        <f>IF('ورود برنامه'!O7=#REF!,O$2,"")</f>
        <v>#REF!</v>
      </c>
      <c r="P7" s="39" t="e">
        <f>IF('ورود برنامه'!P7=#REF!,P$2,"")</f>
        <v>#REF!</v>
      </c>
      <c r="Q7" s="11" t="e">
        <f>IF('ورود برنامه'!Q7=#REF!,Q$2,"")</f>
        <v>#REF!</v>
      </c>
      <c r="R7" s="11" t="e">
        <f>IF('ورود برنامه'!R7=#REF!,R$2,"")</f>
        <v>#REF!</v>
      </c>
      <c r="S7" s="11" t="e">
        <f>IF('ورود برنامه'!S7=#REF!,S$2,"")</f>
        <v>#REF!</v>
      </c>
      <c r="T7" s="11" t="e">
        <f>IF('ورود برنامه'!T7=#REF!,T$2,"")</f>
        <v>#REF!</v>
      </c>
      <c r="U7" s="11" t="e">
        <f>IF('ورود برنامه'!U7=#REF!,U$2,"")</f>
        <v>#REF!</v>
      </c>
      <c r="V7" s="11" t="e">
        <f>IF('ورود برنامه'!V7=#REF!,V$2,"")</f>
        <v>#REF!</v>
      </c>
    </row>
    <row r="8" spans="1:22" ht="60" customHeight="1" x14ac:dyDescent="0.2">
      <c r="A8" s="38">
        <v>6</v>
      </c>
      <c r="B8" s="37" t="str">
        <f>'ورود اطلاعات'!D11</f>
        <v>هشتم3</v>
      </c>
      <c r="C8" s="39" t="e">
        <f>IF('ورود برنامه'!C8=#REF!,C$2,"")</f>
        <v>#REF!</v>
      </c>
      <c r="D8" s="39" t="e">
        <f>IF('ورود برنامه'!D8=#REF!,D$2,"")</f>
        <v>#REF!</v>
      </c>
      <c r="E8" s="39" t="e">
        <f>IF('ورود برنامه'!E8=#REF!,E$2,"")</f>
        <v>#REF!</v>
      </c>
      <c r="F8" s="39" t="e">
        <f>IF('ورود برنامه'!F8=#REF!,F$2,"")</f>
        <v>#REF!</v>
      </c>
      <c r="G8" s="39" t="e">
        <f>IF('ورود برنامه'!G8=#REF!,G$2,"")</f>
        <v>#REF!</v>
      </c>
      <c r="H8" s="39" t="e">
        <f>IF('ورود برنامه'!H8=#REF!,H$2,"")</f>
        <v>#REF!</v>
      </c>
      <c r="I8" s="39" t="e">
        <f>IF('ورود برنامه'!I8=#REF!,I$2,"")</f>
        <v>#REF!</v>
      </c>
      <c r="J8" s="39" t="e">
        <f>IF('ورود برنامه'!J8=#REF!,J$2,"")</f>
        <v>#REF!</v>
      </c>
      <c r="K8" s="39" t="e">
        <f>IF('ورود برنامه'!K8=#REF!,K$2,"")</f>
        <v>#REF!</v>
      </c>
      <c r="L8" s="39" t="e">
        <f>IF('ورود برنامه'!L8=#REF!,L$2,"")</f>
        <v>#REF!</v>
      </c>
      <c r="M8" s="39" t="e">
        <f>IF('ورود برنامه'!M8=#REF!,M$2,"")</f>
        <v>#REF!</v>
      </c>
      <c r="N8" s="39" t="e">
        <f>IF('ورود برنامه'!N8=#REF!,N$2,"")</f>
        <v>#REF!</v>
      </c>
      <c r="O8" s="39" t="e">
        <f>IF('ورود برنامه'!O8=#REF!,O$2,"")</f>
        <v>#REF!</v>
      </c>
      <c r="P8" s="39" t="e">
        <f>IF('ورود برنامه'!P8=#REF!,P$2,"")</f>
        <v>#REF!</v>
      </c>
      <c r="Q8" s="11" t="e">
        <f>IF('ورود برنامه'!Q8=#REF!,Q$2,"")</f>
        <v>#REF!</v>
      </c>
      <c r="R8" s="11" t="e">
        <f>IF('ورود برنامه'!R8=#REF!,R$2,"")</f>
        <v>#REF!</v>
      </c>
      <c r="S8" s="11" t="e">
        <f>IF('ورود برنامه'!S8=#REF!,S$2,"")</f>
        <v>#REF!</v>
      </c>
      <c r="T8" s="11" t="e">
        <f>IF('ورود برنامه'!T8=#REF!,T$2,"")</f>
        <v>#REF!</v>
      </c>
      <c r="U8" s="11" t="e">
        <f>IF('ورود برنامه'!U8=#REF!,U$2,"")</f>
        <v>#REF!</v>
      </c>
      <c r="V8" s="11" t="e">
        <f>IF('ورود برنامه'!V8=#REF!,V$2,"")</f>
        <v>#REF!</v>
      </c>
    </row>
    <row r="9" spans="1:22" ht="60" customHeight="1" x14ac:dyDescent="0.2">
      <c r="A9" s="38">
        <v>7</v>
      </c>
      <c r="B9" s="37" t="str">
        <f>'ورود اطلاعات'!D12</f>
        <v>هشتم4</v>
      </c>
      <c r="C9" s="39" t="e">
        <f>IF('ورود برنامه'!C9=#REF!,C$2,"")</f>
        <v>#REF!</v>
      </c>
      <c r="D9" s="39" t="e">
        <f>IF('ورود برنامه'!D9=#REF!,D$2,"")</f>
        <v>#REF!</v>
      </c>
      <c r="E9" s="39" t="e">
        <f>IF('ورود برنامه'!E9=#REF!,E$2,"")</f>
        <v>#REF!</v>
      </c>
      <c r="F9" s="39" t="e">
        <f>IF('ورود برنامه'!F9=#REF!,F$2,"")</f>
        <v>#REF!</v>
      </c>
      <c r="G9" s="39" t="e">
        <f>IF('ورود برنامه'!G9=#REF!,G$2,"")</f>
        <v>#REF!</v>
      </c>
      <c r="H9" s="39" t="e">
        <f>IF('ورود برنامه'!H9=#REF!,H$2,"")</f>
        <v>#REF!</v>
      </c>
      <c r="I9" s="39" t="e">
        <f>IF('ورود برنامه'!I9=#REF!,I$2,"")</f>
        <v>#REF!</v>
      </c>
      <c r="J9" s="39" t="e">
        <f>IF('ورود برنامه'!J9=#REF!,J$2,"")</f>
        <v>#REF!</v>
      </c>
      <c r="K9" s="39" t="e">
        <f>IF('ورود برنامه'!K9=#REF!,K$2,"")</f>
        <v>#REF!</v>
      </c>
      <c r="L9" s="39" t="e">
        <f>IF('ورود برنامه'!L9=#REF!,L$2,"")</f>
        <v>#REF!</v>
      </c>
      <c r="M9" s="39" t="e">
        <f>IF('ورود برنامه'!M9=#REF!,M$2,"")</f>
        <v>#REF!</v>
      </c>
      <c r="N9" s="39" t="e">
        <f>IF('ورود برنامه'!N9=#REF!,N$2,"")</f>
        <v>#REF!</v>
      </c>
      <c r="O9" s="39" t="e">
        <f>IF('ورود برنامه'!O9=#REF!,O$2,"")</f>
        <v>#REF!</v>
      </c>
      <c r="P9" s="39" t="e">
        <f>IF('ورود برنامه'!P9=#REF!,P$2,"")</f>
        <v>#REF!</v>
      </c>
      <c r="Q9" s="11" t="e">
        <f>IF('ورود برنامه'!Q9=#REF!,Q$2,"")</f>
        <v>#REF!</v>
      </c>
      <c r="R9" s="11" t="e">
        <f>IF('ورود برنامه'!R9=#REF!,R$2,"")</f>
        <v>#REF!</v>
      </c>
      <c r="S9" s="11" t="e">
        <f>IF('ورود برنامه'!S9=#REF!,S$2,"")</f>
        <v>#REF!</v>
      </c>
      <c r="T9" s="11" t="e">
        <f>IF('ورود برنامه'!T9=#REF!,T$2,"")</f>
        <v>#REF!</v>
      </c>
      <c r="U9" s="11" t="e">
        <f>IF('ورود برنامه'!U9=#REF!,U$2,"")</f>
        <v>#REF!</v>
      </c>
      <c r="V9" s="11" t="e">
        <f>IF('ورود برنامه'!V9=#REF!,V$2,"")</f>
        <v>#REF!</v>
      </c>
    </row>
    <row r="10" spans="1:22" ht="21" x14ac:dyDescent="0.2">
      <c r="A10" s="10">
        <v>8</v>
      </c>
      <c r="B10" s="13" t="str">
        <f>'ورود اطلاعات'!D13</f>
        <v>هشتم5</v>
      </c>
      <c r="C10" s="11" t="e">
        <f>IF('ورود برنامه'!C10=#REF!,C$2,"")</f>
        <v>#REF!</v>
      </c>
      <c r="D10" s="11" t="e">
        <f>IF('ورود برنامه'!D10=#REF!,D$2,"")</f>
        <v>#REF!</v>
      </c>
      <c r="E10" s="11" t="e">
        <f>IF('ورود برنامه'!E10=#REF!,E$2,"")</f>
        <v>#REF!</v>
      </c>
      <c r="F10" s="11" t="e">
        <f>IF('ورود برنامه'!F10=#REF!,F$2,"")</f>
        <v>#REF!</v>
      </c>
      <c r="G10" s="11" t="e">
        <f>IF('ورود برنامه'!G10=#REF!,G$2,"")</f>
        <v>#REF!</v>
      </c>
      <c r="H10" s="11" t="e">
        <f>IF('ورود برنامه'!H10=#REF!,H$2,"")</f>
        <v>#REF!</v>
      </c>
      <c r="I10" s="11" t="e">
        <f>IF('ورود برنامه'!I10=#REF!,I$2,"")</f>
        <v>#REF!</v>
      </c>
      <c r="J10" s="11" t="e">
        <f>IF('ورود برنامه'!J10=#REF!,J$2,"")</f>
        <v>#REF!</v>
      </c>
      <c r="K10" s="11" t="e">
        <f>IF('ورود برنامه'!K10=#REF!,K$2,"")</f>
        <v>#REF!</v>
      </c>
      <c r="L10" s="11" t="e">
        <f>IF('ورود برنامه'!L10=#REF!,L$2,"")</f>
        <v>#REF!</v>
      </c>
      <c r="M10" s="11" t="e">
        <f>IF('ورود برنامه'!M10=#REF!,M$2,"")</f>
        <v>#REF!</v>
      </c>
      <c r="N10" s="11" t="e">
        <f>IF('ورود برنامه'!N10=#REF!,N$2,"")</f>
        <v>#REF!</v>
      </c>
      <c r="O10" s="11" t="e">
        <f>IF('ورود برنامه'!O10=#REF!,O$2,"")</f>
        <v>#REF!</v>
      </c>
      <c r="P10" s="11" t="e">
        <f>IF('ورود برنامه'!P10=#REF!,P$2,"")</f>
        <v>#REF!</v>
      </c>
      <c r="Q10" s="11" t="e">
        <f>IF('ورود برنامه'!Q10=#REF!,Q$2,"")</f>
        <v>#REF!</v>
      </c>
      <c r="R10" s="11" t="e">
        <f>IF('ورود برنامه'!R10=#REF!,R$2,"")</f>
        <v>#REF!</v>
      </c>
      <c r="S10" s="11" t="e">
        <f>IF('ورود برنامه'!S10=#REF!,S$2,"")</f>
        <v>#REF!</v>
      </c>
      <c r="T10" s="11" t="e">
        <f>IF('ورود برنامه'!T10=#REF!,T$2,"")</f>
        <v>#REF!</v>
      </c>
      <c r="U10" s="11" t="e">
        <f>IF('ورود برنامه'!U10=#REF!,U$2,"")</f>
        <v>#REF!</v>
      </c>
      <c r="V10" s="11" t="e">
        <f>IF('ورود برنامه'!V10=#REF!,V$2,"")</f>
        <v>#REF!</v>
      </c>
    </row>
    <row r="11" spans="1:22" ht="21" x14ac:dyDescent="0.2">
      <c r="A11" s="10">
        <v>9</v>
      </c>
      <c r="B11" s="13" t="str">
        <f>'ورود اطلاعات'!D14</f>
        <v>نهم1</v>
      </c>
      <c r="C11" s="11" t="e">
        <f>IF('ورود برنامه'!C11=#REF!,C$2,"")</f>
        <v>#REF!</v>
      </c>
      <c r="D11" s="11" t="e">
        <f>IF('ورود برنامه'!D11=#REF!,D$2,"")</f>
        <v>#REF!</v>
      </c>
      <c r="E11" s="11" t="e">
        <f>IF('ورود برنامه'!E11=#REF!,E$2,"")</f>
        <v>#REF!</v>
      </c>
      <c r="F11" s="11" t="e">
        <f>IF('ورود برنامه'!F11=#REF!,F$2,"")</f>
        <v>#REF!</v>
      </c>
      <c r="G11" s="11" t="e">
        <f>IF('ورود برنامه'!G11=#REF!,G$2,"")</f>
        <v>#REF!</v>
      </c>
      <c r="H11" s="11" t="e">
        <f>IF('ورود برنامه'!H11=#REF!,H$2,"")</f>
        <v>#REF!</v>
      </c>
      <c r="I11" s="11" t="e">
        <f>IF('ورود برنامه'!I11=#REF!,I$2,"")</f>
        <v>#REF!</v>
      </c>
      <c r="J11" s="11" t="e">
        <f>IF('ورود برنامه'!J11=#REF!,J$2,"")</f>
        <v>#REF!</v>
      </c>
      <c r="K11" s="11" t="e">
        <f>IF('ورود برنامه'!K11=#REF!,K$2,"")</f>
        <v>#REF!</v>
      </c>
      <c r="L11" s="11" t="e">
        <f>IF('ورود برنامه'!L11=#REF!,L$2,"")</f>
        <v>#REF!</v>
      </c>
      <c r="M11" s="11" t="e">
        <f>IF('ورود برنامه'!M11=#REF!,M$2,"")</f>
        <v>#REF!</v>
      </c>
      <c r="N11" s="11" t="e">
        <f>IF('ورود برنامه'!N11=#REF!,N$2,"")</f>
        <v>#REF!</v>
      </c>
      <c r="O11" s="11" t="e">
        <f>IF('ورود برنامه'!O11=#REF!,O$2,"")</f>
        <v>#REF!</v>
      </c>
      <c r="P11" s="11" t="e">
        <f>IF('ورود برنامه'!P11=#REF!,P$2,"")</f>
        <v>#REF!</v>
      </c>
      <c r="Q11" s="11" t="e">
        <f>IF('ورود برنامه'!Q11=#REF!,Q$2,"")</f>
        <v>#REF!</v>
      </c>
      <c r="R11" s="11" t="e">
        <f>IF('ورود برنامه'!R11=#REF!,R$2,"")</f>
        <v>#REF!</v>
      </c>
      <c r="S11" s="11" t="e">
        <f>IF('ورود برنامه'!S11=#REF!,S$2,"")</f>
        <v>#REF!</v>
      </c>
      <c r="T11" s="11" t="e">
        <f>IF('ورود برنامه'!T11=#REF!,T$2,"")</f>
        <v>#REF!</v>
      </c>
      <c r="U11" s="11" t="e">
        <f>IF('ورود برنامه'!U11=#REF!,U$2,"")</f>
        <v>#REF!</v>
      </c>
      <c r="V11" s="11" t="e">
        <f>IF('ورود برنامه'!V11=#REF!,V$2,"")</f>
        <v>#REF!</v>
      </c>
    </row>
    <row r="12" spans="1:22" ht="21" x14ac:dyDescent="0.2">
      <c r="A12" s="10">
        <v>10</v>
      </c>
      <c r="B12" s="13">
        <f>'ورود اطلاعات'!D15</f>
        <v>0</v>
      </c>
      <c r="C12" s="11" t="e">
        <f>IF('ورود برنامه'!C12=#REF!,C$2,"")</f>
        <v>#REF!</v>
      </c>
      <c r="D12" s="11" t="e">
        <f>IF('ورود برنامه'!D12=#REF!,D$2,"")</f>
        <v>#REF!</v>
      </c>
      <c r="E12" s="11" t="e">
        <f>IF('ورود برنامه'!E12=#REF!,E$2,"")</f>
        <v>#REF!</v>
      </c>
      <c r="F12" s="11" t="e">
        <f>IF('ورود برنامه'!F12=#REF!,F$2,"")</f>
        <v>#REF!</v>
      </c>
      <c r="G12" s="11" t="e">
        <f>IF('ورود برنامه'!G12=#REF!,G$2,"")</f>
        <v>#REF!</v>
      </c>
      <c r="H12" s="11" t="e">
        <f>IF('ورود برنامه'!H12=#REF!,H$2,"")</f>
        <v>#REF!</v>
      </c>
      <c r="I12" s="11" t="e">
        <f>IF('ورود برنامه'!I12=#REF!,I$2,"")</f>
        <v>#REF!</v>
      </c>
      <c r="J12" s="11" t="e">
        <f>IF('ورود برنامه'!J12=#REF!,J$2,"")</f>
        <v>#REF!</v>
      </c>
      <c r="K12" s="11" t="e">
        <f>IF('ورود برنامه'!K12=#REF!,K$2,"")</f>
        <v>#REF!</v>
      </c>
      <c r="L12" s="11" t="e">
        <f>IF('ورود برنامه'!L12=#REF!,L$2,"")</f>
        <v>#REF!</v>
      </c>
      <c r="M12" s="11" t="e">
        <f>IF('ورود برنامه'!M12=#REF!,M$2,"")</f>
        <v>#REF!</v>
      </c>
      <c r="N12" s="11" t="e">
        <f>IF('ورود برنامه'!N12=#REF!,N$2,"")</f>
        <v>#REF!</v>
      </c>
      <c r="O12" s="11" t="e">
        <f>IF('ورود برنامه'!O12=#REF!,O$2,"")</f>
        <v>#REF!</v>
      </c>
      <c r="P12" s="11" t="e">
        <f>IF('ورود برنامه'!P12=#REF!,P$2,"")</f>
        <v>#REF!</v>
      </c>
      <c r="Q12" s="11" t="e">
        <f>IF('ورود برنامه'!Q12=#REF!,Q$2,"")</f>
        <v>#REF!</v>
      </c>
      <c r="R12" s="11" t="e">
        <f>IF('ورود برنامه'!R12=#REF!,R$2,"")</f>
        <v>#REF!</v>
      </c>
      <c r="S12" s="11" t="e">
        <f>IF('ورود برنامه'!S12=#REF!,S$2,"")</f>
        <v>#REF!</v>
      </c>
      <c r="T12" s="11" t="e">
        <f>IF('ورود برنامه'!T12=#REF!,T$2,"")</f>
        <v>#REF!</v>
      </c>
      <c r="U12" s="11" t="e">
        <f>IF('ورود برنامه'!U12=#REF!,U$2,"")</f>
        <v>#REF!</v>
      </c>
      <c r="V12" s="11" t="e">
        <f>IF('ورود برنامه'!V12=#REF!,V$2,"")</f>
        <v>#REF!</v>
      </c>
    </row>
    <row r="13" spans="1:22" ht="21" x14ac:dyDescent="0.2">
      <c r="A13" s="10">
        <v>11</v>
      </c>
      <c r="B13" s="13">
        <f>'ورود اطلاعات'!D16</f>
        <v>0</v>
      </c>
      <c r="C13" s="11" t="e">
        <f>IF('ورود برنامه'!C13=#REF!,C$2,"")</f>
        <v>#REF!</v>
      </c>
      <c r="D13" s="11" t="e">
        <f>IF('ورود برنامه'!D13=#REF!,D$2,"")</f>
        <v>#REF!</v>
      </c>
      <c r="E13" s="11" t="e">
        <f>IF('ورود برنامه'!E13=#REF!,E$2,"")</f>
        <v>#REF!</v>
      </c>
      <c r="F13" s="11" t="e">
        <f>IF('ورود برنامه'!F13=#REF!,F$2,"")</f>
        <v>#REF!</v>
      </c>
      <c r="G13" s="11" t="e">
        <f>IF('ورود برنامه'!G13=#REF!,G$2,"")</f>
        <v>#REF!</v>
      </c>
      <c r="H13" s="11" t="e">
        <f>IF('ورود برنامه'!H13=#REF!,H$2,"")</f>
        <v>#REF!</v>
      </c>
      <c r="I13" s="11" t="e">
        <f>IF('ورود برنامه'!I13=#REF!,I$2,"")</f>
        <v>#REF!</v>
      </c>
      <c r="J13" s="11" t="e">
        <f>IF('ورود برنامه'!J13=#REF!,J$2,"")</f>
        <v>#REF!</v>
      </c>
      <c r="K13" s="11" t="e">
        <f>IF('ورود برنامه'!K13=#REF!,K$2,"")</f>
        <v>#REF!</v>
      </c>
      <c r="L13" s="11" t="e">
        <f>IF('ورود برنامه'!L13=#REF!,L$2,"")</f>
        <v>#REF!</v>
      </c>
      <c r="M13" s="11" t="e">
        <f>IF('ورود برنامه'!M13=#REF!,M$2,"")</f>
        <v>#REF!</v>
      </c>
      <c r="N13" s="11" t="e">
        <f>IF('ورود برنامه'!N13=#REF!,N$2,"")</f>
        <v>#REF!</v>
      </c>
      <c r="O13" s="11" t="e">
        <f>IF('ورود برنامه'!O13=#REF!,O$2,"")</f>
        <v>#REF!</v>
      </c>
      <c r="P13" s="11" t="e">
        <f>IF('ورود برنامه'!P13=#REF!,P$2,"")</f>
        <v>#REF!</v>
      </c>
      <c r="Q13" s="11" t="e">
        <f>IF('ورود برنامه'!Q13=#REF!,Q$2,"")</f>
        <v>#REF!</v>
      </c>
      <c r="R13" s="11" t="e">
        <f>IF('ورود برنامه'!R13=#REF!,R$2,"")</f>
        <v>#REF!</v>
      </c>
      <c r="S13" s="11" t="e">
        <f>IF('ورود برنامه'!S13=#REF!,S$2,"")</f>
        <v>#REF!</v>
      </c>
      <c r="T13" s="11" t="e">
        <f>IF('ورود برنامه'!T13=#REF!,T$2,"")</f>
        <v>#REF!</v>
      </c>
      <c r="U13" s="11" t="e">
        <f>IF('ورود برنامه'!U13=#REF!,U$2,"")</f>
        <v>#REF!</v>
      </c>
      <c r="V13" s="11" t="e">
        <f>IF('ورود برنامه'!V13=#REF!,V$2,"")</f>
        <v>#REF!</v>
      </c>
    </row>
    <row r="14" spans="1:22" ht="21" x14ac:dyDescent="0.2">
      <c r="A14" s="10">
        <v>12</v>
      </c>
      <c r="B14" s="13">
        <f>'ورود اطلاعات'!D17</f>
        <v>0</v>
      </c>
      <c r="C14" s="11" t="e">
        <f>IF('ورود برنامه'!C14=#REF!,C$2,"")</f>
        <v>#REF!</v>
      </c>
      <c r="D14" s="11" t="e">
        <f>IF('ورود برنامه'!D14=#REF!,D$2,"")</f>
        <v>#REF!</v>
      </c>
      <c r="E14" s="11" t="e">
        <f>IF('ورود برنامه'!E14=#REF!,E$2,"")</f>
        <v>#REF!</v>
      </c>
      <c r="F14" s="11" t="e">
        <f>IF('ورود برنامه'!F14=#REF!,F$2,"")</f>
        <v>#REF!</v>
      </c>
      <c r="G14" s="11" t="e">
        <f>IF('ورود برنامه'!G14=#REF!,G$2,"")</f>
        <v>#REF!</v>
      </c>
      <c r="H14" s="11" t="e">
        <f>IF('ورود برنامه'!H14=#REF!,H$2,"")</f>
        <v>#REF!</v>
      </c>
      <c r="I14" s="11" t="e">
        <f>IF('ورود برنامه'!I14=#REF!,I$2,"")</f>
        <v>#REF!</v>
      </c>
      <c r="J14" s="11" t="e">
        <f>IF('ورود برنامه'!J14=#REF!,J$2,"")</f>
        <v>#REF!</v>
      </c>
      <c r="K14" s="11" t="e">
        <f>IF('ورود برنامه'!K14=#REF!,K$2,"")</f>
        <v>#REF!</v>
      </c>
      <c r="L14" s="11" t="e">
        <f>IF('ورود برنامه'!L14=#REF!,L$2,"")</f>
        <v>#REF!</v>
      </c>
      <c r="M14" s="11" t="e">
        <f>IF('ورود برنامه'!M14=#REF!,M$2,"")</f>
        <v>#REF!</v>
      </c>
      <c r="N14" s="11" t="e">
        <f>IF('ورود برنامه'!N14=#REF!,N$2,"")</f>
        <v>#REF!</v>
      </c>
      <c r="O14" s="11" t="e">
        <f>IF('ورود برنامه'!O14=#REF!,O$2,"")</f>
        <v>#REF!</v>
      </c>
      <c r="P14" s="11" t="e">
        <f>IF('ورود برنامه'!P14=#REF!,P$2,"")</f>
        <v>#REF!</v>
      </c>
      <c r="Q14" s="11" t="e">
        <f>IF('ورود برنامه'!Q14=#REF!,Q$2,"")</f>
        <v>#REF!</v>
      </c>
      <c r="R14" s="11" t="e">
        <f>IF('ورود برنامه'!R14=#REF!,R$2,"")</f>
        <v>#REF!</v>
      </c>
      <c r="S14" s="11" t="e">
        <f>IF('ورود برنامه'!S14=#REF!,S$2,"")</f>
        <v>#REF!</v>
      </c>
      <c r="T14" s="11" t="e">
        <f>IF('ورود برنامه'!T14=#REF!,T$2,"")</f>
        <v>#REF!</v>
      </c>
      <c r="U14" s="11" t="e">
        <f>IF('ورود برنامه'!U14=#REF!,U$2,"")</f>
        <v>#REF!</v>
      </c>
      <c r="V14" s="11" t="e">
        <f>IF('ورود برنامه'!V14=#REF!,V$2,"")</f>
        <v>#REF!</v>
      </c>
    </row>
    <row r="15" spans="1:22" ht="21" x14ac:dyDescent="0.2">
      <c r="A15" s="10">
        <v>13</v>
      </c>
      <c r="B15" s="13">
        <f>'ورود اطلاعات'!D18</f>
        <v>0</v>
      </c>
      <c r="C15" s="11" t="e">
        <f>IF('ورود برنامه'!C15=#REF!,C$2,"")</f>
        <v>#REF!</v>
      </c>
      <c r="D15" s="11" t="e">
        <f>IF('ورود برنامه'!D15=#REF!,D$2,"")</f>
        <v>#REF!</v>
      </c>
      <c r="E15" s="11" t="e">
        <f>IF('ورود برنامه'!E15=#REF!,E$2,"")</f>
        <v>#REF!</v>
      </c>
      <c r="F15" s="11" t="e">
        <f>IF('ورود برنامه'!F15=#REF!,F$2,"")</f>
        <v>#REF!</v>
      </c>
      <c r="G15" s="11" t="e">
        <f>IF('ورود برنامه'!G15=#REF!,G$2,"")</f>
        <v>#REF!</v>
      </c>
      <c r="H15" s="11" t="e">
        <f>IF('ورود برنامه'!H15=#REF!,H$2,"")</f>
        <v>#REF!</v>
      </c>
      <c r="I15" s="11" t="e">
        <f>IF('ورود برنامه'!I15=#REF!,I$2,"")</f>
        <v>#REF!</v>
      </c>
      <c r="J15" s="11" t="e">
        <f>IF('ورود برنامه'!J15=#REF!,J$2,"")</f>
        <v>#REF!</v>
      </c>
      <c r="K15" s="11" t="e">
        <f>IF('ورود برنامه'!K15=#REF!,K$2,"")</f>
        <v>#REF!</v>
      </c>
      <c r="L15" s="11" t="e">
        <f>IF('ورود برنامه'!L15=#REF!,L$2,"")</f>
        <v>#REF!</v>
      </c>
      <c r="M15" s="11" t="e">
        <f>IF('ورود برنامه'!M15=#REF!,M$2,"")</f>
        <v>#REF!</v>
      </c>
      <c r="N15" s="11" t="e">
        <f>IF('ورود برنامه'!N15=#REF!,N$2,"")</f>
        <v>#REF!</v>
      </c>
      <c r="O15" s="11" t="e">
        <f>IF('ورود برنامه'!O15=#REF!,O$2,"")</f>
        <v>#REF!</v>
      </c>
      <c r="P15" s="11" t="e">
        <f>IF('ورود برنامه'!P15=#REF!,P$2,"")</f>
        <v>#REF!</v>
      </c>
      <c r="Q15" s="11" t="e">
        <f>IF('ورود برنامه'!Q15=#REF!,Q$2,"")</f>
        <v>#REF!</v>
      </c>
      <c r="R15" s="11" t="e">
        <f>IF('ورود برنامه'!R15=#REF!,R$2,"")</f>
        <v>#REF!</v>
      </c>
      <c r="S15" s="11" t="e">
        <f>IF('ورود برنامه'!S15=#REF!,S$2,"")</f>
        <v>#REF!</v>
      </c>
      <c r="T15" s="11" t="e">
        <f>IF('ورود برنامه'!T15=#REF!,T$2,"")</f>
        <v>#REF!</v>
      </c>
      <c r="U15" s="11" t="e">
        <f>IF('ورود برنامه'!U15=#REF!,U$2,"")</f>
        <v>#REF!</v>
      </c>
      <c r="V15" s="11" t="e">
        <f>IF('ورود برنامه'!V15=#REF!,V$2,"")</f>
        <v>#REF!</v>
      </c>
    </row>
    <row r="16" spans="1:22" ht="21" x14ac:dyDescent="0.2">
      <c r="A16" s="10">
        <v>14</v>
      </c>
      <c r="B16" s="13">
        <f>'ورود اطلاعات'!D19</f>
        <v>0</v>
      </c>
      <c r="C16" s="11" t="e">
        <f>IF('ورود برنامه'!C16=#REF!,C$2,"")</f>
        <v>#REF!</v>
      </c>
      <c r="D16" s="11" t="e">
        <f>IF('ورود برنامه'!D16=#REF!,D$2,"")</f>
        <v>#REF!</v>
      </c>
      <c r="E16" s="11" t="e">
        <f>IF('ورود برنامه'!E16=#REF!,E$2,"")</f>
        <v>#REF!</v>
      </c>
      <c r="F16" s="11" t="e">
        <f>IF('ورود برنامه'!F16=#REF!,F$2,"")</f>
        <v>#REF!</v>
      </c>
      <c r="G16" s="11" t="e">
        <f>IF('ورود برنامه'!G16=#REF!,G$2,"")</f>
        <v>#REF!</v>
      </c>
      <c r="H16" s="11" t="e">
        <f>IF('ورود برنامه'!H16=#REF!,H$2,"")</f>
        <v>#REF!</v>
      </c>
      <c r="I16" s="11" t="e">
        <f>IF('ورود برنامه'!I16=#REF!,I$2,"")</f>
        <v>#REF!</v>
      </c>
      <c r="J16" s="11" t="e">
        <f>IF('ورود برنامه'!J16=#REF!,J$2,"")</f>
        <v>#REF!</v>
      </c>
      <c r="K16" s="11" t="e">
        <f>IF('ورود برنامه'!K16=#REF!,K$2,"")</f>
        <v>#REF!</v>
      </c>
      <c r="L16" s="11" t="e">
        <f>IF('ورود برنامه'!L16=#REF!,L$2,"")</f>
        <v>#REF!</v>
      </c>
      <c r="M16" s="11" t="e">
        <f>IF('ورود برنامه'!M16=#REF!,M$2,"")</f>
        <v>#REF!</v>
      </c>
      <c r="N16" s="11" t="e">
        <f>IF('ورود برنامه'!N16=#REF!,N$2,"")</f>
        <v>#REF!</v>
      </c>
      <c r="O16" s="11" t="e">
        <f>IF('ورود برنامه'!O16=#REF!,O$2,"")</f>
        <v>#REF!</v>
      </c>
      <c r="P16" s="11" t="e">
        <f>IF('ورود برنامه'!P16=#REF!,P$2,"")</f>
        <v>#REF!</v>
      </c>
      <c r="Q16" s="11" t="e">
        <f>IF('ورود برنامه'!Q16=#REF!,Q$2,"")</f>
        <v>#REF!</v>
      </c>
      <c r="R16" s="11" t="e">
        <f>IF('ورود برنامه'!R16=#REF!,R$2,"")</f>
        <v>#REF!</v>
      </c>
      <c r="S16" s="11" t="e">
        <f>IF('ورود برنامه'!S16=#REF!,S$2,"")</f>
        <v>#REF!</v>
      </c>
      <c r="T16" s="11" t="e">
        <f>IF('ورود برنامه'!T16=#REF!,T$2,"")</f>
        <v>#REF!</v>
      </c>
      <c r="U16" s="11" t="e">
        <f>IF('ورود برنامه'!U16=#REF!,U$2,"")</f>
        <v>#REF!</v>
      </c>
      <c r="V16" s="11" t="e">
        <f>IF('ورود برنامه'!V16=#REF!,V$2,"")</f>
        <v>#REF!</v>
      </c>
    </row>
    <row r="17" spans="1:22" ht="21" x14ac:dyDescent="0.2">
      <c r="A17" s="10">
        <v>15</v>
      </c>
      <c r="B17" s="13">
        <f>'ورود اطلاعات'!D20</f>
        <v>0</v>
      </c>
      <c r="C17" s="11" t="e">
        <f>IF('ورود برنامه'!C17=#REF!,C$2,"")</f>
        <v>#REF!</v>
      </c>
      <c r="D17" s="11" t="e">
        <f>IF('ورود برنامه'!D17=#REF!,D$2,"")</f>
        <v>#REF!</v>
      </c>
      <c r="E17" s="11" t="e">
        <f>IF('ورود برنامه'!E17=#REF!,E$2,"")</f>
        <v>#REF!</v>
      </c>
      <c r="F17" s="11" t="e">
        <f>IF('ورود برنامه'!F17=#REF!,F$2,"")</f>
        <v>#REF!</v>
      </c>
      <c r="G17" s="11" t="e">
        <f>IF('ورود برنامه'!G17=#REF!,G$2,"")</f>
        <v>#REF!</v>
      </c>
      <c r="H17" s="11" t="e">
        <f>IF('ورود برنامه'!H17=#REF!,H$2,"")</f>
        <v>#REF!</v>
      </c>
      <c r="I17" s="11" t="e">
        <f>IF('ورود برنامه'!I17=#REF!,I$2,"")</f>
        <v>#REF!</v>
      </c>
      <c r="J17" s="11" t="e">
        <f>IF('ورود برنامه'!J17=#REF!,J$2,"")</f>
        <v>#REF!</v>
      </c>
      <c r="K17" s="11" t="e">
        <f>IF('ورود برنامه'!K17=#REF!,K$2,"")</f>
        <v>#REF!</v>
      </c>
      <c r="L17" s="11" t="e">
        <f>IF('ورود برنامه'!L17=#REF!,L$2,"")</f>
        <v>#REF!</v>
      </c>
      <c r="M17" s="11" t="e">
        <f>IF('ورود برنامه'!M17=#REF!,M$2,"")</f>
        <v>#REF!</v>
      </c>
      <c r="N17" s="11" t="e">
        <f>IF('ورود برنامه'!N17=#REF!,N$2,"")</f>
        <v>#REF!</v>
      </c>
      <c r="O17" s="11" t="e">
        <f>IF('ورود برنامه'!O17=#REF!,O$2,"")</f>
        <v>#REF!</v>
      </c>
      <c r="P17" s="11" t="e">
        <f>IF('ورود برنامه'!P17=#REF!,P$2,"")</f>
        <v>#REF!</v>
      </c>
      <c r="Q17" s="11" t="e">
        <f>IF('ورود برنامه'!Q17=#REF!,Q$2,"")</f>
        <v>#REF!</v>
      </c>
      <c r="R17" s="11" t="e">
        <f>IF('ورود برنامه'!R17=#REF!,R$2,"")</f>
        <v>#REF!</v>
      </c>
      <c r="S17" s="11" t="e">
        <f>IF('ورود برنامه'!S17=#REF!,S$2,"")</f>
        <v>#REF!</v>
      </c>
      <c r="T17" s="11" t="e">
        <f>IF('ورود برنامه'!T17=#REF!,T$2,"")</f>
        <v>#REF!</v>
      </c>
      <c r="U17" s="11" t="e">
        <f>IF('ورود برنامه'!U17=#REF!,U$2,"")</f>
        <v>#REF!</v>
      </c>
      <c r="V17" s="11" t="e">
        <f>IF('ورود برنامه'!V17=#REF!,V$2,"")</f>
        <v>#REF!</v>
      </c>
    </row>
    <row r="18" spans="1:22" ht="21" x14ac:dyDescent="0.2">
      <c r="A18" s="10">
        <v>16</v>
      </c>
      <c r="B18" s="13">
        <f>'ورود اطلاعات'!D21</f>
        <v>0</v>
      </c>
      <c r="C18" s="11" t="e">
        <f>IF('ورود برنامه'!C18=#REF!,C$2,"")</f>
        <v>#REF!</v>
      </c>
      <c r="D18" s="11" t="e">
        <f>IF('ورود برنامه'!D18=#REF!,D$2,"")</f>
        <v>#REF!</v>
      </c>
      <c r="E18" s="11" t="e">
        <f>IF('ورود برنامه'!E18=#REF!,E$2,"")</f>
        <v>#REF!</v>
      </c>
      <c r="F18" s="11" t="e">
        <f>IF('ورود برنامه'!F18=#REF!,F$2,"")</f>
        <v>#REF!</v>
      </c>
      <c r="G18" s="11" t="e">
        <f>IF('ورود برنامه'!G18=#REF!,G$2,"")</f>
        <v>#REF!</v>
      </c>
      <c r="H18" s="11" t="e">
        <f>IF('ورود برنامه'!H18=#REF!,H$2,"")</f>
        <v>#REF!</v>
      </c>
      <c r="I18" s="11" t="e">
        <f>IF('ورود برنامه'!I18=#REF!,I$2,"")</f>
        <v>#REF!</v>
      </c>
      <c r="J18" s="11" t="e">
        <f>IF('ورود برنامه'!J18=#REF!,J$2,"")</f>
        <v>#REF!</v>
      </c>
      <c r="K18" s="11" t="e">
        <f>IF('ورود برنامه'!K18=#REF!,K$2,"")</f>
        <v>#REF!</v>
      </c>
      <c r="L18" s="11" t="e">
        <f>IF('ورود برنامه'!L18=#REF!,L$2,"")</f>
        <v>#REF!</v>
      </c>
      <c r="M18" s="11" t="e">
        <f>IF('ورود برنامه'!M18=#REF!,M$2,"")</f>
        <v>#REF!</v>
      </c>
      <c r="N18" s="11" t="e">
        <f>IF('ورود برنامه'!N18=#REF!,N$2,"")</f>
        <v>#REF!</v>
      </c>
      <c r="O18" s="11" t="e">
        <f>IF('ورود برنامه'!O18=#REF!,O$2,"")</f>
        <v>#REF!</v>
      </c>
      <c r="P18" s="11" t="e">
        <f>IF('ورود برنامه'!P18=#REF!,P$2,"")</f>
        <v>#REF!</v>
      </c>
      <c r="Q18" s="11" t="e">
        <f>IF('ورود برنامه'!Q18=#REF!,Q$2,"")</f>
        <v>#REF!</v>
      </c>
      <c r="R18" s="11" t="e">
        <f>IF('ورود برنامه'!R18=#REF!,R$2,"")</f>
        <v>#REF!</v>
      </c>
      <c r="S18" s="11" t="e">
        <f>IF('ورود برنامه'!S18=#REF!,S$2,"")</f>
        <v>#REF!</v>
      </c>
      <c r="T18" s="11" t="e">
        <f>IF('ورود برنامه'!T18=#REF!,T$2,"")</f>
        <v>#REF!</v>
      </c>
      <c r="U18" s="11" t="e">
        <f>IF('ورود برنامه'!U18=#REF!,U$2,"")</f>
        <v>#REF!</v>
      </c>
      <c r="V18" s="11" t="e">
        <f>IF('ورود برنامه'!V18=#REF!,V$2,"")</f>
        <v>#REF!</v>
      </c>
    </row>
    <row r="19" spans="1:22" ht="21" x14ac:dyDescent="0.2">
      <c r="A19" s="10">
        <v>17</v>
      </c>
      <c r="B19" s="13">
        <f>'ورود اطلاعات'!D22</f>
        <v>0</v>
      </c>
      <c r="C19" s="11" t="e">
        <f>IF('ورود برنامه'!C19=#REF!,C$2,"")</f>
        <v>#REF!</v>
      </c>
      <c r="D19" s="11" t="e">
        <f>IF('ورود برنامه'!D19=#REF!,D$2,"")</f>
        <v>#REF!</v>
      </c>
      <c r="E19" s="11" t="e">
        <f>IF('ورود برنامه'!E19=#REF!,E$2,"")</f>
        <v>#REF!</v>
      </c>
      <c r="F19" s="11" t="e">
        <f>IF('ورود برنامه'!F19=#REF!,F$2,"")</f>
        <v>#REF!</v>
      </c>
      <c r="G19" s="11" t="e">
        <f>IF('ورود برنامه'!G19=#REF!,G$2,"")</f>
        <v>#REF!</v>
      </c>
      <c r="H19" s="11" t="e">
        <f>IF('ورود برنامه'!H19=#REF!,H$2,"")</f>
        <v>#REF!</v>
      </c>
      <c r="I19" s="11" t="e">
        <f>IF('ورود برنامه'!I19=#REF!,I$2,"")</f>
        <v>#REF!</v>
      </c>
      <c r="J19" s="11" t="e">
        <f>IF('ورود برنامه'!J19=#REF!,J$2,"")</f>
        <v>#REF!</v>
      </c>
      <c r="K19" s="11" t="e">
        <f>IF('ورود برنامه'!K19=#REF!,K$2,"")</f>
        <v>#REF!</v>
      </c>
      <c r="L19" s="11" t="e">
        <f>IF('ورود برنامه'!L19=#REF!,L$2,"")</f>
        <v>#REF!</v>
      </c>
      <c r="M19" s="11" t="e">
        <f>IF('ورود برنامه'!M19=#REF!,M$2,"")</f>
        <v>#REF!</v>
      </c>
      <c r="N19" s="11" t="e">
        <f>IF('ورود برنامه'!N19=#REF!,N$2,"")</f>
        <v>#REF!</v>
      </c>
      <c r="O19" s="11" t="e">
        <f>IF('ورود برنامه'!O19=#REF!,O$2,"")</f>
        <v>#REF!</v>
      </c>
      <c r="P19" s="11" t="e">
        <f>IF('ورود برنامه'!P19=#REF!,P$2,"")</f>
        <v>#REF!</v>
      </c>
      <c r="Q19" s="11" t="e">
        <f>IF('ورود برنامه'!Q19=#REF!,Q$2,"")</f>
        <v>#REF!</v>
      </c>
      <c r="R19" s="11" t="e">
        <f>IF('ورود برنامه'!R19=#REF!,R$2,"")</f>
        <v>#REF!</v>
      </c>
      <c r="S19" s="11" t="e">
        <f>IF('ورود برنامه'!S19=#REF!,S$2,"")</f>
        <v>#REF!</v>
      </c>
      <c r="T19" s="11" t="e">
        <f>IF('ورود برنامه'!T19=#REF!,T$2,"")</f>
        <v>#REF!</v>
      </c>
      <c r="U19" s="11" t="e">
        <f>IF('ورود برنامه'!U19=#REF!,U$2,"")</f>
        <v>#REF!</v>
      </c>
      <c r="V19" s="11" t="e">
        <f>IF('ورود برنامه'!V19=#REF!,V$2,"")</f>
        <v>#REF!</v>
      </c>
    </row>
    <row r="20" spans="1:22" ht="21" x14ac:dyDescent="0.2">
      <c r="A20" s="10">
        <v>18</v>
      </c>
      <c r="B20" s="13">
        <f>'ورود اطلاعات'!D23</f>
        <v>0</v>
      </c>
      <c r="C20" s="11" t="e">
        <f>IF('ورود برنامه'!C20=#REF!,C$2,"")</f>
        <v>#REF!</v>
      </c>
      <c r="D20" s="11" t="e">
        <f>IF('ورود برنامه'!D20=#REF!,D$2,"")</f>
        <v>#REF!</v>
      </c>
      <c r="E20" s="11" t="e">
        <f>IF('ورود برنامه'!E20=#REF!,E$2,"")</f>
        <v>#REF!</v>
      </c>
      <c r="F20" s="11" t="e">
        <f>IF('ورود برنامه'!F20=#REF!,F$2,"")</f>
        <v>#REF!</v>
      </c>
      <c r="G20" s="11" t="e">
        <f>IF('ورود برنامه'!G20=#REF!,G$2,"")</f>
        <v>#REF!</v>
      </c>
      <c r="H20" s="11" t="e">
        <f>IF('ورود برنامه'!H20=#REF!,H$2,"")</f>
        <v>#REF!</v>
      </c>
      <c r="I20" s="11" t="e">
        <f>IF('ورود برنامه'!I20=#REF!,I$2,"")</f>
        <v>#REF!</v>
      </c>
      <c r="J20" s="11" t="e">
        <f>IF('ورود برنامه'!J20=#REF!,J$2,"")</f>
        <v>#REF!</v>
      </c>
      <c r="K20" s="11" t="e">
        <f>IF('ورود برنامه'!K20=#REF!,K$2,"")</f>
        <v>#REF!</v>
      </c>
      <c r="L20" s="11" t="e">
        <f>IF('ورود برنامه'!L20=#REF!,L$2,"")</f>
        <v>#REF!</v>
      </c>
      <c r="M20" s="11" t="e">
        <f>IF('ورود برنامه'!M20=#REF!,M$2,"")</f>
        <v>#REF!</v>
      </c>
      <c r="N20" s="11" t="e">
        <f>IF('ورود برنامه'!N20=#REF!,N$2,"")</f>
        <v>#REF!</v>
      </c>
      <c r="O20" s="11" t="e">
        <f>IF('ورود برنامه'!O20=#REF!,O$2,"")</f>
        <v>#REF!</v>
      </c>
      <c r="P20" s="11" t="e">
        <f>IF('ورود برنامه'!P20=#REF!,P$2,"")</f>
        <v>#REF!</v>
      </c>
      <c r="Q20" s="11" t="e">
        <f>IF('ورود برنامه'!Q20=#REF!,Q$2,"")</f>
        <v>#REF!</v>
      </c>
      <c r="R20" s="11" t="e">
        <f>IF('ورود برنامه'!R20=#REF!,R$2,"")</f>
        <v>#REF!</v>
      </c>
      <c r="S20" s="11" t="e">
        <f>IF('ورود برنامه'!S20=#REF!,S$2,"")</f>
        <v>#REF!</v>
      </c>
      <c r="T20" s="11" t="e">
        <f>IF('ورود برنامه'!T20=#REF!,T$2,"")</f>
        <v>#REF!</v>
      </c>
      <c r="U20" s="11" t="e">
        <f>IF('ورود برنامه'!U20=#REF!,U$2,"")</f>
        <v>#REF!</v>
      </c>
      <c r="V20" s="11" t="e">
        <f>IF('ورود برنامه'!V20=#REF!,V$2,"")</f>
        <v>#REF!</v>
      </c>
    </row>
    <row r="21" spans="1:22" ht="21" x14ac:dyDescent="0.2">
      <c r="A21" s="10">
        <v>19</v>
      </c>
      <c r="B21" s="13">
        <f>'ورود اطلاعات'!D24</f>
        <v>0</v>
      </c>
      <c r="C21" s="11" t="e">
        <f>IF('ورود برنامه'!C21=#REF!,C$2,"")</f>
        <v>#REF!</v>
      </c>
      <c r="D21" s="11" t="e">
        <f>IF('ورود برنامه'!D21=#REF!,D$2,"")</f>
        <v>#REF!</v>
      </c>
      <c r="E21" s="11" t="e">
        <f>IF('ورود برنامه'!E21=#REF!,E$2,"")</f>
        <v>#REF!</v>
      </c>
      <c r="F21" s="11" t="e">
        <f>IF('ورود برنامه'!F21=#REF!,F$2,"")</f>
        <v>#REF!</v>
      </c>
      <c r="G21" s="11" t="e">
        <f>IF('ورود برنامه'!G21=#REF!,G$2,"")</f>
        <v>#REF!</v>
      </c>
      <c r="H21" s="11" t="e">
        <f>IF('ورود برنامه'!H21=#REF!,H$2,"")</f>
        <v>#REF!</v>
      </c>
      <c r="I21" s="11" t="e">
        <f>IF('ورود برنامه'!I21=#REF!,I$2,"")</f>
        <v>#REF!</v>
      </c>
      <c r="J21" s="11" t="e">
        <f>IF('ورود برنامه'!J21=#REF!,J$2,"")</f>
        <v>#REF!</v>
      </c>
      <c r="K21" s="11" t="e">
        <f>IF('ورود برنامه'!K21=#REF!,K$2,"")</f>
        <v>#REF!</v>
      </c>
      <c r="L21" s="11" t="e">
        <f>IF('ورود برنامه'!L21=#REF!,L$2,"")</f>
        <v>#REF!</v>
      </c>
      <c r="M21" s="11" t="e">
        <f>IF('ورود برنامه'!M21=#REF!,M$2,"")</f>
        <v>#REF!</v>
      </c>
      <c r="N21" s="11" t="e">
        <f>IF('ورود برنامه'!N21=#REF!,N$2,"")</f>
        <v>#REF!</v>
      </c>
      <c r="O21" s="11" t="e">
        <f>IF('ورود برنامه'!O21=#REF!,O$2,"")</f>
        <v>#REF!</v>
      </c>
      <c r="P21" s="11" t="e">
        <f>IF('ورود برنامه'!P21=#REF!,P$2,"")</f>
        <v>#REF!</v>
      </c>
      <c r="Q21" s="11" t="e">
        <f>IF('ورود برنامه'!Q21=#REF!,Q$2,"")</f>
        <v>#REF!</v>
      </c>
      <c r="R21" s="11" t="e">
        <f>IF('ورود برنامه'!R21=#REF!,R$2,"")</f>
        <v>#REF!</v>
      </c>
      <c r="S21" s="11" t="e">
        <f>IF('ورود برنامه'!S21=#REF!,S$2,"")</f>
        <v>#REF!</v>
      </c>
      <c r="T21" s="11" t="e">
        <f>IF('ورود برنامه'!T21=#REF!,T$2,"")</f>
        <v>#REF!</v>
      </c>
      <c r="U21" s="11" t="e">
        <f>IF('ورود برنامه'!U21=#REF!,U$2,"")</f>
        <v>#REF!</v>
      </c>
      <c r="V21" s="11" t="e">
        <f>IF('ورود برنامه'!V21=#REF!,V$2,"")</f>
        <v>#REF!</v>
      </c>
    </row>
    <row r="22" spans="1:22" ht="21" x14ac:dyDescent="0.2">
      <c r="A22" s="10">
        <v>20</v>
      </c>
      <c r="B22" s="13">
        <f>'ورود اطلاعات'!D25</f>
        <v>0</v>
      </c>
      <c r="C22" s="11" t="e">
        <f>IF('ورود برنامه'!C22=#REF!,C$2,"")</f>
        <v>#REF!</v>
      </c>
      <c r="D22" s="11" t="e">
        <f>IF('ورود برنامه'!D22=#REF!,D$2,"")</f>
        <v>#REF!</v>
      </c>
      <c r="E22" s="11" t="e">
        <f>IF('ورود برنامه'!E22=#REF!,E$2,"")</f>
        <v>#REF!</v>
      </c>
      <c r="F22" s="11" t="e">
        <f>IF('ورود برنامه'!F22=#REF!,F$2,"")</f>
        <v>#REF!</v>
      </c>
      <c r="G22" s="11" t="e">
        <f>IF('ورود برنامه'!G22=#REF!,G$2,"")</f>
        <v>#REF!</v>
      </c>
      <c r="H22" s="11" t="e">
        <f>IF('ورود برنامه'!H22=#REF!,H$2,"")</f>
        <v>#REF!</v>
      </c>
      <c r="I22" s="11" t="e">
        <f>IF('ورود برنامه'!I22=#REF!,I$2,"")</f>
        <v>#REF!</v>
      </c>
      <c r="J22" s="11" t="e">
        <f>IF('ورود برنامه'!J22=#REF!,J$2,"")</f>
        <v>#REF!</v>
      </c>
      <c r="K22" s="11" t="e">
        <f>IF('ورود برنامه'!K22=#REF!,K$2,"")</f>
        <v>#REF!</v>
      </c>
      <c r="L22" s="11" t="e">
        <f>IF('ورود برنامه'!L22=#REF!,L$2,"")</f>
        <v>#REF!</v>
      </c>
      <c r="M22" s="11" t="e">
        <f>IF('ورود برنامه'!M22=#REF!,M$2,"")</f>
        <v>#REF!</v>
      </c>
      <c r="N22" s="11" t="e">
        <f>IF('ورود برنامه'!N22=#REF!,N$2,"")</f>
        <v>#REF!</v>
      </c>
      <c r="O22" s="11" t="e">
        <f>IF('ورود برنامه'!O22=#REF!,O$2,"")</f>
        <v>#REF!</v>
      </c>
      <c r="P22" s="11" t="e">
        <f>IF('ورود برنامه'!P22=#REF!,P$2,"")</f>
        <v>#REF!</v>
      </c>
      <c r="Q22" s="11" t="e">
        <f>IF('ورود برنامه'!Q22=#REF!,Q$2,"")</f>
        <v>#REF!</v>
      </c>
      <c r="R22" s="11" t="e">
        <f>IF('ورود برنامه'!R22=#REF!,R$2,"")</f>
        <v>#REF!</v>
      </c>
      <c r="S22" s="11" t="e">
        <f>IF('ورود برنامه'!S22=#REF!,S$2,"")</f>
        <v>#REF!</v>
      </c>
      <c r="T22" s="11" t="e">
        <f>IF('ورود برنامه'!T22=#REF!,T$2,"")</f>
        <v>#REF!</v>
      </c>
      <c r="U22" s="11" t="e">
        <f>IF('ورود برنامه'!U22=#REF!,U$2,"")</f>
        <v>#REF!</v>
      </c>
      <c r="V22" s="11" t="e">
        <f>IF('ورود برنامه'!V22=#REF!,V$2,"")</f>
        <v>#REF!</v>
      </c>
    </row>
    <row r="49" spans="10:10" x14ac:dyDescent="0.2">
      <c r="J49" t="e">
        <f>#REF!</f>
        <v>#REF!</v>
      </c>
    </row>
  </sheetData>
  <mergeCells count="1">
    <mergeCell ref="A1:P1"/>
  </mergeCells>
  <conditionalFormatting sqref="C3:P9">
    <cfRule type="cellIs" dxfId="0" priority="1" operator="equal">
      <formula>$J$49</formula>
    </cfRule>
  </conditionalFormatting>
  <printOptions horizontalCentered="1" verticalCentered="1"/>
  <pageMargins left="0" right="0" top="0" bottom="0" header="0" footer="0"/>
  <pageSetup paperSize="9" scale="5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402"/>
  <sheetViews>
    <sheetView rightToLeft="1" view="pageBreakPreview" zoomScale="55" zoomScaleSheetLayoutView="55" workbookViewId="0">
      <selection activeCell="BE2343" sqref="BE2343:BF2343"/>
    </sheetView>
  </sheetViews>
  <sheetFormatPr defaultColWidth="9" defaultRowHeight="14.25" x14ac:dyDescent="0.2"/>
  <cols>
    <col min="1" max="1" width="6.625" style="1" customWidth="1"/>
    <col min="2" max="2" width="29" style="1" customWidth="1"/>
    <col min="3" max="5" width="22.625" style="1" customWidth="1"/>
    <col min="6" max="7" width="24.5" style="1" customWidth="1"/>
    <col min="8" max="8" width="96.5" style="1" customWidth="1"/>
    <col min="9" max="16384" width="9" style="1"/>
  </cols>
  <sheetData>
    <row r="1" spans="1:8" ht="42" customHeight="1" thickTop="1" x14ac:dyDescent="0.2">
      <c r="A1" s="362" t="e">
        <f>"ليست  كلاسها و دروس همكار محترم جناب آقاي"&amp;" "&amp;#REF!</f>
        <v>#REF!</v>
      </c>
      <c r="B1" s="363"/>
      <c r="C1" s="363"/>
      <c r="D1" s="363"/>
      <c r="E1" s="65"/>
    </row>
    <row r="2" spans="1:8" s="3" customFormat="1" ht="42" customHeight="1" x14ac:dyDescent="0.7">
      <c r="A2" s="43" t="s">
        <v>0</v>
      </c>
      <c r="B2" s="44" t="s">
        <v>152</v>
      </c>
      <c r="C2" s="47" t="s">
        <v>105</v>
      </c>
      <c r="D2" s="47" t="s">
        <v>153</v>
      </c>
      <c r="E2" s="47" t="s">
        <v>155</v>
      </c>
      <c r="F2" s="47" t="s">
        <v>158</v>
      </c>
      <c r="G2" s="47"/>
      <c r="H2" s="47" t="s">
        <v>159</v>
      </c>
    </row>
    <row r="3" spans="1:8" s="45" customFormat="1" ht="32.25" x14ac:dyDescent="0.2">
      <c r="A3" s="60">
        <v>1</v>
      </c>
      <c r="B3" s="46" t="str">
        <f>IFERROR(IF(COUNTIF('لیست2  دبير'!$I$3:$I$402,$A3)=1,LOOKUP($A3,'لیست2  دبير'!$I$3:$I$402,'لیست2  دبير'!C$3:C$402),""),"")</f>
        <v/>
      </c>
      <c r="C3" s="48" t="str">
        <f>IFERROR(IF(COUNTIF('لیست2  دبير'!$I$3:$I$402,$A3)=1,LOOKUP($A3,'لیست2  دبير'!$I$3:$I$402,'لیست2  دبير'!D$3:D$402),""),"")</f>
        <v/>
      </c>
      <c r="D3" s="48" t="str">
        <f>IFERROR(IF(COUNTIF('لیست2  دبير'!$I$3:$I$402,$A3)=1,LOOKUP($A3,'لیست2  دبير'!$I$3:$I$402,'لیست2  دبير'!E$3:E$402),""),"")</f>
        <v/>
      </c>
      <c r="E3" s="63" t="str">
        <f>IFERROR(IF(COUNTIF('لیست2  دبير'!$I$3:$I$402,$A3)=1,LOOKUP($A3,'لیست2  دبير'!$I$3:$I$402,'لیست2  دبير'!F$3:F$402),""),"")</f>
        <v/>
      </c>
      <c r="F3" s="63" t="str">
        <f>IFERROR(IF(COUNTIF('لیست2  دبير'!$I$3:$I$402,$A3)=1,LOOKUP($A3,'لیست2  دبير'!$I$3:$I$402,'لیست2  دبير'!G$3:G$402),""),"")</f>
        <v/>
      </c>
      <c r="G3" s="64" t="str">
        <f>IFERROR(ROUND(E3-F3,2),"")</f>
        <v/>
      </c>
      <c r="H3" s="64" t="str">
        <f>IFERROR(IF(G3&gt;0,CONCATENATE("عملكرد شما",ABS(G3),"درصد بيشتر از ميانگين پايه مي باشد"),IF(G3=0,"عملكرد شما برابر با ميانگين پايه مي باشد",CONCATENATE("عملكرد شما",ABS(G3),"درصد كمتر از ميانگين پايه مي باشد"))),"")</f>
        <v/>
      </c>
    </row>
    <row r="4" spans="1:8" ht="32.25" x14ac:dyDescent="0.2">
      <c r="A4" s="61">
        <v>2</v>
      </c>
      <c r="B4" s="46" t="str">
        <f>IFERROR(IF(COUNTIF('لیست2  دبير'!$I$3:$I$402,$A4)=1,LOOKUP($A4,'لیست2  دبير'!$I$3:$I$402,'لیست2  دبير'!C$3:C$402),""),"")</f>
        <v/>
      </c>
      <c r="C4" s="48" t="str">
        <f>IFERROR(IF(COUNTIF('لیست2  دبير'!$I$3:$I$402,$A4)=1,LOOKUP($A4,'لیست2  دبير'!$I$3:$I$402,'لیست2  دبير'!D$3:D$402),""),"")</f>
        <v/>
      </c>
      <c r="D4" s="48" t="str">
        <f>IFERROR(IF(COUNTIF('لیست2  دبير'!$I$3:$I$402,$A4)=1,LOOKUP($A4,'لیست2  دبير'!$I$3:$I$402,'لیست2  دبير'!E$3:E$402),""),"")</f>
        <v/>
      </c>
      <c r="E4" s="63" t="str">
        <f>IFERROR(IF(COUNTIF('لیست2  دبير'!$I$3:$I$402,$A4)=1,LOOKUP($A4,'لیست2  دبير'!$I$3:$I$402,'لیست2  دبير'!F$3:F$402),""),"")</f>
        <v/>
      </c>
      <c r="F4" s="63" t="str">
        <f>IFERROR(IF(COUNTIF('لیست2  دبير'!$I$3:$I$402,$A4)=1,LOOKUP($A4,'لیست2  دبير'!$I$3:$I$402,'لیست2  دبير'!G$3:G$402),""),"")</f>
        <v/>
      </c>
      <c r="G4" s="64" t="str">
        <f t="shared" ref="G4:G67" si="0">IFERROR(ROUND(E4-F4,2),"")</f>
        <v/>
      </c>
      <c r="H4" s="64" t="str">
        <f t="shared" ref="H4:H67" si="1">IFERROR(IF(G4&gt;0,CONCATENATE("عملكرد شما",ABS(G4),"درصد بيشتر از ميانگين پايه مي باشد"),IF(G4=0,"عملكرد شما برابر با ميانگين پايه مي باشد",CONCATENATE("عملكرد شما",ABS(G4),"درصد كمتر از ميانگين پايه مي باشد"))),"")</f>
        <v/>
      </c>
    </row>
    <row r="5" spans="1:8" s="45" customFormat="1" ht="32.25" x14ac:dyDescent="0.2">
      <c r="A5" s="60">
        <v>3</v>
      </c>
      <c r="B5" s="46" t="str">
        <f>IFERROR(IF(COUNTIF('لیست2  دبير'!$I$3:$I$402,$A5)=1,LOOKUP($A5,'لیست2  دبير'!$I$3:$I$402,'لیست2  دبير'!C$3:C$402),""),"")</f>
        <v/>
      </c>
      <c r="C5" s="48" t="str">
        <f>IFERROR(IF(COUNTIF('لیست2  دبير'!$I$3:$I$402,$A5)=1,LOOKUP($A5,'لیست2  دبير'!$I$3:$I$402,'لیست2  دبير'!D$3:D$402),""),"")</f>
        <v/>
      </c>
      <c r="D5" s="48" t="str">
        <f>IFERROR(IF(COUNTIF('لیست2  دبير'!$I$3:$I$402,$A5)=1,LOOKUP($A5,'لیست2  دبير'!$I$3:$I$402,'لیست2  دبير'!E$3:E$402),""),"")</f>
        <v/>
      </c>
      <c r="E5" s="63" t="str">
        <f>IFERROR(IF(COUNTIF('لیست2  دبير'!$I$3:$I$402,$A5)=1,LOOKUP($A5,'لیست2  دبير'!$I$3:$I$402,'لیست2  دبير'!F$3:F$402),""),"")</f>
        <v/>
      </c>
      <c r="F5" s="63" t="str">
        <f>IFERROR(IF(COUNTIF('لیست2  دبير'!$I$3:$I$402,$A5)=1,LOOKUP($A5,'لیست2  دبير'!$I$3:$I$402,'لیست2  دبير'!G$3:G$402),""),"")</f>
        <v/>
      </c>
      <c r="G5" s="64" t="str">
        <f t="shared" si="0"/>
        <v/>
      </c>
      <c r="H5" s="64" t="str">
        <f t="shared" si="1"/>
        <v/>
      </c>
    </row>
    <row r="6" spans="1:8" ht="32.25" x14ac:dyDescent="0.2">
      <c r="A6" s="61">
        <v>4</v>
      </c>
      <c r="B6" s="46" t="str">
        <f>IFERROR(IF(COUNTIF('لیست2  دبير'!$I$3:$I$402,$A6)=1,LOOKUP($A6,'لیست2  دبير'!$I$3:$I$402,'لیست2  دبير'!C$3:C$402),""),"")</f>
        <v/>
      </c>
      <c r="C6" s="48" t="str">
        <f>IFERROR(IF(COUNTIF('لیست2  دبير'!$I$3:$I$402,$A6)=1,LOOKUP($A6,'لیست2  دبير'!$I$3:$I$402,'لیست2  دبير'!D$3:D$402),""),"")</f>
        <v/>
      </c>
      <c r="D6" s="48" t="str">
        <f>IFERROR(IF(COUNTIF('لیست2  دبير'!$I$3:$I$402,$A6)=1,LOOKUP($A6,'لیست2  دبير'!$I$3:$I$402,'لیست2  دبير'!E$3:E$402),""),"")</f>
        <v/>
      </c>
      <c r="E6" s="63" t="str">
        <f>IFERROR(IF(COUNTIF('لیست2  دبير'!$I$3:$I$402,$A6)=1,LOOKUP($A6,'لیست2  دبير'!$I$3:$I$402,'لیست2  دبير'!F$3:F$402),""),"")</f>
        <v/>
      </c>
      <c r="F6" s="63" t="str">
        <f>IFERROR(IF(COUNTIF('لیست2  دبير'!$I$3:$I$402,$A6)=1,LOOKUP($A6,'لیست2  دبير'!$I$3:$I$402,'لیست2  دبير'!G$3:G$402),""),"")</f>
        <v/>
      </c>
      <c r="G6" s="64" t="str">
        <f t="shared" si="0"/>
        <v/>
      </c>
      <c r="H6" s="64" t="str">
        <f t="shared" si="1"/>
        <v/>
      </c>
    </row>
    <row r="7" spans="1:8" s="45" customFormat="1" ht="32.25" x14ac:dyDescent="0.2">
      <c r="A7" s="60">
        <v>5</v>
      </c>
      <c r="B7" s="46" t="str">
        <f>IFERROR(IF(COUNTIF('لیست2  دبير'!$I$3:$I$402,$A7)=1,LOOKUP($A7,'لیست2  دبير'!$I$3:$I$402,'لیست2  دبير'!C$3:C$402),""),"")</f>
        <v/>
      </c>
      <c r="C7" s="48" t="str">
        <f>IFERROR(IF(COUNTIF('لیست2  دبير'!$I$3:$I$402,$A7)=1,LOOKUP($A7,'لیست2  دبير'!$I$3:$I$402,'لیست2  دبير'!D$3:D$402),""),"")</f>
        <v/>
      </c>
      <c r="D7" s="48" t="str">
        <f>IFERROR(IF(COUNTIF('لیست2  دبير'!$I$3:$I$402,$A7)=1,LOOKUP($A7,'لیست2  دبير'!$I$3:$I$402,'لیست2  دبير'!E$3:E$402),""),"")</f>
        <v/>
      </c>
      <c r="E7" s="63" t="str">
        <f>IFERROR(IF(COUNTIF('لیست2  دبير'!$I$3:$I$402,$A7)=1,LOOKUP($A7,'لیست2  دبير'!$I$3:$I$402,'لیست2  دبير'!F$3:F$402),""),"")</f>
        <v/>
      </c>
      <c r="F7" s="63" t="str">
        <f>IFERROR(IF(COUNTIF('لیست2  دبير'!$I$3:$I$402,$A7)=1,LOOKUP($A7,'لیست2  دبير'!$I$3:$I$402,'لیست2  دبير'!G$3:G$402),""),"")</f>
        <v/>
      </c>
      <c r="G7" s="64" t="str">
        <f t="shared" si="0"/>
        <v/>
      </c>
      <c r="H7" s="64" t="str">
        <f t="shared" si="1"/>
        <v/>
      </c>
    </row>
    <row r="8" spans="1:8" ht="32.25" x14ac:dyDescent="0.2">
      <c r="A8" s="61">
        <v>6</v>
      </c>
      <c r="B8" s="46" t="str">
        <f>IFERROR(IF(COUNTIF('لیست2  دبير'!$I$3:$I$402,$A8)=1,LOOKUP($A8,'لیست2  دبير'!$I$3:$I$402,'لیست2  دبير'!C$3:C$402),""),"")</f>
        <v/>
      </c>
      <c r="C8" s="48" t="str">
        <f>IFERROR(IF(COUNTIF('لیست2  دبير'!$I$3:$I$402,$A8)=1,LOOKUP($A8,'لیست2  دبير'!$I$3:$I$402,'لیست2  دبير'!D$3:D$402),""),"")</f>
        <v/>
      </c>
      <c r="D8" s="48" t="str">
        <f>IFERROR(IF(COUNTIF('لیست2  دبير'!$I$3:$I$402,$A8)=1,LOOKUP($A8,'لیست2  دبير'!$I$3:$I$402,'لیست2  دبير'!E$3:E$402),""),"")</f>
        <v/>
      </c>
      <c r="E8" s="63" t="str">
        <f>IFERROR(IF(COUNTIF('لیست2  دبير'!$I$3:$I$402,$A8)=1,LOOKUP($A8,'لیست2  دبير'!$I$3:$I$402,'لیست2  دبير'!F$3:F$402),""),"")</f>
        <v/>
      </c>
      <c r="F8" s="63" t="str">
        <f>IFERROR(IF(COUNTIF('لیست2  دبير'!$I$3:$I$402,$A8)=1,LOOKUP($A8,'لیست2  دبير'!$I$3:$I$402,'لیست2  دبير'!G$3:G$402),""),"")</f>
        <v/>
      </c>
      <c r="G8" s="64" t="str">
        <f t="shared" si="0"/>
        <v/>
      </c>
      <c r="H8" s="64" t="str">
        <f t="shared" si="1"/>
        <v/>
      </c>
    </row>
    <row r="9" spans="1:8" s="45" customFormat="1" ht="32.25" x14ac:dyDescent="0.2">
      <c r="A9" s="60">
        <v>7</v>
      </c>
      <c r="B9" s="46" t="str">
        <f>IFERROR(IF(COUNTIF('لیست2  دبير'!$I$3:$I$402,$A9)=1,LOOKUP($A9,'لیست2  دبير'!$I$3:$I$402,'لیست2  دبير'!C$3:C$402),""),"")</f>
        <v/>
      </c>
      <c r="C9" s="48" t="str">
        <f>IFERROR(IF(COUNTIF('لیست2  دبير'!$I$3:$I$402,$A9)=1,LOOKUP($A9,'لیست2  دبير'!$I$3:$I$402,'لیست2  دبير'!D$3:D$402),""),"")</f>
        <v/>
      </c>
      <c r="D9" s="48" t="str">
        <f>IFERROR(IF(COUNTIF('لیست2  دبير'!$I$3:$I$402,$A9)=1,LOOKUP($A9,'لیست2  دبير'!$I$3:$I$402,'لیست2  دبير'!E$3:E$402),""),"")</f>
        <v/>
      </c>
      <c r="E9" s="63" t="str">
        <f>IFERROR(IF(COUNTIF('لیست2  دبير'!$I$3:$I$402,$A9)=1,LOOKUP($A9,'لیست2  دبير'!$I$3:$I$402,'لیست2  دبير'!F$3:F$402),""),"")</f>
        <v/>
      </c>
      <c r="F9" s="63" t="str">
        <f>IFERROR(IF(COUNTIF('لیست2  دبير'!$I$3:$I$402,$A9)=1,LOOKUP($A9,'لیست2  دبير'!$I$3:$I$402,'لیست2  دبير'!G$3:G$402),""),"")</f>
        <v/>
      </c>
      <c r="G9" s="64" t="str">
        <f t="shared" si="0"/>
        <v/>
      </c>
      <c r="H9" s="64" t="str">
        <f t="shared" si="1"/>
        <v/>
      </c>
    </row>
    <row r="10" spans="1:8" ht="32.25" x14ac:dyDescent="0.2">
      <c r="A10" s="61">
        <v>8</v>
      </c>
      <c r="B10" s="46" t="str">
        <f>IFERROR(IF(COUNTIF('لیست2  دبير'!$I$3:$I$402,$A10)=1,LOOKUP($A10,'لیست2  دبير'!$I$3:$I$402,'لیست2  دبير'!C$3:C$402),""),"")</f>
        <v/>
      </c>
      <c r="C10" s="48" t="str">
        <f>IFERROR(IF(COUNTIF('لیست2  دبير'!$I$3:$I$402,$A10)=1,LOOKUP($A10,'لیست2  دبير'!$I$3:$I$402,'لیست2  دبير'!D$3:D$402),""),"")</f>
        <v/>
      </c>
      <c r="D10" s="48" t="str">
        <f>IFERROR(IF(COUNTIF('لیست2  دبير'!$I$3:$I$402,$A10)=1,LOOKUP($A10,'لیست2  دبير'!$I$3:$I$402,'لیست2  دبير'!E$3:E$402),""),"")</f>
        <v/>
      </c>
      <c r="E10" s="63" t="str">
        <f>IFERROR(IF(COUNTIF('لیست2  دبير'!$I$3:$I$402,$A10)=1,LOOKUP($A10,'لیست2  دبير'!$I$3:$I$402,'لیست2  دبير'!F$3:F$402),""),"")</f>
        <v/>
      </c>
      <c r="F10" s="63" t="str">
        <f>IFERROR(IF(COUNTIF('لیست2  دبير'!$I$3:$I$402,$A10)=1,LOOKUP($A10,'لیست2  دبير'!$I$3:$I$402,'لیست2  دبير'!G$3:G$402),""),"")</f>
        <v/>
      </c>
      <c r="G10" s="64" t="str">
        <f t="shared" si="0"/>
        <v/>
      </c>
      <c r="H10" s="64" t="str">
        <f t="shared" si="1"/>
        <v/>
      </c>
    </row>
    <row r="11" spans="1:8" s="45" customFormat="1" ht="32.25" x14ac:dyDescent="0.2">
      <c r="A11" s="60">
        <v>9</v>
      </c>
      <c r="B11" s="46" t="str">
        <f>IFERROR(IF(COUNTIF('لیست2  دبير'!$I$3:$I$402,$A11)=1,LOOKUP($A11,'لیست2  دبير'!$I$3:$I$402,'لیست2  دبير'!C$3:C$402),""),"")</f>
        <v/>
      </c>
      <c r="C11" s="48" t="str">
        <f>IFERROR(IF(COUNTIF('لیست2  دبير'!$I$3:$I$402,$A11)=1,LOOKUP($A11,'لیست2  دبير'!$I$3:$I$402,'لیست2  دبير'!D$3:D$402),""),"")</f>
        <v/>
      </c>
      <c r="D11" s="48" t="str">
        <f>IFERROR(IF(COUNTIF('لیست2  دبير'!$I$3:$I$402,$A11)=1,LOOKUP($A11,'لیست2  دبير'!$I$3:$I$402,'لیست2  دبير'!E$3:E$402),""),"")</f>
        <v/>
      </c>
      <c r="E11" s="63" t="str">
        <f>IFERROR(IF(COUNTIF('لیست2  دبير'!$I$3:$I$402,$A11)=1,LOOKUP($A11,'لیست2  دبير'!$I$3:$I$402,'لیست2  دبير'!F$3:F$402),""),"")</f>
        <v/>
      </c>
      <c r="F11" s="63" t="str">
        <f>IFERROR(IF(COUNTIF('لیست2  دبير'!$I$3:$I$402,$A11)=1,LOOKUP($A11,'لیست2  دبير'!$I$3:$I$402,'لیست2  دبير'!G$3:G$402),""),"")</f>
        <v/>
      </c>
      <c r="G11" s="64" t="str">
        <f t="shared" si="0"/>
        <v/>
      </c>
      <c r="H11" s="64" t="str">
        <f t="shared" si="1"/>
        <v/>
      </c>
    </row>
    <row r="12" spans="1:8" ht="32.25" x14ac:dyDescent="0.2">
      <c r="A12" s="61">
        <v>10</v>
      </c>
      <c r="B12" s="46" t="str">
        <f>IFERROR(IF(COUNTIF('لیست2  دبير'!$I$3:$I$402,$A12)=1,LOOKUP($A12,'لیست2  دبير'!$I$3:$I$402,'لیست2  دبير'!C$3:C$402),""),"")</f>
        <v/>
      </c>
      <c r="C12" s="48" t="str">
        <f>IFERROR(IF(COUNTIF('لیست2  دبير'!$I$3:$I$402,$A12)=1,LOOKUP($A12,'لیست2  دبير'!$I$3:$I$402,'لیست2  دبير'!D$3:D$402),""),"")</f>
        <v/>
      </c>
      <c r="D12" s="48" t="str">
        <f>IFERROR(IF(COUNTIF('لیست2  دبير'!$I$3:$I$402,$A12)=1,LOOKUP($A12,'لیست2  دبير'!$I$3:$I$402,'لیست2  دبير'!E$3:E$402),""),"")</f>
        <v/>
      </c>
      <c r="E12" s="63" t="str">
        <f>IFERROR(IF(COUNTIF('لیست2  دبير'!$I$3:$I$402,$A12)=1,LOOKUP($A12,'لیست2  دبير'!$I$3:$I$402,'لیست2  دبير'!F$3:F$402),""),"")</f>
        <v/>
      </c>
      <c r="F12" s="63" t="str">
        <f>IFERROR(IF(COUNTIF('لیست2  دبير'!$I$3:$I$402,$A12)=1,LOOKUP($A12,'لیست2  دبير'!$I$3:$I$402,'لیست2  دبير'!G$3:G$402),""),"")</f>
        <v/>
      </c>
      <c r="G12" s="64" t="str">
        <f t="shared" si="0"/>
        <v/>
      </c>
      <c r="H12" s="64" t="str">
        <f t="shared" si="1"/>
        <v/>
      </c>
    </row>
    <row r="13" spans="1:8" s="45" customFormat="1" ht="32.25" x14ac:dyDescent="0.2">
      <c r="A13" s="60">
        <v>11</v>
      </c>
      <c r="B13" s="46" t="str">
        <f>IFERROR(IF(COUNTIF('لیست2  دبير'!$I$3:$I$402,$A13)=1,LOOKUP($A13,'لیست2  دبير'!$I$3:$I$402,'لیست2  دبير'!C$3:C$402),""),"")</f>
        <v/>
      </c>
      <c r="C13" s="48" t="str">
        <f>IFERROR(IF(COUNTIF('لیست2  دبير'!$I$3:$I$402,$A13)=1,LOOKUP($A13,'لیست2  دبير'!$I$3:$I$402,'لیست2  دبير'!D$3:D$402),""),"")</f>
        <v/>
      </c>
      <c r="D13" s="48" t="str">
        <f>IFERROR(IF(COUNTIF('لیست2  دبير'!$I$3:$I$402,$A13)=1,LOOKUP($A13,'لیست2  دبير'!$I$3:$I$402,'لیست2  دبير'!E$3:E$402),""),"")</f>
        <v/>
      </c>
      <c r="E13" s="63" t="str">
        <f>IFERROR(IF(COUNTIF('لیست2  دبير'!$I$3:$I$402,$A13)=1,LOOKUP($A13,'لیست2  دبير'!$I$3:$I$402,'لیست2  دبير'!F$3:F$402),""),"")</f>
        <v/>
      </c>
      <c r="F13" s="63" t="str">
        <f>IFERROR(IF(COUNTIF('لیست2  دبير'!$I$3:$I$402,$A13)=1,LOOKUP($A13,'لیست2  دبير'!$I$3:$I$402,'لیست2  دبير'!G$3:G$402),""),"")</f>
        <v/>
      </c>
      <c r="G13" s="64" t="str">
        <f t="shared" si="0"/>
        <v/>
      </c>
      <c r="H13" s="64" t="str">
        <f t="shared" si="1"/>
        <v/>
      </c>
    </row>
    <row r="14" spans="1:8" ht="32.25" x14ac:dyDescent="0.2">
      <c r="A14" s="61">
        <v>12</v>
      </c>
      <c r="B14" s="46" t="str">
        <f>IFERROR(IF(COUNTIF('لیست2  دبير'!$I$3:$I$402,$A14)=1,LOOKUP($A14,'لیست2  دبير'!$I$3:$I$402,'لیست2  دبير'!C$3:C$402),""),"")</f>
        <v/>
      </c>
      <c r="C14" s="48" t="str">
        <f>IFERROR(IF(COUNTIF('لیست2  دبير'!$I$3:$I$402,$A14)=1,LOOKUP($A14,'لیست2  دبير'!$I$3:$I$402,'لیست2  دبير'!D$3:D$402),""),"")</f>
        <v/>
      </c>
      <c r="D14" s="48" t="str">
        <f>IFERROR(IF(COUNTIF('لیست2  دبير'!$I$3:$I$402,$A14)=1,LOOKUP($A14,'لیست2  دبير'!$I$3:$I$402,'لیست2  دبير'!E$3:E$402),""),"")</f>
        <v/>
      </c>
      <c r="E14" s="63" t="str">
        <f>IFERROR(IF(COUNTIF('لیست2  دبير'!$I$3:$I$402,$A14)=1,LOOKUP($A14,'لیست2  دبير'!$I$3:$I$402,'لیست2  دبير'!F$3:F$402),""),"")</f>
        <v/>
      </c>
      <c r="F14" s="63" t="str">
        <f>IFERROR(IF(COUNTIF('لیست2  دبير'!$I$3:$I$402,$A14)=1,LOOKUP($A14,'لیست2  دبير'!$I$3:$I$402,'لیست2  دبير'!G$3:G$402),""),"")</f>
        <v/>
      </c>
      <c r="G14" s="64" t="str">
        <f t="shared" si="0"/>
        <v/>
      </c>
      <c r="H14" s="64" t="str">
        <f t="shared" si="1"/>
        <v/>
      </c>
    </row>
    <row r="15" spans="1:8" s="45" customFormat="1" ht="32.25" x14ac:dyDescent="0.2">
      <c r="A15" s="60">
        <v>13</v>
      </c>
      <c r="B15" s="46" t="str">
        <f>IFERROR(IF(COUNTIF('لیست2  دبير'!$I$3:$I$402,$A15)=1,LOOKUP($A15,'لیست2  دبير'!$I$3:$I$402,'لیست2  دبير'!C$3:C$402),""),"")</f>
        <v/>
      </c>
      <c r="C15" s="48" t="str">
        <f>IFERROR(IF(COUNTIF('لیست2  دبير'!$I$3:$I$402,$A15)=1,LOOKUP($A15,'لیست2  دبير'!$I$3:$I$402,'لیست2  دبير'!D$3:D$402),""),"")</f>
        <v/>
      </c>
      <c r="D15" s="48" t="str">
        <f>IFERROR(IF(COUNTIF('لیست2  دبير'!$I$3:$I$402,$A15)=1,LOOKUP($A15,'لیست2  دبير'!$I$3:$I$402,'لیست2  دبير'!E$3:E$402),""),"")</f>
        <v/>
      </c>
      <c r="E15" s="63" t="str">
        <f>IFERROR(IF(COUNTIF('لیست2  دبير'!$I$3:$I$402,$A15)=1,LOOKUP($A15,'لیست2  دبير'!$I$3:$I$402,'لیست2  دبير'!F$3:F$402),""),"")</f>
        <v/>
      </c>
      <c r="F15" s="63" t="str">
        <f>IFERROR(IF(COUNTIF('لیست2  دبير'!$I$3:$I$402,$A15)=1,LOOKUP($A15,'لیست2  دبير'!$I$3:$I$402,'لیست2  دبير'!G$3:G$402),""),"")</f>
        <v/>
      </c>
      <c r="G15" s="64" t="str">
        <f t="shared" si="0"/>
        <v/>
      </c>
      <c r="H15" s="64" t="str">
        <f t="shared" si="1"/>
        <v/>
      </c>
    </row>
    <row r="16" spans="1:8" ht="32.25" x14ac:dyDescent="0.2">
      <c r="A16" s="61">
        <v>14</v>
      </c>
      <c r="B16" s="46" t="str">
        <f>IFERROR(IF(COUNTIF('لیست2  دبير'!$I$3:$I$402,$A16)=1,LOOKUP($A16,'لیست2  دبير'!$I$3:$I$402,'لیست2  دبير'!C$3:C$402),""),"")</f>
        <v/>
      </c>
      <c r="C16" s="48" t="str">
        <f>IFERROR(IF(COUNTIF('لیست2  دبير'!$I$3:$I$402,$A16)=1,LOOKUP($A16,'لیست2  دبير'!$I$3:$I$402,'لیست2  دبير'!D$3:D$402),""),"")</f>
        <v/>
      </c>
      <c r="D16" s="48" t="str">
        <f>IFERROR(IF(COUNTIF('لیست2  دبير'!$I$3:$I$402,$A16)=1,LOOKUP($A16,'لیست2  دبير'!$I$3:$I$402,'لیست2  دبير'!E$3:E$402),""),"")</f>
        <v/>
      </c>
      <c r="E16" s="63" t="str">
        <f>IFERROR(IF(COUNTIF('لیست2  دبير'!$I$3:$I$402,$A16)=1,LOOKUP($A16,'لیست2  دبير'!$I$3:$I$402,'لیست2  دبير'!F$3:F$402),""),"")</f>
        <v/>
      </c>
      <c r="F16" s="63" t="str">
        <f>IFERROR(IF(COUNTIF('لیست2  دبير'!$I$3:$I$402,$A16)=1,LOOKUP($A16,'لیست2  دبير'!$I$3:$I$402,'لیست2  دبير'!G$3:G$402),""),"")</f>
        <v/>
      </c>
      <c r="G16" s="64" t="str">
        <f t="shared" si="0"/>
        <v/>
      </c>
      <c r="H16" s="64" t="str">
        <f t="shared" si="1"/>
        <v/>
      </c>
    </row>
    <row r="17" spans="1:8" s="45" customFormat="1" ht="32.25" x14ac:dyDescent="0.2">
      <c r="A17" s="60">
        <v>15</v>
      </c>
      <c r="B17" s="46" t="str">
        <f>IFERROR(IF(COUNTIF('لیست2  دبير'!$I$3:$I$402,$A17)=1,LOOKUP($A17,'لیست2  دبير'!$I$3:$I$402,'لیست2  دبير'!C$3:C$402),""),"")</f>
        <v/>
      </c>
      <c r="C17" s="48" t="str">
        <f>IFERROR(IF(COUNTIF('لیست2  دبير'!$I$3:$I$402,$A17)=1,LOOKUP($A17,'لیست2  دبير'!$I$3:$I$402,'لیست2  دبير'!D$3:D$402),""),"")</f>
        <v/>
      </c>
      <c r="D17" s="48" t="str">
        <f>IFERROR(IF(COUNTIF('لیست2  دبير'!$I$3:$I$402,$A17)=1,LOOKUP($A17,'لیست2  دبير'!$I$3:$I$402,'لیست2  دبير'!E$3:E$402),""),"")</f>
        <v/>
      </c>
      <c r="E17" s="63" t="str">
        <f>IFERROR(IF(COUNTIF('لیست2  دبير'!$I$3:$I$402,$A17)=1,LOOKUP($A17,'لیست2  دبير'!$I$3:$I$402,'لیست2  دبير'!F$3:F$402),""),"")</f>
        <v/>
      </c>
      <c r="F17" s="63" t="str">
        <f>IFERROR(IF(COUNTIF('لیست2  دبير'!$I$3:$I$402,$A17)=1,LOOKUP($A17,'لیست2  دبير'!$I$3:$I$402,'لیست2  دبير'!G$3:G$402),""),"")</f>
        <v/>
      </c>
      <c r="G17" s="64" t="str">
        <f t="shared" si="0"/>
        <v/>
      </c>
      <c r="H17" s="64" t="str">
        <f t="shared" si="1"/>
        <v/>
      </c>
    </row>
    <row r="18" spans="1:8" ht="32.25" x14ac:dyDescent="0.2">
      <c r="A18" s="61">
        <v>16</v>
      </c>
      <c r="B18" s="46" t="str">
        <f>IFERROR(IF(COUNTIF('لیست2  دبير'!$I$3:$I$402,$A18)=1,LOOKUP($A18,'لیست2  دبير'!$I$3:$I$402,'لیست2  دبير'!C$3:C$402),""),"")</f>
        <v/>
      </c>
      <c r="C18" s="48" t="str">
        <f>IFERROR(IF(COUNTIF('لیست2  دبير'!$I$3:$I$402,$A18)=1,LOOKUP($A18,'لیست2  دبير'!$I$3:$I$402,'لیست2  دبير'!D$3:D$402),""),"")</f>
        <v/>
      </c>
      <c r="D18" s="48" t="str">
        <f>IFERROR(IF(COUNTIF('لیست2  دبير'!$I$3:$I$402,$A18)=1,LOOKUP($A18,'لیست2  دبير'!$I$3:$I$402,'لیست2  دبير'!E$3:E$402),""),"")</f>
        <v/>
      </c>
      <c r="E18" s="63" t="str">
        <f>IFERROR(IF(COUNTIF('لیست2  دبير'!$I$3:$I$402,$A18)=1,LOOKUP($A18,'لیست2  دبير'!$I$3:$I$402,'لیست2  دبير'!F$3:F$402),""),"")</f>
        <v/>
      </c>
      <c r="F18" s="63" t="str">
        <f>IFERROR(IF(COUNTIF('لیست2  دبير'!$I$3:$I$402,$A18)=1,LOOKUP($A18,'لیست2  دبير'!$I$3:$I$402,'لیست2  دبير'!G$3:G$402),""),"")</f>
        <v/>
      </c>
      <c r="G18" s="64" t="str">
        <f t="shared" si="0"/>
        <v/>
      </c>
      <c r="H18" s="64" t="str">
        <f t="shared" si="1"/>
        <v/>
      </c>
    </row>
    <row r="19" spans="1:8" s="45" customFormat="1" ht="32.25" x14ac:dyDescent="0.2">
      <c r="A19" s="60">
        <v>17</v>
      </c>
      <c r="B19" s="46" t="str">
        <f>IFERROR(IF(COUNTIF('لیست2  دبير'!$I$3:$I$402,$A19)=1,LOOKUP($A19,'لیست2  دبير'!$I$3:$I$402,'لیست2  دبير'!C$3:C$402),""),"")</f>
        <v/>
      </c>
      <c r="C19" s="48" t="str">
        <f>IFERROR(IF(COUNTIF('لیست2  دبير'!$I$3:$I$402,$A19)=1,LOOKUP($A19,'لیست2  دبير'!$I$3:$I$402,'لیست2  دبير'!D$3:D$402),""),"")</f>
        <v/>
      </c>
      <c r="D19" s="48" t="str">
        <f>IFERROR(IF(COUNTIF('لیست2  دبير'!$I$3:$I$402,$A19)=1,LOOKUP($A19,'لیست2  دبير'!$I$3:$I$402,'لیست2  دبير'!E$3:E$402),""),"")</f>
        <v/>
      </c>
      <c r="E19" s="63" t="str">
        <f>IFERROR(IF(COUNTIF('لیست2  دبير'!$I$3:$I$402,$A19)=1,LOOKUP($A19,'لیست2  دبير'!$I$3:$I$402,'لیست2  دبير'!F$3:F$402),""),"")</f>
        <v/>
      </c>
      <c r="F19" s="63" t="str">
        <f>IFERROR(IF(COUNTIF('لیست2  دبير'!$I$3:$I$402,$A19)=1,LOOKUP($A19,'لیست2  دبير'!$I$3:$I$402,'لیست2  دبير'!G$3:G$402),""),"")</f>
        <v/>
      </c>
      <c r="G19" s="64" t="str">
        <f t="shared" si="0"/>
        <v/>
      </c>
      <c r="H19" s="64" t="str">
        <f t="shared" si="1"/>
        <v/>
      </c>
    </row>
    <row r="20" spans="1:8" ht="32.25" x14ac:dyDescent="0.2">
      <c r="A20" s="61">
        <v>18</v>
      </c>
      <c r="B20" s="46" t="str">
        <f>IFERROR(IF(COUNTIF('لیست2  دبير'!$I$3:$I$402,$A20)=1,LOOKUP($A20,'لیست2  دبير'!$I$3:$I$402,'لیست2  دبير'!C$3:C$402),""),"")</f>
        <v/>
      </c>
      <c r="C20" s="48" t="str">
        <f>IFERROR(IF(COUNTIF('لیست2  دبير'!$I$3:$I$402,$A20)=1,LOOKUP($A20,'لیست2  دبير'!$I$3:$I$402,'لیست2  دبير'!D$3:D$402),""),"")</f>
        <v/>
      </c>
      <c r="D20" s="48" t="str">
        <f>IFERROR(IF(COUNTIF('لیست2  دبير'!$I$3:$I$402,$A20)=1,LOOKUP($A20,'لیست2  دبير'!$I$3:$I$402,'لیست2  دبير'!E$3:E$402),""),"")</f>
        <v/>
      </c>
      <c r="E20" s="63" t="str">
        <f>IFERROR(IF(COUNTIF('لیست2  دبير'!$I$3:$I$402,$A20)=1,LOOKUP($A20,'لیست2  دبير'!$I$3:$I$402,'لیست2  دبير'!F$3:F$402),""),"")</f>
        <v/>
      </c>
      <c r="F20" s="63" t="str">
        <f>IFERROR(IF(COUNTIF('لیست2  دبير'!$I$3:$I$402,$A20)=1,LOOKUP($A20,'لیست2  دبير'!$I$3:$I$402,'لیست2  دبير'!G$3:G$402),""),"")</f>
        <v/>
      </c>
      <c r="G20" s="64" t="str">
        <f t="shared" si="0"/>
        <v/>
      </c>
      <c r="H20" s="64" t="str">
        <f t="shared" si="1"/>
        <v/>
      </c>
    </row>
    <row r="21" spans="1:8" s="45" customFormat="1" ht="32.25" x14ac:dyDescent="0.2">
      <c r="A21" s="60">
        <v>19</v>
      </c>
      <c r="B21" s="46" t="str">
        <f>IFERROR(IF(COUNTIF('لیست2  دبير'!$I$3:$I$402,$A21)=1,LOOKUP($A21,'لیست2  دبير'!$I$3:$I$402,'لیست2  دبير'!C$3:C$402),""),"")</f>
        <v/>
      </c>
      <c r="C21" s="48" t="str">
        <f>IFERROR(IF(COUNTIF('لیست2  دبير'!$I$3:$I$402,$A21)=1,LOOKUP($A21,'لیست2  دبير'!$I$3:$I$402,'لیست2  دبير'!D$3:D$402),""),"")</f>
        <v/>
      </c>
      <c r="D21" s="48" t="str">
        <f>IFERROR(IF(COUNTIF('لیست2  دبير'!$I$3:$I$402,$A21)=1,LOOKUP($A21,'لیست2  دبير'!$I$3:$I$402,'لیست2  دبير'!E$3:E$402),""),"")</f>
        <v/>
      </c>
      <c r="E21" s="63" t="str">
        <f>IFERROR(IF(COUNTIF('لیست2  دبير'!$I$3:$I$402,$A21)=1,LOOKUP($A21,'لیست2  دبير'!$I$3:$I$402,'لیست2  دبير'!F$3:F$402),""),"")</f>
        <v/>
      </c>
      <c r="F21" s="63" t="str">
        <f>IFERROR(IF(COUNTIF('لیست2  دبير'!$I$3:$I$402,$A21)=1,LOOKUP($A21,'لیست2  دبير'!$I$3:$I$402,'لیست2  دبير'!G$3:G$402),""),"")</f>
        <v/>
      </c>
      <c r="G21" s="64" t="str">
        <f t="shared" si="0"/>
        <v/>
      </c>
      <c r="H21" s="64" t="str">
        <f t="shared" si="1"/>
        <v/>
      </c>
    </row>
    <row r="22" spans="1:8" ht="32.25" x14ac:dyDescent="0.2">
      <c r="A22" s="61">
        <v>20</v>
      </c>
      <c r="B22" s="46" t="str">
        <f>IFERROR(IF(COUNTIF('لیست2  دبير'!$I$3:$I$402,$A22)=1,LOOKUP($A22,'لیست2  دبير'!$I$3:$I$402,'لیست2  دبير'!C$3:C$402),""),"")</f>
        <v/>
      </c>
      <c r="C22" s="48" t="str">
        <f>IFERROR(IF(COUNTIF('لیست2  دبير'!$I$3:$I$402,$A22)=1,LOOKUP($A22,'لیست2  دبير'!$I$3:$I$402,'لیست2  دبير'!D$3:D$402),""),"")</f>
        <v/>
      </c>
      <c r="D22" s="48" t="str">
        <f>IFERROR(IF(COUNTIF('لیست2  دبير'!$I$3:$I$402,$A22)=1,LOOKUP($A22,'لیست2  دبير'!$I$3:$I$402,'لیست2  دبير'!E$3:E$402),""),"")</f>
        <v/>
      </c>
      <c r="E22" s="63" t="str">
        <f>IFERROR(IF(COUNTIF('لیست2  دبير'!$I$3:$I$402,$A22)=1,LOOKUP($A22,'لیست2  دبير'!$I$3:$I$402,'لیست2  دبير'!F$3:F$402),""),"")</f>
        <v/>
      </c>
      <c r="F22" s="63" t="str">
        <f>IFERROR(IF(COUNTIF('لیست2  دبير'!$I$3:$I$402,$A22)=1,LOOKUP($A22,'لیست2  دبير'!$I$3:$I$402,'لیست2  دبير'!G$3:G$402),""),"")</f>
        <v/>
      </c>
      <c r="G22" s="64" t="str">
        <f t="shared" si="0"/>
        <v/>
      </c>
      <c r="H22" s="64" t="str">
        <f t="shared" si="1"/>
        <v/>
      </c>
    </row>
    <row r="23" spans="1:8" s="45" customFormat="1" ht="32.25" x14ac:dyDescent="0.2">
      <c r="A23" s="60">
        <v>21</v>
      </c>
      <c r="B23" s="46" t="str">
        <f>IFERROR(IF(COUNTIF('لیست2  دبير'!$I$3:$I$402,$A23)=1,LOOKUP($A23,'لیست2  دبير'!$I$3:$I$402,'لیست2  دبير'!C$3:C$402),""),"")</f>
        <v/>
      </c>
      <c r="C23" s="48" t="str">
        <f>IFERROR(IF(COUNTIF('لیست2  دبير'!$I$3:$I$402,$A23)=1,LOOKUP($A23,'لیست2  دبير'!$I$3:$I$402,'لیست2  دبير'!D$3:D$402),""),"")</f>
        <v/>
      </c>
      <c r="D23" s="48" t="str">
        <f>IFERROR(IF(COUNTIF('لیست2  دبير'!$I$3:$I$402,$A23)=1,LOOKUP($A23,'لیست2  دبير'!$I$3:$I$402,'لیست2  دبير'!E$3:E$402),""),"")</f>
        <v/>
      </c>
      <c r="E23" s="63" t="str">
        <f>IFERROR(IF(COUNTIF('لیست2  دبير'!$I$3:$I$402,$A23)=1,LOOKUP($A23,'لیست2  دبير'!$I$3:$I$402,'لیست2  دبير'!F$3:F$402),""),"")</f>
        <v/>
      </c>
      <c r="F23" s="63" t="str">
        <f>IFERROR(IF(COUNTIF('لیست2  دبير'!$I$3:$I$402,$A23)=1,LOOKUP($A23,'لیست2  دبير'!$I$3:$I$402,'لیست2  دبير'!G$3:G$402),""),"")</f>
        <v/>
      </c>
      <c r="G23" s="64" t="str">
        <f t="shared" si="0"/>
        <v/>
      </c>
      <c r="H23" s="64" t="str">
        <f t="shared" si="1"/>
        <v/>
      </c>
    </row>
    <row r="24" spans="1:8" ht="32.25" x14ac:dyDescent="0.2">
      <c r="A24" s="61">
        <v>22</v>
      </c>
      <c r="B24" s="46" t="str">
        <f>IFERROR(IF(COUNTIF('لیست2  دبير'!$I$3:$I$402,$A24)=1,LOOKUP($A24,'لیست2  دبير'!$I$3:$I$402,'لیست2  دبير'!C$3:C$402),""),"")</f>
        <v/>
      </c>
      <c r="C24" s="48" t="str">
        <f>IFERROR(IF(COUNTIF('لیست2  دبير'!$I$3:$I$402,$A24)=1,LOOKUP($A24,'لیست2  دبير'!$I$3:$I$402,'لیست2  دبير'!D$3:D$402),""),"")</f>
        <v/>
      </c>
      <c r="D24" s="48" t="str">
        <f>IFERROR(IF(COUNTIF('لیست2  دبير'!$I$3:$I$402,$A24)=1,LOOKUP($A24,'لیست2  دبير'!$I$3:$I$402,'لیست2  دبير'!E$3:E$402),""),"")</f>
        <v/>
      </c>
      <c r="E24" s="63" t="str">
        <f>IFERROR(IF(COUNTIF('لیست2  دبير'!$I$3:$I$402,$A24)=1,LOOKUP($A24,'لیست2  دبير'!$I$3:$I$402,'لیست2  دبير'!F$3:F$402),""),"")</f>
        <v/>
      </c>
      <c r="F24" s="63" t="str">
        <f>IFERROR(IF(COUNTIF('لیست2  دبير'!$I$3:$I$402,$A24)=1,LOOKUP($A24,'لیست2  دبير'!$I$3:$I$402,'لیست2  دبير'!G$3:G$402),""),"")</f>
        <v/>
      </c>
      <c r="G24" s="64" t="str">
        <f t="shared" si="0"/>
        <v/>
      </c>
      <c r="H24" s="64" t="str">
        <f t="shared" si="1"/>
        <v/>
      </c>
    </row>
    <row r="25" spans="1:8" s="45" customFormat="1" ht="32.25" x14ac:dyDescent="0.2">
      <c r="A25" s="60">
        <v>23</v>
      </c>
      <c r="B25" s="46" t="str">
        <f>IFERROR(IF(COUNTIF('لیست2  دبير'!$I$3:$I$402,$A25)=1,LOOKUP($A25,'لیست2  دبير'!$I$3:$I$402,'لیست2  دبير'!C$3:C$402),""),"")</f>
        <v/>
      </c>
      <c r="C25" s="48" t="str">
        <f>IFERROR(IF(COUNTIF('لیست2  دبير'!$I$3:$I$402,$A25)=1,LOOKUP($A25,'لیست2  دبير'!$I$3:$I$402,'لیست2  دبير'!D$3:D$402),""),"")</f>
        <v/>
      </c>
      <c r="D25" s="48" t="str">
        <f>IFERROR(IF(COUNTIF('لیست2  دبير'!$I$3:$I$402,$A25)=1,LOOKUP($A25,'لیست2  دبير'!$I$3:$I$402,'لیست2  دبير'!E$3:E$402),""),"")</f>
        <v/>
      </c>
      <c r="E25" s="63" t="str">
        <f>IFERROR(IF(COUNTIF('لیست2  دبير'!$I$3:$I$402,$A25)=1,LOOKUP($A25,'لیست2  دبير'!$I$3:$I$402,'لیست2  دبير'!F$3:F$402),""),"")</f>
        <v/>
      </c>
      <c r="F25" s="63" t="str">
        <f>IFERROR(IF(COUNTIF('لیست2  دبير'!$I$3:$I$402,$A25)=1,LOOKUP($A25,'لیست2  دبير'!$I$3:$I$402,'لیست2  دبير'!G$3:G$402),""),"")</f>
        <v/>
      </c>
      <c r="G25" s="64" t="str">
        <f t="shared" si="0"/>
        <v/>
      </c>
      <c r="H25" s="64" t="str">
        <f t="shared" si="1"/>
        <v/>
      </c>
    </row>
    <row r="26" spans="1:8" ht="32.25" x14ac:dyDescent="0.2">
      <c r="A26" s="61">
        <v>24</v>
      </c>
      <c r="B26" s="46" t="str">
        <f>IFERROR(IF(COUNTIF('لیست2  دبير'!$I$3:$I$402,$A26)=1,LOOKUP($A26,'لیست2  دبير'!$I$3:$I$402,'لیست2  دبير'!C$3:C$402),""),"")</f>
        <v/>
      </c>
      <c r="C26" s="48" t="str">
        <f>IFERROR(IF(COUNTIF('لیست2  دبير'!$I$3:$I$402,$A26)=1,LOOKUP($A26,'لیست2  دبير'!$I$3:$I$402,'لیست2  دبير'!D$3:D$402),""),"")</f>
        <v/>
      </c>
      <c r="D26" s="48" t="str">
        <f>IFERROR(IF(COUNTIF('لیست2  دبير'!$I$3:$I$402,$A26)=1,LOOKUP($A26,'لیست2  دبير'!$I$3:$I$402,'لیست2  دبير'!E$3:E$402),""),"")</f>
        <v/>
      </c>
      <c r="E26" s="63" t="str">
        <f>IFERROR(IF(COUNTIF('لیست2  دبير'!$I$3:$I$402,$A26)=1,LOOKUP($A26,'لیست2  دبير'!$I$3:$I$402,'لیست2  دبير'!F$3:F$402),""),"")</f>
        <v/>
      </c>
      <c r="F26" s="63" t="str">
        <f>IFERROR(IF(COUNTIF('لیست2  دبير'!$I$3:$I$402,$A26)=1,LOOKUP($A26,'لیست2  دبير'!$I$3:$I$402,'لیست2  دبير'!G$3:G$402),""),"")</f>
        <v/>
      </c>
      <c r="G26" s="64" t="str">
        <f t="shared" si="0"/>
        <v/>
      </c>
      <c r="H26" s="64" t="str">
        <f t="shared" si="1"/>
        <v/>
      </c>
    </row>
    <row r="27" spans="1:8" s="45" customFormat="1" ht="32.25" x14ac:dyDescent="0.2">
      <c r="A27" s="60">
        <v>25</v>
      </c>
      <c r="B27" s="46" t="str">
        <f>IFERROR(IF(COUNTIF('لیست2  دبير'!$I$3:$I$402,$A27)=1,LOOKUP($A27,'لیست2  دبير'!$I$3:$I$402,'لیست2  دبير'!C$3:C$402),""),"")</f>
        <v/>
      </c>
      <c r="C27" s="48" t="str">
        <f>IFERROR(IF(COUNTIF('لیست2  دبير'!$I$3:$I$402,$A27)=1,LOOKUP($A27,'لیست2  دبير'!$I$3:$I$402,'لیست2  دبير'!D$3:D$402),""),"")</f>
        <v/>
      </c>
      <c r="D27" s="48" t="str">
        <f>IFERROR(IF(COUNTIF('لیست2  دبير'!$I$3:$I$402,$A27)=1,LOOKUP($A27,'لیست2  دبير'!$I$3:$I$402,'لیست2  دبير'!E$3:E$402),""),"")</f>
        <v/>
      </c>
      <c r="E27" s="63" t="str">
        <f>IFERROR(IF(COUNTIF('لیست2  دبير'!$I$3:$I$402,$A27)=1,LOOKUP($A27,'لیست2  دبير'!$I$3:$I$402,'لیست2  دبير'!F$3:F$402),""),"")</f>
        <v/>
      </c>
      <c r="F27" s="63" t="str">
        <f>IFERROR(IF(COUNTIF('لیست2  دبير'!$I$3:$I$402,$A27)=1,LOOKUP($A27,'لیست2  دبير'!$I$3:$I$402,'لیست2  دبير'!G$3:G$402),""),"")</f>
        <v/>
      </c>
      <c r="G27" s="64" t="str">
        <f t="shared" si="0"/>
        <v/>
      </c>
      <c r="H27" s="64" t="str">
        <f t="shared" si="1"/>
        <v/>
      </c>
    </row>
    <row r="28" spans="1:8" ht="32.25" x14ac:dyDescent="0.2">
      <c r="A28" s="61">
        <v>26</v>
      </c>
      <c r="B28" s="46" t="str">
        <f>IFERROR(IF(COUNTIF('لیست2  دبير'!$I$3:$I$402,$A28)=1,LOOKUP($A28,'لیست2  دبير'!$I$3:$I$402,'لیست2  دبير'!C$3:C$402),""),"")</f>
        <v/>
      </c>
      <c r="C28" s="48" t="str">
        <f>IFERROR(IF(COUNTIF('لیست2  دبير'!$I$3:$I$402,$A28)=1,LOOKUP($A28,'لیست2  دبير'!$I$3:$I$402,'لیست2  دبير'!D$3:D$402),""),"")</f>
        <v/>
      </c>
      <c r="D28" s="48" t="str">
        <f>IFERROR(IF(COUNTIF('لیست2  دبير'!$I$3:$I$402,$A28)=1,LOOKUP($A28,'لیست2  دبير'!$I$3:$I$402,'لیست2  دبير'!E$3:E$402),""),"")</f>
        <v/>
      </c>
      <c r="E28" s="63" t="str">
        <f>IFERROR(IF(COUNTIF('لیست2  دبير'!$I$3:$I$402,$A28)=1,LOOKUP($A28,'لیست2  دبير'!$I$3:$I$402,'لیست2  دبير'!F$3:F$402),""),"")</f>
        <v/>
      </c>
      <c r="F28" s="63" t="str">
        <f>IFERROR(IF(COUNTIF('لیست2  دبير'!$I$3:$I$402,$A28)=1,LOOKUP($A28,'لیست2  دبير'!$I$3:$I$402,'لیست2  دبير'!G$3:G$402),""),"")</f>
        <v/>
      </c>
      <c r="G28" s="64" t="str">
        <f t="shared" si="0"/>
        <v/>
      </c>
      <c r="H28" s="64" t="str">
        <f t="shared" si="1"/>
        <v/>
      </c>
    </row>
    <row r="29" spans="1:8" s="45" customFormat="1" ht="32.25" x14ac:dyDescent="0.2">
      <c r="A29" s="60">
        <v>27</v>
      </c>
      <c r="B29" s="46" t="str">
        <f>IFERROR(IF(COUNTIF('لیست2  دبير'!$I$3:$I$402,$A29)=1,LOOKUP($A29,'لیست2  دبير'!$I$3:$I$402,'لیست2  دبير'!C$3:C$402),""),"")</f>
        <v/>
      </c>
      <c r="C29" s="48" t="str">
        <f>IFERROR(IF(COUNTIF('لیست2  دبير'!$I$3:$I$402,$A29)=1,LOOKUP($A29,'لیست2  دبير'!$I$3:$I$402,'لیست2  دبير'!D$3:D$402),""),"")</f>
        <v/>
      </c>
      <c r="D29" s="48" t="str">
        <f>IFERROR(IF(COUNTIF('لیست2  دبير'!$I$3:$I$402,$A29)=1,LOOKUP($A29,'لیست2  دبير'!$I$3:$I$402,'لیست2  دبير'!E$3:E$402),""),"")</f>
        <v/>
      </c>
      <c r="E29" s="63" t="str">
        <f>IFERROR(IF(COUNTIF('لیست2  دبير'!$I$3:$I$402,$A29)=1,LOOKUP($A29,'لیست2  دبير'!$I$3:$I$402,'لیست2  دبير'!F$3:F$402),""),"")</f>
        <v/>
      </c>
      <c r="F29" s="63" t="str">
        <f>IFERROR(IF(COUNTIF('لیست2  دبير'!$I$3:$I$402,$A29)=1,LOOKUP($A29,'لیست2  دبير'!$I$3:$I$402,'لیست2  دبير'!G$3:G$402),""),"")</f>
        <v/>
      </c>
      <c r="G29" s="64" t="str">
        <f t="shared" si="0"/>
        <v/>
      </c>
      <c r="H29" s="64" t="str">
        <f t="shared" si="1"/>
        <v/>
      </c>
    </row>
    <row r="30" spans="1:8" ht="32.25" x14ac:dyDescent="0.2">
      <c r="A30" s="61">
        <v>28</v>
      </c>
      <c r="B30" s="46" t="str">
        <f>IFERROR(IF(COUNTIF('لیست2  دبير'!$I$3:$I$402,$A30)=1,LOOKUP($A30,'لیست2  دبير'!$I$3:$I$402,'لیست2  دبير'!C$3:C$402),""),"")</f>
        <v/>
      </c>
      <c r="C30" s="48" t="str">
        <f>IFERROR(IF(COUNTIF('لیست2  دبير'!$I$3:$I$402,$A30)=1,LOOKUP($A30,'لیست2  دبير'!$I$3:$I$402,'لیست2  دبير'!D$3:D$402),""),"")</f>
        <v/>
      </c>
      <c r="D30" s="48" t="str">
        <f>IFERROR(IF(COUNTIF('لیست2  دبير'!$I$3:$I$402,$A30)=1,LOOKUP($A30,'لیست2  دبير'!$I$3:$I$402,'لیست2  دبير'!E$3:E$402),""),"")</f>
        <v/>
      </c>
      <c r="E30" s="63" t="str">
        <f>IFERROR(IF(COUNTIF('لیست2  دبير'!$I$3:$I$402,$A30)=1,LOOKUP($A30,'لیست2  دبير'!$I$3:$I$402,'لیست2  دبير'!F$3:F$402),""),"")</f>
        <v/>
      </c>
      <c r="F30" s="63" t="str">
        <f>IFERROR(IF(COUNTIF('لیست2  دبير'!$I$3:$I$402,$A30)=1,LOOKUP($A30,'لیست2  دبير'!$I$3:$I$402,'لیست2  دبير'!G$3:G$402),""),"")</f>
        <v/>
      </c>
      <c r="G30" s="64" t="str">
        <f t="shared" si="0"/>
        <v/>
      </c>
      <c r="H30" s="64" t="str">
        <f t="shared" si="1"/>
        <v/>
      </c>
    </row>
    <row r="31" spans="1:8" s="45" customFormat="1" ht="32.25" x14ac:dyDescent="0.2">
      <c r="A31" s="60">
        <v>29</v>
      </c>
      <c r="B31" s="46" t="str">
        <f>IFERROR(IF(COUNTIF('لیست2  دبير'!$I$3:$I$402,$A31)=1,LOOKUP($A31,'لیست2  دبير'!$I$3:$I$402,'لیست2  دبير'!C$3:C$402),""),"")</f>
        <v/>
      </c>
      <c r="C31" s="48" t="str">
        <f>IFERROR(IF(COUNTIF('لیست2  دبير'!$I$3:$I$402,$A31)=1,LOOKUP($A31,'لیست2  دبير'!$I$3:$I$402,'لیست2  دبير'!D$3:D$402),""),"")</f>
        <v/>
      </c>
      <c r="D31" s="48" t="str">
        <f>IFERROR(IF(COUNTIF('لیست2  دبير'!$I$3:$I$402,$A31)=1,LOOKUP($A31,'لیست2  دبير'!$I$3:$I$402,'لیست2  دبير'!E$3:E$402),""),"")</f>
        <v/>
      </c>
      <c r="E31" s="63" t="str">
        <f>IFERROR(IF(COUNTIF('لیست2  دبير'!$I$3:$I$402,$A31)=1,LOOKUP($A31,'لیست2  دبير'!$I$3:$I$402,'لیست2  دبير'!F$3:F$402),""),"")</f>
        <v/>
      </c>
      <c r="F31" s="63" t="str">
        <f>IFERROR(IF(COUNTIF('لیست2  دبير'!$I$3:$I$402,$A31)=1,LOOKUP($A31,'لیست2  دبير'!$I$3:$I$402,'لیست2  دبير'!G$3:G$402),""),"")</f>
        <v/>
      </c>
      <c r="G31" s="64" t="str">
        <f t="shared" si="0"/>
        <v/>
      </c>
      <c r="H31" s="64" t="str">
        <f t="shared" si="1"/>
        <v/>
      </c>
    </row>
    <row r="32" spans="1:8" ht="32.25" x14ac:dyDescent="0.2">
      <c r="A32" s="61">
        <v>30</v>
      </c>
      <c r="B32" s="46" t="str">
        <f>IFERROR(IF(COUNTIF('لیست2  دبير'!$I$3:$I$402,$A32)=1,LOOKUP($A32,'لیست2  دبير'!$I$3:$I$402,'لیست2  دبير'!C$3:C$402),""),"")</f>
        <v/>
      </c>
      <c r="C32" s="48" t="str">
        <f>IFERROR(IF(COUNTIF('لیست2  دبير'!$I$3:$I$402,$A32)=1,LOOKUP($A32,'لیست2  دبير'!$I$3:$I$402,'لیست2  دبير'!D$3:D$402),""),"")</f>
        <v/>
      </c>
      <c r="D32" s="48" t="str">
        <f>IFERROR(IF(COUNTIF('لیست2  دبير'!$I$3:$I$402,$A32)=1,LOOKUP($A32,'لیست2  دبير'!$I$3:$I$402,'لیست2  دبير'!E$3:E$402),""),"")</f>
        <v/>
      </c>
      <c r="E32" s="63" t="str">
        <f>IFERROR(IF(COUNTIF('لیست2  دبير'!$I$3:$I$402,$A32)=1,LOOKUP($A32,'لیست2  دبير'!$I$3:$I$402,'لیست2  دبير'!F$3:F$402),""),"")</f>
        <v/>
      </c>
      <c r="F32" s="63" t="str">
        <f>IFERROR(IF(COUNTIF('لیست2  دبير'!$I$3:$I$402,$A32)=1,LOOKUP($A32,'لیست2  دبير'!$I$3:$I$402,'لیست2  دبير'!G$3:G$402),""),"")</f>
        <v/>
      </c>
      <c r="G32" s="64" t="str">
        <f t="shared" si="0"/>
        <v/>
      </c>
      <c r="H32" s="64" t="str">
        <f t="shared" si="1"/>
        <v/>
      </c>
    </row>
    <row r="33" spans="1:8" s="45" customFormat="1" ht="32.25" x14ac:dyDescent="0.2">
      <c r="A33" s="60">
        <v>31</v>
      </c>
      <c r="B33" s="46" t="str">
        <f>IFERROR(IF(COUNTIF('لیست2  دبير'!$I$3:$I$402,$A33)=1,LOOKUP($A33,'لیست2  دبير'!$I$3:$I$402,'لیست2  دبير'!C$3:C$402),""),"")</f>
        <v/>
      </c>
      <c r="C33" s="48" t="str">
        <f>IFERROR(IF(COUNTIF('لیست2  دبير'!$I$3:$I$402,$A33)=1,LOOKUP($A33,'لیست2  دبير'!$I$3:$I$402,'لیست2  دبير'!D$3:D$402),""),"")</f>
        <v/>
      </c>
      <c r="D33" s="48" t="str">
        <f>IFERROR(IF(COUNTIF('لیست2  دبير'!$I$3:$I$402,$A33)=1,LOOKUP($A33,'لیست2  دبير'!$I$3:$I$402,'لیست2  دبير'!E$3:E$402),""),"")</f>
        <v/>
      </c>
      <c r="E33" s="63" t="str">
        <f>IFERROR(IF(COUNTIF('لیست2  دبير'!$I$3:$I$402,$A33)=1,LOOKUP($A33,'لیست2  دبير'!$I$3:$I$402,'لیست2  دبير'!F$3:F$402),""),"")</f>
        <v/>
      </c>
      <c r="F33" s="63" t="str">
        <f>IFERROR(IF(COUNTIF('لیست2  دبير'!$I$3:$I$402,$A33)=1,LOOKUP($A33,'لیست2  دبير'!$I$3:$I$402,'لیست2  دبير'!G$3:G$402),""),"")</f>
        <v/>
      </c>
      <c r="G33" s="64" t="str">
        <f t="shared" si="0"/>
        <v/>
      </c>
      <c r="H33" s="64" t="str">
        <f t="shared" si="1"/>
        <v/>
      </c>
    </row>
    <row r="34" spans="1:8" ht="32.25" x14ac:dyDescent="0.2">
      <c r="A34" s="61">
        <v>32</v>
      </c>
      <c r="B34" s="46" t="str">
        <f>IFERROR(IF(COUNTIF('لیست2  دبير'!$I$3:$I$402,$A34)=1,LOOKUP($A34,'لیست2  دبير'!$I$3:$I$402,'لیست2  دبير'!C$3:C$402),""),"")</f>
        <v/>
      </c>
      <c r="C34" s="48" t="str">
        <f>IFERROR(IF(COUNTIF('لیست2  دبير'!$I$3:$I$402,$A34)=1,LOOKUP($A34,'لیست2  دبير'!$I$3:$I$402,'لیست2  دبير'!D$3:D$402),""),"")</f>
        <v/>
      </c>
      <c r="D34" s="48" t="str">
        <f>IFERROR(IF(COUNTIF('لیست2  دبير'!$I$3:$I$402,$A34)=1,LOOKUP($A34,'لیست2  دبير'!$I$3:$I$402,'لیست2  دبير'!E$3:E$402),""),"")</f>
        <v/>
      </c>
      <c r="E34" s="63" t="str">
        <f>IFERROR(IF(COUNTIF('لیست2  دبير'!$I$3:$I$402,$A34)=1,LOOKUP($A34,'لیست2  دبير'!$I$3:$I$402,'لیست2  دبير'!F$3:F$402),""),"")</f>
        <v/>
      </c>
      <c r="F34" s="63" t="str">
        <f>IFERROR(IF(COUNTIF('لیست2  دبير'!$I$3:$I$402,$A34)=1,LOOKUP($A34,'لیست2  دبير'!$I$3:$I$402,'لیست2  دبير'!G$3:G$402),""),"")</f>
        <v/>
      </c>
      <c r="G34" s="64" t="str">
        <f t="shared" si="0"/>
        <v/>
      </c>
      <c r="H34" s="64" t="str">
        <f t="shared" si="1"/>
        <v/>
      </c>
    </row>
    <row r="35" spans="1:8" s="45" customFormat="1" ht="32.25" x14ac:dyDescent="0.2">
      <c r="A35" s="60">
        <v>33</v>
      </c>
      <c r="B35" s="46" t="str">
        <f>IFERROR(IF(COUNTIF('لیست2  دبير'!$I$3:$I$402,$A35)=1,LOOKUP($A35,'لیست2  دبير'!$I$3:$I$402,'لیست2  دبير'!C$3:C$402),""),"")</f>
        <v/>
      </c>
      <c r="C35" s="48" t="str">
        <f>IFERROR(IF(COUNTIF('لیست2  دبير'!$I$3:$I$402,$A35)=1,LOOKUP($A35,'لیست2  دبير'!$I$3:$I$402,'لیست2  دبير'!D$3:D$402),""),"")</f>
        <v/>
      </c>
      <c r="D35" s="48" t="str">
        <f>IFERROR(IF(COUNTIF('لیست2  دبير'!$I$3:$I$402,$A35)=1,LOOKUP($A35,'لیست2  دبير'!$I$3:$I$402,'لیست2  دبير'!E$3:E$402),""),"")</f>
        <v/>
      </c>
      <c r="E35" s="63" t="str">
        <f>IFERROR(IF(COUNTIF('لیست2  دبير'!$I$3:$I$402,$A35)=1,LOOKUP($A35,'لیست2  دبير'!$I$3:$I$402,'لیست2  دبير'!F$3:F$402),""),"")</f>
        <v/>
      </c>
      <c r="F35" s="63" t="str">
        <f>IFERROR(IF(COUNTIF('لیست2  دبير'!$I$3:$I$402,$A35)=1,LOOKUP($A35,'لیست2  دبير'!$I$3:$I$402,'لیست2  دبير'!G$3:G$402),""),"")</f>
        <v/>
      </c>
      <c r="G35" s="64" t="str">
        <f t="shared" si="0"/>
        <v/>
      </c>
      <c r="H35" s="64" t="str">
        <f t="shared" si="1"/>
        <v/>
      </c>
    </row>
    <row r="36" spans="1:8" ht="32.25" x14ac:dyDescent="0.2">
      <c r="A36" s="61">
        <v>34</v>
      </c>
      <c r="B36" s="46" t="str">
        <f>IFERROR(IF(COUNTIF('لیست2  دبير'!$I$3:$I$402,$A36)=1,LOOKUP($A36,'لیست2  دبير'!$I$3:$I$402,'لیست2  دبير'!C$3:C$402),""),"")</f>
        <v/>
      </c>
      <c r="C36" s="48" t="str">
        <f>IFERROR(IF(COUNTIF('لیست2  دبير'!$I$3:$I$402,$A36)=1,LOOKUP($A36,'لیست2  دبير'!$I$3:$I$402,'لیست2  دبير'!D$3:D$402),""),"")</f>
        <v/>
      </c>
      <c r="D36" s="48" t="str">
        <f>IFERROR(IF(COUNTIF('لیست2  دبير'!$I$3:$I$402,$A36)=1,LOOKUP($A36,'لیست2  دبير'!$I$3:$I$402,'لیست2  دبير'!E$3:E$402),""),"")</f>
        <v/>
      </c>
      <c r="E36" s="63" t="str">
        <f>IFERROR(IF(COUNTIF('لیست2  دبير'!$I$3:$I$402,$A36)=1,LOOKUP($A36,'لیست2  دبير'!$I$3:$I$402,'لیست2  دبير'!F$3:F$402),""),"")</f>
        <v/>
      </c>
      <c r="F36" s="63" t="str">
        <f>IFERROR(IF(COUNTIF('لیست2  دبير'!$I$3:$I$402,$A36)=1,LOOKUP($A36,'لیست2  دبير'!$I$3:$I$402,'لیست2  دبير'!G$3:G$402),""),"")</f>
        <v/>
      </c>
      <c r="G36" s="64" t="str">
        <f t="shared" si="0"/>
        <v/>
      </c>
      <c r="H36" s="64" t="str">
        <f t="shared" si="1"/>
        <v/>
      </c>
    </row>
    <row r="37" spans="1:8" s="45" customFormat="1" ht="32.25" x14ac:dyDescent="0.2">
      <c r="A37" s="60">
        <v>35</v>
      </c>
      <c r="B37" s="46" t="str">
        <f>IFERROR(IF(COUNTIF('لیست2  دبير'!$I$3:$I$402,$A37)=1,LOOKUP($A37,'لیست2  دبير'!$I$3:$I$402,'لیست2  دبير'!C$3:C$402),""),"")</f>
        <v/>
      </c>
      <c r="C37" s="48" t="str">
        <f>IFERROR(IF(COUNTIF('لیست2  دبير'!$I$3:$I$402,$A37)=1,LOOKUP($A37,'لیست2  دبير'!$I$3:$I$402,'لیست2  دبير'!D$3:D$402),""),"")</f>
        <v/>
      </c>
      <c r="D37" s="48" t="str">
        <f>IFERROR(IF(COUNTIF('لیست2  دبير'!$I$3:$I$402,$A37)=1,LOOKUP($A37,'لیست2  دبير'!$I$3:$I$402,'لیست2  دبير'!E$3:E$402),""),"")</f>
        <v/>
      </c>
      <c r="E37" s="63" t="str">
        <f>IFERROR(IF(COUNTIF('لیست2  دبير'!$I$3:$I$402,$A37)=1,LOOKUP($A37,'لیست2  دبير'!$I$3:$I$402,'لیست2  دبير'!F$3:F$402),""),"")</f>
        <v/>
      </c>
      <c r="F37" s="63" t="str">
        <f>IFERROR(IF(COUNTIF('لیست2  دبير'!$I$3:$I$402,$A37)=1,LOOKUP($A37,'لیست2  دبير'!$I$3:$I$402,'لیست2  دبير'!G$3:G$402),""),"")</f>
        <v/>
      </c>
      <c r="G37" s="64" t="str">
        <f t="shared" si="0"/>
        <v/>
      </c>
      <c r="H37" s="64" t="str">
        <f t="shared" si="1"/>
        <v/>
      </c>
    </row>
    <row r="38" spans="1:8" ht="32.25" x14ac:dyDescent="0.2">
      <c r="A38" s="61">
        <v>36</v>
      </c>
      <c r="B38" s="46" t="str">
        <f>IFERROR(IF(COUNTIF('لیست2  دبير'!$I$3:$I$402,$A38)=1,LOOKUP($A38,'لیست2  دبير'!$I$3:$I$402,'لیست2  دبير'!C$3:C$402),""),"")</f>
        <v/>
      </c>
      <c r="C38" s="48" t="str">
        <f>IFERROR(IF(COUNTIF('لیست2  دبير'!$I$3:$I$402,$A38)=1,LOOKUP($A38,'لیست2  دبير'!$I$3:$I$402,'لیست2  دبير'!D$3:D$402),""),"")</f>
        <v/>
      </c>
      <c r="D38" s="48" t="str">
        <f>IFERROR(IF(COUNTIF('لیست2  دبير'!$I$3:$I$402,$A38)=1,LOOKUP($A38,'لیست2  دبير'!$I$3:$I$402,'لیست2  دبير'!E$3:E$402),""),"")</f>
        <v/>
      </c>
      <c r="E38" s="63" t="str">
        <f>IFERROR(IF(COUNTIF('لیست2  دبير'!$I$3:$I$402,$A38)=1,LOOKUP($A38,'لیست2  دبير'!$I$3:$I$402,'لیست2  دبير'!F$3:F$402),""),"")</f>
        <v/>
      </c>
      <c r="F38" s="63" t="str">
        <f>IFERROR(IF(COUNTIF('لیست2  دبير'!$I$3:$I$402,$A38)=1,LOOKUP($A38,'لیست2  دبير'!$I$3:$I$402,'لیست2  دبير'!G$3:G$402),""),"")</f>
        <v/>
      </c>
      <c r="G38" s="64" t="str">
        <f t="shared" si="0"/>
        <v/>
      </c>
      <c r="H38" s="64" t="str">
        <f t="shared" si="1"/>
        <v/>
      </c>
    </row>
    <row r="39" spans="1:8" s="45" customFormat="1" ht="32.25" x14ac:dyDescent="0.2">
      <c r="A39" s="60">
        <v>37</v>
      </c>
      <c r="B39" s="46" t="str">
        <f>IFERROR(IF(COUNTIF('لیست2  دبير'!$I$3:$I$402,$A39)=1,LOOKUP($A39,'لیست2  دبير'!$I$3:$I$402,'لیست2  دبير'!C$3:C$402),""),"")</f>
        <v/>
      </c>
      <c r="C39" s="48" t="str">
        <f>IFERROR(IF(COUNTIF('لیست2  دبير'!$I$3:$I$402,$A39)=1,LOOKUP($A39,'لیست2  دبير'!$I$3:$I$402,'لیست2  دبير'!D$3:D$402),""),"")</f>
        <v/>
      </c>
      <c r="D39" s="48" t="str">
        <f>IFERROR(IF(COUNTIF('لیست2  دبير'!$I$3:$I$402,$A39)=1,LOOKUP($A39,'لیست2  دبير'!$I$3:$I$402,'لیست2  دبير'!E$3:E$402),""),"")</f>
        <v/>
      </c>
      <c r="E39" s="63" t="str">
        <f>IFERROR(IF(COUNTIF('لیست2  دبير'!$I$3:$I$402,$A39)=1,LOOKUP($A39,'لیست2  دبير'!$I$3:$I$402,'لیست2  دبير'!F$3:F$402),""),"")</f>
        <v/>
      </c>
      <c r="F39" s="63" t="str">
        <f>IFERROR(IF(COUNTIF('لیست2  دبير'!$I$3:$I$402,$A39)=1,LOOKUP($A39,'لیست2  دبير'!$I$3:$I$402,'لیست2  دبير'!G$3:G$402),""),"")</f>
        <v/>
      </c>
      <c r="G39" s="64" t="str">
        <f t="shared" si="0"/>
        <v/>
      </c>
      <c r="H39" s="64" t="str">
        <f t="shared" si="1"/>
        <v/>
      </c>
    </row>
    <row r="40" spans="1:8" ht="32.25" x14ac:dyDescent="0.2">
      <c r="A40" s="61">
        <v>38</v>
      </c>
      <c r="B40" s="46" t="str">
        <f>IFERROR(IF(COUNTIF('لیست2  دبير'!$I$3:$I$402,$A40)=1,LOOKUP($A40,'لیست2  دبير'!$I$3:$I$402,'لیست2  دبير'!C$3:C$402),""),"")</f>
        <v/>
      </c>
      <c r="C40" s="48" t="str">
        <f>IFERROR(IF(COUNTIF('لیست2  دبير'!$I$3:$I$402,$A40)=1,LOOKUP($A40,'لیست2  دبير'!$I$3:$I$402,'لیست2  دبير'!D$3:D$402),""),"")</f>
        <v/>
      </c>
      <c r="D40" s="48" t="str">
        <f>IFERROR(IF(COUNTIF('لیست2  دبير'!$I$3:$I$402,$A40)=1,LOOKUP($A40,'لیست2  دبير'!$I$3:$I$402,'لیست2  دبير'!E$3:E$402),""),"")</f>
        <v/>
      </c>
      <c r="E40" s="63" t="str">
        <f>IFERROR(IF(COUNTIF('لیست2  دبير'!$I$3:$I$402,$A40)=1,LOOKUP($A40,'لیست2  دبير'!$I$3:$I$402,'لیست2  دبير'!F$3:F$402),""),"")</f>
        <v/>
      </c>
      <c r="F40" s="63" t="str">
        <f>IFERROR(IF(COUNTIF('لیست2  دبير'!$I$3:$I$402,$A40)=1,LOOKUP($A40,'لیست2  دبير'!$I$3:$I$402,'لیست2  دبير'!G$3:G$402),""),"")</f>
        <v/>
      </c>
      <c r="G40" s="64" t="str">
        <f t="shared" si="0"/>
        <v/>
      </c>
      <c r="H40" s="64" t="str">
        <f t="shared" si="1"/>
        <v/>
      </c>
    </row>
    <row r="41" spans="1:8" s="45" customFormat="1" ht="32.25" x14ac:dyDescent="0.2">
      <c r="A41" s="60">
        <v>39</v>
      </c>
      <c r="B41" s="46" t="str">
        <f>IFERROR(IF(COUNTIF('لیست2  دبير'!$I$3:$I$402,$A41)=1,LOOKUP($A41,'لیست2  دبير'!$I$3:$I$402,'لیست2  دبير'!C$3:C$402),""),"")</f>
        <v/>
      </c>
      <c r="C41" s="48" t="str">
        <f>IFERROR(IF(COUNTIF('لیست2  دبير'!$I$3:$I$402,$A41)=1,LOOKUP($A41,'لیست2  دبير'!$I$3:$I$402,'لیست2  دبير'!D$3:D$402),""),"")</f>
        <v/>
      </c>
      <c r="D41" s="48" t="str">
        <f>IFERROR(IF(COUNTIF('لیست2  دبير'!$I$3:$I$402,$A41)=1,LOOKUP($A41,'لیست2  دبير'!$I$3:$I$402,'لیست2  دبير'!E$3:E$402),""),"")</f>
        <v/>
      </c>
      <c r="E41" s="63" t="str">
        <f>IFERROR(IF(COUNTIF('لیست2  دبير'!$I$3:$I$402,$A41)=1,LOOKUP($A41,'لیست2  دبير'!$I$3:$I$402,'لیست2  دبير'!F$3:F$402),""),"")</f>
        <v/>
      </c>
      <c r="F41" s="63" t="str">
        <f>IFERROR(IF(COUNTIF('لیست2  دبير'!$I$3:$I$402,$A41)=1,LOOKUP($A41,'لیست2  دبير'!$I$3:$I$402,'لیست2  دبير'!G$3:G$402),""),"")</f>
        <v/>
      </c>
      <c r="G41" s="64" t="str">
        <f t="shared" si="0"/>
        <v/>
      </c>
      <c r="H41" s="64" t="str">
        <f t="shared" si="1"/>
        <v/>
      </c>
    </row>
    <row r="42" spans="1:8" ht="32.25" x14ac:dyDescent="0.2">
      <c r="A42" s="61">
        <v>40</v>
      </c>
      <c r="B42" s="46" t="str">
        <f>IFERROR(IF(COUNTIF('لیست2  دبير'!$I$3:$I$402,$A42)=1,LOOKUP($A42,'لیست2  دبير'!$I$3:$I$402,'لیست2  دبير'!C$3:C$402),""),"")</f>
        <v/>
      </c>
      <c r="C42" s="48" t="str">
        <f>IFERROR(IF(COUNTIF('لیست2  دبير'!$I$3:$I$402,$A42)=1,LOOKUP($A42,'لیست2  دبير'!$I$3:$I$402,'لیست2  دبير'!D$3:D$402),""),"")</f>
        <v/>
      </c>
      <c r="D42" s="48" t="str">
        <f>IFERROR(IF(COUNTIF('لیست2  دبير'!$I$3:$I$402,$A42)=1,LOOKUP($A42,'لیست2  دبير'!$I$3:$I$402,'لیست2  دبير'!E$3:E$402),""),"")</f>
        <v/>
      </c>
      <c r="E42" s="63" t="str">
        <f>IFERROR(IF(COUNTIF('لیست2  دبير'!$I$3:$I$402,$A42)=1,LOOKUP($A42,'لیست2  دبير'!$I$3:$I$402,'لیست2  دبير'!F$3:F$402),""),"")</f>
        <v/>
      </c>
      <c r="F42" s="63" t="str">
        <f>IFERROR(IF(COUNTIF('لیست2  دبير'!$I$3:$I$402,$A42)=1,LOOKUP($A42,'لیست2  دبير'!$I$3:$I$402,'لیست2  دبير'!G$3:G$402),""),"")</f>
        <v/>
      </c>
      <c r="G42" s="64" t="str">
        <f t="shared" si="0"/>
        <v/>
      </c>
      <c r="H42" s="64" t="str">
        <f t="shared" si="1"/>
        <v/>
      </c>
    </row>
    <row r="43" spans="1:8" ht="32.25" x14ac:dyDescent="0.2">
      <c r="A43" s="60">
        <v>41</v>
      </c>
      <c r="B43" s="47" t="str">
        <f>IFERROR(IF(COUNTIF('لیست2  دبير'!$I$3:$I$402,$A43)=1,LOOKUP($A43,'لیست2  دبير'!$I$3:$I$402,'لیست2  دبير'!C$3:C$402),""),"")</f>
        <v/>
      </c>
      <c r="C43" s="48" t="str">
        <f>IFERROR(IF(COUNTIF('لیست2  دبير'!$I$3:$I$402,$A43)=1,LOOKUP($A43,'لیست2  دبير'!$I$3:$I$402,'لیست2  دبير'!D$3:D$402),""),"")</f>
        <v/>
      </c>
      <c r="D43" s="48" t="str">
        <f>IFERROR(IF(COUNTIF('لیست2  دبير'!$I$3:$I$402,$A43)=1,LOOKUP($A43,'لیست2  دبير'!$I$3:$I$402,'لیست2  دبير'!E$3:E$402),""),"")</f>
        <v/>
      </c>
      <c r="E43" s="63" t="str">
        <f>IFERROR(IF(COUNTIF('لیست2  دبير'!$I$3:$I$402,$A43)=1,LOOKUP($A43,'لیست2  دبير'!$I$3:$I$402,'لیست2  دبير'!F$3:F$402),""),"")</f>
        <v/>
      </c>
      <c r="F43" s="63" t="str">
        <f>IFERROR(IF(COUNTIF('لیست2  دبير'!$I$3:$I$402,$A43)=1,LOOKUP($A43,'لیست2  دبير'!$I$3:$I$402,'لیست2  دبير'!G$3:G$402),""),"")</f>
        <v/>
      </c>
      <c r="G43" s="64" t="str">
        <f t="shared" si="0"/>
        <v/>
      </c>
      <c r="H43" s="64" t="str">
        <f t="shared" si="1"/>
        <v/>
      </c>
    </row>
    <row r="44" spans="1:8" ht="32.25" x14ac:dyDescent="0.2">
      <c r="A44" s="61">
        <v>42</v>
      </c>
      <c r="B44" s="47" t="str">
        <f>IFERROR(IF(COUNTIF('لیست2  دبير'!$I$3:$I$402,$A44)=1,LOOKUP($A44,'لیست2  دبير'!$I$3:$I$402,'لیست2  دبير'!C$3:C$402),""),"")</f>
        <v/>
      </c>
      <c r="C44" s="48" t="str">
        <f>IFERROR(IF(COUNTIF('لیست2  دبير'!$I$3:$I$402,$A44)=1,LOOKUP($A44,'لیست2  دبير'!$I$3:$I$402,'لیست2  دبير'!D$3:D$402),""),"")</f>
        <v/>
      </c>
      <c r="D44" s="48" t="str">
        <f>IFERROR(IF(COUNTIF('لیست2  دبير'!$I$3:$I$402,$A44)=1,LOOKUP($A44,'لیست2  دبير'!$I$3:$I$402,'لیست2  دبير'!E$3:E$402),""),"")</f>
        <v/>
      </c>
      <c r="E44" s="63" t="str">
        <f>IFERROR(IF(COUNTIF('لیست2  دبير'!$I$3:$I$402,$A44)=1,LOOKUP($A44,'لیست2  دبير'!$I$3:$I$402,'لیست2  دبير'!F$3:F$402),""),"")</f>
        <v/>
      </c>
      <c r="F44" s="63" t="str">
        <f>IFERROR(IF(COUNTIF('لیست2  دبير'!$I$3:$I$402,$A44)=1,LOOKUP($A44,'لیست2  دبير'!$I$3:$I$402,'لیست2  دبير'!G$3:G$402),""),"")</f>
        <v/>
      </c>
      <c r="G44" s="64" t="str">
        <f t="shared" si="0"/>
        <v/>
      </c>
      <c r="H44" s="64" t="str">
        <f t="shared" si="1"/>
        <v/>
      </c>
    </row>
    <row r="45" spans="1:8" ht="32.25" x14ac:dyDescent="0.2">
      <c r="A45" s="60">
        <v>43</v>
      </c>
      <c r="B45" s="47" t="str">
        <f>IFERROR(IF(COUNTIF('لیست2  دبير'!$I$3:$I$402,$A45)=1,LOOKUP($A45,'لیست2  دبير'!$I$3:$I$402,'لیست2  دبير'!C$3:C$402),""),"")</f>
        <v/>
      </c>
      <c r="C45" s="48" t="str">
        <f>IFERROR(IF(COUNTIF('لیست2  دبير'!$I$3:$I$402,$A45)=1,LOOKUP($A45,'لیست2  دبير'!$I$3:$I$402,'لیست2  دبير'!D$3:D$402),""),"")</f>
        <v/>
      </c>
      <c r="D45" s="48" t="str">
        <f>IFERROR(IF(COUNTIF('لیست2  دبير'!$I$3:$I$402,$A45)=1,LOOKUP($A45,'لیست2  دبير'!$I$3:$I$402,'لیست2  دبير'!E$3:E$402),""),"")</f>
        <v/>
      </c>
      <c r="E45" s="63" t="str">
        <f>IFERROR(IF(COUNTIF('لیست2  دبير'!$I$3:$I$402,$A45)=1,LOOKUP($A45,'لیست2  دبير'!$I$3:$I$402,'لیست2  دبير'!F$3:F$402),""),"")</f>
        <v/>
      </c>
      <c r="F45" s="63" t="str">
        <f>IFERROR(IF(COUNTIF('لیست2  دبير'!$I$3:$I$402,$A45)=1,LOOKUP($A45,'لیست2  دبير'!$I$3:$I$402,'لیست2  دبير'!G$3:G$402),""),"")</f>
        <v/>
      </c>
      <c r="G45" s="64" t="str">
        <f t="shared" si="0"/>
        <v/>
      </c>
      <c r="H45" s="64" t="str">
        <f t="shared" si="1"/>
        <v/>
      </c>
    </row>
    <row r="46" spans="1:8" ht="32.25" x14ac:dyDescent="0.2">
      <c r="A46" s="61">
        <v>44</v>
      </c>
      <c r="B46" s="47" t="str">
        <f>IFERROR(IF(COUNTIF('لیست2  دبير'!$I$3:$I$402,$A46)=1,LOOKUP($A46,'لیست2  دبير'!$I$3:$I$402,'لیست2  دبير'!C$3:C$402),""),"")</f>
        <v/>
      </c>
      <c r="C46" s="48" t="str">
        <f>IFERROR(IF(COUNTIF('لیست2  دبير'!$I$3:$I$402,$A46)=1,LOOKUP($A46,'لیست2  دبير'!$I$3:$I$402,'لیست2  دبير'!D$3:D$402),""),"")</f>
        <v/>
      </c>
      <c r="D46" s="48" t="str">
        <f>IFERROR(IF(COUNTIF('لیست2  دبير'!$I$3:$I$402,$A46)=1,LOOKUP($A46,'لیست2  دبير'!$I$3:$I$402,'لیست2  دبير'!E$3:E$402),""),"")</f>
        <v/>
      </c>
      <c r="E46" s="63" t="str">
        <f>IFERROR(IF(COUNTIF('لیست2  دبير'!$I$3:$I$402,$A46)=1,LOOKUP($A46,'لیست2  دبير'!$I$3:$I$402,'لیست2  دبير'!F$3:F$402),""),"")</f>
        <v/>
      </c>
      <c r="F46" s="63" t="str">
        <f>IFERROR(IF(COUNTIF('لیست2  دبير'!$I$3:$I$402,$A46)=1,LOOKUP($A46,'لیست2  دبير'!$I$3:$I$402,'لیست2  دبير'!G$3:G$402),""),"")</f>
        <v/>
      </c>
      <c r="G46" s="64" t="str">
        <f t="shared" si="0"/>
        <v/>
      </c>
      <c r="H46" s="64" t="str">
        <f t="shared" si="1"/>
        <v/>
      </c>
    </row>
    <row r="47" spans="1:8" ht="32.25" x14ac:dyDescent="0.2">
      <c r="A47" s="60">
        <v>45</v>
      </c>
      <c r="B47" s="47" t="str">
        <f>IFERROR(IF(COUNTIF('لیست2  دبير'!$I$3:$I$402,$A47)=1,LOOKUP($A47,'لیست2  دبير'!$I$3:$I$402,'لیست2  دبير'!C$3:C$402),""),"")</f>
        <v/>
      </c>
      <c r="C47" s="48" t="str">
        <f>IFERROR(IF(COUNTIF('لیست2  دبير'!$I$3:$I$402,$A47)=1,LOOKUP($A47,'لیست2  دبير'!$I$3:$I$402,'لیست2  دبير'!D$3:D$402),""),"")</f>
        <v/>
      </c>
      <c r="D47" s="48" t="str">
        <f>IFERROR(IF(COUNTIF('لیست2  دبير'!$I$3:$I$402,$A47)=1,LOOKUP($A47,'لیست2  دبير'!$I$3:$I$402,'لیست2  دبير'!E$3:E$402),""),"")</f>
        <v/>
      </c>
      <c r="E47" s="63" t="str">
        <f>IFERROR(IF(COUNTIF('لیست2  دبير'!$I$3:$I$402,$A47)=1,LOOKUP($A47,'لیست2  دبير'!$I$3:$I$402,'لیست2  دبير'!F$3:F$402),""),"")</f>
        <v/>
      </c>
      <c r="F47" s="63" t="str">
        <f>IFERROR(IF(COUNTIF('لیست2  دبير'!$I$3:$I$402,$A47)=1,LOOKUP($A47,'لیست2  دبير'!$I$3:$I$402,'لیست2  دبير'!G$3:G$402),""),"")</f>
        <v/>
      </c>
      <c r="G47" s="64" t="str">
        <f t="shared" si="0"/>
        <v/>
      </c>
      <c r="H47" s="64" t="str">
        <f t="shared" si="1"/>
        <v/>
      </c>
    </row>
    <row r="48" spans="1:8" ht="32.25" x14ac:dyDescent="0.2">
      <c r="A48" s="61">
        <v>46</v>
      </c>
      <c r="B48" s="47" t="str">
        <f>IFERROR(IF(COUNTIF('لیست2  دبير'!$I$3:$I$402,$A48)=1,LOOKUP($A48,'لیست2  دبير'!$I$3:$I$402,'لیست2  دبير'!C$3:C$402),""),"")</f>
        <v/>
      </c>
      <c r="C48" s="48" t="str">
        <f>IFERROR(IF(COUNTIF('لیست2  دبير'!$I$3:$I$402,$A48)=1,LOOKUP($A48,'لیست2  دبير'!$I$3:$I$402,'لیست2  دبير'!D$3:D$402),""),"")</f>
        <v/>
      </c>
      <c r="D48" s="48" t="str">
        <f>IFERROR(IF(COUNTIF('لیست2  دبير'!$I$3:$I$402,$A48)=1,LOOKUP($A48,'لیست2  دبير'!$I$3:$I$402,'لیست2  دبير'!E$3:E$402),""),"")</f>
        <v/>
      </c>
      <c r="E48" s="63" t="str">
        <f>IFERROR(IF(COUNTIF('لیست2  دبير'!$I$3:$I$402,$A48)=1,LOOKUP($A48,'لیست2  دبير'!$I$3:$I$402,'لیست2  دبير'!F$3:F$402),""),"")</f>
        <v/>
      </c>
      <c r="F48" s="63" t="str">
        <f>IFERROR(IF(COUNTIF('لیست2  دبير'!$I$3:$I$402,$A48)=1,LOOKUP($A48,'لیست2  دبير'!$I$3:$I$402,'لیست2  دبير'!G$3:G$402),""),"")</f>
        <v/>
      </c>
      <c r="G48" s="64" t="str">
        <f t="shared" si="0"/>
        <v/>
      </c>
      <c r="H48" s="64" t="str">
        <f t="shared" si="1"/>
        <v/>
      </c>
    </row>
    <row r="49" spans="1:8" ht="32.25" x14ac:dyDescent="0.2">
      <c r="A49" s="60">
        <v>47</v>
      </c>
      <c r="B49" s="47" t="str">
        <f>IFERROR(IF(COUNTIF('لیست2  دبير'!$I$3:$I$402,$A49)=1,LOOKUP($A49,'لیست2  دبير'!$I$3:$I$402,'لیست2  دبير'!C$3:C$402),""),"")</f>
        <v/>
      </c>
      <c r="C49" s="48" t="str">
        <f>IFERROR(IF(COUNTIF('لیست2  دبير'!$I$3:$I$402,$A49)=1,LOOKUP($A49,'لیست2  دبير'!$I$3:$I$402,'لیست2  دبير'!D$3:D$402),""),"")</f>
        <v/>
      </c>
      <c r="D49" s="48" t="str">
        <f>IFERROR(IF(COUNTIF('لیست2  دبير'!$I$3:$I$402,$A49)=1,LOOKUP($A49,'لیست2  دبير'!$I$3:$I$402,'لیست2  دبير'!E$3:E$402),""),"")</f>
        <v/>
      </c>
      <c r="E49" s="63" t="str">
        <f>IFERROR(IF(COUNTIF('لیست2  دبير'!$I$3:$I$402,$A49)=1,LOOKUP($A49,'لیست2  دبير'!$I$3:$I$402,'لیست2  دبير'!F$3:F$402),""),"")</f>
        <v/>
      </c>
      <c r="F49" s="63" t="str">
        <f>IFERROR(IF(COUNTIF('لیست2  دبير'!$I$3:$I$402,$A49)=1,LOOKUP($A49,'لیست2  دبير'!$I$3:$I$402,'لیست2  دبير'!G$3:G$402),""),"")</f>
        <v/>
      </c>
      <c r="G49" s="64" t="str">
        <f t="shared" si="0"/>
        <v/>
      </c>
      <c r="H49" s="64" t="str">
        <f t="shared" si="1"/>
        <v/>
      </c>
    </row>
    <row r="50" spans="1:8" ht="32.25" x14ac:dyDescent="0.2">
      <c r="A50" s="61">
        <v>48</v>
      </c>
      <c r="B50" s="47" t="str">
        <f>IFERROR(IF(COUNTIF('لیست2  دبير'!$I$3:$I$402,$A50)=1,LOOKUP($A50,'لیست2  دبير'!$I$3:$I$402,'لیست2  دبير'!C$3:C$402),""),"")</f>
        <v/>
      </c>
      <c r="C50" s="48" t="str">
        <f>IFERROR(IF(COUNTIF('لیست2  دبير'!$I$3:$I$402,$A50)=1,LOOKUP($A50,'لیست2  دبير'!$I$3:$I$402,'لیست2  دبير'!D$3:D$402),""),"")</f>
        <v/>
      </c>
      <c r="D50" s="48" t="str">
        <f>IFERROR(IF(COUNTIF('لیست2  دبير'!$I$3:$I$402,$A50)=1,LOOKUP($A50,'لیست2  دبير'!$I$3:$I$402,'لیست2  دبير'!E$3:E$402),""),"")</f>
        <v/>
      </c>
      <c r="E50" s="63" t="str">
        <f>IFERROR(IF(COUNTIF('لیست2  دبير'!$I$3:$I$402,$A50)=1,LOOKUP($A50,'لیست2  دبير'!$I$3:$I$402,'لیست2  دبير'!F$3:F$402),""),"")</f>
        <v/>
      </c>
      <c r="F50" s="63" t="str">
        <f>IFERROR(IF(COUNTIF('لیست2  دبير'!$I$3:$I$402,$A50)=1,LOOKUP($A50,'لیست2  دبير'!$I$3:$I$402,'لیست2  دبير'!G$3:G$402),""),"")</f>
        <v/>
      </c>
      <c r="G50" s="64" t="str">
        <f t="shared" si="0"/>
        <v/>
      </c>
      <c r="H50" s="64" t="str">
        <f t="shared" si="1"/>
        <v/>
      </c>
    </row>
    <row r="51" spans="1:8" ht="32.25" x14ac:dyDescent="0.2">
      <c r="A51" s="60">
        <v>49</v>
      </c>
      <c r="B51" s="47" t="str">
        <f>IFERROR(IF(COUNTIF('لیست2  دبير'!$I$3:$I$402,$A51)=1,LOOKUP($A51,'لیست2  دبير'!$I$3:$I$402,'لیست2  دبير'!C$3:C$402),""),"")</f>
        <v/>
      </c>
      <c r="C51" s="48" t="str">
        <f>IFERROR(IF(COUNTIF('لیست2  دبير'!$I$3:$I$402,$A51)=1,LOOKUP($A51,'لیست2  دبير'!$I$3:$I$402,'لیست2  دبير'!D$3:D$402),""),"")</f>
        <v/>
      </c>
      <c r="D51" s="48" t="str">
        <f>IFERROR(IF(COUNTIF('لیست2  دبير'!$I$3:$I$402,$A51)=1,LOOKUP($A51,'لیست2  دبير'!$I$3:$I$402,'لیست2  دبير'!E$3:E$402),""),"")</f>
        <v/>
      </c>
      <c r="E51" s="63" t="str">
        <f>IFERROR(IF(COUNTIF('لیست2  دبير'!$I$3:$I$402,$A51)=1,LOOKUP($A51,'لیست2  دبير'!$I$3:$I$402,'لیست2  دبير'!F$3:F$402),""),"")</f>
        <v/>
      </c>
      <c r="F51" s="63" t="str">
        <f>IFERROR(IF(COUNTIF('لیست2  دبير'!$I$3:$I$402,$A51)=1,LOOKUP($A51,'لیست2  دبير'!$I$3:$I$402,'لیست2  دبير'!G$3:G$402),""),"")</f>
        <v/>
      </c>
      <c r="G51" s="64" t="str">
        <f t="shared" si="0"/>
        <v/>
      </c>
      <c r="H51" s="64" t="str">
        <f t="shared" si="1"/>
        <v/>
      </c>
    </row>
    <row r="52" spans="1:8" ht="32.25" x14ac:dyDescent="0.2">
      <c r="A52" s="61">
        <v>50</v>
      </c>
      <c r="B52" s="47" t="str">
        <f>IFERROR(IF(COUNTIF('لیست2  دبير'!$I$3:$I$402,$A52)=1,LOOKUP($A52,'لیست2  دبير'!$I$3:$I$402,'لیست2  دبير'!C$3:C$402),""),"")</f>
        <v/>
      </c>
      <c r="C52" s="48" t="str">
        <f>IFERROR(IF(COUNTIF('لیست2  دبير'!$I$3:$I$402,$A52)=1,LOOKUP($A52,'لیست2  دبير'!$I$3:$I$402,'لیست2  دبير'!D$3:D$402),""),"")</f>
        <v/>
      </c>
      <c r="D52" s="48" t="str">
        <f>IFERROR(IF(COUNTIF('لیست2  دبير'!$I$3:$I$402,$A52)=1,LOOKUP($A52,'لیست2  دبير'!$I$3:$I$402,'لیست2  دبير'!E$3:E$402),""),"")</f>
        <v/>
      </c>
      <c r="E52" s="63" t="str">
        <f>IFERROR(IF(COUNTIF('لیست2  دبير'!$I$3:$I$402,$A52)=1,LOOKUP($A52,'لیست2  دبير'!$I$3:$I$402,'لیست2  دبير'!F$3:F$402),""),"")</f>
        <v/>
      </c>
      <c r="F52" s="63" t="str">
        <f>IFERROR(IF(COUNTIF('لیست2  دبير'!$I$3:$I$402,$A52)=1,LOOKUP($A52,'لیست2  دبير'!$I$3:$I$402,'لیست2  دبير'!G$3:G$402),""),"")</f>
        <v/>
      </c>
      <c r="G52" s="64" t="str">
        <f t="shared" si="0"/>
        <v/>
      </c>
      <c r="H52" s="64" t="str">
        <f t="shared" si="1"/>
        <v/>
      </c>
    </row>
    <row r="53" spans="1:8" ht="32.25" x14ac:dyDescent="0.2">
      <c r="A53" s="60">
        <v>51</v>
      </c>
      <c r="B53" s="47" t="str">
        <f>IFERROR(IF(COUNTIF('لیست2  دبير'!$I$3:$I$402,$A53)=1,LOOKUP($A53,'لیست2  دبير'!$I$3:$I$402,'لیست2  دبير'!C$3:C$402),""),"")</f>
        <v/>
      </c>
      <c r="C53" s="48" t="str">
        <f>IFERROR(IF(COUNTIF('لیست2  دبير'!$I$3:$I$402,$A53)=1,LOOKUP($A53,'لیست2  دبير'!$I$3:$I$402,'لیست2  دبير'!D$3:D$402),""),"")</f>
        <v/>
      </c>
      <c r="D53" s="48" t="str">
        <f>IFERROR(IF(COUNTIF('لیست2  دبير'!$I$3:$I$402,$A53)=1,LOOKUP($A53,'لیست2  دبير'!$I$3:$I$402,'لیست2  دبير'!E$3:E$402),""),"")</f>
        <v/>
      </c>
      <c r="E53" s="63" t="str">
        <f>IFERROR(IF(COUNTIF('لیست2  دبير'!$I$3:$I$402,$A53)=1,LOOKUP($A53,'لیست2  دبير'!$I$3:$I$402,'لیست2  دبير'!F$3:F$402),""),"")</f>
        <v/>
      </c>
      <c r="F53" s="63" t="str">
        <f>IFERROR(IF(COUNTIF('لیست2  دبير'!$I$3:$I$402,$A53)=1,LOOKUP($A53,'لیست2  دبير'!$I$3:$I$402,'لیست2  دبير'!G$3:G$402),""),"")</f>
        <v/>
      </c>
      <c r="G53" s="64" t="str">
        <f t="shared" si="0"/>
        <v/>
      </c>
      <c r="H53" s="64" t="str">
        <f t="shared" si="1"/>
        <v/>
      </c>
    </row>
    <row r="54" spans="1:8" ht="32.25" x14ac:dyDescent="0.2">
      <c r="A54" s="61">
        <v>52</v>
      </c>
      <c r="B54" s="47" t="str">
        <f>IFERROR(IF(COUNTIF('لیست2  دبير'!$I$3:$I$402,$A54)=1,LOOKUP($A54,'لیست2  دبير'!$I$3:$I$402,'لیست2  دبير'!C$3:C$402),""),"")</f>
        <v/>
      </c>
      <c r="C54" s="48" t="str">
        <f>IFERROR(IF(COUNTIF('لیست2  دبير'!$I$3:$I$402,$A54)=1,LOOKUP($A54,'لیست2  دبير'!$I$3:$I$402,'لیست2  دبير'!D$3:D$402),""),"")</f>
        <v/>
      </c>
      <c r="D54" s="48" t="str">
        <f>IFERROR(IF(COUNTIF('لیست2  دبير'!$I$3:$I$402,$A54)=1,LOOKUP($A54,'لیست2  دبير'!$I$3:$I$402,'لیست2  دبير'!E$3:E$402),""),"")</f>
        <v/>
      </c>
      <c r="E54" s="63" t="str">
        <f>IFERROR(IF(COUNTIF('لیست2  دبير'!$I$3:$I$402,$A54)=1,LOOKUP($A54,'لیست2  دبير'!$I$3:$I$402,'لیست2  دبير'!F$3:F$402),""),"")</f>
        <v/>
      </c>
      <c r="F54" s="63" t="str">
        <f>IFERROR(IF(COUNTIF('لیست2  دبير'!$I$3:$I$402,$A54)=1,LOOKUP($A54,'لیست2  دبير'!$I$3:$I$402,'لیست2  دبير'!G$3:G$402),""),"")</f>
        <v/>
      </c>
      <c r="G54" s="64" t="str">
        <f t="shared" si="0"/>
        <v/>
      </c>
      <c r="H54" s="64" t="str">
        <f t="shared" si="1"/>
        <v/>
      </c>
    </row>
    <row r="55" spans="1:8" ht="32.25" x14ac:dyDescent="0.2">
      <c r="A55" s="60">
        <v>53</v>
      </c>
      <c r="B55" s="47" t="str">
        <f>IFERROR(IF(COUNTIF('لیست2  دبير'!$I$3:$I$402,$A55)=1,LOOKUP($A55,'لیست2  دبير'!$I$3:$I$402,'لیست2  دبير'!C$3:C$402),""),"")</f>
        <v/>
      </c>
      <c r="C55" s="48" t="str">
        <f>IFERROR(IF(COUNTIF('لیست2  دبير'!$I$3:$I$402,$A55)=1,LOOKUP($A55,'لیست2  دبير'!$I$3:$I$402,'لیست2  دبير'!D$3:D$402),""),"")</f>
        <v/>
      </c>
      <c r="D55" s="48" t="str">
        <f>IFERROR(IF(COUNTIF('لیست2  دبير'!$I$3:$I$402,$A55)=1,LOOKUP($A55,'لیست2  دبير'!$I$3:$I$402,'لیست2  دبير'!E$3:E$402),""),"")</f>
        <v/>
      </c>
      <c r="E55" s="63" t="str">
        <f>IFERROR(IF(COUNTIF('لیست2  دبير'!$I$3:$I$402,$A55)=1,LOOKUP($A55,'لیست2  دبير'!$I$3:$I$402,'لیست2  دبير'!F$3:F$402),""),"")</f>
        <v/>
      </c>
      <c r="F55" s="63" t="str">
        <f>IFERROR(IF(COUNTIF('لیست2  دبير'!$I$3:$I$402,$A55)=1,LOOKUP($A55,'لیست2  دبير'!$I$3:$I$402,'لیست2  دبير'!G$3:G$402),""),"")</f>
        <v/>
      </c>
      <c r="G55" s="64" t="str">
        <f t="shared" si="0"/>
        <v/>
      </c>
      <c r="H55" s="64" t="str">
        <f t="shared" si="1"/>
        <v/>
      </c>
    </row>
    <row r="56" spans="1:8" ht="32.25" x14ac:dyDescent="0.2">
      <c r="A56" s="61">
        <v>54</v>
      </c>
      <c r="B56" s="47" t="str">
        <f>IFERROR(IF(COUNTIF('لیست2  دبير'!$I$3:$I$402,$A56)=1,LOOKUP($A56,'لیست2  دبير'!$I$3:$I$402,'لیست2  دبير'!C$3:C$402),""),"")</f>
        <v/>
      </c>
      <c r="C56" s="48" t="str">
        <f>IFERROR(IF(COUNTIF('لیست2  دبير'!$I$3:$I$402,$A56)=1,LOOKUP($A56,'لیست2  دبير'!$I$3:$I$402,'لیست2  دبير'!D$3:D$402),""),"")</f>
        <v/>
      </c>
      <c r="D56" s="48" t="str">
        <f>IFERROR(IF(COUNTIF('لیست2  دبير'!$I$3:$I$402,$A56)=1,LOOKUP($A56,'لیست2  دبير'!$I$3:$I$402,'لیست2  دبير'!E$3:E$402),""),"")</f>
        <v/>
      </c>
      <c r="E56" s="63" t="str">
        <f>IFERROR(IF(COUNTIF('لیست2  دبير'!$I$3:$I$402,$A56)=1,LOOKUP($A56,'لیست2  دبير'!$I$3:$I$402,'لیست2  دبير'!F$3:F$402),""),"")</f>
        <v/>
      </c>
      <c r="F56" s="63" t="str">
        <f>IFERROR(IF(COUNTIF('لیست2  دبير'!$I$3:$I$402,$A56)=1,LOOKUP($A56,'لیست2  دبير'!$I$3:$I$402,'لیست2  دبير'!G$3:G$402),""),"")</f>
        <v/>
      </c>
      <c r="G56" s="64" t="str">
        <f t="shared" si="0"/>
        <v/>
      </c>
      <c r="H56" s="64" t="str">
        <f t="shared" si="1"/>
        <v/>
      </c>
    </row>
    <row r="57" spans="1:8" ht="32.25" x14ac:dyDescent="0.2">
      <c r="A57" s="60">
        <v>55</v>
      </c>
      <c r="B57" s="47" t="str">
        <f>IFERROR(IF(COUNTIF('لیست2  دبير'!$I$3:$I$402,$A57)=1,LOOKUP($A57,'لیست2  دبير'!$I$3:$I$402,'لیست2  دبير'!C$3:C$402),""),"")</f>
        <v/>
      </c>
      <c r="C57" s="48" t="str">
        <f>IFERROR(IF(COUNTIF('لیست2  دبير'!$I$3:$I$402,$A57)=1,LOOKUP($A57,'لیست2  دبير'!$I$3:$I$402,'لیست2  دبير'!D$3:D$402),""),"")</f>
        <v/>
      </c>
      <c r="D57" s="48" t="str">
        <f>IFERROR(IF(COUNTIF('لیست2  دبير'!$I$3:$I$402,$A57)=1,LOOKUP($A57,'لیست2  دبير'!$I$3:$I$402,'لیست2  دبير'!E$3:E$402),""),"")</f>
        <v/>
      </c>
      <c r="E57" s="63" t="str">
        <f>IFERROR(IF(COUNTIF('لیست2  دبير'!$I$3:$I$402,$A57)=1,LOOKUP($A57,'لیست2  دبير'!$I$3:$I$402,'لیست2  دبير'!F$3:F$402),""),"")</f>
        <v/>
      </c>
      <c r="F57" s="63" t="str">
        <f>IFERROR(IF(COUNTIF('لیست2  دبير'!$I$3:$I$402,$A57)=1,LOOKUP($A57,'لیست2  دبير'!$I$3:$I$402,'لیست2  دبير'!G$3:G$402),""),"")</f>
        <v/>
      </c>
      <c r="G57" s="64" t="str">
        <f t="shared" si="0"/>
        <v/>
      </c>
      <c r="H57" s="64" t="str">
        <f t="shared" si="1"/>
        <v/>
      </c>
    </row>
    <row r="58" spans="1:8" ht="32.25" x14ac:dyDescent="0.2">
      <c r="A58" s="61">
        <v>56</v>
      </c>
      <c r="B58" s="47" t="str">
        <f>IFERROR(IF(COUNTIF('لیست2  دبير'!$I$3:$I$402,$A58)=1,LOOKUP($A58,'لیست2  دبير'!$I$3:$I$402,'لیست2  دبير'!C$3:C$402),""),"")</f>
        <v/>
      </c>
      <c r="C58" s="48" t="str">
        <f>IFERROR(IF(COUNTIF('لیست2  دبير'!$I$3:$I$402,$A58)=1,LOOKUP($A58,'لیست2  دبير'!$I$3:$I$402,'لیست2  دبير'!D$3:D$402),""),"")</f>
        <v/>
      </c>
      <c r="D58" s="48" t="str">
        <f>IFERROR(IF(COUNTIF('لیست2  دبير'!$I$3:$I$402,$A58)=1,LOOKUP($A58,'لیست2  دبير'!$I$3:$I$402,'لیست2  دبير'!E$3:E$402),""),"")</f>
        <v/>
      </c>
      <c r="E58" s="63" t="str">
        <f>IFERROR(IF(COUNTIF('لیست2  دبير'!$I$3:$I$402,$A58)=1,LOOKUP($A58,'لیست2  دبير'!$I$3:$I$402,'لیست2  دبير'!F$3:F$402),""),"")</f>
        <v/>
      </c>
      <c r="F58" s="63" t="str">
        <f>IFERROR(IF(COUNTIF('لیست2  دبير'!$I$3:$I$402,$A58)=1,LOOKUP($A58,'لیست2  دبير'!$I$3:$I$402,'لیست2  دبير'!G$3:G$402),""),"")</f>
        <v/>
      </c>
      <c r="G58" s="64" t="str">
        <f t="shared" si="0"/>
        <v/>
      </c>
      <c r="H58" s="64" t="str">
        <f t="shared" si="1"/>
        <v/>
      </c>
    </row>
    <row r="59" spans="1:8" ht="32.25" x14ac:dyDescent="0.2">
      <c r="A59" s="60">
        <v>57</v>
      </c>
      <c r="B59" s="47" t="str">
        <f>IFERROR(IF(COUNTIF('لیست2  دبير'!$I$3:$I$402,$A59)=1,LOOKUP($A59,'لیست2  دبير'!$I$3:$I$402,'لیست2  دبير'!C$3:C$402),""),"")</f>
        <v/>
      </c>
      <c r="C59" s="48" t="str">
        <f>IFERROR(IF(COUNTIF('لیست2  دبير'!$I$3:$I$402,$A59)=1,LOOKUP($A59,'لیست2  دبير'!$I$3:$I$402,'لیست2  دبير'!D$3:D$402),""),"")</f>
        <v/>
      </c>
      <c r="D59" s="48" t="str">
        <f>IFERROR(IF(COUNTIF('لیست2  دبير'!$I$3:$I$402,$A59)=1,LOOKUP($A59,'لیست2  دبير'!$I$3:$I$402,'لیست2  دبير'!E$3:E$402),""),"")</f>
        <v/>
      </c>
      <c r="E59" s="63" t="str">
        <f>IFERROR(IF(COUNTIF('لیست2  دبير'!$I$3:$I$402,$A59)=1,LOOKUP($A59,'لیست2  دبير'!$I$3:$I$402,'لیست2  دبير'!F$3:F$402),""),"")</f>
        <v/>
      </c>
      <c r="F59" s="63" t="str">
        <f>IFERROR(IF(COUNTIF('لیست2  دبير'!$I$3:$I$402,$A59)=1,LOOKUP($A59,'لیست2  دبير'!$I$3:$I$402,'لیست2  دبير'!G$3:G$402),""),"")</f>
        <v/>
      </c>
      <c r="G59" s="64" t="str">
        <f t="shared" si="0"/>
        <v/>
      </c>
      <c r="H59" s="64" t="str">
        <f t="shared" si="1"/>
        <v/>
      </c>
    </row>
    <row r="60" spans="1:8" ht="32.25" x14ac:dyDescent="0.2">
      <c r="A60" s="61">
        <v>58</v>
      </c>
      <c r="B60" s="47" t="str">
        <f>IFERROR(IF(COUNTIF('لیست2  دبير'!$I$3:$I$402,$A60)=1,LOOKUP($A60,'لیست2  دبير'!$I$3:$I$402,'لیست2  دبير'!C$3:C$402),""),"")</f>
        <v/>
      </c>
      <c r="C60" s="48" t="str">
        <f>IFERROR(IF(COUNTIF('لیست2  دبير'!$I$3:$I$402,$A60)=1,LOOKUP($A60,'لیست2  دبير'!$I$3:$I$402,'لیست2  دبير'!D$3:D$402),""),"")</f>
        <v/>
      </c>
      <c r="D60" s="48" t="str">
        <f>IFERROR(IF(COUNTIF('لیست2  دبير'!$I$3:$I$402,$A60)=1,LOOKUP($A60,'لیست2  دبير'!$I$3:$I$402,'لیست2  دبير'!E$3:E$402),""),"")</f>
        <v/>
      </c>
      <c r="E60" s="63" t="str">
        <f>IFERROR(IF(COUNTIF('لیست2  دبير'!$I$3:$I$402,$A60)=1,LOOKUP($A60,'لیست2  دبير'!$I$3:$I$402,'لیست2  دبير'!F$3:F$402),""),"")</f>
        <v/>
      </c>
      <c r="F60" s="63" t="str">
        <f>IFERROR(IF(COUNTIF('لیست2  دبير'!$I$3:$I$402,$A60)=1,LOOKUP($A60,'لیست2  دبير'!$I$3:$I$402,'لیست2  دبير'!G$3:G$402),""),"")</f>
        <v/>
      </c>
      <c r="G60" s="64" t="str">
        <f t="shared" si="0"/>
        <v/>
      </c>
      <c r="H60" s="64" t="str">
        <f t="shared" si="1"/>
        <v/>
      </c>
    </row>
    <row r="61" spans="1:8" ht="32.25" x14ac:dyDescent="0.2">
      <c r="A61" s="60">
        <v>59</v>
      </c>
      <c r="B61" s="47" t="str">
        <f>IFERROR(IF(COUNTIF('لیست2  دبير'!$I$3:$I$402,$A61)=1,LOOKUP($A61,'لیست2  دبير'!$I$3:$I$402,'لیست2  دبير'!C$3:C$402),""),"")</f>
        <v/>
      </c>
      <c r="C61" s="48" t="str">
        <f>IFERROR(IF(COUNTIF('لیست2  دبير'!$I$3:$I$402,$A61)=1,LOOKUP($A61,'لیست2  دبير'!$I$3:$I$402,'لیست2  دبير'!D$3:D$402),""),"")</f>
        <v/>
      </c>
      <c r="D61" s="48" t="str">
        <f>IFERROR(IF(COUNTIF('لیست2  دبير'!$I$3:$I$402,$A61)=1,LOOKUP($A61,'لیست2  دبير'!$I$3:$I$402,'لیست2  دبير'!E$3:E$402),""),"")</f>
        <v/>
      </c>
      <c r="E61" s="63" t="str">
        <f>IFERROR(IF(COUNTIF('لیست2  دبير'!$I$3:$I$402,$A61)=1,LOOKUP($A61,'لیست2  دبير'!$I$3:$I$402,'لیست2  دبير'!F$3:F$402),""),"")</f>
        <v/>
      </c>
      <c r="F61" s="63" t="str">
        <f>IFERROR(IF(COUNTIF('لیست2  دبير'!$I$3:$I$402,$A61)=1,LOOKUP($A61,'لیست2  دبير'!$I$3:$I$402,'لیست2  دبير'!G$3:G$402),""),"")</f>
        <v/>
      </c>
      <c r="G61" s="64" t="str">
        <f t="shared" si="0"/>
        <v/>
      </c>
      <c r="H61" s="64" t="str">
        <f t="shared" si="1"/>
        <v/>
      </c>
    </row>
    <row r="62" spans="1:8" ht="32.25" x14ac:dyDescent="0.2">
      <c r="A62" s="61">
        <v>60</v>
      </c>
      <c r="B62" s="47" t="str">
        <f>IFERROR(IF(COUNTIF('لیست2  دبير'!$I$3:$I$402,$A62)=1,LOOKUP($A62,'لیست2  دبير'!$I$3:$I$402,'لیست2  دبير'!C$3:C$402),""),"")</f>
        <v/>
      </c>
      <c r="C62" s="48" t="str">
        <f>IFERROR(IF(COUNTIF('لیست2  دبير'!$I$3:$I$402,$A62)=1,LOOKUP($A62,'لیست2  دبير'!$I$3:$I$402,'لیست2  دبير'!D$3:D$402),""),"")</f>
        <v/>
      </c>
      <c r="D62" s="48" t="str">
        <f>IFERROR(IF(COUNTIF('لیست2  دبير'!$I$3:$I$402,$A62)=1,LOOKUP($A62,'لیست2  دبير'!$I$3:$I$402,'لیست2  دبير'!E$3:E$402),""),"")</f>
        <v/>
      </c>
      <c r="E62" s="63" t="str">
        <f>IFERROR(IF(COUNTIF('لیست2  دبير'!$I$3:$I$402,$A62)=1,LOOKUP($A62,'لیست2  دبير'!$I$3:$I$402,'لیست2  دبير'!F$3:F$402),""),"")</f>
        <v/>
      </c>
      <c r="F62" s="63" t="str">
        <f>IFERROR(IF(COUNTIF('لیست2  دبير'!$I$3:$I$402,$A62)=1,LOOKUP($A62,'لیست2  دبير'!$I$3:$I$402,'لیست2  دبير'!G$3:G$402),""),"")</f>
        <v/>
      </c>
      <c r="G62" s="64" t="str">
        <f t="shared" si="0"/>
        <v/>
      </c>
      <c r="H62" s="64" t="str">
        <f t="shared" si="1"/>
        <v/>
      </c>
    </row>
    <row r="63" spans="1:8" ht="32.25" x14ac:dyDescent="0.2">
      <c r="A63" s="60">
        <v>61</v>
      </c>
      <c r="B63" s="47" t="str">
        <f>IFERROR(IF(COUNTIF('لیست2  دبير'!$I$3:$I$402,$A63)=1,LOOKUP($A63,'لیست2  دبير'!$I$3:$I$402,'لیست2  دبير'!C$3:C$402),""),"")</f>
        <v/>
      </c>
      <c r="C63" s="48" t="str">
        <f>IFERROR(IF(COUNTIF('لیست2  دبير'!$I$3:$I$402,$A63)=1,LOOKUP($A63,'لیست2  دبير'!$I$3:$I$402,'لیست2  دبير'!D$3:D$402),""),"")</f>
        <v/>
      </c>
      <c r="D63" s="48" t="str">
        <f>IFERROR(IF(COUNTIF('لیست2  دبير'!$I$3:$I$402,$A63)=1,LOOKUP($A63,'لیست2  دبير'!$I$3:$I$402,'لیست2  دبير'!E$3:E$402),""),"")</f>
        <v/>
      </c>
      <c r="E63" s="63" t="str">
        <f>IFERROR(IF(COUNTIF('لیست2  دبير'!$I$3:$I$402,$A63)=1,LOOKUP($A63,'لیست2  دبير'!$I$3:$I$402,'لیست2  دبير'!F$3:F$402),""),"")</f>
        <v/>
      </c>
      <c r="F63" s="63" t="str">
        <f>IFERROR(IF(COUNTIF('لیست2  دبير'!$I$3:$I$402,$A63)=1,LOOKUP($A63,'لیست2  دبير'!$I$3:$I$402,'لیست2  دبير'!G$3:G$402),""),"")</f>
        <v/>
      </c>
      <c r="G63" s="64" t="str">
        <f t="shared" si="0"/>
        <v/>
      </c>
      <c r="H63" s="64" t="str">
        <f t="shared" si="1"/>
        <v/>
      </c>
    </row>
    <row r="64" spans="1:8" ht="32.25" x14ac:dyDescent="0.2">
      <c r="A64" s="61">
        <v>62</v>
      </c>
      <c r="B64" s="47" t="str">
        <f>IFERROR(IF(COUNTIF('لیست2  دبير'!$I$3:$I$402,$A64)=1,LOOKUP($A64,'لیست2  دبير'!$I$3:$I$402,'لیست2  دبير'!C$3:C$402),""),"")</f>
        <v/>
      </c>
      <c r="C64" s="48" t="str">
        <f>IFERROR(IF(COUNTIF('لیست2  دبير'!$I$3:$I$402,$A64)=1,LOOKUP($A64,'لیست2  دبير'!$I$3:$I$402,'لیست2  دبير'!D$3:D$402),""),"")</f>
        <v/>
      </c>
      <c r="D64" s="48" t="str">
        <f>IFERROR(IF(COUNTIF('لیست2  دبير'!$I$3:$I$402,$A64)=1,LOOKUP($A64,'لیست2  دبير'!$I$3:$I$402,'لیست2  دبير'!E$3:E$402),""),"")</f>
        <v/>
      </c>
      <c r="E64" s="63" t="str">
        <f>IFERROR(IF(COUNTIF('لیست2  دبير'!$I$3:$I$402,$A64)=1,LOOKUP($A64,'لیست2  دبير'!$I$3:$I$402,'لیست2  دبير'!F$3:F$402),""),"")</f>
        <v/>
      </c>
      <c r="F64" s="63" t="str">
        <f>IFERROR(IF(COUNTIF('لیست2  دبير'!$I$3:$I$402,$A64)=1,LOOKUP($A64,'لیست2  دبير'!$I$3:$I$402,'لیست2  دبير'!G$3:G$402),""),"")</f>
        <v/>
      </c>
      <c r="G64" s="64" t="str">
        <f t="shared" si="0"/>
        <v/>
      </c>
      <c r="H64" s="64" t="str">
        <f t="shared" si="1"/>
        <v/>
      </c>
    </row>
    <row r="65" spans="1:8" ht="32.25" x14ac:dyDescent="0.2">
      <c r="A65" s="60">
        <v>63</v>
      </c>
      <c r="B65" s="47" t="str">
        <f>IFERROR(IF(COUNTIF('لیست2  دبير'!$I$3:$I$402,$A65)=1,LOOKUP($A65,'لیست2  دبير'!$I$3:$I$402,'لیست2  دبير'!C$3:C$402),""),"")</f>
        <v/>
      </c>
      <c r="C65" s="48" t="str">
        <f>IFERROR(IF(COUNTIF('لیست2  دبير'!$I$3:$I$402,$A65)=1,LOOKUP($A65,'لیست2  دبير'!$I$3:$I$402,'لیست2  دبير'!D$3:D$402),""),"")</f>
        <v/>
      </c>
      <c r="D65" s="48" t="str">
        <f>IFERROR(IF(COUNTIF('لیست2  دبير'!$I$3:$I$402,$A65)=1,LOOKUP($A65,'لیست2  دبير'!$I$3:$I$402,'لیست2  دبير'!E$3:E$402),""),"")</f>
        <v/>
      </c>
      <c r="E65" s="63" t="str">
        <f>IFERROR(IF(COUNTIF('لیست2  دبير'!$I$3:$I$402,$A65)=1,LOOKUP($A65,'لیست2  دبير'!$I$3:$I$402,'لیست2  دبير'!F$3:F$402),""),"")</f>
        <v/>
      </c>
      <c r="F65" s="63" t="str">
        <f>IFERROR(IF(COUNTIF('لیست2  دبير'!$I$3:$I$402,$A65)=1,LOOKUP($A65,'لیست2  دبير'!$I$3:$I$402,'لیست2  دبير'!G$3:G$402),""),"")</f>
        <v/>
      </c>
      <c r="G65" s="64" t="str">
        <f t="shared" si="0"/>
        <v/>
      </c>
      <c r="H65" s="64" t="str">
        <f t="shared" si="1"/>
        <v/>
      </c>
    </row>
    <row r="66" spans="1:8" ht="32.25" x14ac:dyDescent="0.2">
      <c r="A66" s="61">
        <v>64</v>
      </c>
      <c r="B66" s="47" t="str">
        <f>IFERROR(IF(COUNTIF('لیست2  دبير'!$I$3:$I$402,$A66)=1,LOOKUP($A66,'لیست2  دبير'!$I$3:$I$402,'لیست2  دبير'!C$3:C$402),""),"")</f>
        <v/>
      </c>
      <c r="C66" s="48" t="str">
        <f>IFERROR(IF(COUNTIF('لیست2  دبير'!$I$3:$I$402,$A66)=1,LOOKUP($A66,'لیست2  دبير'!$I$3:$I$402,'لیست2  دبير'!D$3:D$402),""),"")</f>
        <v/>
      </c>
      <c r="D66" s="48" t="str">
        <f>IFERROR(IF(COUNTIF('لیست2  دبير'!$I$3:$I$402,$A66)=1,LOOKUP($A66,'لیست2  دبير'!$I$3:$I$402,'لیست2  دبير'!E$3:E$402),""),"")</f>
        <v/>
      </c>
      <c r="E66" s="63" t="str">
        <f>IFERROR(IF(COUNTIF('لیست2  دبير'!$I$3:$I$402,$A66)=1,LOOKUP($A66,'لیست2  دبير'!$I$3:$I$402,'لیست2  دبير'!F$3:F$402),""),"")</f>
        <v/>
      </c>
      <c r="F66" s="63" t="str">
        <f>IFERROR(IF(COUNTIF('لیست2  دبير'!$I$3:$I$402,$A66)=1,LOOKUP($A66,'لیست2  دبير'!$I$3:$I$402,'لیست2  دبير'!G$3:G$402),""),"")</f>
        <v/>
      </c>
      <c r="G66" s="64" t="str">
        <f t="shared" si="0"/>
        <v/>
      </c>
      <c r="H66" s="64" t="str">
        <f t="shared" si="1"/>
        <v/>
      </c>
    </row>
    <row r="67" spans="1:8" ht="32.25" x14ac:dyDescent="0.2">
      <c r="A67" s="60">
        <v>65</v>
      </c>
      <c r="B67" s="47" t="str">
        <f>IFERROR(IF(COUNTIF('لیست2  دبير'!$I$3:$I$402,$A67)=1,LOOKUP($A67,'لیست2  دبير'!$I$3:$I$402,'لیست2  دبير'!C$3:C$402),""),"")</f>
        <v/>
      </c>
      <c r="C67" s="48" t="str">
        <f>IFERROR(IF(COUNTIF('لیست2  دبير'!$I$3:$I$402,$A67)=1,LOOKUP($A67,'لیست2  دبير'!$I$3:$I$402,'لیست2  دبير'!D$3:D$402),""),"")</f>
        <v/>
      </c>
      <c r="D67" s="48" t="str">
        <f>IFERROR(IF(COUNTIF('لیست2  دبير'!$I$3:$I$402,$A67)=1,LOOKUP($A67,'لیست2  دبير'!$I$3:$I$402,'لیست2  دبير'!E$3:E$402),""),"")</f>
        <v/>
      </c>
      <c r="E67" s="63" t="str">
        <f>IFERROR(IF(COUNTIF('لیست2  دبير'!$I$3:$I$402,$A67)=1,LOOKUP($A67,'لیست2  دبير'!$I$3:$I$402,'لیست2  دبير'!F$3:F$402),""),"")</f>
        <v/>
      </c>
      <c r="F67" s="63" t="str">
        <f>IFERROR(IF(COUNTIF('لیست2  دبير'!$I$3:$I$402,$A67)=1,LOOKUP($A67,'لیست2  دبير'!$I$3:$I$402,'لیست2  دبير'!G$3:G$402),""),"")</f>
        <v/>
      </c>
      <c r="G67" s="64" t="str">
        <f t="shared" si="0"/>
        <v/>
      </c>
      <c r="H67" s="64" t="str">
        <f t="shared" si="1"/>
        <v/>
      </c>
    </row>
    <row r="68" spans="1:8" ht="32.25" x14ac:dyDescent="0.2">
      <c r="A68" s="61">
        <v>66</v>
      </c>
      <c r="B68" s="47" t="str">
        <f>IFERROR(IF(COUNTIF('لیست2  دبير'!$I$3:$I$402,$A68)=1,LOOKUP($A68,'لیست2  دبير'!$I$3:$I$402,'لیست2  دبير'!C$3:C$402),""),"")</f>
        <v/>
      </c>
      <c r="C68" s="48" t="str">
        <f>IFERROR(IF(COUNTIF('لیست2  دبير'!$I$3:$I$402,$A68)=1,LOOKUP($A68,'لیست2  دبير'!$I$3:$I$402,'لیست2  دبير'!D$3:D$402),""),"")</f>
        <v/>
      </c>
      <c r="D68" s="48" t="str">
        <f>IFERROR(IF(COUNTIF('لیست2  دبير'!$I$3:$I$402,$A68)=1,LOOKUP($A68,'لیست2  دبير'!$I$3:$I$402,'لیست2  دبير'!E$3:E$402),""),"")</f>
        <v/>
      </c>
      <c r="E68" s="63" t="str">
        <f>IFERROR(IF(COUNTIF('لیست2  دبير'!$I$3:$I$402,$A68)=1,LOOKUP($A68,'لیست2  دبير'!$I$3:$I$402,'لیست2  دبير'!F$3:F$402),""),"")</f>
        <v/>
      </c>
      <c r="F68" s="63" t="str">
        <f>IFERROR(IF(COUNTIF('لیست2  دبير'!$I$3:$I$402,$A68)=1,LOOKUP($A68,'لیست2  دبير'!$I$3:$I$402,'لیست2  دبير'!G$3:G$402),""),"")</f>
        <v/>
      </c>
      <c r="G68" s="64" t="str">
        <f t="shared" ref="G68:G131" si="2">IFERROR(ROUND(E68-F68,2),"")</f>
        <v/>
      </c>
      <c r="H68" s="64" t="str">
        <f t="shared" ref="H68:H131" si="3">IFERROR(IF(G68&gt;0,CONCATENATE("عملكرد شما",ABS(G68),"درصد بيشتر از ميانگين پايه مي باشد"),IF(G68=0,"عملكرد شما برابر با ميانگين پايه مي باشد",CONCATENATE("عملكرد شما",ABS(G68),"درصد كمتر از ميانگين پايه مي باشد"))),"")</f>
        <v/>
      </c>
    </row>
    <row r="69" spans="1:8" ht="32.25" x14ac:dyDescent="0.2">
      <c r="A69" s="60">
        <v>67</v>
      </c>
      <c r="B69" s="47" t="str">
        <f>IFERROR(IF(COUNTIF('لیست2  دبير'!$I$3:$I$402,$A69)=1,LOOKUP($A69,'لیست2  دبير'!$I$3:$I$402,'لیست2  دبير'!C$3:C$402),""),"")</f>
        <v/>
      </c>
      <c r="C69" s="48" t="str">
        <f>IFERROR(IF(COUNTIF('لیست2  دبير'!$I$3:$I$402,$A69)=1,LOOKUP($A69,'لیست2  دبير'!$I$3:$I$402,'لیست2  دبير'!D$3:D$402),""),"")</f>
        <v/>
      </c>
      <c r="D69" s="48" t="str">
        <f>IFERROR(IF(COUNTIF('لیست2  دبير'!$I$3:$I$402,$A69)=1,LOOKUP($A69,'لیست2  دبير'!$I$3:$I$402,'لیست2  دبير'!E$3:E$402),""),"")</f>
        <v/>
      </c>
      <c r="E69" s="63" t="str">
        <f>IFERROR(IF(COUNTIF('لیست2  دبير'!$I$3:$I$402,$A69)=1,LOOKUP($A69,'لیست2  دبير'!$I$3:$I$402,'لیست2  دبير'!F$3:F$402),""),"")</f>
        <v/>
      </c>
      <c r="F69" s="63" t="str">
        <f>IFERROR(IF(COUNTIF('لیست2  دبير'!$I$3:$I$402,$A69)=1,LOOKUP($A69,'لیست2  دبير'!$I$3:$I$402,'لیست2  دبير'!G$3:G$402),""),"")</f>
        <v/>
      </c>
      <c r="G69" s="64" t="str">
        <f t="shared" si="2"/>
        <v/>
      </c>
      <c r="H69" s="64" t="str">
        <f t="shared" si="3"/>
        <v/>
      </c>
    </row>
    <row r="70" spans="1:8" ht="32.25" x14ac:dyDescent="0.2">
      <c r="A70" s="61">
        <v>68</v>
      </c>
      <c r="B70" s="47" t="str">
        <f>IFERROR(IF(COUNTIF('لیست2  دبير'!$I$3:$I$402,$A70)=1,LOOKUP($A70,'لیست2  دبير'!$I$3:$I$402,'لیست2  دبير'!C$3:C$402),""),"")</f>
        <v/>
      </c>
      <c r="C70" s="48" t="str">
        <f>IFERROR(IF(COUNTIF('لیست2  دبير'!$I$3:$I$402,$A70)=1,LOOKUP($A70,'لیست2  دبير'!$I$3:$I$402,'لیست2  دبير'!D$3:D$402),""),"")</f>
        <v/>
      </c>
      <c r="D70" s="48" t="str">
        <f>IFERROR(IF(COUNTIF('لیست2  دبير'!$I$3:$I$402,$A70)=1,LOOKUP($A70,'لیست2  دبير'!$I$3:$I$402,'لیست2  دبير'!E$3:E$402),""),"")</f>
        <v/>
      </c>
      <c r="E70" s="63" t="str">
        <f>IFERROR(IF(COUNTIF('لیست2  دبير'!$I$3:$I$402,$A70)=1,LOOKUP($A70,'لیست2  دبير'!$I$3:$I$402,'لیست2  دبير'!F$3:F$402),""),"")</f>
        <v/>
      </c>
      <c r="F70" s="63" t="str">
        <f>IFERROR(IF(COUNTIF('لیست2  دبير'!$I$3:$I$402,$A70)=1,LOOKUP($A70,'لیست2  دبير'!$I$3:$I$402,'لیست2  دبير'!G$3:G$402),""),"")</f>
        <v/>
      </c>
      <c r="G70" s="64" t="str">
        <f t="shared" si="2"/>
        <v/>
      </c>
      <c r="H70" s="64" t="str">
        <f t="shared" si="3"/>
        <v/>
      </c>
    </row>
    <row r="71" spans="1:8" ht="32.25" x14ac:dyDescent="0.2">
      <c r="A71" s="60">
        <v>69</v>
      </c>
      <c r="B71" s="47" t="str">
        <f>IFERROR(IF(COUNTIF('لیست2  دبير'!$I$3:$I$402,$A71)=1,LOOKUP($A71,'لیست2  دبير'!$I$3:$I$402,'لیست2  دبير'!C$3:C$402),""),"")</f>
        <v/>
      </c>
      <c r="C71" s="48" t="str">
        <f>IFERROR(IF(COUNTIF('لیست2  دبير'!$I$3:$I$402,$A71)=1,LOOKUP($A71,'لیست2  دبير'!$I$3:$I$402,'لیست2  دبير'!D$3:D$402),""),"")</f>
        <v/>
      </c>
      <c r="D71" s="48" t="str">
        <f>IFERROR(IF(COUNTIF('لیست2  دبير'!$I$3:$I$402,$A71)=1,LOOKUP($A71,'لیست2  دبير'!$I$3:$I$402,'لیست2  دبير'!E$3:E$402),""),"")</f>
        <v/>
      </c>
      <c r="E71" s="63" t="str">
        <f>IFERROR(IF(COUNTIF('لیست2  دبير'!$I$3:$I$402,$A71)=1,LOOKUP($A71,'لیست2  دبير'!$I$3:$I$402,'لیست2  دبير'!F$3:F$402),""),"")</f>
        <v/>
      </c>
      <c r="F71" s="63" t="str">
        <f>IFERROR(IF(COUNTIF('لیست2  دبير'!$I$3:$I$402,$A71)=1,LOOKUP($A71,'لیست2  دبير'!$I$3:$I$402,'لیست2  دبير'!G$3:G$402),""),"")</f>
        <v/>
      </c>
      <c r="G71" s="64" t="str">
        <f t="shared" si="2"/>
        <v/>
      </c>
      <c r="H71" s="64" t="str">
        <f t="shared" si="3"/>
        <v/>
      </c>
    </row>
    <row r="72" spans="1:8" ht="32.25" x14ac:dyDescent="0.2">
      <c r="A72" s="61">
        <v>70</v>
      </c>
      <c r="B72" s="47" t="str">
        <f>IFERROR(IF(COUNTIF('لیست2  دبير'!$I$3:$I$402,$A72)=1,LOOKUP($A72,'لیست2  دبير'!$I$3:$I$402,'لیست2  دبير'!C$3:C$402),""),"")</f>
        <v/>
      </c>
      <c r="C72" s="48" t="str">
        <f>IFERROR(IF(COUNTIF('لیست2  دبير'!$I$3:$I$402,$A72)=1,LOOKUP($A72,'لیست2  دبير'!$I$3:$I$402,'لیست2  دبير'!D$3:D$402),""),"")</f>
        <v/>
      </c>
      <c r="D72" s="48" t="str">
        <f>IFERROR(IF(COUNTIF('لیست2  دبير'!$I$3:$I$402,$A72)=1,LOOKUP($A72,'لیست2  دبير'!$I$3:$I$402,'لیست2  دبير'!E$3:E$402),""),"")</f>
        <v/>
      </c>
      <c r="E72" s="63" t="str">
        <f>IFERROR(IF(COUNTIF('لیست2  دبير'!$I$3:$I$402,$A72)=1,LOOKUP($A72,'لیست2  دبير'!$I$3:$I$402,'لیست2  دبير'!F$3:F$402),""),"")</f>
        <v/>
      </c>
      <c r="F72" s="63" t="str">
        <f>IFERROR(IF(COUNTIF('لیست2  دبير'!$I$3:$I$402,$A72)=1,LOOKUP($A72,'لیست2  دبير'!$I$3:$I$402,'لیست2  دبير'!G$3:G$402),""),"")</f>
        <v/>
      </c>
      <c r="G72" s="64" t="str">
        <f t="shared" si="2"/>
        <v/>
      </c>
      <c r="H72" s="64" t="str">
        <f t="shared" si="3"/>
        <v/>
      </c>
    </row>
    <row r="73" spans="1:8" ht="32.25" x14ac:dyDescent="0.2">
      <c r="A73" s="60">
        <v>71</v>
      </c>
      <c r="B73" s="47" t="str">
        <f>IFERROR(IF(COUNTIF('لیست2  دبير'!$I$3:$I$402,$A73)=1,LOOKUP($A73,'لیست2  دبير'!$I$3:$I$402,'لیست2  دبير'!C$3:C$402),""),"")</f>
        <v/>
      </c>
      <c r="C73" s="48" t="str">
        <f>IFERROR(IF(COUNTIF('لیست2  دبير'!$I$3:$I$402,$A73)=1,LOOKUP($A73,'لیست2  دبير'!$I$3:$I$402,'لیست2  دبير'!D$3:D$402),""),"")</f>
        <v/>
      </c>
      <c r="D73" s="48" t="str">
        <f>IFERROR(IF(COUNTIF('لیست2  دبير'!$I$3:$I$402,$A73)=1,LOOKUP($A73,'لیست2  دبير'!$I$3:$I$402,'لیست2  دبير'!E$3:E$402),""),"")</f>
        <v/>
      </c>
      <c r="E73" s="63" t="str">
        <f>IFERROR(IF(COUNTIF('لیست2  دبير'!$I$3:$I$402,$A73)=1,LOOKUP($A73,'لیست2  دبير'!$I$3:$I$402,'لیست2  دبير'!F$3:F$402),""),"")</f>
        <v/>
      </c>
      <c r="F73" s="63" t="str">
        <f>IFERROR(IF(COUNTIF('لیست2  دبير'!$I$3:$I$402,$A73)=1,LOOKUP($A73,'لیست2  دبير'!$I$3:$I$402,'لیست2  دبير'!G$3:G$402),""),"")</f>
        <v/>
      </c>
      <c r="G73" s="64" t="str">
        <f t="shared" si="2"/>
        <v/>
      </c>
      <c r="H73" s="64" t="str">
        <f t="shared" si="3"/>
        <v/>
      </c>
    </row>
    <row r="74" spans="1:8" ht="32.25" x14ac:dyDescent="0.2">
      <c r="A74" s="61">
        <v>72</v>
      </c>
      <c r="B74" s="47" t="str">
        <f>IFERROR(IF(COUNTIF('لیست2  دبير'!$I$3:$I$402,$A74)=1,LOOKUP($A74,'لیست2  دبير'!$I$3:$I$402,'لیست2  دبير'!C$3:C$402),""),"")</f>
        <v/>
      </c>
      <c r="C74" s="48" t="str">
        <f>IFERROR(IF(COUNTIF('لیست2  دبير'!$I$3:$I$402,$A74)=1,LOOKUP($A74,'لیست2  دبير'!$I$3:$I$402,'لیست2  دبير'!D$3:D$402),""),"")</f>
        <v/>
      </c>
      <c r="D74" s="48" t="str">
        <f>IFERROR(IF(COUNTIF('لیست2  دبير'!$I$3:$I$402,$A74)=1,LOOKUP($A74,'لیست2  دبير'!$I$3:$I$402,'لیست2  دبير'!E$3:E$402),""),"")</f>
        <v/>
      </c>
      <c r="E74" s="63" t="str">
        <f>IFERROR(IF(COUNTIF('لیست2  دبير'!$I$3:$I$402,$A74)=1,LOOKUP($A74,'لیست2  دبير'!$I$3:$I$402,'لیست2  دبير'!F$3:F$402),""),"")</f>
        <v/>
      </c>
      <c r="F74" s="63" t="str">
        <f>IFERROR(IF(COUNTIF('لیست2  دبير'!$I$3:$I$402,$A74)=1,LOOKUP($A74,'لیست2  دبير'!$I$3:$I$402,'لیست2  دبير'!G$3:G$402),""),"")</f>
        <v/>
      </c>
      <c r="G74" s="64" t="str">
        <f t="shared" si="2"/>
        <v/>
      </c>
      <c r="H74" s="64" t="str">
        <f t="shared" si="3"/>
        <v/>
      </c>
    </row>
    <row r="75" spans="1:8" ht="32.25" x14ac:dyDescent="0.2">
      <c r="A75" s="60">
        <v>73</v>
      </c>
      <c r="B75" s="47" t="str">
        <f>IFERROR(IF(COUNTIF('لیست2  دبير'!$I$3:$I$402,$A75)=1,LOOKUP($A75,'لیست2  دبير'!$I$3:$I$402,'لیست2  دبير'!C$3:C$402),""),"")</f>
        <v/>
      </c>
      <c r="C75" s="48" t="str">
        <f>IFERROR(IF(COUNTIF('لیست2  دبير'!$I$3:$I$402,$A75)=1,LOOKUP($A75,'لیست2  دبير'!$I$3:$I$402,'لیست2  دبير'!D$3:D$402),""),"")</f>
        <v/>
      </c>
      <c r="D75" s="48" t="str">
        <f>IFERROR(IF(COUNTIF('لیست2  دبير'!$I$3:$I$402,$A75)=1,LOOKUP($A75,'لیست2  دبير'!$I$3:$I$402,'لیست2  دبير'!E$3:E$402),""),"")</f>
        <v/>
      </c>
      <c r="E75" s="63" t="str">
        <f>IFERROR(IF(COUNTIF('لیست2  دبير'!$I$3:$I$402,$A75)=1,LOOKUP($A75,'لیست2  دبير'!$I$3:$I$402,'لیست2  دبير'!F$3:F$402),""),"")</f>
        <v/>
      </c>
      <c r="F75" s="63" t="str">
        <f>IFERROR(IF(COUNTIF('لیست2  دبير'!$I$3:$I$402,$A75)=1,LOOKUP($A75,'لیست2  دبير'!$I$3:$I$402,'لیست2  دبير'!G$3:G$402),""),"")</f>
        <v/>
      </c>
      <c r="G75" s="64" t="str">
        <f t="shared" si="2"/>
        <v/>
      </c>
      <c r="H75" s="64" t="str">
        <f t="shared" si="3"/>
        <v/>
      </c>
    </row>
    <row r="76" spans="1:8" ht="32.25" x14ac:dyDescent="0.2">
      <c r="A76" s="61">
        <v>74</v>
      </c>
      <c r="B76" s="47" t="str">
        <f>IFERROR(IF(COUNTIF('لیست2  دبير'!$I$3:$I$402,$A76)=1,LOOKUP($A76,'لیست2  دبير'!$I$3:$I$402,'لیست2  دبير'!C$3:C$402),""),"")</f>
        <v/>
      </c>
      <c r="C76" s="48" t="str">
        <f>IFERROR(IF(COUNTIF('لیست2  دبير'!$I$3:$I$402,$A76)=1,LOOKUP($A76,'لیست2  دبير'!$I$3:$I$402,'لیست2  دبير'!D$3:D$402),""),"")</f>
        <v/>
      </c>
      <c r="D76" s="48" t="str">
        <f>IFERROR(IF(COUNTIF('لیست2  دبير'!$I$3:$I$402,$A76)=1,LOOKUP($A76,'لیست2  دبير'!$I$3:$I$402,'لیست2  دبير'!E$3:E$402),""),"")</f>
        <v/>
      </c>
      <c r="E76" s="63" t="str">
        <f>IFERROR(IF(COUNTIF('لیست2  دبير'!$I$3:$I$402,$A76)=1,LOOKUP($A76,'لیست2  دبير'!$I$3:$I$402,'لیست2  دبير'!F$3:F$402),""),"")</f>
        <v/>
      </c>
      <c r="F76" s="63" t="str">
        <f>IFERROR(IF(COUNTIF('لیست2  دبير'!$I$3:$I$402,$A76)=1,LOOKUP($A76,'لیست2  دبير'!$I$3:$I$402,'لیست2  دبير'!G$3:G$402),""),"")</f>
        <v/>
      </c>
      <c r="G76" s="64" t="str">
        <f t="shared" si="2"/>
        <v/>
      </c>
      <c r="H76" s="64" t="str">
        <f t="shared" si="3"/>
        <v/>
      </c>
    </row>
    <row r="77" spans="1:8" ht="32.25" x14ac:dyDescent="0.2">
      <c r="A77" s="60">
        <v>75</v>
      </c>
      <c r="B77" s="47" t="str">
        <f>IFERROR(IF(COUNTIF('لیست2  دبير'!$I$3:$I$402,$A77)=1,LOOKUP($A77,'لیست2  دبير'!$I$3:$I$402,'لیست2  دبير'!C$3:C$402),""),"")</f>
        <v/>
      </c>
      <c r="C77" s="48" t="str">
        <f>IFERROR(IF(COUNTIF('لیست2  دبير'!$I$3:$I$402,$A77)=1,LOOKUP($A77,'لیست2  دبير'!$I$3:$I$402,'لیست2  دبير'!D$3:D$402),""),"")</f>
        <v/>
      </c>
      <c r="D77" s="48" t="str">
        <f>IFERROR(IF(COUNTIF('لیست2  دبير'!$I$3:$I$402,$A77)=1,LOOKUP($A77,'لیست2  دبير'!$I$3:$I$402,'لیست2  دبير'!E$3:E$402),""),"")</f>
        <v/>
      </c>
      <c r="E77" s="63" t="str">
        <f>IFERROR(IF(COUNTIF('لیست2  دبير'!$I$3:$I$402,$A77)=1,LOOKUP($A77,'لیست2  دبير'!$I$3:$I$402,'لیست2  دبير'!F$3:F$402),""),"")</f>
        <v/>
      </c>
      <c r="F77" s="63" t="str">
        <f>IFERROR(IF(COUNTIF('لیست2  دبير'!$I$3:$I$402,$A77)=1,LOOKUP($A77,'لیست2  دبير'!$I$3:$I$402,'لیست2  دبير'!G$3:G$402),""),"")</f>
        <v/>
      </c>
      <c r="G77" s="64" t="str">
        <f t="shared" si="2"/>
        <v/>
      </c>
      <c r="H77" s="64" t="str">
        <f t="shared" si="3"/>
        <v/>
      </c>
    </row>
    <row r="78" spans="1:8" ht="32.25" x14ac:dyDescent="0.2">
      <c r="A78" s="61">
        <v>76</v>
      </c>
      <c r="B78" s="47" t="str">
        <f>IFERROR(IF(COUNTIF('لیست2  دبير'!$I$3:$I$402,$A78)=1,LOOKUP($A78,'لیست2  دبير'!$I$3:$I$402,'لیست2  دبير'!C$3:C$402),""),"")</f>
        <v/>
      </c>
      <c r="C78" s="48" t="str">
        <f>IFERROR(IF(COUNTIF('لیست2  دبير'!$I$3:$I$402,$A78)=1,LOOKUP($A78,'لیست2  دبير'!$I$3:$I$402,'لیست2  دبير'!D$3:D$402),""),"")</f>
        <v/>
      </c>
      <c r="D78" s="48" t="str">
        <f>IFERROR(IF(COUNTIF('لیست2  دبير'!$I$3:$I$402,$A78)=1,LOOKUP($A78,'لیست2  دبير'!$I$3:$I$402,'لیست2  دبير'!E$3:E$402),""),"")</f>
        <v/>
      </c>
      <c r="E78" s="63" t="str">
        <f>IFERROR(IF(COUNTIF('لیست2  دبير'!$I$3:$I$402,$A78)=1,LOOKUP($A78,'لیست2  دبير'!$I$3:$I$402,'لیست2  دبير'!F$3:F$402),""),"")</f>
        <v/>
      </c>
      <c r="F78" s="63" t="str">
        <f>IFERROR(IF(COUNTIF('لیست2  دبير'!$I$3:$I$402,$A78)=1,LOOKUP($A78,'لیست2  دبير'!$I$3:$I$402,'لیست2  دبير'!G$3:G$402),""),"")</f>
        <v/>
      </c>
      <c r="G78" s="64" t="str">
        <f t="shared" si="2"/>
        <v/>
      </c>
      <c r="H78" s="64" t="str">
        <f t="shared" si="3"/>
        <v/>
      </c>
    </row>
    <row r="79" spans="1:8" ht="32.25" x14ac:dyDescent="0.2">
      <c r="A79" s="60">
        <v>77</v>
      </c>
      <c r="B79" s="47" t="str">
        <f>IFERROR(IF(COUNTIF('لیست2  دبير'!$I$3:$I$402,$A79)=1,LOOKUP($A79,'لیست2  دبير'!$I$3:$I$402,'لیست2  دبير'!C$3:C$402),""),"")</f>
        <v/>
      </c>
      <c r="C79" s="48" t="str">
        <f>IFERROR(IF(COUNTIF('لیست2  دبير'!$I$3:$I$402,$A79)=1,LOOKUP($A79,'لیست2  دبير'!$I$3:$I$402,'لیست2  دبير'!D$3:D$402),""),"")</f>
        <v/>
      </c>
      <c r="D79" s="48" t="str">
        <f>IFERROR(IF(COUNTIF('لیست2  دبير'!$I$3:$I$402,$A79)=1,LOOKUP($A79,'لیست2  دبير'!$I$3:$I$402,'لیست2  دبير'!E$3:E$402),""),"")</f>
        <v/>
      </c>
      <c r="E79" s="63" t="str">
        <f>IFERROR(IF(COUNTIF('لیست2  دبير'!$I$3:$I$402,$A79)=1,LOOKUP($A79,'لیست2  دبير'!$I$3:$I$402,'لیست2  دبير'!F$3:F$402),""),"")</f>
        <v/>
      </c>
      <c r="F79" s="63" t="str">
        <f>IFERROR(IF(COUNTIF('لیست2  دبير'!$I$3:$I$402,$A79)=1,LOOKUP($A79,'لیست2  دبير'!$I$3:$I$402,'لیست2  دبير'!G$3:G$402),""),"")</f>
        <v/>
      </c>
      <c r="G79" s="64" t="str">
        <f t="shared" si="2"/>
        <v/>
      </c>
      <c r="H79" s="64" t="str">
        <f t="shared" si="3"/>
        <v/>
      </c>
    </row>
    <row r="80" spans="1:8" ht="32.25" x14ac:dyDescent="0.2">
      <c r="A80" s="61">
        <v>78</v>
      </c>
      <c r="B80" s="47" t="str">
        <f>IFERROR(IF(COUNTIF('لیست2  دبير'!$I$3:$I$402,$A80)=1,LOOKUP($A80,'لیست2  دبير'!$I$3:$I$402,'لیست2  دبير'!C$3:C$402),""),"")</f>
        <v/>
      </c>
      <c r="C80" s="48" t="str">
        <f>IFERROR(IF(COUNTIF('لیست2  دبير'!$I$3:$I$402,$A80)=1,LOOKUP($A80,'لیست2  دبير'!$I$3:$I$402,'لیست2  دبير'!D$3:D$402),""),"")</f>
        <v/>
      </c>
      <c r="D80" s="48" t="str">
        <f>IFERROR(IF(COUNTIF('لیست2  دبير'!$I$3:$I$402,$A80)=1,LOOKUP($A80,'لیست2  دبير'!$I$3:$I$402,'لیست2  دبير'!E$3:E$402),""),"")</f>
        <v/>
      </c>
      <c r="E80" s="63" t="str">
        <f>IFERROR(IF(COUNTIF('لیست2  دبير'!$I$3:$I$402,$A80)=1,LOOKUP($A80,'لیست2  دبير'!$I$3:$I$402,'لیست2  دبير'!F$3:F$402),""),"")</f>
        <v/>
      </c>
      <c r="F80" s="63" t="str">
        <f>IFERROR(IF(COUNTIF('لیست2  دبير'!$I$3:$I$402,$A80)=1,LOOKUP($A80,'لیست2  دبير'!$I$3:$I$402,'لیست2  دبير'!G$3:G$402),""),"")</f>
        <v/>
      </c>
      <c r="G80" s="64" t="str">
        <f t="shared" si="2"/>
        <v/>
      </c>
      <c r="H80" s="64" t="str">
        <f t="shared" si="3"/>
        <v/>
      </c>
    </row>
    <row r="81" spans="1:8" ht="32.25" x14ac:dyDescent="0.2">
      <c r="A81" s="60">
        <v>79</v>
      </c>
      <c r="B81" s="47" t="str">
        <f>IFERROR(IF(COUNTIF('لیست2  دبير'!$I$3:$I$402,$A81)=1,LOOKUP($A81,'لیست2  دبير'!$I$3:$I$402,'لیست2  دبير'!C$3:C$402),""),"")</f>
        <v/>
      </c>
      <c r="C81" s="48" t="str">
        <f>IFERROR(IF(COUNTIF('لیست2  دبير'!$I$3:$I$402,$A81)=1,LOOKUP($A81,'لیست2  دبير'!$I$3:$I$402,'لیست2  دبير'!D$3:D$402),""),"")</f>
        <v/>
      </c>
      <c r="D81" s="48" t="str">
        <f>IFERROR(IF(COUNTIF('لیست2  دبير'!$I$3:$I$402,$A81)=1,LOOKUP($A81,'لیست2  دبير'!$I$3:$I$402,'لیست2  دبير'!E$3:E$402),""),"")</f>
        <v/>
      </c>
      <c r="E81" s="63" t="str">
        <f>IFERROR(IF(COUNTIF('لیست2  دبير'!$I$3:$I$402,$A81)=1,LOOKUP($A81,'لیست2  دبير'!$I$3:$I$402,'لیست2  دبير'!F$3:F$402),""),"")</f>
        <v/>
      </c>
      <c r="F81" s="63" t="str">
        <f>IFERROR(IF(COUNTIF('لیست2  دبير'!$I$3:$I$402,$A81)=1,LOOKUP($A81,'لیست2  دبير'!$I$3:$I$402,'لیست2  دبير'!G$3:G$402),""),"")</f>
        <v/>
      </c>
      <c r="G81" s="64" t="str">
        <f t="shared" si="2"/>
        <v/>
      </c>
      <c r="H81" s="64" t="str">
        <f t="shared" si="3"/>
        <v/>
      </c>
    </row>
    <row r="82" spans="1:8" ht="32.25" x14ac:dyDescent="0.2">
      <c r="A82" s="61">
        <v>80</v>
      </c>
      <c r="B82" s="47" t="str">
        <f>IFERROR(IF(COUNTIF('لیست2  دبير'!$I$3:$I$402,$A82)=1,LOOKUP($A82,'لیست2  دبير'!$I$3:$I$402,'لیست2  دبير'!C$3:C$402),""),"")</f>
        <v/>
      </c>
      <c r="C82" s="48" t="str">
        <f>IFERROR(IF(COUNTIF('لیست2  دبير'!$I$3:$I$402,$A82)=1,LOOKUP($A82,'لیست2  دبير'!$I$3:$I$402,'لیست2  دبير'!D$3:D$402),""),"")</f>
        <v/>
      </c>
      <c r="D82" s="48" t="str">
        <f>IFERROR(IF(COUNTIF('لیست2  دبير'!$I$3:$I$402,$A82)=1,LOOKUP($A82,'لیست2  دبير'!$I$3:$I$402,'لیست2  دبير'!E$3:E$402),""),"")</f>
        <v/>
      </c>
      <c r="E82" s="63" t="str">
        <f>IFERROR(IF(COUNTIF('لیست2  دبير'!$I$3:$I$402,$A82)=1,LOOKUP($A82,'لیست2  دبير'!$I$3:$I$402,'لیست2  دبير'!F$3:F$402),""),"")</f>
        <v/>
      </c>
      <c r="F82" s="63" t="str">
        <f>IFERROR(IF(COUNTIF('لیست2  دبير'!$I$3:$I$402,$A82)=1,LOOKUP($A82,'لیست2  دبير'!$I$3:$I$402,'لیست2  دبير'!G$3:G$402),""),"")</f>
        <v/>
      </c>
      <c r="G82" s="64" t="str">
        <f t="shared" si="2"/>
        <v/>
      </c>
      <c r="H82" s="64" t="str">
        <f t="shared" si="3"/>
        <v/>
      </c>
    </row>
    <row r="83" spans="1:8" ht="32.25" x14ac:dyDescent="0.2">
      <c r="A83" s="60">
        <v>81</v>
      </c>
      <c r="B83" s="47" t="str">
        <f>IFERROR(IF(COUNTIF('لیست2  دبير'!$I$3:$I$402,$A83)=1,LOOKUP($A83,'لیست2  دبير'!$I$3:$I$402,'لیست2  دبير'!C$3:C$402),""),"")</f>
        <v/>
      </c>
      <c r="C83" s="48" t="str">
        <f>IFERROR(IF(COUNTIF('لیست2  دبير'!$I$3:$I$402,$A83)=1,LOOKUP($A83,'لیست2  دبير'!$I$3:$I$402,'لیست2  دبير'!D$3:D$402),""),"")</f>
        <v/>
      </c>
      <c r="D83" s="48" t="str">
        <f>IFERROR(IF(COUNTIF('لیست2  دبير'!$I$3:$I$402,$A83)=1,LOOKUP($A83,'لیست2  دبير'!$I$3:$I$402,'لیست2  دبير'!E$3:E$402),""),"")</f>
        <v/>
      </c>
      <c r="E83" s="63" t="str">
        <f>IFERROR(IF(COUNTIF('لیست2  دبير'!$I$3:$I$402,$A83)=1,LOOKUP($A83,'لیست2  دبير'!$I$3:$I$402,'لیست2  دبير'!F$3:F$402),""),"")</f>
        <v/>
      </c>
      <c r="F83" s="63" t="str">
        <f>IFERROR(IF(COUNTIF('لیست2  دبير'!$I$3:$I$402,$A83)=1,LOOKUP($A83,'لیست2  دبير'!$I$3:$I$402,'لیست2  دبير'!G$3:G$402),""),"")</f>
        <v/>
      </c>
      <c r="G83" s="64" t="str">
        <f t="shared" si="2"/>
        <v/>
      </c>
      <c r="H83" s="64" t="str">
        <f t="shared" si="3"/>
        <v/>
      </c>
    </row>
    <row r="84" spans="1:8" ht="32.25" x14ac:dyDescent="0.2">
      <c r="A84" s="61">
        <v>82</v>
      </c>
      <c r="B84" s="47" t="str">
        <f>IFERROR(IF(COUNTIF('لیست2  دبير'!$I$3:$I$402,$A84)=1,LOOKUP($A84,'لیست2  دبير'!$I$3:$I$402,'لیست2  دبير'!C$3:C$402),""),"")</f>
        <v/>
      </c>
      <c r="C84" s="48" t="str">
        <f>IFERROR(IF(COUNTIF('لیست2  دبير'!$I$3:$I$402,$A84)=1,LOOKUP($A84,'لیست2  دبير'!$I$3:$I$402,'لیست2  دبير'!D$3:D$402),""),"")</f>
        <v/>
      </c>
      <c r="D84" s="48" t="str">
        <f>IFERROR(IF(COUNTIF('لیست2  دبير'!$I$3:$I$402,$A84)=1,LOOKUP($A84,'لیست2  دبير'!$I$3:$I$402,'لیست2  دبير'!E$3:E$402),""),"")</f>
        <v/>
      </c>
      <c r="E84" s="63" t="str">
        <f>IFERROR(IF(COUNTIF('لیست2  دبير'!$I$3:$I$402,$A84)=1,LOOKUP($A84,'لیست2  دبير'!$I$3:$I$402,'لیست2  دبير'!F$3:F$402),""),"")</f>
        <v/>
      </c>
      <c r="F84" s="63" t="str">
        <f>IFERROR(IF(COUNTIF('لیست2  دبير'!$I$3:$I$402,$A84)=1,LOOKUP($A84,'لیست2  دبير'!$I$3:$I$402,'لیست2  دبير'!G$3:G$402),""),"")</f>
        <v/>
      </c>
      <c r="G84" s="64" t="str">
        <f t="shared" si="2"/>
        <v/>
      </c>
      <c r="H84" s="64" t="str">
        <f t="shared" si="3"/>
        <v/>
      </c>
    </row>
    <row r="85" spans="1:8" ht="32.25" x14ac:dyDescent="0.2">
      <c r="A85" s="60">
        <v>83</v>
      </c>
      <c r="B85" s="47" t="str">
        <f>IFERROR(IF(COUNTIF('لیست2  دبير'!$I$3:$I$402,$A85)=1,LOOKUP($A85,'لیست2  دبير'!$I$3:$I$402,'لیست2  دبير'!C$3:C$402),""),"")</f>
        <v/>
      </c>
      <c r="C85" s="48" t="str">
        <f>IFERROR(IF(COUNTIF('لیست2  دبير'!$I$3:$I$402,$A85)=1,LOOKUP($A85,'لیست2  دبير'!$I$3:$I$402,'لیست2  دبير'!D$3:D$402),""),"")</f>
        <v/>
      </c>
      <c r="D85" s="48" t="str">
        <f>IFERROR(IF(COUNTIF('لیست2  دبير'!$I$3:$I$402,$A85)=1,LOOKUP($A85,'لیست2  دبير'!$I$3:$I$402,'لیست2  دبير'!E$3:E$402),""),"")</f>
        <v/>
      </c>
      <c r="E85" s="63" t="str">
        <f>IFERROR(IF(COUNTIF('لیست2  دبير'!$I$3:$I$402,$A85)=1,LOOKUP($A85,'لیست2  دبير'!$I$3:$I$402,'لیست2  دبير'!F$3:F$402),""),"")</f>
        <v/>
      </c>
      <c r="F85" s="63" t="str">
        <f>IFERROR(IF(COUNTIF('لیست2  دبير'!$I$3:$I$402,$A85)=1,LOOKUP($A85,'لیست2  دبير'!$I$3:$I$402,'لیست2  دبير'!G$3:G$402),""),"")</f>
        <v/>
      </c>
      <c r="G85" s="64" t="str">
        <f t="shared" si="2"/>
        <v/>
      </c>
      <c r="H85" s="64" t="str">
        <f t="shared" si="3"/>
        <v/>
      </c>
    </row>
    <row r="86" spans="1:8" ht="32.25" x14ac:dyDescent="0.2">
      <c r="A86" s="61">
        <v>84</v>
      </c>
      <c r="B86" s="47" t="str">
        <f>IFERROR(IF(COUNTIF('لیست2  دبير'!$I$3:$I$402,$A86)=1,LOOKUP($A86,'لیست2  دبير'!$I$3:$I$402,'لیست2  دبير'!C$3:C$402),""),"")</f>
        <v/>
      </c>
      <c r="C86" s="48" t="str">
        <f>IFERROR(IF(COUNTIF('لیست2  دبير'!$I$3:$I$402,$A86)=1,LOOKUP($A86,'لیست2  دبير'!$I$3:$I$402,'لیست2  دبير'!D$3:D$402),""),"")</f>
        <v/>
      </c>
      <c r="D86" s="48" t="str">
        <f>IFERROR(IF(COUNTIF('لیست2  دبير'!$I$3:$I$402,$A86)=1,LOOKUP($A86,'لیست2  دبير'!$I$3:$I$402,'لیست2  دبير'!E$3:E$402),""),"")</f>
        <v/>
      </c>
      <c r="E86" s="63" t="str">
        <f>IFERROR(IF(COUNTIF('لیست2  دبير'!$I$3:$I$402,$A86)=1,LOOKUP($A86,'لیست2  دبير'!$I$3:$I$402,'لیست2  دبير'!F$3:F$402),""),"")</f>
        <v/>
      </c>
      <c r="F86" s="63" t="str">
        <f>IFERROR(IF(COUNTIF('لیست2  دبير'!$I$3:$I$402,$A86)=1,LOOKUP($A86,'لیست2  دبير'!$I$3:$I$402,'لیست2  دبير'!G$3:G$402),""),"")</f>
        <v/>
      </c>
      <c r="G86" s="64" t="str">
        <f t="shared" si="2"/>
        <v/>
      </c>
      <c r="H86" s="64" t="str">
        <f t="shared" si="3"/>
        <v/>
      </c>
    </row>
    <row r="87" spans="1:8" ht="32.25" x14ac:dyDescent="0.2">
      <c r="A87" s="60">
        <v>85</v>
      </c>
      <c r="B87" s="47" t="str">
        <f>IFERROR(IF(COUNTIF('لیست2  دبير'!$I$3:$I$402,$A87)=1,LOOKUP($A87,'لیست2  دبير'!$I$3:$I$402,'لیست2  دبير'!C$3:C$402),""),"")</f>
        <v/>
      </c>
      <c r="C87" s="48" t="str">
        <f>IFERROR(IF(COUNTIF('لیست2  دبير'!$I$3:$I$402,$A87)=1,LOOKUP($A87,'لیست2  دبير'!$I$3:$I$402,'لیست2  دبير'!D$3:D$402),""),"")</f>
        <v/>
      </c>
      <c r="D87" s="48" t="str">
        <f>IFERROR(IF(COUNTIF('لیست2  دبير'!$I$3:$I$402,$A87)=1,LOOKUP($A87,'لیست2  دبير'!$I$3:$I$402,'لیست2  دبير'!E$3:E$402),""),"")</f>
        <v/>
      </c>
      <c r="E87" s="63" t="str">
        <f>IFERROR(IF(COUNTIF('لیست2  دبير'!$I$3:$I$402,$A87)=1,LOOKUP($A87,'لیست2  دبير'!$I$3:$I$402,'لیست2  دبير'!F$3:F$402),""),"")</f>
        <v/>
      </c>
      <c r="F87" s="63" t="str">
        <f>IFERROR(IF(COUNTIF('لیست2  دبير'!$I$3:$I$402,$A87)=1,LOOKUP($A87,'لیست2  دبير'!$I$3:$I$402,'لیست2  دبير'!G$3:G$402),""),"")</f>
        <v/>
      </c>
      <c r="G87" s="64" t="str">
        <f t="shared" si="2"/>
        <v/>
      </c>
      <c r="H87" s="64" t="str">
        <f t="shared" si="3"/>
        <v/>
      </c>
    </row>
    <row r="88" spans="1:8" ht="32.25" x14ac:dyDescent="0.2">
      <c r="A88" s="61">
        <v>86</v>
      </c>
      <c r="B88" s="47" t="str">
        <f>IFERROR(IF(COUNTIF('لیست2  دبير'!$I$3:$I$402,$A88)=1,LOOKUP($A88,'لیست2  دبير'!$I$3:$I$402,'لیست2  دبير'!C$3:C$402),""),"")</f>
        <v/>
      </c>
      <c r="C88" s="48" t="str">
        <f>IFERROR(IF(COUNTIF('لیست2  دبير'!$I$3:$I$402,$A88)=1,LOOKUP($A88,'لیست2  دبير'!$I$3:$I$402,'لیست2  دبير'!D$3:D$402),""),"")</f>
        <v/>
      </c>
      <c r="D88" s="48" t="str">
        <f>IFERROR(IF(COUNTIF('لیست2  دبير'!$I$3:$I$402,$A88)=1,LOOKUP($A88,'لیست2  دبير'!$I$3:$I$402,'لیست2  دبير'!E$3:E$402),""),"")</f>
        <v/>
      </c>
      <c r="E88" s="63" t="str">
        <f>IFERROR(IF(COUNTIF('لیست2  دبير'!$I$3:$I$402,$A88)=1,LOOKUP($A88,'لیست2  دبير'!$I$3:$I$402,'لیست2  دبير'!F$3:F$402),""),"")</f>
        <v/>
      </c>
      <c r="F88" s="63" t="str">
        <f>IFERROR(IF(COUNTIF('لیست2  دبير'!$I$3:$I$402,$A88)=1,LOOKUP($A88,'لیست2  دبير'!$I$3:$I$402,'لیست2  دبير'!G$3:G$402),""),"")</f>
        <v/>
      </c>
      <c r="G88" s="64" t="str">
        <f t="shared" si="2"/>
        <v/>
      </c>
      <c r="H88" s="64" t="str">
        <f t="shared" si="3"/>
        <v/>
      </c>
    </row>
    <row r="89" spans="1:8" ht="32.25" x14ac:dyDescent="0.2">
      <c r="A89" s="60">
        <v>87</v>
      </c>
      <c r="B89" s="47" t="str">
        <f>IFERROR(IF(COUNTIF('لیست2  دبير'!$I$3:$I$402,$A89)=1,LOOKUP($A89,'لیست2  دبير'!$I$3:$I$402,'لیست2  دبير'!C$3:C$402),""),"")</f>
        <v/>
      </c>
      <c r="C89" s="48" t="str">
        <f>IFERROR(IF(COUNTIF('لیست2  دبير'!$I$3:$I$402,$A89)=1,LOOKUP($A89,'لیست2  دبير'!$I$3:$I$402,'لیست2  دبير'!D$3:D$402),""),"")</f>
        <v/>
      </c>
      <c r="D89" s="48" t="str">
        <f>IFERROR(IF(COUNTIF('لیست2  دبير'!$I$3:$I$402,$A89)=1,LOOKUP($A89,'لیست2  دبير'!$I$3:$I$402,'لیست2  دبير'!E$3:E$402),""),"")</f>
        <v/>
      </c>
      <c r="E89" s="63" t="str">
        <f>IFERROR(IF(COUNTIF('لیست2  دبير'!$I$3:$I$402,$A89)=1,LOOKUP($A89,'لیست2  دبير'!$I$3:$I$402,'لیست2  دبير'!F$3:F$402),""),"")</f>
        <v/>
      </c>
      <c r="F89" s="63" t="str">
        <f>IFERROR(IF(COUNTIF('لیست2  دبير'!$I$3:$I$402,$A89)=1,LOOKUP($A89,'لیست2  دبير'!$I$3:$I$402,'لیست2  دبير'!G$3:G$402),""),"")</f>
        <v/>
      </c>
      <c r="G89" s="64" t="str">
        <f t="shared" si="2"/>
        <v/>
      </c>
      <c r="H89" s="64" t="str">
        <f t="shared" si="3"/>
        <v/>
      </c>
    </row>
    <row r="90" spans="1:8" ht="32.25" x14ac:dyDescent="0.2">
      <c r="A90" s="61">
        <v>88</v>
      </c>
      <c r="B90" s="47" t="str">
        <f>IFERROR(IF(COUNTIF('لیست2  دبير'!$I$3:$I$402,$A90)=1,LOOKUP($A90,'لیست2  دبير'!$I$3:$I$402,'لیست2  دبير'!C$3:C$402),""),"")</f>
        <v/>
      </c>
      <c r="C90" s="48" t="str">
        <f>IFERROR(IF(COUNTIF('لیست2  دبير'!$I$3:$I$402,$A90)=1,LOOKUP($A90,'لیست2  دبير'!$I$3:$I$402,'لیست2  دبير'!D$3:D$402),""),"")</f>
        <v/>
      </c>
      <c r="D90" s="48" t="str">
        <f>IFERROR(IF(COUNTIF('لیست2  دبير'!$I$3:$I$402,$A90)=1,LOOKUP($A90,'لیست2  دبير'!$I$3:$I$402,'لیست2  دبير'!E$3:E$402),""),"")</f>
        <v/>
      </c>
      <c r="E90" s="63" t="str">
        <f>IFERROR(IF(COUNTIF('لیست2  دبير'!$I$3:$I$402,$A90)=1,LOOKUP($A90,'لیست2  دبير'!$I$3:$I$402,'لیست2  دبير'!F$3:F$402),""),"")</f>
        <v/>
      </c>
      <c r="F90" s="63" t="str">
        <f>IFERROR(IF(COUNTIF('لیست2  دبير'!$I$3:$I$402,$A90)=1,LOOKUP($A90,'لیست2  دبير'!$I$3:$I$402,'لیست2  دبير'!G$3:G$402),""),"")</f>
        <v/>
      </c>
      <c r="G90" s="64" t="str">
        <f t="shared" si="2"/>
        <v/>
      </c>
      <c r="H90" s="64" t="str">
        <f t="shared" si="3"/>
        <v/>
      </c>
    </row>
    <row r="91" spans="1:8" ht="32.25" x14ac:dyDescent="0.2">
      <c r="A91" s="60">
        <v>89</v>
      </c>
      <c r="B91" s="47" t="str">
        <f>IFERROR(IF(COUNTIF('لیست2  دبير'!$I$3:$I$402,$A91)=1,LOOKUP($A91,'لیست2  دبير'!$I$3:$I$402,'لیست2  دبير'!C$3:C$402),""),"")</f>
        <v/>
      </c>
      <c r="C91" s="48" t="str">
        <f>IFERROR(IF(COUNTIF('لیست2  دبير'!$I$3:$I$402,$A91)=1,LOOKUP($A91,'لیست2  دبير'!$I$3:$I$402,'لیست2  دبير'!D$3:D$402),""),"")</f>
        <v/>
      </c>
      <c r="D91" s="48" t="str">
        <f>IFERROR(IF(COUNTIF('لیست2  دبير'!$I$3:$I$402,$A91)=1,LOOKUP($A91,'لیست2  دبير'!$I$3:$I$402,'لیست2  دبير'!E$3:E$402),""),"")</f>
        <v/>
      </c>
      <c r="E91" s="63" t="str">
        <f>IFERROR(IF(COUNTIF('لیست2  دبير'!$I$3:$I$402,$A91)=1,LOOKUP($A91,'لیست2  دبير'!$I$3:$I$402,'لیست2  دبير'!F$3:F$402),""),"")</f>
        <v/>
      </c>
      <c r="F91" s="63" t="str">
        <f>IFERROR(IF(COUNTIF('لیست2  دبير'!$I$3:$I$402,$A91)=1,LOOKUP($A91,'لیست2  دبير'!$I$3:$I$402,'لیست2  دبير'!G$3:G$402),""),"")</f>
        <v/>
      </c>
      <c r="G91" s="64" t="str">
        <f t="shared" si="2"/>
        <v/>
      </c>
      <c r="H91" s="64" t="str">
        <f t="shared" si="3"/>
        <v/>
      </c>
    </row>
    <row r="92" spans="1:8" ht="32.25" x14ac:dyDescent="0.2">
      <c r="A92" s="61">
        <v>90</v>
      </c>
      <c r="B92" s="47" t="str">
        <f>IFERROR(IF(COUNTIF('لیست2  دبير'!$I$3:$I$402,$A92)=1,LOOKUP($A92,'لیست2  دبير'!$I$3:$I$402,'لیست2  دبير'!C$3:C$402),""),"")</f>
        <v/>
      </c>
      <c r="C92" s="48" t="str">
        <f>IFERROR(IF(COUNTIF('لیست2  دبير'!$I$3:$I$402,$A92)=1,LOOKUP($A92,'لیست2  دبير'!$I$3:$I$402,'لیست2  دبير'!D$3:D$402),""),"")</f>
        <v/>
      </c>
      <c r="D92" s="48" t="str">
        <f>IFERROR(IF(COUNTIF('لیست2  دبير'!$I$3:$I$402,$A92)=1,LOOKUP($A92,'لیست2  دبير'!$I$3:$I$402,'لیست2  دبير'!E$3:E$402),""),"")</f>
        <v/>
      </c>
      <c r="E92" s="63" t="str">
        <f>IFERROR(IF(COUNTIF('لیست2  دبير'!$I$3:$I$402,$A92)=1,LOOKUP($A92,'لیست2  دبير'!$I$3:$I$402,'لیست2  دبير'!F$3:F$402),""),"")</f>
        <v/>
      </c>
      <c r="F92" s="63" t="str">
        <f>IFERROR(IF(COUNTIF('لیست2  دبير'!$I$3:$I$402,$A92)=1,LOOKUP($A92,'لیست2  دبير'!$I$3:$I$402,'لیست2  دبير'!G$3:G$402),""),"")</f>
        <v/>
      </c>
      <c r="G92" s="64" t="str">
        <f t="shared" si="2"/>
        <v/>
      </c>
      <c r="H92" s="64" t="str">
        <f t="shared" si="3"/>
        <v/>
      </c>
    </row>
    <row r="93" spans="1:8" ht="32.25" x14ac:dyDescent="0.2">
      <c r="A93" s="60">
        <v>91</v>
      </c>
      <c r="B93" s="47" t="str">
        <f>IFERROR(IF(COUNTIF('لیست2  دبير'!$I$3:$I$402,$A93)=1,LOOKUP($A93,'لیست2  دبير'!$I$3:$I$402,'لیست2  دبير'!C$3:C$402),""),"")</f>
        <v/>
      </c>
      <c r="C93" s="48" t="str">
        <f>IFERROR(IF(COUNTIF('لیست2  دبير'!$I$3:$I$402,$A93)=1,LOOKUP($A93,'لیست2  دبير'!$I$3:$I$402,'لیست2  دبير'!D$3:D$402),""),"")</f>
        <v/>
      </c>
      <c r="D93" s="48" t="str">
        <f>IFERROR(IF(COUNTIF('لیست2  دبير'!$I$3:$I$402,$A93)=1,LOOKUP($A93,'لیست2  دبير'!$I$3:$I$402,'لیست2  دبير'!E$3:E$402),""),"")</f>
        <v/>
      </c>
      <c r="E93" s="63" t="str">
        <f>IFERROR(IF(COUNTIF('لیست2  دبير'!$I$3:$I$402,$A93)=1,LOOKUP($A93,'لیست2  دبير'!$I$3:$I$402,'لیست2  دبير'!F$3:F$402),""),"")</f>
        <v/>
      </c>
      <c r="F93" s="63" t="str">
        <f>IFERROR(IF(COUNTIF('لیست2  دبير'!$I$3:$I$402,$A93)=1,LOOKUP($A93,'لیست2  دبير'!$I$3:$I$402,'لیست2  دبير'!G$3:G$402),""),"")</f>
        <v/>
      </c>
      <c r="G93" s="64" t="str">
        <f t="shared" si="2"/>
        <v/>
      </c>
      <c r="H93" s="64" t="str">
        <f t="shared" si="3"/>
        <v/>
      </c>
    </row>
    <row r="94" spans="1:8" ht="32.25" x14ac:dyDescent="0.2">
      <c r="A94" s="61">
        <v>92</v>
      </c>
      <c r="B94" s="47" t="str">
        <f>IFERROR(IF(COUNTIF('لیست2  دبير'!$I$3:$I$402,$A94)=1,LOOKUP($A94,'لیست2  دبير'!$I$3:$I$402,'لیست2  دبير'!C$3:C$402),""),"")</f>
        <v/>
      </c>
      <c r="C94" s="48" t="str">
        <f>IFERROR(IF(COUNTIF('لیست2  دبير'!$I$3:$I$402,$A94)=1,LOOKUP($A94,'لیست2  دبير'!$I$3:$I$402,'لیست2  دبير'!D$3:D$402),""),"")</f>
        <v/>
      </c>
      <c r="D94" s="48" t="str">
        <f>IFERROR(IF(COUNTIF('لیست2  دبير'!$I$3:$I$402,$A94)=1,LOOKUP($A94,'لیست2  دبير'!$I$3:$I$402,'لیست2  دبير'!E$3:E$402),""),"")</f>
        <v/>
      </c>
      <c r="E94" s="63" t="str">
        <f>IFERROR(IF(COUNTIF('لیست2  دبير'!$I$3:$I$402,$A94)=1,LOOKUP($A94,'لیست2  دبير'!$I$3:$I$402,'لیست2  دبير'!F$3:F$402),""),"")</f>
        <v/>
      </c>
      <c r="F94" s="63" t="str">
        <f>IFERROR(IF(COUNTIF('لیست2  دبير'!$I$3:$I$402,$A94)=1,LOOKUP($A94,'لیست2  دبير'!$I$3:$I$402,'لیست2  دبير'!G$3:G$402),""),"")</f>
        <v/>
      </c>
      <c r="G94" s="64" t="str">
        <f t="shared" si="2"/>
        <v/>
      </c>
      <c r="H94" s="64" t="str">
        <f t="shared" si="3"/>
        <v/>
      </c>
    </row>
    <row r="95" spans="1:8" ht="32.25" x14ac:dyDescent="0.2">
      <c r="A95" s="60">
        <v>93</v>
      </c>
      <c r="B95" s="47" t="str">
        <f>IFERROR(IF(COUNTIF('لیست2  دبير'!$I$3:$I$402,$A95)=1,LOOKUP($A95,'لیست2  دبير'!$I$3:$I$402,'لیست2  دبير'!C$3:C$402),""),"")</f>
        <v/>
      </c>
      <c r="C95" s="48" t="str">
        <f>IFERROR(IF(COUNTIF('لیست2  دبير'!$I$3:$I$402,$A95)=1,LOOKUP($A95,'لیست2  دبير'!$I$3:$I$402,'لیست2  دبير'!D$3:D$402),""),"")</f>
        <v/>
      </c>
      <c r="D95" s="48" t="str">
        <f>IFERROR(IF(COUNTIF('لیست2  دبير'!$I$3:$I$402,$A95)=1,LOOKUP($A95,'لیست2  دبير'!$I$3:$I$402,'لیست2  دبير'!E$3:E$402),""),"")</f>
        <v/>
      </c>
      <c r="E95" s="63" t="str">
        <f>IFERROR(IF(COUNTIF('لیست2  دبير'!$I$3:$I$402,$A95)=1,LOOKUP($A95,'لیست2  دبير'!$I$3:$I$402,'لیست2  دبير'!F$3:F$402),""),"")</f>
        <v/>
      </c>
      <c r="F95" s="63" t="str">
        <f>IFERROR(IF(COUNTIF('لیست2  دبير'!$I$3:$I$402,$A95)=1,LOOKUP($A95,'لیست2  دبير'!$I$3:$I$402,'لیست2  دبير'!G$3:G$402),""),"")</f>
        <v/>
      </c>
      <c r="G95" s="64" t="str">
        <f t="shared" si="2"/>
        <v/>
      </c>
      <c r="H95" s="64" t="str">
        <f t="shared" si="3"/>
        <v/>
      </c>
    </row>
    <row r="96" spans="1:8" ht="32.25" x14ac:dyDescent="0.2">
      <c r="A96" s="61">
        <v>94</v>
      </c>
      <c r="B96" s="47" t="str">
        <f>IFERROR(IF(COUNTIF('لیست2  دبير'!$I$3:$I$402,$A96)=1,LOOKUP($A96,'لیست2  دبير'!$I$3:$I$402,'لیست2  دبير'!C$3:C$402),""),"")</f>
        <v/>
      </c>
      <c r="C96" s="48" t="str">
        <f>IFERROR(IF(COUNTIF('لیست2  دبير'!$I$3:$I$402,$A96)=1,LOOKUP($A96,'لیست2  دبير'!$I$3:$I$402,'لیست2  دبير'!D$3:D$402),""),"")</f>
        <v/>
      </c>
      <c r="D96" s="48" t="str">
        <f>IFERROR(IF(COUNTIF('لیست2  دبير'!$I$3:$I$402,$A96)=1,LOOKUP($A96,'لیست2  دبير'!$I$3:$I$402,'لیست2  دبير'!E$3:E$402),""),"")</f>
        <v/>
      </c>
      <c r="E96" s="63" t="str">
        <f>IFERROR(IF(COUNTIF('لیست2  دبير'!$I$3:$I$402,$A96)=1,LOOKUP($A96,'لیست2  دبير'!$I$3:$I$402,'لیست2  دبير'!F$3:F$402),""),"")</f>
        <v/>
      </c>
      <c r="F96" s="63" t="str">
        <f>IFERROR(IF(COUNTIF('لیست2  دبير'!$I$3:$I$402,$A96)=1,LOOKUP($A96,'لیست2  دبير'!$I$3:$I$402,'لیست2  دبير'!G$3:G$402),""),"")</f>
        <v/>
      </c>
      <c r="G96" s="64" t="str">
        <f t="shared" si="2"/>
        <v/>
      </c>
      <c r="H96" s="64" t="str">
        <f t="shared" si="3"/>
        <v/>
      </c>
    </row>
    <row r="97" spans="1:8" ht="32.25" x14ac:dyDescent="0.2">
      <c r="A97" s="60">
        <v>95</v>
      </c>
      <c r="B97" s="47" t="str">
        <f>IFERROR(IF(COUNTIF('لیست2  دبير'!$I$3:$I$402,$A97)=1,LOOKUP($A97,'لیست2  دبير'!$I$3:$I$402,'لیست2  دبير'!C$3:C$402),""),"")</f>
        <v/>
      </c>
      <c r="C97" s="48" t="str">
        <f>IFERROR(IF(COUNTIF('لیست2  دبير'!$I$3:$I$402,$A97)=1,LOOKUP($A97,'لیست2  دبير'!$I$3:$I$402,'لیست2  دبير'!D$3:D$402),""),"")</f>
        <v/>
      </c>
      <c r="D97" s="48" t="str">
        <f>IFERROR(IF(COUNTIF('لیست2  دبير'!$I$3:$I$402,$A97)=1,LOOKUP($A97,'لیست2  دبير'!$I$3:$I$402,'لیست2  دبير'!E$3:E$402),""),"")</f>
        <v/>
      </c>
      <c r="E97" s="63" t="str">
        <f>IFERROR(IF(COUNTIF('لیست2  دبير'!$I$3:$I$402,$A97)=1,LOOKUP($A97,'لیست2  دبير'!$I$3:$I$402,'لیست2  دبير'!F$3:F$402),""),"")</f>
        <v/>
      </c>
      <c r="F97" s="63" t="str">
        <f>IFERROR(IF(COUNTIF('لیست2  دبير'!$I$3:$I$402,$A97)=1,LOOKUP($A97,'لیست2  دبير'!$I$3:$I$402,'لیست2  دبير'!G$3:G$402),""),"")</f>
        <v/>
      </c>
      <c r="G97" s="64" t="str">
        <f t="shared" si="2"/>
        <v/>
      </c>
      <c r="H97" s="64" t="str">
        <f t="shared" si="3"/>
        <v/>
      </c>
    </row>
    <row r="98" spans="1:8" ht="32.25" x14ac:dyDescent="0.2">
      <c r="A98" s="61">
        <v>96</v>
      </c>
      <c r="B98" s="47" t="str">
        <f>IFERROR(IF(COUNTIF('لیست2  دبير'!$I$3:$I$402,$A98)=1,LOOKUP($A98,'لیست2  دبير'!$I$3:$I$402,'لیست2  دبير'!C$3:C$402),""),"")</f>
        <v/>
      </c>
      <c r="C98" s="48" t="str">
        <f>IFERROR(IF(COUNTIF('لیست2  دبير'!$I$3:$I$402,$A98)=1,LOOKUP($A98,'لیست2  دبير'!$I$3:$I$402,'لیست2  دبير'!D$3:D$402),""),"")</f>
        <v/>
      </c>
      <c r="D98" s="48" t="str">
        <f>IFERROR(IF(COUNTIF('لیست2  دبير'!$I$3:$I$402,$A98)=1,LOOKUP($A98,'لیست2  دبير'!$I$3:$I$402,'لیست2  دبير'!E$3:E$402),""),"")</f>
        <v/>
      </c>
      <c r="E98" s="63" t="str">
        <f>IFERROR(IF(COUNTIF('لیست2  دبير'!$I$3:$I$402,$A98)=1,LOOKUP($A98,'لیست2  دبير'!$I$3:$I$402,'لیست2  دبير'!F$3:F$402),""),"")</f>
        <v/>
      </c>
      <c r="F98" s="63" t="str">
        <f>IFERROR(IF(COUNTIF('لیست2  دبير'!$I$3:$I$402,$A98)=1,LOOKUP($A98,'لیست2  دبير'!$I$3:$I$402,'لیست2  دبير'!G$3:G$402),""),"")</f>
        <v/>
      </c>
      <c r="G98" s="64" t="str">
        <f t="shared" si="2"/>
        <v/>
      </c>
      <c r="H98" s="64" t="str">
        <f t="shared" si="3"/>
        <v/>
      </c>
    </row>
    <row r="99" spans="1:8" ht="32.25" x14ac:dyDescent="0.2">
      <c r="A99" s="60">
        <v>97</v>
      </c>
      <c r="B99" s="47" t="str">
        <f>IFERROR(IF(COUNTIF('لیست2  دبير'!$I$3:$I$402,$A99)=1,LOOKUP($A99,'لیست2  دبير'!$I$3:$I$402,'لیست2  دبير'!C$3:C$402),""),"")</f>
        <v/>
      </c>
      <c r="C99" s="48" t="str">
        <f>IFERROR(IF(COUNTIF('لیست2  دبير'!$I$3:$I$402,$A99)=1,LOOKUP($A99,'لیست2  دبير'!$I$3:$I$402,'لیست2  دبير'!D$3:D$402),""),"")</f>
        <v/>
      </c>
      <c r="D99" s="48" t="str">
        <f>IFERROR(IF(COUNTIF('لیست2  دبير'!$I$3:$I$402,$A99)=1,LOOKUP($A99,'لیست2  دبير'!$I$3:$I$402,'لیست2  دبير'!E$3:E$402),""),"")</f>
        <v/>
      </c>
      <c r="E99" s="63" t="str">
        <f>IFERROR(IF(COUNTIF('لیست2  دبير'!$I$3:$I$402,$A99)=1,LOOKUP($A99,'لیست2  دبير'!$I$3:$I$402,'لیست2  دبير'!F$3:F$402),""),"")</f>
        <v/>
      </c>
      <c r="F99" s="63" t="str">
        <f>IFERROR(IF(COUNTIF('لیست2  دبير'!$I$3:$I$402,$A99)=1,LOOKUP($A99,'لیست2  دبير'!$I$3:$I$402,'لیست2  دبير'!G$3:G$402),""),"")</f>
        <v/>
      </c>
      <c r="G99" s="64" t="str">
        <f t="shared" si="2"/>
        <v/>
      </c>
      <c r="H99" s="64" t="str">
        <f t="shared" si="3"/>
        <v/>
      </c>
    </row>
    <row r="100" spans="1:8" ht="32.25" x14ac:dyDescent="0.2">
      <c r="A100" s="61">
        <v>98</v>
      </c>
      <c r="B100" s="47" t="str">
        <f>IFERROR(IF(COUNTIF('لیست2  دبير'!$I$3:$I$402,$A100)=1,LOOKUP($A100,'لیست2  دبير'!$I$3:$I$402,'لیست2  دبير'!C$3:C$402),""),"")</f>
        <v/>
      </c>
      <c r="C100" s="48" t="str">
        <f>IFERROR(IF(COUNTIF('لیست2  دبير'!$I$3:$I$402,$A100)=1,LOOKUP($A100,'لیست2  دبير'!$I$3:$I$402,'لیست2  دبير'!D$3:D$402),""),"")</f>
        <v/>
      </c>
      <c r="D100" s="48" t="str">
        <f>IFERROR(IF(COUNTIF('لیست2  دبير'!$I$3:$I$402,$A100)=1,LOOKUP($A100,'لیست2  دبير'!$I$3:$I$402,'لیست2  دبير'!E$3:E$402),""),"")</f>
        <v/>
      </c>
      <c r="E100" s="63" t="str">
        <f>IFERROR(IF(COUNTIF('لیست2  دبير'!$I$3:$I$402,$A100)=1,LOOKUP($A100,'لیست2  دبير'!$I$3:$I$402,'لیست2  دبير'!F$3:F$402),""),"")</f>
        <v/>
      </c>
      <c r="F100" s="63" t="str">
        <f>IFERROR(IF(COUNTIF('لیست2  دبير'!$I$3:$I$402,$A100)=1,LOOKUP($A100,'لیست2  دبير'!$I$3:$I$402,'لیست2  دبير'!G$3:G$402),""),"")</f>
        <v/>
      </c>
      <c r="G100" s="64" t="str">
        <f t="shared" si="2"/>
        <v/>
      </c>
      <c r="H100" s="64" t="str">
        <f t="shared" si="3"/>
        <v/>
      </c>
    </row>
    <row r="101" spans="1:8" ht="32.25" x14ac:dyDescent="0.2">
      <c r="A101" s="60">
        <v>99</v>
      </c>
      <c r="B101" s="47" t="str">
        <f>IFERROR(IF(COUNTIF('لیست2  دبير'!$I$3:$I$402,$A101)=1,LOOKUP($A101,'لیست2  دبير'!$I$3:$I$402,'لیست2  دبير'!C$3:C$402),""),"")</f>
        <v/>
      </c>
      <c r="C101" s="48" t="str">
        <f>IFERROR(IF(COUNTIF('لیست2  دبير'!$I$3:$I$402,$A101)=1,LOOKUP($A101,'لیست2  دبير'!$I$3:$I$402,'لیست2  دبير'!D$3:D$402),""),"")</f>
        <v/>
      </c>
      <c r="D101" s="48" t="str">
        <f>IFERROR(IF(COUNTIF('لیست2  دبير'!$I$3:$I$402,$A101)=1,LOOKUP($A101,'لیست2  دبير'!$I$3:$I$402,'لیست2  دبير'!E$3:E$402),""),"")</f>
        <v/>
      </c>
      <c r="E101" s="63" t="str">
        <f>IFERROR(IF(COUNTIF('لیست2  دبير'!$I$3:$I$402,$A101)=1,LOOKUP($A101,'لیست2  دبير'!$I$3:$I$402,'لیست2  دبير'!F$3:F$402),""),"")</f>
        <v/>
      </c>
      <c r="F101" s="63" t="str">
        <f>IFERROR(IF(COUNTIF('لیست2  دبير'!$I$3:$I$402,$A101)=1,LOOKUP($A101,'لیست2  دبير'!$I$3:$I$402,'لیست2  دبير'!G$3:G$402),""),"")</f>
        <v/>
      </c>
      <c r="G101" s="64" t="str">
        <f t="shared" si="2"/>
        <v/>
      </c>
      <c r="H101" s="64" t="str">
        <f t="shared" si="3"/>
        <v/>
      </c>
    </row>
    <row r="102" spans="1:8" ht="32.25" x14ac:dyDescent="0.2">
      <c r="A102" s="61">
        <v>100</v>
      </c>
      <c r="B102" s="47" t="str">
        <f>IFERROR(IF(COUNTIF('لیست2  دبير'!$I$3:$I$402,$A102)=1,LOOKUP($A102,'لیست2  دبير'!$I$3:$I$402,'لیست2  دبير'!C$3:C$402),""),"")</f>
        <v/>
      </c>
      <c r="C102" s="48" t="str">
        <f>IFERROR(IF(COUNTIF('لیست2  دبير'!$I$3:$I$402,$A102)=1,LOOKUP($A102,'لیست2  دبير'!$I$3:$I$402,'لیست2  دبير'!D$3:D$402),""),"")</f>
        <v/>
      </c>
      <c r="D102" s="48" t="str">
        <f>IFERROR(IF(COUNTIF('لیست2  دبير'!$I$3:$I$402,$A102)=1,LOOKUP($A102,'لیست2  دبير'!$I$3:$I$402,'لیست2  دبير'!E$3:E$402),""),"")</f>
        <v/>
      </c>
      <c r="E102" s="63" t="str">
        <f>IFERROR(IF(COUNTIF('لیست2  دبير'!$I$3:$I$402,$A102)=1,LOOKUP($A102,'لیست2  دبير'!$I$3:$I$402,'لیست2  دبير'!F$3:F$402),""),"")</f>
        <v/>
      </c>
      <c r="F102" s="63" t="str">
        <f>IFERROR(IF(COUNTIF('لیست2  دبير'!$I$3:$I$402,$A102)=1,LOOKUP($A102,'لیست2  دبير'!$I$3:$I$402,'لیست2  دبير'!G$3:G$402),""),"")</f>
        <v/>
      </c>
      <c r="G102" s="64" t="str">
        <f t="shared" si="2"/>
        <v/>
      </c>
      <c r="H102" s="64" t="str">
        <f t="shared" si="3"/>
        <v/>
      </c>
    </row>
    <row r="103" spans="1:8" ht="32.25" x14ac:dyDescent="0.2">
      <c r="A103" s="60">
        <v>101</v>
      </c>
      <c r="B103" s="47" t="str">
        <f>IFERROR(IF(COUNTIF('لیست2  دبير'!$I$3:$I$402,$A103)=1,LOOKUP($A103,'لیست2  دبير'!$I$3:$I$402,'لیست2  دبير'!C$3:C$402),""),"")</f>
        <v/>
      </c>
      <c r="C103" s="48" t="str">
        <f>IFERROR(IF(COUNTIF('لیست2  دبير'!$I$3:$I$402,$A103)=1,LOOKUP($A103,'لیست2  دبير'!$I$3:$I$402,'لیست2  دبير'!D$3:D$402),""),"")</f>
        <v/>
      </c>
      <c r="D103" s="48" t="str">
        <f>IFERROR(IF(COUNTIF('لیست2  دبير'!$I$3:$I$402,$A103)=1,LOOKUP($A103,'لیست2  دبير'!$I$3:$I$402,'لیست2  دبير'!E$3:E$402),""),"")</f>
        <v/>
      </c>
      <c r="E103" s="63" t="str">
        <f>IFERROR(IF(COUNTIF('لیست2  دبير'!$I$3:$I$402,$A103)=1,LOOKUP($A103,'لیست2  دبير'!$I$3:$I$402,'لیست2  دبير'!F$3:F$402),""),"")</f>
        <v/>
      </c>
      <c r="F103" s="63" t="str">
        <f>IFERROR(IF(COUNTIF('لیست2  دبير'!$I$3:$I$402,$A103)=1,LOOKUP($A103,'لیست2  دبير'!$I$3:$I$402,'لیست2  دبير'!G$3:G$402),""),"")</f>
        <v/>
      </c>
      <c r="G103" s="64" t="str">
        <f t="shared" si="2"/>
        <v/>
      </c>
      <c r="H103" s="64" t="str">
        <f t="shared" si="3"/>
        <v/>
      </c>
    </row>
    <row r="104" spans="1:8" ht="32.25" x14ac:dyDescent="0.2">
      <c r="A104" s="61">
        <v>102</v>
      </c>
      <c r="B104" s="47" t="str">
        <f>IFERROR(IF(COUNTIF('لیست2  دبير'!$I$3:$I$402,$A104)=1,LOOKUP($A104,'لیست2  دبير'!$I$3:$I$402,'لیست2  دبير'!C$3:C$402),""),"")</f>
        <v/>
      </c>
      <c r="C104" s="48" t="str">
        <f>IFERROR(IF(COUNTIF('لیست2  دبير'!$I$3:$I$402,$A104)=1,LOOKUP($A104,'لیست2  دبير'!$I$3:$I$402,'لیست2  دبير'!D$3:D$402),""),"")</f>
        <v/>
      </c>
      <c r="D104" s="48" t="str">
        <f>IFERROR(IF(COUNTIF('لیست2  دبير'!$I$3:$I$402,$A104)=1,LOOKUP($A104,'لیست2  دبير'!$I$3:$I$402,'لیست2  دبير'!E$3:E$402),""),"")</f>
        <v/>
      </c>
      <c r="E104" s="63" t="str">
        <f>IFERROR(IF(COUNTIF('لیست2  دبير'!$I$3:$I$402,$A104)=1,LOOKUP($A104,'لیست2  دبير'!$I$3:$I$402,'لیست2  دبير'!F$3:F$402),""),"")</f>
        <v/>
      </c>
      <c r="F104" s="63" t="str">
        <f>IFERROR(IF(COUNTIF('لیست2  دبير'!$I$3:$I$402,$A104)=1,LOOKUP($A104,'لیست2  دبير'!$I$3:$I$402,'لیست2  دبير'!G$3:G$402),""),"")</f>
        <v/>
      </c>
      <c r="G104" s="64" t="str">
        <f t="shared" si="2"/>
        <v/>
      </c>
      <c r="H104" s="64" t="str">
        <f t="shared" si="3"/>
        <v/>
      </c>
    </row>
    <row r="105" spans="1:8" ht="32.25" x14ac:dyDescent="0.2">
      <c r="A105" s="60">
        <v>103</v>
      </c>
      <c r="B105" s="47" t="str">
        <f>IFERROR(IF(COUNTIF('لیست2  دبير'!$I$3:$I$402,$A105)=1,LOOKUP($A105,'لیست2  دبير'!$I$3:$I$402,'لیست2  دبير'!C$3:C$402),""),"")</f>
        <v/>
      </c>
      <c r="C105" s="48" t="str">
        <f>IFERROR(IF(COUNTIF('لیست2  دبير'!$I$3:$I$402,$A105)=1,LOOKUP($A105,'لیست2  دبير'!$I$3:$I$402,'لیست2  دبير'!D$3:D$402),""),"")</f>
        <v/>
      </c>
      <c r="D105" s="48" t="str">
        <f>IFERROR(IF(COUNTIF('لیست2  دبير'!$I$3:$I$402,$A105)=1,LOOKUP($A105,'لیست2  دبير'!$I$3:$I$402,'لیست2  دبير'!E$3:E$402),""),"")</f>
        <v/>
      </c>
      <c r="E105" s="63" t="str">
        <f>IFERROR(IF(COUNTIF('لیست2  دبير'!$I$3:$I$402,$A105)=1,LOOKUP($A105,'لیست2  دبير'!$I$3:$I$402,'لیست2  دبير'!F$3:F$402),""),"")</f>
        <v/>
      </c>
      <c r="F105" s="63" t="str">
        <f>IFERROR(IF(COUNTIF('لیست2  دبير'!$I$3:$I$402,$A105)=1,LOOKUP($A105,'لیست2  دبير'!$I$3:$I$402,'لیست2  دبير'!G$3:G$402),""),"")</f>
        <v/>
      </c>
      <c r="G105" s="64" t="str">
        <f t="shared" si="2"/>
        <v/>
      </c>
      <c r="H105" s="64" t="str">
        <f t="shared" si="3"/>
        <v/>
      </c>
    </row>
    <row r="106" spans="1:8" ht="32.25" x14ac:dyDescent="0.2">
      <c r="A106" s="61">
        <v>104</v>
      </c>
      <c r="B106" s="47" t="str">
        <f>IFERROR(IF(COUNTIF('لیست2  دبير'!$I$3:$I$402,$A106)=1,LOOKUP($A106,'لیست2  دبير'!$I$3:$I$402,'لیست2  دبير'!C$3:C$402),""),"")</f>
        <v/>
      </c>
      <c r="C106" s="48" t="str">
        <f>IFERROR(IF(COUNTIF('لیست2  دبير'!$I$3:$I$402,$A106)=1,LOOKUP($A106,'لیست2  دبير'!$I$3:$I$402,'لیست2  دبير'!D$3:D$402),""),"")</f>
        <v/>
      </c>
      <c r="D106" s="48" t="str">
        <f>IFERROR(IF(COUNTIF('لیست2  دبير'!$I$3:$I$402,$A106)=1,LOOKUP($A106,'لیست2  دبير'!$I$3:$I$402,'لیست2  دبير'!E$3:E$402),""),"")</f>
        <v/>
      </c>
      <c r="E106" s="63" t="str">
        <f>IFERROR(IF(COUNTIF('لیست2  دبير'!$I$3:$I$402,$A106)=1,LOOKUP($A106,'لیست2  دبير'!$I$3:$I$402,'لیست2  دبير'!F$3:F$402),""),"")</f>
        <v/>
      </c>
      <c r="F106" s="63" t="str">
        <f>IFERROR(IF(COUNTIF('لیست2  دبير'!$I$3:$I$402,$A106)=1,LOOKUP($A106,'لیست2  دبير'!$I$3:$I$402,'لیست2  دبير'!G$3:G$402),""),"")</f>
        <v/>
      </c>
      <c r="G106" s="64" t="str">
        <f t="shared" si="2"/>
        <v/>
      </c>
      <c r="H106" s="64" t="str">
        <f t="shared" si="3"/>
        <v/>
      </c>
    </row>
    <row r="107" spans="1:8" ht="32.25" x14ac:dyDescent="0.2">
      <c r="A107" s="60">
        <v>105</v>
      </c>
      <c r="B107" s="47" t="str">
        <f>IFERROR(IF(COUNTIF('لیست2  دبير'!$I$3:$I$402,$A107)=1,LOOKUP($A107,'لیست2  دبير'!$I$3:$I$402,'لیست2  دبير'!C$3:C$402),""),"")</f>
        <v/>
      </c>
      <c r="C107" s="48" t="str">
        <f>IFERROR(IF(COUNTIF('لیست2  دبير'!$I$3:$I$402,$A107)=1,LOOKUP($A107,'لیست2  دبير'!$I$3:$I$402,'لیست2  دبير'!D$3:D$402),""),"")</f>
        <v/>
      </c>
      <c r="D107" s="48" t="str">
        <f>IFERROR(IF(COUNTIF('لیست2  دبير'!$I$3:$I$402,$A107)=1,LOOKUP($A107,'لیست2  دبير'!$I$3:$I$402,'لیست2  دبير'!E$3:E$402),""),"")</f>
        <v/>
      </c>
      <c r="E107" s="63" t="str">
        <f>IFERROR(IF(COUNTIF('لیست2  دبير'!$I$3:$I$402,$A107)=1,LOOKUP($A107,'لیست2  دبير'!$I$3:$I$402,'لیست2  دبير'!F$3:F$402),""),"")</f>
        <v/>
      </c>
      <c r="F107" s="63" t="str">
        <f>IFERROR(IF(COUNTIF('لیست2  دبير'!$I$3:$I$402,$A107)=1,LOOKUP($A107,'لیست2  دبير'!$I$3:$I$402,'لیست2  دبير'!G$3:G$402),""),"")</f>
        <v/>
      </c>
      <c r="G107" s="64" t="str">
        <f t="shared" si="2"/>
        <v/>
      </c>
      <c r="H107" s="64" t="str">
        <f t="shared" si="3"/>
        <v/>
      </c>
    </row>
    <row r="108" spans="1:8" ht="32.25" x14ac:dyDescent="0.2">
      <c r="A108" s="61">
        <v>106</v>
      </c>
      <c r="B108" s="47" t="str">
        <f>IFERROR(IF(COUNTIF('لیست2  دبير'!$I$3:$I$402,$A108)=1,LOOKUP($A108,'لیست2  دبير'!$I$3:$I$402,'لیست2  دبير'!C$3:C$402),""),"")</f>
        <v/>
      </c>
      <c r="C108" s="48" t="str">
        <f>IFERROR(IF(COUNTIF('لیست2  دبير'!$I$3:$I$402,$A108)=1,LOOKUP($A108,'لیست2  دبير'!$I$3:$I$402,'لیست2  دبير'!D$3:D$402),""),"")</f>
        <v/>
      </c>
      <c r="D108" s="48" t="str">
        <f>IFERROR(IF(COUNTIF('لیست2  دبير'!$I$3:$I$402,$A108)=1,LOOKUP($A108,'لیست2  دبير'!$I$3:$I$402,'لیست2  دبير'!E$3:E$402),""),"")</f>
        <v/>
      </c>
      <c r="E108" s="63" t="str">
        <f>IFERROR(IF(COUNTIF('لیست2  دبير'!$I$3:$I$402,$A108)=1,LOOKUP($A108,'لیست2  دبير'!$I$3:$I$402,'لیست2  دبير'!F$3:F$402),""),"")</f>
        <v/>
      </c>
      <c r="F108" s="63" t="str">
        <f>IFERROR(IF(COUNTIF('لیست2  دبير'!$I$3:$I$402,$A108)=1,LOOKUP($A108,'لیست2  دبير'!$I$3:$I$402,'لیست2  دبير'!G$3:G$402),""),"")</f>
        <v/>
      </c>
      <c r="G108" s="64" t="str">
        <f t="shared" si="2"/>
        <v/>
      </c>
      <c r="H108" s="64" t="str">
        <f t="shared" si="3"/>
        <v/>
      </c>
    </row>
    <row r="109" spans="1:8" ht="32.25" x14ac:dyDescent="0.2">
      <c r="A109" s="60">
        <v>107</v>
      </c>
      <c r="B109" s="47" t="str">
        <f>IFERROR(IF(COUNTIF('لیست2  دبير'!$I$3:$I$402,$A109)=1,LOOKUP($A109,'لیست2  دبير'!$I$3:$I$402,'لیست2  دبير'!C$3:C$402),""),"")</f>
        <v/>
      </c>
      <c r="C109" s="48" t="str">
        <f>IFERROR(IF(COUNTIF('لیست2  دبير'!$I$3:$I$402,$A109)=1,LOOKUP($A109,'لیست2  دبير'!$I$3:$I$402,'لیست2  دبير'!D$3:D$402),""),"")</f>
        <v/>
      </c>
      <c r="D109" s="48" t="str">
        <f>IFERROR(IF(COUNTIF('لیست2  دبير'!$I$3:$I$402,$A109)=1,LOOKUP($A109,'لیست2  دبير'!$I$3:$I$402,'لیست2  دبير'!E$3:E$402),""),"")</f>
        <v/>
      </c>
      <c r="E109" s="63" t="str">
        <f>IFERROR(IF(COUNTIF('لیست2  دبير'!$I$3:$I$402,$A109)=1,LOOKUP($A109,'لیست2  دبير'!$I$3:$I$402,'لیست2  دبير'!F$3:F$402),""),"")</f>
        <v/>
      </c>
      <c r="F109" s="63" t="str">
        <f>IFERROR(IF(COUNTIF('لیست2  دبير'!$I$3:$I$402,$A109)=1,LOOKUP($A109,'لیست2  دبير'!$I$3:$I$402,'لیست2  دبير'!G$3:G$402),""),"")</f>
        <v/>
      </c>
      <c r="G109" s="64" t="str">
        <f t="shared" si="2"/>
        <v/>
      </c>
      <c r="H109" s="64" t="str">
        <f t="shared" si="3"/>
        <v/>
      </c>
    </row>
    <row r="110" spans="1:8" ht="32.25" x14ac:dyDescent="0.2">
      <c r="A110" s="61">
        <v>108</v>
      </c>
      <c r="B110" s="47" t="str">
        <f>IFERROR(IF(COUNTIF('لیست2  دبير'!$I$3:$I$402,$A110)=1,LOOKUP($A110,'لیست2  دبير'!$I$3:$I$402,'لیست2  دبير'!C$3:C$402),""),"")</f>
        <v/>
      </c>
      <c r="C110" s="48" t="str">
        <f>IFERROR(IF(COUNTIF('لیست2  دبير'!$I$3:$I$402,$A110)=1,LOOKUP($A110,'لیست2  دبير'!$I$3:$I$402,'لیست2  دبير'!D$3:D$402),""),"")</f>
        <v/>
      </c>
      <c r="D110" s="48" t="str">
        <f>IFERROR(IF(COUNTIF('لیست2  دبير'!$I$3:$I$402,$A110)=1,LOOKUP($A110,'لیست2  دبير'!$I$3:$I$402,'لیست2  دبير'!E$3:E$402),""),"")</f>
        <v/>
      </c>
      <c r="E110" s="63" t="str">
        <f>IFERROR(IF(COUNTIF('لیست2  دبير'!$I$3:$I$402,$A110)=1,LOOKUP($A110,'لیست2  دبير'!$I$3:$I$402,'لیست2  دبير'!F$3:F$402),""),"")</f>
        <v/>
      </c>
      <c r="F110" s="63" t="str">
        <f>IFERROR(IF(COUNTIF('لیست2  دبير'!$I$3:$I$402,$A110)=1,LOOKUP($A110,'لیست2  دبير'!$I$3:$I$402,'لیست2  دبير'!G$3:G$402),""),"")</f>
        <v/>
      </c>
      <c r="G110" s="64" t="str">
        <f t="shared" si="2"/>
        <v/>
      </c>
      <c r="H110" s="64" t="str">
        <f t="shared" si="3"/>
        <v/>
      </c>
    </row>
    <row r="111" spans="1:8" ht="32.25" x14ac:dyDescent="0.2">
      <c r="A111" s="60">
        <v>109</v>
      </c>
      <c r="B111" s="47" t="str">
        <f>IFERROR(IF(COUNTIF('لیست2  دبير'!$I$3:$I$402,$A111)=1,LOOKUP($A111,'لیست2  دبير'!$I$3:$I$402,'لیست2  دبير'!C$3:C$402),""),"")</f>
        <v/>
      </c>
      <c r="C111" s="48" t="str">
        <f>IFERROR(IF(COUNTIF('لیست2  دبير'!$I$3:$I$402,$A111)=1,LOOKUP($A111,'لیست2  دبير'!$I$3:$I$402,'لیست2  دبير'!D$3:D$402),""),"")</f>
        <v/>
      </c>
      <c r="D111" s="48" t="str">
        <f>IFERROR(IF(COUNTIF('لیست2  دبير'!$I$3:$I$402,$A111)=1,LOOKUP($A111,'لیست2  دبير'!$I$3:$I$402,'لیست2  دبير'!E$3:E$402),""),"")</f>
        <v/>
      </c>
      <c r="E111" s="63" t="str">
        <f>IFERROR(IF(COUNTIF('لیست2  دبير'!$I$3:$I$402,$A111)=1,LOOKUP($A111,'لیست2  دبير'!$I$3:$I$402,'لیست2  دبير'!F$3:F$402),""),"")</f>
        <v/>
      </c>
      <c r="F111" s="63" t="str">
        <f>IFERROR(IF(COUNTIF('لیست2  دبير'!$I$3:$I$402,$A111)=1,LOOKUP($A111,'لیست2  دبير'!$I$3:$I$402,'لیست2  دبير'!G$3:G$402),""),"")</f>
        <v/>
      </c>
      <c r="G111" s="64" t="str">
        <f t="shared" si="2"/>
        <v/>
      </c>
      <c r="H111" s="64" t="str">
        <f t="shared" si="3"/>
        <v/>
      </c>
    </row>
    <row r="112" spans="1:8" ht="32.25" x14ac:dyDescent="0.2">
      <c r="A112" s="61">
        <v>110</v>
      </c>
      <c r="B112" s="47" t="str">
        <f>IFERROR(IF(COUNTIF('لیست2  دبير'!$I$3:$I$402,$A112)=1,LOOKUP($A112,'لیست2  دبير'!$I$3:$I$402,'لیست2  دبير'!C$3:C$402),""),"")</f>
        <v/>
      </c>
      <c r="C112" s="48" t="str">
        <f>IFERROR(IF(COUNTIF('لیست2  دبير'!$I$3:$I$402,$A112)=1,LOOKUP($A112,'لیست2  دبير'!$I$3:$I$402,'لیست2  دبير'!D$3:D$402),""),"")</f>
        <v/>
      </c>
      <c r="D112" s="48" t="str">
        <f>IFERROR(IF(COUNTIF('لیست2  دبير'!$I$3:$I$402,$A112)=1,LOOKUP($A112,'لیست2  دبير'!$I$3:$I$402,'لیست2  دبير'!E$3:E$402),""),"")</f>
        <v/>
      </c>
      <c r="E112" s="63" t="str">
        <f>IFERROR(IF(COUNTIF('لیست2  دبير'!$I$3:$I$402,$A112)=1,LOOKUP($A112,'لیست2  دبير'!$I$3:$I$402,'لیست2  دبير'!F$3:F$402),""),"")</f>
        <v/>
      </c>
      <c r="F112" s="63" t="str">
        <f>IFERROR(IF(COUNTIF('لیست2  دبير'!$I$3:$I$402,$A112)=1,LOOKUP($A112,'لیست2  دبير'!$I$3:$I$402,'لیست2  دبير'!G$3:G$402),""),"")</f>
        <v/>
      </c>
      <c r="G112" s="64" t="str">
        <f t="shared" si="2"/>
        <v/>
      </c>
      <c r="H112" s="64" t="str">
        <f t="shared" si="3"/>
        <v/>
      </c>
    </row>
    <row r="113" spans="1:8" ht="32.25" x14ac:dyDescent="0.2">
      <c r="A113" s="60">
        <v>111</v>
      </c>
      <c r="B113" s="47" t="str">
        <f>IFERROR(IF(COUNTIF('لیست2  دبير'!$I$3:$I$402,$A113)=1,LOOKUP($A113,'لیست2  دبير'!$I$3:$I$402,'لیست2  دبير'!C$3:C$402),""),"")</f>
        <v/>
      </c>
      <c r="C113" s="48" t="str">
        <f>IFERROR(IF(COUNTIF('لیست2  دبير'!$I$3:$I$402,$A113)=1,LOOKUP($A113,'لیست2  دبير'!$I$3:$I$402,'لیست2  دبير'!D$3:D$402),""),"")</f>
        <v/>
      </c>
      <c r="D113" s="48" t="str">
        <f>IFERROR(IF(COUNTIF('لیست2  دبير'!$I$3:$I$402,$A113)=1,LOOKUP($A113,'لیست2  دبير'!$I$3:$I$402,'لیست2  دبير'!E$3:E$402),""),"")</f>
        <v/>
      </c>
      <c r="E113" s="63" t="str">
        <f>IFERROR(IF(COUNTIF('لیست2  دبير'!$I$3:$I$402,$A113)=1,LOOKUP($A113,'لیست2  دبير'!$I$3:$I$402,'لیست2  دبير'!F$3:F$402),""),"")</f>
        <v/>
      </c>
      <c r="F113" s="63" t="str">
        <f>IFERROR(IF(COUNTIF('لیست2  دبير'!$I$3:$I$402,$A113)=1,LOOKUP($A113,'لیست2  دبير'!$I$3:$I$402,'لیست2  دبير'!G$3:G$402),""),"")</f>
        <v/>
      </c>
      <c r="G113" s="64" t="str">
        <f t="shared" si="2"/>
        <v/>
      </c>
      <c r="H113" s="64" t="str">
        <f t="shared" si="3"/>
        <v/>
      </c>
    </row>
    <row r="114" spans="1:8" ht="32.25" x14ac:dyDescent="0.2">
      <c r="A114" s="61">
        <v>112</v>
      </c>
      <c r="B114" s="47" t="str">
        <f>IFERROR(IF(COUNTIF('لیست2  دبير'!$I$3:$I$402,$A114)=1,LOOKUP($A114,'لیست2  دبير'!$I$3:$I$402,'لیست2  دبير'!C$3:C$402),""),"")</f>
        <v/>
      </c>
      <c r="C114" s="48" t="str">
        <f>IFERROR(IF(COUNTIF('لیست2  دبير'!$I$3:$I$402,$A114)=1,LOOKUP($A114,'لیست2  دبير'!$I$3:$I$402,'لیست2  دبير'!D$3:D$402),""),"")</f>
        <v/>
      </c>
      <c r="D114" s="48" t="str">
        <f>IFERROR(IF(COUNTIF('لیست2  دبير'!$I$3:$I$402,$A114)=1,LOOKUP($A114,'لیست2  دبير'!$I$3:$I$402,'لیست2  دبير'!E$3:E$402),""),"")</f>
        <v/>
      </c>
      <c r="E114" s="63" t="str">
        <f>IFERROR(IF(COUNTIF('لیست2  دبير'!$I$3:$I$402,$A114)=1,LOOKUP($A114,'لیست2  دبير'!$I$3:$I$402,'لیست2  دبير'!F$3:F$402),""),"")</f>
        <v/>
      </c>
      <c r="F114" s="63" t="str">
        <f>IFERROR(IF(COUNTIF('لیست2  دبير'!$I$3:$I$402,$A114)=1,LOOKUP($A114,'لیست2  دبير'!$I$3:$I$402,'لیست2  دبير'!G$3:G$402),""),"")</f>
        <v/>
      </c>
      <c r="G114" s="64" t="str">
        <f t="shared" si="2"/>
        <v/>
      </c>
      <c r="H114" s="64" t="str">
        <f t="shared" si="3"/>
        <v/>
      </c>
    </row>
    <row r="115" spans="1:8" ht="32.25" x14ac:dyDescent="0.2">
      <c r="A115" s="60">
        <v>113</v>
      </c>
      <c r="B115" s="47" t="str">
        <f>IFERROR(IF(COUNTIF('لیست2  دبير'!$I$3:$I$402,$A115)=1,LOOKUP($A115,'لیست2  دبير'!$I$3:$I$402,'لیست2  دبير'!C$3:C$402),""),"")</f>
        <v/>
      </c>
      <c r="C115" s="48" t="str">
        <f>IFERROR(IF(COUNTIF('لیست2  دبير'!$I$3:$I$402,$A115)=1,LOOKUP($A115,'لیست2  دبير'!$I$3:$I$402,'لیست2  دبير'!D$3:D$402),""),"")</f>
        <v/>
      </c>
      <c r="D115" s="48" t="str">
        <f>IFERROR(IF(COUNTIF('لیست2  دبير'!$I$3:$I$402,$A115)=1,LOOKUP($A115,'لیست2  دبير'!$I$3:$I$402,'لیست2  دبير'!E$3:E$402),""),"")</f>
        <v/>
      </c>
      <c r="E115" s="63" t="str">
        <f>IFERROR(IF(COUNTIF('لیست2  دبير'!$I$3:$I$402,$A115)=1,LOOKUP($A115,'لیست2  دبير'!$I$3:$I$402,'لیست2  دبير'!F$3:F$402),""),"")</f>
        <v/>
      </c>
      <c r="F115" s="63" t="str">
        <f>IFERROR(IF(COUNTIF('لیست2  دبير'!$I$3:$I$402,$A115)=1,LOOKUP($A115,'لیست2  دبير'!$I$3:$I$402,'لیست2  دبير'!G$3:G$402),""),"")</f>
        <v/>
      </c>
      <c r="G115" s="64" t="str">
        <f t="shared" si="2"/>
        <v/>
      </c>
      <c r="H115" s="64" t="str">
        <f t="shared" si="3"/>
        <v/>
      </c>
    </row>
    <row r="116" spans="1:8" ht="32.25" x14ac:dyDescent="0.2">
      <c r="A116" s="61">
        <v>114</v>
      </c>
      <c r="B116" s="47" t="str">
        <f>IFERROR(IF(COUNTIF('لیست2  دبير'!$I$3:$I$402,$A116)=1,LOOKUP($A116,'لیست2  دبير'!$I$3:$I$402,'لیست2  دبير'!C$3:C$402),""),"")</f>
        <v/>
      </c>
      <c r="C116" s="48" t="str">
        <f>IFERROR(IF(COUNTIF('لیست2  دبير'!$I$3:$I$402,$A116)=1,LOOKUP($A116,'لیست2  دبير'!$I$3:$I$402,'لیست2  دبير'!D$3:D$402),""),"")</f>
        <v/>
      </c>
      <c r="D116" s="48" t="str">
        <f>IFERROR(IF(COUNTIF('لیست2  دبير'!$I$3:$I$402,$A116)=1,LOOKUP($A116,'لیست2  دبير'!$I$3:$I$402,'لیست2  دبير'!E$3:E$402),""),"")</f>
        <v/>
      </c>
      <c r="E116" s="63" t="str">
        <f>IFERROR(IF(COUNTIF('لیست2  دبير'!$I$3:$I$402,$A116)=1,LOOKUP($A116,'لیست2  دبير'!$I$3:$I$402,'لیست2  دبير'!F$3:F$402),""),"")</f>
        <v/>
      </c>
      <c r="F116" s="63" t="str">
        <f>IFERROR(IF(COUNTIF('لیست2  دبير'!$I$3:$I$402,$A116)=1,LOOKUP($A116,'لیست2  دبير'!$I$3:$I$402,'لیست2  دبير'!G$3:G$402),""),"")</f>
        <v/>
      </c>
      <c r="G116" s="64" t="str">
        <f t="shared" si="2"/>
        <v/>
      </c>
      <c r="H116" s="64" t="str">
        <f t="shared" si="3"/>
        <v/>
      </c>
    </row>
    <row r="117" spans="1:8" ht="32.25" x14ac:dyDescent="0.2">
      <c r="A117" s="60">
        <v>115</v>
      </c>
      <c r="B117" s="47" t="str">
        <f>IFERROR(IF(COUNTIF('لیست2  دبير'!$I$3:$I$402,$A117)=1,LOOKUP($A117,'لیست2  دبير'!$I$3:$I$402,'لیست2  دبير'!C$3:C$402),""),"")</f>
        <v/>
      </c>
      <c r="C117" s="48" t="str">
        <f>IFERROR(IF(COUNTIF('لیست2  دبير'!$I$3:$I$402,$A117)=1,LOOKUP($A117,'لیست2  دبير'!$I$3:$I$402,'لیست2  دبير'!D$3:D$402),""),"")</f>
        <v/>
      </c>
      <c r="D117" s="48" t="str">
        <f>IFERROR(IF(COUNTIF('لیست2  دبير'!$I$3:$I$402,$A117)=1,LOOKUP($A117,'لیست2  دبير'!$I$3:$I$402,'لیست2  دبير'!E$3:E$402),""),"")</f>
        <v/>
      </c>
      <c r="E117" s="63" t="str">
        <f>IFERROR(IF(COUNTIF('لیست2  دبير'!$I$3:$I$402,$A117)=1,LOOKUP($A117,'لیست2  دبير'!$I$3:$I$402,'لیست2  دبير'!F$3:F$402),""),"")</f>
        <v/>
      </c>
      <c r="F117" s="63" t="str">
        <f>IFERROR(IF(COUNTIF('لیست2  دبير'!$I$3:$I$402,$A117)=1,LOOKUP($A117,'لیست2  دبير'!$I$3:$I$402,'لیست2  دبير'!G$3:G$402),""),"")</f>
        <v/>
      </c>
      <c r="G117" s="64" t="str">
        <f t="shared" si="2"/>
        <v/>
      </c>
      <c r="H117" s="64" t="str">
        <f t="shared" si="3"/>
        <v/>
      </c>
    </row>
    <row r="118" spans="1:8" ht="32.25" x14ac:dyDescent="0.2">
      <c r="A118" s="61">
        <v>116</v>
      </c>
      <c r="B118" s="47" t="str">
        <f>IFERROR(IF(COUNTIF('لیست2  دبير'!$I$3:$I$402,$A118)=1,LOOKUP($A118,'لیست2  دبير'!$I$3:$I$402,'لیست2  دبير'!C$3:C$402),""),"")</f>
        <v/>
      </c>
      <c r="C118" s="48" t="str">
        <f>IFERROR(IF(COUNTIF('لیست2  دبير'!$I$3:$I$402,$A118)=1,LOOKUP($A118,'لیست2  دبير'!$I$3:$I$402,'لیست2  دبير'!D$3:D$402),""),"")</f>
        <v/>
      </c>
      <c r="D118" s="48" t="str">
        <f>IFERROR(IF(COUNTIF('لیست2  دبير'!$I$3:$I$402,$A118)=1,LOOKUP($A118,'لیست2  دبير'!$I$3:$I$402,'لیست2  دبير'!E$3:E$402),""),"")</f>
        <v/>
      </c>
      <c r="E118" s="63" t="str">
        <f>IFERROR(IF(COUNTIF('لیست2  دبير'!$I$3:$I$402,$A118)=1,LOOKUP($A118,'لیست2  دبير'!$I$3:$I$402,'لیست2  دبير'!F$3:F$402),""),"")</f>
        <v/>
      </c>
      <c r="F118" s="63" t="str">
        <f>IFERROR(IF(COUNTIF('لیست2  دبير'!$I$3:$I$402,$A118)=1,LOOKUP($A118,'لیست2  دبير'!$I$3:$I$402,'لیست2  دبير'!G$3:G$402),""),"")</f>
        <v/>
      </c>
      <c r="G118" s="64" t="str">
        <f t="shared" si="2"/>
        <v/>
      </c>
      <c r="H118" s="64" t="str">
        <f t="shared" si="3"/>
        <v/>
      </c>
    </row>
    <row r="119" spans="1:8" ht="32.25" x14ac:dyDescent="0.2">
      <c r="A119" s="60">
        <v>117</v>
      </c>
      <c r="B119" s="47" t="str">
        <f>IFERROR(IF(COUNTIF('لیست2  دبير'!$I$3:$I$402,$A119)=1,LOOKUP($A119,'لیست2  دبير'!$I$3:$I$402,'لیست2  دبير'!C$3:C$402),""),"")</f>
        <v/>
      </c>
      <c r="C119" s="48" t="str">
        <f>IFERROR(IF(COUNTIF('لیست2  دبير'!$I$3:$I$402,$A119)=1,LOOKUP($A119,'لیست2  دبير'!$I$3:$I$402,'لیست2  دبير'!D$3:D$402),""),"")</f>
        <v/>
      </c>
      <c r="D119" s="48" t="str">
        <f>IFERROR(IF(COUNTIF('لیست2  دبير'!$I$3:$I$402,$A119)=1,LOOKUP($A119,'لیست2  دبير'!$I$3:$I$402,'لیست2  دبير'!E$3:E$402),""),"")</f>
        <v/>
      </c>
      <c r="E119" s="63" t="str">
        <f>IFERROR(IF(COUNTIF('لیست2  دبير'!$I$3:$I$402,$A119)=1,LOOKUP($A119,'لیست2  دبير'!$I$3:$I$402,'لیست2  دبير'!F$3:F$402),""),"")</f>
        <v/>
      </c>
      <c r="F119" s="63" t="str">
        <f>IFERROR(IF(COUNTIF('لیست2  دبير'!$I$3:$I$402,$A119)=1,LOOKUP($A119,'لیست2  دبير'!$I$3:$I$402,'لیست2  دبير'!G$3:G$402),""),"")</f>
        <v/>
      </c>
      <c r="G119" s="64" t="str">
        <f t="shared" si="2"/>
        <v/>
      </c>
      <c r="H119" s="64" t="str">
        <f t="shared" si="3"/>
        <v/>
      </c>
    </row>
    <row r="120" spans="1:8" ht="32.25" x14ac:dyDescent="0.2">
      <c r="A120" s="61">
        <v>118</v>
      </c>
      <c r="B120" s="47" t="str">
        <f>IFERROR(IF(COUNTIF('لیست2  دبير'!$I$3:$I$402,$A120)=1,LOOKUP($A120,'لیست2  دبير'!$I$3:$I$402,'لیست2  دبير'!C$3:C$402),""),"")</f>
        <v/>
      </c>
      <c r="C120" s="48" t="str">
        <f>IFERROR(IF(COUNTIF('لیست2  دبير'!$I$3:$I$402,$A120)=1,LOOKUP($A120,'لیست2  دبير'!$I$3:$I$402,'لیست2  دبير'!D$3:D$402),""),"")</f>
        <v/>
      </c>
      <c r="D120" s="48" t="str">
        <f>IFERROR(IF(COUNTIF('لیست2  دبير'!$I$3:$I$402,$A120)=1,LOOKUP($A120,'لیست2  دبير'!$I$3:$I$402,'لیست2  دبير'!E$3:E$402),""),"")</f>
        <v/>
      </c>
      <c r="E120" s="63" t="str">
        <f>IFERROR(IF(COUNTIF('لیست2  دبير'!$I$3:$I$402,$A120)=1,LOOKUP($A120,'لیست2  دبير'!$I$3:$I$402,'لیست2  دبير'!F$3:F$402),""),"")</f>
        <v/>
      </c>
      <c r="F120" s="63" t="str">
        <f>IFERROR(IF(COUNTIF('لیست2  دبير'!$I$3:$I$402,$A120)=1,LOOKUP($A120,'لیست2  دبير'!$I$3:$I$402,'لیست2  دبير'!G$3:G$402),""),"")</f>
        <v/>
      </c>
      <c r="G120" s="64" t="str">
        <f t="shared" si="2"/>
        <v/>
      </c>
      <c r="H120" s="64" t="str">
        <f t="shared" si="3"/>
        <v/>
      </c>
    </row>
    <row r="121" spans="1:8" ht="32.25" x14ac:dyDescent="0.2">
      <c r="A121" s="60">
        <v>119</v>
      </c>
      <c r="B121" s="47" t="str">
        <f>IFERROR(IF(COUNTIF('لیست2  دبير'!$I$3:$I$402,$A121)=1,LOOKUP($A121,'لیست2  دبير'!$I$3:$I$402,'لیست2  دبير'!C$3:C$402),""),"")</f>
        <v/>
      </c>
      <c r="C121" s="48" t="str">
        <f>IFERROR(IF(COUNTIF('لیست2  دبير'!$I$3:$I$402,$A121)=1,LOOKUP($A121,'لیست2  دبير'!$I$3:$I$402,'لیست2  دبير'!D$3:D$402),""),"")</f>
        <v/>
      </c>
      <c r="D121" s="48" t="str">
        <f>IFERROR(IF(COUNTIF('لیست2  دبير'!$I$3:$I$402,$A121)=1,LOOKUP($A121,'لیست2  دبير'!$I$3:$I$402,'لیست2  دبير'!E$3:E$402),""),"")</f>
        <v/>
      </c>
      <c r="E121" s="63" t="str">
        <f>IFERROR(IF(COUNTIF('لیست2  دبير'!$I$3:$I$402,$A121)=1,LOOKUP($A121,'لیست2  دبير'!$I$3:$I$402,'لیست2  دبير'!F$3:F$402),""),"")</f>
        <v/>
      </c>
      <c r="F121" s="63" t="str">
        <f>IFERROR(IF(COUNTIF('لیست2  دبير'!$I$3:$I$402,$A121)=1,LOOKUP($A121,'لیست2  دبير'!$I$3:$I$402,'لیست2  دبير'!G$3:G$402),""),"")</f>
        <v/>
      </c>
      <c r="G121" s="64" t="str">
        <f t="shared" si="2"/>
        <v/>
      </c>
      <c r="H121" s="64" t="str">
        <f t="shared" si="3"/>
        <v/>
      </c>
    </row>
    <row r="122" spans="1:8" ht="32.25" x14ac:dyDescent="0.2">
      <c r="A122" s="61">
        <v>120</v>
      </c>
      <c r="B122" s="47" t="str">
        <f>IFERROR(IF(COUNTIF('لیست2  دبير'!$I$3:$I$402,$A122)=1,LOOKUP($A122,'لیست2  دبير'!$I$3:$I$402,'لیست2  دبير'!C$3:C$402),""),"")</f>
        <v/>
      </c>
      <c r="C122" s="48" t="str">
        <f>IFERROR(IF(COUNTIF('لیست2  دبير'!$I$3:$I$402,$A122)=1,LOOKUP($A122,'لیست2  دبير'!$I$3:$I$402,'لیست2  دبير'!D$3:D$402),""),"")</f>
        <v/>
      </c>
      <c r="D122" s="48" t="str">
        <f>IFERROR(IF(COUNTIF('لیست2  دبير'!$I$3:$I$402,$A122)=1,LOOKUP($A122,'لیست2  دبير'!$I$3:$I$402,'لیست2  دبير'!E$3:E$402),""),"")</f>
        <v/>
      </c>
      <c r="E122" s="63" t="str">
        <f>IFERROR(IF(COUNTIF('لیست2  دبير'!$I$3:$I$402,$A122)=1,LOOKUP($A122,'لیست2  دبير'!$I$3:$I$402,'لیست2  دبير'!F$3:F$402),""),"")</f>
        <v/>
      </c>
      <c r="F122" s="63" t="str">
        <f>IFERROR(IF(COUNTIF('لیست2  دبير'!$I$3:$I$402,$A122)=1,LOOKUP($A122,'لیست2  دبير'!$I$3:$I$402,'لیست2  دبير'!G$3:G$402),""),"")</f>
        <v/>
      </c>
      <c r="G122" s="64" t="str">
        <f t="shared" si="2"/>
        <v/>
      </c>
      <c r="H122" s="64" t="str">
        <f t="shared" si="3"/>
        <v/>
      </c>
    </row>
    <row r="123" spans="1:8" ht="32.25" x14ac:dyDescent="0.2">
      <c r="A123" s="60">
        <v>121</v>
      </c>
      <c r="B123" s="47" t="str">
        <f>IFERROR(IF(COUNTIF('لیست2  دبير'!$I$3:$I$402,$A123)=1,LOOKUP($A123,'لیست2  دبير'!$I$3:$I$402,'لیست2  دبير'!C$3:C$402),""),"")</f>
        <v/>
      </c>
      <c r="C123" s="48" t="str">
        <f>IFERROR(IF(COUNTIF('لیست2  دبير'!$I$3:$I$402,$A123)=1,LOOKUP($A123,'لیست2  دبير'!$I$3:$I$402,'لیست2  دبير'!D$3:D$402),""),"")</f>
        <v/>
      </c>
      <c r="D123" s="48" t="str">
        <f>IFERROR(IF(COUNTIF('لیست2  دبير'!$I$3:$I$402,$A123)=1,LOOKUP($A123,'لیست2  دبير'!$I$3:$I$402,'لیست2  دبير'!E$3:E$402),""),"")</f>
        <v/>
      </c>
      <c r="E123" s="63" t="str">
        <f>IFERROR(IF(COUNTIF('لیست2  دبير'!$I$3:$I$402,$A123)=1,LOOKUP($A123,'لیست2  دبير'!$I$3:$I$402,'لیست2  دبير'!F$3:F$402),""),"")</f>
        <v/>
      </c>
      <c r="F123" s="63" t="str">
        <f>IFERROR(IF(COUNTIF('لیست2  دبير'!$I$3:$I$402,$A123)=1,LOOKUP($A123,'لیست2  دبير'!$I$3:$I$402,'لیست2  دبير'!G$3:G$402),""),"")</f>
        <v/>
      </c>
      <c r="G123" s="64" t="str">
        <f t="shared" si="2"/>
        <v/>
      </c>
      <c r="H123" s="64" t="str">
        <f t="shared" si="3"/>
        <v/>
      </c>
    </row>
    <row r="124" spans="1:8" ht="32.25" x14ac:dyDescent="0.2">
      <c r="A124" s="61">
        <v>122</v>
      </c>
      <c r="B124" s="47" t="str">
        <f>IFERROR(IF(COUNTIF('لیست2  دبير'!$I$3:$I$402,$A124)=1,LOOKUP($A124,'لیست2  دبير'!$I$3:$I$402,'لیست2  دبير'!C$3:C$402),""),"")</f>
        <v/>
      </c>
      <c r="C124" s="48" t="str">
        <f>IFERROR(IF(COUNTIF('لیست2  دبير'!$I$3:$I$402,$A124)=1,LOOKUP($A124,'لیست2  دبير'!$I$3:$I$402,'لیست2  دبير'!D$3:D$402),""),"")</f>
        <v/>
      </c>
      <c r="D124" s="48" t="str">
        <f>IFERROR(IF(COUNTIF('لیست2  دبير'!$I$3:$I$402,$A124)=1,LOOKUP($A124,'لیست2  دبير'!$I$3:$I$402,'لیست2  دبير'!E$3:E$402),""),"")</f>
        <v/>
      </c>
      <c r="E124" s="63" t="str">
        <f>IFERROR(IF(COUNTIF('لیست2  دبير'!$I$3:$I$402,$A124)=1,LOOKUP($A124,'لیست2  دبير'!$I$3:$I$402,'لیست2  دبير'!F$3:F$402),""),"")</f>
        <v/>
      </c>
      <c r="F124" s="63" t="str">
        <f>IFERROR(IF(COUNTIF('لیست2  دبير'!$I$3:$I$402,$A124)=1,LOOKUP($A124,'لیست2  دبير'!$I$3:$I$402,'لیست2  دبير'!G$3:G$402),""),"")</f>
        <v/>
      </c>
      <c r="G124" s="64" t="str">
        <f t="shared" si="2"/>
        <v/>
      </c>
      <c r="H124" s="64" t="str">
        <f t="shared" si="3"/>
        <v/>
      </c>
    </row>
    <row r="125" spans="1:8" ht="32.25" x14ac:dyDescent="0.2">
      <c r="A125" s="60">
        <v>123</v>
      </c>
      <c r="B125" s="47" t="str">
        <f>IFERROR(IF(COUNTIF('لیست2  دبير'!$I$3:$I$402,$A125)=1,LOOKUP($A125,'لیست2  دبير'!$I$3:$I$402,'لیست2  دبير'!C$3:C$402),""),"")</f>
        <v/>
      </c>
      <c r="C125" s="48" t="str">
        <f>IFERROR(IF(COUNTIF('لیست2  دبير'!$I$3:$I$402,$A125)=1,LOOKUP($A125,'لیست2  دبير'!$I$3:$I$402,'لیست2  دبير'!D$3:D$402),""),"")</f>
        <v/>
      </c>
      <c r="D125" s="48" t="str">
        <f>IFERROR(IF(COUNTIF('لیست2  دبير'!$I$3:$I$402,$A125)=1,LOOKUP($A125,'لیست2  دبير'!$I$3:$I$402,'لیست2  دبير'!E$3:E$402),""),"")</f>
        <v/>
      </c>
      <c r="E125" s="63" t="str">
        <f>IFERROR(IF(COUNTIF('لیست2  دبير'!$I$3:$I$402,$A125)=1,LOOKUP($A125,'لیست2  دبير'!$I$3:$I$402,'لیست2  دبير'!F$3:F$402),""),"")</f>
        <v/>
      </c>
      <c r="F125" s="63" t="str">
        <f>IFERROR(IF(COUNTIF('لیست2  دبير'!$I$3:$I$402,$A125)=1,LOOKUP($A125,'لیست2  دبير'!$I$3:$I$402,'لیست2  دبير'!G$3:G$402),""),"")</f>
        <v/>
      </c>
      <c r="G125" s="64" t="str">
        <f t="shared" si="2"/>
        <v/>
      </c>
      <c r="H125" s="64" t="str">
        <f t="shared" si="3"/>
        <v/>
      </c>
    </row>
    <row r="126" spans="1:8" ht="32.25" x14ac:dyDescent="0.2">
      <c r="A126" s="61">
        <v>124</v>
      </c>
      <c r="B126" s="47" t="str">
        <f>IFERROR(IF(COUNTIF('لیست2  دبير'!$I$3:$I$402,$A126)=1,LOOKUP($A126,'لیست2  دبير'!$I$3:$I$402,'لیست2  دبير'!C$3:C$402),""),"")</f>
        <v/>
      </c>
      <c r="C126" s="48" t="str">
        <f>IFERROR(IF(COUNTIF('لیست2  دبير'!$I$3:$I$402,$A126)=1,LOOKUP($A126,'لیست2  دبير'!$I$3:$I$402,'لیست2  دبير'!D$3:D$402),""),"")</f>
        <v/>
      </c>
      <c r="D126" s="48" t="str">
        <f>IFERROR(IF(COUNTIF('لیست2  دبير'!$I$3:$I$402,$A126)=1,LOOKUP($A126,'لیست2  دبير'!$I$3:$I$402,'لیست2  دبير'!E$3:E$402),""),"")</f>
        <v/>
      </c>
      <c r="E126" s="63" t="str">
        <f>IFERROR(IF(COUNTIF('لیست2  دبير'!$I$3:$I$402,$A126)=1,LOOKUP($A126,'لیست2  دبير'!$I$3:$I$402,'لیست2  دبير'!F$3:F$402),""),"")</f>
        <v/>
      </c>
      <c r="F126" s="63" t="str">
        <f>IFERROR(IF(COUNTIF('لیست2  دبير'!$I$3:$I$402,$A126)=1,LOOKUP($A126,'لیست2  دبير'!$I$3:$I$402,'لیست2  دبير'!G$3:G$402),""),"")</f>
        <v/>
      </c>
      <c r="G126" s="64" t="str">
        <f t="shared" si="2"/>
        <v/>
      </c>
      <c r="H126" s="64" t="str">
        <f t="shared" si="3"/>
        <v/>
      </c>
    </row>
    <row r="127" spans="1:8" ht="32.25" x14ac:dyDescent="0.2">
      <c r="A127" s="60">
        <v>125</v>
      </c>
      <c r="B127" s="47" t="str">
        <f>IFERROR(IF(COUNTIF('لیست2  دبير'!$I$3:$I$402,$A127)=1,LOOKUP($A127,'لیست2  دبير'!$I$3:$I$402,'لیست2  دبير'!C$3:C$402),""),"")</f>
        <v/>
      </c>
      <c r="C127" s="48" t="str">
        <f>IFERROR(IF(COUNTIF('لیست2  دبير'!$I$3:$I$402,$A127)=1,LOOKUP($A127,'لیست2  دبير'!$I$3:$I$402,'لیست2  دبير'!D$3:D$402),""),"")</f>
        <v/>
      </c>
      <c r="D127" s="48" t="str">
        <f>IFERROR(IF(COUNTIF('لیست2  دبير'!$I$3:$I$402,$A127)=1,LOOKUP($A127,'لیست2  دبير'!$I$3:$I$402,'لیست2  دبير'!E$3:E$402),""),"")</f>
        <v/>
      </c>
      <c r="E127" s="63" t="str">
        <f>IFERROR(IF(COUNTIF('لیست2  دبير'!$I$3:$I$402,$A127)=1,LOOKUP($A127,'لیست2  دبير'!$I$3:$I$402,'لیست2  دبير'!F$3:F$402),""),"")</f>
        <v/>
      </c>
      <c r="F127" s="63" t="str">
        <f>IFERROR(IF(COUNTIF('لیست2  دبير'!$I$3:$I$402,$A127)=1,LOOKUP($A127,'لیست2  دبير'!$I$3:$I$402,'لیست2  دبير'!G$3:G$402),""),"")</f>
        <v/>
      </c>
      <c r="G127" s="64" t="str">
        <f t="shared" si="2"/>
        <v/>
      </c>
      <c r="H127" s="64" t="str">
        <f t="shared" si="3"/>
        <v/>
      </c>
    </row>
    <row r="128" spans="1:8" ht="32.25" x14ac:dyDescent="0.2">
      <c r="A128" s="61">
        <v>126</v>
      </c>
      <c r="B128" s="47" t="str">
        <f>IFERROR(IF(COUNTIF('لیست2  دبير'!$I$3:$I$402,$A128)=1,LOOKUP($A128,'لیست2  دبير'!$I$3:$I$402,'لیست2  دبير'!C$3:C$402),""),"")</f>
        <v/>
      </c>
      <c r="C128" s="48" t="str">
        <f>IFERROR(IF(COUNTIF('لیست2  دبير'!$I$3:$I$402,$A128)=1,LOOKUP($A128,'لیست2  دبير'!$I$3:$I$402,'لیست2  دبير'!D$3:D$402),""),"")</f>
        <v/>
      </c>
      <c r="D128" s="48" t="str">
        <f>IFERROR(IF(COUNTIF('لیست2  دبير'!$I$3:$I$402,$A128)=1,LOOKUP($A128,'لیست2  دبير'!$I$3:$I$402,'لیست2  دبير'!E$3:E$402),""),"")</f>
        <v/>
      </c>
      <c r="E128" s="63" t="str">
        <f>IFERROR(IF(COUNTIF('لیست2  دبير'!$I$3:$I$402,$A128)=1,LOOKUP($A128,'لیست2  دبير'!$I$3:$I$402,'لیست2  دبير'!F$3:F$402),""),"")</f>
        <v/>
      </c>
      <c r="F128" s="63" t="str">
        <f>IFERROR(IF(COUNTIF('لیست2  دبير'!$I$3:$I$402,$A128)=1,LOOKUP($A128,'لیست2  دبير'!$I$3:$I$402,'لیست2  دبير'!G$3:G$402),""),"")</f>
        <v/>
      </c>
      <c r="G128" s="64" t="str">
        <f t="shared" si="2"/>
        <v/>
      </c>
      <c r="H128" s="64" t="str">
        <f t="shared" si="3"/>
        <v/>
      </c>
    </row>
    <row r="129" spans="1:8" ht="32.25" x14ac:dyDescent="0.2">
      <c r="A129" s="60">
        <v>127</v>
      </c>
      <c r="B129" s="47" t="str">
        <f>IFERROR(IF(COUNTIF('لیست2  دبير'!$I$3:$I$402,$A129)=1,LOOKUP($A129,'لیست2  دبير'!$I$3:$I$402,'لیست2  دبير'!C$3:C$402),""),"")</f>
        <v/>
      </c>
      <c r="C129" s="48" t="str">
        <f>IFERROR(IF(COUNTIF('لیست2  دبير'!$I$3:$I$402,$A129)=1,LOOKUP($A129,'لیست2  دبير'!$I$3:$I$402,'لیست2  دبير'!D$3:D$402),""),"")</f>
        <v/>
      </c>
      <c r="D129" s="48" t="str">
        <f>IFERROR(IF(COUNTIF('لیست2  دبير'!$I$3:$I$402,$A129)=1,LOOKUP($A129,'لیست2  دبير'!$I$3:$I$402,'لیست2  دبير'!E$3:E$402),""),"")</f>
        <v/>
      </c>
      <c r="E129" s="63" t="str">
        <f>IFERROR(IF(COUNTIF('لیست2  دبير'!$I$3:$I$402,$A129)=1,LOOKUP($A129,'لیست2  دبير'!$I$3:$I$402,'لیست2  دبير'!F$3:F$402),""),"")</f>
        <v/>
      </c>
      <c r="F129" s="63" t="str">
        <f>IFERROR(IF(COUNTIF('لیست2  دبير'!$I$3:$I$402,$A129)=1,LOOKUP($A129,'لیست2  دبير'!$I$3:$I$402,'لیست2  دبير'!G$3:G$402),""),"")</f>
        <v/>
      </c>
      <c r="G129" s="64" t="str">
        <f t="shared" si="2"/>
        <v/>
      </c>
      <c r="H129" s="64" t="str">
        <f t="shared" si="3"/>
        <v/>
      </c>
    </row>
    <row r="130" spans="1:8" ht="32.25" x14ac:dyDescent="0.2">
      <c r="A130" s="61">
        <v>128</v>
      </c>
      <c r="B130" s="47" t="str">
        <f>IFERROR(IF(COUNTIF('لیست2  دبير'!$I$3:$I$402,$A130)=1,LOOKUP($A130,'لیست2  دبير'!$I$3:$I$402,'لیست2  دبير'!C$3:C$402),""),"")</f>
        <v/>
      </c>
      <c r="C130" s="48" t="str">
        <f>IFERROR(IF(COUNTIF('لیست2  دبير'!$I$3:$I$402,$A130)=1,LOOKUP($A130,'لیست2  دبير'!$I$3:$I$402,'لیست2  دبير'!D$3:D$402),""),"")</f>
        <v/>
      </c>
      <c r="D130" s="48" t="str">
        <f>IFERROR(IF(COUNTIF('لیست2  دبير'!$I$3:$I$402,$A130)=1,LOOKUP($A130,'لیست2  دبير'!$I$3:$I$402,'لیست2  دبير'!E$3:E$402),""),"")</f>
        <v/>
      </c>
      <c r="E130" s="63" t="str">
        <f>IFERROR(IF(COUNTIF('لیست2  دبير'!$I$3:$I$402,$A130)=1,LOOKUP($A130,'لیست2  دبير'!$I$3:$I$402,'لیست2  دبير'!F$3:F$402),""),"")</f>
        <v/>
      </c>
      <c r="F130" s="63" t="str">
        <f>IFERROR(IF(COUNTIF('لیست2  دبير'!$I$3:$I$402,$A130)=1,LOOKUP($A130,'لیست2  دبير'!$I$3:$I$402,'لیست2  دبير'!G$3:G$402),""),"")</f>
        <v/>
      </c>
      <c r="G130" s="64" t="str">
        <f t="shared" si="2"/>
        <v/>
      </c>
      <c r="H130" s="64" t="str">
        <f t="shared" si="3"/>
        <v/>
      </c>
    </row>
    <row r="131" spans="1:8" ht="32.25" x14ac:dyDescent="0.2">
      <c r="A131" s="60">
        <v>129</v>
      </c>
      <c r="B131" s="47" t="str">
        <f>IFERROR(IF(COUNTIF('لیست2  دبير'!$I$3:$I$402,$A131)=1,LOOKUP($A131,'لیست2  دبير'!$I$3:$I$402,'لیست2  دبير'!C$3:C$402),""),"")</f>
        <v/>
      </c>
      <c r="C131" s="48" t="str">
        <f>IFERROR(IF(COUNTIF('لیست2  دبير'!$I$3:$I$402,$A131)=1,LOOKUP($A131,'لیست2  دبير'!$I$3:$I$402,'لیست2  دبير'!D$3:D$402),""),"")</f>
        <v/>
      </c>
      <c r="D131" s="48" t="str">
        <f>IFERROR(IF(COUNTIF('لیست2  دبير'!$I$3:$I$402,$A131)=1,LOOKUP($A131,'لیست2  دبير'!$I$3:$I$402,'لیست2  دبير'!E$3:E$402),""),"")</f>
        <v/>
      </c>
      <c r="E131" s="63" t="str">
        <f>IFERROR(IF(COUNTIF('لیست2  دبير'!$I$3:$I$402,$A131)=1,LOOKUP($A131,'لیست2  دبير'!$I$3:$I$402,'لیست2  دبير'!F$3:F$402),""),"")</f>
        <v/>
      </c>
      <c r="F131" s="63" t="str">
        <f>IFERROR(IF(COUNTIF('لیست2  دبير'!$I$3:$I$402,$A131)=1,LOOKUP($A131,'لیست2  دبير'!$I$3:$I$402,'لیست2  دبير'!G$3:G$402),""),"")</f>
        <v/>
      </c>
      <c r="G131" s="64" t="str">
        <f t="shared" si="2"/>
        <v/>
      </c>
      <c r="H131" s="64" t="str">
        <f t="shared" si="3"/>
        <v/>
      </c>
    </row>
    <row r="132" spans="1:8" ht="32.25" x14ac:dyDescent="0.2">
      <c r="A132" s="61">
        <v>130</v>
      </c>
      <c r="B132" s="47" t="str">
        <f>IFERROR(IF(COUNTIF('لیست2  دبير'!$I$3:$I$402,$A132)=1,LOOKUP($A132,'لیست2  دبير'!$I$3:$I$402,'لیست2  دبير'!C$3:C$402),""),"")</f>
        <v/>
      </c>
      <c r="C132" s="48" t="str">
        <f>IFERROR(IF(COUNTIF('لیست2  دبير'!$I$3:$I$402,$A132)=1,LOOKUP($A132,'لیست2  دبير'!$I$3:$I$402,'لیست2  دبير'!D$3:D$402),""),"")</f>
        <v/>
      </c>
      <c r="D132" s="48" t="str">
        <f>IFERROR(IF(COUNTIF('لیست2  دبير'!$I$3:$I$402,$A132)=1,LOOKUP($A132,'لیست2  دبير'!$I$3:$I$402,'لیست2  دبير'!E$3:E$402),""),"")</f>
        <v/>
      </c>
      <c r="E132" s="63" t="str">
        <f>IFERROR(IF(COUNTIF('لیست2  دبير'!$I$3:$I$402,$A132)=1,LOOKUP($A132,'لیست2  دبير'!$I$3:$I$402,'لیست2  دبير'!F$3:F$402),""),"")</f>
        <v/>
      </c>
      <c r="F132" s="63" t="str">
        <f>IFERROR(IF(COUNTIF('لیست2  دبير'!$I$3:$I$402,$A132)=1,LOOKUP($A132,'لیست2  دبير'!$I$3:$I$402,'لیست2  دبير'!G$3:G$402),""),"")</f>
        <v/>
      </c>
      <c r="G132" s="64" t="str">
        <f t="shared" ref="G132:G195" si="4">IFERROR(ROUND(E132-F132,2),"")</f>
        <v/>
      </c>
      <c r="H132" s="64" t="str">
        <f t="shared" ref="H132:H195" si="5">IFERROR(IF(G132&gt;0,CONCATENATE("عملكرد شما",ABS(G132),"درصد بيشتر از ميانگين پايه مي باشد"),IF(G132=0,"عملكرد شما برابر با ميانگين پايه مي باشد",CONCATENATE("عملكرد شما",ABS(G132),"درصد كمتر از ميانگين پايه مي باشد"))),"")</f>
        <v/>
      </c>
    </row>
    <row r="133" spans="1:8" ht="32.25" x14ac:dyDescent="0.2">
      <c r="A133" s="60">
        <v>131</v>
      </c>
      <c r="B133" s="47" t="str">
        <f>IFERROR(IF(COUNTIF('لیست2  دبير'!$I$3:$I$402,$A133)=1,LOOKUP($A133,'لیست2  دبير'!$I$3:$I$402,'لیست2  دبير'!C$3:C$402),""),"")</f>
        <v/>
      </c>
      <c r="C133" s="48" t="str">
        <f>IFERROR(IF(COUNTIF('لیست2  دبير'!$I$3:$I$402,$A133)=1,LOOKUP($A133,'لیست2  دبير'!$I$3:$I$402,'لیست2  دبير'!D$3:D$402),""),"")</f>
        <v/>
      </c>
      <c r="D133" s="48" t="str">
        <f>IFERROR(IF(COUNTIF('لیست2  دبير'!$I$3:$I$402,$A133)=1,LOOKUP($A133,'لیست2  دبير'!$I$3:$I$402,'لیست2  دبير'!E$3:E$402),""),"")</f>
        <v/>
      </c>
      <c r="E133" s="63" t="str">
        <f>IFERROR(IF(COUNTIF('لیست2  دبير'!$I$3:$I$402,$A133)=1,LOOKUP($A133,'لیست2  دبير'!$I$3:$I$402,'لیست2  دبير'!F$3:F$402),""),"")</f>
        <v/>
      </c>
      <c r="F133" s="63" t="str">
        <f>IFERROR(IF(COUNTIF('لیست2  دبير'!$I$3:$I$402,$A133)=1,LOOKUP($A133,'لیست2  دبير'!$I$3:$I$402,'لیست2  دبير'!G$3:G$402),""),"")</f>
        <v/>
      </c>
      <c r="G133" s="64" t="str">
        <f t="shared" si="4"/>
        <v/>
      </c>
      <c r="H133" s="64" t="str">
        <f t="shared" si="5"/>
        <v/>
      </c>
    </row>
    <row r="134" spans="1:8" ht="32.25" x14ac:dyDescent="0.2">
      <c r="A134" s="61">
        <v>132</v>
      </c>
      <c r="B134" s="47" t="str">
        <f>IFERROR(IF(COUNTIF('لیست2  دبير'!$I$3:$I$402,$A134)=1,LOOKUP($A134,'لیست2  دبير'!$I$3:$I$402,'لیست2  دبير'!C$3:C$402),""),"")</f>
        <v/>
      </c>
      <c r="C134" s="48" t="str">
        <f>IFERROR(IF(COUNTIF('لیست2  دبير'!$I$3:$I$402,$A134)=1,LOOKUP($A134,'لیست2  دبير'!$I$3:$I$402,'لیست2  دبير'!D$3:D$402),""),"")</f>
        <v/>
      </c>
      <c r="D134" s="48" t="str">
        <f>IFERROR(IF(COUNTIF('لیست2  دبير'!$I$3:$I$402,$A134)=1,LOOKUP($A134,'لیست2  دبير'!$I$3:$I$402,'لیست2  دبير'!E$3:E$402),""),"")</f>
        <v/>
      </c>
      <c r="E134" s="63" t="str">
        <f>IFERROR(IF(COUNTIF('لیست2  دبير'!$I$3:$I$402,$A134)=1,LOOKUP($A134,'لیست2  دبير'!$I$3:$I$402,'لیست2  دبير'!F$3:F$402),""),"")</f>
        <v/>
      </c>
      <c r="F134" s="63" t="str">
        <f>IFERROR(IF(COUNTIF('لیست2  دبير'!$I$3:$I$402,$A134)=1,LOOKUP($A134,'لیست2  دبير'!$I$3:$I$402,'لیست2  دبير'!G$3:G$402),""),"")</f>
        <v/>
      </c>
      <c r="G134" s="64" t="str">
        <f t="shared" si="4"/>
        <v/>
      </c>
      <c r="H134" s="64" t="str">
        <f t="shared" si="5"/>
        <v/>
      </c>
    </row>
    <row r="135" spans="1:8" ht="32.25" x14ac:dyDescent="0.2">
      <c r="A135" s="60">
        <v>133</v>
      </c>
      <c r="B135" s="47" t="str">
        <f>IFERROR(IF(COUNTIF('لیست2  دبير'!$I$3:$I$402,$A135)=1,LOOKUP($A135,'لیست2  دبير'!$I$3:$I$402,'لیست2  دبير'!C$3:C$402),""),"")</f>
        <v/>
      </c>
      <c r="C135" s="48" t="str">
        <f>IFERROR(IF(COUNTIF('لیست2  دبير'!$I$3:$I$402,$A135)=1,LOOKUP($A135,'لیست2  دبير'!$I$3:$I$402,'لیست2  دبير'!D$3:D$402),""),"")</f>
        <v/>
      </c>
      <c r="D135" s="48" t="str">
        <f>IFERROR(IF(COUNTIF('لیست2  دبير'!$I$3:$I$402,$A135)=1,LOOKUP($A135,'لیست2  دبير'!$I$3:$I$402,'لیست2  دبير'!E$3:E$402),""),"")</f>
        <v/>
      </c>
      <c r="E135" s="63" t="str">
        <f>IFERROR(IF(COUNTIF('لیست2  دبير'!$I$3:$I$402,$A135)=1,LOOKUP($A135,'لیست2  دبير'!$I$3:$I$402,'لیست2  دبير'!F$3:F$402),""),"")</f>
        <v/>
      </c>
      <c r="F135" s="63" t="str">
        <f>IFERROR(IF(COUNTIF('لیست2  دبير'!$I$3:$I$402,$A135)=1,LOOKUP($A135,'لیست2  دبير'!$I$3:$I$402,'لیست2  دبير'!G$3:G$402),""),"")</f>
        <v/>
      </c>
      <c r="G135" s="64" t="str">
        <f t="shared" si="4"/>
        <v/>
      </c>
      <c r="H135" s="64" t="str">
        <f t="shared" si="5"/>
        <v/>
      </c>
    </row>
    <row r="136" spans="1:8" ht="32.25" x14ac:dyDescent="0.2">
      <c r="A136" s="61">
        <v>134</v>
      </c>
      <c r="B136" s="47" t="str">
        <f>IFERROR(IF(COUNTIF('لیست2  دبير'!$I$3:$I$402,$A136)=1,LOOKUP($A136,'لیست2  دبير'!$I$3:$I$402,'لیست2  دبير'!C$3:C$402),""),"")</f>
        <v/>
      </c>
      <c r="C136" s="48" t="str">
        <f>IFERROR(IF(COUNTIF('لیست2  دبير'!$I$3:$I$402,$A136)=1,LOOKUP($A136,'لیست2  دبير'!$I$3:$I$402,'لیست2  دبير'!D$3:D$402),""),"")</f>
        <v/>
      </c>
      <c r="D136" s="48" t="str">
        <f>IFERROR(IF(COUNTIF('لیست2  دبير'!$I$3:$I$402,$A136)=1,LOOKUP($A136,'لیست2  دبير'!$I$3:$I$402,'لیست2  دبير'!E$3:E$402),""),"")</f>
        <v/>
      </c>
      <c r="E136" s="63" t="str">
        <f>IFERROR(IF(COUNTIF('لیست2  دبير'!$I$3:$I$402,$A136)=1,LOOKUP($A136,'لیست2  دبير'!$I$3:$I$402,'لیست2  دبير'!F$3:F$402),""),"")</f>
        <v/>
      </c>
      <c r="F136" s="63" t="str">
        <f>IFERROR(IF(COUNTIF('لیست2  دبير'!$I$3:$I$402,$A136)=1,LOOKUP($A136,'لیست2  دبير'!$I$3:$I$402,'لیست2  دبير'!G$3:G$402),""),"")</f>
        <v/>
      </c>
      <c r="G136" s="64" t="str">
        <f t="shared" si="4"/>
        <v/>
      </c>
      <c r="H136" s="64" t="str">
        <f t="shared" si="5"/>
        <v/>
      </c>
    </row>
    <row r="137" spans="1:8" ht="32.25" x14ac:dyDescent="0.2">
      <c r="A137" s="60">
        <v>135</v>
      </c>
      <c r="B137" s="47" t="str">
        <f>IFERROR(IF(COUNTIF('لیست2  دبير'!$I$3:$I$402,$A137)=1,LOOKUP($A137,'لیست2  دبير'!$I$3:$I$402,'لیست2  دبير'!C$3:C$402),""),"")</f>
        <v/>
      </c>
      <c r="C137" s="48" t="str">
        <f>IFERROR(IF(COUNTIF('لیست2  دبير'!$I$3:$I$402,$A137)=1,LOOKUP($A137,'لیست2  دبير'!$I$3:$I$402,'لیست2  دبير'!D$3:D$402),""),"")</f>
        <v/>
      </c>
      <c r="D137" s="48" t="str">
        <f>IFERROR(IF(COUNTIF('لیست2  دبير'!$I$3:$I$402,$A137)=1,LOOKUP($A137,'لیست2  دبير'!$I$3:$I$402,'لیست2  دبير'!E$3:E$402),""),"")</f>
        <v/>
      </c>
      <c r="E137" s="63" t="str">
        <f>IFERROR(IF(COUNTIF('لیست2  دبير'!$I$3:$I$402,$A137)=1,LOOKUP($A137,'لیست2  دبير'!$I$3:$I$402,'لیست2  دبير'!F$3:F$402),""),"")</f>
        <v/>
      </c>
      <c r="F137" s="63" t="str">
        <f>IFERROR(IF(COUNTIF('لیست2  دبير'!$I$3:$I$402,$A137)=1,LOOKUP($A137,'لیست2  دبير'!$I$3:$I$402,'لیست2  دبير'!G$3:G$402),""),"")</f>
        <v/>
      </c>
      <c r="G137" s="64" t="str">
        <f t="shared" si="4"/>
        <v/>
      </c>
      <c r="H137" s="64" t="str">
        <f t="shared" si="5"/>
        <v/>
      </c>
    </row>
    <row r="138" spans="1:8" ht="32.25" x14ac:dyDescent="0.2">
      <c r="A138" s="61">
        <v>136</v>
      </c>
      <c r="B138" s="47" t="str">
        <f>IFERROR(IF(COUNTIF('لیست2  دبير'!$I$3:$I$402,$A138)=1,LOOKUP($A138,'لیست2  دبير'!$I$3:$I$402,'لیست2  دبير'!C$3:C$402),""),"")</f>
        <v/>
      </c>
      <c r="C138" s="48" t="str">
        <f>IFERROR(IF(COUNTIF('لیست2  دبير'!$I$3:$I$402,$A138)=1,LOOKUP($A138,'لیست2  دبير'!$I$3:$I$402,'لیست2  دبير'!D$3:D$402),""),"")</f>
        <v/>
      </c>
      <c r="D138" s="48" t="str">
        <f>IFERROR(IF(COUNTIF('لیست2  دبير'!$I$3:$I$402,$A138)=1,LOOKUP($A138,'لیست2  دبير'!$I$3:$I$402,'لیست2  دبير'!E$3:E$402),""),"")</f>
        <v/>
      </c>
      <c r="E138" s="63" t="str">
        <f>IFERROR(IF(COUNTIF('لیست2  دبير'!$I$3:$I$402,$A138)=1,LOOKUP($A138,'لیست2  دبير'!$I$3:$I$402,'لیست2  دبير'!F$3:F$402),""),"")</f>
        <v/>
      </c>
      <c r="F138" s="63" t="str">
        <f>IFERROR(IF(COUNTIF('لیست2  دبير'!$I$3:$I$402,$A138)=1,LOOKUP($A138,'لیست2  دبير'!$I$3:$I$402,'لیست2  دبير'!G$3:G$402),""),"")</f>
        <v/>
      </c>
      <c r="G138" s="64" t="str">
        <f t="shared" si="4"/>
        <v/>
      </c>
      <c r="H138" s="64" t="str">
        <f t="shared" si="5"/>
        <v/>
      </c>
    </row>
    <row r="139" spans="1:8" ht="32.25" x14ac:dyDescent="0.2">
      <c r="A139" s="60">
        <v>137</v>
      </c>
      <c r="B139" s="47" t="str">
        <f>IFERROR(IF(COUNTIF('لیست2  دبير'!$I$3:$I$402,$A139)=1,LOOKUP($A139,'لیست2  دبير'!$I$3:$I$402,'لیست2  دبير'!C$3:C$402),""),"")</f>
        <v/>
      </c>
      <c r="C139" s="48" t="str">
        <f>IFERROR(IF(COUNTIF('لیست2  دبير'!$I$3:$I$402,$A139)=1,LOOKUP($A139,'لیست2  دبير'!$I$3:$I$402,'لیست2  دبير'!D$3:D$402),""),"")</f>
        <v/>
      </c>
      <c r="D139" s="48" t="str">
        <f>IFERROR(IF(COUNTIF('لیست2  دبير'!$I$3:$I$402,$A139)=1,LOOKUP($A139,'لیست2  دبير'!$I$3:$I$402,'لیست2  دبير'!E$3:E$402),""),"")</f>
        <v/>
      </c>
      <c r="E139" s="63" t="str">
        <f>IFERROR(IF(COUNTIF('لیست2  دبير'!$I$3:$I$402,$A139)=1,LOOKUP($A139,'لیست2  دبير'!$I$3:$I$402,'لیست2  دبير'!F$3:F$402),""),"")</f>
        <v/>
      </c>
      <c r="F139" s="63" t="str">
        <f>IFERROR(IF(COUNTIF('لیست2  دبير'!$I$3:$I$402,$A139)=1,LOOKUP($A139,'لیست2  دبير'!$I$3:$I$402,'لیست2  دبير'!G$3:G$402),""),"")</f>
        <v/>
      </c>
      <c r="G139" s="64" t="str">
        <f t="shared" si="4"/>
        <v/>
      </c>
      <c r="H139" s="64" t="str">
        <f t="shared" si="5"/>
        <v/>
      </c>
    </row>
    <row r="140" spans="1:8" ht="32.25" x14ac:dyDescent="0.2">
      <c r="A140" s="61">
        <v>138</v>
      </c>
      <c r="B140" s="47" t="str">
        <f>IFERROR(IF(COUNTIF('لیست2  دبير'!$I$3:$I$402,$A140)=1,LOOKUP($A140,'لیست2  دبير'!$I$3:$I$402,'لیست2  دبير'!C$3:C$402),""),"")</f>
        <v/>
      </c>
      <c r="C140" s="48" t="str">
        <f>IFERROR(IF(COUNTIF('لیست2  دبير'!$I$3:$I$402,$A140)=1,LOOKUP($A140,'لیست2  دبير'!$I$3:$I$402,'لیست2  دبير'!D$3:D$402),""),"")</f>
        <v/>
      </c>
      <c r="D140" s="48" t="str">
        <f>IFERROR(IF(COUNTIF('لیست2  دبير'!$I$3:$I$402,$A140)=1,LOOKUP($A140,'لیست2  دبير'!$I$3:$I$402,'لیست2  دبير'!E$3:E$402),""),"")</f>
        <v/>
      </c>
      <c r="E140" s="63" t="str">
        <f>IFERROR(IF(COUNTIF('لیست2  دبير'!$I$3:$I$402,$A140)=1,LOOKUP($A140,'لیست2  دبير'!$I$3:$I$402,'لیست2  دبير'!F$3:F$402),""),"")</f>
        <v/>
      </c>
      <c r="F140" s="63" t="str">
        <f>IFERROR(IF(COUNTIF('لیست2  دبير'!$I$3:$I$402,$A140)=1,LOOKUP($A140,'لیست2  دبير'!$I$3:$I$402,'لیست2  دبير'!G$3:G$402),""),"")</f>
        <v/>
      </c>
      <c r="G140" s="64" t="str">
        <f t="shared" si="4"/>
        <v/>
      </c>
      <c r="H140" s="64" t="str">
        <f t="shared" si="5"/>
        <v/>
      </c>
    </row>
    <row r="141" spans="1:8" ht="32.25" x14ac:dyDescent="0.2">
      <c r="A141" s="60">
        <v>139</v>
      </c>
      <c r="B141" s="47" t="str">
        <f>IFERROR(IF(COUNTIF('لیست2  دبير'!$I$3:$I$402,$A141)=1,LOOKUP($A141,'لیست2  دبير'!$I$3:$I$402,'لیست2  دبير'!C$3:C$402),""),"")</f>
        <v/>
      </c>
      <c r="C141" s="48" t="str">
        <f>IFERROR(IF(COUNTIF('لیست2  دبير'!$I$3:$I$402,$A141)=1,LOOKUP($A141,'لیست2  دبير'!$I$3:$I$402,'لیست2  دبير'!D$3:D$402),""),"")</f>
        <v/>
      </c>
      <c r="D141" s="48" t="str">
        <f>IFERROR(IF(COUNTIF('لیست2  دبير'!$I$3:$I$402,$A141)=1,LOOKUP($A141,'لیست2  دبير'!$I$3:$I$402,'لیست2  دبير'!E$3:E$402),""),"")</f>
        <v/>
      </c>
      <c r="E141" s="63" t="str">
        <f>IFERROR(IF(COUNTIF('لیست2  دبير'!$I$3:$I$402,$A141)=1,LOOKUP($A141,'لیست2  دبير'!$I$3:$I$402,'لیست2  دبير'!F$3:F$402),""),"")</f>
        <v/>
      </c>
      <c r="F141" s="63" t="str">
        <f>IFERROR(IF(COUNTIF('لیست2  دبير'!$I$3:$I$402,$A141)=1,LOOKUP($A141,'لیست2  دبير'!$I$3:$I$402,'لیست2  دبير'!G$3:G$402),""),"")</f>
        <v/>
      </c>
      <c r="G141" s="64" t="str">
        <f t="shared" si="4"/>
        <v/>
      </c>
      <c r="H141" s="64" t="str">
        <f t="shared" si="5"/>
        <v/>
      </c>
    </row>
    <row r="142" spans="1:8" ht="32.25" x14ac:dyDescent="0.2">
      <c r="A142" s="61">
        <v>140</v>
      </c>
      <c r="B142" s="47" t="str">
        <f>IFERROR(IF(COUNTIF('لیست2  دبير'!$I$3:$I$402,$A142)=1,LOOKUP($A142,'لیست2  دبير'!$I$3:$I$402,'لیست2  دبير'!C$3:C$402),""),"")</f>
        <v/>
      </c>
      <c r="C142" s="48" t="str">
        <f>IFERROR(IF(COUNTIF('لیست2  دبير'!$I$3:$I$402,$A142)=1,LOOKUP($A142,'لیست2  دبير'!$I$3:$I$402,'لیست2  دبير'!D$3:D$402),""),"")</f>
        <v/>
      </c>
      <c r="D142" s="48" t="str">
        <f>IFERROR(IF(COUNTIF('لیست2  دبير'!$I$3:$I$402,$A142)=1,LOOKUP($A142,'لیست2  دبير'!$I$3:$I$402,'لیست2  دبير'!E$3:E$402),""),"")</f>
        <v/>
      </c>
      <c r="E142" s="63" t="str">
        <f>IFERROR(IF(COUNTIF('لیست2  دبير'!$I$3:$I$402,$A142)=1,LOOKUP($A142,'لیست2  دبير'!$I$3:$I$402,'لیست2  دبير'!F$3:F$402),""),"")</f>
        <v/>
      </c>
      <c r="F142" s="63" t="str">
        <f>IFERROR(IF(COUNTIF('لیست2  دبير'!$I$3:$I$402,$A142)=1,LOOKUP($A142,'لیست2  دبير'!$I$3:$I$402,'لیست2  دبير'!G$3:G$402),""),"")</f>
        <v/>
      </c>
      <c r="G142" s="64" t="str">
        <f t="shared" si="4"/>
        <v/>
      </c>
      <c r="H142" s="64" t="str">
        <f t="shared" si="5"/>
        <v/>
      </c>
    </row>
    <row r="143" spans="1:8" ht="32.25" x14ac:dyDescent="0.2">
      <c r="A143" s="60">
        <v>141</v>
      </c>
      <c r="B143" s="47" t="str">
        <f>IFERROR(IF(COUNTIF('لیست2  دبير'!$I$3:$I$402,$A143)=1,LOOKUP($A143,'لیست2  دبير'!$I$3:$I$402,'لیست2  دبير'!C$3:C$402),""),"")</f>
        <v/>
      </c>
      <c r="C143" s="48" t="str">
        <f>IFERROR(IF(COUNTIF('لیست2  دبير'!$I$3:$I$402,$A143)=1,LOOKUP($A143,'لیست2  دبير'!$I$3:$I$402,'لیست2  دبير'!D$3:D$402),""),"")</f>
        <v/>
      </c>
      <c r="D143" s="48" t="str">
        <f>IFERROR(IF(COUNTIF('لیست2  دبير'!$I$3:$I$402,$A143)=1,LOOKUP($A143,'لیست2  دبير'!$I$3:$I$402,'لیست2  دبير'!E$3:E$402),""),"")</f>
        <v/>
      </c>
      <c r="E143" s="63" t="str">
        <f>IFERROR(IF(COUNTIF('لیست2  دبير'!$I$3:$I$402,$A143)=1,LOOKUP($A143,'لیست2  دبير'!$I$3:$I$402,'لیست2  دبير'!F$3:F$402),""),"")</f>
        <v/>
      </c>
      <c r="F143" s="63" t="str">
        <f>IFERROR(IF(COUNTIF('لیست2  دبير'!$I$3:$I$402,$A143)=1,LOOKUP($A143,'لیست2  دبير'!$I$3:$I$402,'لیست2  دبير'!G$3:G$402),""),"")</f>
        <v/>
      </c>
      <c r="G143" s="64" t="str">
        <f t="shared" si="4"/>
        <v/>
      </c>
      <c r="H143" s="64" t="str">
        <f t="shared" si="5"/>
        <v/>
      </c>
    </row>
    <row r="144" spans="1:8" ht="32.25" x14ac:dyDescent="0.2">
      <c r="A144" s="61">
        <v>142</v>
      </c>
      <c r="B144" s="47" t="str">
        <f>IFERROR(IF(COUNTIF('لیست2  دبير'!$I$3:$I$402,$A144)=1,LOOKUP($A144,'لیست2  دبير'!$I$3:$I$402,'لیست2  دبير'!C$3:C$402),""),"")</f>
        <v/>
      </c>
      <c r="C144" s="48" t="str">
        <f>IFERROR(IF(COUNTIF('لیست2  دبير'!$I$3:$I$402,$A144)=1,LOOKUP($A144,'لیست2  دبير'!$I$3:$I$402,'لیست2  دبير'!D$3:D$402),""),"")</f>
        <v/>
      </c>
      <c r="D144" s="48" t="str">
        <f>IFERROR(IF(COUNTIF('لیست2  دبير'!$I$3:$I$402,$A144)=1,LOOKUP($A144,'لیست2  دبير'!$I$3:$I$402,'لیست2  دبير'!E$3:E$402),""),"")</f>
        <v/>
      </c>
      <c r="E144" s="63" t="str">
        <f>IFERROR(IF(COUNTIF('لیست2  دبير'!$I$3:$I$402,$A144)=1,LOOKUP($A144,'لیست2  دبير'!$I$3:$I$402,'لیست2  دبير'!F$3:F$402),""),"")</f>
        <v/>
      </c>
      <c r="F144" s="63" t="str">
        <f>IFERROR(IF(COUNTIF('لیست2  دبير'!$I$3:$I$402,$A144)=1,LOOKUP($A144,'لیست2  دبير'!$I$3:$I$402,'لیست2  دبير'!G$3:G$402),""),"")</f>
        <v/>
      </c>
      <c r="G144" s="64" t="str">
        <f t="shared" si="4"/>
        <v/>
      </c>
      <c r="H144" s="64" t="str">
        <f t="shared" si="5"/>
        <v/>
      </c>
    </row>
    <row r="145" spans="1:8" ht="32.25" x14ac:dyDescent="0.2">
      <c r="A145" s="60">
        <v>143</v>
      </c>
      <c r="B145" s="47" t="str">
        <f>IFERROR(IF(COUNTIF('لیست2  دبير'!$I$3:$I$402,$A145)=1,LOOKUP($A145,'لیست2  دبير'!$I$3:$I$402,'لیست2  دبير'!C$3:C$402),""),"")</f>
        <v/>
      </c>
      <c r="C145" s="48" t="str">
        <f>IFERROR(IF(COUNTIF('لیست2  دبير'!$I$3:$I$402,$A145)=1,LOOKUP($A145,'لیست2  دبير'!$I$3:$I$402,'لیست2  دبير'!D$3:D$402),""),"")</f>
        <v/>
      </c>
      <c r="D145" s="48" t="str">
        <f>IFERROR(IF(COUNTIF('لیست2  دبير'!$I$3:$I$402,$A145)=1,LOOKUP($A145,'لیست2  دبير'!$I$3:$I$402,'لیست2  دبير'!E$3:E$402),""),"")</f>
        <v/>
      </c>
      <c r="E145" s="63" t="str">
        <f>IFERROR(IF(COUNTIF('لیست2  دبير'!$I$3:$I$402,$A145)=1,LOOKUP($A145,'لیست2  دبير'!$I$3:$I$402,'لیست2  دبير'!F$3:F$402),""),"")</f>
        <v/>
      </c>
      <c r="F145" s="63" t="str">
        <f>IFERROR(IF(COUNTIF('لیست2  دبير'!$I$3:$I$402,$A145)=1,LOOKUP($A145,'لیست2  دبير'!$I$3:$I$402,'لیست2  دبير'!G$3:G$402),""),"")</f>
        <v/>
      </c>
      <c r="G145" s="64" t="str">
        <f t="shared" si="4"/>
        <v/>
      </c>
      <c r="H145" s="64" t="str">
        <f t="shared" si="5"/>
        <v/>
      </c>
    </row>
    <row r="146" spans="1:8" ht="32.25" x14ac:dyDescent="0.2">
      <c r="A146" s="61">
        <v>144</v>
      </c>
      <c r="B146" s="47" t="str">
        <f>IFERROR(IF(COUNTIF('لیست2  دبير'!$I$3:$I$402,$A146)=1,LOOKUP($A146,'لیست2  دبير'!$I$3:$I$402,'لیست2  دبير'!C$3:C$402),""),"")</f>
        <v/>
      </c>
      <c r="C146" s="48" t="str">
        <f>IFERROR(IF(COUNTIF('لیست2  دبير'!$I$3:$I$402,$A146)=1,LOOKUP($A146,'لیست2  دبير'!$I$3:$I$402,'لیست2  دبير'!D$3:D$402),""),"")</f>
        <v/>
      </c>
      <c r="D146" s="48" t="str">
        <f>IFERROR(IF(COUNTIF('لیست2  دبير'!$I$3:$I$402,$A146)=1,LOOKUP($A146,'لیست2  دبير'!$I$3:$I$402,'لیست2  دبير'!E$3:E$402),""),"")</f>
        <v/>
      </c>
      <c r="E146" s="63" t="str">
        <f>IFERROR(IF(COUNTIF('لیست2  دبير'!$I$3:$I$402,$A146)=1,LOOKUP($A146,'لیست2  دبير'!$I$3:$I$402,'لیست2  دبير'!F$3:F$402),""),"")</f>
        <v/>
      </c>
      <c r="F146" s="63" t="str">
        <f>IFERROR(IF(COUNTIF('لیست2  دبير'!$I$3:$I$402,$A146)=1,LOOKUP($A146,'لیست2  دبير'!$I$3:$I$402,'لیست2  دبير'!G$3:G$402),""),"")</f>
        <v/>
      </c>
      <c r="G146" s="64" t="str">
        <f t="shared" si="4"/>
        <v/>
      </c>
      <c r="H146" s="64" t="str">
        <f t="shared" si="5"/>
        <v/>
      </c>
    </row>
    <row r="147" spans="1:8" ht="32.25" x14ac:dyDescent="0.2">
      <c r="A147" s="60">
        <v>145</v>
      </c>
      <c r="B147" s="47" t="str">
        <f>IFERROR(IF(COUNTIF('لیست2  دبير'!$I$3:$I$402,$A147)=1,LOOKUP($A147,'لیست2  دبير'!$I$3:$I$402,'لیست2  دبير'!C$3:C$402),""),"")</f>
        <v/>
      </c>
      <c r="C147" s="48" t="str">
        <f>IFERROR(IF(COUNTIF('لیست2  دبير'!$I$3:$I$402,$A147)=1,LOOKUP($A147,'لیست2  دبير'!$I$3:$I$402,'لیست2  دبير'!D$3:D$402),""),"")</f>
        <v/>
      </c>
      <c r="D147" s="48" t="str">
        <f>IFERROR(IF(COUNTIF('لیست2  دبير'!$I$3:$I$402,$A147)=1,LOOKUP($A147,'لیست2  دبير'!$I$3:$I$402,'لیست2  دبير'!E$3:E$402),""),"")</f>
        <v/>
      </c>
      <c r="E147" s="63" t="str">
        <f>IFERROR(IF(COUNTIF('لیست2  دبير'!$I$3:$I$402,$A147)=1,LOOKUP($A147,'لیست2  دبير'!$I$3:$I$402,'لیست2  دبير'!F$3:F$402),""),"")</f>
        <v/>
      </c>
      <c r="F147" s="63" t="str">
        <f>IFERROR(IF(COUNTIF('لیست2  دبير'!$I$3:$I$402,$A147)=1,LOOKUP($A147,'لیست2  دبير'!$I$3:$I$402,'لیست2  دبير'!G$3:G$402),""),"")</f>
        <v/>
      </c>
      <c r="G147" s="64" t="str">
        <f t="shared" si="4"/>
        <v/>
      </c>
      <c r="H147" s="64" t="str">
        <f t="shared" si="5"/>
        <v/>
      </c>
    </row>
    <row r="148" spans="1:8" ht="32.25" x14ac:dyDescent="0.2">
      <c r="A148" s="61">
        <v>146</v>
      </c>
      <c r="B148" s="47" t="str">
        <f>IFERROR(IF(COUNTIF('لیست2  دبير'!$I$3:$I$402,$A148)=1,LOOKUP($A148,'لیست2  دبير'!$I$3:$I$402,'لیست2  دبير'!C$3:C$402),""),"")</f>
        <v/>
      </c>
      <c r="C148" s="48" t="str">
        <f>IFERROR(IF(COUNTIF('لیست2  دبير'!$I$3:$I$402,$A148)=1,LOOKUP($A148,'لیست2  دبير'!$I$3:$I$402,'لیست2  دبير'!D$3:D$402),""),"")</f>
        <v/>
      </c>
      <c r="D148" s="48" t="str">
        <f>IFERROR(IF(COUNTIF('لیست2  دبير'!$I$3:$I$402,$A148)=1,LOOKUP($A148,'لیست2  دبير'!$I$3:$I$402,'لیست2  دبير'!E$3:E$402),""),"")</f>
        <v/>
      </c>
      <c r="E148" s="63" t="str">
        <f>IFERROR(IF(COUNTIF('لیست2  دبير'!$I$3:$I$402,$A148)=1,LOOKUP($A148,'لیست2  دبير'!$I$3:$I$402,'لیست2  دبير'!F$3:F$402),""),"")</f>
        <v/>
      </c>
      <c r="F148" s="63" t="str">
        <f>IFERROR(IF(COUNTIF('لیست2  دبير'!$I$3:$I$402,$A148)=1,LOOKUP($A148,'لیست2  دبير'!$I$3:$I$402,'لیست2  دبير'!G$3:G$402),""),"")</f>
        <v/>
      </c>
      <c r="G148" s="64" t="str">
        <f t="shared" si="4"/>
        <v/>
      </c>
      <c r="H148" s="64" t="str">
        <f t="shared" si="5"/>
        <v/>
      </c>
    </row>
    <row r="149" spans="1:8" ht="32.25" x14ac:dyDescent="0.2">
      <c r="A149" s="60">
        <v>147</v>
      </c>
      <c r="B149" s="47" t="str">
        <f>IFERROR(IF(COUNTIF('لیست2  دبير'!$I$3:$I$402,$A149)=1,LOOKUP($A149,'لیست2  دبير'!$I$3:$I$402,'لیست2  دبير'!C$3:C$402),""),"")</f>
        <v/>
      </c>
      <c r="C149" s="48" t="str">
        <f>IFERROR(IF(COUNTIF('لیست2  دبير'!$I$3:$I$402,$A149)=1,LOOKUP($A149,'لیست2  دبير'!$I$3:$I$402,'لیست2  دبير'!D$3:D$402),""),"")</f>
        <v/>
      </c>
      <c r="D149" s="48" t="str">
        <f>IFERROR(IF(COUNTIF('لیست2  دبير'!$I$3:$I$402,$A149)=1,LOOKUP($A149,'لیست2  دبير'!$I$3:$I$402,'لیست2  دبير'!E$3:E$402),""),"")</f>
        <v/>
      </c>
      <c r="E149" s="63" t="str">
        <f>IFERROR(IF(COUNTIF('لیست2  دبير'!$I$3:$I$402,$A149)=1,LOOKUP($A149,'لیست2  دبير'!$I$3:$I$402,'لیست2  دبير'!F$3:F$402),""),"")</f>
        <v/>
      </c>
      <c r="F149" s="63" t="str">
        <f>IFERROR(IF(COUNTIF('لیست2  دبير'!$I$3:$I$402,$A149)=1,LOOKUP($A149,'لیست2  دبير'!$I$3:$I$402,'لیست2  دبير'!G$3:G$402),""),"")</f>
        <v/>
      </c>
      <c r="G149" s="64" t="str">
        <f t="shared" si="4"/>
        <v/>
      </c>
      <c r="H149" s="64" t="str">
        <f t="shared" si="5"/>
        <v/>
      </c>
    </row>
    <row r="150" spans="1:8" ht="32.25" x14ac:dyDescent="0.2">
      <c r="A150" s="61">
        <v>148</v>
      </c>
      <c r="B150" s="47" t="str">
        <f>IFERROR(IF(COUNTIF('لیست2  دبير'!$I$3:$I$402,$A150)=1,LOOKUP($A150,'لیست2  دبير'!$I$3:$I$402,'لیست2  دبير'!C$3:C$402),""),"")</f>
        <v/>
      </c>
      <c r="C150" s="48" t="str">
        <f>IFERROR(IF(COUNTIF('لیست2  دبير'!$I$3:$I$402,$A150)=1,LOOKUP($A150,'لیست2  دبير'!$I$3:$I$402,'لیست2  دبير'!D$3:D$402),""),"")</f>
        <v/>
      </c>
      <c r="D150" s="48" t="str">
        <f>IFERROR(IF(COUNTIF('لیست2  دبير'!$I$3:$I$402,$A150)=1,LOOKUP($A150,'لیست2  دبير'!$I$3:$I$402,'لیست2  دبير'!E$3:E$402),""),"")</f>
        <v/>
      </c>
      <c r="E150" s="63" t="str">
        <f>IFERROR(IF(COUNTIF('لیست2  دبير'!$I$3:$I$402,$A150)=1,LOOKUP($A150,'لیست2  دبير'!$I$3:$I$402,'لیست2  دبير'!F$3:F$402),""),"")</f>
        <v/>
      </c>
      <c r="F150" s="63" t="str">
        <f>IFERROR(IF(COUNTIF('لیست2  دبير'!$I$3:$I$402,$A150)=1,LOOKUP($A150,'لیست2  دبير'!$I$3:$I$402,'لیست2  دبير'!G$3:G$402),""),"")</f>
        <v/>
      </c>
      <c r="G150" s="64" t="str">
        <f t="shared" si="4"/>
        <v/>
      </c>
      <c r="H150" s="64" t="str">
        <f t="shared" si="5"/>
        <v/>
      </c>
    </row>
    <row r="151" spans="1:8" ht="32.25" x14ac:dyDescent="0.2">
      <c r="A151" s="60">
        <v>149</v>
      </c>
      <c r="B151" s="47" t="str">
        <f>IFERROR(IF(COUNTIF('لیست2  دبير'!$I$3:$I$402,$A151)=1,LOOKUP($A151,'لیست2  دبير'!$I$3:$I$402,'لیست2  دبير'!C$3:C$402),""),"")</f>
        <v/>
      </c>
      <c r="C151" s="48" t="str">
        <f>IFERROR(IF(COUNTIF('لیست2  دبير'!$I$3:$I$402,$A151)=1,LOOKUP($A151,'لیست2  دبير'!$I$3:$I$402,'لیست2  دبير'!D$3:D$402),""),"")</f>
        <v/>
      </c>
      <c r="D151" s="48" t="str">
        <f>IFERROR(IF(COUNTIF('لیست2  دبير'!$I$3:$I$402,$A151)=1,LOOKUP($A151,'لیست2  دبير'!$I$3:$I$402,'لیست2  دبير'!E$3:E$402),""),"")</f>
        <v/>
      </c>
      <c r="E151" s="63" t="str">
        <f>IFERROR(IF(COUNTIF('لیست2  دبير'!$I$3:$I$402,$A151)=1,LOOKUP($A151,'لیست2  دبير'!$I$3:$I$402,'لیست2  دبير'!F$3:F$402),""),"")</f>
        <v/>
      </c>
      <c r="F151" s="63" t="str">
        <f>IFERROR(IF(COUNTIF('لیست2  دبير'!$I$3:$I$402,$A151)=1,LOOKUP($A151,'لیست2  دبير'!$I$3:$I$402,'لیست2  دبير'!G$3:G$402),""),"")</f>
        <v/>
      </c>
      <c r="G151" s="64" t="str">
        <f t="shared" si="4"/>
        <v/>
      </c>
      <c r="H151" s="64" t="str">
        <f t="shared" si="5"/>
        <v/>
      </c>
    </row>
    <row r="152" spans="1:8" ht="32.25" x14ac:dyDescent="0.2">
      <c r="A152" s="61">
        <v>150</v>
      </c>
      <c r="B152" s="47" t="str">
        <f>IFERROR(IF(COUNTIF('لیست2  دبير'!$I$3:$I$402,$A152)=1,LOOKUP($A152,'لیست2  دبير'!$I$3:$I$402,'لیست2  دبير'!C$3:C$402),""),"")</f>
        <v/>
      </c>
      <c r="C152" s="48" t="str">
        <f>IFERROR(IF(COUNTIF('لیست2  دبير'!$I$3:$I$402,$A152)=1,LOOKUP($A152,'لیست2  دبير'!$I$3:$I$402,'لیست2  دبير'!D$3:D$402),""),"")</f>
        <v/>
      </c>
      <c r="D152" s="48" t="str">
        <f>IFERROR(IF(COUNTIF('لیست2  دبير'!$I$3:$I$402,$A152)=1,LOOKUP($A152,'لیست2  دبير'!$I$3:$I$402,'لیست2  دبير'!E$3:E$402),""),"")</f>
        <v/>
      </c>
      <c r="E152" s="63" t="str">
        <f>IFERROR(IF(COUNTIF('لیست2  دبير'!$I$3:$I$402,$A152)=1,LOOKUP($A152,'لیست2  دبير'!$I$3:$I$402,'لیست2  دبير'!F$3:F$402),""),"")</f>
        <v/>
      </c>
      <c r="F152" s="63" t="str">
        <f>IFERROR(IF(COUNTIF('لیست2  دبير'!$I$3:$I$402,$A152)=1,LOOKUP($A152,'لیست2  دبير'!$I$3:$I$402,'لیست2  دبير'!G$3:G$402),""),"")</f>
        <v/>
      </c>
      <c r="G152" s="64" t="str">
        <f t="shared" si="4"/>
        <v/>
      </c>
      <c r="H152" s="64" t="str">
        <f t="shared" si="5"/>
        <v/>
      </c>
    </row>
    <row r="153" spans="1:8" ht="32.25" x14ac:dyDescent="0.2">
      <c r="A153" s="60">
        <v>151</v>
      </c>
      <c r="B153" s="47" t="str">
        <f>IFERROR(IF(COUNTIF('لیست2  دبير'!$I$3:$I$402,$A153)=1,LOOKUP($A153,'لیست2  دبير'!$I$3:$I$402,'لیست2  دبير'!C$3:C$402),""),"")</f>
        <v/>
      </c>
      <c r="C153" s="48" t="str">
        <f>IFERROR(IF(COUNTIF('لیست2  دبير'!$I$3:$I$402,$A153)=1,LOOKUP($A153,'لیست2  دبير'!$I$3:$I$402,'لیست2  دبير'!D$3:D$402),""),"")</f>
        <v/>
      </c>
      <c r="D153" s="48" t="str">
        <f>IFERROR(IF(COUNTIF('لیست2  دبير'!$I$3:$I$402,$A153)=1,LOOKUP($A153,'لیست2  دبير'!$I$3:$I$402,'لیست2  دبير'!E$3:E$402),""),"")</f>
        <v/>
      </c>
      <c r="E153" s="63" t="str">
        <f>IFERROR(IF(COUNTIF('لیست2  دبير'!$I$3:$I$402,$A153)=1,LOOKUP($A153,'لیست2  دبير'!$I$3:$I$402,'لیست2  دبير'!F$3:F$402),""),"")</f>
        <v/>
      </c>
      <c r="F153" s="63" t="str">
        <f>IFERROR(IF(COUNTIF('لیست2  دبير'!$I$3:$I$402,$A153)=1,LOOKUP($A153,'لیست2  دبير'!$I$3:$I$402,'لیست2  دبير'!G$3:G$402),""),"")</f>
        <v/>
      </c>
      <c r="G153" s="64" t="str">
        <f t="shared" si="4"/>
        <v/>
      </c>
      <c r="H153" s="64" t="str">
        <f t="shared" si="5"/>
        <v/>
      </c>
    </row>
    <row r="154" spans="1:8" ht="32.25" x14ac:dyDescent="0.2">
      <c r="A154" s="61">
        <v>152</v>
      </c>
      <c r="B154" s="47" t="str">
        <f>IFERROR(IF(COUNTIF('لیست2  دبير'!$I$3:$I$402,$A154)=1,LOOKUP($A154,'لیست2  دبير'!$I$3:$I$402,'لیست2  دبير'!C$3:C$402),""),"")</f>
        <v/>
      </c>
      <c r="C154" s="48" t="str">
        <f>IFERROR(IF(COUNTIF('لیست2  دبير'!$I$3:$I$402,$A154)=1,LOOKUP($A154,'لیست2  دبير'!$I$3:$I$402,'لیست2  دبير'!D$3:D$402),""),"")</f>
        <v/>
      </c>
      <c r="D154" s="48" t="str">
        <f>IFERROR(IF(COUNTIF('لیست2  دبير'!$I$3:$I$402,$A154)=1,LOOKUP($A154,'لیست2  دبير'!$I$3:$I$402,'لیست2  دبير'!E$3:E$402),""),"")</f>
        <v/>
      </c>
      <c r="E154" s="63" t="str">
        <f>IFERROR(IF(COUNTIF('لیست2  دبير'!$I$3:$I$402,$A154)=1,LOOKUP($A154,'لیست2  دبير'!$I$3:$I$402,'لیست2  دبير'!F$3:F$402),""),"")</f>
        <v/>
      </c>
      <c r="F154" s="63" t="str">
        <f>IFERROR(IF(COUNTIF('لیست2  دبير'!$I$3:$I$402,$A154)=1,LOOKUP($A154,'لیست2  دبير'!$I$3:$I$402,'لیست2  دبير'!G$3:G$402),""),"")</f>
        <v/>
      </c>
      <c r="G154" s="64" t="str">
        <f t="shared" si="4"/>
        <v/>
      </c>
      <c r="H154" s="64" t="str">
        <f t="shared" si="5"/>
        <v/>
      </c>
    </row>
    <row r="155" spans="1:8" ht="32.25" x14ac:dyDescent="0.2">
      <c r="A155" s="60">
        <v>153</v>
      </c>
      <c r="B155" s="47" t="str">
        <f>IFERROR(IF(COUNTIF('لیست2  دبير'!$I$3:$I$402,$A155)=1,LOOKUP($A155,'لیست2  دبير'!$I$3:$I$402,'لیست2  دبير'!C$3:C$402),""),"")</f>
        <v/>
      </c>
      <c r="C155" s="48" t="str">
        <f>IFERROR(IF(COUNTIF('لیست2  دبير'!$I$3:$I$402,$A155)=1,LOOKUP($A155,'لیست2  دبير'!$I$3:$I$402,'لیست2  دبير'!D$3:D$402),""),"")</f>
        <v/>
      </c>
      <c r="D155" s="48" t="str">
        <f>IFERROR(IF(COUNTIF('لیست2  دبير'!$I$3:$I$402,$A155)=1,LOOKUP($A155,'لیست2  دبير'!$I$3:$I$402,'لیست2  دبير'!E$3:E$402),""),"")</f>
        <v/>
      </c>
      <c r="E155" s="63" t="str">
        <f>IFERROR(IF(COUNTIF('لیست2  دبير'!$I$3:$I$402,$A155)=1,LOOKUP($A155,'لیست2  دبير'!$I$3:$I$402,'لیست2  دبير'!F$3:F$402),""),"")</f>
        <v/>
      </c>
      <c r="F155" s="63" t="str">
        <f>IFERROR(IF(COUNTIF('لیست2  دبير'!$I$3:$I$402,$A155)=1,LOOKUP($A155,'لیست2  دبير'!$I$3:$I$402,'لیست2  دبير'!G$3:G$402),""),"")</f>
        <v/>
      </c>
      <c r="G155" s="64" t="str">
        <f t="shared" si="4"/>
        <v/>
      </c>
      <c r="H155" s="64" t="str">
        <f t="shared" si="5"/>
        <v/>
      </c>
    </row>
    <row r="156" spans="1:8" ht="32.25" x14ac:dyDescent="0.2">
      <c r="A156" s="61">
        <v>154</v>
      </c>
      <c r="B156" s="47" t="str">
        <f>IFERROR(IF(COUNTIF('لیست2  دبير'!$I$3:$I$402,$A156)=1,LOOKUP($A156,'لیست2  دبير'!$I$3:$I$402,'لیست2  دبير'!C$3:C$402),""),"")</f>
        <v/>
      </c>
      <c r="C156" s="48" t="str">
        <f>IFERROR(IF(COUNTIF('لیست2  دبير'!$I$3:$I$402,$A156)=1,LOOKUP($A156,'لیست2  دبير'!$I$3:$I$402,'لیست2  دبير'!D$3:D$402),""),"")</f>
        <v/>
      </c>
      <c r="D156" s="48" t="str">
        <f>IFERROR(IF(COUNTIF('لیست2  دبير'!$I$3:$I$402,$A156)=1,LOOKUP($A156,'لیست2  دبير'!$I$3:$I$402,'لیست2  دبير'!E$3:E$402),""),"")</f>
        <v/>
      </c>
      <c r="E156" s="63" t="str">
        <f>IFERROR(IF(COUNTIF('لیست2  دبير'!$I$3:$I$402,$A156)=1,LOOKUP($A156,'لیست2  دبير'!$I$3:$I$402,'لیست2  دبير'!F$3:F$402),""),"")</f>
        <v/>
      </c>
      <c r="F156" s="63" t="str">
        <f>IFERROR(IF(COUNTIF('لیست2  دبير'!$I$3:$I$402,$A156)=1,LOOKUP($A156,'لیست2  دبير'!$I$3:$I$402,'لیست2  دبير'!G$3:G$402),""),"")</f>
        <v/>
      </c>
      <c r="G156" s="64" t="str">
        <f t="shared" si="4"/>
        <v/>
      </c>
      <c r="H156" s="64" t="str">
        <f t="shared" si="5"/>
        <v/>
      </c>
    </row>
    <row r="157" spans="1:8" ht="32.25" x14ac:dyDescent="0.2">
      <c r="A157" s="60">
        <v>155</v>
      </c>
      <c r="B157" s="47" t="str">
        <f>IFERROR(IF(COUNTIF('لیست2  دبير'!$I$3:$I$402,$A157)=1,LOOKUP($A157,'لیست2  دبير'!$I$3:$I$402,'لیست2  دبير'!C$3:C$402),""),"")</f>
        <v/>
      </c>
      <c r="C157" s="48" t="str">
        <f>IFERROR(IF(COUNTIF('لیست2  دبير'!$I$3:$I$402,$A157)=1,LOOKUP($A157,'لیست2  دبير'!$I$3:$I$402,'لیست2  دبير'!D$3:D$402),""),"")</f>
        <v/>
      </c>
      <c r="D157" s="48" t="str">
        <f>IFERROR(IF(COUNTIF('لیست2  دبير'!$I$3:$I$402,$A157)=1,LOOKUP($A157,'لیست2  دبير'!$I$3:$I$402,'لیست2  دبير'!E$3:E$402),""),"")</f>
        <v/>
      </c>
      <c r="E157" s="63" t="str">
        <f>IFERROR(IF(COUNTIF('لیست2  دبير'!$I$3:$I$402,$A157)=1,LOOKUP($A157,'لیست2  دبير'!$I$3:$I$402,'لیست2  دبير'!F$3:F$402),""),"")</f>
        <v/>
      </c>
      <c r="F157" s="63" t="str">
        <f>IFERROR(IF(COUNTIF('لیست2  دبير'!$I$3:$I$402,$A157)=1,LOOKUP($A157,'لیست2  دبير'!$I$3:$I$402,'لیست2  دبير'!G$3:G$402),""),"")</f>
        <v/>
      </c>
      <c r="G157" s="64" t="str">
        <f t="shared" si="4"/>
        <v/>
      </c>
      <c r="H157" s="64" t="str">
        <f t="shared" si="5"/>
        <v/>
      </c>
    </row>
    <row r="158" spans="1:8" ht="32.25" x14ac:dyDescent="0.2">
      <c r="A158" s="61">
        <v>156</v>
      </c>
      <c r="B158" s="47" t="str">
        <f>IFERROR(IF(COUNTIF('لیست2  دبير'!$I$3:$I$402,$A158)=1,LOOKUP($A158,'لیست2  دبير'!$I$3:$I$402,'لیست2  دبير'!C$3:C$402),""),"")</f>
        <v/>
      </c>
      <c r="C158" s="48" t="str">
        <f>IFERROR(IF(COUNTIF('لیست2  دبير'!$I$3:$I$402,$A158)=1,LOOKUP($A158,'لیست2  دبير'!$I$3:$I$402,'لیست2  دبير'!D$3:D$402),""),"")</f>
        <v/>
      </c>
      <c r="D158" s="48" t="str">
        <f>IFERROR(IF(COUNTIF('لیست2  دبير'!$I$3:$I$402,$A158)=1,LOOKUP($A158,'لیست2  دبير'!$I$3:$I$402,'لیست2  دبير'!E$3:E$402),""),"")</f>
        <v/>
      </c>
      <c r="E158" s="63" t="str">
        <f>IFERROR(IF(COUNTIF('لیست2  دبير'!$I$3:$I$402,$A158)=1,LOOKUP($A158,'لیست2  دبير'!$I$3:$I$402,'لیست2  دبير'!F$3:F$402),""),"")</f>
        <v/>
      </c>
      <c r="F158" s="63" t="str">
        <f>IFERROR(IF(COUNTIF('لیست2  دبير'!$I$3:$I$402,$A158)=1,LOOKUP($A158,'لیست2  دبير'!$I$3:$I$402,'لیست2  دبير'!G$3:G$402),""),"")</f>
        <v/>
      </c>
      <c r="G158" s="64" t="str">
        <f t="shared" si="4"/>
        <v/>
      </c>
      <c r="H158" s="64" t="str">
        <f t="shared" si="5"/>
        <v/>
      </c>
    </row>
    <row r="159" spans="1:8" ht="32.25" x14ac:dyDescent="0.2">
      <c r="A159" s="60">
        <v>157</v>
      </c>
      <c r="B159" s="47" t="str">
        <f>IFERROR(IF(COUNTIF('لیست2  دبير'!$I$3:$I$402,$A159)=1,LOOKUP($A159,'لیست2  دبير'!$I$3:$I$402,'لیست2  دبير'!C$3:C$402),""),"")</f>
        <v/>
      </c>
      <c r="C159" s="48" t="str">
        <f>IFERROR(IF(COUNTIF('لیست2  دبير'!$I$3:$I$402,$A159)=1,LOOKUP($A159,'لیست2  دبير'!$I$3:$I$402,'لیست2  دبير'!D$3:D$402),""),"")</f>
        <v/>
      </c>
      <c r="D159" s="48" t="str">
        <f>IFERROR(IF(COUNTIF('لیست2  دبير'!$I$3:$I$402,$A159)=1,LOOKUP($A159,'لیست2  دبير'!$I$3:$I$402,'لیست2  دبير'!E$3:E$402),""),"")</f>
        <v/>
      </c>
      <c r="E159" s="63" t="str">
        <f>IFERROR(IF(COUNTIF('لیست2  دبير'!$I$3:$I$402,$A159)=1,LOOKUP($A159,'لیست2  دبير'!$I$3:$I$402,'لیست2  دبير'!F$3:F$402),""),"")</f>
        <v/>
      </c>
      <c r="F159" s="63" t="str">
        <f>IFERROR(IF(COUNTIF('لیست2  دبير'!$I$3:$I$402,$A159)=1,LOOKUP($A159,'لیست2  دبير'!$I$3:$I$402,'لیست2  دبير'!G$3:G$402),""),"")</f>
        <v/>
      </c>
      <c r="G159" s="64" t="str">
        <f t="shared" si="4"/>
        <v/>
      </c>
      <c r="H159" s="64" t="str">
        <f t="shared" si="5"/>
        <v/>
      </c>
    </row>
    <row r="160" spans="1:8" ht="32.25" x14ac:dyDescent="0.2">
      <c r="A160" s="61">
        <v>158</v>
      </c>
      <c r="B160" s="47" t="str">
        <f>IFERROR(IF(COUNTIF('لیست2  دبير'!$I$3:$I$402,$A160)=1,LOOKUP($A160,'لیست2  دبير'!$I$3:$I$402,'لیست2  دبير'!C$3:C$402),""),"")</f>
        <v/>
      </c>
      <c r="C160" s="48" t="str">
        <f>IFERROR(IF(COUNTIF('لیست2  دبير'!$I$3:$I$402,$A160)=1,LOOKUP($A160,'لیست2  دبير'!$I$3:$I$402,'لیست2  دبير'!D$3:D$402),""),"")</f>
        <v/>
      </c>
      <c r="D160" s="48" t="str">
        <f>IFERROR(IF(COUNTIF('لیست2  دبير'!$I$3:$I$402,$A160)=1,LOOKUP($A160,'لیست2  دبير'!$I$3:$I$402,'لیست2  دبير'!E$3:E$402),""),"")</f>
        <v/>
      </c>
      <c r="E160" s="63" t="str">
        <f>IFERROR(IF(COUNTIF('لیست2  دبير'!$I$3:$I$402,$A160)=1,LOOKUP($A160,'لیست2  دبير'!$I$3:$I$402,'لیست2  دبير'!F$3:F$402),""),"")</f>
        <v/>
      </c>
      <c r="F160" s="63" t="str">
        <f>IFERROR(IF(COUNTIF('لیست2  دبير'!$I$3:$I$402,$A160)=1,LOOKUP($A160,'لیست2  دبير'!$I$3:$I$402,'لیست2  دبير'!G$3:G$402),""),"")</f>
        <v/>
      </c>
      <c r="G160" s="64" t="str">
        <f t="shared" si="4"/>
        <v/>
      </c>
      <c r="H160" s="64" t="str">
        <f t="shared" si="5"/>
        <v/>
      </c>
    </row>
    <row r="161" spans="1:8" ht="32.25" x14ac:dyDescent="0.2">
      <c r="A161" s="60">
        <v>159</v>
      </c>
      <c r="B161" s="47" t="str">
        <f>IFERROR(IF(COUNTIF('لیست2  دبير'!$I$3:$I$402,$A161)=1,LOOKUP($A161,'لیست2  دبير'!$I$3:$I$402,'لیست2  دبير'!C$3:C$402),""),"")</f>
        <v/>
      </c>
      <c r="C161" s="48" t="str">
        <f>IFERROR(IF(COUNTIF('لیست2  دبير'!$I$3:$I$402,$A161)=1,LOOKUP($A161,'لیست2  دبير'!$I$3:$I$402,'لیست2  دبير'!D$3:D$402),""),"")</f>
        <v/>
      </c>
      <c r="D161" s="48" t="str">
        <f>IFERROR(IF(COUNTIF('لیست2  دبير'!$I$3:$I$402,$A161)=1,LOOKUP($A161,'لیست2  دبير'!$I$3:$I$402,'لیست2  دبير'!E$3:E$402),""),"")</f>
        <v/>
      </c>
      <c r="E161" s="63" t="str">
        <f>IFERROR(IF(COUNTIF('لیست2  دبير'!$I$3:$I$402,$A161)=1,LOOKUP($A161,'لیست2  دبير'!$I$3:$I$402,'لیست2  دبير'!F$3:F$402),""),"")</f>
        <v/>
      </c>
      <c r="F161" s="63" t="str">
        <f>IFERROR(IF(COUNTIF('لیست2  دبير'!$I$3:$I$402,$A161)=1,LOOKUP($A161,'لیست2  دبير'!$I$3:$I$402,'لیست2  دبير'!G$3:G$402),""),"")</f>
        <v/>
      </c>
      <c r="G161" s="64" t="str">
        <f t="shared" si="4"/>
        <v/>
      </c>
      <c r="H161" s="64" t="str">
        <f t="shared" si="5"/>
        <v/>
      </c>
    </row>
    <row r="162" spans="1:8" ht="32.25" x14ac:dyDescent="0.2">
      <c r="A162" s="61">
        <v>160</v>
      </c>
      <c r="B162" s="47" t="str">
        <f>IFERROR(IF(COUNTIF('لیست2  دبير'!$I$3:$I$402,$A162)=1,LOOKUP($A162,'لیست2  دبير'!$I$3:$I$402,'لیست2  دبير'!C$3:C$402),""),"")</f>
        <v/>
      </c>
      <c r="C162" s="48" t="str">
        <f>IFERROR(IF(COUNTIF('لیست2  دبير'!$I$3:$I$402,$A162)=1,LOOKUP($A162,'لیست2  دبير'!$I$3:$I$402,'لیست2  دبير'!D$3:D$402),""),"")</f>
        <v/>
      </c>
      <c r="D162" s="48" t="str">
        <f>IFERROR(IF(COUNTIF('لیست2  دبير'!$I$3:$I$402,$A162)=1,LOOKUP($A162,'لیست2  دبير'!$I$3:$I$402,'لیست2  دبير'!E$3:E$402),""),"")</f>
        <v/>
      </c>
      <c r="E162" s="63" t="str">
        <f>IFERROR(IF(COUNTIF('لیست2  دبير'!$I$3:$I$402,$A162)=1,LOOKUP($A162,'لیست2  دبير'!$I$3:$I$402,'لیست2  دبير'!F$3:F$402),""),"")</f>
        <v/>
      </c>
      <c r="F162" s="63" t="str">
        <f>IFERROR(IF(COUNTIF('لیست2  دبير'!$I$3:$I$402,$A162)=1,LOOKUP($A162,'لیست2  دبير'!$I$3:$I$402,'لیست2  دبير'!G$3:G$402),""),"")</f>
        <v/>
      </c>
      <c r="G162" s="64" t="str">
        <f t="shared" si="4"/>
        <v/>
      </c>
      <c r="H162" s="64" t="str">
        <f t="shared" si="5"/>
        <v/>
      </c>
    </row>
    <row r="163" spans="1:8" ht="32.25" x14ac:dyDescent="0.2">
      <c r="A163" s="60">
        <v>161</v>
      </c>
      <c r="B163" s="47" t="str">
        <f>IFERROR(IF(COUNTIF('لیست2  دبير'!$I$3:$I$402,$A163)=1,LOOKUP($A163,'لیست2  دبير'!$I$3:$I$402,'لیست2  دبير'!C$3:C$402),""),"")</f>
        <v/>
      </c>
      <c r="C163" s="48" t="str">
        <f>IFERROR(IF(COUNTIF('لیست2  دبير'!$I$3:$I$402,$A163)=1,LOOKUP($A163,'لیست2  دبير'!$I$3:$I$402,'لیست2  دبير'!D$3:D$402),""),"")</f>
        <v/>
      </c>
      <c r="D163" s="48" t="str">
        <f>IFERROR(IF(COUNTIF('لیست2  دبير'!$I$3:$I$402,$A163)=1,LOOKUP($A163,'لیست2  دبير'!$I$3:$I$402,'لیست2  دبير'!E$3:E$402),""),"")</f>
        <v/>
      </c>
      <c r="E163" s="63" t="str">
        <f>IFERROR(IF(COUNTIF('لیست2  دبير'!$I$3:$I$402,$A163)=1,LOOKUP($A163,'لیست2  دبير'!$I$3:$I$402,'لیست2  دبير'!F$3:F$402),""),"")</f>
        <v/>
      </c>
      <c r="F163" s="63" t="str">
        <f>IFERROR(IF(COUNTIF('لیست2  دبير'!$I$3:$I$402,$A163)=1,LOOKUP($A163,'لیست2  دبير'!$I$3:$I$402,'لیست2  دبير'!G$3:G$402),""),"")</f>
        <v/>
      </c>
      <c r="G163" s="64" t="str">
        <f t="shared" si="4"/>
        <v/>
      </c>
      <c r="H163" s="64" t="str">
        <f t="shared" si="5"/>
        <v/>
      </c>
    </row>
    <row r="164" spans="1:8" ht="32.25" x14ac:dyDescent="0.2">
      <c r="A164" s="61">
        <v>162</v>
      </c>
      <c r="B164" s="47" t="str">
        <f>IFERROR(IF(COUNTIF('لیست2  دبير'!$I$3:$I$402,$A164)=1,LOOKUP($A164,'لیست2  دبير'!$I$3:$I$402,'لیست2  دبير'!C$3:C$402),""),"")</f>
        <v/>
      </c>
      <c r="C164" s="48" t="str">
        <f>IFERROR(IF(COUNTIF('لیست2  دبير'!$I$3:$I$402,$A164)=1,LOOKUP($A164,'لیست2  دبير'!$I$3:$I$402,'لیست2  دبير'!D$3:D$402),""),"")</f>
        <v/>
      </c>
      <c r="D164" s="48" t="str">
        <f>IFERROR(IF(COUNTIF('لیست2  دبير'!$I$3:$I$402,$A164)=1,LOOKUP($A164,'لیست2  دبير'!$I$3:$I$402,'لیست2  دبير'!E$3:E$402),""),"")</f>
        <v/>
      </c>
      <c r="E164" s="63" t="str">
        <f>IFERROR(IF(COUNTIF('لیست2  دبير'!$I$3:$I$402,$A164)=1,LOOKUP($A164,'لیست2  دبير'!$I$3:$I$402,'لیست2  دبير'!F$3:F$402),""),"")</f>
        <v/>
      </c>
      <c r="F164" s="63" t="str">
        <f>IFERROR(IF(COUNTIF('لیست2  دبير'!$I$3:$I$402,$A164)=1,LOOKUP($A164,'لیست2  دبير'!$I$3:$I$402,'لیست2  دبير'!G$3:G$402),""),"")</f>
        <v/>
      </c>
      <c r="G164" s="64" t="str">
        <f t="shared" si="4"/>
        <v/>
      </c>
      <c r="H164" s="64" t="str">
        <f t="shared" si="5"/>
        <v/>
      </c>
    </row>
    <row r="165" spans="1:8" ht="32.25" x14ac:dyDescent="0.2">
      <c r="A165" s="60">
        <v>163</v>
      </c>
      <c r="B165" s="47" t="str">
        <f>IFERROR(IF(COUNTIF('لیست2  دبير'!$I$3:$I$402,$A165)=1,LOOKUP($A165,'لیست2  دبير'!$I$3:$I$402,'لیست2  دبير'!C$3:C$402),""),"")</f>
        <v/>
      </c>
      <c r="C165" s="48" t="str">
        <f>IFERROR(IF(COUNTIF('لیست2  دبير'!$I$3:$I$402,$A165)=1,LOOKUP($A165,'لیست2  دبير'!$I$3:$I$402,'لیست2  دبير'!D$3:D$402),""),"")</f>
        <v/>
      </c>
      <c r="D165" s="48" t="str">
        <f>IFERROR(IF(COUNTIF('لیست2  دبير'!$I$3:$I$402,$A165)=1,LOOKUP($A165,'لیست2  دبير'!$I$3:$I$402,'لیست2  دبير'!E$3:E$402),""),"")</f>
        <v/>
      </c>
      <c r="E165" s="63" t="str">
        <f>IFERROR(IF(COUNTIF('لیست2  دبير'!$I$3:$I$402,$A165)=1,LOOKUP($A165,'لیست2  دبير'!$I$3:$I$402,'لیست2  دبير'!F$3:F$402),""),"")</f>
        <v/>
      </c>
      <c r="F165" s="63" t="str">
        <f>IFERROR(IF(COUNTIF('لیست2  دبير'!$I$3:$I$402,$A165)=1,LOOKUP($A165,'لیست2  دبير'!$I$3:$I$402,'لیست2  دبير'!G$3:G$402),""),"")</f>
        <v/>
      </c>
      <c r="G165" s="64" t="str">
        <f t="shared" si="4"/>
        <v/>
      </c>
      <c r="H165" s="64" t="str">
        <f t="shared" si="5"/>
        <v/>
      </c>
    </row>
    <row r="166" spans="1:8" ht="32.25" x14ac:dyDescent="0.2">
      <c r="A166" s="61">
        <v>164</v>
      </c>
      <c r="B166" s="47" t="str">
        <f>IFERROR(IF(COUNTIF('لیست2  دبير'!$I$3:$I$402,$A166)=1,LOOKUP($A166,'لیست2  دبير'!$I$3:$I$402,'لیست2  دبير'!C$3:C$402),""),"")</f>
        <v/>
      </c>
      <c r="C166" s="48" t="str">
        <f>IFERROR(IF(COUNTIF('لیست2  دبير'!$I$3:$I$402,$A166)=1,LOOKUP($A166,'لیست2  دبير'!$I$3:$I$402,'لیست2  دبير'!D$3:D$402),""),"")</f>
        <v/>
      </c>
      <c r="D166" s="48" t="str">
        <f>IFERROR(IF(COUNTIF('لیست2  دبير'!$I$3:$I$402,$A166)=1,LOOKUP($A166,'لیست2  دبير'!$I$3:$I$402,'لیست2  دبير'!E$3:E$402),""),"")</f>
        <v/>
      </c>
      <c r="E166" s="63" t="str">
        <f>IFERROR(IF(COUNTIF('لیست2  دبير'!$I$3:$I$402,$A166)=1,LOOKUP($A166,'لیست2  دبير'!$I$3:$I$402,'لیست2  دبير'!F$3:F$402),""),"")</f>
        <v/>
      </c>
      <c r="F166" s="63" t="str">
        <f>IFERROR(IF(COUNTIF('لیست2  دبير'!$I$3:$I$402,$A166)=1,LOOKUP($A166,'لیست2  دبير'!$I$3:$I$402,'لیست2  دبير'!G$3:G$402),""),"")</f>
        <v/>
      </c>
      <c r="G166" s="64" t="str">
        <f t="shared" si="4"/>
        <v/>
      </c>
      <c r="H166" s="64" t="str">
        <f t="shared" si="5"/>
        <v/>
      </c>
    </row>
    <row r="167" spans="1:8" ht="32.25" x14ac:dyDescent="0.2">
      <c r="A167" s="60">
        <v>165</v>
      </c>
      <c r="B167" s="47" t="str">
        <f>IFERROR(IF(COUNTIF('لیست2  دبير'!$I$3:$I$402,$A167)=1,LOOKUP($A167,'لیست2  دبير'!$I$3:$I$402,'لیست2  دبير'!C$3:C$402),""),"")</f>
        <v/>
      </c>
      <c r="C167" s="48" t="str">
        <f>IFERROR(IF(COUNTIF('لیست2  دبير'!$I$3:$I$402,$A167)=1,LOOKUP($A167,'لیست2  دبير'!$I$3:$I$402,'لیست2  دبير'!D$3:D$402),""),"")</f>
        <v/>
      </c>
      <c r="D167" s="48" t="str">
        <f>IFERROR(IF(COUNTIF('لیست2  دبير'!$I$3:$I$402,$A167)=1,LOOKUP($A167,'لیست2  دبير'!$I$3:$I$402,'لیست2  دبير'!E$3:E$402),""),"")</f>
        <v/>
      </c>
      <c r="E167" s="63" t="str">
        <f>IFERROR(IF(COUNTIF('لیست2  دبير'!$I$3:$I$402,$A167)=1,LOOKUP($A167,'لیست2  دبير'!$I$3:$I$402,'لیست2  دبير'!F$3:F$402),""),"")</f>
        <v/>
      </c>
      <c r="F167" s="63" t="str">
        <f>IFERROR(IF(COUNTIF('لیست2  دبير'!$I$3:$I$402,$A167)=1,LOOKUP($A167,'لیست2  دبير'!$I$3:$I$402,'لیست2  دبير'!G$3:G$402),""),"")</f>
        <v/>
      </c>
      <c r="G167" s="64" t="str">
        <f t="shared" si="4"/>
        <v/>
      </c>
      <c r="H167" s="64" t="str">
        <f t="shared" si="5"/>
        <v/>
      </c>
    </row>
    <row r="168" spans="1:8" ht="32.25" x14ac:dyDescent="0.2">
      <c r="A168" s="61">
        <v>166</v>
      </c>
      <c r="B168" s="47" t="str">
        <f>IFERROR(IF(COUNTIF('لیست2  دبير'!$I$3:$I$402,$A168)=1,LOOKUP($A168,'لیست2  دبير'!$I$3:$I$402,'لیست2  دبير'!C$3:C$402),""),"")</f>
        <v/>
      </c>
      <c r="C168" s="48" t="str">
        <f>IFERROR(IF(COUNTIF('لیست2  دبير'!$I$3:$I$402,$A168)=1,LOOKUP($A168,'لیست2  دبير'!$I$3:$I$402,'لیست2  دبير'!D$3:D$402),""),"")</f>
        <v/>
      </c>
      <c r="D168" s="48" t="str">
        <f>IFERROR(IF(COUNTIF('لیست2  دبير'!$I$3:$I$402,$A168)=1,LOOKUP($A168,'لیست2  دبير'!$I$3:$I$402,'لیست2  دبير'!E$3:E$402),""),"")</f>
        <v/>
      </c>
      <c r="E168" s="63" t="str">
        <f>IFERROR(IF(COUNTIF('لیست2  دبير'!$I$3:$I$402,$A168)=1,LOOKUP($A168,'لیست2  دبير'!$I$3:$I$402,'لیست2  دبير'!F$3:F$402),""),"")</f>
        <v/>
      </c>
      <c r="F168" s="63" t="str">
        <f>IFERROR(IF(COUNTIF('لیست2  دبير'!$I$3:$I$402,$A168)=1,LOOKUP($A168,'لیست2  دبير'!$I$3:$I$402,'لیست2  دبير'!G$3:G$402),""),"")</f>
        <v/>
      </c>
      <c r="G168" s="64" t="str">
        <f t="shared" si="4"/>
        <v/>
      </c>
      <c r="H168" s="64" t="str">
        <f t="shared" si="5"/>
        <v/>
      </c>
    </row>
    <row r="169" spans="1:8" ht="32.25" x14ac:dyDescent="0.2">
      <c r="A169" s="60">
        <v>167</v>
      </c>
      <c r="B169" s="47" t="str">
        <f>IFERROR(IF(COUNTIF('لیست2  دبير'!$I$3:$I$402,$A169)=1,LOOKUP($A169,'لیست2  دبير'!$I$3:$I$402,'لیست2  دبير'!C$3:C$402),""),"")</f>
        <v/>
      </c>
      <c r="C169" s="48" t="str">
        <f>IFERROR(IF(COUNTIF('لیست2  دبير'!$I$3:$I$402,$A169)=1,LOOKUP($A169,'لیست2  دبير'!$I$3:$I$402,'لیست2  دبير'!D$3:D$402),""),"")</f>
        <v/>
      </c>
      <c r="D169" s="48" t="str">
        <f>IFERROR(IF(COUNTIF('لیست2  دبير'!$I$3:$I$402,$A169)=1,LOOKUP($A169,'لیست2  دبير'!$I$3:$I$402,'لیست2  دبير'!E$3:E$402),""),"")</f>
        <v/>
      </c>
      <c r="E169" s="63" t="str">
        <f>IFERROR(IF(COUNTIF('لیست2  دبير'!$I$3:$I$402,$A169)=1,LOOKUP($A169,'لیست2  دبير'!$I$3:$I$402,'لیست2  دبير'!F$3:F$402),""),"")</f>
        <v/>
      </c>
      <c r="F169" s="63" t="str">
        <f>IFERROR(IF(COUNTIF('لیست2  دبير'!$I$3:$I$402,$A169)=1,LOOKUP($A169,'لیست2  دبير'!$I$3:$I$402,'لیست2  دبير'!G$3:G$402),""),"")</f>
        <v/>
      </c>
      <c r="G169" s="64" t="str">
        <f t="shared" si="4"/>
        <v/>
      </c>
      <c r="H169" s="64" t="str">
        <f t="shared" si="5"/>
        <v/>
      </c>
    </row>
    <row r="170" spans="1:8" ht="32.25" x14ac:dyDescent="0.2">
      <c r="A170" s="61">
        <v>168</v>
      </c>
      <c r="B170" s="47" t="str">
        <f>IFERROR(IF(COUNTIF('لیست2  دبير'!$I$3:$I$402,$A170)=1,LOOKUP($A170,'لیست2  دبير'!$I$3:$I$402,'لیست2  دبير'!C$3:C$402),""),"")</f>
        <v/>
      </c>
      <c r="C170" s="48" t="str">
        <f>IFERROR(IF(COUNTIF('لیست2  دبير'!$I$3:$I$402,$A170)=1,LOOKUP($A170,'لیست2  دبير'!$I$3:$I$402,'لیست2  دبير'!D$3:D$402),""),"")</f>
        <v/>
      </c>
      <c r="D170" s="48" t="str">
        <f>IFERROR(IF(COUNTIF('لیست2  دبير'!$I$3:$I$402,$A170)=1,LOOKUP($A170,'لیست2  دبير'!$I$3:$I$402,'لیست2  دبير'!E$3:E$402),""),"")</f>
        <v/>
      </c>
      <c r="E170" s="63" t="str">
        <f>IFERROR(IF(COUNTIF('لیست2  دبير'!$I$3:$I$402,$A170)=1,LOOKUP($A170,'لیست2  دبير'!$I$3:$I$402,'لیست2  دبير'!F$3:F$402),""),"")</f>
        <v/>
      </c>
      <c r="F170" s="63" t="str">
        <f>IFERROR(IF(COUNTIF('لیست2  دبير'!$I$3:$I$402,$A170)=1,LOOKUP($A170,'لیست2  دبير'!$I$3:$I$402,'لیست2  دبير'!G$3:G$402),""),"")</f>
        <v/>
      </c>
      <c r="G170" s="64" t="str">
        <f t="shared" si="4"/>
        <v/>
      </c>
      <c r="H170" s="64" t="str">
        <f t="shared" si="5"/>
        <v/>
      </c>
    </row>
    <row r="171" spans="1:8" ht="32.25" x14ac:dyDescent="0.2">
      <c r="A171" s="60">
        <v>169</v>
      </c>
      <c r="B171" s="47" t="str">
        <f>IFERROR(IF(COUNTIF('لیست2  دبير'!$I$3:$I$402,$A171)=1,LOOKUP($A171,'لیست2  دبير'!$I$3:$I$402,'لیست2  دبير'!C$3:C$402),""),"")</f>
        <v/>
      </c>
      <c r="C171" s="48" t="str">
        <f>IFERROR(IF(COUNTIF('لیست2  دبير'!$I$3:$I$402,$A171)=1,LOOKUP($A171,'لیست2  دبير'!$I$3:$I$402,'لیست2  دبير'!D$3:D$402),""),"")</f>
        <v/>
      </c>
      <c r="D171" s="48" t="str">
        <f>IFERROR(IF(COUNTIF('لیست2  دبير'!$I$3:$I$402,$A171)=1,LOOKUP($A171,'لیست2  دبير'!$I$3:$I$402,'لیست2  دبير'!E$3:E$402),""),"")</f>
        <v/>
      </c>
      <c r="E171" s="63" t="str">
        <f>IFERROR(IF(COUNTIF('لیست2  دبير'!$I$3:$I$402,$A171)=1,LOOKUP($A171,'لیست2  دبير'!$I$3:$I$402,'لیست2  دبير'!F$3:F$402),""),"")</f>
        <v/>
      </c>
      <c r="F171" s="63" t="str">
        <f>IFERROR(IF(COUNTIF('لیست2  دبير'!$I$3:$I$402,$A171)=1,LOOKUP($A171,'لیست2  دبير'!$I$3:$I$402,'لیست2  دبير'!G$3:G$402),""),"")</f>
        <v/>
      </c>
      <c r="G171" s="64" t="str">
        <f t="shared" si="4"/>
        <v/>
      </c>
      <c r="H171" s="64" t="str">
        <f t="shared" si="5"/>
        <v/>
      </c>
    </row>
    <row r="172" spans="1:8" ht="32.25" x14ac:dyDescent="0.2">
      <c r="A172" s="61">
        <v>170</v>
      </c>
      <c r="B172" s="47" t="str">
        <f>IFERROR(IF(COUNTIF('لیست2  دبير'!$I$3:$I$402,$A172)=1,LOOKUP($A172,'لیست2  دبير'!$I$3:$I$402,'لیست2  دبير'!C$3:C$402),""),"")</f>
        <v/>
      </c>
      <c r="C172" s="48" t="str">
        <f>IFERROR(IF(COUNTIF('لیست2  دبير'!$I$3:$I$402,$A172)=1,LOOKUP($A172,'لیست2  دبير'!$I$3:$I$402,'لیست2  دبير'!D$3:D$402),""),"")</f>
        <v/>
      </c>
      <c r="D172" s="48" t="str">
        <f>IFERROR(IF(COUNTIF('لیست2  دبير'!$I$3:$I$402,$A172)=1,LOOKUP($A172,'لیست2  دبير'!$I$3:$I$402,'لیست2  دبير'!E$3:E$402),""),"")</f>
        <v/>
      </c>
      <c r="E172" s="63" t="str">
        <f>IFERROR(IF(COUNTIF('لیست2  دبير'!$I$3:$I$402,$A172)=1,LOOKUP($A172,'لیست2  دبير'!$I$3:$I$402,'لیست2  دبير'!F$3:F$402),""),"")</f>
        <v/>
      </c>
      <c r="F172" s="63" t="str">
        <f>IFERROR(IF(COUNTIF('لیست2  دبير'!$I$3:$I$402,$A172)=1,LOOKUP($A172,'لیست2  دبير'!$I$3:$I$402,'لیست2  دبير'!G$3:G$402),""),"")</f>
        <v/>
      </c>
      <c r="G172" s="64" t="str">
        <f t="shared" si="4"/>
        <v/>
      </c>
      <c r="H172" s="64" t="str">
        <f t="shared" si="5"/>
        <v/>
      </c>
    </row>
    <row r="173" spans="1:8" ht="32.25" x14ac:dyDescent="0.2">
      <c r="A173" s="60">
        <v>171</v>
      </c>
      <c r="B173" s="47" t="str">
        <f>IFERROR(IF(COUNTIF('لیست2  دبير'!$I$3:$I$402,$A173)=1,LOOKUP($A173,'لیست2  دبير'!$I$3:$I$402,'لیست2  دبير'!C$3:C$402),""),"")</f>
        <v/>
      </c>
      <c r="C173" s="48" t="str">
        <f>IFERROR(IF(COUNTIF('لیست2  دبير'!$I$3:$I$402,$A173)=1,LOOKUP($A173,'لیست2  دبير'!$I$3:$I$402,'لیست2  دبير'!D$3:D$402),""),"")</f>
        <v/>
      </c>
      <c r="D173" s="48" t="str">
        <f>IFERROR(IF(COUNTIF('لیست2  دبير'!$I$3:$I$402,$A173)=1,LOOKUP($A173,'لیست2  دبير'!$I$3:$I$402,'لیست2  دبير'!E$3:E$402),""),"")</f>
        <v/>
      </c>
      <c r="E173" s="63" t="str">
        <f>IFERROR(IF(COUNTIF('لیست2  دبير'!$I$3:$I$402,$A173)=1,LOOKUP($A173,'لیست2  دبير'!$I$3:$I$402,'لیست2  دبير'!F$3:F$402),""),"")</f>
        <v/>
      </c>
      <c r="F173" s="63" t="str">
        <f>IFERROR(IF(COUNTIF('لیست2  دبير'!$I$3:$I$402,$A173)=1,LOOKUP($A173,'لیست2  دبير'!$I$3:$I$402,'لیست2  دبير'!G$3:G$402),""),"")</f>
        <v/>
      </c>
      <c r="G173" s="64" t="str">
        <f t="shared" si="4"/>
        <v/>
      </c>
      <c r="H173" s="64" t="str">
        <f t="shared" si="5"/>
        <v/>
      </c>
    </row>
    <row r="174" spans="1:8" ht="32.25" x14ac:dyDescent="0.2">
      <c r="A174" s="61">
        <v>172</v>
      </c>
      <c r="B174" s="47" t="str">
        <f>IFERROR(IF(COUNTIF('لیست2  دبير'!$I$3:$I$402,$A174)=1,LOOKUP($A174,'لیست2  دبير'!$I$3:$I$402,'لیست2  دبير'!C$3:C$402),""),"")</f>
        <v/>
      </c>
      <c r="C174" s="48" t="str">
        <f>IFERROR(IF(COUNTIF('لیست2  دبير'!$I$3:$I$402,$A174)=1,LOOKUP($A174,'لیست2  دبير'!$I$3:$I$402,'لیست2  دبير'!D$3:D$402),""),"")</f>
        <v/>
      </c>
      <c r="D174" s="48" t="str">
        <f>IFERROR(IF(COUNTIF('لیست2  دبير'!$I$3:$I$402,$A174)=1,LOOKUP($A174,'لیست2  دبير'!$I$3:$I$402,'لیست2  دبير'!E$3:E$402),""),"")</f>
        <v/>
      </c>
      <c r="E174" s="63" t="str">
        <f>IFERROR(IF(COUNTIF('لیست2  دبير'!$I$3:$I$402,$A174)=1,LOOKUP($A174,'لیست2  دبير'!$I$3:$I$402,'لیست2  دبير'!F$3:F$402),""),"")</f>
        <v/>
      </c>
      <c r="F174" s="63" t="str">
        <f>IFERROR(IF(COUNTIF('لیست2  دبير'!$I$3:$I$402,$A174)=1,LOOKUP($A174,'لیست2  دبير'!$I$3:$I$402,'لیست2  دبير'!G$3:G$402),""),"")</f>
        <v/>
      </c>
      <c r="G174" s="64" t="str">
        <f t="shared" si="4"/>
        <v/>
      </c>
      <c r="H174" s="64" t="str">
        <f t="shared" si="5"/>
        <v/>
      </c>
    </row>
    <row r="175" spans="1:8" ht="32.25" x14ac:dyDescent="0.2">
      <c r="A175" s="60">
        <v>173</v>
      </c>
      <c r="B175" s="47" t="str">
        <f>IFERROR(IF(COUNTIF('لیست2  دبير'!$I$3:$I$402,$A175)=1,LOOKUP($A175,'لیست2  دبير'!$I$3:$I$402,'لیست2  دبير'!C$3:C$402),""),"")</f>
        <v/>
      </c>
      <c r="C175" s="48" t="str">
        <f>IFERROR(IF(COUNTIF('لیست2  دبير'!$I$3:$I$402,$A175)=1,LOOKUP($A175,'لیست2  دبير'!$I$3:$I$402,'لیست2  دبير'!D$3:D$402),""),"")</f>
        <v/>
      </c>
      <c r="D175" s="48" t="str">
        <f>IFERROR(IF(COUNTIF('لیست2  دبير'!$I$3:$I$402,$A175)=1,LOOKUP($A175,'لیست2  دبير'!$I$3:$I$402,'لیست2  دبير'!E$3:E$402),""),"")</f>
        <v/>
      </c>
      <c r="E175" s="63" t="str">
        <f>IFERROR(IF(COUNTIF('لیست2  دبير'!$I$3:$I$402,$A175)=1,LOOKUP($A175,'لیست2  دبير'!$I$3:$I$402,'لیست2  دبير'!F$3:F$402),""),"")</f>
        <v/>
      </c>
      <c r="F175" s="63" t="str">
        <f>IFERROR(IF(COUNTIF('لیست2  دبير'!$I$3:$I$402,$A175)=1,LOOKUP($A175,'لیست2  دبير'!$I$3:$I$402,'لیست2  دبير'!G$3:G$402),""),"")</f>
        <v/>
      </c>
      <c r="G175" s="64" t="str">
        <f t="shared" si="4"/>
        <v/>
      </c>
      <c r="H175" s="64" t="str">
        <f t="shared" si="5"/>
        <v/>
      </c>
    </row>
    <row r="176" spans="1:8" ht="32.25" x14ac:dyDescent="0.2">
      <c r="A176" s="61">
        <v>174</v>
      </c>
      <c r="B176" s="47" t="str">
        <f>IFERROR(IF(COUNTIF('لیست2  دبير'!$I$3:$I$402,$A176)=1,LOOKUP($A176,'لیست2  دبير'!$I$3:$I$402,'لیست2  دبير'!C$3:C$402),""),"")</f>
        <v/>
      </c>
      <c r="C176" s="48" t="str">
        <f>IFERROR(IF(COUNTIF('لیست2  دبير'!$I$3:$I$402,$A176)=1,LOOKUP($A176,'لیست2  دبير'!$I$3:$I$402,'لیست2  دبير'!D$3:D$402),""),"")</f>
        <v/>
      </c>
      <c r="D176" s="48" t="str">
        <f>IFERROR(IF(COUNTIF('لیست2  دبير'!$I$3:$I$402,$A176)=1,LOOKUP($A176,'لیست2  دبير'!$I$3:$I$402,'لیست2  دبير'!E$3:E$402),""),"")</f>
        <v/>
      </c>
      <c r="E176" s="63" t="str">
        <f>IFERROR(IF(COUNTIF('لیست2  دبير'!$I$3:$I$402,$A176)=1,LOOKUP($A176,'لیست2  دبير'!$I$3:$I$402,'لیست2  دبير'!F$3:F$402),""),"")</f>
        <v/>
      </c>
      <c r="F176" s="63" t="str">
        <f>IFERROR(IF(COUNTIF('لیست2  دبير'!$I$3:$I$402,$A176)=1,LOOKUP($A176,'لیست2  دبير'!$I$3:$I$402,'لیست2  دبير'!G$3:G$402),""),"")</f>
        <v/>
      </c>
      <c r="G176" s="64" t="str">
        <f t="shared" si="4"/>
        <v/>
      </c>
      <c r="H176" s="64" t="str">
        <f t="shared" si="5"/>
        <v/>
      </c>
    </row>
    <row r="177" spans="1:8" ht="32.25" x14ac:dyDescent="0.2">
      <c r="A177" s="60">
        <v>175</v>
      </c>
      <c r="B177" s="47" t="str">
        <f>IFERROR(IF(COUNTIF('لیست2  دبير'!$I$3:$I$402,$A177)=1,LOOKUP($A177,'لیست2  دبير'!$I$3:$I$402,'لیست2  دبير'!C$3:C$402),""),"")</f>
        <v/>
      </c>
      <c r="C177" s="48" t="str">
        <f>IFERROR(IF(COUNTIF('لیست2  دبير'!$I$3:$I$402,$A177)=1,LOOKUP($A177,'لیست2  دبير'!$I$3:$I$402,'لیست2  دبير'!D$3:D$402),""),"")</f>
        <v/>
      </c>
      <c r="D177" s="48" t="str">
        <f>IFERROR(IF(COUNTIF('لیست2  دبير'!$I$3:$I$402,$A177)=1,LOOKUP($A177,'لیست2  دبير'!$I$3:$I$402,'لیست2  دبير'!E$3:E$402),""),"")</f>
        <v/>
      </c>
      <c r="E177" s="63" t="str">
        <f>IFERROR(IF(COUNTIF('لیست2  دبير'!$I$3:$I$402,$A177)=1,LOOKUP($A177,'لیست2  دبير'!$I$3:$I$402,'لیست2  دبير'!F$3:F$402),""),"")</f>
        <v/>
      </c>
      <c r="F177" s="63" t="str">
        <f>IFERROR(IF(COUNTIF('لیست2  دبير'!$I$3:$I$402,$A177)=1,LOOKUP($A177,'لیست2  دبير'!$I$3:$I$402,'لیست2  دبير'!G$3:G$402),""),"")</f>
        <v/>
      </c>
      <c r="G177" s="64" t="str">
        <f t="shared" si="4"/>
        <v/>
      </c>
      <c r="H177" s="64" t="str">
        <f t="shared" si="5"/>
        <v/>
      </c>
    </row>
    <row r="178" spans="1:8" ht="32.25" x14ac:dyDescent="0.2">
      <c r="A178" s="61">
        <v>176</v>
      </c>
      <c r="B178" s="47" t="str">
        <f>IFERROR(IF(COUNTIF('لیست2  دبير'!$I$3:$I$402,$A178)=1,LOOKUP($A178,'لیست2  دبير'!$I$3:$I$402,'لیست2  دبير'!C$3:C$402),""),"")</f>
        <v/>
      </c>
      <c r="C178" s="48" t="str">
        <f>IFERROR(IF(COUNTIF('لیست2  دبير'!$I$3:$I$402,$A178)=1,LOOKUP($A178,'لیست2  دبير'!$I$3:$I$402,'لیست2  دبير'!D$3:D$402),""),"")</f>
        <v/>
      </c>
      <c r="D178" s="48" t="str">
        <f>IFERROR(IF(COUNTIF('لیست2  دبير'!$I$3:$I$402,$A178)=1,LOOKUP($A178,'لیست2  دبير'!$I$3:$I$402,'لیست2  دبير'!E$3:E$402),""),"")</f>
        <v/>
      </c>
      <c r="E178" s="63" t="str">
        <f>IFERROR(IF(COUNTIF('لیست2  دبير'!$I$3:$I$402,$A178)=1,LOOKUP($A178,'لیست2  دبير'!$I$3:$I$402,'لیست2  دبير'!F$3:F$402),""),"")</f>
        <v/>
      </c>
      <c r="F178" s="63" t="str">
        <f>IFERROR(IF(COUNTIF('لیست2  دبير'!$I$3:$I$402,$A178)=1,LOOKUP($A178,'لیست2  دبير'!$I$3:$I$402,'لیست2  دبير'!G$3:G$402),""),"")</f>
        <v/>
      </c>
      <c r="G178" s="64" t="str">
        <f t="shared" si="4"/>
        <v/>
      </c>
      <c r="H178" s="64" t="str">
        <f t="shared" si="5"/>
        <v/>
      </c>
    </row>
    <row r="179" spans="1:8" ht="32.25" x14ac:dyDescent="0.2">
      <c r="A179" s="60">
        <v>177</v>
      </c>
      <c r="B179" s="47" t="str">
        <f>IFERROR(IF(COUNTIF('لیست2  دبير'!$I$3:$I$402,$A179)=1,LOOKUP($A179,'لیست2  دبير'!$I$3:$I$402,'لیست2  دبير'!C$3:C$402),""),"")</f>
        <v/>
      </c>
      <c r="C179" s="48" t="str">
        <f>IFERROR(IF(COUNTIF('لیست2  دبير'!$I$3:$I$402,$A179)=1,LOOKUP($A179,'لیست2  دبير'!$I$3:$I$402,'لیست2  دبير'!D$3:D$402),""),"")</f>
        <v/>
      </c>
      <c r="D179" s="48" t="str">
        <f>IFERROR(IF(COUNTIF('لیست2  دبير'!$I$3:$I$402,$A179)=1,LOOKUP($A179,'لیست2  دبير'!$I$3:$I$402,'لیست2  دبير'!E$3:E$402),""),"")</f>
        <v/>
      </c>
      <c r="E179" s="63" t="str">
        <f>IFERROR(IF(COUNTIF('لیست2  دبير'!$I$3:$I$402,$A179)=1,LOOKUP($A179,'لیست2  دبير'!$I$3:$I$402,'لیست2  دبير'!F$3:F$402),""),"")</f>
        <v/>
      </c>
      <c r="F179" s="63" t="str">
        <f>IFERROR(IF(COUNTIF('لیست2  دبير'!$I$3:$I$402,$A179)=1,LOOKUP($A179,'لیست2  دبير'!$I$3:$I$402,'لیست2  دبير'!G$3:G$402),""),"")</f>
        <v/>
      </c>
      <c r="G179" s="64" t="str">
        <f t="shared" si="4"/>
        <v/>
      </c>
      <c r="H179" s="64" t="str">
        <f t="shared" si="5"/>
        <v/>
      </c>
    </row>
    <row r="180" spans="1:8" ht="32.25" x14ac:dyDescent="0.2">
      <c r="A180" s="61">
        <v>178</v>
      </c>
      <c r="B180" s="47" t="str">
        <f>IFERROR(IF(COUNTIF('لیست2  دبير'!$I$3:$I$402,$A180)=1,LOOKUP($A180,'لیست2  دبير'!$I$3:$I$402,'لیست2  دبير'!C$3:C$402),""),"")</f>
        <v/>
      </c>
      <c r="C180" s="48" t="str">
        <f>IFERROR(IF(COUNTIF('لیست2  دبير'!$I$3:$I$402,$A180)=1,LOOKUP($A180,'لیست2  دبير'!$I$3:$I$402,'لیست2  دبير'!D$3:D$402),""),"")</f>
        <v/>
      </c>
      <c r="D180" s="48" t="str">
        <f>IFERROR(IF(COUNTIF('لیست2  دبير'!$I$3:$I$402,$A180)=1,LOOKUP($A180,'لیست2  دبير'!$I$3:$I$402,'لیست2  دبير'!E$3:E$402),""),"")</f>
        <v/>
      </c>
      <c r="E180" s="63" t="str">
        <f>IFERROR(IF(COUNTIF('لیست2  دبير'!$I$3:$I$402,$A180)=1,LOOKUP($A180,'لیست2  دبير'!$I$3:$I$402,'لیست2  دبير'!F$3:F$402),""),"")</f>
        <v/>
      </c>
      <c r="F180" s="63" t="str">
        <f>IFERROR(IF(COUNTIF('لیست2  دبير'!$I$3:$I$402,$A180)=1,LOOKUP($A180,'لیست2  دبير'!$I$3:$I$402,'لیست2  دبير'!G$3:G$402),""),"")</f>
        <v/>
      </c>
      <c r="G180" s="64" t="str">
        <f t="shared" si="4"/>
        <v/>
      </c>
      <c r="H180" s="64" t="str">
        <f t="shared" si="5"/>
        <v/>
      </c>
    </row>
    <row r="181" spans="1:8" ht="32.25" x14ac:dyDescent="0.2">
      <c r="A181" s="60">
        <v>179</v>
      </c>
      <c r="B181" s="47" t="str">
        <f>IFERROR(IF(COUNTIF('لیست2  دبير'!$I$3:$I$402,$A181)=1,LOOKUP($A181,'لیست2  دبير'!$I$3:$I$402,'لیست2  دبير'!C$3:C$402),""),"")</f>
        <v/>
      </c>
      <c r="C181" s="48" t="str">
        <f>IFERROR(IF(COUNTIF('لیست2  دبير'!$I$3:$I$402,$A181)=1,LOOKUP($A181,'لیست2  دبير'!$I$3:$I$402,'لیست2  دبير'!D$3:D$402),""),"")</f>
        <v/>
      </c>
      <c r="D181" s="48" t="str">
        <f>IFERROR(IF(COUNTIF('لیست2  دبير'!$I$3:$I$402,$A181)=1,LOOKUP($A181,'لیست2  دبير'!$I$3:$I$402,'لیست2  دبير'!E$3:E$402),""),"")</f>
        <v/>
      </c>
      <c r="E181" s="63" t="str">
        <f>IFERROR(IF(COUNTIF('لیست2  دبير'!$I$3:$I$402,$A181)=1,LOOKUP($A181,'لیست2  دبير'!$I$3:$I$402,'لیست2  دبير'!F$3:F$402),""),"")</f>
        <v/>
      </c>
      <c r="F181" s="63" t="str">
        <f>IFERROR(IF(COUNTIF('لیست2  دبير'!$I$3:$I$402,$A181)=1,LOOKUP($A181,'لیست2  دبير'!$I$3:$I$402,'لیست2  دبير'!G$3:G$402),""),"")</f>
        <v/>
      </c>
      <c r="G181" s="64" t="str">
        <f t="shared" si="4"/>
        <v/>
      </c>
      <c r="H181" s="64" t="str">
        <f t="shared" si="5"/>
        <v/>
      </c>
    </row>
    <row r="182" spans="1:8" ht="32.25" x14ac:dyDescent="0.2">
      <c r="A182" s="61">
        <v>180</v>
      </c>
      <c r="B182" s="47" t="str">
        <f>IFERROR(IF(COUNTIF('لیست2  دبير'!$I$3:$I$402,$A182)=1,LOOKUP($A182,'لیست2  دبير'!$I$3:$I$402,'لیست2  دبير'!C$3:C$402),""),"")</f>
        <v/>
      </c>
      <c r="C182" s="48" t="str">
        <f>IFERROR(IF(COUNTIF('لیست2  دبير'!$I$3:$I$402,$A182)=1,LOOKUP($A182,'لیست2  دبير'!$I$3:$I$402,'لیست2  دبير'!D$3:D$402),""),"")</f>
        <v/>
      </c>
      <c r="D182" s="48" t="str">
        <f>IFERROR(IF(COUNTIF('لیست2  دبير'!$I$3:$I$402,$A182)=1,LOOKUP($A182,'لیست2  دبير'!$I$3:$I$402,'لیست2  دبير'!E$3:E$402),""),"")</f>
        <v/>
      </c>
      <c r="E182" s="63" t="str">
        <f>IFERROR(IF(COUNTIF('لیست2  دبير'!$I$3:$I$402,$A182)=1,LOOKUP($A182,'لیست2  دبير'!$I$3:$I$402,'لیست2  دبير'!F$3:F$402),""),"")</f>
        <v/>
      </c>
      <c r="F182" s="63" t="str">
        <f>IFERROR(IF(COUNTIF('لیست2  دبير'!$I$3:$I$402,$A182)=1,LOOKUP($A182,'لیست2  دبير'!$I$3:$I$402,'لیست2  دبير'!G$3:G$402),""),"")</f>
        <v/>
      </c>
      <c r="G182" s="64" t="str">
        <f t="shared" si="4"/>
        <v/>
      </c>
      <c r="H182" s="64" t="str">
        <f t="shared" si="5"/>
        <v/>
      </c>
    </row>
    <row r="183" spans="1:8" ht="32.25" x14ac:dyDescent="0.2">
      <c r="A183" s="60">
        <v>181</v>
      </c>
      <c r="B183" s="47" t="str">
        <f>IFERROR(IF(COUNTIF('لیست2  دبير'!$I$3:$I$402,$A183)=1,LOOKUP($A183,'لیست2  دبير'!$I$3:$I$402,'لیست2  دبير'!C$3:C$402),""),"")</f>
        <v/>
      </c>
      <c r="C183" s="48" t="str">
        <f>IFERROR(IF(COUNTIF('لیست2  دبير'!$I$3:$I$402,$A183)=1,LOOKUP($A183,'لیست2  دبير'!$I$3:$I$402,'لیست2  دبير'!D$3:D$402),""),"")</f>
        <v/>
      </c>
      <c r="D183" s="48" t="str">
        <f>IFERROR(IF(COUNTIF('لیست2  دبير'!$I$3:$I$402,$A183)=1,LOOKUP($A183,'لیست2  دبير'!$I$3:$I$402,'لیست2  دبير'!E$3:E$402),""),"")</f>
        <v/>
      </c>
      <c r="E183" s="63" t="str">
        <f>IFERROR(IF(COUNTIF('لیست2  دبير'!$I$3:$I$402,$A183)=1,LOOKUP($A183,'لیست2  دبير'!$I$3:$I$402,'لیست2  دبير'!F$3:F$402),""),"")</f>
        <v/>
      </c>
      <c r="F183" s="63" t="str">
        <f>IFERROR(IF(COUNTIF('لیست2  دبير'!$I$3:$I$402,$A183)=1,LOOKUP($A183,'لیست2  دبير'!$I$3:$I$402,'لیست2  دبير'!G$3:G$402),""),"")</f>
        <v/>
      </c>
      <c r="G183" s="64" t="str">
        <f t="shared" si="4"/>
        <v/>
      </c>
      <c r="H183" s="64" t="str">
        <f t="shared" si="5"/>
        <v/>
      </c>
    </row>
    <row r="184" spans="1:8" ht="32.25" x14ac:dyDescent="0.2">
      <c r="A184" s="61">
        <v>182</v>
      </c>
      <c r="B184" s="47" t="str">
        <f>IFERROR(IF(COUNTIF('لیست2  دبير'!$I$3:$I$402,$A184)=1,LOOKUP($A184,'لیست2  دبير'!$I$3:$I$402,'لیست2  دبير'!C$3:C$402),""),"")</f>
        <v/>
      </c>
      <c r="C184" s="48" t="str">
        <f>IFERROR(IF(COUNTIF('لیست2  دبير'!$I$3:$I$402,$A184)=1,LOOKUP($A184,'لیست2  دبير'!$I$3:$I$402,'لیست2  دبير'!D$3:D$402),""),"")</f>
        <v/>
      </c>
      <c r="D184" s="48" t="str">
        <f>IFERROR(IF(COUNTIF('لیست2  دبير'!$I$3:$I$402,$A184)=1,LOOKUP($A184,'لیست2  دبير'!$I$3:$I$402,'لیست2  دبير'!E$3:E$402),""),"")</f>
        <v/>
      </c>
      <c r="E184" s="63" t="str">
        <f>IFERROR(IF(COUNTIF('لیست2  دبير'!$I$3:$I$402,$A184)=1,LOOKUP($A184,'لیست2  دبير'!$I$3:$I$402,'لیست2  دبير'!F$3:F$402),""),"")</f>
        <v/>
      </c>
      <c r="F184" s="63" t="str">
        <f>IFERROR(IF(COUNTIF('لیست2  دبير'!$I$3:$I$402,$A184)=1,LOOKUP($A184,'لیست2  دبير'!$I$3:$I$402,'لیست2  دبير'!G$3:G$402),""),"")</f>
        <v/>
      </c>
      <c r="G184" s="64" t="str">
        <f t="shared" si="4"/>
        <v/>
      </c>
      <c r="H184" s="64" t="str">
        <f t="shared" si="5"/>
        <v/>
      </c>
    </row>
    <row r="185" spans="1:8" ht="32.25" x14ac:dyDescent="0.2">
      <c r="A185" s="60">
        <v>183</v>
      </c>
      <c r="B185" s="47" t="str">
        <f>IFERROR(IF(COUNTIF('لیست2  دبير'!$I$3:$I$402,$A185)=1,LOOKUP($A185,'لیست2  دبير'!$I$3:$I$402,'لیست2  دبير'!C$3:C$402),""),"")</f>
        <v/>
      </c>
      <c r="C185" s="48" t="str">
        <f>IFERROR(IF(COUNTIF('لیست2  دبير'!$I$3:$I$402,$A185)=1,LOOKUP($A185,'لیست2  دبير'!$I$3:$I$402,'لیست2  دبير'!D$3:D$402),""),"")</f>
        <v/>
      </c>
      <c r="D185" s="48" t="str">
        <f>IFERROR(IF(COUNTIF('لیست2  دبير'!$I$3:$I$402,$A185)=1,LOOKUP($A185,'لیست2  دبير'!$I$3:$I$402,'لیست2  دبير'!E$3:E$402),""),"")</f>
        <v/>
      </c>
      <c r="E185" s="63" t="str">
        <f>IFERROR(IF(COUNTIF('لیست2  دبير'!$I$3:$I$402,$A185)=1,LOOKUP($A185,'لیست2  دبير'!$I$3:$I$402,'لیست2  دبير'!F$3:F$402),""),"")</f>
        <v/>
      </c>
      <c r="F185" s="63" t="str">
        <f>IFERROR(IF(COUNTIF('لیست2  دبير'!$I$3:$I$402,$A185)=1,LOOKUP($A185,'لیست2  دبير'!$I$3:$I$402,'لیست2  دبير'!G$3:G$402),""),"")</f>
        <v/>
      </c>
      <c r="G185" s="64" t="str">
        <f t="shared" si="4"/>
        <v/>
      </c>
      <c r="H185" s="64" t="str">
        <f t="shared" si="5"/>
        <v/>
      </c>
    </row>
    <row r="186" spans="1:8" ht="32.25" x14ac:dyDescent="0.2">
      <c r="A186" s="61">
        <v>184</v>
      </c>
      <c r="B186" s="47" t="str">
        <f>IFERROR(IF(COUNTIF('لیست2  دبير'!$I$3:$I$402,$A186)=1,LOOKUP($A186,'لیست2  دبير'!$I$3:$I$402,'لیست2  دبير'!C$3:C$402),""),"")</f>
        <v/>
      </c>
      <c r="C186" s="48" t="str">
        <f>IFERROR(IF(COUNTIF('لیست2  دبير'!$I$3:$I$402,$A186)=1,LOOKUP($A186,'لیست2  دبير'!$I$3:$I$402,'لیست2  دبير'!D$3:D$402),""),"")</f>
        <v/>
      </c>
      <c r="D186" s="48" t="str">
        <f>IFERROR(IF(COUNTIF('لیست2  دبير'!$I$3:$I$402,$A186)=1,LOOKUP($A186,'لیست2  دبير'!$I$3:$I$402,'لیست2  دبير'!E$3:E$402),""),"")</f>
        <v/>
      </c>
      <c r="E186" s="63" t="str">
        <f>IFERROR(IF(COUNTIF('لیست2  دبير'!$I$3:$I$402,$A186)=1,LOOKUP($A186,'لیست2  دبير'!$I$3:$I$402,'لیست2  دبير'!F$3:F$402),""),"")</f>
        <v/>
      </c>
      <c r="F186" s="63" t="str">
        <f>IFERROR(IF(COUNTIF('لیست2  دبير'!$I$3:$I$402,$A186)=1,LOOKUP($A186,'لیست2  دبير'!$I$3:$I$402,'لیست2  دبير'!G$3:G$402),""),"")</f>
        <v/>
      </c>
      <c r="G186" s="64" t="str">
        <f t="shared" si="4"/>
        <v/>
      </c>
      <c r="H186" s="64" t="str">
        <f t="shared" si="5"/>
        <v/>
      </c>
    </row>
    <row r="187" spans="1:8" ht="32.25" x14ac:dyDescent="0.2">
      <c r="A187" s="60">
        <v>185</v>
      </c>
      <c r="B187" s="47" t="str">
        <f>IFERROR(IF(COUNTIF('لیست2  دبير'!$I$3:$I$402,$A187)=1,LOOKUP($A187,'لیست2  دبير'!$I$3:$I$402,'لیست2  دبير'!C$3:C$402),""),"")</f>
        <v/>
      </c>
      <c r="C187" s="48" t="str">
        <f>IFERROR(IF(COUNTIF('لیست2  دبير'!$I$3:$I$402,$A187)=1,LOOKUP($A187,'لیست2  دبير'!$I$3:$I$402,'لیست2  دبير'!D$3:D$402),""),"")</f>
        <v/>
      </c>
      <c r="D187" s="48" t="str">
        <f>IFERROR(IF(COUNTIF('لیست2  دبير'!$I$3:$I$402,$A187)=1,LOOKUP($A187,'لیست2  دبير'!$I$3:$I$402,'لیست2  دبير'!E$3:E$402),""),"")</f>
        <v/>
      </c>
      <c r="E187" s="63" t="str">
        <f>IFERROR(IF(COUNTIF('لیست2  دبير'!$I$3:$I$402,$A187)=1,LOOKUP($A187,'لیست2  دبير'!$I$3:$I$402,'لیست2  دبير'!F$3:F$402),""),"")</f>
        <v/>
      </c>
      <c r="F187" s="63" t="str">
        <f>IFERROR(IF(COUNTIF('لیست2  دبير'!$I$3:$I$402,$A187)=1,LOOKUP($A187,'لیست2  دبير'!$I$3:$I$402,'لیست2  دبير'!G$3:G$402),""),"")</f>
        <v/>
      </c>
      <c r="G187" s="64" t="str">
        <f t="shared" si="4"/>
        <v/>
      </c>
      <c r="H187" s="64" t="str">
        <f t="shared" si="5"/>
        <v/>
      </c>
    </row>
    <row r="188" spans="1:8" ht="32.25" x14ac:dyDescent="0.2">
      <c r="A188" s="61">
        <v>186</v>
      </c>
      <c r="B188" s="47" t="str">
        <f>IFERROR(IF(COUNTIF('لیست2  دبير'!$I$3:$I$402,$A188)=1,LOOKUP($A188,'لیست2  دبير'!$I$3:$I$402,'لیست2  دبير'!C$3:C$402),""),"")</f>
        <v/>
      </c>
      <c r="C188" s="48" t="str">
        <f>IFERROR(IF(COUNTIF('لیست2  دبير'!$I$3:$I$402,$A188)=1,LOOKUP($A188,'لیست2  دبير'!$I$3:$I$402,'لیست2  دبير'!D$3:D$402),""),"")</f>
        <v/>
      </c>
      <c r="D188" s="48" t="str">
        <f>IFERROR(IF(COUNTIF('لیست2  دبير'!$I$3:$I$402,$A188)=1,LOOKUP($A188,'لیست2  دبير'!$I$3:$I$402,'لیست2  دبير'!E$3:E$402),""),"")</f>
        <v/>
      </c>
      <c r="E188" s="63" t="str">
        <f>IFERROR(IF(COUNTIF('لیست2  دبير'!$I$3:$I$402,$A188)=1,LOOKUP($A188,'لیست2  دبير'!$I$3:$I$402,'لیست2  دبير'!F$3:F$402),""),"")</f>
        <v/>
      </c>
      <c r="F188" s="63" t="str">
        <f>IFERROR(IF(COUNTIF('لیست2  دبير'!$I$3:$I$402,$A188)=1,LOOKUP($A188,'لیست2  دبير'!$I$3:$I$402,'لیست2  دبير'!G$3:G$402),""),"")</f>
        <v/>
      </c>
      <c r="G188" s="64" t="str">
        <f t="shared" si="4"/>
        <v/>
      </c>
      <c r="H188" s="64" t="str">
        <f t="shared" si="5"/>
        <v/>
      </c>
    </row>
    <row r="189" spans="1:8" ht="32.25" x14ac:dyDescent="0.2">
      <c r="A189" s="60">
        <v>187</v>
      </c>
      <c r="B189" s="47" t="str">
        <f>IFERROR(IF(COUNTIF('لیست2  دبير'!$I$3:$I$402,$A189)=1,LOOKUP($A189,'لیست2  دبير'!$I$3:$I$402,'لیست2  دبير'!C$3:C$402),""),"")</f>
        <v/>
      </c>
      <c r="C189" s="48" t="str">
        <f>IFERROR(IF(COUNTIF('لیست2  دبير'!$I$3:$I$402,$A189)=1,LOOKUP($A189,'لیست2  دبير'!$I$3:$I$402,'لیست2  دبير'!D$3:D$402),""),"")</f>
        <v/>
      </c>
      <c r="D189" s="48" t="str">
        <f>IFERROR(IF(COUNTIF('لیست2  دبير'!$I$3:$I$402,$A189)=1,LOOKUP($A189,'لیست2  دبير'!$I$3:$I$402,'لیست2  دبير'!E$3:E$402),""),"")</f>
        <v/>
      </c>
      <c r="E189" s="63" t="str">
        <f>IFERROR(IF(COUNTIF('لیست2  دبير'!$I$3:$I$402,$A189)=1,LOOKUP($A189,'لیست2  دبير'!$I$3:$I$402,'لیست2  دبير'!F$3:F$402),""),"")</f>
        <v/>
      </c>
      <c r="F189" s="63" t="str">
        <f>IFERROR(IF(COUNTIF('لیست2  دبير'!$I$3:$I$402,$A189)=1,LOOKUP($A189,'لیست2  دبير'!$I$3:$I$402,'لیست2  دبير'!G$3:G$402),""),"")</f>
        <v/>
      </c>
      <c r="G189" s="64" t="str">
        <f t="shared" si="4"/>
        <v/>
      </c>
      <c r="H189" s="64" t="str">
        <f t="shared" si="5"/>
        <v/>
      </c>
    </row>
    <row r="190" spans="1:8" ht="32.25" x14ac:dyDescent="0.2">
      <c r="A190" s="61">
        <v>188</v>
      </c>
      <c r="B190" s="47" t="str">
        <f>IFERROR(IF(COUNTIF('لیست2  دبير'!$I$3:$I$402,$A190)=1,LOOKUP($A190,'لیست2  دبير'!$I$3:$I$402,'لیست2  دبير'!C$3:C$402),""),"")</f>
        <v/>
      </c>
      <c r="C190" s="48" t="str">
        <f>IFERROR(IF(COUNTIF('لیست2  دبير'!$I$3:$I$402,$A190)=1,LOOKUP($A190,'لیست2  دبير'!$I$3:$I$402,'لیست2  دبير'!D$3:D$402),""),"")</f>
        <v/>
      </c>
      <c r="D190" s="48" t="str">
        <f>IFERROR(IF(COUNTIF('لیست2  دبير'!$I$3:$I$402,$A190)=1,LOOKUP($A190,'لیست2  دبير'!$I$3:$I$402,'لیست2  دبير'!E$3:E$402),""),"")</f>
        <v/>
      </c>
      <c r="E190" s="63" t="str">
        <f>IFERROR(IF(COUNTIF('لیست2  دبير'!$I$3:$I$402,$A190)=1,LOOKUP($A190,'لیست2  دبير'!$I$3:$I$402,'لیست2  دبير'!F$3:F$402),""),"")</f>
        <v/>
      </c>
      <c r="F190" s="63" t="str">
        <f>IFERROR(IF(COUNTIF('لیست2  دبير'!$I$3:$I$402,$A190)=1,LOOKUP($A190,'لیست2  دبير'!$I$3:$I$402,'لیست2  دبير'!G$3:G$402),""),"")</f>
        <v/>
      </c>
      <c r="G190" s="64" t="str">
        <f t="shared" si="4"/>
        <v/>
      </c>
      <c r="H190" s="64" t="str">
        <f t="shared" si="5"/>
        <v/>
      </c>
    </row>
    <row r="191" spans="1:8" ht="32.25" x14ac:dyDescent="0.2">
      <c r="A191" s="60">
        <v>189</v>
      </c>
      <c r="B191" s="47" t="str">
        <f>IFERROR(IF(COUNTIF('لیست2  دبير'!$I$3:$I$402,$A191)=1,LOOKUP($A191,'لیست2  دبير'!$I$3:$I$402,'لیست2  دبير'!C$3:C$402),""),"")</f>
        <v/>
      </c>
      <c r="C191" s="48" t="str">
        <f>IFERROR(IF(COUNTIF('لیست2  دبير'!$I$3:$I$402,$A191)=1,LOOKUP($A191,'لیست2  دبير'!$I$3:$I$402,'لیست2  دبير'!D$3:D$402),""),"")</f>
        <v/>
      </c>
      <c r="D191" s="48" t="str">
        <f>IFERROR(IF(COUNTIF('لیست2  دبير'!$I$3:$I$402,$A191)=1,LOOKUP($A191,'لیست2  دبير'!$I$3:$I$402,'لیست2  دبير'!E$3:E$402),""),"")</f>
        <v/>
      </c>
      <c r="E191" s="63" t="str">
        <f>IFERROR(IF(COUNTIF('لیست2  دبير'!$I$3:$I$402,$A191)=1,LOOKUP($A191,'لیست2  دبير'!$I$3:$I$402,'لیست2  دبير'!F$3:F$402),""),"")</f>
        <v/>
      </c>
      <c r="F191" s="63" t="str">
        <f>IFERROR(IF(COUNTIF('لیست2  دبير'!$I$3:$I$402,$A191)=1,LOOKUP($A191,'لیست2  دبير'!$I$3:$I$402,'لیست2  دبير'!G$3:G$402),""),"")</f>
        <v/>
      </c>
      <c r="G191" s="64" t="str">
        <f t="shared" si="4"/>
        <v/>
      </c>
      <c r="H191" s="64" t="str">
        <f t="shared" si="5"/>
        <v/>
      </c>
    </row>
    <row r="192" spans="1:8" ht="32.25" x14ac:dyDescent="0.2">
      <c r="A192" s="61">
        <v>190</v>
      </c>
      <c r="B192" s="47" t="str">
        <f>IFERROR(IF(COUNTIF('لیست2  دبير'!$I$3:$I$402,$A192)=1,LOOKUP($A192,'لیست2  دبير'!$I$3:$I$402,'لیست2  دبير'!C$3:C$402),""),"")</f>
        <v/>
      </c>
      <c r="C192" s="48" t="str">
        <f>IFERROR(IF(COUNTIF('لیست2  دبير'!$I$3:$I$402,$A192)=1,LOOKUP($A192,'لیست2  دبير'!$I$3:$I$402,'لیست2  دبير'!D$3:D$402),""),"")</f>
        <v/>
      </c>
      <c r="D192" s="48" t="str">
        <f>IFERROR(IF(COUNTIF('لیست2  دبير'!$I$3:$I$402,$A192)=1,LOOKUP($A192,'لیست2  دبير'!$I$3:$I$402,'لیست2  دبير'!E$3:E$402),""),"")</f>
        <v/>
      </c>
      <c r="E192" s="63" t="str">
        <f>IFERROR(IF(COUNTIF('لیست2  دبير'!$I$3:$I$402,$A192)=1,LOOKUP($A192,'لیست2  دبير'!$I$3:$I$402,'لیست2  دبير'!F$3:F$402),""),"")</f>
        <v/>
      </c>
      <c r="F192" s="63" t="str">
        <f>IFERROR(IF(COUNTIF('لیست2  دبير'!$I$3:$I$402,$A192)=1,LOOKUP($A192,'لیست2  دبير'!$I$3:$I$402,'لیست2  دبير'!G$3:G$402),""),"")</f>
        <v/>
      </c>
      <c r="G192" s="64" t="str">
        <f t="shared" si="4"/>
        <v/>
      </c>
      <c r="H192" s="64" t="str">
        <f t="shared" si="5"/>
        <v/>
      </c>
    </row>
    <row r="193" spans="1:8" ht="32.25" x14ac:dyDescent="0.2">
      <c r="A193" s="60">
        <v>191</v>
      </c>
      <c r="B193" s="47" t="str">
        <f>IFERROR(IF(COUNTIF('لیست2  دبير'!$I$3:$I$402,$A193)=1,LOOKUP($A193,'لیست2  دبير'!$I$3:$I$402,'لیست2  دبير'!C$3:C$402),""),"")</f>
        <v/>
      </c>
      <c r="C193" s="48" t="str">
        <f>IFERROR(IF(COUNTIF('لیست2  دبير'!$I$3:$I$402,$A193)=1,LOOKUP($A193,'لیست2  دبير'!$I$3:$I$402,'لیست2  دبير'!D$3:D$402),""),"")</f>
        <v/>
      </c>
      <c r="D193" s="48" t="str">
        <f>IFERROR(IF(COUNTIF('لیست2  دبير'!$I$3:$I$402,$A193)=1,LOOKUP($A193,'لیست2  دبير'!$I$3:$I$402,'لیست2  دبير'!E$3:E$402),""),"")</f>
        <v/>
      </c>
      <c r="E193" s="63" t="str">
        <f>IFERROR(IF(COUNTIF('لیست2  دبير'!$I$3:$I$402,$A193)=1,LOOKUP($A193,'لیست2  دبير'!$I$3:$I$402,'لیست2  دبير'!F$3:F$402),""),"")</f>
        <v/>
      </c>
      <c r="F193" s="63" t="str">
        <f>IFERROR(IF(COUNTIF('لیست2  دبير'!$I$3:$I$402,$A193)=1,LOOKUP($A193,'لیست2  دبير'!$I$3:$I$402,'لیست2  دبير'!G$3:G$402),""),"")</f>
        <v/>
      </c>
      <c r="G193" s="64" t="str">
        <f t="shared" si="4"/>
        <v/>
      </c>
      <c r="H193" s="64" t="str">
        <f t="shared" si="5"/>
        <v/>
      </c>
    </row>
    <row r="194" spans="1:8" ht="32.25" x14ac:dyDescent="0.2">
      <c r="A194" s="61">
        <v>192</v>
      </c>
      <c r="B194" s="47" t="str">
        <f>IFERROR(IF(COUNTIF('لیست2  دبير'!$I$3:$I$402,$A194)=1,LOOKUP($A194,'لیست2  دبير'!$I$3:$I$402,'لیست2  دبير'!C$3:C$402),""),"")</f>
        <v/>
      </c>
      <c r="C194" s="48" t="str">
        <f>IFERROR(IF(COUNTIF('لیست2  دبير'!$I$3:$I$402,$A194)=1,LOOKUP($A194,'لیست2  دبير'!$I$3:$I$402,'لیست2  دبير'!D$3:D$402),""),"")</f>
        <v/>
      </c>
      <c r="D194" s="48" t="str">
        <f>IFERROR(IF(COUNTIF('لیست2  دبير'!$I$3:$I$402,$A194)=1,LOOKUP($A194,'لیست2  دبير'!$I$3:$I$402,'لیست2  دبير'!E$3:E$402),""),"")</f>
        <v/>
      </c>
      <c r="E194" s="63" t="str">
        <f>IFERROR(IF(COUNTIF('لیست2  دبير'!$I$3:$I$402,$A194)=1,LOOKUP($A194,'لیست2  دبير'!$I$3:$I$402,'لیست2  دبير'!F$3:F$402),""),"")</f>
        <v/>
      </c>
      <c r="F194" s="63" t="str">
        <f>IFERROR(IF(COUNTIF('لیست2  دبير'!$I$3:$I$402,$A194)=1,LOOKUP($A194,'لیست2  دبير'!$I$3:$I$402,'لیست2  دبير'!G$3:G$402),""),"")</f>
        <v/>
      </c>
      <c r="G194" s="64" t="str">
        <f t="shared" si="4"/>
        <v/>
      </c>
      <c r="H194" s="64" t="str">
        <f t="shared" si="5"/>
        <v/>
      </c>
    </row>
    <row r="195" spans="1:8" ht="32.25" x14ac:dyDescent="0.2">
      <c r="A195" s="60">
        <v>193</v>
      </c>
      <c r="B195" s="47" t="str">
        <f>IFERROR(IF(COUNTIF('لیست2  دبير'!$I$3:$I$402,$A195)=1,LOOKUP($A195,'لیست2  دبير'!$I$3:$I$402,'لیست2  دبير'!C$3:C$402),""),"")</f>
        <v/>
      </c>
      <c r="C195" s="48" t="str">
        <f>IFERROR(IF(COUNTIF('لیست2  دبير'!$I$3:$I$402,$A195)=1,LOOKUP($A195,'لیست2  دبير'!$I$3:$I$402,'لیست2  دبير'!D$3:D$402),""),"")</f>
        <v/>
      </c>
      <c r="D195" s="48" t="str">
        <f>IFERROR(IF(COUNTIF('لیست2  دبير'!$I$3:$I$402,$A195)=1,LOOKUP($A195,'لیست2  دبير'!$I$3:$I$402,'لیست2  دبير'!E$3:E$402),""),"")</f>
        <v/>
      </c>
      <c r="E195" s="63" t="str">
        <f>IFERROR(IF(COUNTIF('لیست2  دبير'!$I$3:$I$402,$A195)=1,LOOKUP($A195,'لیست2  دبير'!$I$3:$I$402,'لیست2  دبير'!F$3:F$402),""),"")</f>
        <v/>
      </c>
      <c r="F195" s="63" t="str">
        <f>IFERROR(IF(COUNTIF('لیست2  دبير'!$I$3:$I$402,$A195)=1,LOOKUP($A195,'لیست2  دبير'!$I$3:$I$402,'لیست2  دبير'!G$3:G$402),""),"")</f>
        <v/>
      </c>
      <c r="G195" s="64" t="str">
        <f t="shared" si="4"/>
        <v/>
      </c>
      <c r="H195" s="64" t="str">
        <f t="shared" si="5"/>
        <v/>
      </c>
    </row>
    <row r="196" spans="1:8" ht="32.25" x14ac:dyDescent="0.2">
      <c r="A196" s="61">
        <v>194</v>
      </c>
      <c r="B196" s="47" t="str">
        <f>IFERROR(IF(COUNTIF('لیست2  دبير'!$I$3:$I$402,$A196)=1,LOOKUP($A196,'لیست2  دبير'!$I$3:$I$402,'لیست2  دبير'!C$3:C$402),""),"")</f>
        <v/>
      </c>
      <c r="C196" s="48" t="str">
        <f>IFERROR(IF(COUNTIF('لیست2  دبير'!$I$3:$I$402,$A196)=1,LOOKUP($A196,'لیست2  دبير'!$I$3:$I$402,'لیست2  دبير'!D$3:D$402),""),"")</f>
        <v/>
      </c>
      <c r="D196" s="48" t="str">
        <f>IFERROR(IF(COUNTIF('لیست2  دبير'!$I$3:$I$402,$A196)=1,LOOKUP($A196,'لیست2  دبير'!$I$3:$I$402,'لیست2  دبير'!E$3:E$402),""),"")</f>
        <v/>
      </c>
      <c r="E196" s="63" t="str">
        <f>IFERROR(IF(COUNTIF('لیست2  دبير'!$I$3:$I$402,$A196)=1,LOOKUP($A196,'لیست2  دبير'!$I$3:$I$402,'لیست2  دبير'!F$3:F$402),""),"")</f>
        <v/>
      </c>
      <c r="F196" s="63" t="str">
        <f>IFERROR(IF(COUNTIF('لیست2  دبير'!$I$3:$I$402,$A196)=1,LOOKUP($A196,'لیست2  دبير'!$I$3:$I$402,'لیست2  دبير'!G$3:G$402),""),"")</f>
        <v/>
      </c>
      <c r="G196" s="64" t="str">
        <f t="shared" ref="G196:G259" si="6">IFERROR(ROUND(E196-F196,2),"")</f>
        <v/>
      </c>
      <c r="H196" s="64" t="str">
        <f t="shared" ref="H196:H259" si="7">IFERROR(IF(G196&gt;0,CONCATENATE("عملكرد شما",ABS(G196),"درصد بيشتر از ميانگين پايه مي باشد"),IF(G196=0,"عملكرد شما برابر با ميانگين پايه مي باشد",CONCATENATE("عملكرد شما",ABS(G196),"درصد كمتر از ميانگين پايه مي باشد"))),"")</f>
        <v/>
      </c>
    </row>
    <row r="197" spans="1:8" ht="32.25" x14ac:dyDescent="0.2">
      <c r="A197" s="60">
        <v>195</v>
      </c>
      <c r="B197" s="47" t="str">
        <f>IFERROR(IF(COUNTIF('لیست2  دبير'!$I$3:$I$402,$A197)=1,LOOKUP($A197,'لیست2  دبير'!$I$3:$I$402,'لیست2  دبير'!C$3:C$402),""),"")</f>
        <v/>
      </c>
      <c r="C197" s="48" t="str">
        <f>IFERROR(IF(COUNTIF('لیست2  دبير'!$I$3:$I$402,$A197)=1,LOOKUP($A197,'لیست2  دبير'!$I$3:$I$402,'لیست2  دبير'!D$3:D$402),""),"")</f>
        <v/>
      </c>
      <c r="D197" s="48" t="str">
        <f>IFERROR(IF(COUNTIF('لیست2  دبير'!$I$3:$I$402,$A197)=1,LOOKUP($A197,'لیست2  دبير'!$I$3:$I$402,'لیست2  دبير'!E$3:E$402),""),"")</f>
        <v/>
      </c>
      <c r="E197" s="63" t="str">
        <f>IFERROR(IF(COUNTIF('لیست2  دبير'!$I$3:$I$402,$A197)=1,LOOKUP($A197,'لیست2  دبير'!$I$3:$I$402,'لیست2  دبير'!F$3:F$402),""),"")</f>
        <v/>
      </c>
      <c r="F197" s="63" t="str">
        <f>IFERROR(IF(COUNTIF('لیست2  دبير'!$I$3:$I$402,$A197)=1,LOOKUP($A197,'لیست2  دبير'!$I$3:$I$402,'لیست2  دبير'!G$3:G$402),""),"")</f>
        <v/>
      </c>
      <c r="G197" s="64" t="str">
        <f t="shared" si="6"/>
        <v/>
      </c>
      <c r="H197" s="64" t="str">
        <f t="shared" si="7"/>
        <v/>
      </c>
    </row>
    <row r="198" spans="1:8" ht="32.25" x14ac:dyDescent="0.2">
      <c r="A198" s="61">
        <v>196</v>
      </c>
      <c r="B198" s="47" t="str">
        <f>IFERROR(IF(COUNTIF('لیست2  دبير'!$I$3:$I$402,$A198)=1,LOOKUP($A198,'لیست2  دبير'!$I$3:$I$402,'لیست2  دبير'!C$3:C$402),""),"")</f>
        <v/>
      </c>
      <c r="C198" s="48" t="str">
        <f>IFERROR(IF(COUNTIF('لیست2  دبير'!$I$3:$I$402,$A198)=1,LOOKUP($A198,'لیست2  دبير'!$I$3:$I$402,'لیست2  دبير'!D$3:D$402),""),"")</f>
        <v/>
      </c>
      <c r="D198" s="48" t="str">
        <f>IFERROR(IF(COUNTIF('لیست2  دبير'!$I$3:$I$402,$A198)=1,LOOKUP($A198,'لیست2  دبير'!$I$3:$I$402,'لیست2  دبير'!E$3:E$402),""),"")</f>
        <v/>
      </c>
      <c r="E198" s="63" t="str">
        <f>IFERROR(IF(COUNTIF('لیست2  دبير'!$I$3:$I$402,$A198)=1,LOOKUP($A198,'لیست2  دبير'!$I$3:$I$402,'لیست2  دبير'!F$3:F$402),""),"")</f>
        <v/>
      </c>
      <c r="F198" s="63" t="str">
        <f>IFERROR(IF(COUNTIF('لیست2  دبير'!$I$3:$I$402,$A198)=1,LOOKUP($A198,'لیست2  دبير'!$I$3:$I$402,'لیست2  دبير'!G$3:G$402),""),"")</f>
        <v/>
      </c>
      <c r="G198" s="64" t="str">
        <f t="shared" si="6"/>
        <v/>
      </c>
      <c r="H198" s="64" t="str">
        <f t="shared" si="7"/>
        <v/>
      </c>
    </row>
    <row r="199" spans="1:8" ht="32.25" x14ac:dyDescent="0.2">
      <c r="A199" s="60">
        <v>197</v>
      </c>
      <c r="B199" s="47" t="str">
        <f>IFERROR(IF(COUNTIF('لیست2  دبير'!$I$3:$I$402,$A199)=1,LOOKUP($A199,'لیست2  دبير'!$I$3:$I$402,'لیست2  دبير'!C$3:C$402),""),"")</f>
        <v/>
      </c>
      <c r="C199" s="48" t="str">
        <f>IFERROR(IF(COUNTIF('لیست2  دبير'!$I$3:$I$402,$A199)=1,LOOKUP($A199,'لیست2  دبير'!$I$3:$I$402,'لیست2  دبير'!D$3:D$402),""),"")</f>
        <v/>
      </c>
      <c r="D199" s="48" t="str">
        <f>IFERROR(IF(COUNTIF('لیست2  دبير'!$I$3:$I$402,$A199)=1,LOOKUP($A199,'لیست2  دبير'!$I$3:$I$402,'لیست2  دبير'!E$3:E$402),""),"")</f>
        <v/>
      </c>
      <c r="E199" s="63" t="str">
        <f>IFERROR(IF(COUNTIF('لیست2  دبير'!$I$3:$I$402,$A199)=1,LOOKUP($A199,'لیست2  دبير'!$I$3:$I$402,'لیست2  دبير'!F$3:F$402),""),"")</f>
        <v/>
      </c>
      <c r="F199" s="63" t="str">
        <f>IFERROR(IF(COUNTIF('لیست2  دبير'!$I$3:$I$402,$A199)=1,LOOKUP($A199,'لیست2  دبير'!$I$3:$I$402,'لیست2  دبير'!G$3:G$402),""),"")</f>
        <v/>
      </c>
      <c r="G199" s="64" t="str">
        <f t="shared" si="6"/>
        <v/>
      </c>
      <c r="H199" s="64" t="str">
        <f t="shared" si="7"/>
        <v/>
      </c>
    </row>
    <row r="200" spans="1:8" ht="32.25" x14ac:dyDescent="0.2">
      <c r="A200" s="61">
        <v>198</v>
      </c>
      <c r="B200" s="47" t="str">
        <f>IFERROR(IF(COUNTIF('لیست2  دبير'!$I$3:$I$402,$A200)=1,LOOKUP($A200,'لیست2  دبير'!$I$3:$I$402,'لیست2  دبير'!C$3:C$402),""),"")</f>
        <v/>
      </c>
      <c r="C200" s="48" t="str">
        <f>IFERROR(IF(COUNTIF('لیست2  دبير'!$I$3:$I$402,$A200)=1,LOOKUP($A200,'لیست2  دبير'!$I$3:$I$402,'لیست2  دبير'!D$3:D$402),""),"")</f>
        <v/>
      </c>
      <c r="D200" s="48" t="str">
        <f>IFERROR(IF(COUNTIF('لیست2  دبير'!$I$3:$I$402,$A200)=1,LOOKUP($A200,'لیست2  دبير'!$I$3:$I$402,'لیست2  دبير'!E$3:E$402),""),"")</f>
        <v/>
      </c>
      <c r="E200" s="63" t="str">
        <f>IFERROR(IF(COUNTIF('لیست2  دبير'!$I$3:$I$402,$A200)=1,LOOKUP($A200,'لیست2  دبير'!$I$3:$I$402,'لیست2  دبير'!F$3:F$402),""),"")</f>
        <v/>
      </c>
      <c r="F200" s="63" t="str">
        <f>IFERROR(IF(COUNTIF('لیست2  دبير'!$I$3:$I$402,$A200)=1,LOOKUP($A200,'لیست2  دبير'!$I$3:$I$402,'لیست2  دبير'!G$3:G$402),""),"")</f>
        <v/>
      </c>
      <c r="G200" s="64" t="str">
        <f t="shared" si="6"/>
        <v/>
      </c>
      <c r="H200" s="64" t="str">
        <f t="shared" si="7"/>
        <v/>
      </c>
    </row>
    <row r="201" spans="1:8" ht="32.25" x14ac:dyDescent="0.2">
      <c r="A201" s="60">
        <v>199</v>
      </c>
      <c r="B201" s="47" t="str">
        <f>IFERROR(IF(COUNTIF('لیست2  دبير'!$I$3:$I$402,$A201)=1,LOOKUP($A201,'لیست2  دبير'!$I$3:$I$402,'لیست2  دبير'!C$3:C$402),""),"")</f>
        <v/>
      </c>
      <c r="C201" s="48" t="str">
        <f>IFERROR(IF(COUNTIF('لیست2  دبير'!$I$3:$I$402,$A201)=1,LOOKUP($A201,'لیست2  دبير'!$I$3:$I$402,'لیست2  دبير'!D$3:D$402),""),"")</f>
        <v/>
      </c>
      <c r="D201" s="48" t="str">
        <f>IFERROR(IF(COUNTIF('لیست2  دبير'!$I$3:$I$402,$A201)=1,LOOKUP($A201,'لیست2  دبير'!$I$3:$I$402,'لیست2  دبير'!E$3:E$402),""),"")</f>
        <v/>
      </c>
      <c r="E201" s="63" t="str">
        <f>IFERROR(IF(COUNTIF('لیست2  دبير'!$I$3:$I$402,$A201)=1,LOOKUP($A201,'لیست2  دبير'!$I$3:$I$402,'لیست2  دبير'!F$3:F$402),""),"")</f>
        <v/>
      </c>
      <c r="F201" s="63" t="str">
        <f>IFERROR(IF(COUNTIF('لیست2  دبير'!$I$3:$I$402,$A201)=1,LOOKUP($A201,'لیست2  دبير'!$I$3:$I$402,'لیست2  دبير'!G$3:G$402),""),"")</f>
        <v/>
      </c>
      <c r="G201" s="64" t="str">
        <f t="shared" si="6"/>
        <v/>
      </c>
      <c r="H201" s="64" t="str">
        <f t="shared" si="7"/>
        <v/>
      </c>
    </row>
    <row r="202" spans="1:8" ht="32.25" x14ac:dyDescent="0.2">
      <c r="A202" s="61">
        <v>200</v>
      </c>
      <c r="B202" s="47" t="str">
        <f>IFERROR(IF(COUNTIF('لیست2  دبير'!$I$3:$I$402,$A202)=1,LOOKUP($A202,'لیست2  دبير'!$I$3:$I$402,'لیست2  دبير'!C$3:C$402),""),"")</f>
        <v/>
      </c>
      <c r="C202" s="48" t="str">
        <f>IFERROR(IF(COUNTIF('لیست2  دبير'!$I$3:$I$402,$A202)=1,LOOKUP($A202,'لیست2  دبير'!$I$3:$I$402,'لیست2  دبير'!D$3:D$402),""),"")</f>
        <v/>
      </c>
      <c r="D202" s="48" t="str">
        <f>IFERROR(IF(COUNTIF('لیست2  دبير'!$I$3:$I$402,$A202)=1,LOOKUP($A202,'لیست2  دبير'!$I$3:$I$402,'لیست2  دبير'!E$3:E$402),""),"")</f>
        <v/>
      </c>
      <c r="E202" s="63" t="str">
        <f>IFERROR(IF(COUNTIF('لیست2  دبير'!$I$3:$I$402,$A202)=1,LOOKUP($A202,'لیست2  دبير'!$I$3:$I$402,'لیست2  دبير'!F$3:F$402),""),"")</f>
        <v/>
      </c>
      <c r="F202" s="63" t="str">
        <f>IFERROR(IF(COUNTIF('لیست2  دبير'!$I$3:$I$402,$A202)=1,LOOKUP($A202,'لیست2  دبير'!$I$3:$I$402,'لیست2  دبير'!G$3:G$402),""),"")</f>
        <v/>
      </c>
      <c r="G202" s="64" t="str">
        <f t="shared" si="6"/>
        <v/>
      </c>
      <c r="H202" s="64" t="str">
        <f t="shared" si="7"/>
        <v/>
      </c>
    </row>
    <row r="203" spans="1:8" ht="32.25" x14ac:dyDescent="0.2">
      <c r="A203" s="60">
        <v>201</v>
      </c>
      <c r="B203" s="47" t="str">
        <f>IFERROR(IF(COUNTIF('لیست2  دبير'!$I$3:$I$402,$A203)=1,LOOKUP($A203,'لیست2  دبير'!$I$3:$I$402,'لیست2  دبير'!C$3:C$402),""),"")</f>
        <v/>
      </c>
      <c r="C203" s="48" t="str">
        <f>IFERROR(IF(COUNTIF('لیست2  دبير'!$I$3:$I$402,$A203)=1,LOOKUP($A203,'لیست2  دبير'!$I$3:$I$402,'لیست2  دبير'!D$3:D$402),""),"")</f>
        <v/>
      </c>
      <c r="D203" s="48" t="str">
        <f>IFERROR(IF(COUNTIF('لیست2  دبير'!$I$3:$I$402,$A203)=1,LOOKUP($A203,'لیست2  دبير'!$I$3:$I$402,'لیست2  دبير'!E$3:E$402),""),"")</f>
        <v/>
      </c>
      <c r="E203" s="63" t="str">
        <f>IFERROR(IF(COUNTIF('لیست2  دبير'!$I$3:$I$402,$A203)=1,LOOKUP($A203,'لیست2  دبير'!$I$3:$I$402,'لیست2  دبير'!F$3:F$402),""),"")</f>
        <v/>
      </c>
      <c r="F203" s="63" t="str">
        <f>IFERROR(IF(COUNTIF('لیست2  دبير'!$I$3:$I$402,$A203)=1,LOOKUP($A203,'لیست2  دبير'!$I$3:$I$402,'لیست2  دبير'!G$3:G$402),""),"")</f>
        <v/>
      </c>
      <c r="G203" s="64" t="str">
        <f t="shared" si="6"/>
        <v/>
      </c>
      <c r="H203" s="64" t="str">
        <f t="shared" si="7"/>
        <v/>
      </c>
    </row>
    <row r="204" spans="1:8" ht="32.25" x14ac:dyDescent="0.2">
      <c r="A204" s="61">
        <v>202</v>
      </c>
      <c r="B204" s="47" t="str">
        <f>IFERROR(IF(COUNTIF('لیست2  دبير'!$I$3:$I$402,$A204)=1,LOOKUP($A204,'لیست2  دبير'!$I$3:$I$402,'لیست2  دبير'!C$3:C$402),""),"")</f>
        <v/>
      </c>
      <c r="C204" s="48" t="str">
        <f>IFERROR(IF(COUNTIF('لیست2  دبير'!$I$3:$I$402,$A204)=1,LOOKUP($A204,'لیست2  دبير'!$I$3:$I$402,'لیست2  دبير'!D$3:D$402),""),"")</f>
        <v/>
      </c>
      <c r="D204" s="48" t="str">
        <f>IFERROR(IF(COUNTIF('لیست2  دبير'!$I$3:$I$402,$A204)=1,LOOKUP($A204,'لیست2  دبير'!$I$3:$I$402,'لیست2  دبير'!E$3:E$402),""),"")</f>
        <v/>
      </c>
      <c r="E204" s="63" t="str">
        <f>IFERROR(IF(COUNTIF('لیست2  دبير'!$I$3:$I$402,$A204)=1,LOOKUP($A204,'لیست2  دبير'!$I$3:$I$402,'لیست2  دبير'!F$3:F$402),""),"")</f>
        <v/>
      </c>
      <c r="F204" s="63" t="str">
        <f>IFERROR(IF(COUNTIF('لیست2  دبير'!$I$3:$I$402,$A204)=1,LOOKUP($A204,'لیست2  دبير'!$I$3:$I$402,'لیست2  دبير'!G$3:G$402),""),"")</f>
        <v/>
      </c>
      <c r="G204" s="64" t="str">
        <f t="shared" si="6"/>
        <v/>
      </c>
      <c r="H204" s="64" t="str">
        <f t="shared" si="7"/>
        <v/>
      </c>
    </row>
    <row r="205" spans="1:8" ht="32.25" x14ac:dyDescent="0.2">
      <c r="A205" s="60">
        <v>203</v>
      </c>
      <c r="B205" s="47" t="str">
        <f>IFERROR(IF(COUNTIF('لیست2  دبير'!$I$3:$I$402,$A205)=1,LOOKUP($A205,'لیست2  دبير'!$I$3:$I$402,'لیست2  دبير'!C$3:C$402),""),"")</f>
        <v/>
      </c>
      <c r="C205" s="48" t="str">
        <f>IFERROR(IF(COUNTIF('لیست2  دبير'!$I$3:$I$402,$A205)=1,LOOKUP($A205,'لیست2  دبير'!$I$3:$I$402,'لیست2  دبير'!D$3:D$402),""),"")</f>
        <v/>
      </c>
      <c r="D205" s="48" t="str">
        <f>IFERROR(IF(COUNTIF('لیست2  دبير'!$I$3:$I$402,$A205)=1,LOOKUP($A205,'لیست2  دبير'!$I$3:$I$402,'لیست2  دبير'!E$3:E$402),""),"")</f>
        <v/>
      </c>
      <c r="E205" s="63" t="str">
        <f>IFERROR(IF(COUNTIF('لیست2  دبير'!$I$3:$I$402,$A205)=1,LOOKUP($A205,'لیست2  دبير'!$I$3:$I$402,'لیست2  دبير'!F$3:F$402),""),"")</f>
        <v/>
      </c>
      <c r="F205" s="63" t="str">
        <f>IFERROR(IF(COUNTIF('لیست2  دبير'!$I$3:$I$402,$A205)=1,LOOKUP($A205,'لیست2  دبير'!$I$3:$I$402,'لیست2  دبير'!G$3:G$402),""),"")</f>
        <v/>
      </c>
      <c r="G205" s="64" t="str">
        <f t="shared" si="6"/>
        <v/>
      </c>
      <c r="H205" s="64" t="str">
        <f t="shared" si="7"/>
        <v/>
      </c>
    </row>
    <row r="206" spans="1:8" ht="32.25" x14ac:dyDescent="0.2">
      <c r="A206" s="61">
        <v>204</v>
      </c>
      <c r="B206" s="47" t="str">
        <f>IFERROR(IF(COUNTIF('لیست2  دبير'!$I$3:$I$402,$A206)=1,LOOKUP($A206,'لیست2  دبير'!$I$3:$I$402,'لیست2  دبير'!C$3:C$402),""),"")</f>
        <v/>
      </c>
      <c r="C206" s="48" t="str">
        <f>IFERROR(IF(COUNTIF('لیست2  دبير'!$I$3:$I$402,$A206)=1,LOOKUP($A206,'لیست2  دبير'!$I$3:$I$402,'لیست2  دبير'!D$3:D$402),""),"")</f>
        <v/>
      </c>
      <c r="D206" s="48" t="str">
        <f>IFERROR(IF(COUNTIF('لیست2  دبير'!$I$3:$I$402,$A206)=1,LOOKUP($A206,'لیست2  دبير'!$I$3:$I$402,'لیست2  دبير'!E$3:E$402),""),"")</f>
        <v/>
      </c>
      <c r="E206" s="63" t="str">
        <f>IFERROR(IF(COUNTIF('لیست2  دبير'!$I$3:$I$402,$A206)=1,LOOKUP($A206,'لیست2  دبير'!$I$3:$I$402,'لیست2  دبير'!F$3:F$402),""),"")</f>
        <v/>
      </c>
      <c r="F206" s="63" t="str">
        <f>IFERROR(IF(COUNTIF('لیست2  دبير'!$I$3:$I$402,$A206)=1,LOOKUP($A206,'لیست2  دبير'!$I$3:$I$402,'لیست2  دبير'!G$3:G$402),""),"")</f>
        <v/>
      </c>
      <c r="G206" s="64" t="str">
        <f t="shared" si="6"/>
        <v/>
      </c>
      <c r="H206" s="64" t="str">
        <f t="shared" si="7"/>
        <v/>
      </c>
    </row>
    <row r="207" spans="1:8" ht="32.25" x14ac:dyDescent="0.2">
      <c r="A207" s="60">
        <v>205</v>
      </c>
      <c r="B207" s="47" t="str">
        <f>IFERROR(IF(COUNTIF('لیست2  دبير'!$I$3:$I$402,$A207)=1,LOOKUP($A207,'لیست2  دبير'!$I$3:$I$402,'لیست2  دبير'!C$3:C$402),""),"")</f>
        <v/>
      </c>
      <c r="C207" s="48" t="str">
        <f>IFERROR(IF(COUNTIF('لیست2  دبير'!$I$3:$I$402,$A207)=1,LOOKUP($A207,'لیست2  دبير'!$I$3:$I$402,'لیست2  دبير'!D$3:D$402),""),"")</f>
        <v/>
      </c>
      <c r="D207" s="48" t="str">
        <f>IFERROR(IF(COUNTIF('لیست2  دبير'!$I$3:$I$402,$A207)=1,LOOKUP($A207,'لیست2  دبير'!$I$3:$I$402,'لیست2  دبير'!E$3:E$402),""),"")</f>
        <v/>
      </c>
      <c r="E207" s="63" t="str">
        <f>IFERROR(IF(COUNTIF('لیست2  دبير'!$I$3:$I$402,$A207)=1,LOOKUP($A207,'لیست2  دبير'!$I$3:$I$402,'لیست2  دبير'!F$3:F$402),""),"")</f>
        <v/>
      </c>
      <c r="F207" s="63" t="str">
        <f>IFERROR(IF(COUNTIF('لیست2  دبير'!$I$3:$I$402,$A207)=1,LOOKUP($A207,'لیست2  دبير'!$I$3:$I$402,'لیست2  دبير'!G$3:G$402),""),"")</f>
        <v/>
      </c>
      <c r="G207" s="64" t="str">
        <f t="shared" si="6"/>
        <v/>
      </c>
      <c r="H207" s="64" t="str">
        <f t="shared" si="7"/>
        <v/>
      </c>
    </row>
    <row r="208" spans="1:8" ht="32.25" x14ac:dyDescent="0.2">
      <c r="A208" s="61">
        <v>206</v>
      </c>
      <c r="B208" s="47" t="str">
        <f>IFERROR(IF(COUNTIF('لیست2  دبير'!$I$3:$I$402,$A208)=1,LOOKUP($A208,'لیست2  دبير'!$I$3:$I$402,'لیست2  دبير'!C$3:C$402),""),"")</f>
        <v/>
      </c>
      <c r="C208" s="48" t="str">
        <f>IFERROR(IF(COUNTIF('لیست2  دبير'!$I$3:$I$402,$A208)=1,LOOKUP($A208,'لیست2  دبير'!$I$3:$I$402,'لیست2  دبير'!D$3:D$402),""),"")</f>
        <v/>
      </c>
      <c r="D208" s="48" t="str">
        <f>IFERROR(IF(COUNTIF('لیست2  دبير'!$I$3:$I$402,$A208)=1,LOOKUP($A208,'لیست2  دبير'!$I$3:$I$402,'لیست2  دبير'!E$3:E$402),""),"")</f>
        <v/>
      </c>
      <c r="E208" s="63" t="str">
        <f>IFERROR(IF(COUNTIF('لیست2  دبير'!$I$3:$I$402,$A208)=1,LOOKUP($A208,'لیست2  دبير'!$I$3:$I$402,'لیست2  دبير'!F$3:F$402),""),"")</f>
        <v/>
      </c>
      <c r="F208" s="63" t="str">
        <f>IFERROR(IF(COUNTIF('لیست2  دبير'!$I$3:$I$402,$A208)=1,LOOKUP($A208,'لیست2  دبير'!$I$3:$I$402,'لیست2  دبير'!G$3:G$402),""),"")</f>
        <v/>
      </c>
      <c r="G208" s="64" t="str">
        <f t="shared" si="6"/>
        <v/>
      </c>
      <c r="H208" s="64" t="str">
        <f t="shared" si="7"/>
        <v/>
      </c>
    </row>
    <row r="209" spans="1:8" ht="32.25" x14ac:dyDescent="0.2">
      <c r="A209" s="60">
        <v>207</v>
      </c>
      <c r="B209" s="47" t="str">
        <f>IFERROR(IF(COUNTIF('لیست2  دبير'!$I$3:$I$402,$A209)=1,LOOKUP($A209,'لیست2  دبير'!$I$3:$I$402,'لیست2  دبير'!C$3:C$402),""),"")</f>
        <v/>
      </c>
      <c r="C209" s="48" t="str">
        <f>IFERROR(IF(COUNTIF('لیست2  دبير'!$I$3:$I$402,$A209)=1,LOOKUP($A209,'لیست2  دبير'!$I$3:$I$402,'لیست2  دبير'!D$3:D$402),""),"")</f>
        <v/>
      </c>
      <c r="D209" s="48" t="str">
        <f>IFERROR(IF(COUNTIF('لیست2  دبير'!$I$3:$I$402,$A209)=1,LOOKUP($A209,'لیست2  دبير'!$I$3:$I$402,'لیست2  دبير'!E$3:E$402),""),"")</f>
        <v/>
      </c>
      <c r="E209" s="63" t="str">
        <f>IFERROR(IF(COUNTIF('لیست2  دبير'!$I$3:$I$402,$A209)=1,LOOKUP($A209,'لیست2  دبير'!$I$3:$I$402,'لیست2  دبير'!F$3:F$402),""),"")</f>
        <v/>
      </c>
      <c r="F209" s="63" t="str">
        <f>IFERROR(IF(COUNTIF('لیست2  دبير'!$I$3:$I$402,$A209)=1,LOOKUP($A209,'لیست2  دبير'!$I$3:$I$402,'لیست2  دبير'!G$3:G$402),""),"")</f>
        <v/>
      </c>
      <c r="G209" s="64" t="str">
        <f t="shared" si="6"/>
        <v/>
      </c>
      <c r="H209" s="64" t="str">
        <f t="shared" si="7"/>
        <v/>
      </c>
    </row>
    <row r="210" spans="1:8" ht="32.25" x14ac:dyDescent="0.2">
      <c r="A210" s="61">
        <v>208</v>
      </c>
      <c r="B210" s="47" t="str">
        <f>IFERROR(IF(COUNTIF('لیست2  دبير'!$I$3:$I$402,$A210)=1,LOOKUP($A210,'لیست2  دبير'!$I$3:$I$402,'لیست2  دبير'!C$3:C$402),""),"")</f>
        <v/>
      </c>
      <c r="C210" s="48" t="str">
        <f>IFERROR(IF(COUNTIF('لیست2  دبير'!$I$3:$I$402,$A210)=1,LOOKUP($A210,'لیست2  دبير'!$I$3:$I$402,'لیست2  دبير'!D$3:D$402),""),"")</f>
        <v/>
      </c>
      <c r="D210" s="48" t="str">
        <f>IFERROR(IF(COUNTIF('لیست2  دبير'!$I$3:$I$402,$A210)=1,LOOKUP($A210,'لیست2  دبير'!$I$3:$I$402,'لیست2  دبير'!E$3:E$402),""),"")</f>
        <v/>
      </c>
      <c r="E210" s="63" t="str">
        <f>IFERROR(IF(COUNTIF('لیست2  دبير'!$I$3:$I$402,$A210)=1,LOOKUP($A210,'لیست2  دبير'!$I$3:$I$402,'لیست2  دبير'!F$3:F$402),""),"")</f>
        <v/>
      </c>
      <c r="F210" s="63" t="str">
        <f>IFERROR(IF(COUNTIF('لیست2  دبير'!$I$3:$I$402,$A210)=1,LOOKUP($A210,'لیست2  دبير'!$I$3:$I$402,'لیست2  دبير'!G$3:G$402),""),"")</f>
        <v/>
      </c>
      <c r="G210" s="64" t="str">
        <f t="shared" si="6"/>
        <v/>
      </c>
      <c r="H210" s="64" t="str">
        <f t="shared" si="7"/>
        <v/>
      </c>
    </row>
    <row r="211" spans="1:8" ht="32.25" x14ac:dyDescent="0.2">
      <c r="A211" s="60">
        <v>209</v>
      </c>
      <c r="B211" s="47" t="str">
        <f>IFERROR(IF(COUNTIF('لیست2  دبير'!$I$3:$I$402,$A211)=1,LOOKUP($A211,'لیست2  دبير'!$I$3:$I$402,'لیست2  دبير'!C$3:C$402),""),"")</f>
        <v/>
      </c>
      <c r="C211" s="48" t="str">
        <f>IFERROR(IF(COUNTIF('لیست2  دبير'!$I$3:$I$402,$A211)=1,LOOKUP($A211,'لیست2  دبير'!$I$3:$I$402,'لیست2  دبير'!D$3:D$402),""),"")</f>
        <v/>
      </c>
      <c r="D211" s="48" t="str">
        <f>IFERROR(IF(COUNTIF('لیست2  دبير'!$I$3:$I$402,$A211)=1,LOOKUP($A211,'لیست2  دبير'!$I$3:$I$402,'لیست2  دبير'!E$3:E$402),""),"")</f>
        <v/>
      </c>
      <c r="E211" s="63" t="str">
        <f>IFERROR(IF(COUNTIF('لیست2  دبير'!$I$3:$I$402,$A211)=1,LOOKUP($A211,'لیست2  دبير'!$I$3:$I$402,'لیست2  دبير'!F$3:F$402),""),"")</f>
        <v/>
      </c>
      <c r="F211" s="63" t="str">
        <f>IFERROR(IF(COUNTIF('لیست2  دبير'!$I$3:$I$402,$A211)=1,LOOKUP($A211,'لیست2  دبير'!$I$3:$I$402,'لیست2  دبير'!G$3:G$402),""),"")</f>
        <v/>
      </c>
      <c r="G211" s="64" t="str">
        <f t="shared" si="6"/>
        <v/>
      </c>
      <c r="H211" s="64" t="str">
        <f t="shared" si="7"/>
        <v/>
      </c>
    </row>
    <row r="212" spans="1:8" ht="32.25" x14ac:dyDescent="0.2">
      <c r="A212" s="61">
        <v>210</v>
      </c>
      <c r="B212" s="47" t="str">
        <f>IFERROR(IF(COUNTIF('لیست2  دبير'!$I$3:$I$402,$A212)=1,LOOKUP($A212,'لیست2  دبير'!$I$3:$I$402,'لیست2  دبير'!C$3:C$402),""),"")</f>
        <v/>
      </c>
      <c r="C212" s="48" t="str">
        <f>IFERROR(IF(COUNTIF('لیست2  دبير'!$I$3:$I$402,$A212)=1,LOOKUP($A212,'لیست2  دبير'!$I$3:$I$402,'لیست2  دبير'!D$3:D$402),""),"")</f>
        <v/>
      </c>
      <c r="D212" s="48" t="str">
        <f>IFERROR(IF(COUNTIF('لیست2  دبير'!$I$3:$I$402,$A212)=1,LOOKUP($A212,'لیست2  دبير'!$I$3:$I$402,'لیست2  دبير'!E$3:E$402),""),"")</f>
        <v/>
      </c>
      <c r="E212" s="63" t="str">
        <f>IFERROR(IF(COUNTIF('لیست2  دبير'!$I$3:$I$402,$A212)=1,LOOKUP($A212,'لیست2  دبير'!$I$3:$I$402,'لیست2  دبير'!F$3:F$402),""),"")</f>
        <v/>
      </c>
      <c r="F212" s="63" t="str">
        <f>IFERROR(IF(COUNTIF('لیست2  دبير'!$I$3:$I$402,$A212)=1,LOOKUP($A212,'لیست2  دبير'!$I$3:$I$402,'لیست2  دبير'!G$3:G$402),""),"")</f>
        <v/>
      </c>
      <c r="G212" s="64" t="str">
        <f t="shared" si="6"/>
        <v/>
      </c>
      <c r="H212" s="64" t="str">
        <f t="shared" si="7"/>
        <v/>
      </c>
    </row>
    <row r="213" spans="1:8" ht="32.25" x14ac:dyDescent="0.2">
      <c r="A213" s="60">
        <v>211</v>
      </c>
      <c r="B213" s="47" t="str">
        <f>IFERROR(IF(COUNTIF('لیست2  دبير'!$I$3:$I$402,$A213)=1,LOOKUP($A213,'لیست2  دبير'!$I$3:$I$402,'لیست2  دبير'!C$3:C$402),""),"")</f>
        <v/>
      </c>
      <c r="C213" s="48" t="str">
        <f>IFERROR(IF(COUNTIF('لیست2  دبير'!$I$3:$I$402,$A213)=1,LOOKUP($A213,'لیست2  دبير'!$I$3:$I$402,'لیست2  دبير'!D$3:D$402),""),"")</f>
        <v/>
      </c>
      <c r="D213" s="48" t="str">
        <f>IFERROR(IF(COUNTIF('لیست2  دبير'!$I$3:$I$402,$A213)=1,LOOKUP($A213,'لیست2  دبير'!$I$3:$I$402,'لیست2  دبير'!E$3:E$402),""),"")</f>
        <v/>
      </c>
      <c r="E213" s="63" t="str">
        <f>IFERROR(IF(COUNTIF('لیست2  دبير'!$I$3:$I$402,$A213)=1,LOOKUP($A213,'لیست2  دبير'!$I$3:$I$402,'لیست2  دبير'!F$3:F$402),""),"")</f>
        <v/>
      </c>
      <c r="F213" s="63" t="str">
        <f>IFERROR(IF(COUNTIF('لیست2  دبير'!$I$3:$I$402,$A213)=1,LOOKUP($A213,'لیست2  دبير'!$I$3:$I$402,'لیست2  دبير'!G$3:G$402),""),"")</f>
        <v/>
      </c>
      <c r="G213" s="64" t="str">
        <f t="shared" si="6"/>
        <v/>
      </c>
      <c r="H213" s="64" t="str">
        <f t="shared" si="7"/>
        <v/>
      </c>
    </row>
    <row r="214" spans="1:8" ht="32.25" x14ac:dyDescent="0.2">
      <c r="A214" s="61">
        <v>212</v>
      </c>
      <c r="B214" s="47" t="str">
        <f>IFERROR(IF(COUNTIF('لیست2  دبير'!$I$3:$I$402,$A214)=1,LOOKUP($A214,'لیست2  دبير'!$I$3:$I$402,'لیست2  دبير'!C$3:C$402),""),"")</f>
        <v/>
      </c>
      <c r="C214" s="48" t="str">
        <f>IFERROR(IF(COUNTIF('لیست2  دبير'!$I$3:$I$402,$A214)=1,LOOKUP($A214,'لیست2  دبير'!$I$3:$I$402,'لیست2  دبير'!D$3:D$402),""),"")</f>
        <v/>
      </c>
      <c r="D214" s="48" t="str">
        <f>IFERROR(IF(COUNTIF('لیست2  دبير'!$I$3:$I$402,$A214)=1,LOOKUP($A214,'لیست2  دبير'!$I$3:$I$402,'لیست2  دبير'!E$3:E$402),""),"")</f>
        <v/>
      </c>
      <c r="E214" s="63" t="str">
        <f>IFERROR(IF(COUNTIF('لیست2  دبير'!$I$3:$I$402,$A214)=1,LOOKUP($A214,'لیست2  دبير'!$I$3:$I$402,'لیست2  دبير'!F$3:F$402),""),"")</f>
        <v/>
      </c>
      <c r="F214" s="63" t="str">
        <f>IFERROR(IF(COUNTIF('لیست2  دبير'!$I$3:$I$402,$A214)=1,LOOKUP($A214,'لیست2  دبير'!$I$3:$I$402,'لیست2  دبير'!G$3:G$402),""),"")</f>
        <v/>
      </c>
      <c r="G214" s="64" t="str">
        <f t="shared" si="6"/>
        <v/>
      </c>
      <c r="H214" s="64" t="str">
        <f t="shared" si="7"/>
        <v/>
      </c>
    </row>
    <row r="215" spans="1:8" ht="32.25" x14ac:dyDescent="0.2">
      <c r="A215" s="60">
        <v>213</v>
      </c>
      <c r="B215" s="47" t="str">
        <f>IFERROR(IF(COUNTIF('لیست2  دبير'!$I$3:$I$402,$A215)=1,LOOKUP($A215,'لیست2  دبير'!$I$3:$I$402,'لیست2  دبير'!C$3:C$402),""),"")</f>
        <v/>
      </c>
      <c r="C215" s="48" t="str">
        <f>IFERROR(IF(COUNTIF('لیست2  دبير'!$I$3:$I$402,$A215)=1,LOOKUP($A215,'لیست2  دبير'!$I$3:$I$402,'لیست2  دبير'!D$3:D$402),""),"")</f>
        <v/>
      </c>
      <c r="D215" s="48" t="str">
        <f>IFERROR(IF(COUNTIF('لیست2  دبير'!$I$3:$I$402,$A215)=1,LOOKUP($A215,'لیست2  دبير'!$I$3:$I$402,'لیست2  دبير'!E$3:E$402),""),"")</f>
        <v/>
      </c>
      <c r="E215" s="63" t="str">
        <f>IFERROR(IF(COUNTIF('لیست2  دبير'!$I$3:$I$402,$A215)=1,LOOKUP($A215,'لیست2  دبير'!$I$3:$I$402,'لیست2  دبير'!F$3:F$402),""),"")</f>
        <v/>
      </c>
      <c r="F215" s="63" t="str">
        <f>IFERROR(IF(COUNTIF('لیست2  دبير'!$I$3:$I$402,$A215)=1,LOOKUP($A215,'لیست2  دبير'!$I$3:$I$402,'لیست2  دبير'!G$3:G$402),""),"")</f>
        <v/>
      </c>
      <c r="G215" s="64" t="str">
        <f t="shared" si="6"/>
        <v/>
      </c>
      <c r="H215" s="64" t="str">
        <f t="shared" si="7"/>
        <v/>
      </c>
    </row>
    <row r="216" spans="1:8" ht="32.25" x14ac:dyDescent="0.2">
      <c r="A216" s="61">
        <v>214</v>
      </c>
      <c r="B216" s="47" t="str">
        <f>IFERROR(IF(COUNTIF('لیست2  دبير'!$I$3:$I$402,$A216)=1,LOOKUP($A216,'لیست2  دبير'!$I$3:$I$402,'لیست2  دبير'!C$3:C$402),""),"")</f>
        <v/>
      </c>
      <c r="C216" s="48" t="str">
        <f>IFERROR(IF(COUNTIF('لیست2  دبير'!$I$3:$I$402,$A216)=1,LOOKUP($A216,'لیست2  دبير'!$I$3:$I$402,'لیست2  دبير'!D$3:D$402),""),"")</f>
        <v/>
      </c>
      <c r="D216" s="48" t="str">
        <f>IFERROR(IF(COUNTIF('لیست2  دبير'!$I$3:$I$402,$A216)=1,LOOKUP($A216,'لیست2  دبير'!$I$3:$I$402,'لیست2  دبير'!E$3:E$402),""),"")</f>
        <v/>
      </c>
      <c r="E216" s="63" t="str">
        <f>IFERROR(IF(COUNTIF('لیست2  دبير'!$I$3:$I$402,$A216)=1,LOOKUP($A216,'لیست2  دبير'!$I$3:$I$402,'لیست2  دبير'!F$3:F$402),""),"")</f>
        <v/>
      </c>
      <c r="F216" s="63" t="str">
        <f>IFERROR(IF(COUNTIF('لیست2  دبير'!$I$3:$I$402,$A216)=1,LOOKUP($A216,'لیست2  دبير'!$I$3:$I$402,'لیست2  دبير'!G$3:G$402),""),"")</f>
        <v/>
      </c>
      <c r="G216" s="64" t="str">
        <f t="shared" si="6"/>
        <v/>
      </c>
      <c r="H216" s="64" t="str">
        <f t="shared" si="7"/>
        <v/>
      </c>
    </row>
    <row r="217" spans="1:8" ht="32.25" x14ac:dyDescent="0.2">
      <c r="A217" s="60">
        <v>215</v>
      </c>
      <c r="B217" s="47" t="str">
        <f>IFERROR(IF(COUNTIF('لیست2  دبير'!$I$3:$I$402,$A217)=1,LOOKUP($A217,'لیست2  دبير'!$I$3:$I$402,'لیست2  دبير'!C$3:C$402),""),"")</f>
        <v/>
      </c>
      <c r="C217" s="48" t="str">
        <f>IFERROR(IF(COUNTIF('لیست2  دبير'!$I$3:$I$402,$A217)=1,LOOKUP($A217,'لیست2  دبير'!$I$3:$I$402,'لیست2  دبير'!D$3:D$402),""),"")</f>
        <v/>
      </c>
      <c r="D217" s="48" t="str">
        <f>IFERROR(IF(COUNTIF('لیست2  دبير'!$I$3:$I$402,$A217)=1,LOOKUP($A217,'لیست2  دبير'!$I$3:$I$402,'لیست2  دبير'!E$3:E$402),""),"")</f>
        <v/>
      </c>
      <c r="E217" s="63" t="str">
        <f>IFERROR(IF(COUNTIF('لیست2  دبير'!$I$3:$I$402,$A217)=1,LOOKUP($A217,'لیست2  دبير'!$I$3:$I$402,'لیست2  دبير'!F$3:F$402),""),"")</f>
        <v/>
      </c>
      <c r="F217" s="63" t="str">
        <f>IFERROR(IF(COUNTIF('لیست2  دبير'!$I$3:$I$402,$A217)=1,LOOKUP($A217,'لیست2  دبير'!$I$3:$I$402,'لیست2  دبير'!G$3:G$402),""),"")</f>
        <v/>
      </c>
      <c r="G217" s="64" t="str">
        <f t="shared" si="6"/>
        <v/>
      </c>
      <c r="H217" s="64" t="str">
        <f t="shared" si="7"/>
        <v/>
      </c>
    </row>
    <row r="218" spans="1:8" ht="32.25" x14ac:dyDescent="0.2">
      <c r="A218" s="61">
        <v>216</v>
      </c>
      <c r="B218" s="47" t="str">
        <f>IFERROR(IF(COUNTIF('لیست2  دبير'!$I$3:$I$402,$A218)=1,LOOKUP($A218,'لیست2  دبير'!$I$3:$I$402,'لیست2  دبير'!C$3:C$402),""),"")</f>
        <v/>
      </c>
      <c r="C218" s="48" t="str">
        <f>IFERROR(IF(COUNTIF('لیست2  دبير'!$I$3:$I$402,$A218)=1,LOOKUP($A218,'لیست2  دبير'!$I$3:$I$402,'لیست2  دبير'!D$3:D$402),""),"")</f>
        <v/>
      </c>
      <c r="D218" s="48" t="str">
        <f>IFERROR(IF(COUNTIF('لیست2  دبير'!$I$3:$I$402,$A218)=1,LOOKUP($A218,'لیست2  دبير'!$I$3:$I$402,'لیست2  دبير'!E$3:E$402),""),"")</f>
        <v/>
      </c>
      <c r="E218" s="63" t="str">
        <f>IFERROR(IF(COUNTIF('لیست2  دبير'!$I$3:$I$402,$A218)=1,LOOKUP($A218,'لیست2  دبير'!$I$3:$I$402,'لیست2  دبير'!F$3:F$402),""),"")</f>
        <v/>
      </c>
      <c r="F218" s="63" t="str">
        <f>IFERROR(IF(COUNTIF('لیست2  دبير'!$I$3:$I$402,$A218)=1,LOOKUP($A218,'لیست2  دبير'!$I$3:$I$402,'لیست2  دبير'!G$3:G$402),""),"")</f>
        <v/>
      </c>
      <c r="G218" s="64" t="str">
        <f t="shared" si="6"/>
        <v/>
      </c>
      <c r="H218" s="64" t="str">
        <f t="shared" si="7"/>
        <v/>
      </c>
    </row>
    <row r="219" spans="1:8" ht="32.25" x14ac:dyDescent="0.2">
      <c r="A219" s="60">
        <v>217</v>
      </c>
      <c r="B219" s="47" t="str">
        <f>IFERROR(IF(COUNTIF('لیست2  دبير'!$I$3:$I$402,$A219)=1,LOOKUP($A219,'لیست2  دبير'!$I$3:$I$402,'لیست2  دبير'!C$3:C$402),""),"")</f>
        <v/>
      </c>
      <c r="C219" s="48" t="str">
        <f>IFERROR(IF(COUNTIF('لیست2  دبير'!$I$3:$I$402,$A219)=1,LOOKUP($A219,'لیست2  دبير'!$I$3:$I$402,'لیست2  دبير'!D$3:D$402),""),"")</f>
        <v/>
      </c>
      <c r="D219" s="48" t="str">
        <f>IFERROR(IF(COUNTIF('لیست2  دبير'!$I$3:$I$402,$A219)=1,LOOKUP($A219,'لیست2  دبير'!$I$3:$I$402,'لیست2  دبير'!E$3:E$402),""),"")</f>
        <v/>
      </c>
      <c r="E219" s="63" t="str">
        <f>IFERROR(IF(COUNTIF('لیست2  دبير'!$I$3:$I$402,$A219)=1,LOOKUP($A219,'لیست2  دبير'!$I$3:$I$402,'لیست2  دبير'!F$3:F$402),""),"")</f>
        <v/>
      </c>
      <c r="F219" s="63" t="str">
        <f>IFERROR(IF(COUNTIF('لیست2  دبير'!$I$3:$I$402,$A219)=1,LOOKUP($A219,'لیست2  دبير'!$I$3:$I$402,'لیست2  دبير'!G$3:G$402),""),"")</f>
        <v/>
      </c>
      <c r="G219" s="64" t="str">
        <f t="shared" si="6"/>
        <v/>
      </c>
      <c r="H219" s="64" t="str">
        <f t="shared" si="7"/>
        <v/>
      </c>
    </row>
    <row r="220" spans="1:8" ht="32.25" x14ac:dyDescent="0.2">
      <c r="A220" s="61">
        <v>218</v>
      </c>
      <c r="B220" s="47" t="str">
        <f>IFERROR(IF(COUNTIF('لیست2  دبير'!$I$3:$I$402,$A220)=1,LOOKUP($A220,'لیست2  دبير'!$I$3:$I$402,'لیست2  دبير'!C$3:C$402),""),"")</f>
        <v/>
      </c>
      <c r="C220" s="48" t="str">
        <f>IFERROR(IF(COUNTIF('لیست2  دبير'!$I$3:$I$402,$A220)=1,LOOKUP($A220,'لیست2  دبير'!$I$3:$I$402,'لیست2  دبير'!D$3:D$402),""),"")</f>
        <v/>
      </c>
      <c r="D220" s="48" t="str">
        <f>IFERROR(IF(COUNTIF('لیست2  دبير'!$I$3:$I$402,$A220)=1,LOOKUP($A220,'لیست2  دبير'!$I$3:$I$402,'لیست2  دبير'!E$3:E$402),""),"")</f>
        <v/>
      </c>
      <c r="E220" s="63" t="str">
        <f>IFERROR(IF(COUNTIF('لیست2  دبير'!$I$3:$I$402,$A220)=1,LOOKUP($A220,'لیست2  دبير'!$I$3:$I$402,'لیست2  دبير'!F$3:F$402),""),"")</f>
        <v/>
      </c>
      <c r="F220" s="63" t="str">
        <f>IFERROR(IF(COUNTIF('لیست2  دبير'!$I$3:$I$402,$A220)=1,LOOKUP($A220,'لیست2  دبير'!$I$3:$I$402,'لیست2  دبير'!G$3:G$402),""),"")</f>
        <v/>
      </c>
      <c r="G220" s="64" t="str">
        <f t="shared" si="6"/>
        <v/>
      </c>
      <c r="H220" s="64" t="str">
        <f t="shared" si="7"/>
        <v/>
      </c>
    </row>
    <row r="221" spans="1:8" ht="32.25" x14ac:dyDescent="0.2">
      <c r="A221" s="60">
        <v>219</v>
      </c>
      <c r="B221" s="47" t="str">
        <f>IFERROR(IF(COUNTIF('لیست2  دبير'!$I$3:$I$402,$A221)=1,LOOKUP($A221,'لیست2  دبير'!$I$3:$I$402,'لیست2  دبير'!C$3:C$402),""),"")</f>
        <v/>
      </c>
      <c r="C221" s="48" t="str">
        <f>IFERROR(IF(COUNTIF('لیست2  دبير'!$I$3:$I$402,$A221)=1,LOOKUP($A221,'لیست2  دبير'!$I$3:$I$402,'لیست2  دبير'!D$3:D$402),""),"")</f>
        <v/>
      </c>
      <c r="D221" s="48" t="str">
        <f>IFERROR(IF(COUNTIF('لیست2  دبير'!$I$3:$I$402,$A221)=1,LOOKUP($A221,'لیست2  دبير'!$I$3:$I$402,'لیست2  دبير'!E$3:E$402),""),"")</f>
        <v/>
      </c>
      <c r="E221" s="63" t="str">
        <f>IFERROR(IF(COUNTIF('لیست2  دبير'!$I$3:$I$402,$A221)=1,LOOKUP($A221,'لیست2  دبير'!$I$3:$I$402,'لیست2  دبير'!F$3:F$402),""),"")</f>
        <v/>
      </c>
      <c r="F221" s="63" t="str">
        <f>IFERROR(IF(COUNTIF('لیست2  دبير'!$I$3:$I$402,$A221)=1,LOOKUP($A221,'لیست2  دبير'!$I$3:$I$402,'لیست2  دبير'!G$3:G$402),""),"")</f>
        <v/>
      </c>
      <c r="G221" s="64" t="str">
        <f t="shared" si="6"/>
        <v/>
      </c>
      <c r="H221" s="64" t="str">
        <f t="shared" si="7"/>
        <v/>
      </c>
    </row>
    <row r="222" spans="1:8" ht="32.25" x14ac:dyDescent="0.2">
      <c r="A222" s="61">
        <v>220</v>
      </c>
      <c r="B222" s="47" t="str">
        <f>IFERROR(IF(COUNTIF('لیست2  دبير'!$I$3:$I$402,$A222)=1,LOOKUP($A222,'لیست2  دبير'!$I$3:$I$402,'لیست2  دبير'!C$3:C$402),""),"")</f>
        <v/>
      </c>
      <c r="C222" s="48" t="str">
        <f>IFERROR(IF(COUNTIF('لیست2  دبير'!$I$3:$I$402,$A222)=1,LOOKUP($A222,'لیست2  دبير'!$I$3:$I$402,'لیست2  دبير'!D$3:D$402),""),"")</f>
        <v/>
      </c>
      <c r="D222" s="48" t="str">
        <f>IFERROR(IF(COUNTIF('لیست2  دبير'!$I$3:$I$402,$A222)=1,LOOKUP($A222,'لیست2  دبير'!$I$3:$I$402,'لیست2  دبير'!E$3:E$402),""),"")</f>
        <v/>
      </c>
      <c r="E222" s="63" t="str">
        <f>IFERROR(IF(COUNTIF('لیست2  دبير'!$I$3:$I$402,$A222)=1,LOOKUP($A222,'لیست2  دبير'!$I$3:$I$402,'لیست2  دبير'!F$3:F$402),""),"")</f>
        <v/>
      </c>
      <c r="F222" s="63" t="str">
        <f>IFERROR(IF(COUNTIF('لیست2  دبير'!$I$3:$I$402,$A222)=1,LOOKUP($A222,'لیست2  دبير'!$I$3:$I$402,'لیست2  دبير'!G$3:G$402),""),"")</f>
        <v/>
      </c>
      <c r="G222" s="64" t="str">
        <f t="shared" si="6"/>
        <v/>
      </c>
      <c r="H222" s="64" t="str">
        <f t="shared" si="7"/>
        <v/>
      </c>
    </row>
    <row r="223" spans="1:8" ht="32.25" x14ac:dyDescent="0.2">
      <c r="A223" s="60">
        <v>221</v>
      </c>
      <c r="B223" s="47" t="str">
        <f>IFERROR(IF(COUNTIF('لیست2  دبير'!$I$3:$I$402,$A223)=1,LOOKUP($A223,'لیست2  دبير'!$I$3:$I$402,'لیست2  دبير'!C$3:C$402),""),"")</f>
        <v/>
      </c>
      <c r="C223" s="48" t="str">
        <f>IFERROR(IF(COUNTIF('لیست2  دبير'!$I$3:$I$402,$A223)=1,LOOKUP($A223,'لیست2  دبير'!$I$3:$I$402,'لیست2  دبير'!D$3:D$402),""),"")</f>
        <v/>
      </c>
      <c r="D223" s="48" t="str">
        <f>IFERROR(IF(COUNTIF('لیست2  دبير'!$I$3:$I$402,$A223)=1,LOOKUP($A223,'لیست2  دبير'!$I$3:$I$402,'لیست2  دبير'!E$3:E$402),""),"")</f>
        <v/>
      </c>
      <c r="E223" s="63" t="str">
        <f>IFERROR(IF(COUNTIF('لیست2  دبير'!$I$3:$I$402,$A223)=1,LOOKUP($A223,'لیست2  دبير'!$I$3:$I$402,'لیست2  دبير'!F$3:F$402),""),"")</f>
        <v/>
      </c>
      <c r="F223" s="63" t="str">
        <f>IFERROR(IF(COUNTIF('لیست2  دبير'!$I$3:$I$402,$A223)=1,LOOKUP($A223,'لیست2  دبير'!$I$3:$I$402,'لیست2  دبير'!G$3:G$402),""),"")</f>
        <v/>
      </c>
      <c r="G223" s="64" t="str">
        <f t="shared" si="6"/>
        <v/>
      </c>
      <c r="H223" s="64" t="str">
        <f t="shared" si="7"/>
        <v/>
      </c>
    </row>
    <row r="224" spans="1:8" ht="32.25" x14ac:dyDescent="0.2">
      <c r="A224" s="61">
        <v>222</v>
      </c>
      <c r="B224" s="47" t="str">
        <f>IFERROR(IF(COUNTIF('لیست2  دبير'!$I$3:$I$402,$A224)=1,LOOKUP($A224,'لیست2  دبير'!$I$3:$I$402,'لیست2  دبير'!C$3:C$402),""),"")</f>
        <v/>
      </c>
      <c r="C224" s="48" t="str">
        <f>IFERROR(IF(COUNTIF('لیست2  دبير'!$I$3:$I$402,$A224)=1,LOOKUP($A224,'لیست2  دبير'!$I$3:$I$402,'لیست2  دبير'!D$3:D$402),""),"")</f>
        <v/>
      </c>
      <c r="D224" s="48" t="str">
        <f>IFERROR(IF(COUNTIF('لیست2  دبير'!$I$3:$I$402,$A224)=1,LOOKUP($A224,'لیست2  دبير'!$I$3:$I$402,'لیست2  دبير'!E$3:E$402),""),"")</f>
        <v/>
      </c>
      <c r="E224" s="63" t="str">
        <f>IFERROR(IF(COUNTIF('لیست2  دبير'!$I$3:$I$402,$A224)=1,LOOKUP($A224,'لیست2  دبير'!$I$3:$I$402,'لیست2  دبير'!F$3:F$402),""),"")</f>
        <v/>
      </c>
      <c r="F224" s="63" t="str">
        <f>IFERROR(IF(COUNTIF('لیست2  دبير'!$I$3:$I$402,$A224)=1,LOOKUP($A224,'لیست2  دبير'!$I$3:$I$402,'لیست2  دبير'!G$3:G$402),""),"")</f>
        <v/>
      </c>
      <c r="G224" s="64" t="str">
        <f t="shared" si="6"/>
        <v/>
      </c>
      <c r="H224" s="64" t="str">
        <f t="shared" si="7"/>
        <v/>
      </c>
    </row>
    <row r="225" spans="1:8" ht="32.25" x14ac:dyDescent="0.2">
      <c r="A225" s="60">
        <v>223</v>
      </c>
      <c r="B225" s="47" t="str">
        <f>IFERROR(IF(COUNTIF('لیست2  دبير'!$I$3:$I$402,$A225)=1,LOOKUP($A225,'لیست2  دبير'!$I$3:$I$402,'لیست2  دبير'!C$3:C$402),""),"")</f>
        <v/>
      </c>
      <c r="C225" s="48" t="str">
        <f>IFERROR(IF(COUNTIF('لیست2  دبير'!$I$3:$I$402,$A225)=1,LOOKUP($A225,'لیست2  دبير'!$I$3:$I$402,'لیست2  دبير'!D$3:D$402),""),"")</f>
        <v/>
      </c>
      <c r="D225" s="48" t="str">
        <f>IFERROR(IF(COUNTIF('لیست2  دبير'!$I$3:$I$402,$A225)=1,LOOKUP($A225,'لیست2  دبير'!$I$3:$I$402,'لیست2  دبير'!E$3:E$402),""),"")</f>
        <v/>
      </c>
      <c r="E225" s="63" t="str">
        <f>IFERROR(IF(COUNTIF('لیست2  دبير'!$I$3:$I$402,$A225)=1,LOOKUP($A225,'لیست2  دبير'!$I$3:$I$402,'لیست2  دبير'!F$3:F$402),""),"")</f>
        <v/>
      </c>
      <c r="F225" s="63" t="str">
        <f>IFERROR(IF(COUNTIF('لیست2  دبير'!$I$3:$I$402,$A225)=1,LOOKUP($A225,'لیست2  دبير'!$I$3:$I$402,'لیست2  دبير'!G$3:G$402),""),"")</f>
        <v/>
      </c>
      <c r="G225" s="64" t="str">
        <f t="shared" si="6"/>
        <v/>
      </c>
      <c r="H225" s="64" t="str">
        <f t="shared" si="7"/>
        <v/>
      </c>
    </row>
    <row r="226" spans="1:8" ht="32.25" x14ac:dyDescent="0.2">
      <c r="A226" s="61">
        <v>224</v>
      </c>
      <c r="B226" s="47" t="str">
        <f>IFERROR(IF(COUNTIF('لیست2  دبير'!$I$3:$I$402,$A226)=1,LOOKUP($A226,'لیست2  دبير'!$I$3:$I$402,'لیست2  دبير'!C$3:C$402),""),"")</f>
        <v/>
      </c>
      <c r="C226" s="48" t="str">
        <f>IFERROR(IF(COUNTIF('لیست2  دبير'!$I$3:$I$402,$A226)=1,LOOKUP($A226,'لیست2  دبير'!$I$3:$I$402,'لیست2  دبير'!D$3:D$402),""),"")</f>
        <v/>
      </c>
      <c r="D226" s="48" t="str">
        <f>IFERROR(IF(COUNTIF('لیست2  دبير'!$I$3:$I$402,$A226)=1,LOOKUP($A226,'لیست2  دبير'!$I$3:$I$402,'لیست2  دبير'!E$3:E$402),""),"")</f>
        <v/>
      </c>
      <c r="E226" s="63" t="str">
        <f>IFERROR(IF(COUNTIF('لیست2  دبير'!$I$3:$I$402,$A226)=1,LOOKUP($A226,'لیست2  دبير'!$I$3:$I$402,'لیست2  دبير'!F$3:F$402),""),"")</f>
        <v/>
      </c>
      <c r="F226" s="63" t="str">
        <f>IFERROR(IF(COUNTIF('لیست2  دبير'!$I$3:$I$402,$A226)=1,LOOKUP($A226,'لیست2  دبير'!$I$3:$I$402,'لیست2  دبير'!G$3:G$402),""),"")</f>
        <v/>
      </c>
      <c r="G226" s="64" t="str">
        <f t="shared" si="6"/>
        <v/>
      </c>
      <c r="H226" s="64" t="str">
        <f t="shared" si="7"/>
        <v/>
      </c>
    </row>
    <row r="227" spans="1:8" ht="32.25" x14ac:dyDescent="0.2">
      <c r="A227" s="60">
        <v>225</v>
      </c>
      <c r="B227" s="47" t="str">
        <f>IFERROR(IF(COUNTIF('لیست2  دبير'!$I$3:$I$402,$A227)=1,LOOKUP($A227,'لیست2  دبير'!$I$3:$I$402,'لیست2  دبير'!C$3:C$402),""),"")</f>
        <v/>
      </c>
      <c r="C227" s="48" t="str">
        <f>IFERROR(IF(COUNTIF('لیست2  دبير'!$I$3:$I$402,$A227)=1,LOOKUP($A227,'لیست2  دبير'!$I$3:$I$402,'لیست2  دبير'!D$3:D$402),""),"")</f>
        <v/>
      </c>
      <c r="D227" s="48" t="str">
        <f>IFERROR(IF(COUNTIF('لیست2  دبير'!$I$3:$I$402,$A227)=1,LOOKUP($A227,'لیست2  دبير'!$I$3:$I$402,'لیست2  دبير'!E$3:E$402),""),"")</f>
        <v/>
      </c>
      <c r="E227" s="63" t="str">
        <f>IFERROR(IF(COUNTIF('لیست2  دبير'!$I$3:$I$402,$A227)=1,LOOKUP($A227,'لیست2  دبير'!$I$3:$I$402,'لیست2  دبير'!F$3:F$402),""),"")</f>
        <v/>
      </c>
      <c r="F227" s="63" t="str">
        <f>IFERROR(IF(COUNTIF('لیست2  دبير'!$I$3:$I$402,$A227)=1,LOOKUP($A227,'لیست2  دبير'!$I$3:$I$402,'لیست2  دبير'!G$3:G$402),""),"")</f>
        <v/>
      </c>
      <c r="G227" s="64" t="str">
        <f t="shared" si="6"/>
        <v/>
      </c>
      <c r="H227" s="64" t="str">
        <f t="shared" si="7"/>
        <v/>
      </c>
    </row>
    <row r="228" spans="1:8" ht="32.25" x14ac:dyDescent="0.2">
      <c r="A228" s="61">
        <v>226</v>
      </c>
      <c r="B228" s="47" t="str">
        <f>IFERROR(IF(COUNTIF('لیست2  دبير'!$I$3:$I$402,$A228)=1,LOOKUP($A228,'لیست2  دبير'!$I$3:$I$402,'لیست2  دبير'!C$3:C$402),""),"")</f>
        <v/>
      </c>
      <c r="C228" s="48" t="str">
        <f>IFERROR(IF(COUNTIF('لیست2  دبير'!$I$3:$I$402,$A228)=1,LOOKUP($A228,'لیست2  دبير'!$I$3:$I$402,'لیست2  دبير'!D$3:D$402),""),"")</f>
        <v/>
      </c>
      <c r="D228" s="48" t="str">
        <f>IFERROR(IF(COUNTIF('لیست2  دبير'!$I$3:$I$402,$A228)=1,LOOKUP($A228,'لیست2  دبير'!$I$3:$I$402,'لیست2  دبير'!E$3:E$402),""),"")</f>
        <v/>
      </c>
      <c r="E228" s="63" t="str">
        <f>IFERROR(IF(COUNTIF('لیست2  دبير'!$I$3:$I$402,$A228)=1,LOOKUP($A228,'لیست2  دبير'!$I$3:$I$402,'لیست2  دبير'!F$3:F$402),""),"")</f>
        <v/>
      </c>
      <c r="F228" s="63" t="str">
        <f>IFERROR(IF(COUNTIF('لیست2  دبير'!$I$3:$I$402,$A228)=1,LOOKUP($A228,'لیست2  دبير'!$I$3:$I$402,'لیست2  دبير'!G$3:G$402),""),"")</f>
        <v/>
      </c>
      <c r="G228" s="64" t="str">
        <f t="shared" si="6"/>
        <v/>
      </c>
      <c r="H228" s="64" t="str">
        <f t="shared" si="7"/>
        <v/>
      </c>
    </row>
    <row r="229" spans="1:8" ht="32.25" x14ac:dyDescent="0.2">
      <c r="A229" s="60">
        <v>227</v>
      </c>
      <c r="B229" s="47" t="str">
        <f>IFERROR(IF(COUNTIF('لیست2  دبير'!$I$3:$I$402,$A229)=1,LOOKUP($A229,'لیست2  دبير'!$I$3:$I$402,'لیست2  دبير'!C$3:C$402),""),"")</f>
        <v/>
      </c>
      <c r="C229" s="48" t="str">
        <f>IFERROR(IF(COUNTIF('لیست2  دبير'!$I$3:$I$402,$A229)=1,LOOKUP($A229,'لیست2  دبير'!$I$3:$I$402,'لیست2  دبير'!D$3:D$402),""),"")</f>
        <v/>
      </c>
      <c r="D229" s="48" t="str">
        <f>IFERROR(IF(COUNTIF('لیست2  دبير'!$I$3:$I$402,$A229)=1,LOOKUP($A229,'لیست2  دبير'!$I$3:$I$402,'لیست2  دبير'!E$3:E$402),""),"")</f>
        <v/>
      </c>
      <c r="E229" s="63" t="str">
        <f>IFERROR(IF(COUNTIF('لیست2  دبير'!$I$3:$I$402,$A229)=1,LOOKUP($A229,'لیست2  دبير'!$I$3:$I$402,'لیست2  دبير'!F$3:F$402),""),"")</f>
        <v/>
      </c>
      <c r="F229" s="63" t="str">
        <f>IFERROR(IF(COUNTIF('لیست2  دبير'!$I$3:$I$402,$A229)=1,LOOKUP($A229,'لیست2  دبير'!$I$3:$I$402,'لیست2  دبير'!G$3:G$402),""),"")</f>
        <v/>
      </c>
      <c r="G229" s="64" t="str">
        <f t="shared" si="6"/>
        <v/>
      </c>
      <c r="H229" s="64" t="str">
        <f t="shared" si="7"/>
        <v/>
      </c>
    </row>
    <row r="230" spans="1:8" ht="32.25" x14ac:dyDescent="0.2">
      <c r="A230" s="61">
        <v>228</v>
      </c>
      <c r="B230" s="47" t="str">
        <f>IFERROR(IF(COUNTIF('لیست2  دبير'!$I$3:$I$402,$A230)=1,LOOKUP($A230,'لیست2  دبير'!$I$3:$I$402,'لیست2  دبير'!C$3:C$402),""),"")</f>
        <v/>
      </c>
      <c r="C230" s="48" t="str">
        <f>IFERROR(IF(COUNTIF('لیست2  دبير'!$I$3:$I$402,$A230)=1,LOOKUP($A230,'لیست2  دبير'!$I$3:$I$402,'لیست2  دبير'!D$3:D$402),""),"")</f>
        <v/>
      </c>
      <c r="D230" s="48" t="str">
        <f>IFERROR(IF(COUNTIF('لیست2  دبير'!$I$3:$I$402,$A230)=1,LOOKUP($A230,'لیست2  دبير'!$I$3:$I$402,'لیست2  دبير'!E$3:E$402),""),"")</f>
        <v/>
      </c>
      <c r="E230" s="63" t="str">
        <f>IFERROR(IF(COUNTIF('لیست2  دبير'!$I$3:$I$402,$A230)=1,LOOKUP($A230,'لیست2  دبير'!$I$3:$I$402,'لیست2  دبير'!F$3:F$402),""),"")</f>
        <v/>
      </c>
      <c r="F230" s="63" t="str">
        <f>IFERROR(IF(COUNTIF('لیست2  دبير'!$I$3:$I$402,$A230)=1,LOOKUP($A230,'لیست2  دبير'!$I$3:$I$402,'لیست2  دبير'!G$3:G$402),""),"")</f>
        <v/>
      </c>
      <c r="G230" s="64" t="str">
        <f t="shared" si="6"/>
        <v/>
      </c>
      <c r="H230" s="64" t="str">
        <f t="shared" si="7"/>
        <v/>
      </c>
    </row>
    <row r="231" spans="1:8" ht="32.25" x14ac:dyDescent="0.2">
      <c r="A231" s="60">
        <v>229</v>
      </c>
      <c r="B231" s="47" t="str">
        <f>IFERROR(IF(COUNTIF('لیست2  دبير'!$I$3:$I$402,$A231)=1,LOOKUP($A231,'لیست2  دبير'!$I$3:$I$402,'لیست2  دبير'!C$3:C$402),""),"")</f>
        <v/>
      </c>
      <c r="C231" s="48" t="str">
        <f>IFERROR(IF(COUNTIF('لیست2  دبير'!$I$3:$I$402,$A231)=1,LOOKUP($A231,'لیست2  دبير'!$I$3:$I$402,'لیست2  دبير'!D$3:D$402),""),"")</f>
        <v/>
      </c>
      <c r="D231" s="48" t="str">
        <f>IFERROR(IF(COUNTIF('لیست2  دبير'!$I$3:$I$402,$A231)=1,LOOKUP($A231,'لیست2  دبير'!$I$3:$I$402,'لیست2  دبير'!E$3:E$402),""),"")</f>
        <v/>
      </c>
      <c r="E231" s="63" t="str">
        <f>IFERROR(IF(COUNTIF('لیست2  دبير'!$I$3:$I$402,$A231)=1,LOOKUP($A231,'لیست2  دبير'!$I$3:$I$402,'لیست2  دبير'!F$3:F$402),""),"")</f>
        <v/>
      </c>
      <c r="F231" s="63" t="str">
        <f>IFERROR(IF(COUNTIF('لیست2  دبير'!$I$3:$I$402,$A231)=1,LOOKUP($A231,'لیست2  دبير'!$I$3:$I$402,'لیست2  دبير'!G$3:G$402),""),"")</f>
        <v/>
      </c>
      <c r="G231" s="64" t="str">
        <f t="shared" si="6"/>
        <v/>
      </c>
      <c r="H231" s="64" t="str">
        <f t="shared" si="7"/>
        <v/>
      </c>
    </row>
    <row r="232" spans="1:8" ht="32.25" x14ac:dyDescent="0.2">
      <c r="A232" s="61">
        <v>230</v>
      </c>
      <c r="B232" s="47" t="str">
        <f>IFERROR(IF(COUNTIF('لیست2  دبير'!$I$3:$I$402,$A232)=1,LOOKUP($A232,'لیست2  دبير'!$I$3:$I$402,'لیست2  دبير'!C$3:C$402),""),"")</f>
        <v/>
      </c>
      <c r="C232" s="48" t="str">
        <f>IFERROR(IF(COUNTIF('لیست2  دبير'!$I$3:$I$402,$A232)=1,LOOKUP($A232,'لیست2  دبير'!$I$3:$I$402,'لیست2  دبير'!D$3:D$402),""),"")</f>
        <v/>
      </c>
      <c r="D232" s="48" t="str">
        <f>IFERROR(IF(COUNTIF('لیست2  دبير'!$I$3:$I$402,$A232)=1,LOOKUP($A232,'لیست2  دبير'!$I$3:$I$402,'لیست2  دبير'!E$3:E$402),""),"")</f>
        <v/>
      </c>
      <c r="E232" s="63" t="str">
        <f>IFERROR(IF(COUNTIF('لیست2  دبير'!$I$3:$I$402,$A232)=1,LOOKUP($A232,'لیست2  دبير'!$I$3:$I$402,'لیست2  دبير'!F$3:F$402),""),"")</f>
        <v/>
      </c>
      <c r="F232" s="63" t="str">
        <f>IFERROR(IF(COUNTIF('لیست2  دبير'!$I$3:$I$402,$A232)=1,LOOKUP($A232,'لیست2  دبير'!$I$3:$I$402,'لیست2  دبير'!G$3:G$402),""),"")</f>
        <v/>
      </c>
      <c r="G232" s="64" t="str">
        <f t="shared" si="6"/>
        <v/>
      </c>
      <c r="H232" s="64" t="str">
        <f t="shared" si="7"/>
        <v/>
      </c>
    </row>
    <row r="233" spans="1:8" ht="32.25" x14ac:dyDescent="0.2">
      <c r="A233" s="60">
        <v>231</v>
      </c>
      <c r="B233" s="47" t="str">
        <f>IFERROR(IF(COUNTIF('لیست2  دبير'!$I$3:$I$402,$A233)=1,LOOKUP($A233,'لیست2  دبير'!$I$3:$I$402,'لیست2  دبير'!C$3:C$402),""),"")</f>
        <v/>
      </c>
      <c r="C233" s="48" t="str">
        <f>IFERROR(IF(COUNTIF('لیست2  دبير'!$I$3:$I$402,$A233)=1,LOOKUP($A233,'لیست2  دبير'!$I$3:$I$402,'لیست2  دبير'!D$3:D$402),""),"")</f>
        <v/>
      </c>
      <c r="D233" s="48" t="str">
        <f>IFERROR(IF(COUNTIF('لیست2  دبير'!$I$3:$I$402,$A233)=1,LOOKUP($A233,'لیست2  دبير'!$I$3:$I$402,'لیست2  دبير'!E$3:E$402),""),"")</f>
        <v/>
      </c>
      <c r="E233" s="63" t="str">
        <f>IFERROR(IF(COUNTIF('لیست2  دبير'!$I$3:$I$402,$A233)=1,LOOKUP($A233,'لیست2  دبير'!$I$3:$I$402,'لیست2  دبير'!F$3:F$402),""),"")</f>
        <v/>
      </c>
      <c r="F233" s="63" t="str">
        <f>IFERROR(IF(COUNTIF('لیست2  دبير'!$I$3:$I$402,$A233)=1,LOOKUP($A233,'لیست2  دبير'!$I$3:$I$402,'لیست2  دبير'!G$3:G$402),""),"")</f>
        <v/>
      </c>
      <c r="G233" s="64" t="str">
        <f t="shared" si="6"/>
        <v/>
      </c>
      <c r="H233" s="64" t="str">
        <f t="shared" si="7"/>
        <v/>
      </c>
    </row>
    <row r="234" spans="1:8" ht="32.25" x14ac:dyDescent="0.2">
      <c r="A234" s="61">
        <v>232</v>
      </c>
      <c r="B234" s="47" t="str">
        <f>IFERROR(IF(COUNTIF('لیست2  دبير'!$I$3:$I$402,$A234)=1,LOOKUP($A234,'لیست2  دبير'!$I$3:$I$402,'لیست2  دبير'!C$3:C$402),""),"")</f>
        <v/>
      </c>
      <c r="C234" s="48" t="str">
        <f>IFERROR(IF(COUNTIF('لیست2  دبير'!$I$3:$I$402,$A234)=1,LOOKUP($A234,'لیست2  دبير'!$I$3:$I$402,'لیست2  دبير'!D$3:D$402),""),"")</f>
        <v/>
      </c>
      <c r="D234" s="48" t="str">
        <f>IFERROR(IF(COUNTIF('لیست2  دبير'!$I$3:$I$402,$A234)=1,LOOKUP($A234,'لیست2  دبير'!$I$3:$I$402,'لیست2  دبير'!E$3:E$402),""),"")</f>
        <v/>
      </c>
      <c r="E234" s="63" t="str">
        <f>IFERROR(IF(COUNTIF('لیست2  دبير'!$I$3:$I$402,$A234)=1,LOOKUP($A234,'لیست2  دبير'!$I$3:$I$402,'لیست2  دبير'!F$3:F$402),""),"")</f>
        <v/>
      </c>
      <c r="F234" s="63" t="str">
        <f>IFERROR(IF(COUNTIF('لیست2  دبير'!$I$3:$I$402,$A234)=1,LOOKUP($A234,'لیست2  دبير'!$I$3:$I$402,'لیست2  دبير'!G$3:G$402),""),"")</f>
        <v/>
      </c>
      <c r="G234" s="64" t="str">
        <f t="shared" si="6"/>
        <v/>
      </c>
      <c r="H234" s="64" t="str">
        <f t="shared" si="7"/>
        <v/>
      </c>
    </row>
    <row r="235" spans="1:8" ht="32.25" x14ac:dyDescent="0.2">
      <c r="A235" s="60">
        <v>233</v>
      </c>
      <c r="B235" s="47" t="str">
        <f>IFERROR(IF(COUNTIF('لیست2  دبير'!$I$3:$I$402,$A235)=1,LOOKUP($A235,'لیست2  دبير'!$I$3:$I$402,'لیست2  دبير'!C$3:C$402),""),"")</f>
        <v/>
      </c>
      <c r="C235" s="48" t="str">
        <f>IFERROR(IF(COUNTIF('لیست2  دبير'!$I$3:$I$402,$A235)=1,LOOKUP($A235,'لیست2  دبير'!$I$3:$I$402,'لیست2  دبير'!D$3:D$402),""),"")</f>
        <v/>
      </c>
      <c r="D235" s="48" t="str">
        <f>IFERROR(IF(COUNTIF('لیست2  دبير'!$I$3:$I$402,$A235)=1,LOOKUP($A235,'لیست2  دبير'!$I$3:$I$402,'لیست2  دبير'!E$3:E$402),""),"")</f>
        <v/>
      </c>
      <c r="E235" s="63" t="str">
        <f>IFERROR(IF(COUNTIF('لیست2  دبير'!$I$3:$I$402,$A235)=1,LOOKUP($A235,'لیست2  دبير'!$I$3:$I$402,'لیست2  دبير'!F$3:F$402),""),"")</f>
        <v/>
      </c>
      <c r="F235" s="63" t="str">
        <f>IFERROR(IF(COUNTIF('لیست2  دبير'!$I$3:$I$402,$A235)=1,LOOKUP($A235,'لیست2  دبير'!$I$3:$I$402,'لیست2  دبير'!G$3:G$402),""),"")</f>
        <v/>
      </c>
      <c r="G235" s="64" t="str">
        <f t="shared" si="6"/>
        <v/>
      </c>
      <c r="H235" s="64" t="str">
        <f t="shared" si="7"/>
        <v/>
      </c>
    </row>
    <row r="236" spans="1:8" ht="32.25" x14ac:dyDescent="0.2">
      <c r="A236" s="61">
        <v>234</v>
      </c>
      <c r="B236" s="47" t="str">
        <f>IFERROR(IF(COUNTIF('لیست2  دبير'!$I$3:$I$402,$A236)=1,LOOKUP($A236,'لیست2  دبير'!$I$3:$I$402,'لیست2  دبير'!C$3:C$402),""),"")</f>
        <v/>
      </c>
      <c r="C236" s="48" t="str">
        <f>IFERROR(IF(COUNTIF('لیست2  دبير'!$I$3:$I$402,$A236)=1,LOOKUP($A236,'لیست2  دبير'!$I$3:$I$402,'لیست2  دبير'!D$3:D$402),""),"")</f>
        <v/>
      </c>
      <c r="D236" s="48" t="str">
        <f>IFERROR(IF(COUNTIF('لیست2  دبير'!$I$3:$I$402,$A236)=1,LOOKUP($A236,'لیست2  دبير'!$I$3:$I$402,'لیست2  دبير'!E$3:E$402),""),"")</f>
        <v/>
      </c>
      <c r="E236" s="63" t="str">
        <f>IFERROR(IF(COUNTIF('لیست2  دبير'!$I$3:$I$402,$A236)=1,LOOKUP($A236,'لیست2  دبير'!$I$3:$I$402,'لیست2  دبير'!F$3:F$402),""),"")</f>
        <v/>
      </c>
      <c r="F236" s="63" t="str">
        <f>IFERROR(IF(COUNTIF('لیست2  دبير'!$I$3:$I$402,$A236)=1,LOOKUP($A236,'لیست2  دبير'!$I$3:$I$402,'لیست2  دبير'!G$3:G$402),""),"")</f>
        <v/>
      </c>
      <c r="G236" s="64" t="str">
        <f t="shared" si="6"/>
        <v/>
      </c>
      <c r="H236" s="64" t="str">
        <f t="shared" si="7"/>
        <v/>
      </c>
    </row>
    <row r="237" spans="1:8" ht="32.25" x14ac:dyDescent="0.2">
      <c r="A237" s="60">
        <v>235</v>
      </c>
      <c r="B237" s="47" t="str">
        <f>IFERROR(IF(COUNTIF('لیست2  دبير'!$I$3:$I$402,$A237)=1,LOOKUP($A237,'لیست2  دبير'!$I$3:$I$402,'لیست2  دبير'!C$3:C$402),""),"")</f>
        <v/>
      </c>
      <c r="C237" s="48" t="str">
        <f>IFERROR(IF(COUNTIF('لیست2  دبير'!$I$3:$I$402,$A237)=1,LOOKUP($A237,'لیست2  دبير'!$I$3:$I$402,'لیست2  دبير'!D$3:D$402),""),"")</f>
        <v/>
      </c>
      <c r="D237" s="48" t="str">
        <f>IFERROR(IF(COUNTIF('لیست2  دبير'!$I$3:$I$402,$A237)=1,LOOKUP($A237,'لیست2  دبير'!$I$3:$I$402,'لیست2  دبير'!E$3:E$402),""),"")</f>
        <v/>
      </c>
      <c r="E237" s="63" t="str">
        <f>IFERROR(IF(COUNTIF('لیست2  دبير'!$I$3:$I$402,$A237)=1,LOOKUP($A237,'لیست2  دبير'!$I$3:$I$402,'لیست2  دبير'!F$3:F$402),""),"")</f>
        <v/>
      </c>
      <c r="F237" s="63" t="str">
        <f>IFERROR(IF(COUNTIF('لیست2  دبير'!$I$3:$I$402,$A237)=1,LOOKUP($A237,'لیست2  دبير'!$I$3:$I$402,'لیست2  دبير'!G$3:G$402),""),"")</f>
        <v/>
      </c>
      <c r="G237" s="64" t="str">
        <f t="shared" si="6"/>
        <v/>
      </c>
      <c r="H237" s="64" t="str">
        <f t="shared" si="7"/>
        <v/>
      </c>
    </row>
    <row r="238" spans="1:8" ht="32.25" x14ac:dyDescent="0.2">
      <c r="A238" s="61">
        <v>236</v>
      </c>
      <c r="B238" s="47" t="str">
        <f>IFERROR(IF(COUNTIF('لیست2  دبير'!$I$3:$I$402,$A238)=1,LOOKUP($A238,'لیست2  دبير'!$I$3:$I$402,'لیست2  دبير'!C$3:C$402),""),"")</f>
        <v/>
      </c>
      <c r="C238" s="48" t="str">
        <f>IFERROR(IF(COUNTIF('لیست2  دبير'!$I$3:$I$402,$A238)=1,LOOKUP($A238,'لیست2  دبير'!$I$3:$I$402,'لیست2  دبير'!D$3:D$402),""),"")</f>
        <v/>
      </c>
      <c r="D238" s="48" t="str">
        <f>IFERROR(IF(COUNTIF('لیست2  دبير'!$I$3:$I$402,$A238)=1,LOOKUP($A238,'لیست2  دبير'!$I$3:$I$402,'لیست2  دبير'!E$3:E$402),""),"")</f>
        <v/>
      </c>
      <c r="E238" s="63" t="str">
        <f>IFERROR(IF(COUNTIF('لیست2  دبير'!$I$3:$I$402,$A238)=1,LOOKUP($A238,'لیست2  دبير'!$I$3:$I$402,'لیست2  دبير'!F$3:F$402),""),"")</f>
        <v/>
      </c>
      <c r="F238" s="63" t="str">
        <f>IFERROR(IF(COUNTIF('لیست2  دبير'!$I$3:$I$402,$A238)=1,LOOKUP($A238,'لیست2  دبير'!$I$3:$I$402,'لیست2  دبير'!G$3:G$402),""),"")</f>
        <v/>
      </c>
      <c r="G238" s="64" t="str">
        <f t="shared" si="6"/>
        <v/>
      </c>
      <c r="H238" s="64" t="str">
        <f t="shared" si="7"/>
        <v/>
      </c>
    </row>
    <row r="239" spans="1:8" ht="32.25" x14ac:dyDescent="0.2">
      <c r="A239" s="60">
        <v>237</v>
      </c>
      <c r="B239" s="47" t="str">
        <f>IFERROR(IF(COUNTIF('لیست2  دبير'!$I$3:$I$402,$A239)=1,LOOKUP($A239,'لیست2  دبير'!$I$3:$I$402,'لیست2  دبير'!C$3:C$402),""),"")</f>
        <v/>
      </c>
      <c r="C239" s="48" t="str">
        <f>IFERROR(IF(COUNTIF('لیست2  دبير'!$I$3:$I$402,$A239)=1,LOOKUP($A239,'لیست2  دبير'!$I$3:$I$402,'لیست2  دبير'!D$3:D$402),""),"")</f>
        <v/>
      </c>
      <c r="D239" s="48" t="str">
        <f>IFERROR(IF(COUNTIF('لیست2  دبير'!$I$3:$I$402,$A239)=1,LOOKUP($A239,'لیست2  دبير'!$I$3:$I$402,'لیست2  دبير'!E$3:E$402),""),"")</f>
        <v/>
      </c>
      <c r="E239" s="63" t="str">
        <f>IFERROR(IF(COUNTIF('لیست2  دبير'!$I$3:$I$402,$A239)=1,LOOKUP($A239,'لیست2  دبير'!$I$3:$I$402,'لیست2  دبير'!F$3:F$402),""),"")</f>
        <v/>
      </c>
      <c r="F239" s="63" t="str">
        <f>IFERROR(IF(COUNTIF('لیست2  دبير'!$I$3:$I$402,$A239)=1,LOOKUP($A239,'لیست2  دبير'!$I$3:$I$402,'لیست2  دبير'!G$3:G$402),""),"")</f>
        <v/>
      </c>
      <c r="G239" s="64" t="str">
        <f t="shared" si="6"/>
        <v/>
      </c>
      <c r="H239" s="64" t="str">
        <f t="shared" si="7"/>
        <v/>
      </c>
    </row>
    <row r="240" spans="1:8" ht="32.25" x14ac:dyDescent="0.2">
      <c r="A240" s="61">
        <v>238</v>
      </c>
      <c r="B240" s="47" t="str">
        <f>IFERROR(IF(COUNTIF('لیست2  دبير'!$I$3:$I$402,$A240)=1,LOOKUP($A240,'لیست2  دبير'!$I$3:$I$402,'لیست2  دبير'!C$3:C$402),""),"")</f>
        <v/>
      </c>
      <c r="C240" s="48" t="str">
        <f>IFERROR(IF(COUNTIF('لیست2  دبير'!$I$3:$I$402,$A240)=1,LOOKUP($A240,'لیست2  دبير'!$I$3:$I$402,'لیست2  دبير'!D$3:D$402),""),"")</f>
        <v/>
      </c>
      <c r="D240" s="48" t="str">
        <f>IFERROR(IF(COUNTIF('لیست2  دبير'!$I$3:$I$402,$A240)=1,LOOKUP($A240,'لیست2  دبير'!$I$3:$I$402,'لیست2  دبير'!E$3:E$402),""),"")</f>
        <v/>
      </c>
      <c r="E240" s="63" t="str">
        <f>IFERROR(IF(COUNTIF('لیست2  دبير'!$I$3:$I$402,$A240)=1,LOOKUP($A240,'لیست2  دبير'!$I$3:$I$402,'لیست2  دبير'!F$3:F$402),""),"")</f>
        <v/>
      </c>
      <c r="F240" s="63" t="str">
        <f>IFERROR(IF(COUNTIF('لیست2  دبير'!$I$3:$I$402,$A240)=1,LOOKUP($A240,'لیست2  دبير'!$I$3:$I$402,'لیست2  دبير'!G$3:G$402),""),"")</f>
        <v/>
      </c>
      <c r="G240" s="64" t="str">
        <f t="shared" si="6"/>
        <v/>
      </c>
      <c r="H240" s="64" t="str">
        <f t="shared" si="7"/>
        <v/>
      </c>
    </row>
    <row r="241" spans="1:8" ht="32.25" x14ac:dyDescent="0.2">
      <c r="A241" s="60">
        <v>239</v>
      </c>
      <c r="B241" s="47" t="str">
        <f>IFERROR(IF(COUNTIF('لیست2  دبير'!$I$3:$I$402,$A241)=1,LOOKUP($A241,'لیست2  دبير'!$I$3:$I$402,'لیست2  دبير'!C$3:C$402),""),"")</f>
        <v/>
      </c>
      <c r="C241" s="48" t="str">
        <f>IFERROR(IF(COUNTIF('لیست2  دبير'!$I$3:$I$402,$A241)=1,LOOKUP($A241,'لیست2  دبير'!$I$3:$I$402,'لیست2  دبير'!D$3:D$402),""),"")</f>
        <v/>
      </c>
      <c r="D241" s="48" t="str">
        <f>IFERROR(IF(COUNTIF('لیست2  دبير'!$I$3:$I$402,$A241)=1,LOOKUP($A241,'لیست2  دبير'!$I$3:$I$402,'لیست2  دبير'!E$3:E$402),""),"")</f>
        <v/>
      </c>
      <c r="E241" s="63" t="str">
        <f>IFERROR(IF(COUNTIF('لیست2  دبير'!$I$3:$I$402,$A241)=1,LOOKUP($A241,'لیست2  دبير'!$I$3:$I$402,'لیست2  دبير'!F$3:F$402),""),"")</f>
        <v/>
      </c>
      <c r="F241" s="63" t="str">
        <f>IFERROR(IF(COUNTIF('لیست2  دبير'!$I$3:$I$402,$A241)=1,LOOKUP($A241,'لیست2  دبير'!$I$3:$I$402,'لیست2  دبير'!G$3:G$402),""),"")</f>
        <v/>
      </c>
      <c r="G241" s="64" t="str">
        <f t="shared" si="6"/>
        <v/>
      </c>
      <c r="H241" s="64" t="str">
        <f t="shared" si="7"/>
        <v/>
      </c>
    </row>
    <row r="242" spans="1:8" ht="32.25" x14ac:dyDescent="0.2">
      <c r="A242" s="61">
        <v>240</v>
      </c>
      <c r="B242" s="47" t="str">
        <f>IFERROR(IF(COUNTIF('لیست2  دبير'!$I$3:$I$402,$A242)=1,LOOKUP($A242,'لیست2  دبير'!$I$3:$I$402,'لیست2  دبير'!C$3:C$402),""),"")</f>
        <v/>
      </c>
      <c r="C242" s="48" t="str">
        <f>IFERROR(IF(COUNTIF('لیست2  دبير'!$I$3:$I$402,$A242)=1,LOOKUP($A242,'لیست2  دبير'!$I$3:$I$402,'لیست2  دبير'!D$3:D$402),""),"")</f>
        <v/>
      </c>
      <c r="D242" s="48" t="str">
        <f>IFERROR(IF(COUNTIF('لیست2  دبير'!$I$3:$I$402,$A242)=1,LOOKUP($A242,'لیست2  دبير'!$I$3:$I$402,'لیست2  دبير'!E$3:E$402),""),"")</f>
        <v/>
      </c>
      <c r="E242" s="63" t="str">
        <f>IFERROR(IF(COUNTIF('لیست2  دبير'!$I$3:$I$402,$A242)=1,LOOKUP($A242,'لیست2  دبير'!$I$3:$I$402,'لیست2  دبير'!F$3:F$402),""),"")</f>
        <v/>
      </c>
      <c r="F242" s="63" t="str">
        <f>IFERROR(IF(COUNTIF('لیست2  دبير'!$I$3:$I$402,$A242)=1,LOOKUP($A242,'لیست2  دبير'!$I$3:$I$402,'لیست2  دبير'!G$3:G$402),""),"")</f>
        <v/>
      </c>
      <c r="G242" s="64" t="str">
        <f t="shared" si="6"/>
        <v/>
      </c>
      <c r="H242" s="64" t="str">
        <f t="shared" si="7"/>
        <v/>
      </c>
    </row>
    <row r="243" spans="1:8" ht="32.25" x14ac:dyDescent="0.2">
      <c r="A243" s="60">
        <v>241</v>
      </c>
      <c r="B243" s="47" t="str">
        <f>IFERROR(IF(COUNTIF('لیست2  دبير'!$I$3:$I$402,$A243)=1,LOOKUP($A243,'لیست2  دبير'!$I$3:$I$402,'لیست2  دبير'!C$3:C$402),""),"")</f>
        <v/>
      </c>
      <c r="C243" s="48" t="str">
        <f>IFERROR(IF(COUNTIF('لیست2  دبير'!$I$3:$I$402,$A243)=1,LOOKUP($A243,'لیست2  دبير'!$I$3:$I$402,'لیست2  دبير'!D$3:D$402),""),"")</f>
        <v/>
      </c>
      <c r="D243" s="48" t="str">
        <f>IFERROR(IF(COUNTIF('لیست2  دبير'!$I$3:$I$402,$A243)=1,LOOKUP($A243,'لیست2  دبير'!$I$3:$I$402,'لیست2  دبير'!E$3:E$402),""),"")</f>
        <v/>
      </c>
      <c r="E243" s="63" t="str">
        <f>IFERROR(IF(COUNTIF('لیست2  دبير'!$I$3:$I$402,$A243)=1,LOOKUP($A243,'لیست2  دبير'!$I$3:$I$402,'لیست2  دبير'!F$3:F$402),""),"")</f>
        <v/>
      </c>
      <c r="F243" s="63" t="str">
        <f>IFERROR(IF(COUNTIF('لیست2  دبير'!$I$3:$I$402,$A243)=1,LOOKUP($A243,'لیست2  دبير'!$I$3:$I$402,'لیست2  دبير'!G$3:G$402),""),"")</f>
        <v/>
      </c>
      <c r="G243" s="64" t="str">
        <f t="shared" si="6"/>
        <v/>
      </c>
      <c r="H243" s="64" t="str">
        <f t="shared" si="7"/>
        <v/>
      </c>
    </row>
    <row r="244" spans="1:8" ht="32.25" x14ac:dyDescent="0.2">
      <c r="A244" s="61">
        <v>242</v>
      </c>
      <c r="B244" s="47" t="str">
        <f>IFERROR(IF(COUNTIF('لیست2  دبير'!$I$3:$I$402,$A244)=1,LOOKUP($A244,'لیست2  دبير'!$I$3:$I$402,'لیست2  دبير'!C$3:C$402),""),"")</f>
        <v/>
      </c>
      <c r="C244" s="48" t="str">
        <f>IFERROR(IF(COUNTIF('لیست2  دبير'!$I$3:$I$402,$A244)=1,LOOKUP($A244,'لیست2  دبير'!$I$3:$I$402,'لیست2  دبير'!D$3:D$402),""),"")</f>
        <v/>
      </c>
      <c r="D244" s="48" t="str">
        <f>IFERROR(IF(COUNTIF('لیست2  دبير'!$I$3:$I$402,$A244)=1,LOOKUP($A244,'لیست2  دبير'!$I$3:$I$402,'لیست2  دبير'!E$3:E$402),""),"")</f>
        <v/>
      </c>
      <c r="E244" s="63" t="str">
        <f>IFERROR(IF(COUNTIF('لیست2  دبير'!$I$3:$I$402,$A244)=1,LOOKUP($A244,'لیست2  دبير'!$I$3:$I$402,'لیست2  دبير'!F$3:F$402),""),"")</f>
        <v/>
      </c>
      <c r="F244" s="63" t="str">
        <f>IFERROR(IF(COUNTIF('لیست2  دبير'!$I$3:$I$402,$A244)=1,LOOKUP($A244,'لیست2  دبير'!$I$3:$I$402,'لیست2  دبير'!G$3:G$402),""),"")</f>
        <v/>
      </c>
      <c r="G244" s="64" t="str">
        <f t="shared" si="6"/>
        <v/>
      </c>
      <c r="H244" s="64" t="str">
        <f t="shared" si="7"/>
        <v/>
      </c>
    </row>
    <row r="245" spans="1:8" ht="32.25" x14ac:dyDescent="0.2">
      <c r="A245" s="60">
        <v>243</v>
      </c>
      <c r="B245" s="47" t="str">
        <f>IFERROR(IF(COUNTIF('لیست2  دبير'!$I$3:$I$402,$A245)=1,LOOKUP($A245,'لیست2  دبير'!$I$3:$I$402,'لیست2  دبير'!C$3:C$402),""),"")</f>
        <v/>
      </c>
      <c r="C245" s="48" t="str">
        <f>IFERROR(IF(COUNTIF('لیست2  دبير'!$I$3:$I$402,$A245)=1,LOOKUP($A245,'لیست2  دبير'!$I$3:$I$402,'لیست2  دبير'!D$3:D$402),""),"")</f>
        <v/>
      </c>
      <c r="D245" s="48" t="str">
        <f>IFERROR(IF(COUNTIF('لیست2  دبير'!$I$3:$I$402,$A245)=1,LOOKUP($A245,'لیست2  دبير'!$I$3:$I$402,'لیست2  دبير'!E$3:E$402),""),"")</f>
        <v/>
      </c>
      <c r="E245" s="63" t="str">
        <f>IFERROR(IF(COUNTIF('لیست2  دبير'!$I$3:$I$402,$A245)=1,LOOKUP($A245,'لیست2  دبير'!$I$3:$I$402,'لیست2  دبير'!F$3:F$402),""),"")</f>
        <v/>
      </c>
      <c r="F245" s="63" t="str">
        <f>IFERROR(IF(COUNTIF('لیست2  دبير'!$I$3:$I$402,$A245)=1,LOOKUP($A245,'لیست2  دبير'!$I$3:$I$402,'لیست2  دبير'!G$3:G$402),""),"")</f>
        <v/>
      </c>
      <c r="G245" s="64" t="str">
        <f t="shared" si="6"/>
        <v/>
      </c>
      <c r="H245" s="64" t="str">
        <f t="shared" si="7"/>
        <v/>
      </c>
    </row>
    <row r="246" spans="1:8" ht="32.25" x14ac:dyDescent="0.2">
      <c r="A246" s="61">
        <v>244</v>
      </c>
      <c r="B246" s="47" t="str">
        <f>IFERROR(IF(COUNTIF('لیست2  دبير'!$I$3:$I$402,$A246)=1,LOOKUP($A246,'لیست2  دبير'!$I$3:$I$402,'لیست2  دبير'!C$3:C$402),""),"")</f>
        <v/>
      </c>
      <c r="C246" s="48" t="str">
        <f>IFERROR(IF(COUNTIF('لیست2  دبير'!$I$3:$I$402,$A246)=1,LOOKUP($A246,'لیست2  دبير'!$I$3:$I$402,'لیست2  دبير'!D$3:D$402),""),"")</f>
        <v/>
      </c>
      <c r="D246" s="48" t="str">
        <f>IFERROR(IF(COUNTIF('لیست2  دبير'!$I$3:$I$402,$A246)=1,LOOKUP($A246,'لیست2  دبير'!$I$3:$I$402,'لیست2  دبير'!E$3:E$402),""),"")</f>
        <v/>
      </c>
      <c r="E246" s="63" t="str">
        <f>IFERROR(IF(COUNTIF('لیست2  دبير'!$I$3:$I$402,$A246)=1,LOOKUP($A246,'لیست2  دبير'!$I$3:$I$402,'لیست2  دبير'!F$3:F$402),""),"")</f>
        <v/>
      </c>
      <c r="F246" s="63" t="str">
        <f>IFERROR(IF(COUNTIF('لیست2  دبير'!$I$3:$I$402,$A246)=1,LOOKUP($A246,'لیست2  دبير'!$I$3:$I$402,'لیست2  دبير'!G$3:G$402),""),"")</f>
        <v/>
      </c>
      <c r="G246" s="64" t="str">
        <f t="shared" si="6"/>
        <v/>
      </c>
      <c r="H246" s="64" t="str">
        <f t="shared" si="7"/>
        <v/>
      </c>
    </row>
    <row r="247" spans="1:8" ht="32.25" x14ac:dyDescent="0.2">
      <c r="A247" s="60">
        <v>245</v>
      </c>
      <c r="B247" s="47" t="str">
        <f>IFERROR(IF(COUNTIF('لیست2  دبير'!$I$3:$I$402,$A247)=1,LOOKUP($A247,'لیست2  دبير'!$I$3:$I$402,'لیست2  دبير'!C$3:C$402),""),"")</f>
        <v/>
      </c>
      <c r="C247" s="48" t="str">
        <f>IFERROR(IF(COUNTIF('لیست2  دبير'!$I$3:$I$402,$A247)=1,LOOKUP($A247,'لیست2  دبير'!$I$3:$I$402,'لیست2  دبير'!D$3:D$402),""),"")</f>
        <v/>
      </c>
      <c r="D247" s="48" t="str">
        <f>IFERROR(IF(COUNTIF('لیست2  دبير'!$I$3:$I$402,$A247)=1,LOOKUP($A247,'لیست2  دبير'!$I$3:$I$402,'لیست2  دبير'!E$3:E$402),""),"")</f>
        <v/>
      </c>
      <c r="E247" s="63" t="str">
        <f>IFERROR(IF(COUNTIF('لیست2  دبير'!$I$3:$I$402,$A247)=1,LOOKUP($A247,'لیست2  دبير'!$I$3:$I$402,'لیست2  دبير'!F$3:F$402),""),"")</f>
        <v/>
      </c>
      <c r="F247" s="63" t="str">
        <f>IFERROR(IF(COUNTIF('لیست2  دبير'!$I$3:$I$402,$A247)=1,LOOKUP($A247,'لیست2  دبير'!$I$3:$I$402,'لیست2  دبير'!G$3:G$402),""),"")</f>
        <v/>
      </c>
      <c r="G247" s="64" t="str">
        <f t="shared" si="6"/>
        <v/>
      </c>
      <c r="H247" s="64" t="str">
        <f t="shared" si="7"/>
        <v/>
      </c>
    </row>
    <row r="248" spans="1:8" ht="32.25" x14ac:dyDescent="0.2">
      <c r="A248" s="61">
        <v>246</v>
      </c>
      <c r="B248" s="47" t="str">
        <f>IFERROR(IF(COUNTIF('لیست2  دبير'!$I$3:$I$402,$A248)=1,LOOKUP($A248,'لیست2  دبير'!$I$3:$I$402,'لیست2  دبير'!C$3:C$402),""),"")</f>
        <v/>
      </c>
      <c r="C248" s="48" t="str">
        <f>IFERROR(IF(COUNTIF('لیست2  دبير'!$I$3:$I$402,$A248)=1,LOOKUP($A248,'لیست2  دبير'!$I$3:$I$402,'لیست2  دبير'!D$3:D$402),""),"")</f>
        <v/>
      </c>
      <c r="D248" s="48" t="str">
        <f>IFERROR(IF(COUNTIF('لیست2  دبير'!$I$3:$I$402,$A248)=1,LOOKUP($A248,'لیست2  دبير'!$I$3:$I$402,'لیست2  دبير'!E$3:E$402),""),"")</f>
        <v/>
      </c>
      <c r="E248" s="63" t="str">
        <f>IFERROR(IF(COUNTIF('لیست2  دبير'!$I$3:$I$402,$A248)=1,LOOKUP($A248,'لیست2  دبير'!$I$3:$I$402,'لیست2  دبير'!F$3:F$402),""),"")</f>
        <v/>
      </c>
      <c r="F248" s="63" t="str">
        <f>IFERROR(IF(COUNTIF('لیست2  دبير'!$I$3:$I$402,$A248)=1,LOOKUP($A248,'لیست2  دبير'!$I$3:$I$402,'لیست2  دبير'!G$3:G$402),""),"")</f>
        <v/>
      </c>
      <c r="G248" s="64" t="str">
        <f t="shared" si="6"/>
        <v/>
      </c>
      <c r="H248" s="64" t="str">
        <f t="shared" si="7"/>
        <v/>
      </c>
    </row>
    <row r="249" spans="1:8" ht="32.25" x14ac:dyDescent="0.2">
      <c r="A249" s="60">
        <v>247</v>
      </c>
      <c r="B249" s="47" t="str">
        <f>IFERROR(IF(COUNTIF('لیست2  دبير'!$I$3:$I$402,$A249)=1,LOOKUP($A249,'لیست2  دبير'!$I$3:$I$402,'لیست2  دبير'!C$3:C$402),""),"")</f>
        <v/>
      </c>
      <c r="C249" s="48" t="str">
        <f>IFERROR(IF(COUNTIF('لیست2  دبير'!$I$3:$I$402,$A249)=1,LOOKUP($A249,'لیست2  دبير'!$I$3:$I$402,'لیست2  دبير'!D$3:D$402),""),"")</f>
        <v/>
      </c>
      <c r="D249" s="48" t="str">
        <f>IFERROR(IF(COUNTIF('لیست2  دبير'!$I$3:$I$402,$A249)=1,LOOKUP($A249,'لیست2  دبير'!$I$3:$I$402,'لیست2  دبير'!E$3:E$402),""),"")</f>
        <v/>
      </c>
      <c r="E249" s="63" t="str">
        <f>IFERROR(IF(COUNTIF('لیست2  دبير'!$I$3:$I$402,$A249)=1,LOOKUP($A249,'لیست2  دبير'!$I$3:$I$402,'لیست2  دبير'!F$3:F$402),""),"")</f>
        <v/>
      </c>
      <c r="F249" s="63" t="str">
        <f>IFERROR(IF(COUNTIF('لیست2  دبير'!$I$3:$I$402,$A249)=1,LOOKUP($A249,'لیست2  دبير'!$I$3:$I$402,'لیست2  دبير'!G$3:G$402),""),"")</f>
        <v/>
      </c>
      <c r="G249" s="64" t="str">
        <f t="shared" si="6"/>
        <v/>
      </c>
      <c r="H249" s="64" t="str">
        <f t="shared" si="7"/>
        <v/>
      </c>
    </row>
    <row r="250" spans="1:8" ht="32.25" x14ac:dyDescent="0.2">
      <c r="A250" s="61">
        <v>248</v>
      </c>
      <c r="B250" s="47" t="str">
        <f>IFERROR(IF(COUNTIF('لیست2  دبير'!$I$3:$I$402,$A250)=1,LOOKUP($A250,'لیست2  دبير'!$I$3:$I$402,'لیست2  دبير'!C$3:C$402),""),"")</f>
        <v/>
      </c>
      <c r="C250" s="48" t="str">
        <f>IFERROR(IF(COUNTIF('لیست2  دبير'!$I$3:$I$402,$A250)=1,LOOKUP($A250,'لیست2  دبير'!$I$3:$I$402,'لیست2  دبير'!D$3:D$402),""),"")</f>
        <v/>
      </c>
      <c r="D250" s="48" t="str">
        <f>IFERROR(IF(COUNTIF('لیست2  دبير'!$I$3:$I$402,$A250)=1,LOOKUP($A250,'لیست2  دبير'!$I$3:$I$402,'لیست2  دبير'!E$3:E$402),""),"")</f>
        <v/>
      </c>
      <c r="E250" s="63" t="str">
        <f>IFERROR(IF(COUNTIF('لیست2  دبير'!$I$3:$I$402,$A250)=1,LOOKUP($A250,'لیست2  دبير'!$I$3:$I$402,'لیست2  دبير'!F$3:F$402),""),"")</f>
        <v/>
      </c>
      <c r="F250" s="63" t="str">
        <f>IFERROR(IF(COUNTIF('لیست2  دبير'!$I$3:$I$402,$A250)=1,LOOKUP($A250,'لیست2  دبير'!$I$3:$I$402,'لیست2  دبير'!G$3:G$402),""),"")</f>
        <v/>
      </c>
      <c r="G250" s="64" t="str">
        <f t="shared" si="6"/>
        <v/>
      </c>
      <c r="H250" s="64" t="str">
        <f t="shared" si="7"/>
        <v/>
      </c>
    </row>
    <row r="251" spans="1:8" ht="32.25" x14ac:dyDescent="0.2">
      <c r="A251" s="60">
        <v>249</v>
      </c>
      <c r="B251" s="47" t="str">
        <f>IFERROR(IF(COUNTIF('لیست2  دبير'!$I$3:$I$402,$A251)=1,LOOKUP($A251,'لیست2  دبير'!$I$3:$I$402,'لیست2  دبير'!C$3:C$402),""),"")</f>
        <v/>
      </c>
      <c r="C251" s="48" t="str">
        <f>IFERROR(IF(COUNTIF('لیست2  دبير'!$I$3:$I$402,$A251)=1,LOOKUP($A251,'لیست2  دبير'!$I$3:$I$402,'لیست2  دبير'!D$3:D$402),""),"")</f>
        <v/>
      </c>
      <c r="D251" s="48" t="str">
        <f>IFERROR(IF(COUNTIF('لیست2  دبير'!$I$3:$I$402,$A251)=1,LOOKUP($A251,'لیست2  دبير'!$I$3:$I$402,'لیست2  دبير'!E$3:E$402),""),"")</f>
        <v/>
      </c>
      <c r="E251" s="63" t="str">
        <f>IFERROR(IF(COUNTIF('لیست2  دبير'!$I$3:$I$402,$A251)=1,LOOKUP($A251,'لیست2  دبير'!$I$3:$I$402,'لیست2  دبير'!F$3:F$402),""),"")</f>
        <v/>
      </c>
      <c r="F251" s="63" t="str">
        <f>IFERROR(IF(COUNTIF('لیست2  دبير'!$I$3:$I$402,$A251)=1,LOOKUP($A251,'لیست2  دبير'!$I$3:$I$402,'لیست2  دبير'!G$3:G$402),""),"")</f>
        <v/>
      </c>
      <c r="G251" s="64" t="str">
        <f t="shared" si="6"/>
        <v/>
      </c>
      <c r="H251" s="64" t="str">
        <f t="shared" si="7"/>
        <v/>
      </c>
    </row>
    <row r="252" spans="1:8" ht="32.25" x14ac:dyDescent="0.2">
      <c r="A252" s="61">
        <v>250</v>
      </c>
      <c r="B252" s="47" t="str">
        <f>IFERROR(IF(COUNTIF('لیست2  دبير'!$I$3:$I$402,$A252)=1,LOOKUP($A252,'لیست2  دبير'!$I$3:$I$402,'لیست2  دبير'!C$3:C$402),""),"")</f>
        <v/>
      </c>
      <c r="C252" s="48" t="str">
        <f>IFERROR(IF(COUNTIF('لیست2  دبير'!$I$3:$I$402,$A252)=1,LOOKUP($A252,'لیست2  دبير'!$I$3:$I$402,'لیست2  دبير'!D$3:D$402),""),"")</f>
        <v/>
      </c>
      <c r="D252" s="48" t="str">
        <f>IFERROR(IF(COUNTIF('لیست2  دبير'!$I$3:$I$402,$A252)=1,LOOKUP($A252,'لیست2  دبير'!$I$3:$I$402,'لیست2  دبير'!E$3:E$402),""),"")</f>
        <v/>
      </c>
      <c r="E252" s="63" t="str">
        <f>IFERROR(IF(COUNTIF('لیست2  دبير'!$I$3:$I$402,$A252)=1,LOOKUP($A252,'لیست2  دبير'!$I$3:$I$402,'لیست2  دبير'!F$3:F$402),""),"")</f>
        <v/>
      </c>
      <c r="F252" s="63" t="str">
        <f>IFERROR(IF(COUNTIF('لیست2  دبير'!$I$3:$I$402,$A252)=1,LOOKUP($A252,'لیست2  دبير'!$I$3:$I$402,'لیست2  دبير'!G$3:G$402),""),"")</f>
        <v/>
      </c>
      <c r="G252" s="64" t="str">
        <f t="shared" si="6"/>
        <v/>
      </c>
      <c r="H252" s="64" t="str">
        <f t="shared" si="7"/>
        <v/>
      </c>
    </row>
    <row r="253" spans="1:8" ht="32.25" x14ac:dyDescent="0.2">
      <c r="A253" s="60">
        <v>251</v>
      </c>
      <c r="B253" s="47" t="str">
        <f>IFERROR(IF(COUNTIF('لیست2  دبير'!$I$3:$I$402,$A253)=1,LOOKUP($A253,'لیست2  دبير'!$I$3:$I$402,'لیست2  دبير'!C$3:C$402),""),"")</f>
        <v/>
      </c>
      <c r="C253" s="48" t="str">
        <f>IFERROR(IF(COUNTIF('لیست2  دبير'!$I$3:$I$402,$A253)=1,LOOKUP($A253,'لیست2  دبير'!$I$3:$I$402,'لیست2  دبير'!D$3:D$402),""),"")</f>
        <v/>
      </c>
      <c r="D253" s="48" t="str">
        <f>IFERROR(IF(COUNTIF('لیست2  دبير'!$I$3:$I$402,$A253)=1,LOOKUP($A253,'لیست2  دبير'!$I$3:$I$402,'لیست2  دبير'!E$3:E$402),""),"")</f>
        <v/>
      </c>
      <c r="E253" s="63" t="str">
        <f>IFERROR(IF(COUNTIF('لیست2  دبير'!$I$3:$I$402,$A253)=1,LOOKUP($A253,'لیست2  دبير'!$I$3:$I$402,'لیست2  دبير'!F$3:F$402),""),"")</f>
        <v/>
      </c>
      <c r="F253" s="63" t="str">
        <f>IFERROR(IF(COUNTIF('لیست2  دبير'!$I$3:$I$402,$A253)=1,LOOKUP($A253,'لیست2  دبير'!$I$3:$I$402,'لیست2  دبير'!G$3:G$402),""),"")</f>
        <v/>
      </c>
      <c r="G253" s="64" t="str">
        <f t="shared" si="6"/>
        <v/>
      </c>
      <c r="H253" s="64" t="str">
        <f t="shared" si="7"/>
        <v/>
      </c>
    </row>
    <row r="254" spans="1:8" ht="32.25" x14ac:dyDescent="0.2">
      <c r="A254" s="61">
        <v>252</v>
      </c>
      <c r="B254" s="47" t="str">
        <f>IFERROR(IF(COUNTIF('لیست2  دبير'!$I$3:$I$402,$A254)=1,LOOKUP($A254,'لیست2  دبير'!$I$3:$I$402,'لیست2  دبير'!C$3:C$402),""),"")</f>
        <v/>
      </c>
      <c r="C254" s="48" t="str">
        <f>IFERROR(IF(COUNTIF('لیست2  دبير'!$I$3:$I$402,$A254)=1,LOOKUP($A254,'لیست2  دبير'!$I$3:$I$402,'لیست2  دبير'!D$3:D$402),""),"")</f>
        <v/>
      </c>
      <c r="D254" s="48" t="str">
        <f>IFERROR(IF(COUNTIF('لیست2  دبير'!$I$3:$I$402,$A254)=1,LOOKUP($A254,'لیست2  دبير'!$I$3:$I$402,'لیست2  دبير'!E$3:E$402),""),"")</f>
        <v/>
      </c>
      <c r="E254" s="63" t="str">
        <f>IFERROR(IF(COUNTIF('لیست2  دبير'!$I$3:$I$402,$A254)=1,LOOKUP($A254,'لیست2  دبير'!$I$3:$I$402,'لیست2  دبير'!F$3:F$402),""),"")</f>
        <v/>
      </c>
      <c r="F254" s="63" t="str">
        <f>IFERROR(IF(COUNTIF('لیست2  دبير'!$I$3:$I$402,$A254)=1,LOOKUP($A254,'لیست2  دبير'!$I$3:$I$402,'لیست2  دبير'!G$3:G$402),""),"")</f>
        <v/>
      </c>
      <c r="G254" s="64" t="str">
        <f t="shared" si="6"/>
        <v/>
      </c>
      <c r="H254" s="64" t="str">
        <f t="shared" si="7"/>
        <v/>
      </c>
    </row>
    <row r="255" spans="1:8" ht="32.25" x14ac:dyDescent="0.2">
      <c r="A255" s="60">
        <v>253</v>
      </c>
      <c r="B255" s="47" t="str">
        <f>IFERROR(IF(COUNTIF('لیست2  دبير'!$I$3:$I$402,$A255)=1,LOOKUP($A255,'لیست2  دبير'!$I$3:$I$402,'لیست2  دبير'!C$3:C$402),""),"")</f>
        <v/>
      </c>
      <c r="C255" s="48" t="str">
        <f>IFERROR(IF(COUNTIF('لیست2  دبير'!$I$3:$I$402,$A255)=1,LOOKUP($A255,'لیست2  دبير'!$I$3:$I$402,'لیست2  دبير'!D$3:D$402),""),"")</f>
        <v/>
      </c>
      <c r="D255" s="48" t="str">
        <f>IFERROR(IF(COUNTIF('لیست2  دبير'!$I$3:$I$402,$A255)=1,LOOKUP($A255,'لیست2  دبير'!$I$3:$I$402,'لیست2  دبير'!E$3:E$402),""),"")</f>
        <v/>
      </c>
      <c r="E255" s="63" t="str">
        <f>IFERROR(IF(COUNTIF('لیست2  دبير'!$I$3:$I$402,$A255)=1,LOOKUP($A255,'لیست2  دبير'!$I$3:$I$402,'لیست2  دبير'!F$3:F$402),""),"")</f>
        <v/>
      </c>
      <c r="F255" s="63" t="str">
        <f>IFERROR(IF(COUNTIF('لیست2  دبير'!$I$3:$I$402,$A255)=1,LOOKUP($A255,'لیست2  دبير'!$I$3:$I$402,'لیست2  دبير'!G$3:G$402),""),"")</f>
        <v/>
      </c>
      <c r="G255" s="64" t="str">
        <f t="shared" si="6"/>
        <v/>
      </c>
      <c r="H255" s="64" t="str">
        <f t="shared" si="7"/>
        <v/>
      </c>
    </row>
    <row r="256" spans="1:8" ht="32.25" x14ac:dyDescent="0.2">
      <c r="A256" s="61">
        <v>254</v>
      </c>
      <c r="B256" s="47" t="str">
        <f>IFERROR(IF(COUNTIF('لیست2  دبير'!$I$3:$I$402,$A256)=1,LOOKUP($A256,'لیست2  دبير'!$I$3:$I$402,'لیست2  دبير'!C$3:C$402),""),"")</f>
        <v/>
      </c>
      <c r="C256" s="48" t="str">
        <f>IFERROR(IF(COUNTIF('لیست2  دبير'!$I$3:$I$402,$A256)=1,LOOKUP($A256,'لیست2  دبير'!$I$3:$I$402,'لیست2  دبير'!D$3:D$402),""),"")</f>
        <v/>
      </c>
      <c r="D256" s="48" t="str">
        <f>IFERROR(IF(COUNTIF('لیست2  دبير'!$I$3:$I$402,$A256)=1,LOOKUP($A256,'لیست2  دبير'!$I$3:$I$402,'لیست2  دبير'!E$3:E$402),""),"")</f>
        <v/>
      </c>
      <c r="E256" s="63" t="str">
        <f>IFERROR(IF(COUNTIF('لیست2  دبير'!$I$3:$I$402,$A256)=1,LOOKUP($A256,'لیست2  دبير'!$I$3:$I$402,'لیست2  دبير'!F$3:F$402),""),"")</f>
        <v/>
      </c>
      <c r="F256" s="63" t="str">
        <f>IFERROR(IF(COUNTIF('لیست2  دبير'!$I$3:$I$402,$A256)=1,LOOKUP($A256,'لیست2  دبير'!$I$3:$I$402,'لیست2  دبير'!G$3:G$402),""),"")</f>
        <v/>
      </c>
      <c r="G256" s="64" t="str">
        <f t="shared" si="6"/>
        <v/>
      </c>
      <c r="H256" s="64" t="str">
        <f t="shared" si="7"/>
        <v/>
      </c>
    </row>
    <row r="257" spans="1:8" ht="32.25" x14ac:dyDescent="0.2">
      <c r="A257" s="60">
        <v>255</v>
      </c>
      <c r="B257" s="47" t="str">
        <f>IFERROR(IF(COUNTIF('لیست2  دبير'!$I$3:$I$402,$A257)=1,LOOKUP($A257,'لیست2  دبير'!$I$3:$I$402,'لیست2  دبير'!C$3:C$402),""),"")</f>
        <v/>
      </c>
      <c r="C257" s="48" t="str">
        <f>IFERROR(IF(COUNTIF('لیست2  دبير'!$I$3:$I$402,$A257)=1,LOOKUP($A257,'لیست2  دبير'!$I$3:$I$402,'لیست2  دبير'!D$3:D$402),""),"")</f>
        <v/>
      </c>
      <c r="D257" s="48" t="str">
        <f>IFERROR(IF(COUNTIF('لیست2  دبير'!$I$3:$I$402,$A257)=1,LOOKUP($A257,'لیست2  دبير'!$I$3:$I$402,'لیست2  دبير'!E$3:E$402),""),"")</f>
        <v/>
      </c>
      <c r="E257" s="63" t="str">
        <f>IFERROR(IF(COUNTIF('لیست2  دبير'!$I$3:$I$402,$A257)=1,LOOKUP($A257,'لیست2  دبير'!$I$3:$I$402,'لیست2  دبير'!F$3:F$402),""),"")</f>
        <v/>
      </c>
      <c r="F257" s="63" t="str">
        <f>IFERROR(IF(COUNTIF('لیست2  دبير'!$I$3:$I$402,$A257)=1,LOOKUP($A257,'لیست2  دبير'!$I$3:$I$402,'لیست2  دبير'!G$3:G$402),""),"")</f>
        <v/>
      </c>
      <c r="G257" s="64" t="str">
        <f t="shared" si="6"/>
        <v/>
      </c>
      <c r="H257" s="64" t="str">
        <f t="shared" si="7"/>
        <v/>
      </c>
    </row>
    <row r="258" spans="1:8" ht="32.25" x14ac:dyDescent="0.2">
      <c r="A258" s="61">
        <v>256</v>
      </c>
      <c r="B258" s="47" t="str">
        <f>IFERROR(IF(COUNTIF('لیست2  دبير'!$I$3:$I$402,$A258)=1,LOOKUP($A258,'لیست2  دبير'!$I$3:$I$402,'لیست2  دبير'!C$3:C$402),""),"")</f>
        <v/>
      </c>
      <c r="C258" s="48" t="str">
        <f>IFERROR(IF(COUNTIF('لیست2  دبير'!$I$3:$I$402,$A258)=1,LOOKUP($A258,'لیست2  دبير'!$I$3:$I$402,'لیست2  دبير'!D$3:D$402),""),"")</f>
        <v/>
      </c>
      <c r="D258" s="48" t="str">
        <f>IFERROR(IF(COUNTIF('لیست2  دبير'!$I$3:$I$402,$A258)=1,LOOKUP($A258,'لیست2  دبير'!$I$3:$I$402,'لیست2  دبير'!E$3:E$402),""),"")</f>
        <v/>
      </c>
      <c r="E258" s="63" t="str">
        <f>IFERROR(IF(COUNTIF('لیست2  دبير'!$I$3:$I$402,$A258)=1,LOOKUP($A258,'لیست2  دبير'!$I$3:$I$402,'لیست2  دبير'!F$3:F$402),""),"")</f>
        <v/>
      </c>
      <c r="F258" s="63" t="str">
        <f>IFERROR(IF(COUNTIF('لیست2  دبير'!$I$3:$I$402,$A258)=1,LOOKUP($A258,'لیست2  دبير'!$I$3:$I$402,'لیست2  دبير'!G$3:G$402),""),"")</f>
        <v/>
      </c>
      <c r="G258" s="64" t="str">
        <f t="shared" si="6"/>
        <v/>
      </c>
      <c r="H258" s="64" t="str">
        <f t="shared" si="7"/>
        <v/>
      </c>
    </row>
    <row r="259" spans="1:8" ht="32.25" x14ac:dyDescent="0.2">
      <c r="A259" s="60">
        <v>257</v>
      </c>
      <c r="B259" s="47" t="str">
        <f>IFERROR(IF(COUNTIF('لیست2  دبير'!$I$3:$I$402,$A259)=1,LOOKUP($A259,'لیست2  دبير'!$I$3:$I$402,'لیست2  دبير'!C$3:C$402),""),"")</f>
        <v/>
      </c>
      <c r="C259" s="48" t="str">
        <f>IFERROR(IF(COUNTIF('لیست2  دبير'!$I$3:$I$402,$A259)=1,LOOKUP($A259,'لیست2  دبير'!$I$3:$I$402,'لیست2  دبير'!D$3:D$402),""),"")</f>
        <v/>
      </c>
      <c r="D259" s="48" t="str">
        <f>IFERROR(IF(COUNTIF('لیست2  دبير'!$I$3:$I$402,$A259)=1,LOOKUP($A259,'لیست2  دبير'!$I$3:$I$402,'لیست2  دبير'!E$3:E$402),""),"")</f>
        <v/>
      </c>
      <c r="E259" s="63" t="str">
        <f>IFERROR(IF(COUNTIF('لیست2  دبير'!$I$3:$I$402,$A259)=1,LOOKUP($A259,'لیست2  دبير'!$I$3:$I$402,'لیست2  دبير'!F$3:F$402),""),"")</f>
        <v/>
      </c>
      <c r="F259" s="63" t="str">
        <f>IFERROR(IF(COUNTIF('لیست2  دبير'!$I$3:$I$402,$A259)=1,LOOKUP($A259,'لیست2  دبير'!$I$3:$I$402,'لیست2  دبير'!G$3:G$402),""),"")</f>
        <v/>
      </c>
      <c r="G259" s="64" t="str">
        <f t="shared" si="6"/>
        <v/>
      </c>
      <c r="H259" s="64" t="str">
        <f t="shared" si="7"/>
        <v/>
      </c>
    </row>
    <row r="260" spans="1:8" ht="32.25" x14ac:dyDescent="0.2">
      <c r="A260" s="61">
        <v>258</v>
      </c>
      <c r="B260" s="47" t="str">
        <f>IFERROR(IF(COUNTIF('لیست2  دبير'!$I$3:$I$402,$A260)=1,LOOKUP($A260,'لیست2  دبير'!$I$3:$I$402,'لیست2  دبير'!C$3:C$402),""),"")</f>
        <v/>
      </c>
      <c r="C260" s="48" t="str">
        <f>IFERROR(IF(COUNTIF('لیست2  دبير'!$I$3:$I$402,$A260)=1,LOOKUP($A260,'لیست2  دبير'!$I$3:$I$402,'لیست2  دبير'!D$3:D$402),""),"")</f>
        <v/>
      </c>
      <c r="D260" s="48" t="str">
        <f>IFERROR(IF(COUNTIF('لیست2  دبير'!$I$3:$I$402,$A260)=1,LOOKUP($A260,'لیست2  دبير'!$I$3:$I$402,'لیست2  دبير'!E$3:E$402),""),"")</f>
        <v/>
      </c>
      <c r="E260" s="63" t="str">
        <f>IFERROR(IF(COUNTIF('لیست2  دبير'!$I$3:$I$402,$A260)=1,LOOKUP($A260,'لیست2  دبير'!$I$3:$I$402,'لیست2  دبير'!F$3:F$402),""),"")</f>
        <v/>
      </c>
      <c r="F260" s="63" t="str">
        <f>IFERROR(IF(COUNTIF('لیست2  دبير'!$I$3:$I$402,$A260)=1,LOOKUP($A260,'لیست2  دبير'!$I$3:$I$402,'لیست2  دبير'!G$3:G$402),""),"")</f>
        <v/>
      </c>
      <c r="G260" s="64" t="str">
        <f t="shared" ref="G260:G323" si="8">IFERROR(ROUND(E260-F260,2),"")</f>
        <v/>
      </c>
      <c r="H260" s="64" t="str">
        <f t="shared" ref="H260:H323" si="9">IFERROR(IF(G260&gt;0,CONCATENATE("عملكرد شما",ABS(G260),"درصد بيشتر از ميانگين پايه مي باشد"),IF(G260=0,"عملكرد شما برابر با ميانگين پايه مي باشد",CONCATENATE("عملكرد شما",ABS(G260),"درصد كمتر از ميانگين پايه مي باشد"))),"")</f>
        <v/>
      </c>
    </row>
    <row r="261" spans="1:8" ht="32.25" x14ac:dyDescent="0.2">
      <c r="A261" s="60">
        <v>259</v>
      </c>
      <c r="B261" s="47" t="str">
        <f>IFERROR(IF(COUNTIF('لیست2  دبير'!$I$3:$I$402,$A261)=1,LOOKUP($A261,'لیست2  دبير'!$I$3:$I$402,'لیست2  دبير'!C$3:C$402),""),"")</f>
        <v/>
      </c>
      <c r="C261" s="48" t="str">
        <f>IFERROR(IF(COUNTIF('لیست2  دبير'!$I$3:$I$402,$A261)=1,LOOKUP($A261,'لیست2  دبير'!$I$3:$I$402,'لیست2  دبير'!D$3:D$402),""),"")</f>
        <v/>
      </c>
      <c r="D261" s="48" t="str">
        <f>IFERROR(IF(COUNTIF('لیست2  دبير'!$I$3:$I$402,$A261)=1,LOOKUP($A261,'لیست2  دبير'!$I$3:$I$402,'لیست2  دبير'!E$3:E$402),""),"")</f>
        <v/>
      </c>
      <c r="E261" s="63" t="str">
        <f>IFERROR(IF(COUNTIF('لیست2  دبير'!$I$3:$I$402,$A261)=1,LOOKUP($A261,'لیست2  دبير'!$I$3:$I$402,'لیست2  دبير'!F$3:F$402),""),"")</f>
        <v/>
      </c>
      <c r="F261" s="63" t="str">
        <f>IFERROR(IF(COUNTIF('لیست2  دبير'!$I$3:$I$402,$A261)=1,LOOKUP($A261,'لیست2  دبير'!$I$3:$I$402,'لیست2  دبير'!G$3:G$402),""),"")</f>
        <v/>
      </c>
      <c r="G261" s="64" t="str">
        <f t="shared" si="8"/>
        <v/>
      </c>
      <c r="H261" s="64" t="str">
        <f t="shared" si="9"/>
        <v/>
      </c>
    </row>
    <row r="262" spans="1:8" ht="32.25" x14ac:dyDescent="0.2">
      <c r="A262" s="61">
        <v>260</v>
      </c>
      <c r="B262" s="47" t="str">
        <f>IFERROR(IF(COUNTIF('لیست2  دبير'!$I$3:$I$402,$A262)=1,LOOKUP($A262,'لیست2  دبير'!$I$3:$I$402,'لیست2  دبير'!C$3:C$402),""),"")</f>
        <v/>
      </c>
      <c r="C262" s="48" t="str">
        <f>IFERROR(IF(COUNTIF('لیست2  دبير'!$I$3:$I$402,$A262)=1,LOOKUP($A262,'لیست2  دبير'!$I$3:$I$402,'لیست2  دبير'!D$3:D$402),""),"")</f>
        <v/>
      </c>
      <c r="D262" s="48" t="str">
        <f>IFERROR(IF(COUNTIF('لیست2  دبير'!$I$3:$I$402,$A262)=1,LOOKUP($A262,'لیست2  دبير'!$I$3:$I$402,'لیست2  دبير'!E$3:E$402),""),"")</f>
        <v/>
      </c>
      <c r="E262" s="63" t="str">
        <f>IFERROR(IF(COUNTIF('لیست2  دبير'!$I$3:$I$402,$A262)=1,LOOKUP($A262,'لیست2  دبير'!$I$3:$I$402,'لیست2  دبير'!F$3:F$402),""),"")</f>
        <v/>
      </c>
      <c r="F262" s="63" t="str">
        <f>IFERROR(IF(COUNTIF('لیست2  دبير'!$I$3:$I$402,$A262)=1,LOOKUP($A262,'لیست2  دبير'!$I$3:$I$402,'لیست2  دبير'!G$3:G$402),""),"")</f>
        <v/>
      </c>
      <c r="G262" s="64" t="str">
        <f t="shared" si="8"/>
        <v/>
      </c>
      <c r="H262" s="64" t="str">
        <f t="shared" si="9"/>
        <v/>
      </c>
    </row>
    <row r="263" spans="1:8" ht="32.25" x14ac:dyDescent="0.2">
      <c r="A263" s="60">
        <v>261</v>
      </c>
      <c r="B263" s="47" t="str">
        <f>IFERROR(IF(COUNTIF('لیست2  دبير'!$I$3:$I$402,$A263)=1,LOOKUP($A263,'لیست2  دبير'!$I$3:$I$402,'لیست2  دبير'!C$3:C$402),""),"")</f>
        <v/>
      </c>
      <c r="C263" s="48" t="str">
        <f>IFERROR(IF(COUNTIF('لیست2  دبير'!$I$3:$I$402,$A263)=1,LOOKUP($A263,'لیست2  دبير'!$I$3:$I$402,'لیست2  دبير'!D$3:D$402),""),"")</f>
        <v/>
      </c>
      <c r="D263" s="48" t="str">
        <f>IFERROR(IF(COUNTIF('لیست2  دبير'!$I$3:$I$402,$A263)=1,LOOKUP($A263,'لیست2  دبير'!$I$3:$I$402,'لیست2  دبير'!E$3:E$402),""),"")</f>
        <v/>
      </c>
      <c r="E263" s="63" t="str">
        <f>IFERROR(IF(COUNTIF('لیست2  دبير'!$I$3:$I$402,$A263)=1,LOOKUP($A263,'لیست2  دبير'!$I$3:$I$402,'لیست2  دبير'!F$3:F$402),""),"")</f>
        <v/>
      </c>
      <c r="F263" s="63" t="str">
        <f>IFERROR(IF(COUNTIF('لیست2  دبير'!$I$3:$I$402,$A263)=1,LOOKUP($A263,'لیست2  دبير'!$I$3:$I$402,'لیست2  دبير'!G$3:G$402),""),"")</f>
        <v/>
      </c>
      <c r="G263" s="64" t="str">
        <f t="shared" si="8"/>
        <v/>
      </c>
      <c r="H263" s="64" t="str">
        <f t="shared" si="9"/>
        <v/>
      </c>
    </row>
    <row r="264" spans="1:8" ht="32.25" x14ac:dyDescent="0.2">
      <c r="A264" s="61">
        <v>262</v>
      </c>
      <c r="B264" s="47" t="str">
        <f>IFERROR(IF(COUNTIF('لیست2  دبير'!$I$3:$I$402,$A264)=1,LOOKUP($A264,'لیست2  دبير'!$I$3:$I$402,'لیست2  دبير'!C$3:C$402),""),"")</f>
        <v/>
      </c>
      <c r="C264" s="48" t="str">
        <f>IFERROR(IF(COUNTIF('لیست2  دبير'!$I$3:$I$402,$A264)=1,LOOKUP($A264,'لیست2  دبير'!$I$3:$I$402,'لیست2  دبير'!D$3:D$402),""),"")</f>
        <v/>
      </c>
      <c r="D264" s="48" t="str">
        <f>IFERROR(IF(COUNTIF('لیست2  دبير'!$I$3:$I$402,$A264)=1,LOOKUP($A264,'لیست2  دبير'!$I$3:$I$402,'لیست2  دبير'!E$3:E$402),""),"")</f>
        <v/>
      </c>
      <c r="E264" s="63" t="str">
        <f>IFERROR(IF(COUNTIF('لیست2  دبير'!$I$3:$I$402,$A264)=1,LOOKUP($A264,'لیست2  دبير'!$I$3:$I$402,'لیست2  دبير'!F$3:F$402),""),"")</f>
        <v/>
      </c>
      <c r="F264" s="63" t="str">
        <f>IFERROR(IF(COUNTIF('لیست2  دبير'!$I$3:$I$402,$A264)=1,LOOKUP($A264,'لیست2  دبير'!$I$3:$I$402,'لیست2  دبير'!G$3:G$402),""),"")</f>
        <v/>
      </c>
      <c r="G264" s="64" t="str">
        <f t="shared" si="8"/>
        <v/>
      </c>
      <c r="H264" s="64" t="str">
        <f t="shared" si="9"/>
        <v/>
      </c>
    </row>
    <row r="265" spans="1:8" ht="32.25" x14ac:dyDescent="0.2">
      <c r="A265" s="60">
        <v>263</v>
      </c>
      <c r="B265" s="47" t="str">
        <f>IFERROR(IF(COUNTIF('لیست2  دبير'!$I$3:$I$402,$A265)=1,LOOKUP($A265,'لیست2  دبير'!$I$3:$I$402,'لیست2  دبير'!C$3:C$402),""),"")</f>
        <v/>
      </c>
      <c r="C265" s="48" t="str">
        <f>IFERROR(IF(COUNTIF('لیست2  دبير'!$I$3:$I$402,$A265)=1,LOOKUP($A265,'لیست2  دبير'!$I$3:$I$402,'لیست2  دبير'!D$3:D$402),""),"")</f>
        <v/>
      </c>
      <c r="D265" s="48" t="str">
        <f>IFERROR(IF(COUNTIF('لیست2  دبير'!$I$3:$I$402,$A265)=1,LOOKUP($A265,'لیست2  دبير'!$I$3:$I$402,'لیست2  دبير'!E$3:E$402),""),"")</f>
        <v/>
      </c>
      <c r="E265" s="63" t="str">
        <f>IFERROR(IF(COUNTIF('لیست2  دبير'!$I$3:$I$402,$A265)=1,LOOKUP($A265,'لیست2  دبير'!$I$3:$I$402,'لیست2  دبير'!F$3:F$402),""),"")</f>
        <v/>
      </c>
      <c r="F265" s="63" t="str">
        <f>IFERROR(IF(COUNTIF('لیست2  دبير'!$I$3:$I$402,$A265)=1,LOOKUP($A265,'لیست2  دبير'!$I$3:$I$402,'لیست2  دبير'!G$3:G$402),""),"")</f>
        <v/>
      </c>
      <c r="G265" s="64" t="str">
        <f t="shared" si="8"/>
        <v/>
      </c>
      <c r="H265" s="64" t="str">
        <f t="shared" si="9"/>
        <v/>
      </c>
    </row>
    <row r="266" spans="1:8" ht="32.25" x14ac:dyDescent="0.2">
      <c r="A266" s="61">
        <v>264</v>
      </c>
      <c r="B266" s="47" t="str">
        <f>IFERROR(IF(COUNTIF('لیست2  دبير'!$I$3:$I$402,$A266)=1,LOOKUP($A266,'لیست2  دبير'!$I$3:$I$402,'لیست2  دبير'!C$3:C$402),""),"")</f>
        <v/>
      </c>
      <c r="C266" s="48" t="str">
        <f>IFERROR(IF(COUNTIF('لیست2  دبير'!$I$3:$I$402,$A266)=1,LOOKUP($A266,'لیست2  دبير'!$I$3:$I$402,'لیست2  دبير'!D$3:D$402),""),"")</f>
        <v/>
      </c>
      <c r="D266" s="48" t="str">
        <f>IFERROR(IF(COUNTIF('لیست2  دبير'!$I$3:$I$402,$A266)=1,LOOKUP($A266,'لیست2  دبير'!$I$3:$I$402,'لیست2  دبير'!E$3:E$402),""),"")</f>
        <v/>
      </c>
      <c r="E266" s="63" t="str">
        <f>IFERROR(IF(COUNTIF('لیست2  دبير'!$I$3:$I$402,$A266)=1,LOOKUP($A266,'لیست2  دبير'!$I$3:$I$402,'لیست2  دبير'!F$3:F$402),""),"")</f>
        <v/>
      </c>
      <c r="F266" s="63" t="str">
        <f>IFERROR(IF(COUNTIF('لیست2  دبير'!$I$3:$I$402,$A266)=1,LOOKUP($A266,'لیست2  دبير'!$I$3:$I$402,'لیست2  دبير'!G$3:G$402),""),"")</f>
        <v/>
      </c>
      <c r="G266" s="64" t="str">
        <f t="shared" si="8"/>
        <v/>
      </c>
      <c r="H266" s="64" t="str">
        <f t="shared" si="9"/>
        <v/>
      </c>
    </row>
    <row r="267" spans="1:8" ht="32.25" x14ac:dyDescent="0.2">
      <c r="A267" s="60">
        <v>265</v>
      </c>
      <c r="B267" s="47" t="str">
        <f>IFERROR(IF(COUNTIF('لیست2  دبير'!$I$3:$I$402,$A267)=1,LOOKUP($A267,'لیست2  دبير'!$I$3:$I$402,'لیست2  دبير'!C$3:C$402),""),"")</f>
        <v/>
      </c>
      <c r="C267" s="48" t="str">
        <f>IFERROR(IF(COUNTIF('لیست2  دبير'!$I$3:$I$402,$A267)=1,LOOKUP($A267,'لیست2  دبير'!$I$3:$I$402,'لیست2  دبير'!D$3:D$402),""),"")</f>
        <v/>
      </c>
      <c r="D267" s="48" t="str">
        <f>IFERROR(IF(COUNTIF('لیست2  دبير'!$I$3:$I$402,$A267)=1,LOOKUP($A267,'لیست2  دبير'!$I$3:$I$402,'لیست2  دبير'!E$3:E$402),""),"")</f>
        <v/>
      </c>
      <c r="E267" s="63" t="str">
        <f>IFERROR(IF(COUNTIF('لیست2  دبير'!$I$3:$I$402,$A267)=1,LOOKUP($A267,'لیست2  دبير'!$I$3:$I$402,'لیست2  دبير'!F$3:F$402),""),"")</f>
        <v/>
      </c>
      <c r="F267" s="63" t="str">
        <f>IFERROR(IF(COUNTIF('لیست2  دبير'!$I$3:$I$402,$A267)=1,LOOKUP($A267,'لیست2  دبير'!$I$3:$I$402,'لیست2  دبير'!G$3:G$402),""),"")</f>
        <v/>
      </c>
      <c r="G267" s="64" t="str">
        <f t="shared" si="8"/>
        <v/>
      </c>
      <c r="H267" s="64" t="str">
        <f t="shared" si="9"/>
        <v/>
      </c>
    </row>
    <row r="268" spans="1:8" ht="32.25" x14ac:dyDescent="0.2">
      <c r="A268" s="61">
        <v>266</v>
      </c>
      <c r="B268" s="47" t="str">
        <f>IFERROR(IF(COUNTIF('لیست2  دبير'!$I$3:$I$402,$A268)=1,LOOKUP($A268,'لیست2  دبير'!$I$3:$I$402,'لیست2  دبير'!C$3:C$402),""),"")</f>
        <v/>
      </c>
      <c r="C268" s="48" t="str">
        <f>IFERROR(IF(COUNTIF('لیست2  دبير'!$I$3:$I$402,$A268)=1,LOOKUP($A268,'لیست2  دبير'!$I$3:$I$402,'لیست2  دبير'!D$3:D$402),""),"")</f>
        <v/>
      </c>
      <c r="D268" s="48" t="str">
        <f>IFERROR(IF(COUNTIF('لیست2  دبير'!$I$3:$I$402,$A268)=1,LOOKUP($A268,'لیست2  دبير'!$I$3:$I$402,'لیست2  دبير'!E$3:E$402),""),"")</f>
        <v/>
      </c>
      <c r="E268" s="63" t="str">
        <f>IFERROR(IF(COUNTIF('لیست2  دبير'!$I$3:$I$402,$A268)=1,LOOKUP($A268,'لیست2  دبير'!$I$3:$I$402,'لیست2  دبير'!F$3:F$402),""),"")</f>
        <v/>
      </c>
      <c r="F268" s="63" t="str">
        <f>IFERROR(IF(COUNTIF('لیست2  دبير'!$I$3:$I$402,$A268)=1,LOOKUP($A268,'لیست2  دبير'!$I$3:$I$402,'لیست2  دبير'!G$3:G$402),""),"")</f>
        <v/>
      </c>
      <c r="G268" s="64" t="str">
        <f t="shared" si="8"/>
        <v/>
      </c>
      <c r="H268" s="64" t="str">
        <f t="shared" si="9"/>
        <v/>
      </c>
    </row>
    <row r="269" spans="1:8" ht="32.25" x14ac:dyDescent="0.2">
      <c r="A269" s="60">
        <v>267</v>
      </c>
      <c r="B269" s="47" t="str">
        <f>IFERROR(IF(COUNTIF('لیست2  دبير'!$I$3:$I$402,$A269)=1,LOOKUP($A269,'لیست2  دبير'!$I$3:$I$402,'لیست2  دبير'!C$3:C$402),""),"")</f>
        <v/>
      </c>
      <c r="C269" s="48" t="str">
        <f>IFERROR(IF(COUNTIF('لیست2  دبير'!$I$3:$I$402,$A269)=1,LOOKUP($A269,'لیست2  دبير'!$I$3:$I$402,'لیست2  دبير'!D$3:D$402),""),"")</f>
        <v/>
      </c>
      <c r="D269" s="48" t="str">
        <f>IFERROR(IF(COUNTIF('لیست2  دبير'!$I$3:$I$402,$A269)=1,LOOKUP($A269,'لیست2  دبير'!$I$3:$I$402,'لیست2  دبير'!E$3:E$402),""),"")</f>
        <v/>
      </c>
      <c r="E269" s="63" t="str">
        <f>IFERROR(IF(COUNTIF('لیست2  دبير'!$I$3:$I$402,$A269)=1,LOOKUP($A269,'لیست2  دبير'!$I$3:$I$402,'لیست2  دبير'!F$3:F$402),""),"")</f>
        <v/>
      </c>
      <c r="F269" s="63" t="str">
        <f>IFERROR(IF(COUNTIF('لیست2  دبير'!$I$3:$I$402,$A269)=1,LOOKUP($A269,'لیست2  دبير'!$I$3:$I$402,'لیست2  دبير'!G$3:G$402),""),"")</f>
        <v/>
      </c>
      <c r="G269" s="64" t="str">
        <f t="shared" si="8"/>
        <v/>
      </c>
      <c r="H269" s="64" t="str">
        <f t="shared" si="9"/>
        <v/>
      </c>
    </row>
    <row r="270" spans="1:8" ht="32.25" x14ac:dyDescent="0.2">
      <c r="A270" s="61">
        <v>268</v>
      </c>
      <c r="B270" s="47" t="str">
        <f>IFERROR(IF(COUNTIF('لیست2  دبير'!$I$3:$I$402,$A270)=1,LOOKUP($A270,'لیست2  دبير'!$I$3:$I$402,'لیست2  دبير'!C$3:C$402),""),"")</f>
        <v/>
      </c>
      <c r="C270" s="48" t="str">
        <f>IFERROR(IF(COUNTIF('لیست2  دبير'!$I$3:$I$402,$A270)=1,LOOKUP($A270,'لیست2  دبير'!$I$3:$I$402,'لیست2  دبير'!D$3:D$402),""),"")</f>
        <v/>
      </c>
      <c r="D270" s="48" t="str">
        <f>IFERROR(IF(COUNTIF('لیست2  دبير'!$I$3:$I$402,$A270)=1,LOOKUP($A270,'لیست2  دبير'!$I$3:$I$402,'لیست2  دبير'!E$3:E$402),""),"")</f>
        <v/>
      </c>
      <c r="E270" s="63" t="str">
        <f>IFERROR(IF(COUNTIF('لیست2  دبير'!$I$3:$I$402,$A270)=1,LOOKUP($A270,'لیست2  دبير'!$I$3:$I$402,'لیست2  دبير'!F$3:F$402),""),"")</f>
        <v/>
      </c>
      <c r="F270" s="63" t="str">
        <f>IFERROR(IF(COUNTIF('لیست2  دبير'!$I$3:$I$402,$A270)=1,LOOKUP($A270,'لیست2  دبير'!$I$3:$I$402,'لیست2  دبير'!G$3:G$402),""),"")</f>
        <v/>
      </c>
      <c r="G270" s="64" t="str">
        <f t="shared" si="8"/>
        <v/>
      </c>
      <c r="H270" s="64" t="str">
        <f t="shared" si="9"/>
        <v/>
      </c>
    </row>
    <row r="271" spans="1:8" ht="32.25" x14ac:dyDescent="0.2">
      <c r="A271" s="60">
        <v>269</v>
      </c>
      <c r="B271" s="47" t="str">
        <f>IFERROR(IF(COUNTIF('لیست2  دبير'!$I$3:$I$402,$A271)=1,LOOKUP($A271,'لیست2  دبير'!$I$3:$I$402,'لیست2  دبير'!C$3:C$402),""),"")</f>
        <v/>
      </c>
      <c r="C271" s="48" t="str">
        <f>IFERROR(IF(COUNTIF('لیست2  دبير'!$I$3:$I$402,$A271)=1,LOOKUP($A271,'لیست2  دبير'!$I$3:$I$402,'لیست2  دبير'!D$3:D$402),""),"")</f>
        <v/>
      </c>
      <c r="D271" s="48" t="str">
        <f>IFERROR(IF(COUNTIF('لیست2  دبير'!$I$3:$I$402,$A271)=1,LOOKUP($A271,'لیست2  دبير'!$I$3:$I$402,'لیست2  دبير'!E$3:E$402),""),"")</f>
        <v/>
      </c>
      <c r="E271" s="63" t="str">
        <f>IFERROR(IF(COUNTIF('لیست2  دبير'!$I$3:$I$402,$A271)=1,LOOKUP($A271,'لیست2  دبير'!$I$3:$I$402,'لیست2  دبير'!F$3:F$402),""),"")</f>
        <v/>
      </c>
      <c r="F271" s="63" t="str">
        <f>IFERROR(IF(COUNTIF('لیست2  دبير'!$I$3:$I$402,$A271)=1,LOOKUP($A271,'لیست2  دبير'!$I$3:$I$402,'لیست2  دبير'!G$3:G$402),""),"")</f>
        <v/>
      </c>
      <c r="G271" s="64" t="str">
        <f t="shared" si="8"/>
        <v/>
      </c>
      <c r="H271" s="64" t="str">
        <f t="shared" si="9"/>
        <v/>
      </c>
    </row>
    <row r="272" spans="1:8" ht="32.25" x14ac:dyDescent="0.2">
      <c r="A272" s="61">
        <v>270</v>
      </c>
      <c r="B272" s="47" t="str">
        <f>IFERROR(IF(COUNTIF('لیست2  دبير'!$I$3:$I$402,$A272)=1,LOOKUP($A272,'لیست2  دبير'!$I$3:$I$402,'لیست2  دبير'!C$3:C$402),""),"")</f>
        <v/>
      </c>
      <c r="C272" s="48" t="str">
        <f>IFERROR(IF(COUNTIF('لیست2  دبير'!$I$3:$I$402,$A272)=1,LOOKUP($A272,'لیست2  دبير'!$I$3:$I$402,'لیست2  دبير'!D$3:D$402),""),"")</f>
        <v/>
      </c>
      <c r="D272" s="48" t="str">
        <f>IFERROR(IF(COUNTIF('لیست2  دبير'!$I$3:$I$402,$A272)=1,LOOKUP($A272,'لیست2  دبير'!$I$3:$I$402,'لیست2  دبير'!E$3:E$402),""),"")</f>
        <v/>
      </c>
      <c r="E272" s="63" t="str">
        <f>IFERROR(IF(COUNTIF('لیست2  دبير'!$I$3:$I$402,$A272)=1,LOOKUP($A272,'لیست2  دبير'!$I$3:$I$402,'لیست2  دبير'!F$3:F$402),""),"")</f>
        <v/>
      </c>
      <c r="F272" s="63" t="str">
        <f>IFERROR(IF(COUNTIF('لیست2  دبير'!$I$3:$I$402,$A272)=1,LOOKUP($A272,'لیست2  دبير'!$I$3:$I$402,'لیست2  دبير'!G$3:G$402),""),"")</f>
        <v/>
      </c>
      <c r="G272" s="64" t="str">
        <f t="shared" si="8"/>
        <v/>
      </c>
      <c r="H272" s="64" t="str">
        <f t="shared" si="9"/>
        <v/>
      </c>
    </row>
    <row r="273" spans="1:8" ht="32.25" x14ac:dyDescent="0.2">
      <c r="A273" s="60">
        <v>271</v>
      </c>
      <c r="B273" s="47" t="str">
        <f>IFERROR(IF(COUNTIF('لیست2  دبير'!$I$3:$I$402,$A273)=1,LOOKUP($A273,'لیست2  دبير'!$I$3:$I$402,'لیست2  دبير'!C$3:C$402),""),"")</f>
        <v/>
      </c>
      <c r="C273" s="48" t="str">
        <f>IFERROR(IF(COUNTIF('لیست2  دبير'!$I$3:$I$402,$A273)=1,LOOKUP($A273,'لیست2  دبير'!$I$3:$I$402,'لیست2  دبير'!D$3:D$402),""),"")</f>
        <v/>
      </c>
      <c r="D273" s="48" t="str">
        <f>IFERROR(IF(COUNTIF('لیست2  دبير'!$I$3:$I$402,$A273)=1,LOOKUP($A273,'لیست2  دبير'!$I$3:$I$402,'لیست2  دبير'!E$3:E$402),""),"")</f>
        <v/>
      </c>
      <c r="E273" s="63" t="str">
        <f>IFERROR(IF(COUNTIF('لیست2  دبير'!$I$3:$I$402,$A273)=1,LOOKUP($A273,'لیست2  دبير'!$I$3:$I$402,'لیست2  دبير'!F$3:F$402),""),"")</f>
        <v/>
      </c>
      <c r="F273" s="63" t="str">
        <f>IFERROR(IF(COUNTIF('لیست2  دبير'!$I$3:$I$402,$A273)=1,LOOKUP($A273,'لیست2  دبير'!$I$3:$I$402,'لیست2  دبير'!G$3:G$402),""),"")</f>
        <v/>
      </c>
      <c r="G273" s="64" t="str">
        <f t="shared" si="8"/>
        <v/>
      </c>
      <c r="H273" s="64" t="str">
        <f t="shared" si="9"/>
        <v/>
      </c>
    </row>
    <row r="274" spans="1:8" ht="32.25" x14ac:dyDescent="0.2">
      <c r="A274" s="61">
        <v>272</v>
      </c>
      <c r="B274" s="47" t="str">
        <f>IFERROR(IF(COUNTIF('لیست2  دبير'!$I$3:$I$402,$A274)=1,LOOKUP($A274,'لیست2  دبير'!$I$3:$I$402,'لیست2  دبير'!C$3:C$402),""),"")</f>
        <v/>
      </c>
      <c r="C274" s="48" t="str">
        <f>IFERROR(IF(COUNTIF('لیست2  دبير'!$I$3:$I$402,$A274)=1,LOOKUP($A274,'لیست2  دبير'!$I$3:$I$402,'لیست2  دبير'!D$3:D$402),""),"")</f>
        <v/>
      </c>
      <c r="D274" s="48" t="str">
        <f>IFERROR(IF(COUNTIF('لیست2  دبير'!$I$3:$I$402,$A274)=1,LOOKUP($A274,'لیست2  دبير'!$I$3:$I$402,'لیست2  دبير'!E$3:E$402),""),"")</f>
        <v/>
      </c>
      <c r="E274" s="63" t="str">
        <f>IFERROR(IF(COUNTIF('لیست2  دبير'!$I$3:$I$402,$A274)=1,LOOKUP($A274,'لیست2  دبير'!$I$3:$I$402,'لیست2  دبير'!F$3:F$402),""),"")</f>
        <v/>
      </c>
      <c r="F274" s="63" t="str">
        <f>IFERROR(IF(COUNTIF('لیست2  دبير'!$I$3:$I$402,$A274)=1,LOOKUP($A274,'لیست2  دبير'!$I$3:$I$402,'لیست2  دبير'!G$3:G$402),""),"")</f>
        <v/>
      </c>
      <c r="G274" s="64" t="str">
        <f t="shared" si="8"/>
        <v/>
      </c>
      <c r="H274" s="64" t="str">
        <f t="shared" si="9"/>
        <v/>
      </c>
    </row>
    <row r="275" spans="1:8" ht="32.25" x14ac:dyDescent="0.2">
      <c r="A275" s="60">
        <v>273</v>
      </c>
      <c r="B275" s="47" t="str">
        <f>IFERROR(IF(COUNTIF('لیست2  دبير'!$I$3:$I$402,$A275)=1,LOOKUP($A275,'لیست2  دبير'!$I$3:$I$402,'لیست2  دبير'!C$3:C$402),""),"")</f>
        <v/>
      </c>
      <c r="C275" s="48" t="str">
        <f>IFERROR(IF(COUNTIF('لیست2  دبير'!$I$3:$I$402,$A275)=1,LOOKUP($A275,'لیست2  دبير'!$I$3:$I$402,'لیست2  دبير'!D$3:D$402),""),"")</f>
        <v/>
      </c>
      <c r="D275" s="48" t="str">
        <f>IFERROR(IF(COUNTIF('لیست2  دبير'!$I$3:$I$402,$A275)=1,LOOKUP($A275,'لیست2  دبير'!$I$3:$I$402,'لیست2  دبير'!E$3:E$402),""),"")</f>
        <v/>
      </c>
      <c r="E275" s="63" t="str">
        <f>IFERROR(IF(COUNTIF('لیست2  دبير'!$I$3:$I$402,$A275)=1,LOOKUP($A275,'لیست2  دبير'!$I$3:$I$402,'لیست2  دبير'!F$3:F$402),""),"")</f>
        <v/>
      </c>
      <c r="F275" s="63" t="str">
        <f>IFERROR(IF(COUNTIF('لیست2  دبير'!$I$3:$I$402,$A275)=1,LOOKUP($A275,'لیست2  دبير'!$I$3:$I$402,'لیست2  دبير'!G$3:G$402),""),"")</f>
        <v/>
      </c>
      <c r="G275" s="64" t="str">
        <f t="shared" si="8"/>
        <v/>
      </c>
      <c r="H275" s="64" t="str">
        <f t="shared" si="9"/>
        <v/>
      </c>
    </row>
    <row r="276" spans="1:8" ht="32.25" x14ac:dyDescent="0.2">
      <c r="A276" s="61">
        <v>274</v>
      </c>
      <c r="B276" s="47" t="str">
        <f>IFERROR(IF(COUNTIF('لیست2  دبير'!$I$3:$I$402,$A276)=1,LOOKUP($A276,'لیست2  دبير'!$I$3:$I$402,'لیست2  دبير'!C$3:C$402),""),"")</f>
        <v/>
      </c>
      <c r="C276" s="48" t="str">
        <f>IFERROR(IF(COUNTIF('لیست2  دبير'!$I$3:$I$402,$A276)=1,LOOKUP($A276,'لیست2  دبير'!$I$3:$I$402,'لیست2  دبير'!D$3:D$402),""),"")</f>
        <v/>
      </c>
      <c r="D276" s="48" t="str">
        <f>IFERROR(IF(COUNTIF('لیست2  دبير'!$I$3:$I$402,$A276)=1,LOOKUP($A276,'لیست2  دبير'!$I$3:$I$402,'لیست2  دبير'!E$3:E$402),""),"")</f>
        <v/>
      </c>
      <c r="E276" s="63" t="str">
        <f>IFERROR(IF(COUNTIF('لیست2  دبير'!$I$3:$I$402,$A276)=1,LOOKUP($A276,'لیست2  دبير'!$I$3:$I$402,'لیست2  دبير'!F$3:F$402),""),"")</f>
        <v/>
      </c>
      <c r="F276" s="63" t="str">
        <f>IFERROR(IF(COUNTIF('لیست2  دبير'!$I$3:$I$402,$A276)=1,LOOKUP($A276,'لیست2  دبير'!$I$3:$I$402,'لیست2  دبير'!G$3:G$402),""),"")</f>
        <v/>
      </c>
      <c r="G276" s="64" t="str">
        <f t="shared" si="8"/>
        <v/>
      </c>
      <c r="H276" s="64" t="str">
        <f t="shared" si="9"/>
        <v/>
      </c>
    </row>
    <row r="277" spans="1:8" ht="32.25" x14ac:dyDescent="0.2">
      <c r="A277" s="60">
        <v>275</v>
      </c>
      <c r="B277" s="47" t="str">
        <f>IFERROR(IF(COUNTIF('لیست2  دبير'!$I$3:$I$402,$A277)=1,LOOKUP($A277,'لیست2  دبير'!$I$3:$I$402,'لیست2  دبير'!C$3:C$402),""),"")</f>
        <v/>
      </c>
      <c r="C277" s="48" t="str">
        <f>IFERROR(IF(COUNTIF('لیست2  دبير'!$I$3:$I$402,$A277)=1,LOOKUP($A277,'لیست2  دبير'!$I$3:$I$402,'لیست2  دبير'!D$3:D$402),""),"")</f>
        <v/>
      </c>
      <c r="D277" s="48" t="str">
        <f>IFERROR(IF(COUNTIF('لیست2  دبير'!$I$3:$I$402,$A277)=1,LOOKUP($A277,'لیست2  دبير'!$I$3:$I$402,'لیست2  دبير'!E$3:E$402),""),"")</f>
        <v/>
      </c>
      <c r="E277" s="63" t="str">
        <f>IFERROR(IF(COUNTIF('لیست2  دبير'!$I$3:$I$402,$A277)=1,LOOKUP($A277,'لیست2  دبير'!$I$3:$I$402,'لیست2  دبير'!F$3:F$402),""),"")</f>
        <v/>
      </c>
      <c r="F277" s="63" t="str">
        <f>IFERROR(IF(COUNTIF('لیست2  دبير'!$I$3:$I$402,$A277)=1,LOOKUP($A277,'لیست2  دبير'!$I$3:$I$402,'لیست2  دبير'!G$3:G$402),""),"")</f>
        <v/>
      </c>
      <c r="G277" s="64" t="str">
        <f t="shared" si="8"/>
        <v/>
      </c>
      <c r="H277" s="64" t="str">
        <f t="shared" si="9"/>
        <v/>
      </c>
    </row>
    <row r="278" spans="1:8" ht="32.25" x14ac:dyDescent="0.2">
      <c r="A278" s="61">
        <v>276</v>
      </c>
      <c r="B278" s="47" t="str">
        <f>IFERROR(IF(COUNTIF('لیست2  دبير'!$I$3:$I$402,$A278)=1,LOOKUP($A278,'لیست2  دبير'!$I$3:$I$402,'لیست2  دبير'!C$3:C$402),""),"")</f>
        <v/>
      </c>
      <c r="C278" s="48" t="str">
        <f>IFERROR(IF(COUNTIF('لیست2  دبير'!$I$3:$I$402,$A278)=1,LOOKUP($A278,'لیست2  دبير'!$I$3:$I$402,'لیست2  دبير'!D$3:D$402),""),"")</f>
        <v/>
      </c>
      <c r="D278" s="48" t="str">
        <f>IFERROR(IF(COUNTIF('لیست2  دبير'!$I$3:$I$402,$A278)=1,LOOKUP($A278,'لیست2  دبير'!$I$3:$I$402,'لیست2  دبير'!E$3:E$402),""),"")</f>
        <v/>
      </c>
      <c r="E278" s="63" t="str">
        <f>IFERROR(IF(COUNTIF('لیست2  دبير'!$I$3:$I$402,$A278)=1,LOOKUP($A278,'لیست2  دبير'!$I$3:$I$402,'لیست2  دبير'!F$3:F$402),""),"")</f>
        <v/>
      </c>
      <c r="F278" s="63" t="str">
        <f>IFERROR(IF(COUNTIF('لیست2  دبير'!$I$3:$I$402,$A278)=1,LOOKUP($A278,'لیست2  دبير'!$I$3:$I$402,'لیست2  دبير'!G$3:G$402),""),"")</f>
        <v/>
      </c>
      <c r="G278" s="64" t="str">
        <f t="shared" si="8"/>
        <v/>
      </c>
      <c r="H278" s="64" t="str">
        <f t="shared" si="9"/>
        <v/>
      </c>
    </row>
    <row r="279" spans="1:8" ht="32.25" x14ac:dyDescent="0.2">
      <c r="A279" s="60">
        <v>277</v>
      </c>
      <c r="B279" s="47" t="str">
        <f>IFERROR(IF(COUNTIF('لیست2  دبير'!$I$3:$I$402,$A279)=1,LOOKUP($A279,'لیست2  دبير'!$I$3:$I$402,'لیست2  دبير'!C$3:C$402),""),"")</f>
        <v/>
      </c>
      <c r="C279" s="48" t="str">
        <f>IFERROR(IF(COUNTIF('لیست2  دبير'!$I$3:$I$402,$A279)=1,LOOKUP($A279,'لیست2  دبير'!$I$3:$I$402,'لیست2  دبير'!D$3:D$402),""),"")</f>
        <v/>
      </c>
      <c r="D279" s="48" t="str">
        <f>IFERROR(IF(COUNTIF('لیست2  دبير'!$I$3:$I$402,$A279)=1,LOOKUP($A279,'لیست2  دبير'!$I$3:$I$402,'لیست2  دبير'!E$3:E$402),""),"")</f>
        <v/>
      </c>
      <c r="E279" s="63" t="str">
        <f>IFERROR(IF(COUNTIF('لیست2  دبير'!$I$3:$I$402,$A279)=1,LOOKUP($A279,'لیست2  دبير'!$I$3:$I$402,'لیست2  دبير'!F$3:F$402),""),"")</f>
        <v/>
      </c>
      <c r="F279" s="63" t="str">
        <f>IFERROR(IF(COUNTIF('لیست2  دبير'!$I$3:$I$402,$A279)=1,LOOKUP($A279,'لیست2  دبير'!$I$3:$I$402,'لیست2  دبير'!G$3:G$402),""),"")</f>
        <v/>
      </c>
      <c r="G279" s="64" t="str">
        <f t="shared" si="8"/>
        <v/>
      </c>
      <c r="H279" s="64" t="str">
        <f t="shared" si="9"/>
        <v/>
      </c>
    </row>
    <row r="280" spans="1:8" ht="32.25" x14ac:dyDescent="0.2">
      <c r="A280" s="61">
        <v>278</v>
      </c>
      <c r="B280" s="47" t="str">
        <f>IFERROR(IF(COUNTIF('لیست2  دبير'!$I$3:$I$402,$A280)=1,LOOKUP($A280,'لیست2  دبير'!$I$3:$I$402,'لیست2  دبير'!C$3:C$402),""),"")</f>
        <v/>
      </c>
      <c r="C280" s="48" t="str">
        <f>IFERROR(IF(COUNTIF('لیست2  دبير'!$I$3:$I$402,$A280)=1,LOOKUP($A280,'لیست2  دبير'!$I$3:$I$402,'لیست2  دبير'!D$3:D$402),""),"")</f>
        <v/>
      </c>
      <c r="D280" s="48" t="str">
        <f>IFERROR(IF(COUNTIF('لیست2  دبير'!$I$3:$I$402,$A280)=1,LOOKUP($A280,'لیست2  دبير'!$I$3:$I$402,'لیست2  دبير'!E$3:E$402),""),"")</f>
        <v/>
      </c>
      <c r="E280" s="63" t="str">
        <f>IFERROR(IF(COUNTIF('لیست2  دبير'!$I$3:$I$402,$A280)=1,LOOKUP($A280,'لیست2  دبير'!$I$3:$I$402,'لیست2  دبير'!F$3:F$402),""),"")</f>
        <v/>
      </c>
      <c r="F280" s="63" t="str">
        <f>IFERROR(IF(COUNTIF('لیست2  دبير'!$I$3:$I$402,$A280)=1,LOOKUP($A280,'لیست2  دبير'!$I$3:$I$402,'لیست2  دبير'!G$3:G$402),""),"")</f>
        <v/>
      </c>
      <c r="G280" s="64" t="str">
        <f t="shared" si="8"/>
        <v/>
      </c>
      <c r="H280" s="64" t="str">
        <f t="shared" si="9"/>
        <v/>
      </c>
    </row>
    <row r="281" spans="1:8" ht="32.25" x14ac:dyDescent="0.2">
      <c r="A281" s="60">
        <v>279</v>
      </c>
      <c r="B281" s="47" t="str">
        <f>IFERROR(IF(COUNTIF('لیست2  دبير'!$I$3:$I$402,$A281)=1,LOOKUP($A281,'لیست2  دبير'!$I$3:$I$402,'لیست2  دبير'!C$3:C$402),""),"")</f>
        <v/>
      </c>
      <c r="C281" s="48" t="str">
        <f>IFERROR(IF(COUNTIF('لیست2  دبير'!$I$3:$I$402,$A281)=1,LOOKUP($A281,'لیست2  دبير'!$I$3:$I$402,'لیست2  دبير'!D$3:D$402),""),"")</f>
        <v/>
      </c>
      <c r="D281" s="48" t="str">
        <f>IFERROR(IF(COUNTIF('لیست2  دبير'!$I$3:$I$402,$A281)=1,LOOKUP($A281,'لیست2  دبير'!$I$3:$I$402,'لیست2  دبير'!E$3:E$402),""),"")</f>
        <v/>
      </c>
      <c r="E281" s="63" t="str">
        <f>IFERROR(IF(COUNTIF('لیست2  دبير'!$I$3:$I$402,$A281)=1,LOOKUP($A281,'لیست2  دبير'!$I$3:$I$402,'لیست2  دبير'!F$3:F$402),""),"")</f>
        <v/>
      </c>
      <c r="F281" s="63" t="str">
        <f>IFERROR(IF(COUNTIF('لیست2  دبير'!$I$3:$I$402,$A281)=1,LOOKUP($A281,'لیست2  دبير'!$I$3:$I$402,'لیست2  دبير'!G$3:G$402),""),"")</f>
        <v/>
      </c>
      <c r="G281" s="64" t="str">
        <f t="shared" si="8"/>
        <v/>
      </c>
      <c r="H281" s="64" t="str">
        <f t="shared" si="9"/>
        <v/>
      </c>
    </row>
    <row r="282" spans="1:8" ht="32.25" x14ac:dyDescent="0.2">
      <c r="A282" s="61">
        <v>280</v>
      </c>
      <c r="B282" s="47" t="str">
        <f>IFERROR(IF(COUNTIF('لیست2  دبير'!$I$3:$I$402,$A282)=1,LOOKUP($A282,'لیست2  دبير'!$I$3:$I$402,'لیست2  دبير'!C$3:C$402),""),"")</f>
        <v/>
      </c>
      <c r="C282" s="48" t="str">
        <f>IFERROR(IF(COUNTIF('لیست2  دبير'!$I$3:$I$402,$A282)=1,LOOKUP($A282,'لیست2  دبير'!$I$3:$I$402,'لیست2  دبير'!D$3:D$402),""),"")</f>
        <v/>
      </c>
      <c r="D282" s="48" t="str">
        <f>IFERROR(IF(COUNTIF('لیست2  دبير'!$I$3:$I$402,$A282)=1,LOOKUP($A282,'لیست2  دبير'!$I$3:$I$402,'لیست2  دبير'!E$3:E$402),""),"")</f>
        <v/>
      </c>
      <c r="E282" s="63" t="str">
        <f>IFERROR(IF(COUNTIF('لیست2  دبير'!$I$3:$I$402,$A282)=1,LOOKUP($A282,'لیست2  دبير'!$I$3:$I$402,'لیست2  دبير'!F$3:F$402),""),"")</f>
        <v/>
      </c>
      <c r="F282" s="63" t="str">
        <f>IFERROR(IF(COUNTIF('لیست2  دبير'!$I$3:$I$402,$A282)=1,LOOKUP($A282,'لیست2  دبير'!$I$3:$I$402,'لیست2  دبير'!G$3:G$402),""),"")</f>
        <v/>
      </c>
      <c r="G282" s="64" t="str">
        <f t="shared" si="8"/>
        <v/>
      </c>
      <c r="H282" s="64" t="str">
        <f t="shared" si="9"/>
        <v/>
      </c>
    </row>
    <row r="283" spans="1:8" ht="32.25" x14ac:dyDescent="0.2">
      <c r="A283" s="60">
        <v>281</v>
      </c>
      <c r="B283" s="47" t="str">
        <f>IFERROR(IF(COUNTIF('لیست2  دبير'!$I$3:$I$402,$A283)=1,LOOKUP($A283,'لیست2  دبير'!$I$3:$I$402,'لیست2  دبير'!C$3:C$402),""),"")</f>
        <v/>
      </c>
      <c r="C283" s="48" t="str">
        <f>IFERROR(IF(COUNTIF('لیست2  دبير'!$I$3:$I$402,$A283)=1,LOOKUP($A283,'لیست2  دبير'!$I$3:$I$402,'لیست2  دبير'!D$3:D$402),""),"")</f>
        <v/>
      </c>
      <c r="D283" s="48" t="str">
        <f>IFERROR(IF(COUNTIF('لیست2  دبير'!$I$3:$I$402,$A283)=1,LOOKUP($A283,'لیست2  دبير'!$I$3:$I$402,'لیست2  دبير'!E$3:E$402),""),"")</f>
        <v/>
      </c>
      <c r="E283" s="63" t="str">
        <f>IFERROR(IF(COUNTIF('لیست2  دبير'!$I$3:$I$402,$A283)=1,LOOKUP($A283,'لیست2  دبير'!$I$3:$I$402,'لیست2  دبير'!F$3:F$402),""),"")</f>
        <v/>
      </c>
      <c r="F283" s="63" t="str">
        <f>IFERROR(IF(COUNTIF('لیست2  دبير'!$I$3:$I$402,$A283)=1,LOOKUP($A283,'لیست2  دبير'!$I$3:$I$402,'لیست2  دبير'!G$3:G$402),""),"")</f>
        <v/>
      </c>
      <c r="G283" s="64" t="str">
        <f t="shared" si="8"/>
        <v/>
      </c>
      <c r="H283" s="64" t="str">
        <f t="shared" si="9"/>
        <v/>
      </c>
    </row>
    <row r="284" spans="1:8" ht="32.25" x14ac:dyDescent="0.2">
      <c r="A284" s="61">
        <v>282</v>
      </c>
      <c r="B284" s="47" t="str">
        <f>IFERROR(IF(COUNTIF('لیست2  دبير'!$I$3:$I$402,$A284)=1,LOOKUP($A284,'لیست2  دبير'!$I$3:$I$402,'لیست2  دبير'!C$3:C$402),""),"")</f>
        <v/>
      </c>
      <c r="C284" s="48" t="str">
        <f>IFERROR(IF(COUNTIF('لیست2  دبير'!$I$3:$I$402,$A284)=1,LOOKUP($A284,'لیست2  دبير'!$I$3:$I$402,'لیست2  دبير'!D$3:D$402),""),"")</f>
        <v/>
      </c>
      <c r="D284" s="48" t="str">
        <f>IFERROR(IF(COUNTIF('لیست2  دبير'!$I$3:$I$402,$A284)=1,LOOKUP($A284,'لیست2  دبير'!$I$3:$I$402,'لیست2  دبير'!E$3:E$402),""),"")</f>
        <v/>
      </c>
      <c r="E284" s="63" t="str">
        <f>IFERROR(IF(COUNTIF('لیست2  دبير'!$I$3:$I$402,$A284)=1,LOOKUP($A284,'لیست2  دبير'!$I$3:$I$402,'لیست2  دبير'!F$3:F$402),""),"")</f>
        <v/>
      </c>
      <c r="F284" s="63" t="str">
        <f>IFERROR(IF(COUNTIF('لیست2  دبير'!$I$3:$I$402,$A284)=1,LOOKUP($A284,'لیست2  دبير'!$I$3:$I$402,'لیست2  دبير'!G$3:G$402),""),"")</f>
        <v/>
      </c>
      <c r="G284" s="64" t="str">
        <f t="shared" si="8"/>
        <v/>
      </c>
      <c r="H284" s="64" t="str">
        <f t="shared" si="9"/>
        <v/>
      </c>
    </row>
    <row r="285" spans="1:8" ht="32.25" x14ac:dyDescent="0.2">
      <c r="A285" s="60">
        <v>283</v>
      </c>
      <c r="B285" s="47" t="str">
        <f>IFERROR(IF(COUNTIF('لیست2  دبير'!$I$3:$I$402,$A285)=1,LOOKUP($A285,'لیست2  دبير'!$I$3:$I$402,'لیست2  دبير'!C$3:C$402),""),"")</f>
        <v/>
      </c>
      <c r="C285" s="48" t="str">
        <f>IFERROR(IF(COUNTIF('لیست2  دبير'!$I$3:$I$402,$A285)=1,LOOKUP($A285,'لیست2  دبير'!$I$3:$I$402,'لیست2  دبير'!D$3:D$402),""),"")</f>
        <v/>
      </c>
      <c r="D285" s="48" t="str">
        <f>IFERROR(IF(COUNTIF('لیست2  دبير'!$I$3:$I$402,$A285)=1,LOOKUP($A285,'لیست2  دبير'!$I$3:$I$402,'لیست2  دبير'!E$3:E$402),""),"")</f>
        <v/>
      </c>
      <c r="E285" s="63" t="str">
        <f>IFERROR(IF(COUNTIF('لیست2  دبير'!$I$3:$I$402,$A285)=1,LOOKUP($A285,'لیست2  دبير'!$I$3:$I$402,'لیست2  دبير'!F$3:F$402),""),"")</f>
        <v/>
      </c>
      <c r="F285" s="63" t="str">
        <f>IFERROR(IF(COUNTIF('لیست2  دبير'!$I$3:$I$402,$A285)=1,LOOKUP($A285,'لیست2  دبير'!$I$3:$I$402,'لیست2  دبير'!G$3:G$402),""),"")</f>
        <v/>
      </c>
      <c r="G285" s="64" t="str">
        <f t="shared" si="8"/>
        <v/>
      </c>
      <c r="H285" s="64" t="str">
        <f t="shared" si="9"/>
        <v/>
      </c>
    </row>
    <row r="286" spans="1:8" ht="32.25" x14ac:dyDescent="0.2">
      <c r="A286" s="61">
        <v>284</v>
      </c>
      <c r="B286" s="47" t="str">
        <f>IFERROR(IF(COUNTIF('لیست2  دبير'!$I$3:$I$402,$A286)=1,LOOKUP($A286,'لیست2  دبير'!$I$3:$I$402,'لیست2  دبير'!C$3:C$402),""),"")</f>
        <v/>
      </c>
      <c r="C286" s="48" t="str">
        <f>IFERROR(IF(COUNTIF('لیست2  دبير'!$I$3:$I$402,$A286)=1,LOOKUP($A286,'لیست2  دبير'!$I$3:$I$402,'لیست2  دبير'!D$3:D$402),""),"")</f>
        <v/>
      </c>
      <c r="D286" s="48" t="str">
        <f>IFERROR(IF(COUNTIF('لیست2  دبير'!$I$3:$I$402,$A286)=1,LOOKUP($A286,'لیست2  دبير'!$I$3:$I$402,'لیست2  دبير'!E$3:E$402),""),"")</f>
        <v/>
      </c>
      <c r="E286" s="63" t="str">
        <f>IFERROR(IF(COUNTIF('لیست2  دبير'!$I$3:$I$402,$A286)=1,LOOKUP($A286,'لیست2  دبير'!$I$3:$I$402,'لیست2  دبير'!F$3:F$402),""),"")</f>
        <v/>
      </c>
      <c r="F286" s="63" t="str">
        <f>IFERROR(IF(COUNTIF('لیست2  دبير'!$I$3:$I$402,$A286)=1,LOOKUP($A286,'لیست2  دبير'!$I$3:$I$402,'لیست2  دبير'!G$3:G$402),""),"")</f>
        <v/>
      </c>
      <c r="G286" s="64" t="str">
        <f t="shared" si="8"/>
        <v/>
      </c>
      <c r="H286" s="64" t="str">
        <f t="shared" si="9"/>
        <v/>
      </c>
    </row>
    <row r="287" spans="1:8" ht="32.25" x14ac:dyDescent="0.2">
      <c r="A287" s="60">
        <v>285</v>
      </c>
      <c r="B287" s="47" t="str">
        <f>IFERROR(IF(COUNTIF('لیست2  دبير'!$I$3:$I$402,$A287)=1,LOOKUP($A287,'لیست2  دبير'!$I$3:$I$402,'لیست2  دبير'!C$3:C$402),""),"")</f>
        <v/>
      </c>
      <c r="C287" s="48" t="str">
        <f>IFERROR(IF(COUNTIF('لیست2  دبير'!$I$3:$I$402,$A287)=1,LOOKUP($A287,'لیست2  دبير'!$I$3:$I$402,'لیست2  دبير'!D$3:D$402),""),"")</f>
        <v/>
      </c>
      <c r="D287" s="48" t="str">
        <f>IFERROR(IF(COUNTIF('لیست2  دبير'!$I$3:$I$402,$A287)=1,LOOKUP($A287,'لیست2  دبير'!$I$3:$I$402,'لیست2  دبير'!E$3:E$402),""),"")</f>
        <v/>
      </c>
      <c r="E287" s="63" t="str">
        <f>IFERROR(IF(COUNTIF('لیست2  دبير'!$I$3:$I$402,$A287)=1,LOOKUP($A287,'لیست2  دبير'!$I$3:$I$402,'لیست2  دبير'!F$3:F$402),""),"")</f>
        <v/>
      </c>
      <c r="F287" s="63" t="str">
        <f>IFERROR(IF(COUNTIF('لیست2  دبير'!$I$3:$I$402,$A287)=1,LOOKUP($A287,'لیست2  دبير'!$I$3:$I$402,'لیست2  دبير'!G$3:G$402),""),"")</f>
        <v/>
      </c>
      <c r="G287" s="64" t="str">
        <f t="shared" si="8"/>
        <v/>
      </c>
      <c r="H287" s="64" t="str">
        <f t="shared" si="9"/>
        <v/>
      </c>
    </row>
    <row r="288" spans="1:8" ht="32.25" x14ac:dyDescent="0.2">
      <c r="A288" s="61">
        <v>286</v>
      </c>
      <c r="B288" s="47" t="str">
        <f>IFERROR(IF(COUNTIF('لیست2  دبير'!$I$3:$I$402,$A288)=1,LOOKUP($A288,'لیست2  دبير'!$I$3:$I$402,'لیست2  دبير'!C$3:C$402),""),"")</f>
        <v/>
      </c>
      <c r="C288" s="48" t="str">
        <f>IFERROR(IF(COUNTIF('لیست2  دبير'!$I$3:$I$402,$A288)=1,LOOKUP($A288,'لیست2  دبير'!$I$3:$I$402,'لیست2  دبير'!D$3:D$402),""),"")</f>
        <v/>
      </c>
      <c r="D288" s="48" t="str">
        <f>IFERROR(IF(COUNTIF('لیست2  دبير'!$I$3:$I$402,$A288)=1,LOOKUP($A288,'لیست2  دبير'!$I$3:$I$402,'لیست2  دبير'!E$3:E$402),""),"")</f>
        <v/>
      </c>
      <c r="E288" s="63" t="str">
        <f>IFERROR(IF(COUNTIF('لیست2  دبير'!$I$3:$I$402,$A288)=1,LOOKUP($A288,'لیست2  دبير'!$I$3:$I$402,'لیست2  دبير'!F$3:F$402),""),"")</f>
        <v/>
      </c>
      <c r="F288" s="63" t="str">
        <f>IFERROR(IF(COUNTIF('لیست2  دبير'!$I$3:$I$402,$A288)=1,LOOKUP($A288,'لیست2  دبير'!$I$3:$I$402,'لیست2  دبير'!G$3:G$402),""),"")</f>
        <v/>
      </c>
      <c r="G288" s="64" t="str">
        <f t="shared" si="8"/>
        <v/>
      </c>
      <c r="H288" s="64" t="str">
        <f t="shared" si="9"/>
        <v/>
      </c>
    </row>
    <row r="289" spans="1:8" ht="32.25" x14ac:dyDescent="0.2">
      <c r="A289" s="60">
        <v>287</v>
      </c>
      <c r="B289" s="47" t="str">
        <f>IFERROR(IF(COUNTIF('لیست2  دبير'!$I$3:$I$402,$A289)=1,LOOKUP($A289,'لیست2  دبير'!$I$3:$I$402,'لیست2  دبير'!C$3:C$402),""),"")</f>
        <v/>
      </c>
      <c r="C289" s="48" t="str">
        <f>IFERROR(IF(COUNTIF('لیست2  دبير'!$I$3:$I$402,$A289)=1,LOOKUP($A289,'لیست2  دبير'!$I$3:$I$402,'لیست2  دبير'!D$3:D$402),""),"")</f>
        <v/>
      </c>
      <c r="D289" s="48" t="str">
        <f>IFERROR(IF(COUNTIF('لیست2  دبير'!$I$3:$I$402,$A289)=1,LOOKUP($A289,'لیست2  دبير'!$I$3:$I$402,'لیست2  دبير'!E$3:E$402),""),"")</f>
        <v/>
      </c>
      <c r="E289" s="63" t="str">
        <f>IFERROR(IF(COUNTIF('لیست2  دبير'!$I$3:$I$402,$A289)=1,LOOKUP($A289,'لیست2  دبير'!$I$3:$I$402,'لیست2  دبير'!F$3:F$402),""),"")</f>
        <v/>
      </c>
      <c r="F289" s="63" t="str">
        <f>IFERROR(IF(COUNTIF('لیست2  دبير'!$I$3:$I$402,$A289)=1,LOOKUP($A289,'لیست2  دبير'!$I$3:$I$402,'لیست2  دبير'!G$3:G$402),""),"")</f>
        <v/>
      </c>
      <c r="G289" s="64" t="str">
        <f t="shared" si="8"/>
        <v/>
      </c>
      <c r="H289" s="64" t="str">
        <f t="shared" si="9"/>
        <v/>
      </c>
    </row>
    <row r="290" spans="1:8" ht="32.25" x14ac:dyDescent="0.2">
      <c r="A290" s="61">
        <v>288</v>
      </c>
      <c r="B290" s="47" t="str">
        <f>IFERROR(IF(COUNTIF('لیست2  دبير'!$I$3:$I$402,$A290)=1,LOOKUP($A290,'لیست2  دبير'!$I$3:$I$402,'لیست2  دبير'!C$3:C$402),""),"")</f>
        <v/>
      </c>
      <c r="C290" s="48" t="str">
        <f>IFERROR(IF(COUNTIF('لیست2  دبير'!$I$3:$I$402,$A290)=1,LOOKUP($A290,'لیست2  دبير'!$I$3:$I$402,'لیست2  دبير'!D$3:D$402),""),"")</f>
        <v/>
      </c>
      <c r="D290" s="48" t="str">
        <f>IFERROR(IF(COUNTIF('لیست2  دبير'!$I$3:$I$402,$A290)=1,LOOKUP($A290,'لیست2  دبير'!$I$3:$I$402,'لیست2  دبير'!E$3:E$402),""),"")</f>
        <v/>
      </c>
      <c r="E290" s="63" t="str">
        <f>IFERROR(IF(COUNTIF('لیست2  دبير'!$I$3:$I$402,$A290)=1,LOOKUP($A290,'لیست2  دبير'!$I$3:$I$402,'لیست2  دبير'!F$3:F$402),""),"")</f>
        <v/>
      </c>
      <c r="F290" s="63" t="str">
        <f>IFERROR(IF(COUNTIF('لیست2  دبير'!$I$3:$I$402,$A290)=1,LOOKUP($A290,'لیست2  دبير'!$I$3:$I$402,'لیست2  دبير'!G$3:G$402),""),"")</f>
        <v/>
      </c>
      <c r="G290" s="64" t="str">
        <f t="shared" si="8"/>
        <v/>
      </c>
      <c r="H290" s="64" t="str">
        <f t="shared" si="9"/>
        <v/>
      </c>
    </row>
    <row r="291" spans="1:8" ht="32.25" x14ac:dyDescent="0.2">
      <c r="A291" s="60">
        <v>289</v>
      </c>
      <c r="B291" s="47" t="str">
        <f>IFERROR(IF(COUNTIF('لیست2  دبير'!$I$3:$I$402,$A291)=1,LOOKUP($A291,'لیست2  دبير'!$I$3:$I$402,'لیست2  دبير'!C$3:C$402),""),"")</f>
        <v/>
      </c>
      <c r="C291" s="48" t="str">
        <f>IFERROR(IF(COUNTIF('لیست2  دبير'!$I$3:$I$402,$A291)=1,LOOKUP($A291,'لیست2  دبير'!$I$3:$I$402,'لیست2  دبير'!D$3:D$402),""),"")</f>
        <v/>
      </c>
      <c r="D291" s="48" t="str">
        <f>IFERROR(IF(COUNTIF('لیست2  دبير'!$I$3:$I$402,$A291)=1,LOOKUP($A291,'لیست2  دبير'!$I$3:$I$402,'لیست2  دبير'!E$3:E$402),""),"")</f>
        <v/>
      </c>
      <c r="E291" s="63" t="str">
        <f>IFERROR(IF(COUNTIF('لیست2  دبير'!$I$3:$I$402,$A291)=1,LOOKUP($A291,'لیست2  دبير'!$I$3:$I$402,'لیست2  دبير'!F$3:F$402),""),"")</f>
        <v/>
      </c>
      <c r="F291" s="63" t="str">
        <f>IFERROR(IF(COUNTIF('لیست2  دبير'!$I$3:$I$402,$A291)=1,LOOKUP($A291,'لیست2  دبير'!$I$3:$I$402,'لیست2  دبير'!G$3:G$402),""),"")</f>
        <v/>
      </c>
      <c r="G291" s="64" t="str">
        <f t="shared" si="8"/>
        <v/>
      </c>
      <c r="H291" s="64" t="str">
        <f t="shared" si="9"/>
        <v/>
      </c>
    </row>
    <row r="292" spans="1:8" ht="32.25" x14ac:dyDescent="0.2">
      <c r="A292" s="61">
        <v>290</v>
      </c>
      <c r="B292" s="47" t="str">
        <f>IFERROR(IF(COUNTIF('لیست2  دبير'!$I$3:$I$402,$A292)=1,LOOKUP($A292,'لیست2  دبير'!$I$3:$I$402,'لیست2  دبير'!C$3:C$402),""),"")</f>
        <v/>
      </c>
      <c r="C292" s="48" t="str">
        <f>IFERROR(IF(COUNTIF('لیست2  دبير'!$I$3:$I$402,$A292)=1,LOOKUP($A292,'لیست2  دبير'!$I$3:$I$402,'لیست2  دبير'!D$3:D$402),""),"")</f>
        <v/>
      </c>
      <c r="D292" s="48" t="str">
        <f>IFERROR(IF(COUNTIF('لیست2  دبير'!$I$3:$I$402,$A292)=1,LOOKUP($A292,'لیست2  دبير'!$I$3:$I$402,'لیست2  دبير'!E$3:E$402),""),"")</f>
        <v/>
      </c>
      <c r="E292" s="63" t="str">
        <f>IFERROR(IF(COUNTIF('لیست2  دبير'!$I$3:$I$402,$A292)=1,LOOKUP($A292,'لیست2  دبير'!$I$3:$I$402,'لیست2  دبير'!F$3:F$402),""),"")</f>
        <v/>
      </c>
      <c r="F292" s="63" t="str">
        <f>IFERROR(IF(COUNTIF('لیست2  دبير'!$I$3:$I$402,$A292)=1,LOOKUP($A292,'لیست2  دبير'!$I$3:$I$402,'لیست2  دبير'!G$3:G$402),""),"")</f>
        <v/>
      </c>
      <c r="G292" s="64" t="str">
        <f t="shared" si="8"/>
        <v/>
      </c>
      <c r="H292" s="64" t="str">
        <f t="shared" si="9"/>
        <v/>
      </c>
    </row>
    <row r="293" spans="1:8" ht="32.25" x14ac:dyDescent="0.2">
      <c r="A293" s="60">
        <v>291</v>
      </c>
      <c r="B293" s="47" t="str">
        <f>IFERROR(IF(COUNTIF('لیست2  دبير'!$I$3:$I$402,$A293)=1,LOOKUP($A293,'لیست2  دبير'!$I$3:$I$402,'لیست2  دبير'!C$3:C$402),""),"")</f>
        <v/>
      </c>
      <c r="C293" s="48" t="str">
        <f>IFERROR(IF(COUNTIF('لیست2  دبير'!$I$3:$I$402,$A293)=1,LOOKUP($A293,'لیست2  دبير'!$I$3:$I$402,'لیست2  دبير'!D$3:D$402),""),"")</f>
        <v/>
      </c>
      <c r="D293" s="48" t="str">
        <f>IFERROR(IF(COUNTIF('لیست2  دبير'!$I$3:$I$402,$A293)=1,LOOKUP($A293,'لیست2  دبير'!$I$3:$I$402,'لیست2  دبير'!E$3:E$402),""),"")</f>
        <v/>
      </c>
      <c r="E293" s="63" t="str">
        <f>IFERROR(IF(COUNTIF('لیست2  دبير'!$I$3:$I$402,$A293)=1,LOOKUP($A293,'لیست2  دبير'!$I$3:$I$402,'لیست2  دبير'!F$3:F$402),""),"")</f>
        <v/>
      </c>
      <c r="F293" s="63" t="str">
        <f>IFERROR(IF(COUNTIF('لیست2  دبير'!$I$3:$I$402,$A293)=1,LOOKUP($A293,'لیست2  دبير'!$I$3:$I$402,'لیست2  دبير'!G$3:G$402),""),"")</f>
        <v/>
      </c>
      <c r="G293" s="64" t="str">
        <f t="shared" si="8"/>
        <v/>
      </c>
      <c r="H293" s="64" t="str">
        <f t="shared" si="9"/>
        <v/>
      </c>
    </row>
    <row r="294" spans="1:8" ht="32.25" x14ac:dyDescent="0.2">
      <c r="A294" s="61">
        <v>292</v>
      </c>
      <c r="B294" s="47" t="str">
        <f>IFERROR(IF(COUNTIF('لیست2  دبير'!$I$3:$I$402,$A294)=1,LOOKUP($A294,'لیست2  دبير'!$I$3:$I$402,'لیست2  دبير'!C$3:C$402),""),"")</f>
        <v/>
      </c>
      <c r="C294" s="48" t="str">
        <f>IFERROR(IF(COUNTIF('لیست2  دبير'!$I$3:$I$402,$A294)=1,LOOKUP($A294,'لیست2  دبير'!$I$3:$I$402,'لیست2  دبير'!D$3:D$402),""),"")</f>
        <v/>
      </c>
      <c r="D294" s="48" t="str">
        <f>IFERROR(IF(COUNTIF('لیست2  دبير'!$I$3:$I$402,$A294)=1,LOOKUP($A294,'لیست2  دبير'!$I$3:$I$402,'لیست2  دبير'!E$3:E$402),""),"")</f>
        <v/>
      </c>
      <c r="E294" s="63" t="str">
        <f>IFERROR(IF(COUNTIF('لیست2  دبير'!$I$3:$I$402,$A294)=1,LOOKUP($A294,'لیست2  دبير'!$I$3:$I$402,'لیست2  دبير'!F$3:F$402),""),"")</f>
        <v/>
      </c>
      <c r="F294" s="63" t="str">
        <f>IFERROR(IF(COUNTIF('لیست2  دبير'!$I$3:$I$402,$A294)=1,LOOKUP($A294,'لیست2  دبير'!$I$3:$I$402,'لیست2  دبير'!G$3:G$402),""),"")</f>
        <v/>
      </c>
      <c r="G294" s="64" t="str">
        <f t="shared" si="8"/>
        <v/>
      </c>
      <c r="H294" s="64" t="str">
        <f t="shared" si="9"/>
        <v/>
      </c>
    </row>
    <row r="295" spans="1:8" ht="32.25" x14ac:dyDescent="0.2">
      <c r="A295" s="60">
        <v>293</v>
      </c>
      <c r="B295" s="47" t="str">
        <f>IFERROR(IF(COUNTIF('لیست2  دبير'!$I$3:$I$402,$A295)=1,LOOKUP($A295,'لیست2  دبير'!$I$3:$I$402,'لیست2  دبير'!C$3:C$402),""),"")</f>
        <v/>
      </c>
      <c r="C295" s="48" t="str">
        <f>IFERROR(IF(COUNTIF('لیست2  دبير'!$I$3:$I$402,$A295)=1,LOOKUP($A295,'لیست2  دبير'!$I$3:$I$402,'لیست2  دبير'!D$3:D$402),""),"")</f>
        <v/>
      </c>
      <c r="D295" s="48" t="str">
        <f>IFERROR(IF(COUNTIF('لیست2  دبير'!$I$3:$I$402,$A295)=1,LOOKUP($A295,'لیست2  دبير'!$I$3:$I$402,'لیست2  دبير'!E$3:E$402),""),"")</f>
        <v/>
      </c>
      <c r="E295" s="63" t="str">
        <f>IFERROR(IF(COUNTIF('لیست2  دبير'!$I$3:$I$402,$A295)=1,LOOKUP($A295,'لیست2  دبير'!$I$3:$I$402,'لیست2  دبير'!F$3:F$402),""),"")</f>
        <v/>
      </c>
      <c r="F295" s="63" t="str">
        <f>IFERROR(IF(COUNTIF('لیست2  دبير'!$I$3:$I$402,$A295)=1,LOOKUP($A295,'لیست2  دبير'!$I$3:$I$402,'لیست2  دبير'!G$3:G$402),""),"")</f>
        <v/>
      </c>
      <c r="G295" s="64" t="str">
        <f t="shared" si="8"/>
        <v/>
      </c>
      <c r="H295" s="64" t="str">
        <f t="shared" si="9"/>
        <v/>
      </c>
    </row>
    <row r="296" spans="1:8" ht="32.25" x14ac:dyDescent="0.2">
      <c r="A296" s="61">
        <v>294</v>
      </c>
      <c r="B296" s="47" t="str">
        <f>IFERROR(IF(COUNTIF('لیست2  دبير'!$I$3:$I$402,$A296)=1,LOOKUP($A296,'لیست2  دبير'!$I$3:$I$402,'لیست2  دبير'!C$3:C$402),""),"")</f>
        <v/>
      </c>
      <c r="C296" s="48" t="str">
        <f>IFERROR(IF(COUNTIF('لیست2  دبير'!$I$3:$I$402,$A296)=1,LOOKUP($A296,'لیست2  دبير'!$I$3:$I$402,'لیست2  دبير'!D$3:D$402),""),"")</f>
        <v/>
      </c>
      <c r="D296" s="48" t="str">
        <f>IFERROR(IF(COUNTIF('لیست2  دبير'!$I$3:$I$402,$A296)=1,LOOKUP($A296,'لیست2  دبير'!$I$3:$I$402,'لیست2  دبير'!E$3:E$402),""),"")</f>
        <v/>
      </c>
      <c r="E296" s="63" t="str">
        <f>IFERROR(IF(COUNTIF('لیست2  دبير'!$I$3:$I$402,$A296)=1,LOOKUP($A296,'لیست2  دبير'!$I$3:$I$402,'لیست2  دبير'!F$3:F$402),""),"")</f>
        <v/>
      </c>
      <c r="F296" s="63" t="str">
        <f>IFERROR(IF(COUNTIF('لیست2  دبير'!$I$3:$I$402,$A296)=1,LOOKUP($A296,'لیست2  دبير'!$I$3:$I$402,'لیست2  دبير'!G$3:G$402),""),"")</f>
        <v/>
      </c>
      <c r="G296" s="64" t="str">
        <f t="shared" si="8"/>
        <v/>
      </c>
      <c r="H296" s="64" t="str">
        <f t="shared" si="9"/>
        <v/>
      </c>
    </row>
    <row r="297" spans="1:8" ht="32.25" x14ac:dyDescent="0.2">
      <c r="A297" s="60">
        <v>295</v>
      </c>
      <c r="B297" s="47" t="str">
        <f>IFERROR(IF(COUNTIF('لیست2  دبير'!$I$3:$I$402,$A297)=1,LOOKUP($A297,'لیست2  دبير'!$I$3:$I$402,'لیست2  دبير'!C$3:C$402),""),"")</f>
        <v/>
      </c>
      <c r="C297" s="48" t="str">
        <f>IFERROR(IF(COUNTIF('لیست2  دبير'!$I$3:$I$402,$A297)=1,LOOKUP($A297,'لیست2  دبير'!$I$3:$I$402,'لیست2  دبير'!D$3:D$402),""),"")</f>
        <v/>
      </c>
      <c r="D297" s="48" t="str">
        <f>IFERROR(IF(COUNTIF('لیست2  دبير'!$I$3:$I$402,$A297)=1,LOOKUP($A297,'لیست2  دبير'!$I$3:$I$402,'لیست2  دبير'!E$3:E$402),""),"")</f>
        <v/>
      </c>
      <c r="E297" s="63" t="str">
        <f>IFERROR(IF(COUNTIF('لیست2  دبير'!$I$3:$I$402,$A297)=1,LOOKUP($A297,'لیست2  دبير'!$I$3:$I$402,'لیست2  دبير'!F$3:F$402),""),"")</f>
        <v/>
      </c>
      <c r="F297" s="63" t="str">
        <f>IFERROR(IF(COUNTIF('لیست2  دبير'!$I$3:$I$402,$A297)=1,LOOKUP($A297,'لیست2  دبير'!$I$3:$I$402,'لیست2  دبير'!G$3:G$402),""),"")</f>
        <v/>
      </c>
      <c r="G297" s="64" t="str">
        <f t="shared" si="8"/>
        <v/>
      </c>
      <c r="H297" s="64" t="str">
        <f t="shared" si="9"/>
        <v/>
      </c>
    </row>
    <row r="298" spans="1:8" ht="32.25" x14ac:dyDescent="0.2">
      <c r="A298" s="61">
        <v>296</v>
      </c>
      <c r="B298" s="47" t="str">
        <f>IFERROR(IF(COUNTIF('لیست2  دبير'!$I$3:$I$402,$A298)=1,LOOKUP($A298,'لیست2  دبير'!$I$3:$I$402,'لیست2  دبير'!C$3:C$402),""),"")</f>
        <v/>
      </c>
      <c r="C298" s="48" t="str">
        <f>IFERROR(IF(COUNTIF('لیست2  دبير'!$I$3:$I$402,$A298)=1,LOOKUP($A298,'لیست2  دبير'!$I$3:$I$402,'لیست2  دبير'!D$3:D$402),""),"")</f>
        <v/>
      </c>
      <c r="D298" s="48" t="str">
        <f>IFERROR(IF(COUNTIF('لیست2  دبير'!$I$3:$I$402,$A298)=1,LOOKUP($A298,'لیست2  دبير'!$I$3:$I$402,'لیست2  دبير'!E$3:E$402),""),"")</f>
        <v/>
      </c>
      <c r="E298" s="63" t="str">
        <f>IFERROR(IF(COUNTIF('لیست2  دبير'!$I$3:$I$402,$A298)=1,LOOKUP($A298,'لیست2  دبير'!$I$3:$I$402,'لیست2  دبير'!F$3:F$402),""),"")</f>
        <v/>
      </c>
      <c r="F298" s="63" t="str">
        <f>IFERROR(IF(COUNTIF('لیست2  دبير'!$I$3:$I$402,$A298)=1,LOOKUP($A298,'لیست2  دبير'!$I$3:$I$402,'لیست2  دبير'!G$3:G$402),""),"")</f>
        <v/>
      </c>
      <c r="G298" s="64" t="str">
        <f t="shared" si="8"/>
        <v/>
      </c>
      <c r="H298" s="64" t="str">
        <f t="shared" si="9"/>
        <v/>
      </c>
    </row>
    <row r="299" spans="1:8" ht="32.25" x14ac:dyDescent="0.2">
      <c r="A299" s="60">
        <v>297</v>
      </c>
      <c r="B299" s="47" t="str">
        <f>IFERROR(IF(COUNTIF('لیست2  دبير'!$I$3:$I$402,$A299)=1,LOOKUP($A299,'لیست2  دبير'!$I$3:$I$402,'لیست2  دبير'!C$3:C$402),""),"")</f>
        <v/>
      </c>
      <c r="C299" s="48" t="str">
        <f>IFERROR(IF(COUNTIF('لیست2  دبير'!$I$3:$I$402,$A299)=1,LOOKUP($A299,'لیست2  دبير'!$I$3:$I$402,'لیست2  دبير'!D$3:D$402),""),"")</f>
        <v/>
      </c>
      <c r="D299" s="48" t="str">
        <f>IFERROR(IF(COUNTIF('لیست2  دبير'!$I$3:$I$402,$A299)=1,LOOKUP($A299,'لیست2  دبير'!$I$3:$I$402,'لیست2  دبير'!E$3:E$402),""),"")</f>
        <v/>
      </c>
      <c r="E299" s="63" t="str">
        <f>IFERROR(IF(COUNTIF('لیست2  دبير'!$I$3:$I$402,$A299)=1,LOOKUP($A299,'لیست2  دبير'!$I$3:$I$402,'لیست2  دبير'!F$3:F$402),""),"")</f>
        <v/>
      </c>
      <c r="F299" s="63" t="str">
        <f>IFERROR(IF(COUNTIF('لیست2  دبير'!$I$3:$I$402,$A299)=1,LOOKUP($A299,'لیست2  دبير'!$I$3:$I$402,'لیست2  دبير'!G$3:G$402),""),"")</f>
        <v/>
      </c>
      <c r="G299" s="64" t="str">
        <f t="shared" si="8"/>
        <v/>
      </c>
      <c r="H299" s="64" t="str">
        <f t="shared" si="9"/>
        <v/>
      </c>
    </row>
    <row r="300" spans="1:8" ht="32.25" x14ac:dyDescent="0.2">
      <c r="A300" s="61">
        <v>298</v>
      </c>
      <c r="B300" s="47" t="str">
        <f>IFERROR(IF(COUNTIF('لیست2  دبير'!$I$3:$I$402,$A300)=1,LOOKUP($A300,'لیست2  دبير'!$I$3:$I$402,'لیست2  دبير'!C$3:C$402),""),"")</f>
        <v/>
      </c>
      <c r="C300" s="48" t="str">
        <f>IFERROR(IF(COUNTIF('لیست2  دبير'!$I$3:$I$402,$A300)=1,LOOKUP($A300,'لیست2  دبير'!$I$3:$I$402,'لیست2  دبير'!D$3:D$402),""),"")</f>
        <v/>
      </c>
      <c r="D300" s="48" t="str">
        <f>IFERROR(IF(COUNTIF('لیست2  دبير'!$I$3:$I$402,$A300)=1,LOOKUP($A300,'لیست2  دبير'!$I$3:$I$402,'لیست2  دبير'!E$3:E$402),""),"")</f>
        <v/>
      </c>
      <c r="E300" s="63" t="str">
        <f>IFERROR(IF(COUNTIF('لیست2  دبير'!$I$3:$I$402,$A300)=1,LOOKUP($A300,'لیست2  دبير'!$I$3:$I$402,'لیست2  دبير'!F$3:F$402),""),"")</f>
        <v/>
      </c>
      <c r="F300" s="63" t="str">
        <f>IFERROR(IF(COUNTIF('لیست2  دبير'!$I$3:$I$402,$A300)=1,LOOKUP($A300,'لیست2  دبير'!$I$3:$I$402,'لیست2  دبير'!G$3:G$402),""),"")</f>
        <v/>
      </c>
      <c r="G300" s="64" t="str">
        <f t="shared" si="8"/>
        <v/>
      </c>
      <c r="H300" s="64" t="str">
        <f t="shared" si="9"/>
        <v/>
      </c>
    </row>
    <row r="301" spans="1:8" ht="32.25" x14ac:dyDescent="0.2">
      <c r="A301" s="60">
        <v>299</v>
      </c>
      <c r="B301" s="47" t="str">
        <f>IFERROR(IF(COUNTIF('لیست2  دبير'!$I$3:$I$402,$A301)=1,LOOKUP($A301,'لیست2  دبير'!$I$3:$I$402,'لیست2  دبير'!C$3:C$402),""),"")</f>
        <v/>
      </c>
      <c r="C301" s="48" t="str">
        <f>IFERROR(IF(COUNTIF('لیست2  دبير'!$I$3:$I$402,$A301)=1,LOOKUP($A301,'لیست2  دبير'!$I$3:$I$402,'لیست2  دبير'!D$3:D$402),""),"")</f>
        <v/>
      </c>
      <c r="D301" s="48" t="str">
        <f>IFERROR(IF(COUNTIF('لیست2  دبير'!$I$3:$I$402,$A301)=1,LOOKUP($A301,'لیست2  دبير'!$I$3:$I$402,'لیست2  دبير'!E$3:E$402),""),"")</f>
        <v/>
      </c>
      <c r="E301" s="63" t="str">
        <f>IFERROR(IF(COUNTIF('لیست2  دبير'!$I$3:$I$402,$A301)=1,LOOKUP($A301,'لیست2  دبير'!$I$3:$I$402,'لیست2  دبير'!F$3:F$402),""),"")</f>
        <v/>
      </c>
      <c r="F301" s="63" t="str">
        <f>IFERROR(IF(COUNTIF('لیست2  دبير'!$I$3:$I$402,$A301)=1,LOOKUP($A301,'لیست2  دبير'!$I$3:$I$402,'لیست2  دبير'!G$3:G$402),""),"")</f>
        <v/>
      </c>
      <c r="G301" s="64" t="str">
        <f t="shared" si="8"/>
        <v/>
      </c>
      <c r="H301" s="64" t="str">
        <f t="shared" si="9"/>
        <v/>
      </c>
    </row>
    <row r="302" spans="1:8" ht="32.25" x14ac:dyDescent="0.2">
      <c r="A302" s="61">
        <v>300</v>
      </c>
      <c r="B302" s="47" t="str">
        <f>IFERROR(IF(COUNTIF('لیست2  دبير'!$I$3:$I$402,$A302)=1,LOOKUP($A302,'لیست2  دبير'!$I$3:$I$402,'لیست2  دبير'!C$3:C$402),""),"")</f>
        <v/>
      </c>
      <c r="C302" s="48" t="str">
        <f>IFERROR(IF(COUNTIF('لیست2  دبير'!$I$3:$I$402,$A302)=1,LOOKUP($A302,'لیست2  دبير'!$I$3:$I$402,'لیست2  دبير'!D$3:D$402),""),"")</f>
        <v/>
      </c>
      <c r="D302" s="48" t="str">
        <f>IFERROR(IF(COUNTIF('لیست2  دبير'!$I$3:$I$402,$A302)=1,LOOKUP($A302,'لیست2  دبير'!$I$3:$I$402,'لیست2  دبير'!E$3:E$402),""),"")</f>
        <v/>
      </c>
      <c r="E302" s="63" t="str">
        <f>IFERROR(IF(COUNTIF('لیست2  دبير'!$I$3:$I$402,$A302)=1,LOOKUP($A302,'لیست2  دبير'!$I$3:$I$402,'لیست2  دبير'!F$3:F$402),""),"")</f>
        <v/>
      </c>
      <c r="F302" s="63" t="str">
        <f>IFERROR(IF(COUNTIF('لیست2  دبير'!$I$3:$I$402,$A302)=1,LOOKUP($A302,'لیست2  دبير'!$I$3:$I$402,'لیست2  دبير'!G$3:G$402),""),"")</f>
        <v/>
      </c>
      <c r="G302" s="64" t="str">
        <f t="shared" si="8"/>
        <v/>
      </c>
      <c r="H302" s="64" t="str">
        <f t="shared" si="9"/>
        <v/>
      </c>
    </row>
    <row r="303" spans="1:8" ht="32.25" x14ac:dyDescent="0.2">
      <c r="A303" s="60">
        <v>301</v>
      </c>
      <c r="B303" s="47" t="str">
        <f>IFERROR(IF(COUNTIF('لیست2  دبير'!$I$3:$I$402,$A303)=1,LOOKUP($A303,'لیست2  دبير'!$I$3:$I$402,'لیست2  دبير'!C$3:C$402),""),"")</f>
        <v/>
      </c>
      <c r="C303" s="48" t="str">
        <f>IFERROR(IF(COUNTIF('لیست2  دبير'!$I$3:$I$402,$A303)=1,LOOKUP($A303,'لیست2  دبير'!$I$3:$I$402,'لیست2  دبير'!D$3:D$402),""),"")</f>
        <v/>
      </c>
      <c r="D303" s="48" t="str">
        <f>IFERROR(IF(COUNTIF('لیست2  دبير'!$I$3:$I$402,$A303)=1,LOOKUP($A303,'لیست2  دبير'!$I$3:$I$402,'لیست2  دبير'!E$3:E$402),""),"")</f>
        <v/>
      </c>
      <c r="E303" s="63" t="str">
        <f>IFERROR(IF(COUNTIF('لیست2  دبير'!$I$3:$I$402,$A303)=1,LOOKUP($A303,'لیست2  دبير'!$I$3:$I$402,'لیست2  دبير'!F$3:F$402),""),"")</f>
        <v/>
      </c>
      <c r="F303" s="63" t="str">
        <f>IFERROR(IF(COUNTIF('لیست2  دبير'!$I$3:$I$402,$A303)=1,LOOKUP($A303,'لیست2  دبير'!$I$3:$I$402,'لیست2  دبير'!G$3:G$402),""),"")</f>
        <v/>
      </c>
      <c r="G303" s="64" t="str">
        <f t="shared" si="8"/>
        <v/>
      </c>
      <c r="H303" s="64" t="str">
        <f t="shared" si="9"/>
        <v/>
      </c>
    </row>
    <row r="304" spans="1:8" ht="32.25" x14ac:dyDescent="0.2">
      <c r="A304" s="61">
        <v>302</v>
      </c>
      <c r="B304" s="47" t="str">
        <f>IFERROR(IF(COUNTIF('لیست2  دبير'!$I$3:$I$402,$A304)=1,LOOKUP($A304,'لیست2  دبير'!$I$3:$I$402,'لیست2  دبير'!C$3:C$402),""),"")</f>
        <v/>
      </c>
      <c r="C304" s="48" t="str">
        <f>IFERROR(IF(COUNTIF('لیست2  دبير'!$I$3:$I$402,$A304)=1,LOOKUP($A304,'لیست2  دبير'!$I$3:$I$402,'لیست2  دبير'!D$3:D$402),""),"")</f>
        <v/>
      </c>
      <c r="D304" s="48" t="str">
        <f>IFERROR(IF(COUNTIF('لیست2  دبير'!$I$3:$I$402,$A304)=1,LOOKUP($A304,'لیست2  دبير'!$I$3:$I$402,'لیست2  دبير'!E$3:E$402),""),"")</f>
        <v/>
      </c>
      <c r="E304" s="63" t="str">
        <f>IFERROR(IF(COUNTIF('لیست2  دبير'!$I$3:$I$402,$A304)=1,LOOKUP($A304,'لیست2  دبير'!$I$3:$I$402,'لیست2  دبير'!F$3:F$402),""),"")</f>
        <v/>
      </c>
      <c r="F304" s="63" t="str">
        <f>IFERROR(IF(COUNTIF('لیست2  دبير'!$I$3:$I$402,$A304)=1,LOOKUP($A304,'لیست2  دبير'!$I$3:$I$402,'لیست2  دبير'!G$3:G$402),""),"")</f>
        <v/>
      </c>
      <c r="G304" s="64" t="str">
        <f t="shared" si="8"/>
        <v/>
      </c>
      <c r="H304" s="64" t="str">
        <f t="shared" si="9"/>
        <v/>
      </c>
    </row>
    <row r="305" spans="1:8" ht="32.25" x14ac:dyDescent="0.2">
      <c r="A305" s="60">
        <v>303</v>
      </c>
      <c r="B305" s="47" t="str">
        <f>IFERROR(IF(COUNTIF('لیست2  دبير'!$I$3:$I$402,$A305)=1,LOOKUP($A305,'لیست2  دبير'!$I$3:$I$402,'لیست2  دبير'!C$3:C$402),""),"")</f>
        <v/>
      </c>
      <c r="C305" s="48" t="str">
        <f>IFERROR(IF(COUNTIF('لیست2  دبير'!$I$3:$I$402,$A305)=1,LOOKUP($A305,'لیست2  دبير'!$I$3:$I$402,'لیست2  دبير'!D$3:D$402),""),"")</f>
        <v/>
      </c>
      <c r="D305" s="48" t="str">
        <f>IFERROR(IF(COUNTIF('لیست2  دبير'!$I$3:$I$402,$A305)=1,LOOKUP($A305,'لیست2  دبير'!$I$3:$I$402,'لیست2  دبير'!E$3:E$402),""),"")</f>
        <v/>
      </c>
      <c r="E305" s="63" t="str">
        <f>IFERROR(IF(COUNTIF('لیست2  دبير'!$I$3:$I$402,$A305)=1,LOOKUP($A305,'لیست2  دبير'!$I$3:$I$402,'لیست2  دبير'!F$3:F$402),""),"")</f>
        <v/>
      </c>
      <c r="F305" s="63" t="str">
        <f>IFERROR(IF(COUNTIF('لیست2  دبير'!$I$3:$I$402,$A305)=1,LOOKUP($A305,'لیست2  دبير'!$I$3:$I$402,'لیست2  دبير'!G$3:G$402),""),"")</f>
        <v/>
      </c>
      <c r="G305" s="64" t="str">
        <f t="shared" si="8"/>
        <v/>
      </c>
      <c r="H305" s="64" t="str">
        <f t="shared" si="9"/>
        <v/>
      </c>
    </row>
    <row r="306" spans="1:8" ht="32.25" x14ac:dyDescent="0.2">
      <c r="A306" s="61">
        <v>304</v>
      </c>
      <c r="B306" s="47" t="str">
        <f>IFERROR(IF(COUNTIF('لیست2  دبير'!$I$3:$I$402,$A306)=1,LOOKUP($A306,'لیست2  دبير'!$I$3:$I$402,'لیست2  دبير'!C$3:C$402),""),"")</f>
        <v/>
      </c>
      <c r="C306" s="48" t="str">
        <f>IFERROR(IF(COUNTIF('لیست2  دبير'!$I$3:$I$402,$A306)=1,LOOKUP($A306,'لیست2  دبير'!$I$3:$I$402,'لیست2  دبير'!D$3:D$402),""),"")</f>
        <v/>
      </c>
      <c r="D306" s="48" t="str">
        <f>IFERROR(IF(COUNTIF('لیست2  دبير'!$I$3:$I$402,$A306)=1,LOOKUP($A306,'لیست2  دبير'!$I$3:$I$402,'لیست2  دبير'!E$3:E$402),""),"")</f>
        <v/>
      </c>
      <c r="E306" s="63" t="str">
        <f>IFERROR(IF(COUNTIF('لیست2  دبير'!$I$3:$I$402,$A306)=1,LOOKUP($A306,'لیست2  دبير'!$I$3:$I$402,'لیست2  دبير'!F$3:F$402),""),"")</f>
        <v/>
      </c>
      <c r="F306" s="63" t="str">
        <f>IFERROR(IF(COUNTIF('لیست2  دبير'!$I$3:$I$402,$A306)=1,LOOKUP($A306,'لیست2  دبير'!$I$3:$I$402,'لیست2  دبير'!G$3:G$402),""),"")</f>
        <v/>
      </c>
      <c r="G306" s="64" t="str">
        <f t="shared" si="8"/>
        <v/>
      </c>
      <c r="H306" s="64" t="str">
        <f t="shared" si="9"/>
        <v/>
      </c>
    </row>
    <row r="307" spans="1:8" ht="32.25" x14ac:dyDescent="0.2">
      <c r="A307" s="60">
        <v>305</v>
      </c>
      <c r="B307" s="47" t="str">
        <f>IFERROR(IF(COUNTIF('لیست2  دبير'!$I$3:$I$402,$A307)=1,LOOKUP($A307,'لیست2  دبير'!$I$3:$I$402,'لیست2  دبير'!C$3:C$402),""),"")</f>
        <v/>
      </c>
      <c r="C307" s="48" t="str">
        <f>IFERROR(IF(COUNTIF('لیست2  دبير'!$I$3:$I$402,$A307)=1,LOOKUP($A307,'لیست2  دبير'!$I$3:$I$402,'لیست2  دبير'!D$3:D$402),""),"")</f>
        <v/>
      </c>
      <c r="D307" s="48" t="str">
        <f>IFERROR(IF(COUNTIF('لیست2  دبير'!$I$3:$I$402,$A307)=1,LOOKUP($A307,'لیست2  دبير'!$I$3:$I$402,'لیست2  دبير'!E$3:E$402),""),"")</f>
        <v/>
      </c>
      <c r="E307" s="63" t="str">
        <f>IFERROR(IF(COUNTIF('لیست2  دبير'!$I$3:$I$402,$A307)=1,LOOKUP($A307,'لیست2  دبير'!$I$3:$I$402,'لیست2  دبير'!F$3:F$402),""),"")</f>
        <v/>
      </c>
      <c r="F307" s="63" t="str">
        <f>IFERROR(IF(COUNTIF('لیست2  دبير'!$I$3:$I$402,$A307)=1,LOOKUP($A307,'لیست2  دبير'!$I$3:$I$402,'لیست2  دبير'!G$3:G$402),""),"")</f>
        <v/>
      </c>
      <c r="G307" s="64" t="str">
        <f t="shared" si="8"/>
        <v/>
      </c>
      <c r="H307" s="64" t="str">
        <f t="shared" si="9"/>
        <v/>
      </c>
    </row>
    <row r="308" spans="1:8" ht="32.25" x14ac:dyDescent="0.2">
      <c r="A308" s="61">
        <v>306</v>
      </c>
      <c r="B308" s="47" t="str">
        <f>IFERROR(IF(COUNTIF('لیست2  دبير'!$I$3:$I$402,$A308)=1,LOOKUP($A308,'لیست2  دبير'!$I$3:$I$402,'لیست2  دبير'!C$3:C$402),""),"")</f>
        <v/>
      </c>
      <c r="C308" s="48" t="str">
        <f>IFERROR(IF(COUNTIF('لیست2  دبير'!$I$3:$I$402,$A308)=1,LOOKUP($A308,'لیست2  دبير'!$I$3:$I$402,'لیست2  دبير'!D$3:D$402),""),"")</f>
        <v/>
      </c>
      <c r="D308" s="48" t="str">
        <f>IFERROR(IF(COUNTIF('لیست2  دبير'!$I$3:$I$402,$A308)=1,LOOKUP($A308,'لیست2  دبير'!$I$3:$I$402,'لیست2  دبير'!E$3:E$402),""),"")</f>
        <v/>
      </c>
      <c r="E308" s="63" t="str">
        <f>IFERROR(IF(COUNTIF('لیست2  دبير'!$I$3:$I$402,$A308)=1,LOOKUP($A308,'لیست2  دبير'!$I$3:$I$402,'لیست2  دبير'!F$3:F$402),""),"")</f>
        <v/>
      </c>
      <c r="F308" s="63" t="str">
        <f>IFERROR(IF(COUNTIF('لیست2  دبير'!$I$3:$I$402,$A308)=1,LOOKUP($A308,'لیست2  دبير'!$I$3:$I$402,'لیست2  دبير'!G$3:G$402),""),"")</f>
        <v/>
      </c>
      <c r="G308" s="64" t="str">
        <f t="shared" si="8"/>
        <v/>
      </c>
      <c r="H308" s="64" t="str">
        <f t="shared" si="9"/>
        <v/>
      </c>
    </row>
    <row r="309" spans="1:8" ht="32.25" x14ac:dyDescent="0.2">
      <c r="A309" s="60">
        <v>307</v>
      </c>
      <c r="B309" s="47" t="str">
        <f>IFERROR(IF(COUNTIF('لیست2  دبير'!$I$3:$I$402,$A309)=1,LOOKUP($A309,'لیست2  دبير'!$I$3:$I$402,'لیست2  دبير'!C$3:C$402),""),"")</f>
        <v/>
      </c>
      <c r="C309" s="48" t="str">
        <f>IFERROR(IF(COUNTIF('لیست2  دبير'!$I$3:$I$402,$A309)=1,LOOKUP($A309,'لیست2  دبير'!$I$3:$I$402,'لیست2  دبير'!D$3:D$402),""),"")</f>
        <v/>
      </c>
      <c r="D309" s="48" t="str">
        <f>IFERROR(IF(COUNTIF('لیست2  دبير'!$I$3:$I$402,$A309)=1,LOOKUP($A309,'لیست2  دبير'!$I$3:$I$402,'لیست2  دبير'!E$3:E$402),""),"")</f>
        <v/>
      </c>
      <c r="E309" s="63" t="str">
        <f>IFERROR(IF(COUNTIF('لیست2  دبير'!$I$3:$I$402,$A309)=1,LOOKUP($A309,'لیست2  دبير'!$I$3:$I$402,'لیست2  دبير'!F$3:F$402),""),"")</f>
        <v/>
      </c>
      <c r="F309" s="63" t="str">
        <f>IFERROR(IF(COUNTIF('لیست2  دبير'!$I$3:$I$402,$A309)=1,LOOKUP($A309,'لیست2  دبير'!$I$3:$I$402,'لیست2  دبير'!G$3:G$402),""),"")</f>
        <v/>
      </c>
      <c r="G309" s="64" t="str">
        <f t="shared" si="8"/>
        <v/>
      </c>
      <c r="H309" s="64" t="str">
        <f t="shared" si="9"/>
        <v/>
      </c>
    </row>
    <row r="310" spans="1:8" ht="32.25" x14ac:dyDescent="0.2">
      <c r="A310" s="61">
        <v>308</v>
      </c>
      <c r="B310" s="47" t="str">
        <f>IFERROR(IF(COUNTIF('لیست2  دبير'!$I$3:$I$402,$A310)=1,LOOKUP($A310,'لیست2  دبير'!$I$3:$I$402,'لیست2  دبير'!C$3:C$402),""),"")</f>
        <v/>
      </c>
      <c r="C310" s="48" t="str">
        <f>IFERROR(IF(COUNTIF('لیست2  دبير'!$I$3:$I$402,$A310)=1,LOOKUP($A310,'لیست2  دبير'!$I$3:$I$402,'لیست2  دبير'!D$3:D$402),""),"")</f>
        <v/>
      </c>
      <c r="D310" s="48" t="str">
        <f>IFERROR(IF(COUNTIF('لیست2  دبير'!$I$3:$I$402,$A310)=1,LOOKUP($A310,'لیست2  دبير'!$I$3:$I$402,'لیست2  دبير'!E$3:E$402),""),"")</f>
        <v/>
      </c>
      <c r="E310" s="63" t="str">
        <f>IFERROR(IF(COUNTIF('لیست2  دبير'!$I$3:$I$402,$A310)=1,LOOKUP($A310,'لیست2  دبير'!$I$3:$I$402,'لیست2  دبير'!F$3:F$402),""),"")</f>
        <v/>
      </c>
      <c r="F310" s="63" t="str">
        <f>IFERROR(IF(COUNTIF('لیست2  دبير'!$I$3:$I$402,$A310)=1,LOOKUP($A310,'لیست2  دبير'!$I$3:$I$402,'لیست2  دبير'!G$3:G$402),""),"")</f>
        <v/>
      </c>
      <c r="G310" s="64" t="str">
        <f t="shared" si="8"/>
        <v/>
      </c>
      <c r="H310" s="64" t="str">
        <f t="shared" si="9"/>
        <v/>
      </c>
    </row>
    <row r="311" spans="1:8" ht="32.25" x14ac:dyDescent="0.2">
      <c r="A311" s="60">
        <v>309</v>
      </c>
      <c r="B311" s="47" t="str">
        <f>IFERROR(IF(COUNTIF('لیست2  دبير'!$I$3:$I$402,$A311)=1,LOOKUP($A311,'لیست2  دبير'!$I$3:$I$402,'لیست2  دبير'!C$3:C$402),""),"")</f>
        <v/>
      </c>
      <c r="C311" s="48" t="str">
        <f>IFERROR(IF(COUNTIF('لیست2  دبير'!$I$3:$I$402,$A311)=1,LOOKUP($A311,'لیست2  دبير'!$I$3:$I$402,'لیست2  دبير'!D$3:D$402),""),"")</f>
        <v/>
      </c>
      <c r="D311" s="48" t="str">
        <f>IFERROR(IF(COUNTIF('لیست2  دبير'!$I$3:$I$402,$A311)=1,LOOKUP($A311,'لیست2  دبير'!$I$3:$I$402,'لیست2  دبير'!E$3:E$402),""),"")</f>
        <v/>
      </c>
      <c r="E311" s="63" t="str">
        <f>IFERROR(IF(COUNTIF('لیست2  دبير'!$I$3:$I$402,$A311)=1,LOOKUP($A311,'لیست2  دبير'!$I$3:$I$402,'لیست2  دبير'!F$3:F$402),""),"")</f>
        <v/>
      </c>
      <c r="F311" s="63" t="str">
        <f>IFERROR(IF(COUNTIF('لیست2  دبير'!$I$3:$I$402,$A311)=1,LOOKUP($A311,'لیست2  دبير'!$I$3:$I$402,'لیست2  دبير'!G$3:G$402),""),"")</f>
        <v/>
      </c>
      <c r="G311" s="64" t="str">
        <f t="shared" si="8"/>
        <v/>
      </c>
      <c r="H311" s="64" t="str">
        <f t="shared" si="9"/>
        <v/>
      </c>
    </row>
    <row r="312" spans="1:8" ht="32.25" x14ac:dyDescent="0.2">
      <c r="A312" s="61">
        <v>310</v>
      </c>
      <c r="B312" s="47" t="str">
        <f>IFERROR(IF(COUNTIF('لیست2  دبير'!$I$3:$I$402,$A312)=1,LOOKUP($A312,'لیست2  دبير'!$I$3:$I$402,'لیست2  دبير'!C$3:C$402),""),"")</f>
        <v/>
      </c>
      <c r="C312" s="48" t="str">
        <f>IFERROR(IF(COUNTIF('لیست2  دبير'!$I$3:$I$402,$A312)=1,LOOKUP($A312,'لیست2  دبير'!$I$3:$I$402,'لیست2  دبير'!D$3:D$402),""),"")</f>
        <v/>
      </c>
      <c r="D312" s="48" t="str">
        <f>IFERROR(IF(COUNTIF('لیست2  دبير'!$I$3:$I$402,$A312)=1,LOOKUP($A312,'لیست2  دبير'!$I$3:$I$402,'لیست2  دبير'!E$3:E$402),""),"")</f>
        <v/>
      </c>
      <c r="E312" s="63" t="str">
        <f>IFERROR(IF(COUNTIF('لیست2  دبير'!$I$3:$I$402,$A312)=1,LOOKUP($A312,'لیست2  دبير'!$I$3:$I$402,'لیست2  دبير'!F$3:F$402),""),"")</f>
        <v/>
      </c>
      <c r="F312" s="63" t="str">
        <f>IFERROR(IF(COUNTIF('لیست2  دبير'!$I$3:$I$402,$A312)=1,LOOKUP($A312,'لیست2  دبير'!$I$3:$I$402,'لیست2  دبير'!G$3:G$402),""),"")</f>
        <v/>
      </c>
      <c r="G312" s="64" t="str">
        <f t="shared" si="8"/>
        <v/>
      </c>
      <c r="H312" s="64" t="str">
        <f t="shared" si="9"/>
        <v/>
      </c>
    </row>
    <row r="313" spans="1:8" ht="32.25" x14ac:dyDescent="0.2">
      <c r="A313" s="60">
        <v>311</v>
      </c>
      <c r="B313" s="47" t="str">
        <f>IFERROR(IF(COUNTIF('لیست2  دبير'!$I$3:$I$402,$A313)=1,LOOKUP($A313,'لیست2  دبير'!$I$3:$I$402,'لیست2  دبير'!C$3:C$402),""),"")</f>
        <v/>
      </c>
      <c r="C313" s="48" t="str">
        <f>IFERROR(IF(COUNTIF('لیست2  دبير'!$I$3:$I$402,$A313)=1,LOOKUP($A313,'لیست2  دبير'!$I$3:$I$402,'لیست2  دبير'!D$3:D$402),""),"")</f>
        <v/>
      </c>
      <c r="D313" s="48" t="str">
        <f>IFERROR(IF(COUNTIF('لیست2  دبير'!$I$3:$I$402,$A313)=1,LOOKUP($A313,'لیست2  دبير'!$I$3:$I$402,'لیست2  دبير'!E$3:E$402),""),"")</f>
        <v/>
      </c>
      <c r="E313" s="63" t="str">
        <f>IFERROR(IF(COUNTIF('لیست2  دبير'!$I$3:$I$402,$A313)=1,LOOKUP($A313,'لیست2  دبير'!$I$3:$I$402,'لیست2  دبير'!F$3:F$402),""),"")</f>
        <v/>
      </c>
      <c r="F313" s="63" t="str">
        <f>IFERROR(IF(COUNTIF('لیست2  دبير'!$I$3:$I$402,$A313)=1,LOOKUP($A313,'لیست2  دبير'!$I$3:$I$402,'لیست2  دبير'!G$3:G$402),""),"")</f>
        <v/>
      </c>
      <c r="G313" s="64" t="str">
        <f t="shared" si="8"/>
        <v/>
      </c>
      <c r="H313" s="64" t="str">
        <f t="shared" si="9"/>
        <v/>
      </c>
    </row>
    <row r="314" spans="1:8" ht="32.25" x14ac:dyDescent="0.2">
      <c r="A314" s="61">
        <v>312</v>
      </c>
      <c r="B314" s="47" t="str">
        <f>IFERROR(IF(COUNTIF('لیست2  دبير'!$I$3:$I$402,$A314)=1,LOOKUP($A314,'لیست2  دبير'!$I$3:$I$402,'لیست2  دبير'!C$3:C$402),""),"")</f>
        <v/>
      </c>
      <c r="C314" s="48" t="str">
        <f>IFERROR(IF(COUNTIF('لیست2  دبير'!$I$3:$I$402,$A314)=1,LOOKUP($A314,'لیست2  دبير'!$I$3:$I$402,'لیست2  دبير'!D$3:D$402),""),"")</f>
        <v/>
      </c>
      <c r="D314" s="48" t="str">
        <f>IFERROR(IF(COUNTIF('لیست2  دبير'!$I$3:$I$402,$A314)=1,LOOKUP($A314,'لیست2  دبير'!$I$3:$I$402,'لیست2  دبير'!E$3:E$402),""),"")</f>
        <v/>
      </c>
      <c r="E314" s="63" t="str">
        <f>IFERROR(IF(COUNTIF('لیست2  دبير'!$I$3:$I$402,$A314)=1,LOOKUP($A314,'لیست2  دبير'!$I$3:$I$402,'لیست2  دبير'!F$3:F$402),""),"")</f>
        <v/>
      </c>
      <c r="F314" s="63" t="str">
        <f>IFERROR(IF(COUNTIF('لیست2  دبير'!$I$3:$I$402,$A314)=1,LOOKUP($A314,'لیست2  دبير'!$I$3:$I$402,'لیست2  دبير'!G$3:G$402),""),"")</f>
        <v/>
      </c>
      <c r="G314" s="64" t="str">
        <f t="shared" si="8"/>
        <v/>
      </c>
      <c r="H314" s="64" t="str">
        <f t="shared" si="9"/>
        <v/>
      </c>
    </row>
    <row r="315" spans="1:8" ht="32.25" x14ac:dyDescent="0.2">
      <c r="A315" s="60">
        <v>313</v>
      </c>
      <c r="B315" s="47" t="str">
        <f>IFERROR(IF(COUNTIF('لیست2  دبير'!$I$3:$I$402,$A315)=1,LOOKUP($A315,'لیست2  دبير'!$I$3:$I$402,'لیست2  دبير'!C$3:C$402),""),"")</f>
        <v/>
      </c>
      <c r="C315" s="48" t="str">
        <f>IFERROR(IF(COUNTIF('لیست2  دبير'!$I$3:$I$402,$A315)=1,LOOKUP($A315,'لیست2  دبير'!$I$3:$I$402,'لیست2  دبير'!D$3:D$402),""),"")</f>
        <v/>
      </c>
      <c r="D315" s="48" t="str">
        <f>IFERROR(IF(COUNTIF('لیست2  دبير'!$I$3:$I$402,$A315)=1,LOOKUP($A315,'لیست2  دبير'!$I$3:$I$402,'لیست2  دبير'!E$3:E$402),""),"")</f>
        <v/>
      </c>
      <c r="E315" s="63" t="str">
        <f>IFERROR(IF(COUNTIF('لیست2  دبير'!$I$3:$I$402,$A315)=1,LOOKUP($A315,'لیست2  دبير'!$I$3:$I$402,'لیست2  دبير'!F$3:F$402),""),"")</f>
        <v/>
      </c>
      <c r="F315" s="63" t="str">
        <f>IFERROR(IF(COUNTIF('لیست2  دبير'!$I$3:$I$402,$A315)=1,LOOKUP($A315,'لیست2  دبير'!$I$3:$I$402,'لیست2  دبير'!G$3:G$402),""),"")</f>
        <v/>
      </c>
      <c r="G315" s="64" t="str">
        <f t="shared" si="8"/>
        <v/>
      </c>
      <c r="H315" s="64" t="str">
        <f t="shared" si="9"/>
        <v/>
      </c>
    </row>
    <row r="316" spans="1:8" ht="32.25" x14ac:dyDescent="0.2">
      <c r="A316" s="61">
        <v>314</v>
      </c>
      <c r="B316" s="47" t="str">
        <f>IFERROR(IF(COUNTIF('لیست2  دبير'!$I$3:$I$402,$A316)=1,LOOKUP($A316,'لیست2  دبير'!$I$3:$I$402,'لیست2  دبير'!C$3:C$402),""),"")</f>
        <v/>
      </c>
      <c r="C316" s="48" t="str">
        <f>IFERROR(IF(COUNTIF('لیست2  دبير'!$I$3:$I$402,$A316)=1,LOOKUP($A316,'لیست2  دبير'!$I$3:$I$402,'لیست2  دبير'!D$3:D$402),""),"")</f>
        <v/>
      </c>
      <c r="D316" s="48" t="str">
        <f>IFERROR(IF(COUNTIF('لیست2  دبير'!$I$3:$I$402,$A316)=1,LOOKUP($A316,'لیست2  دبير'!$I$3:$I$402,'لیست2  دبير'!E$3:E$402),""),"")</f>
        <v/>
      </c>
      <c r="E316" s="63" t="str">
        <f>IFERROR(IF(COUNTIF('لیست2  دبير'!$I$3:$I$402,$A316)=1,LOOKUP($A316,'لیست2  دبير'!$I$3:$I$402,'لیست2  دبير'!F$3:F$402),""),"")</f>
        <v/>
      </c>
      <c r="F316" s="63" t="str">
        <f>IFERROR(IF(COUNTIF('لیست2  دبير'!$I$3:$I$402,$A316)=1,LOOKUP($A316,'لیست2  دبير'!$I$3:$I$402,'لیست2  دبير'!G$3:G$402),""),"")</f>
        <v/>
      </c>
      <c r="G316" s="64" t="str">
        <f t="shared" si="8"/>
        <v/>
      </c>
      <c r="H316" s="64" t="str">
        <f t="shared" si="9"/>
        <v/>
      </c>
    </row>
    <row r="317" spans="1:8" ht="32.25" x14ac:dyDescent="0.2">
      <c r="A317" s="60">
        <v>315</v>
      </c>
      <c r="B317" s="47" t="str">
        <f>IFERROR(IF(COUNTIF('لیست2  دبير'!$I$3:$I$402,$A317)=1,LOOKUP($A317,'لیست2  دبير'!$I$3:$I$402,'لیست2  دبير'!C$3:C$402),""),"")</f>
        <v/>
      </c>
      <c r="C317" s="48" t="str">
        <f>IFERROR(IF(COUNTIF('لیست2  دبير'!$I$3:$I$402,$A317)=1,LOOKUP($A317,'لیست2  دبير'!$I$3:$I$402,'لیست2  دبير'!D$3:D$402),""),"")</f>
        <v/>
      </c>
      <c r="D317" s="48" t="str">
        <f>IFERROR(IF(COUNTIF('لیست2  دبير'!$I$3:$I$402,$A317)=1,LOOKUP($A317,'لیست2  دبير'!$I$3:$I$402,'لیست2  دبير'!E$3:E$402),""),"")</f>
        <v/>
      </c>
      <c r="E317" s="63" t="str">
        <f>IFERROR(IF(COUNTIF('لیست2  دبير'!$I$3:$I$402,$A317)=1,LOOKUP($A317,'لیست2  دبير'!$I$3:$I$402,'لیست2  دبير'!F$3:F$402),""),"")</f>
        <v/>
      </c>
      <c r="F317" s="63" t="str">
        <f>IFERROR(IF(COUNTIF('لیست2  دبير'!$I$3:$I$402,$A317)=1,LOOKUP($A317,'لیست2  دبير'!$I$3:$I$402,'لیست2  دبير'!G$3:G$402),""),"")</f>
        <v/>
      </c>
      <c r="G317" s="64" t="str">
        <f t="shared" si="8"/>
        <v/>
      </c>
      <c r="H317" s="64" t="str">
        <f t="shared" si="9"/>
        <v/>
      </c>
    </row>
    <row r="318" spans="1:8" ht="32.25" x14ac:dyDescent="0.2">
      <c r="A318" s="61">
        <v>316</v>
      </c>
      <c r="B318" s="47" t="str">
        <f>IFERROR(IF(COUNTIF('لیست2  دبير'!$I$3:$I$402,$A318)=1,LOOKUP($A318,'لیست2  دبير'!$I$3:$I$402,'لیست2  دبير'!C$3:C$402),""),"")</f>
        <v/>
      </c>
      <c r="C318" s="48" t="str">
        <f>IFERROR(IF(COUNTIF('لیست2  دبير'!$I$3:$I$402,$A318)=1,LOOKUP($A318,'لیست2  دبير'!$I$3:$I$402,'لیست2  دبير'!D$3:D$402),""),"")</f>
        <v/>
      </c>
      <c r="D318" s="48" t="str">
        <f>IFERROR(IF(COUNTIF('لیست2  دبير'!$I$3:$I$402,$A318)=1,LOOKUP($A318,'لیست2  دبير'!$I$3:$I$402,'لیست2  دبير'!E$3:E$402),""),"")</f>
        <v/>
      </c>
      <c r="E318" s="63" t="str">
        <f>IFERROR(IF(COUNTIF('لیست2  دبير'!$I$3:$I$402,$A318)=1,LOOKUP($A318,'لیست2  دبير'!$I$3:$I$402,'لیست2  دبير'!F$3:F$402),""),"")</f>
        <v/>
      </c>
      <c r="F318" s="63" t="str">
        <f>IFERROR(IF(COUNTIF('لیست2  دبير'!$I$3:$I$402,$A318)=1,LOOKUP($A318,'لیست2  دبير'!$I$3:$I$402,'لیست2  دبير'!G$3:G$402),""),"")</f>
        <v/>
      </c>
      <c r="G318" s="64" t="str">
        <f t="shared" si="8"/>
        <v/>
      </c>
      <c r="H318" s="64" t="str">
        <f t="shared" si="9"/>
        <v/>
      </c>
    </row>
    <row r="319" spans="1:8" ht="32.25" x14ac:dyDescent="0.2">
      <c r="A319" s="60">
        <v>317</v>
      </c>
      <c r="B319" s="47" t="str">
        <f>IFERROR(IF(COUNTIF('لیست2  دبير'!$I$3:$I$402,$A319)=1,LOOKUP($A319,'لیست2  دبير'!$I$3:$I$402,'لیست2  دبير'!C$3:C$402),""),"")</f>
        <v/>
      </c>
      <c r="C319" s="48" t="str">
        <f>IFERROR(IF(COUNTIF('لیست2  دبير'!$I$3:$I$402,$A319)=1,LOOKUP($A319,'لیست2  دبير'!$I$3:$I$402,'لیست2  دبير'!D$3:D$402),""),"")</f>
        <v/>
      </c>
      <c r="D319" s="48" t="str">
        <f>IFERROR(IF(COUNTIF('لیست2  دبير'!$I$3:$I$402,$A319)=1,LOOKUP($A319,'لیست2  دبير'!$I$3:$I$402,'لیست2  دبير'!E$3:E$402),""),"")</f>
        <v/>
      </c>
      <c r="E319" s="63" t="str">
        <f>IFERROR(IF(COUNTIF('لیست2  دبير'!$I$3:$I$402,$A319)=1,LOOKUP($A319,'لیست2  دبير'!$I$3:$I$402,'لیست2  دبير'!F$3:F$402),""),"")</f>
        <v/>
      </c>
      <c r="F319" s="63" t="str">
        <f>IFERROR(IF(COUNTIF('لیست2  دبير'!$I$3:$I$402,$A319)=1,LOOKUP($A319,'لیست2  دبير'!$I$3:$I$402,'لیست2  دبير'!G$3:G$402),""),"")</f>
        <v/>
      </c>
      <c r="G319" s="64" t="str">
        <f t="shared" si="8"/>
        <v/>
      </c>
      <c r="H319" s="64" t="str">
        <f t="shared" si="9"/>
        <v/>
      </c>
    </row>
    <row r="320" spans="1:8" ht="32.25" x14ac:dyDescent="0.2">
      <c r="A320" s="61">
        <v>318</v>
      </c>
      <c r="B320" s="47" t="str">
        <f>IFERROR(IF(COUNTIF('لیست2  دبير'!$I$3:$I$402,$A320)=1,LOOKUP($A320,'لیست2  دبير'!$I$3:$I$402,'لیست2  دبير'!C$3:C$402),""),"")</f>
        <v/>
      </c>
      <c r="C320" s="48" t="str">
        <f>IFERROR(IF(COUNTIF('لیست2  دبير'!$I$3:$I$402,$A320)=1,LOOKUP($A320,'لیست2  دبير'!$I$3:$I$402,'لیست2  دبير'!D$3:D$402),""),"")</f>
        <v/>
      </c>
      <c r="D320" s="48" t="str">
        <f>IFERROR(IF(COUNTIF('لیست2  دبير'!$I$3:$I$402,$A320)=1,LOOKUP($A320,'لیست2  دبير'!$I$3:$I$402,'لیست2  دبير'!E$3:E$402),""),"")</f>
        <v/>
      </c>
      <c r="E320" s="63" t="str">
        <f>IFERROR(IF(COUNTIF('لیست2  دبير'!$I$3:$I$402,$A320)=1,LOOKUP($A320,'لیست2  دبير'!$I$3:$I$402,'لیست2  دبير'!F$3:F$402),""),"")</f>
        <v/>
      </c>
      <c r="F320" s="63" t="str">
        <f>IFERROR(IF(COUNTIF('لیست2  دبير'!$I$3:$I$402,$A320)=1,LOOKUP($A320,'لیست2  دبير'!$I$3:$I$402,'لیست2  دبير'!G$3:G$402),""),"")</f>
        <v/>
      </c>
      <c r="G320" s="64" t="str">
        <f t="shared" si="8"/>
        <v/>
      </c>
      <c r="H320" s="64" t="str">
        <f t="shared" si="9"/>
        <v/>
      </c>
    </row>
    <row r="321" spans="1:8" ht="32.25" x14ac:dyDescent="0.2">
      <c r="A321" s="60">
        <v>319</v>
      </c>
      <c r="B321" s="47" t="str">
        <f>IFERROR(IF(COUNTIF('لیست2  دبير'!$I$3:$I$402,$A321)=1,LOOKUP($A321,'لیست2  دبير'!$I$3:$I$402,'لیست2  دبير'!C$3:C$402),""),"")</f>
        <v/>
      </c>
      <c r="C321" s="48" t="str">
        <f>IFERROR(IF(COUNTIF('لیست2  دبير'!$I$3:$I$402,$A321)=1,LOOKUP($A321,'لیست2  دبير'!$I$3:$I$402,'لیست2  دبير'!D$3:D$402),""),"")</f>
        <v/>
      </c>
      <c r="D321" s="48" t="str">
        <f>IFERROR(IF(COUNTIF('لیست2  دبير'!$I$3:$I$402,$A321)=1,LOOKUP($A321,'لیست2  دبير'!$I$3:$I$402,'لیست2  دبير'!E$3:E$402),""),"")</f>
        <v/>
      </c>
      <c r="E321" s="63" t="str">
        <f>IFERROR(IF(COUNTIF('لیست2  دبير'!$I$3:$I$402,$A321)=1,LOOKUP($A321,'لیست2  دبير'!$I$3:$I$402,'لیست2  دبير'!F$3:F$402),""),"")</f>
        <v/>
      </c>
      <c r="F321" s="63" t="str">
        <f>IFERROR(IF(COUNTIF('لیست2  دبير'!$I$3:$I$402,$A321)=1,LOOKUP($A321,'لیست2  دبير'!$I$3:$I$402,'لیست2  دبير'!G$3:G$402),""),"")</f>
        <v/>
      </c>
      <c r="G321" s="64" t="str">
        <f t="shared" si="8"/>
        <v/>
      </c>
      <c r="H321" s="64" t="str">
        <f t="shared" si="9"/>
        <v/>
      </c>
    </row>
    <row r="322" spans="1:8" ht="32.25" x14ac:dyDescent="0.2">
      <c r="A322" s="61">
        <v>320</v>
      </c>
      <c r="B322" s="47" t="str">
        <f>IFERROR(IF(COUNTIF('لیست2  دبير'!$I$3:$I$402,$A322)=1,LOOKUP($A322,'لیست2  دبير'!$I$3:$I$402,'لیست2  دبير'!C$3:C$402),""),"")</f>
        <v/>
      </c>
      <c r="C322" s="48" t="str">
        <f>IFERROR(IF(COUNTIF('لیست2  دبير'!$I$3:$I$402,$A322)=1,LOOKUP($A322,'لیست2  دبير'!$I$3:$I$402,'لیست2  دبير'!D$3:D$402),""),"")</f>
        <v/>
      </c>
      <c r="D322" s="48" t="str">
        <f>IFERROR(IF(COUNTIF('لیست2  دبير'!$I$3:$I$402,$A322)=1,LOOKUP($A322,'لیست2  دبير'!$I$3:$I$402,'لیست2  دبير'!E$3:E$402),""),"")</f>
        <v/>
      </c>
      <c r="E322" s="63" t="str">
        <f>IFERROR(IF(COUNTIF('لیست2  دبير'!$I$3:$I$402,$A322)=1,LOOKUP($A322,'لیست2  دبير'!$I$3:$I$402,'لیست2  دبير'!F$3:F$402),""),"")</f>
        <v/>
      </c>
      <c r="F322" s="63" t="str">
        <f>IFERROR(IF(COUNTIF('لیست2  دبير'!$I$3:$I$402,$A322)=1,LOOKUP($A322,'لیست2  دبير'!$I$3:$I$402,'لیست2  دبير'!G$3:G$402),""),"")</f>
        <v/>
      </c>
      <c r="G322" s="64" t="str">
        <f t="shared" si="8"/>
        <v/>
      </c>
      <c r="H322" s="64" t="str">
        <f t="shared" si="9"/>
        <v/>
      </c>
    </row>
    <row r="323" spans="1:8" ht="32.25" x14ac:dyDescent="0.2">
      <c r="A323" s="60">
        <v>321</v>
      </c>
      <c r="B323" s="47" t="str">
        <f>IFERROR(IF(COUNTIF('لیست2  دبير'!$I$3:$I$402,$A323)=1,LOOKUP($A323,'لیست2  دبير'!$I$3:$I$402,'لیست2  دبير'!C$3:C$402),""),"")</f>
        <v/>
      </c>
      <c r="C323" s="48" t="str">
        <f>IFERROR(IF(COUNTIF('لیست2  دبير'!$I$3:$I$402,$A323)=1,LOOKUP($A323,'لیست2  دبير'!$I$3:$I$402,'لیست2  دبير'!D$3:D$402),""),"")</f>
        <v/>
      </c>
      <c r="D323" s="48" t="str">
        <f>IFERROR(IF(COUNTIF('لیست2  دبير'!$I$3:$I$402,$A323)=1,LOOKUP($A323,'لیست2  دبير'!$I$3:$I$402,'لیست2  دبير'!E$3:E$402),""),"")</f>
        <v/>
      </c>
      <c r="E323" s="63" t="str">
        <f>IFERROR(IF(COUNTIF('لیست2  دبير'!$I$3:$I$402,$A323)=1,LOOKUP($A323,'لیست2  دبير'!$I$3:$I$402,'لیست2  دبير'!F$3:F$402),""),"")</f>
        <v/>
      </c>
      <c r="F323" s="63" t="str">
        <f>IFERROR(IF(COUNTIF('لیست2  دبير'!$I$3:$I$402,$A323)=1,LOOKUP($A323,'لیست2  دبير'!$I$3:$I$402,'لیست2  دبير'!G$3:G$402),""),"")</f>
        <v/>
      </c>
      <c r="G323" s="64" t="str">
        <f t="shared" si="8"/>
        <v/>
      </c>
      <c r="H323" s="64" t="str">
        <f t="shared" si="9"/>
        <v/>
      </c>
    </row>
    <row r="324" spans="1:8" ht="32.25" x14ac:dyDescent="0.2">
      <c r="A324" s="61">
        <v>322</v>
      </c>
      <c r="B324" s="47" t="str">
        <f>IFERROR(IF(COUNTIF('لیست2  دبير'!$I$3:$I$402,$A324)=1,LOOKUP($A324,'لیست2  دبير'!$I$3:$I$402,'لیست2  دبير'!C$3:C$402),""),"")</f>
        <v/>
      </c>
      <c r="C324" s="48" t="str">
        <f>IFERROR(IF(COUNTIF('لیست2  دبير'!$I$3:$I$402,$A324)=1,LOOKUP($A324,'لیست2  دبير'!$I$3:$I$402,'لیست2  دبير'!D$3:D$402),""),"")</f>
        <v/>
      </c>
      <c r="D324" s="48" t="str">
        <f>IFERROR(IF(COUNTIF('لیست2  دبير'!$I$3:$I$402,$A324)=1,LOOKUP($A324,'لیست2  دبير'!$I$3:$I$402,'لیست2  دبير'!E$3:E$402),""),"")</f>
        <v/>
      </c>
      <c r="E324" s="63" t="str">
        <f>IFERROR(IF(COUNTIF('لیست2  دبير'!$I$3:$I$402,$A324)=1,LOOKUP($A324,'لیست2  دبير'!$I$3:$I$402,'لیست2  دبير'!F$3:F$402),""),"")</f>
        <v/>
      </c>
      <c r="F324" s="63" t="str">
        <f>IFERROR(IF(COUNTIF('لیست2  دبير'!$I$3:$I$402,$A324)=1,LOOKUP($A324,'لیست2  دبير'!$I$3:$I$402,'لیست2  دبير'!G$3:G$402),""),"")</f>
        <v/>
      </c>
      <c r="G324" s="64" t="str">
        <f t="shared" ref="G324:G387" si="10">IFERROR(ROUND(E324-F324,2),"")</f>
        <v/>
      </c>
      <c r="H324" s="64" t="str">
        <f t="shared" ref="H324:H387" si="11">IFERROR(IF(G324&gt;0,CONCATENATE("عملكرد شما",ABS(G324),"درصد بيشتر از ميانگين پايه مي باشد"),IF(G324=0,"عملكرد شما برابر با ميانگين پايه مي باشد",CONCATENATE("عملكرد شما",ABS(G324),"درصد كمتر از ميانگين پايه مي باشد"))),"")</f>
        <v/>
      </c>
    </row>
    <row r="325" spans="1:8" ht="32.25" x14ac:dyDescent="0.2">
      <c r="A325" s="60">
        <v>323</v>
      </c>
      <c r="B325" s="47" t="str">
        <f>IFERROR(IF(COUNTIF('لیست2  دبير'!$I$3:$I$402,$A325)=1,LOOKUP($A325,'لیست2  دبير'!$I$3:$I$402,'لیست2  دبير'!C$3:C$402),""),"")</f>
        <v/>
      </c>
      <c r="C325" s="48" t="str">
        <f>IFERROR(IF(COUNTIF('لیست2  دبير'!$I$3:$I$402,$A325)=1,LOOKUP($A325,'لیست2  دبير'!$I$3:$I$402,'لیست2  دبير'!D$3:D$402),""),"")</f>
        <v/>
      </c>
      <c r="D325" s="48" t="str">
        <f>IFERROR(IF(COUNTIF('لیست2  دبير'!$I$3:$I$402,$A325)=1,LOOKUP($A325,'لیست2  دبير'!$I$3:$I$402,'لیست2  دبير'!E$3:E$402),""),"")</f>
        <v/>
      </c>
      <c r="E325" s="63" t="str">
        <f>IFERROR(IF(COUNTIF('لیست2  دبير'!$I$3:$I$402,$A325)=1,LOOKUP($A325,'لیست2  دبير'!$I$3:$I$402,'لیست2  دبير'!F$3:F$402),""),"")</f>
        <v/>
      </c>
      <c r="F325" s="63" t="str">
        <f>IFERROR(IF(COUNTIF('لیست2  دبير'!$I$3:$I$402,$A325)=1,LOOKUP($A325,'لیست2  دبير'!$I$3:$I$402,'لیست2  دبير'!G$3:G$402),""),"")</f>
        <v/>
      </c>
      <c r="G325" s="64" t="str">
        <f t="shared" si="10"/>
        <v/>
      </c>
      <c r="H325" s="64" t="str">
        <f t="shared" si="11"/>
        <v/>
      </c>
    </row>
    <row r="326" spans="1:8" ht="32.25" x14ac:dyDescent="0.2">
      <c r="A326" s="61">
        <v>324</v>
      </c>
      <c r="B326" s="47" t="str">
        <f>IFERROR(IF(COUNTIF('لیست2  دبير'!$I$3:$I$402,$A326)=1,LOOKUP($A326,'لیست2  دبير'!$I$3:$I$402,'لیست2  دبير'!C$3:C$402),""),"")</f>
        <v/>
      </c>
      <c r="C326" s="48" t="str">
        <f>IFERROR(IF(COUNTIF('لیست2  دبير'!$I$3:$I$402,$A326)=1,LOOKUP($A326,'لیست2  دبير'!$I$3:$I$402,'لیست2  دبير'!D$3:D$402),""),"")</f>
        <v/>
      </c>
      <c r="D326" s="48" t="str">
        <f>IFERROR(IF(COUNTIF('لیست2  دبير'!$I$3:$I$402,$A326)=1,LOOKUP($A326,'لیست2  دبير'!$I$3:$I$402,'لیست2  دبير'!E$3:E$402),""),"")</f>
        <v/>
      </c>
      <c r="E326" s="63" t="str">
        <f>IFERROR(IF(COUNTIF('لیست2  دبير'!$I$3:$I$402,$A326)=1,LOOKUP($A326,'لیست2  دبير'!$I$3:$I$402,'لیست2  دبير'!F$3:F$402),""),"")</f>
        <v/>
      </c>
      <c r="F326" s="63" t="str">
        <f>IFERROR(IF(COUNTIF('لیست2  دبير'!$I$3:$I$402,$A326)=1,LOOKUP($A326,'لیست2  دبير'!$I$3:$I$402,'لیست2  دبير'!G$3:G$402),""),"")</f>
        <v/>
      </c>
      <c r="G326" s="64" t="str">
        <f t="shared" si="10"/>
        <v/>
      </c>
      <c r="H326" s="64" t="str">
        <f t="shared" si="11"/>
        <v/>
      </c>
    </row>
    <row r="327" spans="1:8" ht="32.25" x14ac:dyDescent="0.2">
      <c r="A327" s="60">
        <v>325</v>
      </c>
      <c r="B327" s="47" t="str">
        <f>IFERROR(IF(COUNTIF('لیست2  دبير'!$I$3:$I$402,$A327)=1,LOOKUP($A327,'لیست2  دبير'!$I$3:$I$402,'لیست2  دبير'!C$3:C$402),""),"")</f>
        <v/>
      </c>
      <c r="C327" s="48" t="str">
        <f>IFERROR(IF(COUNTIF('لیست2  دبير'!$I$3:$I$402,$A327)=1,LOOKUP($A327,'لیست2  دبير'!$I$3:$I$402,'لیست2  دبير'!D$3:D$402),""),"")</f>
        <v/>
      </c>
      <c r="D327" s="48" t="str">
        <f>IFERROR(IF(COUNTIF('لیست2  دبير'!$I$3:$I$402,$A327)=1,LOOKUP($A327,'لیست2  دبير'!$I$3:$I$402,'لیست2  دبير'!E$3:E$402),""),"")</f>
        <v/>
      </c>
      <c r="E327" s="63" t="str">
        <f>IFERROR(IF(COUNTIF('لیست2  دبير'!$I$3:$I$402,$A327)=1,LOOKUP($A327,'لیست2  دبير'!$I$3:$I$402,'لیست2  دبير'!F$3:F$402),""),"")</f>
        <v/>
      </c>
      <c r="F327" s="63" t="str">
        <f>IFERROR(IF(COUNTIF('لیست2  دبير'!$I$3:$I$402,$A327)=1,LOOKUP($A327,'لیست2  دبير'!$I$3:$I$402,'لیست2  دبير'!G$3:G$402),""),"")</f>
        <v/>
      </c>
      <c r="G327" s="64" t="str">
        <f t="shared" si="10"/>
        <v/>
      </c>
      <c r="H327" s="64" t="str">
        <f t="shared" si="11"/>
        <v/>
      </c>
    </row>
    <row r="328" spans="1:8" ht="32.25" x14ac:dyDescent="0.2">
      <c r="A328" s="61">
        <v>326</v>
      </c>
      <c r="B328" s="47" t="str">
        <f>IFERROR(IF(COUNTIF('لیست2  دبير'!$I$3:$I$402,$A328)=1,LOOKUP($A328,'لیست2  دبير'!$I$3:$I$402,'لیست2  دبير'!C$3:C$402),""),"")</f>
        <v/>
      </c>
      <c r="C328" s="48" t="str">
        <f>IFERROR(IF(COUNTIF('لیست2  دبير'!$I$3:$I$402,$A328)=1,LOOKUP($A328,'لیست2  دبير'!$I$3:$I$402,'لیست2  دبير'!D$3:D$402),""),"")</f>
        <v/>
      </c>
      <c r="D328" s="48" t="str">
        <f>IFERROR(IF(COUNTIF('لیست2  دبير'!$I$3:$I$402,$A328)=1,LOOKUP($A328,'لیست2  دبير'!$I$3:$I$402,'لیست2  دبير'!E$3:E$402),""),"")</f>
        <v/>
      </c>
      <c r="E328" s="63" t="str">
        <f>IFERROR(IF(COUNTIF('لیست2  دبير'!$I$3:$I$402,$A328)=1,LOOKUP($A328,'لیست2  دبير'!$I$3:$I$402,'لیست2  دبير'!F$3:F$402),""),"")</f>
        <v/>
      </c>
      <c r="F328" s="63" t="str">
        <f>IFERROR(IF(COUNTIF('لیست2  دبير'!$I$3:$I$402,$A328)=1,LOOKUP($A328,'لیست2  دبير'!$I$3:$I$402,'لیست2  دبير'!G$3:G$402),""),"")</f>
        <v/>
      </c>
      <c r="G328" s="64" t="str">
        <f t="shared" si="10"/>
        <v/>
      </c>
      <c r="H328" s="64" t="str">
        <f t="shared" si="11"/>
        <v/>
      </c>
    </row>
    <row r="329" spans="1:8" ht="32.25" x14ac:dyDescent="0.2">
      <c r="A329" s="60">
        <v>327</v>
      </c>
      <c r="B329" s="47" t="str">
        <f>IFERROR(IF(COUNTIF('لیست2  دبير'!$I$3:$I$402,$A329)=1,LOOKUP($A329,'لیست2  دبير'!$I$3:$I$402,'لیست2  دبير'!C$3:C$402),""),"")</f>
        <v/>
      </c>
      <c r="C329" s="48" t="str">
        <f>IFERROR(IF(COUNTIF('لیست2  دبير'!$I$3:$I$402,$A329)=1,LOOKUP($A329,'لیست2  دبير'!$I$3:$I$402,'لیست2  دبير'!D$3:D$402),""),"")</f>
        <v/>
      </c>
      <c r="D329" s="48" t="str">
        <f>IFERROR(IF(COUNTIF('لیست2  دبير'!$I$3:$I$402,$A329)=1,LOOKUP($A329,'لیست2  دبير'!$I$3:$I$402,'لیست2  دبير'!E$3:E$402),""),"")</f>
        <v/>
      </c>
      <c r="E329" s="63" t="str">
        <f>IFERROR(IF(COUNTIF('لیست2  دبير'!$I$3:$I$402,$A329)=1,LOOKUP($A329,'لیست2  دبير'!$I$3:$I$402,'لیست2  دبير'!F$3:F$402),""),"")</f>
        <v/>
      </c>
      <c r="F329" s="63" t="str">
        <f>IFERROR(IF(COUNTIF('لیست2  دبير'!$I$3:$I$402,$A329)=1,LOOKUP($A329,'لیست2  دبير'!$I$3:$I$402,'لیست2  دبير'!G$3:G$402),""),"")</f>
        <v/>
      </c>
      <c r="G329" s="64" t="str">
        <f t="shared" si="10"/>
        <v/>
      </c>
      <c r="H329" s="64" t="str">
        <f t="shared" si="11"/>
        <v/>
      </c>
    </row>
    <row r="330" spans="1:8" ht="32.25" x14ac:dyDescent="0.2">
      <c r="A330" s="61">
        <v>328</v>
      </c>
      <c r="B330" s="47" t="str">
        <f>IFERROR(IF(COUNTIF('لیست2  دبير'!$I$3:$I$402,$A330)=1,LOOKUP($A330,'لیست2  دبير'!$I$3:$I$402,'لیست2  دبير'!C$3:C$402),""),"")</f>
        <v/>
      </c>
      <c r="C330" s="48" t="str">
        <f>IFERROR(IF(COUNTIF('لیست2  دبير'!$I$3:$I$402,$A330)=1,LOOKUP($A330,'لیست2  دبير'!$I$3:$I$402,'لیست2  دبير'!D$3:D$402),""),"")</f>
        <v/>
      </c>
      <c r="D330" s="48" t="str">
        <f>IFERROR(IF(COUNTIF('لیست2  دبير'!$I$3:$I$402,$A330)=1,LOOKUP($A330,'لیست2  دبير'!$I$3:$I$402,'لیست2  دبير'!E$3:E$402),""),"")</f>
        <v/>
      </c>
      <c r="E330" s="63" t="str">
        <f>IFERROR(IF(COUNTIF('لیست2  دبير'!$I$3:$I$402,$A330)=1,LOOKUP($A330,'لیست2  دبير'!$I$3:$I$402,'لیست2  دبير'!F$3:F$402),""),"")</f>
        <v/>
      </c>
      <c r="F330" s="63" t="str">
        <f>IFERROR(IF(COUNTIF('لیست2  دبير'!$I$3:$I$402,$A330)=1,LOOKUP($A330,'لیست2  دبير'!$I$3:$I$402,'لیست2  دبير'!G$3:G$402),""),"")</f>
        <v/>
      </c>
      <c r="G330" s="64" t="str">
        <f t="shared" si="10"/>
        <v/>
      </c>
      <c r="H330" s="64" t="str">
        <f t="shared" si="11"/>
        <v/>
      </c>
    </row>
    <row r="331" spans="1:8" ht="32.25" x14ac:dyDescent="0.2">
      <c r="A331" s="60">
        <v>329</v>
      </c>
      <c r="B331" s="47" t="str">
        <f>IFERROR(IF(COUNTIF('لیست2  دبير'!$I$3:$I$402,$A331)=1,LOOKUP($A331,'لیست2  دبير'!$I$3:$I$402,'لیست2  دبير'!C$3:C$402),""),"")</f>
        <v/>
      </c>
      <c r="C331" s="48" t="str">
        <f>IFERROR(IF(COUNTIF('لیست2  دبير'!$I$3:$I$402,$A331)=1,LOOKUP($A331,'لیست2  دبير'!$I$3:$I$402,'لیست2  دبير'!D$3:D$402),""),"")</f>
        <v/>
      </c>
      <c r="D331" s="48" t="str">
        <f>IFERROR(IF(COUNTIF('لیست2  دبير'!$I$3:$I$402,$A331)=1,LOOKUP($A331,'لیست2  دبير'!$I$3:$I$402,'لیست2  دبير'!E$3:E$402),""),"")</f>
        <v/>
      </c>
      <c r="E331" s="63" t="str">
        <f>IFERROR(IF(COUNTIF('لیست2  دبير'!$I$3:$I$402,$A331)=1,LOOKUP($A331,'لیست2  دبير'!$I$3:$I$402,'لیست2  دبير'!F$3:F$402),""),"")</f>
        <v/>
      </c>
      <c r="F331" s="63" t="str">
        <f>IFERROR(IF(COUNTIF('لیست2  دبير'!$I$3:$I$402,$A331)=1,LOOKUP($A331,'لیست2  دبير'!$I$3:$I$402,'لیست2  دبير'!G$3:G$402),""),"")</f>
        <v/>
      </c>
      <c r="G331" s="64" t="str">
        <f t="shared" si="10"/>
        <v/>
      </c>
      <c r="H331" s="64" t="str">
        <f t="shared" si="11"/>
        <v/>
      </c>
    </row>
    <row r="332" spans="1:8" ht="32.25" x14ac:dyDescent="0.2">
      <c r="A332" s="61">
        <v>330</v>
      </c>
      <c r="B332" s="47" t="str">
        <f>IFERROR(IF(COUNTIF('لیست2  دبير'!$I$3:$I$402,$A332)=1,LOOKUP($A332,'لیست2  دبير'!$I$3:$I$402,'لیست2  دبير'!C$3:C$402),""),"")</f>
        <v/>
      </c>
      <c r="C332" s="48" t="str">
        <f>IFERROR(IF(COUNTIF('لیست2  دبير'!$I$3:$I$402,$A332)=1,LOOKUP($A332,'لیست2  دبير'!$I$3:$I$402,'لیست2  دبير'!D$3:D$402),""),"")</f>
        <v/>
      </c>
      <c r="D332" s="48" t="str">
        <f>IFERROR(IF(COUNTIF('لیست2  دبير'!$I$3:$I$402,$A332)=1,LOOKUP($A332,'لیست2  دبير'!$I$3:$I$402,'لیست2  دبير'!E$3:E$402),""),"")</f>
        <v/>
      </c>
      <c r="E332" s="63" t="str">
        <f>IFERROR(IF(COUNTIF('لیست2  دبير'!$I$3:$I$402,$A332)=1,LOOKUP($A332,'لیست2  دبير'!$I$3:$I$402,'لیست2  دبير'!F$3:F$402),""),"")</f>
        <v/>
      </c>
      <c r="F332" s="63" t="str">
        <f>IFERROR(IF(COUNTIF('لیست2  دبير'!$I$3:$I$402,$A332)=1,LOOKUP($A332,'لیست2  دبير'!$I$3:$I$402,'لیست2  دبير'!G$3:G$402),""),"")</f>
        <v/>
      </c>
      <c r="G332" s="64" t="str">
        <f t="shared" si="10"/>
        <v/>
      </c>
      <c r="H332" s="64" t="str">
        <f t="shared" si="11"/>
        <v/>
      </c>
    </row>
    <row r="333" spans="1:8" ht="32.25" x14ac:dyDescent="0.2">
      <c r="A333" s="60">
        <v>331</v>
      </c>
      <c r="B333" s="47" t="str">
        <f>IFERROR(IF(COUNTIF('لیست2  دبير'!$I$3:$I$402,$A333)=1,LOOKUP($A333,'لیست2  دبير'!$I$3:$I$402,'لیست2  دبير'!C$3:C$402),""),"")</f>
        <v/>
      </c>
      <c r="C333" s="48" t="str">
        <f>IFERROR(IF(COUNTIF('لیست2  دبير'!$I$3:$I$402,$A333)=1,LOOKUP($A333,'لیست2  دبير'!$I$3:$I$402,'لیست2  دبير'!D$3:D$402),""),"")</f>
        <v/>
      </c>
      <c r="D333" s="48" t="str">
        <f>IFERROR(IF(COUNTIF('لیست2  دبير'!$I$3:$I$402,$A333)=1,LOOKUP($A333,'لیست2  دبير'!$I$3:$I$402,'لیست2  دبير'!E$3:E$402),""),"")</f>
        <v/>
      </c>
      <c r="E333" s="63" t="str">
        <f>IFERROR(IF(COUNTIF('لیست2  دبير'!$I$3:$I$402,$A333)=1,LOOKUP($A333,'لیست2  دبير'!$I$3:$I$402,'لیست2  دبير'!F$3:F$402),""),"")</f>
        <v/>
      </c>
      <c r="F333" s="63" t="str">
        <f>IFERROR(IF(COUNTIF('لیست2  دبير'!$I$3:$I$402,$A333)=1,LOOKUP($A333,'لیست2  دبير'!$I$3:$I$402,'لیست2  دبير'!G$3:G$402),""),"")</f>
        <v/>
      </c>
      <c r="G333" s="64" t="str">
        <f t="shared" si="10"/>
        <v/>
      </c>
      <c r="H333" s="64" t="str">
        <f t="shared" si="11"/>
        <v/>
      </c>
    </row>
    <row r="334" spans="1:8" ht="32.25" x14ac:dyDescent="0.2">
      <c r="A334" s="61">
        <v>332</v>
      </c>
      <c r="B334" s="47" t="str">
        <f>IFERROR(IF(COUNTIF('لیست2  دبير'!$I$3:$I$402,$A334)=1,LOOKUP($A334,'لیست2  دبير'!$I$3:$I$402,'لیست2  دبير'!C$3:C$402),""),"")</f>
        <v/>
      </c>
      <c r="C334" s="48" t="str">
        <f>IFERROR(IF(COUNTIF('لیست2  دبير'!$I$3:$I$402,$A334)=1,LOOKUP($A334,'لیست2  دبير'!$I$3:$I$402,'لیست2  دبير'!D$3:D$402),""),"")</f>
        <v/>
      </c>
      <c r="D334" s="48" t="str">
        <f>IFERROR(IF(COUNTIF('لیست2  دبير'!$I$3:$I$402,$A334)=1,LOOKUP($A334,'لیست2  دبير'!$I$3:$I$402,'لیست2  دبير'!E$3:E$402),""),"")</f>
        <v/>
      </c>
      <c r="E334" s="63" t="str">
        <f>IFERROR(IF(COUNTIF('لیست2  دبير'!$I$3:$I$402,$A334)=1,LOOKUP($A334,'لیست2  دبير'!$I$3:$I$402,'لیست2  دبير'!F$3:F$402),""),"")</f>
        <v/>
      </c>
      <c r="F334" s="63" t="str">
        <f>IFERROR(IF(COUNTIF('لیست2  دبير'!$I$3:$I$402,$A334)=1,LOOKUP($A334,'لیست2  دبير'!$I$3:$I$402,'لیست2  دبير'!G$3:G$402),""),"")</f>
        <v/>
      </c>
      <c r="G334" s="64" t="str">
        <f t="shared" si="10"/>
        <v/>
      </c>
      <c r="H334" s="64" t="str">
        <f t="shared" si="11"/>
        <v/>
      </c>
    </row>
    <row r="335" spans="1:8" ht="32.25" x14ac:dyDescent="0.2">
      <c r="A335" s="60">
        <v>333</v>
      </c>
      <c r="B335" s="47" t="str">
        <f>IFERROR(IF(COUNTIF('لیست2  دبير'!$I$3:$I$402,$A335)=1,LOOKUP($A335,'لیست2  دبير'!$I$3:$I$402,'لیست2  دبير'!C$3:C$402),""),"")</f>
        <v/>
      </c>
      <c r="C335" s="48" t="str">
        <f>IFERROR(IF(COUNTIF('لیست2  دبير'!$I$3:$I$402,$A335)=1,LOOKUP($A335,'لیست2  دبير'!$I$3:$I$402,'لیست2  دبير'!D$3:D$402),""),"")</f>
        <v/>
      </c>
      <c r="D335" s="48" t="str">
        <f>IFERROR(IF(COUNTIF('لیست2  دبير'!$I$3:$I$402,$A335)=1,LOOKUP($A335,'لیست2  دبير'!$I$3:$I$402,'لیست2  دبير'!E$3:E$402),""),"")</f>
        <v/>
      </c>
      <c r="E335" s="63" t="str">
        <f>IFERROR(IF(COUNTIF('لیست2  دبير'!$I$3:$I$402,$A335)=1,LOOKUP($A335,'لیست2  دبير'!$I$3:$I$402,'لیست2  دبير'!F$3:F$402),""),"")</f>
        <v/>
      </c>
      <c r="F335" s="63" t="str">
        <f>IFERROR(IF(COUNTIF('لیست2  دبير'!$I$3:$I$402,$A335)=1,LOOKUP($A335,'لیست2  دبير'!$I$3:$I$402,'لیست2  دبير'!G$3:G$402),""),"")</f>
        <v/>
      </c>
      <c r="G335" s="64" t="str">
        <f t="shared" si="10"/>
        <v/>
      </c>
      <c r="H335" s="64" t="str">
        <f t="shared" si="11"/>
        <v/>
      </c>
    </row>
    <row r="336" spans="1:8" ht="32.25" x14ac:dyDescent="0.2">
      <c r="A336" s="61">
        <v>334</v>
      </c>
      <c r="B336" s="47" t="str">
        <f>IFERROR(IF(COUNTIF('لیست2  دبير'!$I$3:$I$402,$A336)=1,LOOKUP($A336,'لیست2  دبير'!$I$3:$I$402,'لیست2  دبير'!C$3:C$402),""),"")</f>
        <v/>
      </c>
      <c r="C336" s="48" t="str">
        <f>IFERROR(IF(COUNTIF('لیست2  دبير'!$I$3:$I$402,$A336)=1,LOOKUP($A336,'لیست2  دبير'!$I$3:$I$402,'لیست2  دبير'!D$3:D$402),""),"")</f>
        <v/>
      </c>
      <c r="D336" s="48" t="str">
        <f>IFERROR(IF(COUNTIF('لیست2  دبير'!$I$3:$I$402,$A336)=1,LOOKUP($A336,'لیست2  دبير'!$I$3:$I$402,'لیست2  دبير'!E$3:E$402),""),"")</f>
        <v/>
      </c>
      <c r="E336" s="63" t="str">
        <f>IFERROR(IF(COUNTIF('لیست2  دبير'!$I$3:$I$402,$A336)=1,LOOKUP($A336,'لیست2  دبير'!$I$3:$I$402,'لیست2  دبير'!F$3:F$402),""),"")</f>
        <v/>
      </c>
      <c r="F336" s="63" t="str">
        <f>IFERROR(IF(COUNTIF('لیست2  دبير'!$I$3:$I$402,$A336)=1,LOOKUP($A336,'لیست2  دبير'!$I$3:$I$402,'لیست2  دبير'!G$3:G$402),""),"")</f>
        <v/>
      </c>
      <c r="G336" s="64" t="str">
        <f t="shared" si="10"/>
        <v/>
      </c>
      <c r="H336" s="64" t="str">
        <f t="shared" si="11"/>
        <v/>
      </c>
    </row>
    <row r="337" spans="1:8" ht="32.25" x14ac:dyDescent="0.2">
      <c r="A337" s="60">
        <v>335</v>
      </c>
      <c r="B337" s="47" t="str">
        <f>IFERROR(IF(COUNTIF('لیست2  دبير'!$I$3:$I$402,$A337)=1,LOOKUP($A337,'لیست2  دبير'!$I$3:$I$402,'لیست2  دبير'!C$3:C$402),""),"")</f>
        <v/>
      </c>
      <c r="C337" s="48" t="str">
        <f>IFERROR(IF(COUNTIF('لیست2  دبير'!$I$3:$I$402,$A337)=1,LOOKUP($A337,'لیست2  دبير'!$I$3:$I$402,'لیست2  دبير'!D$3:D$402),""),"")</f>
        <v/>
      </c>
      <c r="D337" s="48" t="str">
        <f>IFERROR(IF(COUNTIF('لیست2  دبير'!$I$3:$I$402,$A337)=1,LOOKUP($A337,'لیست2  دبير'!$I$3:$I$402,'لیست2  دبير'!E$3:E$402),""),"")</f>
        <v/>
      </c>
      <c r="E337" s="63" t="str">
        <f>IFERROR(IF(COUNTIF('لیست2  دبير'!$I$3:$I$402,$A337)=1,LOOKUP($A337,'لیست2  دبير'!$I$3:$I$402,'لیست2  دبير'!F$3:F$402),""),"")</f>
        <v/>
      </c>
      <c r="F337" s="63" t="str">
        <f>IFERROR(IF(COUNTIF('لیست2  دبير'!$I$3:$I$402,$A337)=1,LOOKUP($A337,'لیست2  دبير'!$I$3:$I$402,'لیست2  دبير'!G$3:G$402),""),"")</f>
        <v/>
      </c>
      <c r="G337" s="64" t="str">
        <f t="shared" si="10"/>
        <v/>
      </c>
      <c r="H337" s="64" t="str">
        <f t="shared" si="11"/>
        <v/>
      </c>
    </row>
    <row r="338" spans="1:8" ht="32.25" x14ac:dyDescent="0.2">
      <c r="A338" s="61">
        <v>336</v>
      </c>
      <c r="B338" s="47" t="str">
        <f>IFERROR(IF(COUNTIF('لیست2  دبير'!$I$3:$I$402,$A338)=1,LOOKUP($A338,'لیست2  دبير'!$I$3:$I$402,'لیست2  دبير'!C$3:C$402),""),"")</f>
        <v/>
      </c>
      <c r="C338" s="48" t="str">
        <f>IFERROR(IF(COUNTIF('لیست2  دبير'!$I$3:$I$402,$A338)=1,LOOKUP($A338,'لیست2  دبير'!$I$3:$I$402,'لیست2  دبير'!D$3:D$402),""),"")</f>
        <v/>
      </c>
      <c r="D338" s="48" t="str">
        <f>IFERROR(IF(COUNTIF('لیست2  دبير'!$I$3:$I$402,$A338)=1,LOOKUP($A338,'لیست2  دبير'!$I$3:$I$402,'لیست2  دبير'!E$3:E$402),""),"")</f>
        <v/>
      </c>
      <c r="E338" s="63" t="str">
        <f>IFERROR(IF(COUNTIF('لیست2  دبير'!$I$3:$I$402,$A338)=1,LOOKUP($A338,'لیست2  دبير'!$I$3:$I$402,'لیست2  دبير'!F$3:F$402),""),"")</f>
        <v/>
      </c>
      <c r="F338" s="63" t="str">
        <f>IFERROR(IF(COUNTIF('لیست2  دبير'!$I$3:$I$402,$A338)=1,LOOKUP($A338,'لیست2  دبير'!$I$3:$I$402,'لیست2  دبير'!G$3:G$402),""),"")</f>
        <v/>
      </c>
      <c r="G338" s="64" t="str">
        <f t="shared" si="10"/>
        <v/>
      </c>
      <c r="H338" s="64" t="str">
        <f t="shared" si="11"/>
        <v/>
      </c>
    </row>
    <row r="339" spans="1:8" ht="32.25" x14ac:dyDescent="0.2">
      <c r="A339" s="60">
        <v>337</v>
      </c>
      <c r="B339" s="47" t="str">
        <f>IFERROR(IF(COUNTIF('لیست2  دبير'!$I$3:$I$402,$A339)=1,LOOKUP($A339,'لیست2  دبير'!$I$3:$I$402,'لیست2  دبير'!C$3:C$402),""),"")</f>
        <v/>
      </c>
      <c r="C339" s="48" t="str">
        <f>IFERROR(IF(COUNTIF('لیست2  دبير'!$I$3:$I$402,$A339)=1,LOOKUP($A339,'لیست2  دبير'!$I$3:$I$402,'لیست2  دبير'!D$3:D$402),""),"")</f>
        <v/>
      </c>
      <c r="D339" s="48" t="str">
        <f>IFERROR(IF(COUNTIF('لیست2  دبير'!$I$3:$I$402,$A339)=1,LOOKUP($A339,'لیست2  دبير'!$I$3:$I$402,'لیست2  دبير'!E$3:E$402),""),"")</f>
        <v/>
      </c>
      <c r="E339" s="63" t="str">
        <f>IFERROR(IF(COUNTIF('لیست2  دبير'!$I$3:$I$402,$A339)=1,LOOKUP($A339,'لیست2  دبير'!$I$3:$I$402,'لیست2  دبير'!F$3:F$402),""),"")</f>
        <v/>
      </c>
      <c r="F339" s="63" t="str">
        <f>IFERROR(IF(COUNTIF('لیست2  دبير'!$I$3:$I$402,$A339)=1,LOOKUP($A339,'لیست2  دبير'!$I$3:$I$402,'لیست2  دبير'!G$3:G$402),""),"")</f>
        <v/>
      </c>
      <c r="G339" s="64" t="str">
        <f t="shared" si="10"/>
        <v/>
      </c>
      <c r="H339" s="64" t="str">
        <f t="shared" si="11"/>
        <v/>
      </c>
    </row>
    <row r="340" spans="1:8" ht="32.25" x14ac:dyDescent="0.2">
      <c r="A340" s="61">
        <v>338</v>
      </c>
      <c r="B340" s="47" t="str">
        <f>IFERROR(IF(COUNTIF('لیست2  دبير'!$I$3:$I$402,$A340)=1,LOOKUP($A340,'لیست2  دبير'!$I$3:$I$402,'لیست2  دبير'!C$3:C$402),""),"")</f>
        <v/>
      </c>
      <c r="C340" s="48" t="str">
        <f>IFERROR(IF(COUNTIF('لیست2  دبير'!$I$3:$I$402,$A340)=1,LOOKUP($A340,'لیست2  دبير'!$I$3:$I$402,'لیست2  دبير'!D$3:D$402),""),"")</f>
        <v/>
      </c>
      <c r="D340" s="48" t="str">
        <f>IFERROR(IF(COUNTIF('لیست2  دبير'!$I$3:$I$402,$A340)=1,LOOKUP($A340,'لیست2  دبير'!$I$3:$I$402,'لیست2  دبير'!E$3:E$402),""),"")</f>
        <v/>
      </c>
      <c r="E340" s="63" t="str">
        <f>IFERROR(IF(COUNTIF('لیست2  دبير'!$I$3:$I$402,$A340)=1,LOOKUP($A340,'لیست2  دبير'!$I$3:$I$402,'لیست2  دبير'!F$3:F$402),""),"")</f>
        <v/>
      </c>
      <c r="F340" s="63" t="str">
        <f>IFERROR(IF(COUNTIF('لیست2  دبير'!$I$3:$I$402,$A340)=1,LOOKUP($A340,'لیست2  دبير'!$I$3:$I$402,'لیست2  دبير'!G$3:G$402),""),"")</f>
        <v/>
      </c>
      <c r="G340" s="64" t="str">
        <f t="shared" si="10"/>
        <v/>
      </c>
      <c r="H340" s="64" t="str">
        <f t="shared" si="11"/>
        <v/>
      </c>
    </row>
    <row r="341" spans="1:8" ht="32.25" x14ac:dyDescent="0.2">
      <c r="A341" s="60">
        <v>339</v>
      </c>
      <c r="B341" s="47" t="str">
        <f>IFERROR(IF(COUNTIF('لیست2  دبير'!$I$3:$I$402,$A341)=1,LOOKUP($A341,'لیست2  دبير'!$I$3:$I$402,'لیست2  دبير'!C$3:C$402),""),"")</f>
        <v/>
      </c>
      <c r="C341" s="48" t="str">
        <f>IFERROR(IF(COUNTIF('لیست2  دبير'!$I$3:$I$402,$A341)=1,LOOKUP($A341,'لیست2  دبير'!$I$3:$I$402,'لیست2  دبير'!D$3:D$402),""),"")</f>
        <v/>
      </c>
      <c r="D341" s="48" t="str">
        <f>IFERROR(IF(COUNTIF('لیست2  دبير'!$I$3:$I$402,$A341)=1,LOOKUP($A341,'لیست2  دبير'!$I$3:$I$402,'لیست2  دبير'!E$3:E$402),""),"")</f>
        <v/>
      </c>
      <c r="E341" s="63" t="str">
        <f>IFERROR(IF(COUNTIF('لیست2  دبير'!$I$3:$I$402,$A341)=1,LOOKUP($A341,'لیست2  دبير'!$I$3:$I$402,'لیست2  دبير'!F$3:F$402),""),"")</f>
        <v/>
      </c>
      <c r="F341" s="63" t="str">
        <f>IFERROR(IF(COUNTIF('لیست2  دبير'!$I$3:$I$402,$A341)=1,LOOKUP($A341,'لیست2  دبير'!$I$3:$I$402,'لیست2  دبير'!G$3:G$402),""),"")</f>
        <v/>
      </c>
      <c r="G341" s="64" t="str">
        <f t="shared" si="10"/>
        <v/>
      </c>
      <c r="H341" s="64" t="str">
        <f t="shared" si="11"/>
        <v/>
      </c>
    </row>
    <row r="342" spans="1:8" ht="32.25" x14ac:dyDescent="0.2">
      <c r="A342" s="61">
        <v>340</v>
      </c>
      <c r="B342" s="47" t="str">
        <f>IFERROR(IF(COUNTIF('لیست2  دبير'!$I$3:$I$402,$A342)=1,LOOKUP($A342,'لیست2  دبير'!$I$3:$I$402,'لیست2  دبير'!C$3:C$402),""),"")</f>
        <v/>
      </c>
      <c r="C342" s="48" t="str">
        <f>IFERROR(IF(COUNTIF('لیست2  دبير'!$I$3:$I$402,$A342)=1,LOOKUP($A342,'لیست2  دبير'!$I$3:$I$402,'لیست2  دبير'!D$3:D$402),""),"")</f>
        <v/>
      </c>
      <c r="D342" s="48" t="str">
        <f>IFERROR(IF(COUNTIF('لیست2  دبير'!$I$3:$I$402,$A342)=1,LOOKUP($A342,'لیست2  دبير'!$I$3:$I$402,'لیست2  دبير'!E$3:E$402),""),"")</f>
        <v/>
      </c>
      <c r="E342" s="63" t="str">
        <f>IFERROR(IF(COUNTIF('لیست2  دبير'!$I$3:$I$402,$A342)=1,LOOKUP($A342,'لیست2  دبير'!$I$3:$I$402,'لیست2  دبير'!F$3:F$402),""),"")</f>
        <v/>
      </c>
      <c r="F342" s="63" t="str">
        <f>IFERROR(IF(COUNTIF('لیست2  دبير'!$I$3:$I$402,$A342)=1,LOOKUP($A342,'لیست2  دبير'!$I$3:$I$402,'لیست2  دبير'!G$3:G$402),""),"")</f>
        <v/>
      </c>
      <c r="G342" s="64" t="str">
        <f t="shared" si="10"/>
        <v/>
      </c>
      <c r="H342" s="64" t="str">
        <f t="shared" si="11"/>
        <v/>
      </c>
    </row>
    <row r="343" spans="1:8" ht="32.25" x14ac:dyDescent="0.2">
      <c r="A343" s="60">
        <v>341</v>
      </c>
      <c r="B343" s="47" t="str">
        <f>IFERROR(IF(COUNTIF('لیست2  دبير'!$I$3:$I$402,$A343)=1,LOOKUP($A343,'لیست2  دبير'!$I$3:$I$402,'لیست2  دبير'!C$3:C$402),""),"")</f>
        <v/>
      </c>
      <c r="C343" s="48" t="str">
        <f>IFERROR(IF(COUNTIF('لیست2  دبير'!$I$3:$I$402,$A343)=1,LOOKUP($A343,'لیست2  دبير'!$I$3:$I$402,'لیست2  دبير'!D$3:D$402),""),"")</f>
        <v/>
      </c>
      <c r="D343" s="48" t="str">
        <f>IFERROR(IF(COUNTIF('لیست2  دبير'!$I$3:$I$402,$A343)=1,LOOKUP($A343,'لیست2  دبير'!$I$3:$I$402,'لیست2  دبير'!E$3:E$402),""),"")</f>
        <v/>
      </c>
      <c r="E343" s="63" t="str">
        <f>IFERROR(IF(COUNTIF('لیست2  دبير'!$I$3:$I$402,$A343)=1,LOOKUP($A343,'لیست2  دبير'!$I$3:$I$402,'لیست2  دبير'!F$3:F$402),""),"")</f>
        <v/>
      </c>
      <c r="F343" s="63" t="str">
        <f>IFERROR(IF(COUNTIF('لیست2  دبير'!$I$3:$I$402,$A343)=1,LOOKUP($A343,'لیست2  دبير'!$I$3:$I$402,'لیست2  دبير'!G$3:G$402),""),"")</f>
        <v/>
      </c>
      <c r="G343" s="64" t="str">
        <f t="shared" si="10"/>
        <v/>
      </c>
      <c r="H343" s="64" t="str">
        <f t="shared" si="11"/>
        <v/>
      </c>
    </row>
    <row r="344" spans="1:8" ht="32.25" x14ac:dyDescent="0.2">
      <c r="A344" s="61">
        <v>342</v>
      </c>
      <c r="B344" s="47" t="str">
        <f>IFERROR(IF(COUNTIF('لیست2  دبير'!$I$3:$I$402,$A344)=1,LOOKUP($A344,'لیست2  دبير'!$I$3:$I$402,'لیست2  دبير'!C$3:C$402),""),"")</f>
        <v/>
      </c>
      <c r="C344" s="48" t="str">
        <f>IFERROR(IF(COUNTIF('لیست2  دبير'!$I$3:$I$402,$A344)=1,LOOKUP($A344,'لیست2  دبير'!$I$3:$I$402,'لیست2  دبير'!D$3:D$402),""),"")</f>
        <v/>
      </c>
      <c r="D344" s="48" t="str">
        <f>IFERROR(IF(COUNTIF('لیست2  دبير'!$I$3:$I$402,$A344)=1,LOOKUP($A344,'لیست2  دبير'!$I$3:$I$402,'لیست2  دبير'!E$3:E$402),""),"")</f>
        <v/>
      </c>
      <c r="E344" s="63" t="str">
        <f>IFERROR(IF(COUNTIF('لیست2  دبير'!$I$3:$I$402,$A344)=1,LOOKUP($A344,'لیست2  دبير'!$I$3:$I$402,'لیست2  دبير'!F$3:F$402),""),"")</f>
        <v/>
      </c>
      <c r="F344" s="63" t="str">
        <f>IFERROR(IF(COUNTIF('لیست2  دبير'!$I$3:$I$402,$A344)=1,LOOKUP($A344,'لیست2  دبير'!$I$3:$I$402,'لیست2  دبير'!G$3:G$402),""),"")</f>
        <v/>
      </c>
      <c r="G344" s="64" t="str">
        <f t="shared" si="10"/>
        <v/>
      </c>
      <c r="H344" s="64" t="str">
        <f t="shared" si="11"/>
        <v/>
      </c>
    </row>
    <row r="345" spans="1:8" ht="32.25" x14ac:dyDescent="0.2">
      <c r="A345" s="60">
        <v>343</v>
      </c>
      <c r="B345" s="47" t="str">
        <f>IFERROR(IF(COUNTIF('لیست2  دبير'!$I$3:$I$402,$A345)=1,LOOKUP($A345,'لیست2  دبير'!$I$3:$I$402,'لیست2  دبير'!C$3:C$402),""),"")</f>
        <v/>
      </c>
      <c r="C345" s="48" t="str">
        <f>IFERROR(IF(COUNTIF('لیست2  دبير'!$I$3:$I$402,$A345)=1,LOOKUP($A345,'لیست2  دبير'!$I$3:$I$402,'لیست2  دبير'!D$3:D$402),""),"")</f>
        <v/>
      </c>
      <c r="D345" s="48" t="str">
        <f>IFERROR(IF(COUNTIF('لیست2  دبير'!$I$3:$I$402,$A345)=1,LOOKUP($A345,'لیست2  دبير'!$I$3:$I$402,'لیست2  دبير'!E$3:E$402),""),"")</f>
        <v/>
      </c>
      <c r="E345" s="63" t="str">
        <f>IFERROR(IF(COUNTIF('لیست2  دبير'!$I$3:$I$402,$A345)=1,LOOKUP($A345,'لیست2  دبير'!$I$3:$I$402,'لیست2  دبير'!F$3:F$402),""),"")</f>
        <v/>
      </c>
      <c r="F345" s="63" t="str">
        <f>IFERROR(IF(COUNTIF('لیست2  دبير'!$I$3:$I$402,$A345)=1,LOOKUP($A345,'لیست2  دبير'!$I$3:$I$402,'لیست2  دبير'!G$3:G$402),""),"")</f>
        <v/>
      </c>
      <c r="G345" s="64" t="str">
        <f t="shared" si="10"/>
        <v/>
      </c>
      <c r="H345" s="64" t="str">
        <f t="shared" si="11"/>
        <v/>
      </c>
    </row>
    <row r="346" spans="1:8" ht="32.25" x14ac:dyDescent="0.2">
      <c r="A346" s="61">
        <v>344</v>
      </c>
      <c r="B346" s="47" t="str">
        <f>IFERROR(IF(COUNTIF('لیست2  دبير'!$I$3:$I$402,$A346)=1,LOOKUP($A346,'لیست2  دبير'!$I$3:$I$402,'لیست2  دبير'!C$3:C$402),""),"")</f>
        <v/>
      </c>
      <c r="C346" s="48" t="str">
        <f>IFERROR(IF(COUNTIF('لیست2  دبير'!$I$3:$I$402,$A346)=1,LOOKUP($A346,'لیست2  دبير'!$I$3:$I$402,'لیست2  دبير'!D$3:D$402),""),"")</f>
        <v/>
      </c>
      <c r="D346" s="48" t="str">
        <f>IFERROR(IF(COUNTIF('لیست2  دبير'!$I$3:$I$402,$A346)=1,LOOKUP($A346,'لیست2  دبير'!$I$3:$I$402,'لیست2  دبير'!E$3:E$402),""),"")</f>
        <v/>
      </c>
      <c r="E346" s="63" t="str">
        <f>IFERROR(IF(COUNTIF('لیست2  دبير'!$I$3:$I$402,$A346)=1,LOOKUP($A346,'لیست2  دبير'!$I$3:$I$402,'لیست2  دبير'!F$3:F$402),""),"")</f>
        <v/>
      </c>
      <c r="F346" s="63" t="str">
        <f>IFERROR(IF(COUNTIF('لیست2  دبير'!$I$3:$I$402,$A346)=1,LOOKUP($A346,'لیست2  دبير'!$I$3:$I$402,'لیست2  دبير'!G$3:G$402),""),"")</f>
        <v/>
      </c>
      <c r="G346" s="64" t="str">
        <f t="shared" si="10"/>
        <v/>
      </c>
      <c r="H346" s="64" t="str">
        <f t="shared" si="11"/>
        <v/>
      </c>
    </row>
    <row r="347" spans="1:8" ht="32.25" x14ac:dyDescent="0.2">
      <c r="A347" s="60">
        <v>345</v>
      </c>
      <c r="B347" s="47" t="str">
        <f>IFERROR(IF(COUNTIF('لیست2  دبير'!$I$3:$I$402,$A347)=1,LOOKUP($A347,'لیست2  دبير'!$I$3:$I$402,'لیست2  دبير'!C$3:C$402),""),"")</f>
        <v/>
      </c>
      <c r="C347" s="48" t="str">
        <f>IFERROR(IF(COUNTIF('لیست2  دبير'!$I$3:$I$402,$A347)=1,LOOKUP($A347,'لیست2  دبير'!$I$3:$I$402,'لیست2  دبير'!D$3:D$402),""),"")</f>
        <v/>
      </c>
      <c r="D347" s="48" t="str">
        <f>IFERROR(IF(COUNTIF('لیست2  دبير'!$I$3:$I$402,$A347)=1,LOOKUP($A347,'لیست2  دبير'!$I$3:$I$402,'لیست2  دبير'!E$3:E$402),""),"")</f>
        <v/>
      </c>
      <c r="E347" s="63" t="str">
        <f>IFERROR(IF(COUNTIF('لیست2  دبير'!$I$3:$I$402,$A347)=1,LOOKUP($A347,'لیست2  دبير'!$I$3:$I$402,'لیست2  دبير'!F$3:F$402),""),"")</f>
        <v/>
      </c>
      <c r="F347" s="63" t="str">
        <f>IFERROR(IF(COUNTIF('لیست2  دبير'!$I$3:$I$402,$A347)=1,LOOKUP($A347,'لیست2  دبير'!$I$3:$I$402,'لیست2  دبير'!G$3:G$402),""),"")</f>
        <v/>
      </c>
      <c r="G347" s="64" t="str">
        <f t="shared" si="10"/>
        <v/>
      </c>
      <c r="H347" s="64" t="str">
        <f t="shared" si="11"/>
        <v/>
      </c>
    </row>
    <row r="348" spans="1:8" ht="32.25" x14ac:dyDescent="0.2">
      <c r="A348" s="61">
        <v>346</v>
      </c>
      <c r="B348" s="47" t="str">
        <f>IFERROR(IF(COUNTIF('لیست2  دبير'!$I$3:$I$402,$A348)=1,LOOKUP($A348,'لیست2  دبير'!$I$3:$I$402,'لیست2  دبير'!C$3:C$402),""),"")</f>
        <v/>
      </c>
      <c r="C348" s="48" t="str">
        <f>IFERROR(IF(COUNTIF('لیست2  دبير'!$I$3:$I$402,$A348)=1,LOOKUP($A348,'لیست2  دبير'!$I$3:$I$402,'لیست2  دبير'!D$3:D$402),""),"")</f>
        <v/>
      </c>
      <c r="D348" s="48" t="str">
        <f>IFERROR(IF(COUNTIF('لیست2  دبير'!$I$3:$I$402,$A348)=1,LOOKUP($A348,'لیست2  دبير'!$I$3:$I$402,'لیست2  دبير'!E$3:E$402),""),"")</f>
        <v/>
      </c>
      <c r="E348" s="63" t="str">
        <f>IFERROR(IF(COUNTIF('لیست2  دبير'!$I$3:$I$402,$A348)=1,LOOKUP($A348,'لیست2  دبير'!$I$3:$I$402,'لیست2  دبير'!F$3:F$402),""),"")</f>
        <v/>
      </c>
      <c r="F348" s="63" t="str">
        <f>IFERROR(IF(COUNTIF('لیست2  دبير'!$I$3:$I$402,$A348)=1,LOOKUP($A348,'لیست2  دبير'!$I$3:$I$402,'لیست2  دبير'!G$3:G$402),""),"")</f>
        <v/>
      </c>
      <c r="G348" s="64" t="str">
        <f t="shared" si="10"/>
        <v/>
      </c>
      <c r="H348" s="64" t="str">
        <f t="shared" si="11"/>
        <v/>
      </c>
    </row>
    <row r="349" spans="1:8" ht="32.25" x14ac:dyDescent="0.2">
      <c r="A349" s="60">
        <v>347</v>
      </c>
      <c r="B349" s="47" t="str">
        <f>IFERROR(IF(COUNTIF('لیست2  دبير'!$I$3:$I$402,$A349)=1,LOOKUP($A349,'لیست2  دبير'!$I$3:$I$402,'لیست2  دبير'!C$3:C$402),""),"")</f>
        <v/>
      </c>
      <c r="C349" s="48" t="str">
        <f>IFERROR(IF(COUNTIF('لیست2  دبير'!$I$3:$I$402,$A349)=1,LOOKUP($A349,'لیست2  دبير'!$I$3:$I$402,'لیست2  دبير'!D$3:D$402),""),"")</f>
        <v/>
      </c>
      <c r="D349" s="48" t="str">
        <f>IFERROR(IF(COUNTIF('لیست2  دبير'!$I$3:$I$402,$A349)=1,LOOKUP($A349,'لیست2  دبير'!$I$3:$I$402,'لیست2  دبير'!E$3:E$402),""),"")</f>
        <v/>
      </c>
      <c r="E349" s="63" t="str">
        <f>IFERROR(IF(COUNTIF('لیست2  دبير'!$I$3:$I$402,$A349)=1,LOOKUP($A349,'لیست2  دبير'!$I$3:$I$402,'لیست2  دبير'!F$3:F$402),""),"")</f>
        <v/>
      </c>
      <c r="F349" s="63" t="str">
        <f>IFERROR(IF(COUNTIF('لیست2  دبير'!$I$3:$I$402,$A349)=1,LOOKUP($A349,'لیست2  دبير'!$I$3:$I$402,'لیست2  دبير'!G$3:G$402),""),"")</f>
        <v/>
      </c>
      <c r="G349" s="64" t="str">
        <f t="shared" si="10"/>
        <v/>
      </c>
      <c r="H349" s="64" t="str">
        <f t="shared" si="11"/>
        <v/>
      </c>
    </row>
    <row r="350" spans="1:8" ht="32.25" x14ac:dyDescent="0.2">
      <c r="A350" s="61">
        <v>348</v>
      </c>
      <c r="B350" s="47" t="str">
        <f>IFERROR(IF(COUNTIF('لیست2  دبير'!$I$3:$I$402,$A350)=1,LOOKUP($A350,'لیست2  دبير'!$I$3:$I$402,'لیست2  دبير'!C$3:C$402),""),"")</f>
        <v/>
      </c>
      <c r="C350" s="48" t="str">
        <f>IFERROR(IF(COUNTIF('لیست2  دبير'!$I$3:$I$402,$A350)=1,LOOKUP($A350,'لیست2  دبير'!$I$3:$I$402,'لیست2  دبير'!D$3:D$402),""),"")</f>
        <v/>
      </c>
      <c r="D350" s="48" t="str">
        <f>IFERROR(IF(COUNTIF('لیست2  دبير'!$I$3:$I$402,$A350)=1,LOOKUP($A350,'لیست2  دبير'!$I$3:$I$402,'لیست2  دبير'!E$3:E$402),""),"")</f>
        <v/>
      </c>
      <c r="E350" s="63" t="str">
        <f>IFERROR(IF(COUNTIF('لیست2  دبير'!$I$3:$I$402,$A350)=1,LOOKUP($A350,'لیست2  دبير'!$I$3:$I$402,'لیست2  دبير'!F$3:F$402),""),"")</f>
        <v/>
      </c>
      <c r="F350" s="63" t="str">
        <f>IFERROR(IF(COUNTIF('لیست2  دبير'!$I$3:$I$402,$A350)=1,LOOKUP($A350,'لیست2  دبير'!$I$3:$I$402,'لیست2  دبير'!G$3:G$402),""),"")</f>
        <v/>
      </c>
      <c r="G350" s="64" t="str">
        <f t="shared" si="10"/>
        <v/>
      </c>
      <c r="H350" s="64" t="str">
        <f t="shared" si="11"/>
        <v/>
      </c>
    </row>
    <row r="351" spans="1:8" ht="32.25" x14ac:dyDescent="0.2">
      <c r="A351" s="60">
        <v>349</v>
      </c>
      <c r="B351" s="47" t="str">
        <f>IFERROR(IF(COUNTIF('لیست2  دبير'!$I$3:$I$402,$A351)=1,LOOKUP($A351,'لیست2  دبير'!$I$3:$I$402,'لیست2  دبير'!C$3:C$402),""),"")</f>
        <v/>
      </c>
      <c r="C351" s="48" t="str">
        <f>IFERROR(IF(COUNTIF('لیست2  دبير'!$I$3:$I$402,$A351)=1,LOOKUP($A351,'لیست2  دبير'!$I$3:$I$402,'لیست2  دبير'!D$3:D$402),""),"")</f>
        <v/>
      </c>
      <c r="D351" s="48" t="str">
        <f>IFERROR(IF(COUNTIF('لیست2  دبير'!$I$3:$I$402,$A351)=1,LOOKUP($A351,'لیست2  دبير'!$I$3:$I$402,'لیست2  دبير'!E$3:E$402),""),"")</f>
        <v/>
      </c>
      <c r="E351" s="63" t="str">
        <f>IFERROR(IF(COUNTIF('لیست2  دبير'!$I$3:$I$402,$A351)=1,LOOKUP($A351,'لیست2  دبير'!$I$3:$I$402,'لیست2  دبير'!F$3:F$402),""),"")</f>
        <v/>
      </c>
      <c r="F351" s="63" t="str">
        <f>IFERROR(IF(COUNTIF('لیست2  دبير'!$I$3:$I$402,$A351)=1,LOOKUP($A351,'لیست2  دبير'!$I$3:$I$402,'لیست2  دبير'!G$3:G$402),""),"")</f>
        <v/>
      </c>
      <c r="G351" s="64" t="str">
        <f t="shared" si="10"/>
        <v/>
      </c>
      <c r="H351" s="64" t="str">
        <f t="shared" si="11"/>
        <v/>
      </c>
    </row>
    <row r="352" spans="1:8" ht="32.25" x14ac:dyDescent="0.2">
      <c r="A352" s="61">
        <v>350</v>
      </c>
      <c r="B352" s="47" t="str">
        <f>IFERROR(IF(COUNTIF('لیست2  دبير'!$I$3:$I$402,$A352)=1,LOOKUP($A352,'لیست2  دبير'!$I$3:$I$402,'لیست2  دبير'!C$3:C$402),""),"")</f>
        <v/>
      </c>
      <c r="C352" s="48" t="str">
        <f>IFERROR(IF(COUNTIF('لیست2  دبير'!$I$3:$I$402,$A352)=1,LOOKUP($A352,'لیست2  دبير'!$I$3:$I$402,'لیست2  دبير'!D$3:D$402),""),"")</f>
        <v/>
      </c>
      <c r="D352" s="48" t="str">
        <f>IFERROR(IF(COUNTIF('لیست2  دبير'!$I$3:$I$402,$A352)=1,LOOKUP($A352,'لیست2  دبير'!$I$3:$I$402,'لیست2  دبير'!E$3:E$402),""),"")</f>
        <v/>
      </c>
      <c r="E352" s="63" t="str">
        <f>IFERROR(IF(COUNTIF('لیست2  دبير'!$I$3:$I$402,$A352)=1,LOOKUP($A352,'لیست2  دبير'!$I$3:$I$402,'لیست2  دبير'!F$3:F$402),""),"")</f>
        <v/>
      </c>
      <c r="F352" s="63" t="str">
        <f>IFERROR(IF(COUNTIF('لیست2  دبير'!$I$3:$I$402,$A352)=1,LOOKUP($A352,'لیست2  دبير'!$I$3:$I$402,'لیست2  دبير'!G$3:G$402),""),"")</f>
        <v/>
      </c>
      <c r="G352" s="64" t="str">
        <f t="shared" si="10"/>
        <v/>
      </c>
      <c r="H352" s="64" t="str">
        <f t="shared" si="11"/>
        <v/>
      </c>
    </row>
    <row r="353" spans="1:8" ht="32.25" x14ac:dyDescent="0.2">
      <c r="A353" s="60">
        <v>351</v>
      </c>
      <c r="B353" s="47" t="str">
        <f>IFERROR(IF(COUNTIF('لیست2  دبير'!$I$3:$I$402,$A353)=1,LOOKUP($A353,'لیست2  دبير'!$I$3:$I$402,'لیست2  دبير'!C$3:C$402),""),"")</f>
        <v/>
      </c>
      <c r="C353" s="48" t="str">
        <f>IFERROR(IF(COUNTIF('لیست2  دبير'!$I$3:$I$402,$A353)=1,LOOKUP($A353,'لیست2  دبير'!$I$3:$I$402,'لیست2  دبير'!D$3:D$402),""),"")</f>
        <v/>
      </c>
      <c r="D353" s="48" t="str">
        <f>IFERROR(IF(COUNTIF('لیست2  دبير'!$I$3:$I$402,$A353)=1,LOOKUP($A353,'لیست2  دبير'!$I$3:$I$402,'لیست2  دبير'!E$3:E$402),""),"")</f>
        <v/>
      </c>
      <c r="E353" s="63" t="str">
        <f>IFERROR(IF(COUNTIF('لیست2  دبير'!$I$3:$I$402,$A353)=1,LOOKUP($A353,'لیست2  دبير'!$I$3:$I$402,'لیست2  دبير'!F$3:F$402),""),"")</f>
        <v/>
      </c>
      <c r="F353" s="63" t="str">
        <f>IFERROR(IF(COUNTIF('لیست2  دبير'!$I$3:$I$402,$A353)=1,LOOKUP($A353,'لیست2  دبير'!$I$3:$I$402,'لیست2  دبير'!G$3:G$402),""),"")</f>
        <v/>
      </c>
      <c r="G353" s="64" t="str">
        <f t="shared" si="10"/>
        <v/>
      </c>
      <c r="H353" s="64" t="str">
        <f t="shared" si="11"/>
        <v/>
      </c>
    </row>
    <row r="354" spans="1:8" ht="32.25" x14ac:dyDescent="0.2">
      <c r="A354" s="61">
        <v>352</v>
      </c>
      <c r="B354" s="47" t="str">
        <f>IFERROR(IF(COUNTIF('لیست2  دبير'!$I$3:$I$402,$A354)=1,LOOKUP($A354,'لیست2  دبير'!$I$3:$I$402,'لیست2  دبير'!C$3:C$402),""),"")</f>
        <v/>
      </c>
      <c r="C354" s="48" t="str">
        <f>IFERROR(IF(COUNTIF('لیست2  دبير'!$I$3:$I$402,$A354)=1,LOOKUP($A354,'لیست2  دبير'!$I$3:$I$402,'لیست2  دبير'!D$3:D$402),""),"")</f>
        <v/>
      </c>
      <c r="D354" s="48" t="str">
        <f>IFERROR(IF(COUNTIF('لیست2  دبير'!$I$3:$I$402,$A354)=1,LOOKUP($A354,'لیست2  دبير'!$I$3:$I$402,'لیست2  دبير'!E$3:E$402),""),"")</f>
        <v/>
      </c>
      <c r="E354" s="63" t="str">
        <f>IFERROR(IF(COUNTIF('لیست2  دبير'!$I$3:$I$402,$A354)=1,LOOKUP($A354,'لیست2  دبير'!$I$3:$I$402,'لیست2  دبير'!F$3:F$402),""),"")</f>
        <v/>
      </c>
      <c r="F354" s="63" t="str">
        <f>IFERROR(IF(COUNTIF('لیست2  دبير'!$I$3:$I$402,$A354)=1,LOOKUP($A354,'لیست2  دبير'!$I$3:$I$402,'لیست2  دبير'!G$3:G$402),""),"")</f>
        <v/>
      </c>
      <c r="G354" s="64" t="str">
        <f t="shared" si="10"/>
        <v/>
      </c>
      <c r="H354" s="64" t="str">
        <f t="shared" si="11"/>
        <v/>
      </c>
    </row>
    <row r="355" spans="1:8" ht="32.25" x14ac:dyDescent="0.2">
      <c r="A355" s="60">
        <v>353</v>
      </c>
      <c r="B355" s="47" t="str">
        <f>IFERROR(IF(COUNTIF('لیست2  دبير'!$I$3:$I$402,$A355)=1,LOOKUP($A355,'لیست2  دبير'!$I$3:$I$402,'لیست2  دبير'!C$3:C$402),""),"")</f>
        <v/>
      </c>
      <c r="C355" s="48" t="str">
        <f>IFERROR(IF(COUNTIF('لیست2  دبير'!$I$3:$I$402,$A355)=1,LOOKUP($A355,'لیست2  دبير'!$I$3:$I$402,'لیست2  دبير'!D$3:D$402),""),"")</f>
        <v/>
      </c>
      <c r="D355" s="48" t="str">
        <f>IFERROR(IF(COUNTIF('لیست2  دبير'!$I$3:$I$402,$A355)=1,LOOKUP($A355,'لیست2  دبير'!$I$3:$I$402,'لیست2  دبير'!E$3:E$402),""),"")</f>
        <v/>
      </c>
      <c r="E355" s="63" t="str">
        <f>IFERROR(IF(COUNTIF('لیست2  دبير'!$I$3:$I$402,$A355)=1,LOOKUP($A355,'لیست2  دبير'!$I$3:$I$402,'لیست2  دبير'!F$3:F$402),""),"")</f>
        <v/>
      </c>
      <c r="F355" s="63" t="str">
        <f>IFERROR(IF(COUNTIF('لیست2  دبير'!$I$3:$I$402,$A355)=1,LOOKUP($A355,'لیست2  دبير'!$I$3:$I$402,'لیست2  دبير'!G$3:G$402),""),"")</f>
        <v/>
      </c>
      <c r="G355" s="64" t="str">
        <f t="shared" si="10"/>
        <v/>
      </c>
      <c r="H355" s="64" t="str">
        <f t="shared" si="11"/>
        <v/>
      </c>
    </row>
    <row r="356" spans="1:8" ht="32.25" x14ac:dyDescent="0.2">
      <c r="A356" s="61">
        <v>354</v>
      </c>
      <c r="B356" s="47" t="str">
        <f>IFERROR(IF(COUNTIF('لیست2  دبير'!$I$3:$I$402,$A356)=1,LOOKUP($A356,'لیست2  دبير'!$I$3:$I$402,'لیست2  دبير'!C$3:C$402),""),"")</f>
        <v/>
      </c>
      <c r="C356" s="48" t="str">
        <f>IFERROR(IF(COUNTIF('لیست2  دبير'!$I$3:$I$402,$A356)=1,LOOKUP($A356,'لیست2  دبير'!$I$3:$I$402,'لیست2  دبير'!D$3:D$402),""),"")</f>
        <v/>
      </c>
      <c r="D356" s="48" t="str">
        <f>IFERROR(IF(COUNTIF('لیست2  دبير'!$I$3:$I$402,$A356)=1,LOOKUP($A356,'لیست2  دبير'!$I$3:$I$402,'لیست2  دبير'!E$3:E$402),""),"")</f>
        <v/>
      </c>
      <c r="E356" s="63" t="str">
        <f>IFERROR(IF(COUNTIF('لیست2  دبير'!$I$3:$I$402,$A356)=1,LOOKUP($A356,'لیست2  دبير'!$I$3:$I$402,'لیست2  دبير'!F$3:F$402),""),"")</f>
        <v/>
      </c>
      <c r="F356" s="63" t="str">
        <f>IFERROR(IF(COUNTIF('لیست2  دبير'!$I$3:$I$402,$A356)=1,LOOKUP($A356,'لیست2  دبير'!$I$3:$I$402,'لیست2  دبير'!G$3:G$402),""),"")</f>
        <v/>
      </c>
      <c r="G356" s="64" t="str">
        <f t="shared" si="10"/>
        <v/>
      </c>
      <c r="H356" s="64" t="str">
        <f t="shared" si="11"/>
        <v/>
      </c>
    </row>
    <row r="357" spans="1:8" ht="32.25" x14ac:dyDescent="0.2">
      <c r="A357" s="60">
        <v>355</v>
      </c>
      <c r="B357" s="47" t="str">
        <f>IFERROR(IF(COUNTIF('لیست2  دبير'!$I$3:$I$402,$A357)=1,LOOKUP($A357,'لیست2  دبير'!$I$3:$I$402,'لیست2  دبير'!C$3:C$402),""),"")</f>
        <v/>
      </c>
      <c r="C357" s="48" t="str">
        <f>IFERROR(IF(COUNTIF('لیست2  دبير'!$I$3:$I$402,$A357)=1,LOOKUP($A357,'لیست2  دبير'!$I$3:$I$402,'لیست2  دبير'!D$3:D$402),""),"")</f>
        <v/>
      </c>
      <c r="D357" s="48" t="str">
        <f>IFERROR(IF(COUNTIF('لیست2  دبير'!$I$3:$I$402,$A357)=1,LOOKUP($A357,'لیست2  دبير'!$I$3:$I$402,'لیست2  دبير'!E$3:E$402),""),"")</f>
        <v/>
      </c>
      <c r="E357" s="63" t="str">
        <f>IFERROR(IF(COUNTIF('لیست2  دبير'!$I$3:$I$402,$A357)=1,LOOKUP($A357,'لیست2  دبير'!$I$3:$I$402,'لیست2  دبير'!F$3:F$402),""),"")</f>
        <v/>
      </c>
      <c r="F357" s="63" t="str">
        <f>IFERROR(IF(COUNTIF('لیست2  دبير'!$I$3:$I$402,$A357)=1,LOOKUP($A357,'لیست2  دبير'!$I$3:$I$402,'لیست2  دبير'!G$3:G$402),""),"")</f>
        <v/>
      </c>
      <c r="G357" s="64" t="str">
        <f t="shared" si="10"/>
        <v/>
      </c>
      <c r="H357" s="64" t="str">
        <f t="shared" si="11"/>
        <v/>
      </c>
    </row>
    <row r="358" spans="1:8" ht="32.25" x14ac:dyDescent="0.2">
      <c r="A358" s="61">
        <v>356</v>
      </c>
      <c r="B358" s="47" t="str">
        <f>IFERROR(IF(COUNTIF('لیست2  دبير'!$I$3:$I$402,$A358)=1,LOOKUP($A358,'لیست2  دبير'!$I$3:$I$402,'لیست2  دبير'!C$3:C$402),""),"")</f>
        <v/>
      </c>
      <c r="C358" s="48" t="str">
        <f>IFERROR(IF(COUNTIF('لیست2  دبير'!$I$3:$I$402,$A358)=1,LOOKUP($A358,'لیست2  دبير'!$I$3:$I$402,'لیست2  دبير'!D$3:D$402),""),"")</f>
        <v/>
      </c>
      <c r="D358" s="48" t="str">
        <f>IFERROR(IF(COUNTIF('لیست2  دبير'!$I$3:$I$402,$A358)=1,LOOKUP($A358,'لیست2  دبير'!$I$3:$I$402,'لیست2  دبير'!E$3:E$402),""),"")</f>
        <v/>
      </c>
      <c r="E358" s="63" t="str">
        <f>IFERROR(IF(COUNTIF('لیست2  دبير'!$I$3:$I$402,$A358)=1,LOOKUP($A358,'لیست2  دبير'!$I$3:$I$402,'لیست2  دبير'!F$3:F$402),""),"")</f>
        <v/>
      </c>
      <c r="F358" s="63" t="str">
        <f>IFERROR(IF(COUNTIF('لیست2  دبير'!$I$3:$I$402,$A358)=1,LOOKUP($A358,'لیست2  دبير'!$I$3:$I$402,'لیست2  دبير'!G$3:G$402),""),"")</f>
        <v/>
      </c>
      <c r="G358" s="64" t="str">
        <f t="shared" si="10"/>
        <v/>
      </c>
      <c r="H358" s="64" t="str">
        <f t="shared" si="11"/>
        <v/>
      </c>
    </row>
    <row r="359" spans="1:8" ht="32.25" x14ac:dyDescent="0.2">
      <c r="A359" s="60">
        <v>357</v>
      </c>
      <c r="B359" s="47" t="str">
        <f>IFERROR(IF(COUNTIF('لیست2  دبير'!$I$3:$I$402,$A359)=1,LOOKUP($A359,'لیست2  دبير'!$I$3:$I$402,'لیست2  دبير'!C$3:C$402),""),"")</f>
        <v/>
      </c>
      <c r="C359" s="48" t="str">
        <f>IFERROR(IF(COUNTIF('لیست2  دبير'!$I$3:$I$402,$A359)=1,LOOKUP($A359,'لیست2  دبير'!$I$3:$I$402,'لیست2  دبير'!D$3:D$402),""),"")</f>
        <v/>
      </c>
      <c r="D359" s="48" t="str">
        <f>IFERROR(IF(COUNTIF('لیست2  دبير'!$I$3:$I$402,$A359)=1,LOOKUP($A359,'لیست2  دبير'!$I$3:$I$402,'لیست2  دبير'!E$3:E$402),""),"")</f>
        <v/>
      </c>
      <c r="E359" s="63" t="str">
        <f>IFERROR(IF(COUNTIF('لیست2  دبير'!$I$3:$I$402,$A359)=1,LOOKUP($A359,'لیست2  دبير'!$I$3:$I$402,'لیست2  دبير'!F$3:F$402),""),"")</f>
        <v/>
      </c>
      <c r="F359" s="63" t="str">
        <f>IFERROR(IF(COUNTIF('لیست2  دبير'!$I$3:$I$402,$A359)=1,LOOKUP($A359,'لیست2  دبير'!$I$3:$I$402,'لیست2  دبير'!G$3:G$402),""),"")</f>
        <v/>
      </c>
      <c r="G359" s="64" t="str">
        <f t="shared" si="10"/>
        <v/>
      </c>
      <c r="H359" s="64" t="str">
        <f t="shared" si="11"/>
        <v/>
      </c>
    </row>
    <row r="360" spans="1:8" ht="32.25" x14ac:dyDescent="0.2">
      <c r="A360" s="61">
        <v>358</v>
      </c>
      <c r="B360" s="47" t="str">
        <f>IFERROR(IF(COUNTIF('لیست2  دبير'!$I$3:$I$402,$A360)=1,LOOKUP($A360,'لیست2  دبير'!$I$3:$I$402,'لیست2  دبير'!C$3:C$402),""),"")</f>
        <v/>
      </c>
      <c r="C360" s="48" t="str">
        <f>IFERROR(IF(COUNTIF('لیست2  دبير'!$I$3:$I$402,$A360)=1,LOOKUP($A360,'لیست2  دبير'!$I$3:$I$402,'لیست2  دبير'!D$3:D$402),""),"")</f>
        <v/>
      </c>
      <c r="D360" s="48" t="str">
        <f>IFERROR(IF(COUNTIF('لیست2  دبير'!$I$3:$I$402,$A360)=1,LOOKUP($A360,'لیست2  دبير'!$I$3:$I$402,'لیست2  دبير'!E$3:E$402),""),"")</f>
        <v/>
      </c>
      <c r="E360" s="63" t="str">
        <f>IFERROR(IF(COUNTIF('لیست2  دبير'!$I$3:$I$402,$A360)=1,LOOKUP($A360,'لیست2  دبير'!$I$3:$I$402,'لیست2  دبير'!F$3:F$402),""),"")</f>
        <v/>
      </c>
      <c r="F360" s="63" t="str">
        <f>IFERROR(IF(COUNTIF('لیست2  دبير'!$I$3:$I$402,$A360)=1,LOOKUP($A360,'لیست2  دبير'!$I$3:$I$402,'لیست2  دبير'!G$3:G$402),""),"")</f>
        <v/>
      </c>
      <c r="G360" s="64" t="str">
        <f t="shared" si="10"/>
        <v/>
      </c>
      <c r="H360" s="64" t="str">
        <f t="shared" si="11"/>
        <v/>
      </c>
    </row>
    <row r="361" spans="1:8" ht="32.25" x14ac:dyDescent="0.2">
      <c r="A361" s="60">
        <v>359</v>
      </c>
      <c r="B361" s="47" t="str">
        <f>IFERROR(IF(COUNTIF('لیست2  دبير'!$I$3:$I$402,$A361)=1,LOOKUP($A361,'لیست2  دبير'!$I$3:$I$402,'لیست2  دبير'!C$3:C$402),""),"")</f>
        <v/>
      </c>
      <c r="C361" s="48" t="str">
        <f>IFERROR(IF(COUNTIF('لیست2  دبير'!$I$3:$I$402,$A361)=1,LOOKUP($A361,'لیست2  دبير'!$I$3:$I$402,'لیست2  دبير'!D$3:D$402),""),"")</f>
        <v/>
      </c>
      <c r="D361" s="48" t="str">
        <f>IFERROR(IF(COUNTIF('لیست2  دبير'!$I$3:$I$402,$A361)=1,LOOKUP($A361,'لیست2  دبير'!$I$3:$I$402,'لیست2  دبير'!E$3:E$402),""),"")</f>
        <v/>
      </c>
      <c r="E361" s="63" t="str">
        <f>IFERROR(IF(COUNTIF('لیست2  دبير'!$I$3:$I$402,$A361)=1,LOOKUP($A361,'لیست2  دبير'!$I$3:$I$402,'لیست2  دبير'!F$3:F$402),""),"")</f>
        <v/>
      </c>
      <c r="F361" s="63" t="str">
        <f>IFERROR(IF(COUNTIF('لیست2  دبير'!$I$3:$I$402,$A361)=1,LOOKUP($A361,'لیست2  دبير'!$I$3:$I$402,'لیست2  دبير'!G$3:G$402),""),"")</f>
        <v/>
      </c>
      <c r="G361" s="64" t="str">
        <f t="shared" si="10"/>
        <v/>
      </c>
      <c r="H361" s="64" t="str">
        <f t="shared" si="11"/>
        <v/>
      </c>
    </row>
    <row r="362" spans="1:8" ht="32.25" x14ac:dyDescent="0.2">
      <c r="A362" s="61">
        <v>360</v>
      </c>
      <c r="B362" s="47" t="str">
        <f>IFERROR(IF(COUNTIF('لیست2  دبير'!$I$3:$I$402,$A362)=1,LOOKUP($A362,'لیست2  دبير'!$I$3:$I$402,'لیست2  دبير'!C$3:C$402),""),"")</f>
        <v/>
      </c>
      <c r="C362" s="48" t="str">
        <f>IFERROR(IF(COUNTIF('لیست2  دبير'!$I$3:$I$402,$A362)=1,LOOKUP($A362,'لیست2  دبير'!$I$3:$I$402,'لیست2  دبير'!D$3:D$402),""),"")</f>
        <v/>
      </c>
      <c r="D362" s="48" t="str">
        <f>IFERROR(IF(COUNTIF('لیست2  دبير'!$I$3:$I$402,$A362)=1,LOOKUP($A362,'لیست2  دبير'!$I$3:$I$402,'لیست2  دبير'!E$3:E$402),""),"")</f>
        <v/>
      </c>
      <c r="E362" s="63" t="str">
        <f>IFERROR(IF(COUNTIF('لیست2  دبير'!$I$3:$I$402,$A362)=1,LOOKUP($A362,'لیست2  دبير'!$I$3:$I$402,'لیست2  دبير'!F$3:F$402),""),"")</f>
        <v/>
      </c>
      <c r="F362" s="63" t="str">
        <f>IFERROR(IF(COUNTIF('لیست2  دبير'!$I$3:$I$402,$A362)=1,LOOKUP($A362,'لیست2  دبير'!$I$3:$I$402,'لیست2  دبير'!G$3:G$402),""),"")</f>
        <v/>
      </c>
      <c r="G362" s="64" t="str">
        <f t="shared" si="10"/>
        <v/>
      </c>
      <c r="H362" s="64" t="str">
        <f t="shared" si="11"/>
        <v/>
      </c>
    </row>
    <row r="363" spans="1:8" ht="32.25" x14ac:dyDescent="0.2">
      <c r="A363" s="60">
        <v>361</v>
      </c>
      <c r="B363" s="47" t="str">
        <f>IFERROR(IF(COUNTIF('لیست2  دبير'!$I$3:$I$402,$A363)=1,LOOKUP($A363,'لیست2  دبير'!$I$3:$I$402,'لیست2  دبير'!C$3:C$402),""),"")</f>
        <v/>
      </c>
      <c r="C363" s="48" t="str">
        <f>IFERROR(IF(COUNTIF('لیست2  دبير'!$I$3:$I$402,$A363)=1,LOOKUP($A363,'لیست2  دبير'!$I$3:$I$402,'لیست2  دبير'!D$3:D$402),""),"")</f>
        <v/>
      </c>
      <c r="D363" s="48" t="str">
        <f>IFERROR(IF(COUNTIF('لیست2  دبير'!$I$3:$I$402,$A363)=1,LOOKUP($A363,'لیست2  دبير'!$I$3:$I$402,'لیست2  دبير'!E$3:E$402),""),"")</f>
        <v/>
      </c>
      <c r="E363" s="63" t="str">
        <f>IFERROR(IF(COUNTIF('لیست2  دبير'!$I$3:$I$402,$A363)=1,LOOKUP($A363,'لیست2  دبير'!$I$3:$I$402,'لیست2  دبير'!F$3:F$402),""),"")</f>
        <v/>
      </c>
      <c r="F363" s="63" t="str">
        <f>IFERROR(IF(COUNTIF('لیست2  دبير'!$I$3:$I$402,$A363)=1,LOOKUP($A363,'لیست2  دبير'!$I$3:$I$402,'لیست2  دبير'!G$3:G$402),""),"")</f>
        <v/>
      </c>
      <c r="G363" s="64" t="str">
        <f t="shared" si="10"/>
        <v/>
      </c>
      <c r="H363" s="64" t="str">
        <f t="shared" si="11"/>
        <v/>
      </c>
    </row>
    <row r="364" spans="1:8" ht="32.25" x14ac:dyDescent="0.2">
      <c r="A364" s="61">
        <v>362</v>
      </c>
      <c r="B364" s="47" t="str">
        <f>IFERROR(IF(COUNTIF('لیست2  دبير'!$I$3:$I$402,$A364)=1,LOOKUP($A364,'لیست2  دبير'!$I$3:$I$402,'لیست2  دبير'!C$3:C$402),""),"")</f>
        <v/>
      </c>
      <c r="C364" s="48" t="str">
        <f>IFERROR(IF(COUNTIF('لیست2  دبير'!$I$3:$I$402,$A364)=1,LOOKUP($A364,'لیست2  دبير'!$I$3:$I$402,'لیست2  دبير'!D$3:D$402),""),"")</f>
        <v/>
      </c>
      <c r="D364" s="48" t="str">
        <f>IFERROR(IF(COUNTIF('لیست2  دبير'!$I$3:$I$402,$A364)=1,LOOKUP($A364,'لیست2  دبير'!$I$3:$I$402,'لیست2  دبير'!E$3:E$402),""),"")</f>
        <v/>
      </c>
      <c r="E364" s="63" t="str">
        <f>IFERROR(IF(COUNTIF('لیست2  دبير'!$I$3:$I$402,$A364)=1,LOOKUP($A364,'لیست2  دبير'!$I$3:$I$402,'لیست2  دبير'!F$3:F$402),""),"")</f>
        <v/>
      </c>
      <c r="F364" s="63" t="str">
        <f>IFERROR(IF(COUNTIF('لیست2  دبير'!$I$3:$I$402,$A364)=1,LOOKUP($A364,'لیست2  دبير'!$I$3:$I$402,'لیست2  دبير'!G$3:G$402),""),"")</f>
        <v/>
      </c>
      <c r="G364" s="64" t="str">
        <f t="shared" si="10"/>
        <v/>
      </c>
      <c r="H364" s="64" t="str">
        <f t="shared" si="11"/>
        <v/>
      </c>
    </row>
    <row r="365" spans="1:8" ht="32.25" x14ac:dyDescent="0.2">
      <c r="A365" s="60">
        <v>363</v>
      </c>
      <c r="B365" s="47" t="str">
        <f>IFERROR(IF(COUNTIF('لیست2  دبير'!$I$3:$I$402,$A365)=1,LOOKUP($A365,'لیست2  دبير'!$I$3:$I$402,'لیست2  دبير'!C$3:C$402),""),"")</f>
        <v/>
      </c>
      <c r="C365" s="48" t="str">
        <f>IFERROR(IF(COUNTIF('لیست2  دبير'!$I$3:$I$402,$A365)=1,LOOKUP($A365,'لیست2  دبير'!$I$3:$I$402,'لیست2  دبير'!D$3:D$402),""),"")</f>
        <v/>
      </c>
      <c r="D365" s="48" t="str">
        <f>IFERROR(IF(COUNTIF('لیست2  دبير'!$I$3:$I$402,$A365)=1,LOOKUP($A365,'لیست2  دبير'!$I$3:$I$402,'لیست2  دبير'!E$3:E$402),""),"")</f>
        <v/>
      </c>
      <c r="E365" s="63" t="str">
        <f>IFERROR(IF(COUNTIF('لیست2  دبير'!$I$3:$I$402,$A365)=1,LOOKUP($A365,'لیست2  دبير'!$I$3:$I$402,'لیست2  دبير'!F$3:F$402),""),"")</f>
        <v/>
      </c>
      <c r="F365" s="63" t="str">
        <f>IFERROR(IF(COUNTIF('لیست2  دبير'!$I$3:$I$402,$A365)=1,LOOKUP($A365,'لیست2  دبير'!$I$3:$I$402,'لیست2  دبير'!G$3:G$402),""),"")</f>
        <v/>
      </c>
      <c r="G365" s="64" t="str">
        <f t="shared" si="10"/>
        <v/>
      </c>
      <c r="H365" s="64" t="str">
        <f t="shared" si="11"/>
        <v/>
      </c>
    </row>
    <row r="366" spans="1:8" ht="32.25" x14ac:dyDescent="0.2">
      <c r="A366" s="61">
        <v>364</v>
      </c>
      <c r="B366" s="47" t="str">
        <f>IFERROR(IF(COUNTIF('لیست2  دبير'!$I$3:$I$402,$A366)=1,LOOKUP($A366,'لیست2  دبير'!$I$3:$I$402,'لیست2  دبير'!C$3:C$402),""),"")</f>
        <v/>
      </c>
      <c r="C366" s="48" t="str">
        <f>IFERROR(IF(COUNTIF('لیست2  دبير'!$I$3:$I$402,$A366)=1,LOOKUP($A366,'لیست2  دبير'!$I$3:$I$402,'لیست2  دبير'!D$3:D$402),""),"")</f>
        <v/>
      </c>
      <c r="D366" s="48" t="str">
        <f>IFERROR(IF(COUNTIF('لیست2  دبير'!$I$3:$I$402,$A366)=1,LOOKUP($A366,'لیست2  دبير'!$I$3:$I$402,'لیست2  دبير'!E$3:E$402),""),"")</f>
        <v/>
      </c>
      <c r="E366" s="63" t="str">
        <f>IFERROR(IF(COUNTIF('لیست2  دبير'!$I$3:$I$402,$A366)=1,LOOKUP($A366,'لیست2  دبير'!$I$3:$I$402,'لیست2  دبير'!F$3:F$402),""),"")</f>
        <v/>
      </c>
      <c r="F366" s="63" t="str">
        <f>IFERROR(IF(COUNTIF('لیست2  دبير'!$I$3:$I$402,$A366)=1,LOOKUP($A366,'لیست2  دبير'!$I$3:$I$402,'لیست2  دبير'!G$3:G$402),""),"")</f>
        <v/>
      </c>
      <c r="G366" s="64" t="str">
        <f t="shared" si="10"/>
        <v/>
      </c>
      <c r="H366" s="64" t="str">
        <f t="shared" si="11"/>
        <v/>
      </c>
    </row>
    <row r="367" spans="1:8" ht="32.25" x14ac:dyDescent="0.2">
      <c r="A367" s="60">
        <v>365</v>
      </c>
      <c r="B367" s="47" t="str">
        <f>IFERROR(IF(COUNTIF('لیست2  دبير'!$I$3:$I$402,$A367)=1,LOOKUP($A367,'لیست2  دبير'!$I$3:$I$402,'لیست2  دبير'!C$3:C$402),""),"")</f>
        <v/>
      </c>
      <c r="C367" s="48" t="str">
        <f>IFERROR(IF(COUNTIF('لیست2  دبير'!$I$3:$I$402,$A367)=1,LOOKUP($A367,'لیست2  دبير'!$I$3:$I$402,'لیست2  دبير'!D$3:D$402),""),"")</f>
        <v/>
      </c>
      <c r="D367" s="48" t="str">
        <f>IFERROR(IF(COUNTIF('لیست2  دبير'!$I$3:$I$402,$A367)=1,LOOKUP($A367,'لیست2  دبير'!$I$3:$I$402,'لیست2  دبير'!E$3:E$402),""),"")</f>
        <v/>
      </c>
      <c r="E367" s="63" t="str">
        <f>IFERROR(IF(COUNTIF('لیست2  دبير'!$I$3:$I$402,$A367)=1,LOOKUP($A367,'لیست2  دبير'!$I$3:$I$402,'لیست2  دبير'!F$3:F$402),""),"")</f>
        <v/>
      </c>
      <c r="F367" s="63" t="str">
        <f>IFERROR(IF(COUNTIF('لیست2  دبير'!$I$3:$I$402,$A367)=1,LOOKUP($A367,'لیست2  دبير'!$I$3:$I$402,'لیست2  دبير'!G$3:G$402),""),"")</f>
        <v/>
      </c>
      <c r="G367" s="64" t="str">
        <f t="shared" si="10"/>
        <v/>
      </c>
      <c r="H367" s="64" t="str">
        <f t="shared" si="11"/>
        <v/>
      </c>
    </row>
    <row r="368" spans="1:8" ht="32.25" x14ac:dyDescent="0.2">
      <c r="A368" s="61">
        <v>366</v>
      </c>
      <c r="B368" s="47" t="str">
        <f>IFERROR(IF(COUNTIF('لیست2  دبير'!$I$3:$I$402,$A368)=1,LOOKUP($A368,'لیست2  دبير'!$I$3:$I$402,'لیست2  دبير'!C$3:C$402),""),"")</f>
        <v/>
      </c>
      <c r="C368" s="48" t="str">
        <f>IFERROR(IF(COUNTIF('لیست2  دبير'!$I$3:$I$402,$A368)=1,LOOKUP($A368,'لیست2  دبير'!$I$3:$I$402,'لیست2  دبير'!D$3:D$402),""),"")</f>
        <v/>
      </c>
      <c r="D368" s="48" t="str">
        <f>IFERROR(IF(COUNTIF('لیست2  دبير'!$I$3:$I$402,$A368)=1,LOOKUP($A368,'لیست2  دبير'!$I$3:$I$402,'لیست2  دبير'!E$3:E$402),""),"")</f>
        <v/>
      </c>
      <c r="E368" s="63" t="str">
        <f>IFERROR(IF(COUNTIF('لیست2  دبير'!$I$3:$I$402,$A368)=1,LOOKUP($A368,'لیست2  دبير'!$I$3:$I$402,'لیست2  دبير'!F$3:F$402),""),"")</f>
        <v/>
      </c>
      <c r="F368" s="63" t="str">
        <f>IFERROR(IF(COUNTIF('لیست2  دبير'!$I$3:$I$402,$A368)=1,LOOKUP($A368,'لیست2  دبير'!$I$3:$I$402,'لیست2  دبير'!G$3:G$402),""),"")</f>
        <v/>
      </c>
      <c r="G368" s="64" t="str">
        <f t="shared" si="10"/>
        <v/>
      </c>
      <c r="H368" s="64" t="str">
        <f t="shared" si="11"/>
        <v/>
      </c>
    </row>
    <row r="369" spans="1:8" ht="32.25" x14ac:dyDescent="0.2">
      <c r="A369" s="60">
        <v>367</v>
      </c>
      <c r="B369" s="47" t="str">
        <f>IFERROR(IF(COUNTIF('لیست2  دبير'!$I$3:$I$402,$A369)=1,LOOKUP($A369,'لیست2  دبير'!$I$3:$I$402,'لیست2  دبير'!C$3:C$402),""),"")</f>
        <v/>
      </c>
      <c r="C369" s="48" t="str">
        <f>IFERROR(IF(COUNTIF('لیست2  دبير'!$I$3:$I$402,$A369)=1,LOOKUP($A369,'لیست2  دبير'!$I$3:$I$402,'لیست2  دبير'!D$3:D$402),""),"")</f>
        <v/>
      </c>
      <c r="D369" s="48" t="str">
        <f>IFERROR(IF(COUNTIF('لیست2  دبير'!$I$3:$I$402,$A369)=1,LOOKUP($A369,'لیست2  دبير'!$I$3:$I$402,'لیست2  دبير'!E$3:E$402),""),"")</f>
        <v/>
      </c>
      <c r="E369" s="63" t="str">
        <f>IFERROR(IF(COUNTIF('لیست2  دبير'!$I$3:$I$402,$A369)=1,LOOKUP($A369,'لیست2  دبير'!$I$3:$I$402,'لیست2  دبير'!F$3:F$402),""),"")</f>
        <v/>
      </c>
      <c r="F369" s="63" t="str">
        <f>IFERROR(IF(COUNTIF('لیست2  دبير'!$I$3:$I$402,$A369)=1,LOOKUP($A369,'لیست2  دبير'!$I$3:$I$402,'لیست2  دبير'!G$3:G$402),""),"")</f>
        <v/>
      </c>
      <c r="G369" s="64" t="str">
        <f t="shared" si="10"/>
        <v/>
      </c>
      <c r="H369" s="64" t="str">
        <f t="shared" si="11"/>
        <v/>
      </c>
    </row>
    <row r="370" spans="1:8" ht="32.25" x14ac:dyDescent="0.2">
      <c r="A370" s="61">
        <v>368</v>
      </c>
      <c r="B370" s="47" t="str">
        <f>IFERROR(IF(COUNTIF('لیست2  دبير'!$I$3:$I$402,$A370)=1,LOOKUP($A370,'لیست2  دبير'!$I$3:$I$402,'لیست2  دبير'!C$3:C$402),""),"")</f>
        <v/>
      </c>
      <c r="C370" s="48" t="str">
        <f>IFERROR(IF(COUNTIF('لیست2  دبير'!$I$3:$I$402,$A370)=1,LOOKUP($A370,'لیست2  دبير'!$I$3:$I$402,'لیست2  دبير'!D$3:D$402),""),"")</f>
        <v/>
      </c>
      <c r="D370" s="48" t="str">
        <f>IFERROR(IF(COUNTIF('لیست2  دبير'!$I$3:$I$402,$A370)=1,LOOKUP($A370,'لیست2  دبير'!$I$3:$I$402,'لیست2  دبير'!E$3:E$402),""),"")</f>
        <v/>
      </c>
      <c r="E370" s="63" t="str">
        <f>IFERROR(IF(COUNTIF('لیست2  دبير'!$I$3:$I$402,$A370)=1,LOOKUP($A370,'لیست2  دبير'!$I$3:$I$402,'لیست2  دبير'!F$3:F$402),""),"")</f>
        <v/>
      </c>
      <c r="F370" s="63" t="str">
        <f>IFERROR(IF(COUNTIF('لیست2  دبير'!$I$3:$I$402,$A370)=1,LOOKUP($A370,'لیست2  دبير'!$I$3:$I$402,'لیست2  دبير'!G$3:G$402),""),"")</f>
        <v/>
      </c>
      <c r="G370" s="64" t="str">
        <f t="shared" si="10"/>
        <v/>
      </c>
      <c r="H370" s="64" t="str">
        <f t="shared" si="11"/>
        <v/>
      </c>
    </row>
    <row r="371" spans="1:8" ht="32.25" x14ac:dyDescent="0.2">
      <c r="A371" s="60">
        <v>369</v>
      </c>
      <c r="B371" s="47" t="str">
        <f>IFERROR(IF(COUNTIF('لیست2  دبير'!$I$3:$I$402,$A371)=1,LOOKUP($A371,'لیست2  دبير'!$I$3:$I$402,'لیست2  دبير'!C$3:C$402),""),"")</f>
        <v/>
      </c>
      <c r="C371" s="48" t="str">
        <f>IFERROR(IF(COUNTIF('لیست2  دبير'!$I$3:$I$402,$A371)=1,LOOKUP($A371,'لیست2  دبير'!$I$3:$I$402,'لیست2  دبير'!D$3:D$402),""),"")</f>
        <v/>
      </c>
      <c r="D371" s="48" t="str">
        <f>IFERROR(IF(COUNTIF('لیست2  دبير'!$I$3:$I$402,$A371)=1,LOOKUP($A371,'لیست2  دبير'!$I$3:$I$402,'لیست2  دبير'!E$3:E$402),""),"")</f>
        <v/>
      </c>
      <c r="E371" s="63" t="str">
        <f>IFERROR(IF(COUNTIF('لیست2  دبير'!$I$3:$I$402,$A371)=1,LOOKUP($A371,'لیست2  دبير'!$I$3:$I$402,'لیست2  دبير'!F$3:F$402),""),"")</f>
        <v/>
      </c>
      <c r="F371" s="63" t="str">
        <f>IFERROR(IF(COUNTIF('لیست2  دبير'!$I$3:$I$402,$A371)=1,LOOKUP($A371,'لیست2  دبير'!$I$3:$I$402,'لیست2  دبير'!G$3:G$402),""),"")</f>
        <v/>
      </c>
      <c r="G371" s="64" t="str">
        <f t="shared" si="10"/>
        <v/>
      </c>
      <c r="H371" s="64" t="str">
        <f t="shared" si="11"/>
        <v/>
      </c>
    </row>
    <row r="372" spans="1:8" ht="32.25" x14ac:dyDescent="0.2">
      <c r="A372" s="61">
        <v>370</v>
      </c>
      <c r="B372" s="47" t="str">
        <f>IFERROR(IF(COUNTIF('لیست2  دبير'!$I$3:$I$402,$A372)=1,LOOKUP($A372,'لیست2  دبير'!$I$3:$I$402,'لیست2  دبير'!C$3:C$402),""),"")</f>
        <v/>
      </c>
      <c r="C372" s="48" t="str">
        <f>IFERROR(IF(COUNTIF('لیست2  دبير'!$I$3:$I$402,$A372)=1,LOOKUP($A372,'لیست2  دبير'!$I$3:$I$402,'لیست2  دبير'!D$3:D$402),""),"")</f>
        <v/>
      </c>
      <c r="D372" s="48" t="str">
        <f>IFERROR(IF(COUNTIF('لیست2  دبير'!$I$3:$I$402,$A372)=1,LOOKUP($A372,'لیست2  دبير'!$I$3:$I$402,'لیست2  دبير'!E$3:E$402),""),"")</f>
        <v/>
      </c>
      <c r="E372" s="63" t="str">
        <f>IFERROR(IF(COUNTIF('لیست2  دبير'!$I$3:$I$402,$A372)=1,LOOKUP($A372,'لیست2  دبير'!$I$3:$I$402,'لیست2  دبير'!F$3:F$402),""),"")</f>
        <v/>
      </c>
      <c r="F372" s="63" t="str">
        <f>IFERROR(IF(COUNTIF('لیست2  دبير'!$I$3:$I$402,$A372)=1,LOOKUP($A372,'لیست2  دبير'!$I$3:$I$402,'لیست2  دبير'!G$3:G$402),""),"")</f>
        <v/>
      </c>
      <c r="G372" s="64" t="str">
        <f t="shared" si="10"/>
        <v/>
      </c>
      <c r="H372" s="64" t="str">
        <f t="shared" si="11"/>
        <v/>
      </c>
    </row>
    <row r="373" spans="1:8" ht="32.25" x14ac:dyDescent="0.2">
      <c r="A373" s="60">
        <v>371</v>
      </c>
      <c r="B373" s="47" t="str">
        <f>IFERROR(IF(COUNTIF('لیست2  دبير'!$I$3:$I$402,$A373)=1,LOOKUP($A373,'لیست2  دبير'!$I$3:$I$402,'لیست2  دبير'!C$3:C$402),""),"")</f>
        <v/>
      </c>
      <c r="C373" s="48" t="str">
        <f>IFERROR(IF(COUNTIF('لیست2  دبير'!$I$3:$I$402,$A373)=1,LOOKUP($A373,'لیست2  دبير'!$I$3:$I$402,'لیست2  دبير'!D$3:D$402),""),"")</f>
        <v/>
      </c>
      <c r="D373" s="48" t="str">
        <f>IFERROR(IF(COUNTIF('لیست2  دبير'!$I$3:$I$402,$A373)=1,LOOKUP($A373,'لیست2  دبير'!$I$3:$I$402,'لیست2  دبير'!E$3:E$402),""),"")</f>
        <v/>
      </c>
      <c r="E373" s="63" t="str">
        <f>IFERROR(IF(COUNTIF('لیست2  دبير'!$I$3:$I$402,$A373)=1,LOOKUP($A373,'لیست2  دبير'!$I$3:$I$402,'لیست2  دبير'!F$3:F$402),""),"")</f>
        <v/>
      </c>
      <c r="F373" s="63" t="str">
        <f>IFERROR(IF(COUNTIF('لیست2  دبير'!$I$3:$I$402,$A373)=1,LOOKUP($A373,'لیست2  دبير'!$I$3:$I$402,'لیست2  دبير'!G$3:G$402),""),"")</f>
        <v/>
      </c>
      <c r="G373" s="64" t="str">
        <f t="shared" si="10"/>
        <v/>
      </c>
      <c r="H373" s="64" t="str">
        <f t="shared" si="11"/>
        <v/>
      </c>
    </row>
    <row r="374" spans="1:8" ht="32.25" x14ac:dyDescent="0.2">
      <c r="A374" s="61">
        <v>372</v>
      </c>
      <c r="B374" s="47" t="str">
        <f>IFERROR(IF(COUNTIF('لیست2  دبير'!$I$3:$I$402,$A374)=1,LOOKUP($A374,'لیست2  دبير'!$I$3:$I$402,'لیست2  دبير'!C$3:C$402),""),"")</f>
        <v/>
      </c>
      <c r="C374" s="48" t="str">
        <f>IFERROR(IF(COUNTIF('لیست2  دبير'!$I$3:$I$402,$A374)=1,LOOKUP($A374,'لیست2  دبير'!$I$3:$I$402,'لیست2  دبير'!D$3:D$402),""),"")</f>
        <v/>
      </c>
      <c r="D374" s="48" t="str">
        <f>IFERROR(IF(COUNTIF('لیست2  دبير'!$I$3:$I$402,$A374)=1,LOOKUP($A374,'لیست2  دبير'!$I$3:$I$402,'لیست2  دبير'!E$3:E$402),""),"")</f>
        <v/>
      </c>
      <c r="E374" s="63" t="str">
        <f>IFERROR(IF(COUNTIF('لیست2  دبير'!$I$3:$I$402,$A374)=1,LOOKUP($A374,'لیست2  دبير'!$I$3:$I$402,'لیست2  دبير'!F$3:F$402),""),"")</f>
        <v/>
      </c>
      <c r="F374" s="63" t="str">
        <f>IFERROR(IF(COUNTIF('لیست2  دبير'!$I$3:$I$402,$A374)=1,LOOKUP($A374,'لیست2  دبير'!$I$3:$I$402,'لیست2  دبير'!G$3:G$402),""),"")</f>
        <v/>
      </c>
      <c r="G374" s="64" t="str">
        <f t="shared" si="10"/>
        <v/>
      </c>
      <c r="H374" s="64" t="str">
        <f t="shared" si="11"/>
        <v/>
      </c>
    </row>
    <row r="375" spans="1:8" ht="32.25" x14ac:dyDescent="0.2">
      <c r="A375" s="60">
        <v>373</v>
      </c>
      <c r="B375" s="47" t="str">
        <f>IFERROR(IF(COUNTIF('لیست2  دبير'!$I$3:$I$402,$A375)=1,LOOKUP($A375,'لیست2  دبير'!$I$3:$I$402,'لیست2  دبير'!C$3:C$402),""),"")</f>
        <v/>
      </c>
      <c r="C375" s="48" t="str">
        <f>IFERROR(IF(COUNTIF('لیست2  دبير'!$I$3:$I$402,$A375)=1,LOOKUP($A375,'لیست2  دبير'!$I$3:$I$402,'لیست2  دبير'!D$3:D$402),""),"")</f>
        <v/>
      </c>
      <c r="D375" s="48" t="str">
        <f>IFERROR(IF(COUNTIF('لیست2  دبير'!$I$3:$I$402,$A375)=1,LOOKUP($A375,'لیست2  دبير'!$I$3:$I$402,'لیست2  دبير'!E$3:E$402),""),"")</f>
        <v/>
      </c>
      <c r="E375" s="63" t="str">
        <f>IFERROR(IF(COUNTIF('لیست2  دبير'!$I$3:$I$402,$A375)=1,LOOKUP($A375,'لیست2  دبير'!$I$3:$I$402,'لیست2  دبير'!F$3:F$402),""),"")</f>
        <v/>
      </c>
      <c r="F375" s="63" t="str">
        <f>IFERROR(IF(COUNTIF('لیست2  دبير'!$I$3:$I$402,$A375)=1,LOOKUP($A375,'لیست2  دبير'!$I$3:$I$402,'لیست2  دبير'!G$3:G$402),""),"")</f>
        <v/>
      </c>
      <c r="G375" s="64" t="str">
        <f t="shared" si="10"/>
        <v/>
      </c>
      <c r="H375" s="64" t="str">
        <f t="shared" si="11"/>
        <v/>
      </c>
    </row>
    <row r="376" spans="1:8" ht="32.25" x14ac:dyDescent="0.2">
      <c r="A376" s="61">
        <v>374</v>
      </c>
      <c r="B376" s="47" t="str">
        <f>IFERROR(IF(COUNTIF('لیست2  دبير'!$I$3:$I$402,$A376)=1,LOOKUP($A376,'لیست2  دبير'!$I$3:$I$402,'لیست2  دبير'!C$3:C$402),""),"")</f>
        <v/>
      </c>
      <c r="C376" s="48" t="str">
        <f>IFERROR(IF(COUNTIF('لیست2  دبير'!$I$3:$I$402,$A376)=1,LOOKUP($A376,'لیست2  دبير'!$I$3:$I$402,'لیست2  دبير'!D$3:D$402),""),"")</f>
        <v/>
      </c>
      <c r="D376" s="48" t="str">
        <f>IFERROR(IF(COUNTIF('لیست2  دبير'!$I$3:$I$402,$A376)=1,LOOKUP($A376,'لیست2  دبير'!$I$3:$I$402,'لیست2  دبير'!E$3:E$402),""),"")</f>
        <v/>
      </c>
      <c r="E376" s="63" t="str">
        <f>IFERROR(IF(COUNTIF('لیست2  دبير'!$I$3:$I$402,$A376)=1,LOOKUP($A376,'لیست2  دبير'!$I$3:$I$402,'لیست2  دبير'!F$3:F$402),""),"")</f>
        <v/>
      </c>
      <c r="F376" s="63" t="str">
        <f>IFERROR(IF(COUNTIF('لیست2  دبير'!$I$3:$I$402,$A376)=1,LOOKUP($A376,'لیست2  دبير'!$I$3:$I$402,'لیست2  دبير'!G$3:G$402),""),"")</f>
        <v/>
      </c>
      <c r="G376" s="64" t="str">
        <f t="shared" si="10"/>
        <v/>
      </c>
      <c r="H376" s="64" t="str">
        <f t="shared" si="11"/>
        <v/>
      </c>
    </row>
    <row r="377" spans="1:8" ht="32.25" x14ac:dyDescent="0.2">
      <c r="A377" s="60">
        <v>375</v>
      </c>
      <c r="B377" s="47" t="str">
        <f>IFERROR(IF(COUNTIF('لیست2  دبير'!$I$3:$I$402,$A377)=1,LOOKUP($A377,'لیست2  دبير'!$I$3:$I$402,'لیست2  دبير'!C$3:C$402),""),"")</f>
        <v/>
      </c>
      <c r="C377" s="48" t="str">
        <f>IFERROR(IF(COUNTIF('لیست2  دبير'!$I$3:$I$402,$A377)=1,LOOKUP($A377,'لیست2  دبير'!$I$3:$I$402,'لیست2  دبير'!D$3:D$402),""),"")</f>
        <v/>
      </c>
      <c r="D377" s="48" t="str">
        <f>IFERROR(IF(COUNTIF('لیست2  دبير'!$I$3:$I$402,$A377)=1,LOOKUP($A377,'لیست2  دبير'!$I$3:$I$402,'لیست2  دبير'!E$3:E$402),""),"")</f>
        <v/>
      </c>
      <c r="E377" s="63" t="str">
        <f>IFERROR(IF(COUNTIF('لیست2  دبير'!$I$3:$I$402,$A377)=1,LOOKUP($A377,'لیست2  دبير'!$I$3:$I$402,'لیست2  دبير'!F$3:F$402),""),"")</f>
        <v/>
      </c>
      <c r="F377" s="63" t="str">
        <f>IFERROR(IF(COUNTIF('لیست2  دبير'!$I$3:$I$402,$A377)=1,LOOKUP($A377,'لیست2  دبير'!$I$3:$I$402,'لیست2  دبير'!G$3:G$402),""),"")</f>
        <v/>
      </c>
      <c r="G377" s="64" t="str">
        <f t="shared" si="10"/>
        <v/>
      </c>
      <c r="H377" s="64" t="str">
        <f t="shared" si="11"/>
        <v/>
      </c>
    </row>
    <row r="378" spans="1:8" ht="32.25" x14ac:dyDescent="0.2">
      <c r="A378" s="61">
        <v>376</v>
      </c>
      <c r="B378" s="47" t="str">
        <f>IFERROR(IF(COUNTIF('لیست2  دبير'!$I$3:$I$402,$A378)=1,LOOKUP($A378,'لیست2  دبير'!$I$3:$I$402,'لیست2  دبير'!C$3:C$402),""),"")</f>
        <v/>
      </c>
      <c r="C378" s="48" t="str">
        <f>IFERROR(IF(COUNTIF('لیست2  دبير'!$I$3:$I$402,$A378)=1,LOOKUP($A378,'لیست2  دبير'!$I$3:$I$402,'لیست2  دبير'!D$3:D$402),""),"")</f>
        <v/>
      </c>
      <c r="D378" s="48" t="str">
        <f>IFERROR(IF(COUNTIF('لیست2  دبير'!$I$3:$I$402,$A378)=1,LOOKUP($A378,'لیست2  دبير'!$I$3:$I$402,'لیست2  دبير'!E$3:E$402),""),"")</f>
        <v/>
      </c>
      <c r="E378" s="63" t="str">
        <f>IFERROR(IF(COUNTIF('لیست2  دبير'!$I$3:$I$402,$A378)=1,LOOKUP($A378,'لیست2  دبير'!$I$3:$I$402,'لیست2  دبير'!F$3:F$402),""),"")</f>
        <v/>
      </c>
      <c r="F378" s="63" t="str">
        <f>IFERROR(IF(COUNTIF('لیست2  دبير'!$I$3:$I$402,$A378)=1,LOOKUP($A378,'لیست2  دبير'!$I$3:$I$402,'لیست2  دبير'!G$3:G$402),""),"")</f>
        <v/>
      </c>
      <c r="G378" s="64" t="str">
        <f t="shared" si="10"/>
        <v/>
      </c>
      <c r="H378" s="64" t="str">
        <f t="shared" si="11"/>
        <v/>
      </c>
    </row>
    <row r="379" spans="1:8" ht="32.25" x14ac:dyDescent="0.2">
      <c r="A379" s="60">
        <v>377</v>
      </c>
      <c r="B379" s="47" t="str">
        <f>IFERROR(IF(COUNTIF('لیست2  دبير'!$I$3:$I$402,$A379)=1,LOOKUP($A379,'لیست2  دبير'!$I$3:$I$402,'لیست2  دبير'!C$3:C$402),""),"")</f>
        <v/>
      </c>
      <c r="C379" s="48" t="str">
        <f>IFERROR(IF(COUNTIF('لیست2  دبير'!$I$3:$I$402,$A379)=1,LOOKUP($A379,'لیست2  دبير'!$I$3:$I$402,'لیست2  دبير'!D$3:D$402),""),"")</f>
        <v/>
      </c>
      <c r="D379" s="48" t="str">
        <f>IFERROR(IF(COUNTIF('لیست2  دبير'!$I$3:$I$402,$A379)=1,LOOKUP($A379,'لیست2  دبير'!$I$3:$I$402,'لیست2  دبير'!E$3:E$402),""),"")</f>
        <v/>
      </c>
      <c r="E379" s="63" t="str">
        <f>IFERROR(IF(COUNTIF('لیست2  دبير'!$I$3:$I$402,$A379)=1,LOOKUP($A379,'لیست2  دبير'!$I$3:$I$402,'لیست2  دبير'!F$3:F$402),""),"")</f>
        <v/>
      </c>
      <c r="F379" s="63" t="str">
        <f>IFERROR(IF(COUNTIF('لیست2  دبير'!$I$3:$I$402,$A379)=1,LOOKUP($A379,'لیست2  دبير'!$I$3:$I$402,'لیست2  دبير'!G$3:G$402),""),"")</f>
        <v/>
      </c>
      <c r="G379" s="64" t="str">
        <f t="shared" si="10"/>
        <v/>
      </c>
      <c r="H379" s="64" t="str">
        <f t="shared" si="11"/>
        <v/>
      </c>
    </row>
    <row r="380" spans="1:8" ht="32.25" x14ac:dyDescent="0.2">
      <c r="A380" s="61">
        <v>378</v>
      </c>
      <c r="B380" s="47" t="str">
        <f>IFERROR(IF(COUNTIF('لیست2  دبير'!$I$3:$I$402,$A380)=1,LOOKUP($A380,'لیست2  دبير'!$I$3:$I$402,'لیست2  دبير'!C$3:C$402),""),"")</f>
        <v/>
      </c>
      <c r="C380" s="48" t="str">
        <f>IFERROR(IF(COUNTIF('لیست2  دبير'!$I$3:$I$402,$A380)=1,LOOKUP($A380,'لیست2  دبير'!$I$3:$I$402,'لیست2  دبير'!D$3:D$402),""),"")</f>
        <v/>
      </c>
      <c r="D380" s="48" t="str">
        <f>IFERROR(IF(COUNTIF('لیست2  دبير'!$I$3:$I$402,$A380)=1,LOOKUP($A380,'لیست2  دبير'!$I$3:$I$402,'لیست2  دبير'!E$3:E$402),""),"")</f>
        <v/>
      </c>
      <c r="E380" s="63" t="str">
        <f>IFERROR(IF(COUNTIF('لیست2  دبير'!$I$3:$I$402,$A380)=1,LOOKUP($A380,'لیست2  دبير'!$I$3:$I$402,'لیست2  دبير'!F$3:F$402),""),"")</f>
        <v/>
      </c>
      <c r="F380" s="63" t="str">
        <f>IFERROR(IF(COUNTIF('لیست2  دبير'!$I$3:$I$402,$A380)=1,LOOKUP($A380,'لیست2  دبير'!$I$3:$I$402,'لیست2  دبير'!G$3:G$402),""),"")</f>
        <v/>
      </c>
      <c r="G380" s="64" t="str">
        <f t="shared" si="10"/>
        <v/>
      </c>
      <c r="H380" s="64" t="str">
        <f t="shared" si="11"/>
        <v/>
      </c>
    </row>
    <row r="381" spans="1:8" ht="32.25" x14ac:dyDescent="0.2">
      <c r="A381" s="60">
        <v>379</v>
      </c>
      <c r="B381" s="47" t="str">
        <f>IFERROR(IF(COUNTIF('لیست2  دبير'!$I$3:$I$402,$A381)=1,LOOKUP($A381,'لیست2  دبير'!$I$3:$I$402,'لیست2  دبير'!C$3:C$402),""),"")</f>
        <v/>
      </c>
      <c r="C381" s="48" t="str">
        <f>IFERROR(IF(COUNTIF('لیست2  دبير'!$I$3:$I$402,$A381)=1,LOOKUP($A381,'لیست2  دبير'!$I$3:$I$402,'لیست2  دبير'!D$3:D$402),""),"")</f>
        <v/>
      </c>
      <c r="D381" s="48" t="str">
        <f>IFERROR(IF(COUNTIF('لیست2  دبير'!$I$3:$I$402,$A381)=1,LOOKUP($A381,'لیست2  دبير'!$I$3:$I$402,'لیست2  دبير'!E$3:E$402),""),"")</f>
        <v/>
      </c>
      <c r="E381" s="63" t="str">
        <f>IFERROR(IF(COUNTIF('لیست2  دبير'!$I$3:$I$402,$A381)=1,LOOKUP($A381,'لیست2  دبير'!$I$3:$I$402,'لیست2  دبير'!F$3:F$402),""),"")</f>
        <v/>
      </c>
      <c r="F381" s="63" t="str">
        <f>IFERROR(IF(COUNTIF('لیست2  دبير'!$I$3:$I$402,$A381)=1,LOOKUP($A381,'لیست2  دبير'!$I$3:$I$402,'لیست2  دبير'!G$3:G$402),""),"")</f>
        <v/>
      </c>
      <c r="G381" s="64" t="str">
        <f t="shared" si="10"/>
        <v/>
      </c>
      <c r="H381" s="64" t="str">
        <f t="shared" si="11"/>
        <v/>
      </c>
    </row>
    <row r="382" spans="1:8" ht="32.25" x14ac:dyDescent="0.2">
      <c r="A382" s="61">
        <v>380</v>
      </c>
      <c r="B382" s="47" t="str">
        <f>IFERROR(IF(COUNTIF('لیست2  دبير'!$I$3:$I$402,$A382)=1,LOOKUP($A382,'لیست2  دبير'!$I$3:$I$402,'لیست2  دبير'!C$3:C$402),""),"")</f>
        <v/>
      </c>
      <c r="C382" s="48" t="str">
        <f>IFERROR(IF(COUNTIF('لیست2  دبير'!$I$3:$I$402,$A382)=1,LOOKUP($A382,'لیست2  دبير'!$I$3:$I$402,'لیست2  دبير'!D$3:D$402),""),"")</f>
        <v/>
      </c>
      <c r="D382" s="48" t="str">
        <f>IFERROR(IF(COUNTIF('لیست2  دبير'!$I$3:$I$402,$A382)=1,LOOKUP($A382,'لیست2  دبير'!$I$3:$I$402,'لیست2  دبير'!E$3:E$402),""),"")</f>
        <v/>
      </c>
      <c r="E382" s="63" t="str">
        <f>IFERROR(IF(COUNTIF('لیست2  دبير'!$I$3:$I$402,$A382)=1,LOOKUP($A382,'لیست2  دبير'!$I$3:$I$402,'لیست2  دبير'!F$3:F$402),""),"")</f>
        <v/>
      </c>
      <c r="F382" s="63" t="str">
        <f>IFERROR(IF(COUNTIF('لیست2  دبير'!$I$3:$I$402,$A382)=1,LOOKUP($A382,'لیست2  دبير'!$I$3:$I$402,'لیست2  دبير'!G$3:G$402),""),"")</f>
        <v/>
      </c>
      <c r="G382" s="64" t="str">
        <f t="shared" si="10"/>
        <v/>
      </c>
      <c r="H382" s="64" t="str">
        <f t="shared" si="11"/>
        <v/>
      </c>
    </row>
    <row r="383" spans="1:8" ht="32.25" x14ac:dyDescent="0.2">
      <c r="A383" s="60">
        <v>381</v>
      </c>
      <c r="B383" s="47" t="str">
        <f>IFERROR(IF(COUNTIF('لیست2  دبير'!$I$3:$I$402,$A383)=1,LOOKUP($A383,'لیست2  دبير'!$I$3:$I$402,'لیست2  دبير'!C$3:C$402),""),"")</f>
        <v/>
      </c>
      <c r="C383" s="48" t="str">
        <f>IFERROR(IF(COUNTIF('لیست2  دبير'!$I$3:$I$402,$A383)=1,LOOKUP($A383,'لیست2  دبير'!$I$3:$I$402,'لیست2  دبير'!D$3:D$402),""),"")</f>
        <v/>
      </c>
      <c r="D383" s="48" t="str">
        <f>IFERROR(IF(COUNTIF('لیست2  دبير'!$I$3:$I$402,$A383)=1,LOOKUP($A383,'لیست2  دبير'!$I$3:$I$402,'لیست2  دبير'!E$3:E$402),""),"")</f>
        <v/>
      </c>
      <c r="E383" s="63" t="str">
        <f>IFERROR(IF(COUNTIF('لیست2  دبير'!$I$3:$I$402,$A383)=1,LOOKUP($A383,'لیست2  دبير'!$I$3:$I$402,'لیست2  دبير'!F$3:F$402),""),"")</f>
        <v/>
      </c>
      <c r="F383" s="63" t="str">
        <f>IFERROR(IF(COUNTIF('لیست2  دبير'!$I$3:$I$402,$A383)=1,LOOKUP($A383,'لیست2  دبير'!$I$3:$I$402,'لیست2  دبير'!G$3:G$402),""),"")</f>
        <v/>
      </c>
      <c r="G383" s="64" t="str">
        <f t="shared" si="10"/>
        <v/>
      </c>
      <c r="H383" s="64" t="str">
        <f t="shared" si="11"/>
        <v/>
      </c>
    </row>
    <row r="384" spans="1:8" ht="32.25" x14ac:dyDescent="0.2">
      <c r="A384" s="61">
        <v>382</v>
      </c>
      <c r="B384" s="47" t="str">
        <f>IFERROR(IF(COUNTIF('لیست2  دبير'!$I$3:$I$402,$A384)=1,LOOKUP($A384,'لیست2  دبير'!$I$3:$I$402,'لیست2  دبير'!C$3:C$402),""),"")</f>
        <v/>
      </c>
      <c r="C384" s="48" t="str">
        <f>IFERROR(IF(COUNTIF('لیست2  دبير'!$I$3:$I$402,$A384)=1,LOOKUP($A384,'لیست2  دبير'!$I$3:$I$402,'لیست2  دبير'!D$3:D$402),""),"")</f>
        <v/>
      </c>
      <c r="D384" s="48" t="str">
        <f>IFERROR(IF(COUNTIF('لیست2  دبير'!$I$3:$I$402,$A384)=1,LOOKUP($A384,'لیست2  دبير'!$I$3:$I$402,'لیست2  دبير'!E$3:E$402),""),"")</f>
        <v/>
      </c>
      <c r="E384" s="63" t="str">
        <f>IFERROR(IF(COUNTIF('لیست2  دبير'!$I$3:$I$402,$A384)=1,LOOKUP($A384,'لیست2  دبير'!$I$3:$I$402,'لیست2  دبير'!F$3:F$402),""),"")</f>
        <v/>
      </c>
      <c r="F384" s="63" t="str">
        <f>IFERROR(IF(COUNTIF('لیست2  دبير'!$I$3:$I$402,$A384)=1,LOOKUP($A384,'لیست2  دبير'!$I$3:$I$402,'لیست2  دبير'!G$3:G$402),""),"")</f>
        <v/>
      </c>
      <c r="G384" s="64" t="str">
        <f t="shared" si="10"/>
        <v/>
      </c>
      <c r="H384" s="64" t="str">
        <f t="shared" si="11"/>
        <v/>
      </c>
    </row>
    <row r="385" spans="1:8" ht="32.25" x14ac:dyDescent="0.2">
      <c r="A385" s="60">
        <v>383</v>
      </c>
      <c r="B385" s="47" t="str">
        <f>IFERROR(IF(COUNTIF('لیست2  دبير'!$I$3:$I$402,$A385)=1,LOOKUP($A385,'لیست2  دبير'!$I$3:$I$402,'لیست2  دبير'!C$3:C$402),""),"")</f>
        <v/>
      </c>
      <c r="C385" s="48" t="str">
        <f>IFERROR(IF(COUNTIF('لیست2  دبير'!$I$3:$I$402,$A385)=1,LOOKUP($A385,'لیست2  دبير'!$I$3:$I$402,'لیست2  دبير'!D$3:D$402),""),"")</f>
        <v/>
      </c>
      <c r="D385" s="48" t="str">
        <f>IFERROR(IF(COUNTIF('لیست2  دبير'!$I$3:$I$402,$A385)=1,LOOKUP($A385,'لیست2  دبير'!$I$3:$I$402,'لیست2  دبير'!E$3:E$402),""),"")</f>
        <v/>
      </c>
      <c r="E385" s="63" t="str">
        <f>IFERROR(IF(COUNTIF('لیست2  دبير'!$I$3:$I$402,$A385)=1,LOOKUP($A385,'لیست2  دبير'!$I$3:$I$402,'لیست2  دبير'!F$3:F$402),""),"")</f>
        <v/>
      </c>
      <c r="F385" s="63" t="str">
        <f>IFERROR(IF(COUNTIF('لیست2  دبير'!$I$3:$I$402,$A385)=1,LOOKUP($A385,'لیست2  دبير'!$I$3:$I$402,'لیست2  دبير'!G$3:G$402),""),"")</f>
        <v/>
      </c>
      <c r="G385" s="64" t="str">
        <f t="shared" si="10"/>
        <v/>
      </c>
      <c r="H385" s="64" t="str">
        <f t="shared" si="11"/>
        <v/>
      </c>
    </row>
    <row r="386" spans="1:8" ht="32.25" x14ac:dyDescent="0.2">
      <c r="A386" s="61">
        <v>384</v>
      </c>
      <c r="B386" s="47" t="str">
        <f>IFERROR(IF(COUNTIF('لیست2  دبير'!$I$3:$I$402,$A386)=1,LOOKUP($A386,'لیست2  دبير'!$I$3:$I$402,'لیست2  دبير'!C$3:C$402),""),"")</f>
        <v/>
      </c>
      <c r="C386" s="48" t="str">
        <f>IFERROR(IF(COUNTIF('لیست2  دبير'!$I$3:$I$402,$A386)=1,LOOKUP($A386,'لیست2  دبير'!$I$3:$I$402,'لیست2  دبير'!D$3:D$402),""),"")</f>
        <v/>
      </c>
      <c r="D386" s="48" t="str">
        <f>IFERROR(IF(COUNTIF('لیست2  دبير'!$I$3:$I$402,$A386)=1,LOOKUP($A386,'لیست2  دبير'!$I$3:$I$402,'لیست2  دبير'!E$3:E$402),""),"")</f>
        <v/>
      </c>
      <c r="E386" s="63" t="str">
        <f>IFERROR(IF(COUNTIF('لیست2  دبير'!$I$3:$I$402,$A386)=1,LOOKUP($A386,'لیست2  دبير'!$I$3:$I$402,'لیست2  دبير'!F$3:F$402),""),"")</f>
        <v/>
      </c>
      <c r="F386" s="63" t="str">
        <f>IFERROR(IF(COUNTIF('لیست2  دبير'!$I$3:$I$402,$A386)=1,LOOKUP($A386,'لیست2  دبير'!$I$3:$I$402,'لیست2  دبير'!G$3:G$402),""),"")</f>
        <v/>
      </c>
      <c r="G386" s="64" t="str">
        <f t="shared" si="10"/>
        <v/>
      </c>
      <c r="H386" s="64" t="str">
        <f t="shared" si="11"/>
        <v/>
      </c>
    </row>
    <row r="387" spans="1:8" ht="32.25" x14ac:dyDescent="0.2">
      <c r="A387" s="60">
        <v>385</v>
      </c>
      <c r="B387" s="47" t="str">
        <f>IFERROR(IF(COUNTIF('لیست2  دبير'!$I$3:$I$402,$A387)=1,LOOKUP($A387,'لیست2  دبير'!$I$3:$I$402,'لیست2  دبير'!C$3:C$402),""),"")</f>
        <v/>
      </c>
      <c r="C387" s="48" t="str">
        <f>IFERROR(IF(COUNTIF('لیست2  دبير'!$I$3:$I$402,$A387)=1,LOOKUP($A387,'لیست2  دبير'!$I$3:$I$402,'لیست2  دبير'!D$3:D$402),""),"")</f>
        <v/>
      </c>
      <c r="D387" s="48" t="str">
        <f>IFERROR(IF(COUNTIF('لیست2  دبير'!$I$3:$I$402,$A387)=1,LOOKUP($A387,'لیست2  دبير'!$I$3:$I$402,'لیست2  دبير'!E$3:E$402),""),"")</f>
        <v/>
      </c>
      <c r="E387" s="63" t="str">
        <f>IFERROR(IF(COUNTIF('لیست2  دبير'!$I$3:$I$402,$A387)=1,LOOKUP($A387,'لیست2  دبير'!$I$3:$I$402,'لیست2  دبير'!F$3:F$402),""),"")</f>
        <v/>
      </c>
      <c r="F387" s="63" t="str">
        <f>IFERROR(IF(COUNTIF('لیست2  دبير'!$I$3:$I$402,$A387)=1,LOOKUP($A387,'لیست2  دبير'!$I$3:$I$402,'لیست2  دبير'!G$3:G$402),""),"")</f>
        <v/>
      </c>
      <c r="G387" s="64" t="str">
        <f t="shared" si="10"/>
        <v/>
      </c>
      <c r="H387" s="64" t="str">
        <f t="shared" si="11"/>
        <v/>
      </c>
    </row>
    <row r="388" spans="1:8" ht="32.25" x14ac:dyDescent="0.2">
      <c r="A388" s="61">
        <v>386</v>
      </c>
      <c r="B388" s="47" t="str">
        <f>IFERROR(IF(COUNTIF('لیست2  دبير'!$I$3:$I$402,$A388)=1,LOOKUP($A388,'لیست2  دبير'!$I$3:$I$402,'لیست2  دبير'!C$3:C$402),""),"")</f>
        <v/>
      </c>
      <c r="C388" s="48" t="str">
        <f>IFERROR(IF(COUNTIF('لیست2  دبير'!$I$3:$I$402,$A388)=1,LOOKUP($A388,'لیست2  دبير'!$I$3:$I$402,'لیست2  دبير'!D$3:D$402),""),"")</f>
        <v/>
      </c>
      <c r="D388" s="48" t="str">
        <f>IFERROR(IF(COUNTIF('لیست2  دبير'!$I$3:$I$402,$A388)=1,LOOKUP($A388,'لیست2  دبير'!$I$3:$I$402,'لیست2  دبير'!E$3:E$402),""),"")</f>
        <v/>
      </c>
      <c r="E388" s="63" t="str">
        <f>IFERROR(IF(COUNTIF('لیست2  دبير'!$I$3:$I$402,$A388)=1,LOOKUP($A388,'لیست2  دبير'!$I$3:$I$402,'لیست2  دبير'!F$3:F$402),""),"")</f>
        <v/>
      </c>
      <c r="F388" s="63" t="str">
        <f>IFERROR(IF(COUNTIF('لیست2  دبير'!$I$3:$I$402,$A388)=1,LOOKUP($A388,'لیست2  دبير'!$I$3:$I$402,'لیست2  دبير'!G$3:G$402),""),"")</f>
        <v/>
      </c>
      <c r="G388" s="64" t="str">
        <f t="shared" ref="G388:G402" si="12">IFERROR(ROUND(E388-F388,2),"")</f>
        <v/>
      </c>
      <c r="H388" s="64" t="str">
        <f t="shared" ref="H388:H402" si="13">IFERROR(IF(G388&gt;0,CONCATENATE("عملكرد شما",ABS(G388),"درصد بيشتر از ميانگين پايه مي باشد"),IF(G388=0,"عملكرد شما برابر با ميانگين پايه مي باشد",CONCATENATE("عملكرد شما",ABS(G388),"درصد كمتر از ميانگين پايه مي باشد"))),"")</f>
        <v/>
      </c>
    </row>
    <row r="389" spans="1:8" ht="32.25" x14ac:dyDescent="0.2">
      <c r="A389" s="60">
        <v>387</v>
      </c>
      <c r="B389" s="47" t="str">
        <f>IFERROR(IF(COUNTIF('لیست2  دبير'!$I$3:$I$402,$A389)=1,LOOKUP($A389,'لیست2  دبير'!$I$3:$I$402,'لیست2  دبير'!C$3:C$402),""),"")</f>
        <v/>
      </c>
      <c r="C389" s="48" t="str">
        <f>IFERROR(IF(COUNTIF('لیست2  دبير'!$I$3:$I$402,$A389)=1,LOOKUP($A389,'لیست2  دبير'!$I$3:$I$402,'لیست2  دبير'!D$3:D$402),""),"")</f>
        <v/>
      </c>
      <c r="D389" s="48" t="str">
        <f>IFERROR(IF(COUNTIF('لیست2  دبير'!$I$3:$I$402,$A389)=1,LOOKUP($A389,'لیست2  دبير'!$I$3:$I$402,'لیست2  دبير'!E$3:E$402),""),"")</f>
        <v/>
      </c>
      <c r="E389" s="63" t="str">
        <f>IFERROR(IF(COUNTIF('لیست2  دبير'!$I$3:$I$402,$A389)=1,LOOKUP($A389,'لیست2  دبير'!$I$3:$I$402,'لیست2  دبير'!F$3:F$402),""),"")</f>
        <v/>
      </c>
      <c r="F389" s="63" t="str">
        <f>IFERROR(IF(COUNTIF('لیست2  دبير'!$I$3:$I$402,$A389)=1,LOOKUP($A389,'لیست2  دبير'!$I$3:$I$402,'لیست2  دبير'!G$3:G$402),""),"")</f>
        <v/>
      </c>
      <c r="G389" s="64" t="str">
        <f t="shared" si="12"/>
        <v/>
      </c>
      <c r="H389" s="64" t="str">
        <f t="shared" si="13"/>
        <v/>
      </c>
    </row>
    <row r="390" spans="1:8" ht="32.25" x14ac:dyDescent="0.2">
      <c r="A390" s="61">
        <v>388</v>
      </c>
      <c r="B390" s="47" t="str">
        <f>IFERROR(IF(COUNTIF('لیست2  دبير'!$I$3:$I$402,$A390)=1,LOOKUP($A390,'لیست2  دبير'!$I$3:$I$402,'لیست2  دبير'!C$3:C$402),""),"")</f>
        <v/>
      </c>
      <c r="C390" s="48" t="str">
        <f>IFERROR(IF(COUNTIF('لیست2  دبير'!$I$3:$I$402,$A390)=1,LOOKUP($A390,'لیست2  دبير'!$I$3:$I$402,'لیست2  دبير'!D$3:D$402),""),"")</f>
        <v/>
      </c>
      <c r="D390" s="48" t="str">
        <f>IFERROR(IF(COUNTIF('لیست2  دبير'!$I$3:$I$402,$A390)=1,LOOKUP($A390,'لیست2  دبير'!$I$3:$I$402,'لیست2  دبير'!E$3:E$402),""),"")</f>
        <v/>
      </c>
      <c r="E390" s="63" t="str">
        <f>IFERROR(IF(COUNTIF('لیست2  دبير'!$I$3:$I$402,$A390)=1,LOOKUP($A390,'لیست2  دبير'!$I$3:$I$402,'لیست2  دبير'!F$3:F$402),""),"")</f>
        <v/>
      </c>
      <c r="F390" s="63" t="str">
        <f>IFERROR(IF(COUNTIF('لیست2  دبير'!$I$3:$I$402,$A390)=1,LOOKUP($A390,'لیست2  دبير'!$I$3:$I$402,'لیست2  دبير'!G$3:G$402),""),"")</f>
        <v/>
      </c>
      <c r="G390" s="64" t="str">
        <f t="shared" si="12"/>
        <v/>
      </c>
      <c r="H390" s="64" t="str">
        <f t="shared" si="13"/>
        <v/>
      </c>
    </row>
    <row r="391" spans="1:8" ht="32.25" x14ac:dyDescent="0.2">
      <c r="A391" s="60">
        <v>389</v>
      </c>
      <c r="B391" s="47" t="str">
        <f>IFERROR(IF(COUNTIF('لیست2  دبير'!$I$3:$I$402,$A391)=1,LOOKUP($A391,'لیست2  دبير'!$I$3:$I$402,'لیست2  دبير'!C$3:C$402),""),"")</f>
        <v/>
      </c>
      <c r="C391" s="48" t="str">
        <f>IFERROR(IF(COUNTIF('لیست2  دبير'!$I$3:$I$402,$A391)=1,LOOKUP($A391,'لیست2  دبير'!$I$3:$I$402,'لیست2  دبير'!D$3:D$402),""),"")</f>
        <v/>
      </c>
      <c r="D391" s="48" t="str">
        <f>IFERROR(IF(COUNTIF('لیست2  دبير'!$I$3:$I$402,$A391)=1,LOOKUP($A391,'لیست2  دبير'!$I$3:$I$402,'لیست2  دبير'!E$3:E$402),""),"")</f>
        <v/>
      </c>
      <c r="E391" s="63" t="str">
        <f>IFERROR(IF(COUNTIF('لیست2  دبير'!$I$3:$I$402,$A391)=1,LOOKUP($A391,'لیست2  دبير'!$I$3:$I$402,'لیست2  دبير'!F$3:F$402),""),"")</f>
        <v/>
      </c>
      <c r="F391" s="63" t="str">
        <f>IFERROR(IF(COUNTIF('لیست2  دبير'!$I$3:$I$402,$A391)=1,LOOKUP($A391,'لیست2  دبير'!$I$3:$I$402,'لیست2  دبير'!G$3:G$402),""),"")</f>
        <v/>
      </c>
      <c r="G391" s="64" t="str">
        <f t="shared" si="12"/>
        <v/>
      </c>
      <c r="H391" s="64" t="str">
        <f t="shared" si="13"/>
        <v/>
      </c>
    </row>
    <row r="392" spans="1:8" ht="32.25" x14ac:dyDescent="0.2">
      <c r="A392" s="61">
        <v>390</v>
      </c>
      <c r="B392" s="47" t="str">
        <f>IFERROR(IF(COUNTIF('لیست2  دبير'!$I$3:$I$402,$A392)=1,LOOKUP($A392,'لیست2  دبير'!$I$3:$I$402,'لیست2  دبير'!C$3:C$402),""),"")</f>
        <v/>
      </c>
      <c r="C392" s="48" t="str">
        <f>IFERROR(IF(COUNTIF('لیست2  دبير'!$I$3:$I$402,$A392)=1,LOOKUP($A392,'لیست2  دبير'!$I$3:$I$402,'لیست2  دبير'!D$3:D$402),""),"")</f>
        <v/>
      </c>
      <c r="D392" s="48" t="str">
        <f>IFERROR(IF(COUNTIF('لیست2  دبير'!$I$3:$I$402,$A392)=1,LOOKUP($A392,'لیست2  دبير'!$I$3:$I$402,'لیست2  دبير'!E$3:E$402),""),"")</f>
        <v/>
      </c>
      <c r="E392" s="63" t="str">
        <f>IFERROR(IF(COUNTIF('لیست2  دبير'!$I$3:$I$402,$A392)=1,LOOKUP($A392,'لیست2  دبير'!$I$3:$I$402,'لیست2  دبير'!F$3:F$402),""),"")</f>
        <v/>
      </c>
      <c r="F392" s="63" t="str">
        <f>IFERROR(IF(COUNTIF('لیست2  دبير'!$I$3:$I$402,$A392)=1,LOOKUP($A392,'لیست2  دبير'!$I$3:$I$402,'لیست2  دبير'!G$3:G$402),""),"")</f>
        <v/>
      </c>
      <c r="G392" s="64" t="str">
        <f t="shared" si="12"/>
        <v/>
      </c>
      <c r="H392" s="64" t="str">
        <f t="shared" si="13"/>
        <v/>
      </c>
    </row>
    <row r="393" spans="1:8" ht="32.25" x14ac:dyDescent="0.2">
      <c r="A393" s="60">
        <v>391</v>
      </c>
      <c r="B393" s="47" t="str">
        <f>IFERROR(IF(COUNTIF('لیست2  دبير'!$I$3:$I$402,$A393)=1,LOOKUP($A393,'لیست2  دبير'!$I$3:$I$402,'لیست2  دبير'!C$3:C$402),""),"")</f>
        <v/>
      </c>
      <c r="C393" s="48" t="str">
        <f>IFERROR(IF(COUNTIF('لیست2  دبير'!$I$3:$I$402,$A393)=1,LOOKUP($A393,'لیست2  دبير'!$I$3:$I$402,'لیست2  دبير'!D$3:D$402),""),"")</f>
        <v/>
      </c>
      <c r="D393" s="48" t="str">
        <f>IFERROR(IF(COUNTIF('لیست2  دبير'!$I$3:$I$402,$A393)=1,LOOKUP($A393,'لیست2  دبير'!$I$3:$I$402,'لیست2  دبير'!E$3:E$402),""),"")</f>
        <v/>
      </c>
      <c r="E393" s="63" t="str">
        <f>IFERROR(IF(COUNTIF('لیست2  دبير'!$I$3:$I$402,$A393)=1,LOOKUP($A393,'لیست2  دبير'!$I$3:$I$402,'لیست2  دبير'!F$3:F$402),""),"")</f>
        <v/>
      </c>
      <c r="F393" s="63" t="str">
        <f>IFERROR(IF(COUNTIF('لیست2  دبير'!$I$3:$I$402,$A393)=1,LOOKUP($A393,'لیست2  دبير'!$I$3:$I$402,'لیست2  دبير'!G$3:G$402),""),"")</f>
        <v/>
      </c>
      <c r="G393" s="64" t="str">
        <f t="shared" si="12"/>
        <v/>
      </c>
      <c r="H393" s="64" t="str">
        <f t="shared" si="13"/>
        <v/>
      </c>
    </row>
    <row r="394" spans="1:8" ht="32.25" x14ac:dyDescent="0.2">
      <c r="A394" s="61">
        <v>392</v>
      </c>
      <c r="B394" s="47" t="str">
        <f>IFERROR(IF(COUNTIF('لیست2  دبير'!$I$3:$I$402,$A394)=1,LOOKUP($A394,'لیست2  دبير'!$I$3:$I$402,'لیست2  دبير'!C$3:C$402),""),"")</f>
        <v/>
      </c>
      <c r="C394" s="48" t="str">
        <f>IFERROR(IF(COUNTIF('لیست2  دبير'!$I$3:$I$402,$A394)=1,LOOKUP($A394,'لیست2  دبير'!$I$3:$I$402,'لیست2  دبير'!D$3:D$402),""),"")</f>
        <v/>
      </c>
      <c r="D394" s="48" t="str">
        <f>IFERROR(IF(COUNTIF('لیست2  دبير'!$I$3:$I$402,$A394)=1,LOOKUP($A394,'لیست2  دبير'!$I$3:$I$402,'لیست2  دبير'!E$3:E$402),""),"")</f>
        <v/>
      </c>
      <c r="E394" s="63" t="str">
        <f>IFERROR(IF(COUNTIF('لیست2  دبير'!$I$3:$I$402,$A394)=1,LOOKUP($A394,'لیست2  دبير'!$I$3:$I$402,'لیست2  دبير'!F$3:F$402),""),"")</f>
        <v/>
      </c>
      <c r="F394" s="63" t="str">
        <f>IFERROR(IF(COUNTIF('لیست2  دبير'!$I$3:$I$402,$A394)=1,LOOKUP($A394,'لیست2  دبير'!$I$3:$I$402,'لیست2  دبير'!G$3:G$402),""),"")</f>
        <v/>
      </c>
      <c r="G394" s="64" t="str">
        <f t="shared" si="12"/>
        <v/>
      </c>
      <c r="H394" s="64" t="str">
        <f t="shared" si="13"/>
        <v/>
      </c>
    </row>
    <row r="395" spans="1:8" ht="32.25" x14ac:dyDescent="0.2">
      <c r="A395" s="60">
        <v>393</v>
      </c>
      <c r="B395" s="47" t="str">
        <f>IFERROR(IF(COUNTIF('لیست2  دبير'!$I$3:$I$402,$A395)=1,LOOKUP($A395,'لیست2  دبير'!$I$3:$I$402,'لیست2  دبير'!C$3:C$402),""),"")</f>
        <v/>
      </c>
      <c r="C395" s="48" t="str">
        <f>IFERROR(IF(COUNTIF('لیست2  دبير'!$I$3:$I$402,$A395)=1,LOOKUP($A395,'لیست2  دبير'!$I$3:$I$402,'لیست2  دبير'!D$3:D$402),""),"")</f>
        <v/>
      </c>
      <c r="D395" s="48" t="str">
        <f>IFERROR(IF(COUNTIF('لیست2  دبير'!$I$3:$I$402,$A395)=1,LOOKUP($A395,'لیست2  دبير'!$I$3:$I$402,'لیست2  دبير'!E$3:E$402),""),"")</f>
        <v/>
      </c>
      <c r="E395" s="63" t="str">
        <f>IFERROR(IF(COUNTIF('لیست2  دبير'!$I$3:$I$402,$A395)=1,LOOKUP($A395,'لیست2  دبير'!$I$3:$I$402,'لیست2  دبير'!F$3:F$402),""),"")</f>
        <v/>
      </c>
      <c r="F395" s="63" t="str">
        <f>IFERROR(IF(COUNTIF('لیست2  دبير'!$I$3:$I$402,$A395)=1,LOOKUP($A395,'لیست2  دبير'!$I$3:$I$402,'لیست2  دبير'!G$3:G$402),""),"")</f>
        <v/>
      </c>
      <c r="G395" s="64" t="str">
        <f t="shared" si="12"/>
        <v/>
      </c>
      <c r="H395" s="64" t="str">
        <f t="shared" si="13"/>
        <v/>
      </c>
    </row>
    <row r="396" spans="1:8" ht="32.25" x14ac:dyDescent="0.2">
      <c r="A396" s="61">
        <v>394</v>
      </c>
      <c r="B396" s="47" t="str">
        <f>IFERROR(IF(COUNTIF('لیست2  دبير'!$I$3:$I$402,$A396)=1,LOOKUP($A396,'لیست2  دبير'!$I$3:$I$402,'لیست2  دبير'!C$3:C$402),""),"")</f>
        <v/>
      </c>
      <c r="C396" s="48" t="str">
        <f>IFERROR(IF(COUNTIF('لیست2  دبير'!$I$3:$I$402,$A396)=1,LOOKUP($A396,'لیست2  دبير'!$I$3:$I$402,'لیست2  دبير'!D$3:D$402),""),"")</f>
        <v/>
      </c>
      <c r="D396" s="48" t="str">
        <f>IFERROR(IF(COUNTIF('لیست2  دبير'!$I$3:$I$402,$A396)=1,LOOKUP($A396,'لیست2  دبير'!$I$3:$I$402,'لیست2  دبير'!E$3:E$402),""),"")</f>
        <v/>
      </c>
      <c r="E396" s="63" t="str">
        <f>IFERROR(IF(COUNTIF('لیست2  دبير'!$I$3:$I$402,$A396)=1,LOOKUP($A396,'لیست2  دبير'!$I$3:$I$402,'لیست2  دبير'!F$3:F$402),""),"")</f>
        <v/>
      </c>
      <c r="F396" s="63" t="str">
        <f>IFERROR(IF(COUNTIF('لیست2  دبير'!$I$3:$I$402,$A396)=1,LOOKUP($A396,'لیست2  دبير'!$I$3:$I$402,'لیست2  دبير'!G$3:G$402),""),"")</f>
        <v/>
      </c>
      <c r="G396" s="64" t="str">
        <f t="shared" si="12"/>
        <v/>
      </c>
      <c r="H396" s="64" t="str">
        <f t="shared" si="13"/>
        <v/>
      </c>
    </row>
    <row r="397" spans="1:8" ht="32.25" x14ac:dyDescent="0.2">
      <c r="A397" s="60">
        <v>395</v>
      </c>
      <c r="B397" s="47" t="str">
        <f>IFERROR(IF(COUNTIF('لیست2  دبير'!$I$3:$I$402,$A397)=1,LOOKUP($A397,'لیست2  دبير'!$I$3:$I$402,'لیست2  دبير'!C$3:C$402),""),"")</f>
        <v/>
      </c>
      <c r="C397" s="48" t="str">
        <f>IFERROR(IF(COUNTIF('لیست2  دبير'!$I$3:$I$402,$A397)=1,LOOKUP($A397,'لیست2  دبير'!$I$3:$I$402,'لیست2  دبير'!D$3:D$402),""),"")</f>
        <v/>
      </c>
      <c r="D397" s="48" t="str">
        <f>IFERROR(IF(COUNTIF('لیست2  دبير'!$I$3:$I$402,$A397)=1,LOOKUP($A397,'لیست2  دبير'!$I$3:$I$402,'لیست2  دبير'!E$3:E$402),""),"")</f>
        <v/>
      </c>
      <c r="E397" s="63" t="str">
        <f>IFERROR(IF(COUNTIF('لیست2  دبير'!$I$3:$I$402,$A397)=1,LOOKUP($A397,'لیست2  دبير'!$I$3:$I$402,'لیست2  دبير'!F$3:F$402),""),"")</f>
        <v/>
      </c>
      <c r="F397" s="63" t="str">
        <f>IFERROR(IF(COUNTIF('لیست2  دبير'!$I$3:$I$402,$A397)=1,LOOKUP($A397,'لیست2  دبير'!$I$3:$I$402,'لیست2  دبير'!G$3:G$402),""),"")</f>
        <v/>
      </c>
      <c r="G397" s="64" t="str">
        <f t="shared" si="12"/>
        <v/>
      </c>
      <c r="H397" s="64" t="str">
        <f t="shared" si="13"/>
        <v/>
      </c>
    </row>
    <row r="398" spans="1:8" ht="32.25" x14ac:dyDescent="0.2">
      <c r="A398" s="61">
        <v>396</v>
      </c>
      <c r="B398" s="47" t="str">
        <f>IFERROR(IF(COUNTIF('لیست2  دبير'!$I$3:$I$402,$A398)=1,LOOKUP($A398,'لیست2  دبير'!$I$3:$I$402,'لیست2  دبير'!C$3:C$402),""),"")</f>
        <v/>
      </c>
      <c r="C398" s="48" t="str">
        <f>IFERROR(IF(COUNTIF('لیست2  دبير'!$I$3:$I$402,$A398)=1,LOOKUP($A398,'لیست2  دبير'!$I$3:$I$402,'لیست2  دبير'!D$3:D$402),""),"")</f>
        <v/>
      </c>
      <c r="D398" s="48" t="str">
        <f>IFERROR(IF(COUNTIF('لیست2  دبير'!$I$3:$I$402,$A398)=1,LOOKUP($A398,'لیست2  دبير'!$I$3:$I$402,'لیست2  دبير'!E$3:E$402),""),"")</f>
        <v/>
      </c>
      <c r="E398" s="63" t="str">
        <f>IFERROR(IF(COUNTIF('لیست2  دبير'!$I$3:$I$402,$A398)=1,LOOKUP($A398,'لیست2  دبير'!$I$3:$I$402,'لیست2  دبير'!F$3:F$402),""),"")</f>
        <v/>
      </c>
      <c r="F398" s="63" t="str">
        <f>IFERROR(IF(COUNTIF('لیست2  دبير'!$I$3:$I$402,$A398)=1,LOOKUP($A398,'لیست2  دبير'!$I$3:$I$402,'لیست2  دبير'!G$3:G$402),""),"")</f>
        <v/>
      </c>
      <c r="G398" s="64" t="str">
        <f t="shared" si="12"/>
        <v/>
      </c>
      <c r="H398" s="64" t="str">
        <f t="shared" si="13"/>
        <v/>
      </c>
    </row>
    <row r="399" spans="1:8" ht="32.25" x14ac:dyDescent="0.2">
      <c r="A399" s="60">
        <v>397</v>
      </c>
      <c r="B399" s="47" t="str">
        <f>IFERROR(IF(COUNTIF('لیست2  دبير'!$I$3:$I$402,$A399)=1,LOOKUP($A399,'لیست2  دبير'!$I$3:$I$402,'لیست2  دبير'!C$3:C$402),""),"")</f>
        <v/>
      </c>
      <c r="C399" s="48" t="str">
        <f>IFERROR(IF(COUNTIF('لیست2  دبير'!$I$3:$I$402,$A399)=1,LOOKUP($A399,'لیست2  دبير'!$I$3:$I$402,'لیست2  دبير'!D$3:D$402),""),"")</f>
        <v/>
      </c>
      <c r="D399" s="48" t="str">
        <f>IFERROR(IF(COUNTIF('لیست2  دبير'!$I$3:$I$402,$A399)=1,LOOKUP($A399,'لیست2  دبير'!$I$3:$I$402,'لیست2  دبير'!E$3:E$402),""),"")</f>
        <v/>
      </c>
      <c r="E399" s="63" t="str">
        <f>IFERROR(IF(COUNTIF('لیست2  دبير'!$I$3:$I$402,$A399)=1,LOOKUP($A399,'لیست2  دبير'!$I$3:$I$402,'لیست2  دبير'!F$3:F$402),""),"")</f>
        <v/>
      </c>
      <c r="F399" s="63" t="str">
        <f>IFERROR(IF(COUNTIF('لیست2  دبير'!$I$3:$I$402,$A399)=1,LOOKUP($A399,'لیست2  دبير'!$I$3:$I$402,'لیست2  دبير'!G$3:G$402),""),"")</f>
        <v/>
      </c>
      <c r="G399" s="64" t="str">
        <f t="shared" si="12"/>
        <v/>
      </c>
      <c r="H399" s="64" t="str">
        <f t="shared" si="13"/>
        <v/>
      </c>
    </row>
    <row r="400" spans="1:8" ht="32.25" x14ac:dyDescent="0.2">
      <c r="A400" s="61">
        <v>398</v>
      </c>
      <c r="B400" s="47" t="str">
        <f>IFERROR(IF(COUNTIF('لیست2  دبير'!$I$3:$I$402,$A400)=1,LOOKUP($A400,'لیست2  دبير'!$I$3:$I$402,'لیست2  دبير'!C$3:C$402),""),"")</f>
        <v/>
      </c>
      <c r="C400" s="48" t="str">
        <f>IFERROR(IF(COUNTIF('لیست2  دبير'!$I$3:$I$402,$A400)=1,LOOKUP($A400,'لیست2  دبير'!$I$3:$I$402,'لیست2  دبير'!D$3:D$402),""),"")</f>
        <v/>
      </c>
      <c r="D400" s="48" t="str">
        <f>IFERROR(IF(COUNTIF('لیست2  دبير'!$I$3:$I$402,$A400)=1,LOOKUP($A400,'لیست2  دبير'!$I$3:$I$402,'لیست2  دبير'!E$3:E$402),""),"")</f>
        <v/>
      </c>
      <c r="E400" s="63" t="str">
        <f>IFERROR(IF(COUNTIF('لیست2  دبير'!$I$3:$I$402,$A400)=1,LOOKUP($A400,'لیست2  دبير'!$I$3:$I$402,'لیست2  دبير'!F$3:F$402),""),"")</f>
        <v/>
      </c>
      <c r="F400" s="63" t="str">
        <f>IFERROR(IF(COUNTIF('لیست2  دبير'!$I$3:$I$402,$A400)=1,LOOKUP($A400,'لیست2  دبير'!$I$3:$I$402,'لیست2  دبير'!G$3:G$402),""),"")</f>
        <v/>
      </c>
      <c r="G400" s="64" t="str">
        <f t="shared" si="12"/>
        <v/>
      </c>
      <c r="H400" s="64" t="str">
        <f t="shared" si="13"/>
        <v/>
      </c>
    </row>
    <row r="401" spans="1:8" ht="32.25" x14ac:dyDescent="0.2">
      <c r="A401" s="60">
        <v>399</v>
      </c>
      <c r="B401" s="47" t="str">
        <f>IFERROR(IF(COUNTIF('لیست2  دبير'!$I$3:$I$402,$A401)=1,LOOKUP($A401,'لیست2  دبير'!$I$3:$I$402,'لیست2  دبير'!C$3:C$402),""),"")</f>
        <v/>
      </c>
      <c r="C401" s="48" t="str">
        <f>IFERROR(IF(COUNTIF('لیست2  دبير'!$I$3:$I$402,$A401)=1,LOOKUP($A401,'لیست2  دبير'!$I$3:$I$402,'لیست2  دبير'!D$3:D$402),""),"")</f>
        <v/>
      </c>
      <c r="D401" s="48" t="str">
        <f>IFERROR(IF(COUNTIF('لیست2  دبير'!$I$3:$I$402,$A401)=1,LOOKUP($A401,'لیست2  دبير'!$I$3:$I$402,'لیست2  دبير'!E$3:E$402),""),"")</f>
        <v/>
      </c>
      <c r="E401" s="63" t="str">
        <f>IFERROR(IF(COUNTIF('لیست2  دبير'!$I$3:$I$402,$A401)=1,LOOKUP($A401,'لیست2  دبير'!$I$3:$I$402,'لیست2  دبير'!F$3:F$402),""),"")</f>
        <v/>
      </c>
      <c r="F401" s="63" t="str">
        <f>IFERROR(IF(COUNTIF('لیست2  دبير'!$I$3:$I$402,$A401)=1,LOOKUP($A401,'لیست2  دبير'!$I$3:$I$402,'لیست2  دبير'!G$3:G$402),""),"")</f>
        <v/>
      </c>
      <c r="G401" s="64" t="str">
        <f t="shared" si="12"/>
        <v/>
      </c>
      <c r="H401" s="64" t="str">
        <f t="shared" si="13"/>
        <v/>
      </c>
    </row>
    <row r="402" spans="1:8" ht="32.25" x14ac:dyDescent="0.2">
      <c r="A402" s="61">
        <v>400</v>
      </c>
      <c r="B402" s="47" t="str">
        <f>IFERROR(IF(COUNTIF('لیست2  دبير'!$I$3:$I$402,$A402)=1,LOOKUP($A402,'لیست2  دبير'!$I$3:$I$402,'لیست2  دبير'!C$3:C$402),""),"")</f>
        <v/>
      </c>
      <c r="C402" s="48" t="str">
        <f>IFERROR(IF(COUNTIF('لیست2  دبير'!$I$3:$I$402,$A402)=1,LOOKUP($A402,'لیست2  دبير'!$I$3:$I$402,'لیست2  دبير'!D$3:D$402),""),"")</f>
        <v/>
      </c>
      <c r="D402" s="48" t="str">
        <f>IFERROR(IF(COUNTIF('لیست2  دبير'!$I$3:$I$402,$A402)=1,LOOKUP($A402,'لیست2  دبير'!$I$3:$I$402,'لیست2  دبير'!E$3:E$402),""),"")</f>
        <v/>
      </c>
      <c r="E402" s="63" t="str">
        <f>IFERROR(IF(COUNTIF('لیست2  دبير'!$I$3:$I$402,$A402)=1,LOOKUP($A402,'لیست2  دبير'!$I$3:$I$402,'لیست2  دبير'!F$3:F$402),""),"")</f>
        <v/>
      </c>
      <c r="F402" s="63" t="str">
        <f>IFERROR(IF(COUNTIF('لیست2  دبير'!$I$3:$I$402,$A402)=1,LOOKUP($A402,'لیست2  دبير'!$I$3:$I$402,'لیست2  دبير'!G$3:G$402),""),"")</f>
        <v/>
      </c>
      <c r="G402" s="64" t="str">
        <f t="shared" si="12"/>
        <v/>
      </c>
      <c r="H402" s="64" t="str">
        <f t="shared" si="13"/>
        <v/>
      </c>
    </row>
  </sheetData>
  <sheetProtection formatCells="0" formatColumns="0" formatRows="0" sort="0" autoFilter="0"/>
  <mergeCells count="1">
    <mergeCell ref="A1:D1"/>
  </mergeCells>
  <printOptions horizontalCentered="1" verticalCentered="1"/>
  <pageMargins left="0" right="0" top="0" bottom="0" header="0" footer="0"/>
  <pageSetup paperSize="9" scale="3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402"/>
  <sheetViews>
    <sheetView rightToLeft="1" view="pageBreakPreview" zoomScale="55" zoomScaleSheetLayoutView="55" workbookViewId="0">
      <selection activeCell="BE2343" sqref="BE2343:BF2343"/>
    </sheetView>
  </sheetViews>
  <sheetFormatPr defaultColWidth="9" defaultRowHeight="14.25" x14ac:dyDescent="0.2"/>
  <cols>
    <col min="1" max="1" width="18.75" style="1" customWidth="1"/>
    <col min="2" max="2" width="6.625" style="1" customWidth="1"/>
    <col min="3" max="3" width="29" style="1" customWidth="1"/>
    <col min="4" max="9" width="22.625" style="1" customWidth="1"/>
    <col min="10" max="16384" width="9" style="1"/>
  </cols>
  <sheetData>
    <row r="1" spans="1:9" ht="42" customHeight="1" thickTop="1" x14ac:dyDescent="0.2">
      <c r="A1" s="62"/>
      <c r="B1" s="362" t="e">
        <f>"ليست  كلاسها و دروس همكار محترم جناب آقاي"&amp;" "&amp;#REF!</f>
        <v>#REF!</v>
      </c>
      <c r="C1" s="363"/>
      <c r="D1" s="363"/>
      <c r="E1" s="363"/>
      <c r="F1" s="363"/>
      <c r="G1" s="363"/>
      <c r="H1" s="363"/>
      <c r="I1" s="365"/>
    </row>
    <row r="2" spans="1:9" s="3" customFormat="1" ht="42" customHeight="1" x14ac:dyDescent="0.7">
      <c r="A2" s="62"/>
      <c r="B2" s="43" t="s">
        <v>0</v>
      </c>
      <c r="C2" s="44" t="s">
        <v>152</v>
      </c>
      <c r="D2" s="47" t="s">
        <v>105</v>
      </c>
      <c r="E2" s="47" t="s">
        <v>153</v>
      </c>
      <c r="F2" s="47" t="s">
        <v>155</v>
      </c>
      <c r="G2" s="47" t="s">
        <v>158</v>
      </c>
      <c r="H2" s="47">
        <v>1</v>
      </c>
      <c r="I2" s="49" t="s">
        <v>154</v>
      </c>
    </row>
    <row r="3" spans="1:9" s="45" customFormat="1" ht="32.25" x14ac:dyDescent="0.2">
      <c r="A3" s="364">
        <v>1</v>
      </c>
      <c r="B3" s="60">
        <v>1</v>
      </c>
      <c r="C3" s="46" t="e">
        <f>#REF!</f>
        <v>#REF!</v>
      </c>
      <c r="D3" s="48" t="e">
        <f>'ورود برنامه درس'!C3</f>
        <v>#REF!</v>
      </c>
      <c r="E3" s="48" t="e">
        <f>C3&amp;" "&amp;D3</f>
        <v>#REF!</v>
      </c>
      <c r="F3" s="63" t="e">
        <f>#REF!</f>
        <v>#REF!</v>
      </c>
      <c r="G3" s="63" t="e">
        <f>#REF!</f>
        <v>#REF!</v>
      </c>
      <c r="H3" s="48" t="e">
        <f>IF(C3&lt;&gt;"",1,0)</f>
        <v>#REF!</v>
      </c>
      <c r="I3" s="50" t="e">
        <f>IF(H3=0,"",COUNTIF(H$3:H3,1))</f>
        <v>#REF!</v>
      </c>
    </row>
    <row r="4" spans="1:9" ht="32.25" x14ac:dyDescent="0.2">
      <c r="A4" s="364"/>
      <c r="B4" s="61">
        <v>2</v>
      </c>
      <c r="C4" s="46" t="e">
        <f>#REF!</f>
        <v>#REF!</v>
      </c>
      <c r="D4" s="48" t="e">
        <f>'ورود برنامه درس'!C4</f>
        <v>#REF!</v>
      </c>
      <c r="E4" s="48" t="e">
        <f t="shared" ref="E4:E67" si="0">C4&amp;" "&amp;D4</f>
        <v>#REF!</v>
      </c>
      <c r="F4" s="63" t="e">
        <f>#REF!</f>
        <v>#REF!</v>
      </c>
      <c r="G4" s="63" t="e">
        <f>#REF!</f>
        <v>#REF!</v>
      </c>
      <c r="H4" s="48" t="e">
        <f t="shared" ref="H4:H67" si="1">IF(C4&lt;&gt;"",1,0)</f>
        <v>#REF!</v>
      </c>
      <c r="I4" s="50" t="e">
        <f>IF(H4=0,"",COUNTIF(H$3:H4,1))</f>
        <v>#REF!</v>
      </c>
    </row>
    <row r="5" spans="1:9" s="45" customFormat="1" ht="32.25" x14ac:dyDescent="0.2">
      <c r="A5" s="364"/>
      <c r="B5" s="60">
        <v>3</v>
      </c>
      <c r="C5" s="46" t="e">
        <f>#REF!</f>
        <v>#REF!</v>
      </c>
      <c r="D5" s="48" t="e">
        <f>'ورود برنامه درس'!C5</f>
        <v>#REF!</v>
      </c>
      <c r="E5" s="48" t="e">
        <f t="shared" si="0"/>
        <v>#REF!</v>
      </c>
      <c r="F5" s="63" t="e">
        <f>#REF!</f>
        <v>#REF!</v>
      </c>
      <c r="G5" s="63" t="e">
        <f>#REF!</f>
        <v>#REF!</v>
      </c>
      <c r="H5" s="48" t="e">
        <f t="shared" si="1"/>
        <v>#REF!</v>
      </c>
      <c r="I5" s="50" t="e">
        <f>IF(H5=0,"",COUNTIF(H$3:H5,1))</f>
        <v>#REF!</v>
      </c>
    </row>
    <row r="6" spans="1:9" ht="32.25" x14ac:dyDescent="0.2">
      <c r="A6" s="364"/>
      <c r="B6" s="61">
        <v>4</v>
      </c>
      <c r="C6" s="46" t="e">
        <f>#REF!</f>
        <v>#REF!</v>
      </c>
      <c r="D6" s="48" t="e">
        <f>'ورود برنامه درس'!C6</f>
        <v>#REF!</v>
      </c>
      <c r="E6" s="48" t="e">
        <f t="shared" si="0"/>
        <v>#REF!</v>
      </c>
      <c r="F6" s="63" t="e">
        <f>#REF!</f>
        <v>#REF!</v>
      </c>
      <c r="G6" s="63" t="e">
        <f>#REF!</f>
        <v>#REF!</v>
      </c>
      <c r="H6" s="48" t="e">
        <f t="shared" si="1"/>
        <v>#REF!</v>
      </c>
      <c r="I6" s="50" t="e">
        <f>IF(H6=0,"",COUNTIF(H$3:H6,1))</f>
        <v>#REF!</v>
      </c>
    </row>
    <row r="7" spans="1:9" s="45" customFormat="1" ht="32.25" x14ac:dyDescent="0.2">
      <c r="A7" s="364"/>
      <c r="B7" s="60">
        <v>5</v>
      </c>
      <c r="C7" s="46" t="e">
        <f>#REF!</f>
        <v>#REF!</v>
      </c>
      <c r="D7" s="48" t="e">
        <f>'ورود برنامه درس'!C7</f>
        <v>#REF!</v>
      </c>
      <c r="E7" s="48" t="e">
        <f t="shared" si="0"/>
        <v>#REF!</v>
      </c>
      <c r="F7" s="63" t="e">
        <f>#REF!</f>
        <v>#REF!</v>
      </c>
      <c r="G7" s="63" t="e">
        <f>#REF!</f>
        <v>#REF!</v>
      </c>
      <c r="H7" s="48" t="e">
        <f t="shared" si="1"/>
        <v>#REF!</v>
      </c>
      <c r="I7" s="50" t="e">
        <f>IF(H7=0,"",COUNTIF(H$3:H7,1))</f>
        <v>#REF!</v>
      </c>
    </row>
    <row r="8" spans="1:9" ht="32.25" x14ac:dyDescent="0.2">
      <c r="A8" s="364"/>
      <c r="B8" s="61">
        <v>6</v>
      </c>
      <c r="C8" s="46" t="e">
        <f>#REF!</f>
        <v>#REF!</v>
      </c>
      <c r="D8" s="48" t="e">
        <f>'ورود برنامه درس'!C8</f>
        <v>#REF!</v>
      </c>
      <c r="E8" s="48" t="e">
        <f t="shared" si="0"/>
        <v>#REF!</v>
      </c>
      <c r="F8" s="63" t="e">
        <f>#REF!</f>
        <v>#REF!</v>
      </c>
      <c r="G8" s="63" t="e">
        <f>#REF!</f>
        <v>#REF!</v>
      </c>
      <c r="H8" s="48" t="e">
        <f t="shared" si="1"/>
        <v>#REF!</v>
      </c>
      <c r="I8" s="50" t="e">
        <f>IF(H8=0,"",COUNTIF(H$3:H8,1))</f>
        <v>#REF!</v>
      </c>
    </row>
    <row r="9" spans="1:9" s="45" customFormat="1" ht="32.25" x14ac:dyDescent="0.2">
      <c r="A9" s="364"/>
      <c r="B9" s="60">
        <v>7</v>
      </c>
      <c r="C9" s="46" t="e">
        <f>#REF!</f>
        <v>#REF!</v>
      </c>
      <c r="D9" s="48" t="e">
        <f>'ورود برنامه درس'!C9</f>
        <v>#REF!</v>
      </c>
      <c r="E9" s="48" t="e">
        <f t="shared" si="0"/>
        <v>#REF!</v>
      </c>
      <c r="F9" s="63" t="e">
        <f>#REF!</f>
        <v>#REF!</v>
      </c>
      <c r="G9" s="63" t="e">
        <f>#REF!</f>
        <v>#REF!</v>
      </c>
      <c r="H9" s="48" t="e">
        <f t="shared" si="1"/>
        <v>#REF!</v>
      </c>
      <c r="I9" s="50" t="e">
        <f>IF(H9=0,"",COUNTIF(H$3:H9,1))</f>
        <v>#REF!</v>
      </c>
    </row>
    <row r="10" spans="1:9" ht="32.25" x14ac:dyDescent="0.2">
      <c r="A10" s="364"/>
      <c r="B10" s="61">
        <v>8</v>
      </c>
      <c r="C10" s="46" t="e">
        <f>#REF!</f>
        <v>#REF!</v>
      </c>
      <c r="D10" s="48" t="e">
        <f>'ورود برنامه درس'!C10</f>
        <v>#REF!</v>
      </c>
      <c r="E10" s="48" t="e">
        <f t="shared" si="0"/>
        <v>#REF!</v>
      </c>
      <c r="F10" s="63" t="e">
        <f>#REF!</f>
        <v>#REF!</v>
      </c>
      <c r="G10" s="63" t="e">
        <f>#REF!</f>
        <v>#REF!</v>
      </c>
      <c r="H10" s="48" t="e">
        <f t="shared" si="1"/>
        <v>#REF!</v>
      </c>
      <c r="I10" s="50" t="e">
        <f>IF(H10=0,"",COUNTIF(H$3:H10,1))</f>
        <v>#REF!</v>
      </c>
    </row>
    <row r="11" spans="1:9" s="45" customFormat="1" ht="32.25" x14ac:dyDescent="0.2">
      <c r="A11" s="364"/>
      <c r="B11" s="60">
        <v>9</v>
      </c>
      <c r="C11" s="46" t="e">
        <f>#REF!</f>
        <v>#REF!</v>
      </c>
      <c r="D11" s="48" t="e">
        <f>'ورود برنامه درس'!C11</f>
        <v>#REF!</v>
      </c>
      <c r="E11" s="48" t="e">
        <f t="shared" si="0"/>
        <v>#REF!</v>
      </c>
      <c r="F11" s="63" t="e">
        <f>#REF!</f>
        <v>#REF!</v>
      </c>
      <c r="G11" s="63" t="e">
        <f>#REF!</f>
        <v>#REF!</v>
      </c>
      <c r="H11" s="48" t="e">
        <f t="shared" si="1"/>
        <v>#REF!</v>
      </c>
      <c r="I11" s="50" t="e">
        <f>IF(H11=0,"",COUNTIF(H$3:H11,1))</f>
        <v>#REF!</v>
      </c>
    </row>
    <row r="12" spans="1:9" ht="32.25" x14ac:dyDescent="0.2">
      <c r="A12" s="364"/>
      <c r="B12" s="61">
        <v>10</v>
      </c>
      <c r="C12" s="46" t="e">
        <f>#REF!</f>
        <v>#REF!</v>
      </c>
      <c r="D12" s="48" t="e">
        <f>'ورود برنامه درس'!C12</f>
        <v>#REF!</v>
      </c>
      <c r="E12" s="48" t="e">
        <f t="shared" si="0"/>
        <v>#REF!</v>
      </c>
      <c r="F12" s="63" t="e">
        <f>#REF!</f>
        <v>#REF!</v>
      </c>
      <c r="G12" s="63" t="e">
        <f>#REF!</f>
        <v>#REF!</v>
      </c>
      <c r="H12" s="48" t="e">
        <f t="shared" si="1"/>
        <v>#REF!</v>
      </c>
      <c r="I12" s="50" t="e">
        <f>IF(H12=0,"",COUNTIF(H$3:H12,1))</f>
        <v>#REF!</v>
      </c>
    </row>
    <row r="13" spans="1:9" s="45" customFormat="1" ht="32.25" x14ac:dyDescent="0.2">
      <c r="A13" s="364"/>
      <c r="B13" s="60">
        <v>11</v>
      </c>
      <c r="C13" s="46" t="e">
        <f>#REF!</f>
        <v>#REF!</v>
      </c>
      <c r="D13" s="48" t="e">
        <f>'ورود برنامه درس'!C13</f>
        <v>#REF!</v>
      </c>
      <c r="E13" s="48" t="e">
        <f t="shared" si="0"/>
        <v>#REF!</v>
      </c>
      <c r="F13" s="63" t="e">
        <f>#REF!</f>
        <v>#REF!</v>
      </c>
      <c r="G13" s="63" t="e">
        <f>#REF!</f>
        <v>#REF!</v>
      </c>
      <c r="H13" s="48" t="e">
        <f t="shared" si="1"/>
        <v>#REF!</v>
      </c>
      <c r="I13" s="50" t="e">
        <f>IF(H13=0,"",COUNTIF(H$3:H13,1))</f>
        <v>#REF!</v>
      </c>
    </row>
    <row r="14" spans="1:9" ht="32.25" x14ac:dyDescent="0.2">
      <c r="A14" s="364"/>
      <c r="B14" s="61">
        <v>12</v>
      </c>
      <c r="C14" s="46" t="e">
        <f>#REF!</f>
        <v>#REF!</v>
      </c>
      <c r="D14" s="48" t="e">
        <f>'ورود برنامه درس'!C14</f>
        <v>#REF!</v>
      </c>
      <c r="E14" s="48" t="e">
        <f t="shared" si="0"/>
        <v>#REF!</v>
      </c>
      <c r="F14" s="63" t="e">
        <f>#REF!</f>
        <v>#REF!</v>
      </c>
      <c r="G14" s="63" t="e">
        <f>#REF!</f>
        <v>#REF!</v>
      </c>
      <c r="H14" s="48" t="e">
        <f t="shared" si="1"/>
        <v>#REF!</v>
      </c>
      <c r="I14" s="50" t="e">
        <f>IF(H14=0,"",COUNTIF(H$3:H14,1))</f>
        <v>#REF!</v>
      </c>
    </row>
    <row r="15" spans="1:9" s="45" customFormat="1" ht="32.25" x14ac:dyDescent="0.2">
      <c r="A15" s="364"/>
      <c r="B15" s="60">
        <v>13</v>
      </c>
      <c r="C15" s="46" t="e">
        <f>#REF!</f>
        <v>#REF!</v>
      </c>
      <c r="D15" s="48" t="e">
        <f>'ورود برنامه درس'!C15</f>
        <v>#REF!</v>
      </c>
      <c r="E15" s="48" t="e">
        <f t="shared" si="0"/>
        <v>#REF!</v>
      </c>
      <c r="F15" s="63" t="e">
        <f>#REF!</f>
        <v>#REF!</v>
      </c>
      <c r="G15" s="63" t="e">
        <f>#REF!</f>
        <v>#REF!</v>
      </c>
      <c r="H15" s="48" t="e">
        <f t="shared" si="1"/>
        <v>#REF!</v>
      </c>
      <c r="I15" s="50" t="e">
        <f>IF(H15=0,"",COUNTIF(H$3:H15,1))</f>
        <v>#REF!</v>
      </c>
    </row>
    <row r="16" spans="1:9" ht="32.25" x14ac:dyDescent="0.2">
      <c r="A16" s="364"/>
      <c r="B16" s="61">
        <v>14</v>
      </c>
      <c r="C16" s="46" t="e">
        <f>#REF!</f>
        <v>#REF!</v>
      </c>
      <c r="D16" s="48" t="e">
        <f>'ورود برنامه درس'!C16</f>
        <v>#REF!</v>
      </c>
      <c r="E16" s="48" t="e">
        <f t="shared" si="0"/>
        <v>#REF!</v>
      </c>
      <c r="F16" s="63" t="e">
        <f>#REF!</f>
        <v>#REF!</v>
      </c>
      <c r="G16" s="63" t="e">
        <f>#REF!</f>
        <v>#REF!</v>
      </c>
      <c r="H16" s="48" t="e">
        <f t="shared" si="1"/>
        <v>#REF!</v>
      </c>
      <c r="I16" s="50" t="e">
        <f>IF(H16=0,"",COUNTIF(H$3:H16,1))</f>
        <v>#REF!</v>
      </c>
    </row>
    <row r="17" spans="1:9" s="45" customFormat="1" ht="32.25" x14ac:dyDescent="0.2">
      <c r="A17" s="364"/>
      <c r="B17" s="60">
        <v>15</v>
      </c>
      <c r="C17" s="46" t="e">
        <f>#REF!</f>
        <v>#REF!</v>
      </c>
      <c r="D17" s="48" t="e">
        <f>'ورود برنامه درس'!C17</f>
        <v>#REF!</v>
      </c>
      <c r="E17" s="48" t="e">
        <f t="shared" si="0"/>
        <v>#REF!</v>
      </c>
      <c r="F17" s="63" t="e">
        <f>#REF!</f>
        <v>#REF!</v>
      </c>
      <c r="G17" s="63" t="e">
        <f>#REF!</f>
        <v>#REF!</v>
      </c>
      <c r="H17" s="48" t="e">
        <f t="shared" si="1"/>
        <v>#REF!</v>
      </c>
      <c r="I17" s="50" t="e">
        <f>IF(H17=0,"",COUNTIF(H$3:H17,1))</f>
        <v>#REF!</v>
      </c>
    </row>
    <row r="18" spans="1:9" ht="32.25" x14ac:dyDescent="0.2">
      <c r="A18" s="364"/>
      <c r="B18" s="61">
        <v>16</v>
      </c>
      <c r="C18" s="46" t="e">
        <f>#REF!</f>
        <v>#REF!</v>
      </c>
      <c r="D18" s="48" t="e">
        <f>'ورود برنامه درس'!C18</f>
        <v>#REF!</v>
      </c>
      <c r="E18" s="48" t="e">
        <f t="shared" si="0"/>
        <v>#REF!</v>
      </c>
      <c r="F18" s="63" t="e">
        <f>#REF!</f>
        <v>#REF!</v>
      </c>
      <c r="G18" s="63" t="e">
        <f>#REF!</f>
        <v>#REF!</v>
      </c>
      <c r="H18" s="48" t="e">
        <f t="shared" si="1"/>
        <v>#REF!</v>
      </c>
      <c r="I18" s="50" t="e">
        <f>IF(H18=0,"",COUNTIF(H$3:H18,1))</f>
        <v>#REF!</v>
      </c>
    </row>
    <row r="19" spans="1:9" s="45" customFormat="1" ht="32.25" x14ac:dyDescent="0.2">
      <c r="A19" s="364"/>
      <c r="B19" s="60">
        <v>17</v>
      </c>
      <c r="C19" s="46" t="e">
        <f>#REF!</f>
        <v>#REF!</v>
      </c>
      <c r="D19" s="48" t="e">
        <f>'ورود برنامه درس'!C19</f>
        <v>#REF!</v>
      </c>
      <c r="E19" s="48" t="e">
        <f t="shared" si="0"/>
        <v>#REF!</v>
      </c>
      <c r="F19" s="63" t="e">
        <f>#REF!</f>
        <v>#REF!</v>
      </c>
      <c r="G19" s="63" t="e">
        <f>#REF!</f>
        <v>#REF!</v>
      </c>
      <c r="H19" s="48" t="e">
        <f t="shared" si="1"/>
        <v>#REF!</v>
      </c>
      <c r="I19" s="50" t="e">
        <f>IF(H19=0,"",COUNTIF(H$3:H19,1))</f>
        <v>#REF!</v>
      </c>
    </row>
    <row r="20" spans="1:9" ht="32.25" x14ac:dyDescent="0.2">
      <c r="A20" s="364"/>
      <c r="B20" s="61">
        <v>18</v>
      </c>
      <c r="C20" s="46" t="e">
        <f>#REF!</f>
        <v>#REF!</v>
      </c>
      <c r="D20" s="48" t="e">
        <f>'ورود برنامه درس'!C20</f>
        <v>#REF!</v>
      </c>
      <c r="E20" s="48" t="e">
        <f t="shared" si="0"/>
        <v>#REF!</v>
      </c>
      <c r="F20" s="63" t="e">
        <f>#REF!</f>
        <v>#REF!</v>
      </c>
      <c r="G20" s="63" t="e">
        <f>#REF!</f>
        <v>#REF!</v>
      </c>
      <c r="H20" s="48" t="e">
        <f t="shared" si="1"/>
        <v>#REF!</v>
      </c>
      <c r="I20" s="50" t="e">
        <f>IF(H20=0,"",COUNTIF(H$3:H20,1))</f>
        <v>#REF!</v>
      </c>
    </row>
    <row r="21" spans="1:9" s="45" customFormat="1" ht="32.25" x14ac:dyDescent="0.2">
      <c r="A21" s="364"/>
      <c r="B21" s="60">
        <v>19</v>
      </c>
      <c r="C21" s="46" t="e">
        <f>#REF!</f>
        <v>#REF!</v>
      </c>
      <c r="D21" s="48" t="e">
        <f>'ورود برنامه درس'!C21</f>
        <v>#REF!</v>
      </c>
      <c r="E21" s="48" t="e">
        <f t="shared" si="0"/>
        <v>#REF!</v>
      </c>
      <c r="F21" s="63" t="e">
        <f>#REF!</f>
        <v>#REF!</v>
      </c>
      <c r="G21" s="63" t="e">
        <f>#REF!</f>
        <v>#REF!</v>
      </c>
      <c r="H21" s="48" t="e">
        <f t="shared" si="1"/>
        <v>#REF!</v>
      </c>
      <c r="I21" s="50" t="e">
        <f>IF(H21=0,"",COUNTIF(H$3:H21,1))</f>
        <v>#REF!</v>
      </c>
    </row>
    <row r="22" spans="1:9" ht="32.25" x14ac:dyDescent="0.2">
      <c r="A22" s="364"/>
      <c r="B22" s="61">
        <v>20</v>
      </c>
      <c r="C22" s="46" t="e">
        <f>#REF!</f>
        <v>#REF!</v>
      </c>
      <c r="D22" s="48" t="e">
        <f>'ورود برنامه درس'!C22</f>
        <v>#REF!</v>
      </c>
      <c r="E22" s="48" t="e">
        <f t="shared" si="0"/>
        <v>#REF!</v>
      </c>
      <c r="F22" s="63" t="e">
        <f>#REF!</f>
        <v>#REF!</v>
      </c>
      <c r="G22" s="63" t="e">
        <f>#REF!</f>
        <v>#REF!</v>
      </c>
      <c r="H22" s="48" t="e">
        <f t="shared" si="1"/>
        <v>#REF!</v>
      </c>
      <c r="I22" s="50" t="e">
        <f>IF(H22=0,"",COUNTIF(H$3:H22,1))</f>
        <v>#REF!</v>
      </c>
    </row>
    <row r="23" spans="1:9" s="45" customFormat="1" ht="32.25" x14ac:dyDescent="0.2">
      <c r="A23" s="364">
        <v>2</v>
      </c>
      <c r="B23" s="60">
        <f>B3</f>
        <v>1</v>
      </c>
      <c r="C23" s="46" t="e">
        <f>#REF!</f>
        <v>#REF!</v>
      </c>
      <c r="D23" s="48" t="e">
        <f>'ورود برنامه درس'!D3</f>
        <v>#REF!</v>
      </c>
      <c r="E23" s="48" t="e">
        <f t="shared" si="0"/>
        <v>#REF!</v>
      </c>
      <c r="F23" s="63" t="e">
        <f>#REF!</f>
        <v>#REF!</v>
      </c>
      <c r="G23" s="63" t="e">
        <f>#REF!</f>
        <v>#REF!</v>
      </c>
      <c r="H23" s="48" t="e">
        <f t="shared" si="1"/>
        <v>#REF!</v>
      </c>
      <c r="I23" s="50" t="e">
        <f>IF(H23=0,"",COUNTIF(H$3:H23,1))</f>
        <v>#REF!</v>
      </c>
    </row>
    <row r="24" spans="1:9" ht="32.25" x14ac:dyDescent="0.2">
      <c r="A24" s="364"/>
      <c r="B24" s="60">
        <f t="shared" ref="B24:B87" si="2">B4</f>
        <v>2</v>
      </c>
      <c r="C24" s="46" t="e">
        <f>#REF!</f>
        <v>#REF!</v>
      </c>
      <c r="D24" s="48" t="e">
        <f>'ورود برنامه درس'!D4</f>
        <v>#REF!</v>
      </c>
      <c r="E24" s="48" t="e">
        <f t="shared" si="0"/>
        <v>#REF!</v>
      </c>
      <c r="F24" s="63" t="e">
        <f>#REF!</f>
        <v>#REF!</v>
      </c>
      <c r="G24" s="63" t="e">
        <f>#REF!</f>
        <v>#REF!</v>
      </c>
      <c r="H24" s="48" t="e">
        <f t="shared" si="1"/>
        <v>#REF!</v>
      </c>
      <c r="I24" s="50" t="e">
        <f>IF(H24=0,"",COUNTIF(H$3:H24,1))</f>
        <v>#REF!</v>
      </c>
    </row>
    <row r="25" spans="1:9" s="45" customFormat="1" ht="32.25" x14ac:dyDescent="0.2">
      <c r="A25" s="364"/>
      <c r="B25" s="60">
        <f t="shared" si="2"/>
        <v>3</v>
      </c>
      <c r="C25" s="46" t="e">
        <f>#REF!</f>
        <v>#REF!</v>
      </c>
      <c r="D25" s="48" t="e">
        <f>'ورود برنامه درس'!D5</f>
        <v>#REF!</v>
      </c>
      <c r="E25" s="48" t="e">
        <f t="shared" si="0"/>
        <v>#REF!</v>
      </c>
      <c r="F25" s="63" t="e">
        <f>#REF!</f>
        <v>#REF!</v>
      </c>
      <c r="G25" s="63" t="e">
        <f>#REF!</f>
        <v>#REF!</v>
      </c>
      <c r="H25" s="48" t="e">
        <f t="shared" si="1"/>
        <v>#REF!</v>
      </c>
      <c r="I25" s="50" t="e">
        <f>IF(H25=0,"",COUNTIF(H$3:H25,1))</f>
        <v>#REF!</v>
      </c>
    </row>
    <row r="26" spans="1:9" ht="32.25" x14ac:dyDescent="0.2">
      <c r="A26" s="364"/>
      <c r="B26" s="60">
        <f t="shared" si="2"/>
        <v>4</v>
      </c>
      <c r="C26" s="46" t="e">
        <f>#REF!</f>
        <v>#REF!</v>
      </c>
      <c r="D26" s="48" t="e">
        <f>'ورود برنامه درس'!D6</f>
        <v>#REF!</v>
      </c>
      <c r="E26" s="48" t="e">
        <f t="shared" si="0"/>
        <v>#REF!</v>
      </c>
      <c r="F26" s="63" t="e">
        <f>#REF!</f>
        <v>#REF!</v>
      </c>
      <c r="G26" s="63" t="e">
        <f>#REF!</f>
        <v>#REF!</v>
      </c>
      <c r="H26" s="48" t="e">
        <f t="shared" si="1"/>
        <v>#REF!</v>
      </c>
      <c r="I26" s="50" t="e">
        <f>IF(H26=0,"",COUNTIF(H$3:H26,1))</f>
        <v>#REF!</v>
      </c>
    </row>
    <row r="27" spans="1:9" s="45" customFormat="1" ht="32.25" x14ac:dyDescent="0.2">
      <c r="A27" s="364"/>
      <c r="B27" s="60">
        <f t="shared" si="2"/>
        <v>5</v>
      </c>
      <c r="C27" s="46" t="e">
        <f>#REF!</f>
        <v>#REF!</v>
      </c>
      <c r="D27" s="48" t="e">
        <f>'ورود برنامه درس'!D7</f>
        <v>#REF!</v>
      </c>
      <c r="E27" s="48" t="e">
        <f t="shared" si="0"/>
        <v>#REF!</v>
      </c>
      <c r="F27" s="63" t="e">
        <f>#REF!</f>
        <v>#REF!</v>
      </c>
      <c r="G27" s="63" t="e">
        <f>#REF!</f>
        <v>#REF!</v>
      </c>
      <c r="H27" s="48" t="e">
        <f t="shared" si="1"/>
        <v>#REF!</v>
      </c>
      <c r="I27" s="50" t="e">
        <f>IF(H27=0,"",COUNTIF(H$3:H27,1))</f>
        <v>#REF!</v>
      </c>
    </row>
    <row r="28" spans="1:9" ht="32.25" x14ac:dyDescent="0.2">
      <c r="A28" s="364"/>
      <c r="B28" s="60">
        <f t="shared" si="2"/>
        <v>6</v>
      </c>
      <c r="C28" s="46" t="e">
        <f>#REF!</f>
        <v>#REF!</v>
      </c>
      <c r="D28" s="48" t="e">
        <f>'ورود برنامه درس'!D8</f>
        <v>#REF!</v>
      </c>
      <c r="E28" s="48" t="e">
        <f t="shared" si="0"/>
        <v>#REF!</v>
      </c>
      <c r="F28" s="63" t="e">
        <f>#REF!</f>
        <v>#REF!</v>
      </c>
      <c r="G28" s="63" t="e">
        <f>#REF!</f>
        <v>#REF!</v>
      </c>
      <c r="H28" s="48" t="e">
        <f t="shared" si="1"/>
        <v>#REF!</v>
      </c>
      <c r="I28" s="50" t="e">
        <f>IF(H28=0,"",COUNTIF(H$3:H28,1))</f>
        <v>#REF!</v>
      </c>
    </row>
    <row r="29" spans="1:9" s="45" customFormat="1" ht="32.25" x14ac:dyDescent="0.2">
      <c r="A29" s="364"/>
      <c r="B29" s="60">
        <f t="shared" si="2"/>
        <v>7</v>
      </c>
      <c r="C29" s="46" t="e">
        <f>#REF!</f>
        <v>#REF!</v>
      </c>
      <c r="D29" s="48" t="e">
        <f>'ورود برنامه درس'!D9</f>
        <v>#REF!</v>
      </c>
      <c r="E29" s="48" t="e">
        <f t="shared" si="0"/>
        <v>#REF!</v>
      </c>
      <c r="F29" s="63" t="e">
        <f>#REF!</f>
        <v>#REF!</v>
      </c>
      <c r="G29" s="63" t="e">
        <f>#REF!</f>
        <v>#REF!</v>
      </c>
      <c r="H29" s="48" t="e">
        <f t="shared" si="1"/>
        <v>#REF!</v>
      </c>
      <c r="I29" s="50" t="e">
        <f>IF(H29=0,"",COUNTIF(H$3:H29,1))</f>
        <v>#REF!</v>
      </c>
    </row>
    <row r="30" spans="1:9" ht="32.25" x14ac:dyDescent="0.2">
      <c r="A30" s="364"/>
      <c r="B30" s="60">
        <f t="shared" si="2"/>
        <v>8</v>
      </c>
      <c r="C30" s="46" t="e">
        <f>#REF!</f>
        <v>#REF!</v>
      </c>
      <c r="D30" s="48" t="e">
        <f>'ورود برنامه درس'!D10</f>
        <v>#REF!</v>
      </c>
      <c r="E30" s="48" t="e">
        <f t="shared" si="0"/>
        <v>#REF!</v>
      </c>
      <c r="F30" s="63" t="e">
        <f>#REF!</f>
        <v>#REF!</v>
      </c>
      <c r="G30" s="63" t="e">
        <f>#REF!</f>
        <v>#REF!</v>
      </c>
      <c r="H30" s="48" t="e">
        <f t="shared" si="1"/>
        <v>#REF!</v>
      </c>
      <c r="I30" s="50" t="e">
        <f>IF(H30=0,"",COUNTIF(H$3:H30,1))</f>
        <v>#REF!</v>
      </c>
    </row>
    <row r="31" spans="1:9" s="45" customFormat="1" ht="32.25" x14ac:dyDescent="0.2">
      <c r="A31" s="364"/>
      <c r="B31" s="60">
        <f t="shared" si="2"/>
        <v>9</v>
      </c>
      <c r="C31" s="46" t="e">
        <f>#REF!</f>
        <v>#REF!</v>
      </c>
      <c r="D31" s="48" t="e">
        <f>'ورود برنامه درس'!D11</f>
        <v>#REF!</v>
      </c>
      <c r="E31" s="48" t="e">
        <f t="shared" si="0"/>
        <v>#REF!</v>
      </c>
      <c r="F31" s="63" t="e">
        <f>#REF!</f>
        <v>#REF!</v>
      </c>
      <c r="G31" s="63" t="e">
        <f>#REF!</f>
        <v>#REF!</v>
      </c>
      <c r="H31" s="48" t="e">
        <f t="shared" si="1"/>
        <v>#REF!</v>
      </c>
      <c r="I31" s="50" t="e">
        <f>IF(H31=0,"",COUNTIF(H$3:H31,1))</f>
        <v>#REF!</v>
      </c>
    </row>
    <row r="32" spans="1:9" ht="32.25" x14ac:dyDescent="0.2">
      <c r="A32" s="364"/>
      <c r="B32" s="60">
        <f t="shared" si="2"/>
        <v>10</v>
      </c>
      <c r="C32" s="46" t="e">
        <f>#REF!</f>
        <v>#REF!</v>
      </c>
      <c r="D32" s="48" t="e">
        <f>'ورود برنامه درس'!D12</f>
        <v>#REF!</v>
      </c>
      <c r="E32" s="48" t="e">
        <f t="shared" si="0"/>
        <v>#REF!</v>
      </c>
      <c r="F32" s="63" t="e">
        <f>#REF!</f>
        <v>#REF!</v>
      </c>
      <c r="G32" s="63" t="e">
        <f>#REF!</f>
        <v>#REF!</v>
      </c>
      <c r="H32" s="48" t="e">
        <f t="shared" si="1"/>
        <v>#REF!</v>
      </c>
      <c r="I32" s="50" t="e">
        <f>IF(H32=0,"",COUNTIF(H$3:H32,1))</f>
        <v>#REF!</v>
      </c>
    </row>
    <row r="33" spans="1:9" s="45" customFormat="1" ht="32.25" x14ac:dyDescent="0.2">
      <c r="A33" s="364"/>
      <c r="B33" s="60">
        <f t="shared" si="2"/>
        <v>11</v>
      </c>
      <c r="C33" s="46" t="e">
        <f>#REF!</f>
        <v>#REF!</v>
      </c>
      <c r="D33" s="48" t="e">
        <f>'ورود برنامه درس'!D13</f>
        <v>#REF!</v>
      </c>
      <c r="E33" s="48" t="e">
        <f t="shared" si="0"/>
        <v>#REF!</v>
      </c>
      <c r="F33" s="63" t="e">
        <f>#REF!</f>
        <v>#REF!</v>
      </c>
      <c r="G33" s="63" t="e">
        <f>#REF!</f>
        <v>#REF!</v>
      </c>
      <c r="H33" s="48" t="e">
        <f t="shared" si="1"/>
        <v>#REF!</v>
      </c>
      <c r="I33" s="50" t="e">
        <f>IF(H33=0,"",COUNTIF(H$3:H33,1))</f>
        <v>#REF!</v>
      </c>
    </row>
    <row r="34" spans="1:9" ht="32.25" x14ac:dyDescent="0.2">
      <c r="A34" s="364"/>
      <c r="B34" s="60">
        <f t="shared" si="2"/>
        <v>12</v>
      </c>
      <c r="C34" s="46" t="e">
        <f>#REF!</f>
        <v>#REF!</v>
      </c>
      <c r="D34" s="48" t="e">
        <f>'ورود برنامه درس'!D14</f>
        <v>#REF!</v>
      </c>
      <c r="E34" s="48" t="e">
        <f t="shared" si="0"/>
        <v>#REF!</v>
      </c>
      <c r="F34" s="63" t="e">
        <f>#REF!</f>
        <v>#REF!</v>
      </c>
      <c r="G34" s="63" t="e">
        <f>#REF!</f>
        <v>#REF!</v>
      </c>
      <c r="H34" s="48" t="e">
        <f t="shared" si="1"/>
        <v>#REF!</v>
      </c>
      <c r="I34" s="50" t="e">
        <f>IF(H34=0,"",COUNTIF(H$3:H34,1))</f>
        <v>#REF!</v>
      </c>
    </row>
    <row r="35" spans="1:9" s="45" customFormat="1" ht="32.25" x14ac:dyDescent="0.2">
      <c r="A35" s="364"/>
      <c r="B35" s="60">
        <f t="shared" si="2"/>
        <v>13</v>
      </c>
      <c r="C35" s="46" t="e">
        <f>#REF!</f>
        <v>#REF!</v>
      </c>
      <c r="D35" s="48" t="e">
        <f>'ورود برنامه درس'!D15</f>
        <v>#REF!</v>
      </c>
      <c r="E35" s="48" t="e">
        <f t="shared" si="0"/>
        <v>#REF!</v>
      </c>
      <c r="F35" s="63" t="e">
        <f>#REF!</f>
        <v>#REF!</v>
      </c>
      <c r="G35" s="63" t="e">
        <f>#REF!</f>
        <v>#REF!</v>
      </c>
      <c r="H35" s="48" t="e">
        <f t="shared" si="1"/>
        <v>#REF!</v>
      </c>
      <c r="I35" s="50" t="e">
        <f>IF(H35=0,"",COUNTIF(H$3:H35,1))</f>
        <v>#REF!</v>
      </c>
    </row>
    <row r="36" spans="1:9" ht="32.25" x14ac:dyDescent="0.2">
      <c r="A36" s="364"/>
      <c r="B36" s="60">
        <f t="shared" si="2"/>
        <v>14</v>
      </c>
      <c r="C36" s="46" t="e">
        <f>#REF!</f>
        <v>#REF!</v>
      </c>
      <c r="D36" s="48" t="e">
        <f>'ورود برنامه درس'!D16</f>
        <v>#REF!</v>
      </c>
      <c r="E36" s="48" t="e">
        <f t="shared" si="0"/>
        <v>#REF!</v>
      </c>
      <c r="F36" s="63" t="e">
        <f>#REF!</f>
        <v>#REF!</v>
      </c>
      <c r="G36" s="63" t="e">
        <f>#REF!</f>
        <v>#REF!</v>
      </c>
      <c r="H36" s="48" t="e">
        <f t="shared" si="1"/>
        <v>#REF!</v>
      </c>
      <c r="I36" s="50" t="e">
        <f>IF(H36=0,"",COUNTIF(H$3:H36,1))</f>
        <v>#REF!</v>
      </c>
    </row>
    <row r="37" spans="1:9" s="45" customFormat="1" ht="32.25" x14ac:dyDescent="0.2">
      <c r="A37" s="364"/>
      <c r="B37" s="60">
        <f t="shared" si="2"/>
        <v>15</v>
      </c>
      <c r="C37" s="46" t="e">
        <f>#REF!</f>
        <v>#REF!</v>
      </c>
      <c r="D37" s="48" t="e">
        <f>'ورود برنامه درس'!D17</f>
        <v>#REF!</v>
      </c>
      <c r="E37" s="48" t="e">
        <f t="shared" si="0"/>
        <v>#REF!</v>
      </c>
      <c r="F37" s="63" t="e">
        <f>#REF!</f>
        <v>#REF!</v>
      </c>
      <c r="G37" s="63" t="e">
        <f>#REF!</f>
        <v>#REF!</v>
      </c>
      <c r="H37" s="48" t="e">
        <f t="shared" si="1"/>
        <v>#REF!</v>
      </c>
      <c r="I37" s="50" t="e">
        <f>IF(H37=0,"",COUNTIF(H$3:H37,1))</f>
        <v>#REF!</v>
      </c>
    </row>
    <row r="38" spans="1:9" ht="32.25" x14ac:dyDescent="0.2">
      <c r="A38" s="364"/>
      <c r="B38" s="60">
        <f t="shared" si="2"/>
        <v>16</v>
      </c>
      <c r="C38" s="46" t="e">
        <f>#REF!</f>
        <v>#REF!</v>
      </c>
      <c r="D38" s="48" t="e">
        <f>'ورود برنامه درس'!D18</f>
        <v>#REF!</v>
      </c>
      <c r="E38" s="48" t="e">
        <f t="shared" si="0"/>
        <v>#REF!</v>
      </c>
      <c r="F38" s="63" t="e">
        <f>#REF!</f>
        <v>#REF!</v>
      </c>
      <c r="G38" s="63" t="e">
        <f>#REF!</f>
        <v>#REF!</v>
      </c>
      <c r="H38" s="48" t="e">
        <f t="shared" si="1"/>
        <v>#REF!</v>
      </c>
      <c r="I38" s="50" t="e">
        <f>IF(H38=0,"",COUNTIF(H$3:H38,1))</f>
        <v>#REF!</v>
      </c>
    </row>
    <row r="39" spans="1:9" s="45" customFormat="1" ht="32.25" x14ac:dyDescent="0.2">
      <c r="A39" s="364"/>
      <c r="B39" s="60">
        <f t="shared" si="2"/>
        <v>17</v>
      </c>
      <c r="C39" s="46" t="e">
        <f>#REF!</f>
        <v>#REF!</v>
      </c>
      <c r="D39" s="48" t="e">
        <f>'ورود برنامه درس'!D19</f>
        <v>#REF!</v>
      </c>
      <c r="E39" s="48" t="e">
        <f t="shared" si="0"/>
        <v>#REF!</v>
      </c>
      <c r="F39" s="63" t="e">
        <f>#REF!</f>
        <v>#REF!</v>
      </c>
      <c r="G39" s="63" t="e">
        <f>#REF!</f>
        <v>#REF!</v>
      </c>
      <c r="H39" s="48" t="e">
        <f t="shared" si="1"/>
        <v>#REF!</v>
      </c>
      <c r="I39" s="50" t="e">
        <f>IF(H39=0,"",COUNTIF(H$3:H39,1))</f>
        <v>#REF!</v>
      </c>
    </row>
    <row r="40" spans="1:9" ht="32.25" x14ac:dyDescent="0.2">
      <c r="A40" s="364"/>
      <c r="B40" s="60">
        <f t="shared" si="2"/>
        <v>18</v>
      </c>
      <c r="C40" s="46" t="e">
        <f>#REF!</f>
        <v>#REF!</v>
      </c>
      <c r="D40" s="48" t="e">
        <f>'ورود برنامه درس'!D20</f>
        <v>#REF!</v>
      </c>
      <c r="E40" s="48" t="e">
        <f t="shared" si="0"/>
        <v>#REF!</v>
      </c>
      <c r="F40" s="63" t="e">
        <f>#REF!</f>
        <v>#REF!</v>
      </c>
      <c r="G40" s="63" t="e">
        <f>#REF!</f>
        <v>#REF!</v>
      </c>
      <c r="H40" s="48" t="e">
        <f t="shared" si="1"/>
        <v>#REF!</v>
      </c>
      <c r="I40" s="50" t="e">
        <f>IF(H40=0,"",COUNTIF(H$3:H40,1))</f>
        <v>#REF!</v>
      </c>
    </row>
    <row r="41" spans="1:9" s="45" customFormat="1" ht="32.25" x14ac:dyDescent="0.2">
      <c r="A41" s="364"/>
      <c r="B41" s="60">
        <f t="shared" si="2"/>
        <v>19</v>
      </c>
      <c r="C41" s="46" t="e">
        <f>#REF!</f>
        <v>#REF!</v>
      </c>
      <c r="D41" s="48" t="e">
        <f>'ورود برنامه درس'!D21</f>
        <v>#REF!</v>
      </c>
      <c r="E41" s="48" t="e">
        <f t="shared" si="0"/>
        <v>#REF!</v>
      </c>
      <c r="F41" s="63" t="e">
        <f>#REF!</f>
        <v>#REF!</v>
      </c>
      <c r="G41" s="63" t="e">
        <f>#REF!</f>
        <v>#REF!</v>
      </c>
      <c r="H41" s="48" t="e">
        <f t="shared" si="1"/>
        <v>#REF!</v>
      </c>
      <c r="I41" s="50" t="e">
        <f>IF(H41=0,"",COUNTIF(H$3:H41,1))</f>
        <v>#REF!</v>
      </c>
    </row>
    <row r="42" spans="1:9" ht="32.25" x14ac:dyDescent="0.2">
      <c r="A42" s="364"/>
      <c r="B42" s="60">
        <f t="shared" si="2"/>
        <v>20</v>
      </c>
      <c r="C42" s="46" t="e">
        <f>#REF!</f>
        <v>#REF!</v>
      </c>
      <c r="D42" s="48" t="e">
        <f>'ورود برنامه درس'!D22</f>
        <v>#REF!</v>
      </c>
      <c r="E42" s="48" t="e">
        <f t="shared" si="0"/>
        <v>#REF!</v>
      </c>
      <c r="F42" s="63" t="e">
        <f>#REF!</f>
        <v>#REF!</v>
      </c>
      <c r="G42" s="63" t="e">
        <f>#REF!</f>
        <v>#REF!</v>
      </c>
      <c r="H42" s="48" t="e">
        <f t="shared" si="1"/>
        <v>#REF!</v>
      </c>
      <c r="I42" s="50" t="e">
        <f>IF(H42=0,"",COUNTIF(H$3:H42,1))</f>
        <v>#REF!</v>
      </c>
    </row>
    <row r="43" spans="1:9" ht="32.25" x14ac:dyDescent="0.2">
      <c r="A43" s="364">
        <v>3</v>
      </c>
      <c r="B43" s="60">
        <f t="shared" si="2"/>
        <v>1</v>
      </c>
      <c r="C43" s="47" t="e">
        <f>#REF!</f>
        <v>#REF!</v>
      </c>
      <c r="D43" s="48" t="e">
        <f>'ورود برنامه درس'!E3</f>
        <v>#REF!</v>
      </c>
      <c r="E43" s="48" t="e">
        <f t="shared" si="0"/>
        <v>#REF!</v>
      </c>
      <c r="F43" s="63" t="e">
        <f>#REF!</f>
        <v>#REF!</v>
      </c>
      <c r="G43" s="63" t="e">
        <f>#REF!</f>
        <v>#REF!</v>
      </c>
      <c r="H43" s="48" t="e">
        <f t="shared" si="1"/>
        <v>#REF!</v>
      </c>
      <c r="I43" s="50" t="e">
        <f>IF(H43=0,"",COUNTIF(H$3:H43,1))</f>
        <v>#REF!</v>
      </c>
    </row>
    <row r="44" spans="1:9" ht="32.25" x14ac:dyDescent="0.2">
      <c r="A44" s="364"/>
      <c r="B44" s="60">
        <f t="shared" si="2"/>
        <v>2</v>
      </c>
      <c r="C44" s="47" t="e">
        <f>#REF!</f>
        <v>#REF!</v>
      </c>
      <c r="D44" s="48" t="e">
        <f>'ورود برنامه درس'!E4</f>
        <v>#REF!</v>
      </c>
      <c r="E44" s="48" t="e">
        <f t="shared" si="0"/>
        <v>#REF!</v>
      </c>
      <c r="F44" s="63" t="e">
        <f>#REF!</f>
        <v>#REF!</v>
      </c>
      <c r="G44" s="63" t="e">
        <f>#REF!</f>
        <v>#REF!</v>
      </c>
      <c r="H44" s="48" t="e">
        <f t="shared" si="1"/>
        <v>#REF!</v>
      </c>
      <c r="I44" s="50" t="e">
        <f>IF(H44=0,"",COUNTIF(H$3:H44,1))</f>
        <v>#REF!</v>
      </c>
    </row>
    <row r="45" spans="1:9" ht="32.25" x14ac:dyDescent="0.2">
      <c r="A45" s="364"/>
      <c r="B45" s="60">
        <f t="shared" si="2"/>
        <v>3</v>
      </c>
      <c r="C45" s="47" t="e">
        <f>#REF!</f>
        <v>#REF!</v>
      </c>
      <c r="D45" s="48" t="e">
        <f>'ورود برنامه درس'!E5</f>
        <v>#REF!</v>
      </c>
      <c r="E45" s="48" t="e">
        <f t="shared" si="0"/>
        <v>#REF!</v>
      </c>
      <c r="F45" s="63" t="e">
        <f>#REF!</f>
        <v>#REF!</v>
      </c>
      <c r="G45" s="63" t="e">
        <f>#REF!</f>
        <v>#REF!</v>
      </c>
      <c r="H45" s="48" t="e">
        <f t="shared" si="1"/>
        <v>#REF!</v>
      </c>
      <c r="I45" s="50" t="e">
        <f>IF(H45=0,"",COUNTIF(H$3:H45,1))</f>
        <v>#REF!</v>
      </c>
    </row>
    <row r="46" spans="1:9" ht="32.25" x14ac:dyDescent="0.2">
      <c r="A46" s="364"/>
      <c r="B46" s="60">
        <f t="shared" si="2"/>
        <v>4</v>
      </c>
      <c r="C46" s="47" t="e">
        <f>#REF!</f>
        <v>#REF!</v>
      </c>
      <c r="D46" s="48" t="e">
        <f>'ورود برنامه درس'!E6</f>
        <v>#REF!</v>
      </c>
      <c r="E46" s="48" t="e">
        <f t="shared" si="0"/>
        <v>#REF!</v>
      </c>
      <c r="F46" s="63" t="e">
        <f>#REF!</f>
        <v>#REF!</v>
      </c>
      <c r="G46" s="63" t="e">
        <f>#REF!</f>
        <v>#REF!</v>
      </c>
      <c r="H46" s="48" t="e">
        <f t="shared" si="1"/>
        <v>#REF!</v>
      </c>
      <c r="I46" s="50" t="e">
        <f>IF(H46=0,"",COUNTIF(H$3:H46,1))</f>
        <v>#REF!</v>
      </c>
    </row>
    <row r="47" spans="1:9" ht="32.25" x14ac:dyDescent="0.2">
      <c r="A47" s="364"/>
      <c r="B47" s="60">
        <f t="shared" si="2"/>
        <v>5</v>
      </c>
      <c r="C47" s="47" t="e">
        <f>#REF!</f>
        <v>#REF!</v>
      </c>
      <c r="D47" s="48" t="e">
        <f>'ورود برنامه درس'!E7</f>
        <v>#REF!</v>
      </c>
      <c r="E47" s="48" t="e">
        <f t="shared" si="0"/>
        <v>#REF!</v>
      </c>
      <c r="F47" s="63" t="e">
        <f>#REF!</f>
        <v>#REF!</v>
      </c>
      <c r="G47" s="63" t="e">
        <f>#REF!</f>
        <v>#REF!</v>
      </c>
      <c r="H47" s="48" t="e">
        <f t="shared" si="1"/>
        <v>#REF!</v>
      </c>
      <c r="I47" s="50" t="e">
        <f>IF(H47=0,"",COUNTIF(H$3:H47,1))</f>
        <v>#REF!</v>
      </c>
    </row>
    <row r="48" spans="1:9" ht="32.25" x14ac:dyDescent="0.2">
      <c r="A48" s="364"/>
      <c r="B48" s="60">
        <f t="shared" si="2"/>
        <v>6</v>
      </c>
      <c r="C48" s="47" t="e">
        <f>#REF!</f>
        <v>#REF!</v>
      </c>
      <c r="D48" s="48" t="e">
        <f>'ورود برنامه درس'!E8</f>
        <v>#REF!</v>
      </c>
      <c r="E48" s="48" t="e">
        <f t="shared" si="0"/>
        <v>#REF!</v>
      </c>
      <c r="F48" s="63" t="e">
        <f>#REF!</f>
        <v>#REF!</v>
      </c>
      <c r="G48" s="63" t="e">
        <f>#REF!</f>
        <v>#REF!</v>
      </c>
      <c r="H48" s="48" t="e">
        <f t="shared" si="1"/>
        <v>#REF!</v>
      </c>
      <c r="I48" s="50" t="e">
        <f>IF(H48=0,"",COUNTIF(H$3:H48,1))</f>
        <v>#REF!</v>
      </c>
    </row>
    <row r="49" spans="1:9" ht="32.25" x14ac:dyDescent="0.2">
      <c r="A49" s="364"/>
      <c r="B49" s="60">
        <f t="shared" si="2"/>
        <v>7</v>
      </c>
      <c r="C49" s="47" t="e">
        <f>#REF!</f>
        <v>#REF!</v>
      </c>
      <c r="D49" s="48" t="e">
        <f>'ورود برنامه درس'!E9</f>
        <v>#REF!</v>
      </c>
      <c r="E49" s="48" t="e">
        <f t="shared" si="0"/>
        <v>#REF!</v>
      </c>
      <c r="F49" s="63" t="e">
        <f>#REF!</f>
        <v>#REF!</v>
      </c>
      <c r="G49" s="63" t="e">
        <f>#REF!</f>
        <v>#REF!</v>
      </c>
      <c r="H49" s="48" t="e">
        <f t="shared" si="1"/>
        <v>#REF!</v>
      </c>
      <c r="I49" s="50" t="e">
        <f>IF(H49=0,"",COUNTIF(H$3:H49,1))</f>
        <v>#REF!</v>
      </c>
    </row>
    <row r="50" spans="1:9" ht="32.25" x14ac:dyDescent="0.2">
      <c r="A50" s="364"/>
      <c r="B50" s="60">
        <f t="shared" si="2"/>
        <v>8</v>
      </c>
      <c r="C50" s="47" t="e">
        <f>#REF!</f>
        <v>#REF!</v>
      </c>
      <c r="D50" s="48" t="e">
        <f>'ورود برنامه درس'!E10</f>
        <v>#REF!</v>
      </c>
      <c r="E50" s="48" t="e">
        <f t="shared" si="0"/>
        <v>#REF!</v>
      </c>
      <c r="F50" s="63" t="e">
        <f>#REF!</f>
        <v>#REF!</v>
      </c>
      <c r="G50" s="63" t="e">
        <f>#REF!</f>
        <v>#REF!</v>
      </c>
      <c r="H50" s="48" t="e">
        <f t="shared" si="1"/>
        <v>#REF!</v>
      </c>
      <c r="I50" s="50" t="e">
        <f>IF(H50=0,"",COUNTIF(H$3:H50,1))</f>
        <v>#REF!</v>
      </c>
    </row>
    <row r="51" spans="1:9" ht="32.25" x14ac:dyDescent="0.2">
      <c r="A51" s="364"/>
      <c r="B51" s="60">
        <f t="shared" si="2"/>
        <v>9</v>
      </c>
      <c r="C51" s="47" t="e">
        <f>#REF!</f>
        <v>#REF!</v>
      </c>
      <c r="D51" s="48" t="e">
        <f>'ورود برنامه درس'!E11</f>
        <v>#REF!</v>
      </c>
      <c r="E51" s="48" t="e">
        <f t="shared" si="0"/>
        <v>#REF!</v>
      </c>
      <c r="F51" s="63" t="e">
        <f>#REF!</f>
        <v>#REF!</v>
      </c>
      <c r="G51" s="63" t="e">
        <f>#REF!</f>
        <v>#REF!</v>
      </c>
      <c r="H51" s="48" t="e">
        <f t="shared" si="1"/>
        <v>#REF!</v>
      </c>
      <c r="I51" s="50" t="e">
        <f>IF(H51=0,"",COUNTIF(H$3:H51,1))</f>
        <v>#REF!</v>
      </c>
    </row>
    <row r="52" spans="1:9" ht="32.25" x14ac:dyDescent="0.2">
      <c r="A52" s="364"/>
      <c r="B52" s="60">
        <f t="shared" si="2"/>
        <v>10</v>
      </c>
      <c r="C52" s="47" t="e">
        <f>#REF!</f>
        <v>#REF!</v>
      </c>
      <c r="D52" s="48" t="e">
        <f>'ورود برنامه درس'!E12</f>
        <v>#REF!</v>
      </c>
      <c r="E52" s="48" t="e">
        <f t="shared" si="0"/>
        <v>#REF!</v>
      </c>
      <c r="F52" s="63" t="e">
        <f>#REF!</f>
        <v>#REF!</v>
      </c>
      <c r="G52" s="63" t="e">
        <f>#REF!</f>
        <v>#REF!</v>
      </c>
      <c r="H52" s="48" t="e">
        <f t="shared" si="1"/>
        <v>#REF!</v>
      </c>
      <c r="I52" s="50" t="e">
        <f>IF(H52=0,"",COUNTIF(H$3:H52,1))</f>
        <v>#REF!</v>
      </c>
    </row>
    <row r="53" spans="1:9" ht="32.25" x14ac:dyDescent="0.2">
      <c r="A53" s="364"/>
      <c r="B53" s="60">
        <f t="shared" si="2"/>
        <v>11</v>
      </c>
      <c r="C53" s="47" t="e">
        <f>#REF!</f>
        <v>#REF!</v>
      </c>
      <c r="D53" s="48" t="e">
        <f>'ورود برنامه درس'!E13</f>
        <v>#REF!</v>
      </c>
      <c r="E53" s="48" t="e">
        <f t="shared" si="0"/>
        <v>#REF!</v>
      </c>
      <c r="F53" s="63" t="e">
        <f>#REF!</f>
        <v>#REF!</v>
      </c>
      <c r="G53" s="63" t="e">
        <f>#REF!</f>
        <v>#REF!</v>
      </c>
      <c r="H53" s="48" t="e">
        <f t="shared" si="1"/>
        <v>#REF!</v>
      </c>
      <c r="I53" s="50" t="e">
        <f>IF(H53=0,"",COUNTIF(H$3:H53,1))</f>
        <v>#REF!</v>
      </c>
    </row>
    <row r="54" spans="1:9" ht="32.25" x14ac:dyDescent="0.2">
      <c r="A54" s="364"/>
      <c r="B54" s="60">
        <f t="shared" si="2"/>
        <v>12</v>
      </c>
      <c r="C54" s="47" t="e">
        <f>#REF!</f>
        <v>#REF!</v>
      </c>
      <c r="D54" s="48" t="e">
        <f>'ورود برنامه درس'!E14</f>
        <v>#REF!</v>
      </c>
      <c r="E54" s="48" t="e">
        <f t="shared" si="0"/>
        <v>#REF!</v>
      </c>
      <c r="F54" s="63" t="e">
        <f>#REF!</f>
        <v>#REF!</v>
      </c>
      <c r="G54" s="63" t="e">
        <f>#REF!</f>
        <v>#REF!</v>
      </c>
      <c r="H54" s="48" t="e">
        <f t="shared" si="1"/>
        <v>#REF!</v>
      </c>
      <c r="I54" s="50" t="e">
        <f>IF(H54=0,"",COUNTIF(H$3:H54,1))</f>
        <v>#REF!</v>
      </c>
    </row>
    <row r="55" spans="1:9" ht="32.25" x14ac:dyDescent="0.2">
      <c r="A55" s="364"/>
      <c r="B55" s="60">
        <f t="shared" si="2"/>
        <v>13</v>
      </c>
      <c r="C55" s="47" t="e">
        <f>#REF!</f>
        <v>#REF!</v>
      </c>
      <c r="D55" s="48" t="e">
        <f>'ورود برنامه درس'!E15</f>
        <v>#REF!</v>
      </c>
      <c r="E55" s="48" t="e">
        <f t="shared" si="0"/>
        <v>#REF!</v>
      </c>
      <c r="F55" s="63" t="e">
        <f>#REF!</f>
        <v>#REF!</v>
      </c>
      <c r="G55" s="63" t="e">
        <f>#REF!</f>
        <v>#REF!</v>
      </c>
      <c r="H55" s="48" t="e">
        <f t="shared" si="1"/>
        <v>#REF!</v>
      </c>
      <c r="I55" s="50" t="e">
        <f>IF(H55=0,"",COUNTIF(H$3:H55,1))</f>
        <v>#REF!</v>
      </c>
    </row>
    <row r="56" spans="1:9" ht="32.25" x14ac:dyDescent="0.2">
      <c r="A56" s="364"/>
      <c r="B56" s="60">
        <f t="shared" si="2"/>
        <v>14</v>
      </c>
      <c r="C56" s="47" t="e">
        <f>#REF!</f>
        <v>#REF!</v>
      </c>
      <c r="D56" s="48" t="e">
        <f>'ورود برنامه درس'!E16</f>
        <v>#REF!</v>
      </c>
      <c r="E56" s="48" t="e">
        <f t="shared" si="0"/>
        <v>#REF!</v>
      </c>
      <c r="F56" s="63" t="e">
        <f>#REF!</f>
        <v>#REF!</v>
      </c>
      <c r="G56" s="63" t="e">
        <f>#REF!</f>
        <v>#REF!</v>
      </c>
      <c r="H56" s="48" t="e">
        <f t="shared" si="1"/>
        <v>#REF!</v>
      </c>
      <c r="I56" s="50" t="e">
        <f>IF(H56=0,"",COUNTIF(H$3:H56,1))</f>
        <v>#REF!</v>
      </c>
    </row>
    <row r="57" spans="1:9" ht="32.25" x14ac:dyDescent="0.2">
      <c r="A57" s="364"/>
      <c r="B57" s="60">
        <f t="shared" si="2"/>
        <v>15</v>
      </c>
      <c r="C57" s="47" t="e">
        <f>#REF!</f>
        <v>#REF!</v>
      </c>
      <c r="D57" s="48" t="e">
        <f>'ورود برنامه درس'!E17</f>
        <v>#REF!</v>
      </c>
      <c r="E57" s="48" t="e">
        <f t="shared" si="0"/>
        <v>#REF!</v>
      </c>
      <c r="F57" s="63" t="e">
        <f>#REF!</f>
        <v>#REF!</v>
      </c>
      <c r="G57" s="63" t="e">
        <f>#REF!</f>
        <v>#REF!</v>
      </c>
      <c r="H57" s="48" t="e">
        <f t="shared" si="1"/>
        <v>#REF!</v>
      </c>
      <c r="I57" s="50" t="e">
        <f>IF(H57=0,"",COUNTIF(H$3:H57,1))</f>
        <v>#REF!</v>
      </c>
    </row>
    <row r="58" spans="1:9" ht="32.25" x14ac:dyDescent="0.2">
      <c r="A58" s="364"/>
      <c r="B58" s="60">
        <f t="shared" si="2"/>
        <v>16</v>
      </c>
      <c r="C58" s="47" t="e">
        <f>#REF!</f>
        <v>#REF!</v>
      </c>
      <c r="D58" s="48" t="e">
        <f>'ورود برنامه درس'!E18</f>
        <v>#REF!</v>
      </c>
      <c r="E58" s="48" t="e">
        <f t="shared" si="0"/>
        <v>#REF!</v>
      </c>
      <c r="F58" s="63" t="e">
        <f>#REF!</f>
        <v>#REF!</v>
      </c>
      <c r="G58" s="63" t="e">
        <f>#REF!</f>
        <v>#REF!</v>
      </c>
      <c r="H58" s="48" t="e">
        <f t="shared" si="1"/>
        <v>#REF!</v>
      </c>
      <c r="I58" s="50" t="e">
        <f>IF(H58=0,"",COUNTIF(H$3:H58,1))</f>
        <v>#REF!</v>
      </c>
    </row>
    <row r="59" spans="1:9" ht="32.25" x14ac:dyDescent="0.2">
      <c r="A59" s="364"/>
      <c r="B59" s="60">
        <f t="shared" si="2"/>
        <v>17</v>
      </c>
      <c r="C59" s="47" t="e">
        <f>#REF!</f>
        <v>#REF!</v>
      </c>
      <c r="D59" s="48" t="e">
        <f>'ورود برنامه درس'!E19</f>
        <v>#REF!</v>
      </c>
      <c r="E59" s="48" t="e">
        <f t="shared" si="0"/>
        <v>#REF!</v>
      </c>
      <c r="F59" s="63" t="e">
        <f>#REF!</f>
        <v>#REF!</v>
      </c>
      <c r="G59" s="63" t="e">
        <f>#REF!</f>
        <v>#REF!</v>
      </c>
      <c r="H59" s="48" t="e">
        <f t="shared" si="1"/>
        <v>#REF!</v>
      </c>
      <c r="I59" s="50" t="e">
        <f>IF(H59=0,"",COUNTIF(H$3:H59,1))</f>
        <v>#REF!</v>
      </c>
    </row>
    <row r="60" spans="1:9" ht="32.25" x14ac:dyDescent="0.2">
      <c r="A60" s="364"/>
      <c r="B60" s="60">
        <f t="shared" si="2"/>
        <v>18</v>
      </c>
      <c r="C60" s="47" t="e">
        <f>#REF!</f>
        <v>#REF!</v>
      </c>
      <c r="D60" s="48" t="e">
        <f>'ورود برنامه درس'!E20</f>
        <v>#REF!</v>
      </c>
      <c r="E60" s="48" t="e">
        <f t="shared" si="0"/>
        <v>#REF!</v>
      </c>
      <c r="F60" s="63" t="e">
        <f>#REF!</f>
        <v>#REF!</v>
      </c>
      <c r="G60" s="63" t="e">
        <f>#REF!</f>
        <v>#REF!</v>
      </c>
      <c r="H60" s="48" t="e">
        <f t="shared" si="1"/>
        <v>#REF!</v>
      </c>
      <c r="I60" s="50" t="e">
        <f>IF(H60=0,"",COUNTIF(H$3:H60,1))</f>
        <v>#REF!</v>
      </c>
    </row>
    <row r="61" spans="1:9" ht="32.25" x14ac:dyDescent="0.2">
      <c r="A61" s="364"/>
      <c r="B61" s="60">
        <f t="shared" si="2"/>
        <v>19</v>
      </c>
      <c r="C61" s="47" t="e">
        <f>#REF!</f>
        <v>#REF!</v>
      </c>
      <c r="D61" s="48" t="e">
        <f>'ورود برنامه درس'!E21</f>
        <v>#REF!</v>
      </c>
      <c r="E61" s="48" t="e">
        <f t="shared" si="0"/>
        <v>#REF!</v>
      </c>
      <c r="F61" s="63" t="e">
        <f>#REF!</f>
        <v>#REF!</v>
      </c>
      <c r="G61" s="63" t="e">
        <f>#REF!</f>
        <v>#REF!</v>
      </c>
      <c r="H61" s="48" t="e">
        <f t="shared" si="1"/>
        <v>#REF!</v>
      </c>
      <c r="I61" s="50" t="e">
        <f>IF(H61=0,"",COUNTIF(H$3:H61,1))</f>
        <v>#REF!</v>
      </c>
    </row>
    <row r="62" spans="1:9" ht="32.25" x14ac:dyDescent="0.2">
      <c r="A62" s="364"/>
      <c r="B62" s="60">
        <f t="shared" si="2"/>
        <v>20</v>
      </c>
      <c r="C62" s="47" t="e">
        <f>#REF!</f>
        <v>#REF!</v>
      </c>
      <c r="D62" s="48" t="e">
        <f>'ورود برنامه درس'!E22</f>
        <v>#REF!</v>
      </c>
      <c r="E62" s="48" t="e">
        <f t="shared" si="0"/>
        <v>#REF!</v>
      </c>
      <c r="F62" s="63" t="e">
        <f>#REF!</f>
        <v>#REF!</v>
      </c>
      <c r="G62" s="63" t="e">
        <f>#REF!</f>
        <v>#REF!</v>
      </c>
      <c r="H62" s="48" t="e">
        <f t="shared" si="1"/>
        <v>#REF!</v>
      </c>
      <c r="I62" s="50" t="e">
        <f>IF(H62=0,"",COUNTIF(H$3:H62,1))</f>
        <v>#REF!</v>
      </c>
    </row>
    <row r="63" spans="1:9" ht="32.25" x14ac:dyDescent="0.2">
      <c r="A63" s="364">
        <v>4</v>
      </c>
      <c r="B63" s="60">
        <f t="shared" si="2"/>
        <v>1</v>
      </c>
      <c r="C63" s="47" t="e">
        <f>#REF!</f>
        <v>#REF!</v>
      </c>
      <c r="D63" s="48" t="e">
        <f>'ورود برنامه درس'!F3</f>
        <v>#REF!</v>
      </c>
      <c r="E63" s="48" t="e">
        <f t="shared" si="0"/>
        <v>#REF!</v>
      </c>
      <c r="F63" s="63" t="e">
        <f>#REF!</f>
        <v>#REF!</v>
      </c>
      <c r="G63" s="63" t="e">
        <f>#REF!</f>
        <v>#REF!</v>
      </c>
      <c r="H63" s="48" t="e">
        <f t="shared" si="1"/>
        <v>#REF!</v>
      </c>
      <c r="I63" s="50" t="e">
        <f>IF(H63=0,"",COUNTIF(H$3:H63,1))</f>
        <v>#REF!</v>
      </c>
    </row>
    <row r="64" spans="1:9" ht="32.25" x14ac:dyDescent="0.2">
      <c r="A64" s="364"/>
      <c r="B64" s="60">
        <f t="shared" si="2"/>
        <v>2</v>
      </c>
      <c r="C64" s="47" t="e">
        <f>#REF!</f>
        <v>#REF!</v>
      </c>
      <c r="D64" s="48" t="e">
        <f>'ورود برنامه درس'!F4</f>
        <v>#REF!</v>
      </c>
      <c r="E64" s="48" t="e">
        <f t="shared" si="0"/>
        <v>#REF!</v>
      </c>
      <c r="F64" s="63" t="e">
        <f>#REF!</f>
        <v>#REF!</v>
      </c>
      <c r="G64" s="63" t="e">
        <f>#REF!</f>
        <v>#REF!</v>
      </c>
      <c r="H64" s="48" t="e">
        <f t="shared" si="1"/>
        <v>#REF!</v>
      </c>
      <c r="I64" s="50" t="e">
        <f>IF(H64=0,"",COUNTIF(H$3:H64,1))</f>
        <v>#REF!</v>
      </c>
    </row>
    <row r="65" spans="1:9" ht="32.25" x14ac:dyDescent="0.2">
      <c r="A65" s="364"/>
      <c r="B65" s="60">
        <f t="shared" si="2"/>
        <v>3</v>
      </c>
      <c r="C65" s="47" t="e">
        <f>#REF!</f>
        <v>#REF!</v>
      </c>
      <c r="D65" s="48" t="e">
        <f>'ورود برنامه درس'!F5</f>
        <v>#REF!</v>
      </c>
      <c r="E65" s="48" t="e">
        <f t="shared" si="0"/>
        <v>#REF!</v>
      </c>
      <c r="F65" s="63" t="e">
        <f>#REF!</f>
        <v>#REF!</v>
      </c>
      <c r="G65" s="63" t="e">
        <f>#REF!</f>
        <v>#REF!</v>
      </c>
      <c r="H65" s="48" t="e">
        <f t="shared" si="1"/>
        <v>#REF!</v>
      </c>
      <c r="I65" s="50" t="e">
        <f>IF(H65=0,"",COUNTIF(H$3:H65,1))</f>
        <v>#REF!</v>
      </c>
    </row>
    <row r="66" spans="1:9" ht="32.25" x14ac:dyDescent="0.2">
      <c r="A66" s="364"/>
      <c r="B66" s="60">
        <f t="shared" si="2"/>
        <v>4</v>
      </c>
      <c r="C66" s="47" t="e">
        <f>#REF!</f>
        <v>#REF!</v>
      </c>
      <c r="D66" s="48" t="e">
        <f>'ورود برنامه درس'!F6</f>
        <v>#REF!</v>
      </c>
      <c r="E66" s="48" t="e">
        <f t="shared" si="0"/>
        <v>#REF!</v>
      </c>
      <c r="F66" s="63" t="e">
        <f>#REF!</f>
        <v>#REF!</v>
      </c>
      <c r="G66" s="63" t="e">
        <f>#REF!</f>
        <v>#REF!</v>
      </c>
      <c r="H66" s="48" t="e">
        <f t="shared" si="1"/>
        <v>#REF!</v>
      </c>
      <c r="I66" s="50" t="e">
        <f>IF(H66=0,"",COUNTIF(H$3:H66,1))</f>
        <v>#REF!</v>
      </c>
    </row>
    <row r="67" spans="1:9" ht="32.25" x14ac:dyDescent="0.2">
      <c r="A67" s="364"/>
      <c r="B67" s="60">
        <f t="shared" si="2"/>
        <v>5</v>
      </c>
      <c r="C67" s="47" t="e">
        <f>#REF!</f>
        <v>#REF!</v>
      </c>
      <c r="D67" s="48" t="e">
        <f>'ورود برنامه درس'!F7</f>
        <v>#REF!</v>
      </c>
      <c r="E67" s="48" t="e">
        <f t="shared" si="0"/>
        <v>#REF!</v>
      </c>
      <c r="F67" s="63" t="e">
        <f>#REF!</f>
        <v>#REF!</v>
      </c>
      <c r="G67" s="63" t="e">
        <f>#REF!</f>
        <v>#REF!</v>
      </c>
      <c r="H67" s="48" t="e">
        <f t="shared" si="1"/>
        <v>#REF!</v>
      </c>
      <c r="I67" s="50" t="e">
        <f>IF(H67=0,"",COUNTIF(H$3:H67,1))</f>
        <v>#REF!</v>
      </c>
    </row>
    <row r="68" spans="1:9" ht="32.25" x14ac:dyDescent="0.2">
      <c r="A68" s="364"/>
      <c r="B68" s="60">
        <f t="shared" si="2"/>
        <v>6</v>
      </c>
      <c r="C68" s="47" t="e">
        <f>#REF!</f>
        <v>#REF!</v>
      </c>
      <c r="D68" s="48" t="e">
        <f>'ورود برنامه درس'!F8</f>
        <v>#REF!</v>
      </c>
      <c r="E68" s="48" t="e">
        <f t="shared" ref="E68:E131" si="3">C68&amp;" "&amp;D68</f>
        <v>#REF!</v>
      </c>
      <c r="F68" s="63" t="e">
        <f>#REF!</f>
        <v>#REF!</v>
      </c>
      <c r="G68" s="63" t="e">
        <f>#REF!</f>
        <v>#REF!</v>
      </c>
      <c r="H68" s="48" t="e">
        <f t="shared" ref="H68:H131" si="4">IF(C68&lt;&gt;"",1,0)</f>
        <v>#REF!</v>
      </c>
      <c r="I68" s="50" t="e">
        <f>IF(H68=0,"",COUNTIF(H$3:H68,1))</f>
        <v>#REF!</v>
      </c>
    </row>
    <row r="69" spans="1:9" ht="32.25" x14ac:dyDescent="0.2">
      <c r="A69" s="364"/>
      <c r="B69" s="60">
        <f t="shared" si="2"/>
        <v>7</v>
      </c>
      <c r="C69" s="47" t="e">
        <f>#REF!</f>
        <v>#REF!</v>
      </c>
      <c r="D69" s="48" t="e">
        <f>'ورود برنامه درس'!F9</f>
        <v>#REF!</v>
      </c>
      <c r="E69" s="48" t="e">
        <f t="shared" si="3"/>
        <v>#REF!</v>
      </c>
      <c r="F69" s="63" t="e">
        <f>#REF!</f>
        <v>#REF!</v>
      </c>
      <c r="G69" s="63" t="e">
        <f>#REF!</f>
        <v>#REF!</v>
      </c>
      <c r="H69" s="48" t="e">
        <f t="shared" si="4"/>
        <v>#REF!</v>
      </c>
      <c r="I69" s="50" t="e">
        <f>IF(H69=0,"",COUNTIF(H$3:H69,1))</f>
        <v>#REF!</v>
      </c>
    </row>
    <row r="70" spans="1:9" ht="32.25" x14ac:dyDescent="0.2">
      <c r="A70" s="364"/>
      <c r="B70" s="60">
        <f t="shared" si="2"/>
        <v>8</v>
      </c>
      <c r="C70" s="47" t="e">
        <f>#REF!</f>
        <v>#REF!</v>
      </c>
      <c r="D70" s="48" t="e">
        <f>'ورود برنامه درس'!F10</f>
        <v>#REF!</v>
      </c>
      <c r="E70" s="48" t="e">
        <f t="shared" si="3"/>
        <v>#REF!</v>
      </c>
      <c r="F70" s="63" t="e">
        <f>#REF!</f>
        <v>#REF!</v>
      </c>
      <c r="G70" s="63" t="e">
        <f>#REF!</f>
        <v>#REF!</v>
      </c>
      <c r="H70" s="48" t="e">
        <f t="shared" si="4"/>
        <v>#REF!</v>
      </c>
      <c r="I70" s="50" t="e">
        <f>IF(H70=0,"",COUNTIF(H$3:H70,1))</f>
        <v>#REF!</v>
      </c>
    </row>
    <row r="71" spans="1:9" ht="32.25" x14ac:dyDescent="0.2">
      <c r="A71" s="364"/>
      <c r="B71" s="60">
        <f t="shared" si="2"/>
        <v>9</v>
      </c>
      <c r="C71" s="47" t="e">
        <f>#REF!</f>
        <v>#REF!</v>
      </c>
      <c r="D71" s="48" t="e">
        <f>'ورود برنامه درس'!F11</f>
        <v>#REF!</v>
      </c>
      <c r="E71" s="48" t="e">
        <f t="shared" si="3"/>
        <v>#REF!</v>
      </c>
      <c r="F71" s="63" t="e">
        <f>#REF!</f>
        <v>#REF!</v>
      </c>
      <c r="G71" s="63" t="e">
        <f>#REF!</f>
        <v>#REF!</v>
      </c>
      <c r="H71" s="48" t="e">
        <f t="shared" si="4"/>
        <v>#REF!</v>
      </c>
      <c r="I71" s="50" t="e">
        <f>IF(H71=0,"",COUNTIF(H$3:H71,1))</f>
        <v>#REF!</v>
      </c>
    </row>
    <row r="72" spans="1:9" ht="32.25" x14ac:dyDescent="0.2">
      <c r="A72" s="364"/>
      <c r="B72" s="60">
        <f t="shared" si="2"/>
        <v>10</v>
      </c>
      <c r="C72" s="47" t="e">
        <f>#REF!</f>
        <v>#REF!</v>
      </c>
      <c r="D72" s="48" t="e">
        <f>'ورود برنامه درس'!F12</f>
        <v>#REF!</v>
      </c>
      <c r="E72" s="48" t="e">
        <f t="shared" si="3"/>
        <v>#REF!</v>
      </c>
      <c r="F72" s="63" t="e">
        <f>#REF!</f>
        <v>#REF!</v>
      </c>
      <c r="G72" s="63" t="e">
        <f>#REF!</f>
        <v>#REF!</v>
      </c>
      <c r="H72" s="48" t="e">
        <f t="shared" si="4"/>
        <v>#REF!</v>
      </c>
      <c r="I72" s="50" t="e">
        <f>IF(H72=0,"",COUNTIF(H$3:H72,1))</f>
        <v>#REF!</v>
      </c>
    </row>
    <row r="73" spans="1:9" ht="32.25" x14ac:dyDescent="0.2">
      <c r="A73" s="364"/>
      <c r="B73" s="60">
        <f t="shared" si="2"/>
        <v>11</v>
      </c>
      <c r="C73" s="47" t="e">
        <f>#REF!</f>
        <v>#REF!</v>
      </c>
      <c r="D73" s="48" t="e">
        <f>'ورود برنامه درس'!F13</f>
        <v>#REF!</v>
      </c>
      <c r="E73" s="48" t="e">
        <f t="shared" si="3"/>
        <v>#REF!</v>
      </c>
      <c r="F73" s="63" t="e">
        <f>#REF!</f>
        <v>#REF!</v>
      </c>
      <c r="G73" s="63" t="e">
        <f>#REF!</f>
        <v>#REF!</v>
      </c>
      <c r="H73" s="48" t="e">
        <f t="shared" si="4"/>
        <v>#REF!</v>
      </c>
      <c r="I73" s="50" t="e">
        <f>IF(H73=0,"",COUNTIF(H$3:H73,1))</f>
        <v>#REF!</v>
      </c>
    </row>
    <row r="74" spans="1:9" ht="32.25" x14ac:dyDescent="0.2">
      <c r="A74" s="364"/>
      <c r="B74" s="60">
        <f t="shared" si="2"/>
        <v>12</v>
      </c>
      <c r="C74" s="47" t="e">
        <f>#REF!</f>
        <v>#REF!</v>
      </c>
      <c r="D74" s="48" t="e">
        <f>'ورود برنامه درس'!F14</f>
        <v>#REF!</v>
      </c>
      <c r="E74" s="48" t="e">
        <f t="shared" si="3"/>
        <v>#REF!</v>
      </c>
      <c r="F74" s="63" t="e">
        <f>#REF!</f>
        <v>#REF!</v>
      </c>
      <c r="G74" s="63" t="e">
        <f>#REF!</f>
        <v>#REF!</v>
      </c>
      <c r="H74" s="48" t="e">
        <f t="shared" si="4"/>
        <v>#REF!</v>
      </c>
      <c r="I74" s="50" t="e">
        <f>IF(H74=0,"",COUNTIF(H$3:H74,1))</f>
        <v>#REF!</v>
      </c>
    </row>
    <row r="75" spans="1:9" ht="32.25" x14ac:dyDescent="0.2">
      <c r="A75" s="364"/>
      <c r="B75" s="60">
        <f t="shared" si="2"/>
        <v>13</v>
      </c>
      <c r="C75" s="47" t="e">
        <f>#REF!</f>
        <v>#REF!</v>
      </c>
      <c r="D75" s="48" t="e">
        <f>'ورود برنامه درس'!F15</f>
        <v>#REF!</v>
      </c>
      <c r="E75" s="48" t="e">
        <f t="shared" si="3"/>
        <v>#REF!</v>
      </c>
      <c r="F75" s="63" t="e">
        <f>#REF!</f>
        <v>#REF!</v>
      </c>
      <c r="G75" s="63" t="e">
        <f>#REF!</f>
        <v>#REF!</v>
      </c>
      <c r="H75" s="48" t="e">
        <f t="shared" si="4"/>
        <v>#REF!</v>
      </c>
      <c r="I75" s="50" t="e">
        <f>IF(H75=0,"",COUNTIF(H$3:H75,1))</f>
        <v>#REF!</v>
      </c>
    </row>
    <row r="76" spans="1:9" ht="32.25" x14ac:dyDescent="0.2">
      <c r="A76" s="364"/>
      <c r="B76" s="60">
        <f t="shared" si="2"/>
        <v>14</v>
      </c>
      <c r="C76" s="47" t="e">
        <f>#REF!</f>
        <v>#REF!</v>
      </c>
      <c r="D76" s="48" t="e">
        <f>'ورود برنامه درس'!F16</f>
        <v>#REF!</v>
      </c>
      <c r="E76" s="48" t="e">
        <f t="shared" si="3"/>
        <v>#REF!</v>
      </c>
      <c r="F76" s="63" t="e">
        <f>#REF!</f>
        <v>#REF!</v>
      </c>
      <c r="G76" s="63" t="e">
        <f>#REF!</f>
        <v>#REF!</v>
      </c>
      <c r="H76" s="48" t="e">
        <f t="shared" si="4"/>
        <v>#REF!</v>
      </c>
      <c r="I76" s="50" t="e">
        <f>IF(H76=0,"",COUNTIF(H$3:H76,1))</f>
        <v>#REF!</v>
      </c>
    </row>
    <row r="77" spans="1:9" ht="32.25" x14ac:dyDescent="0.2">
      <c r="A77" s="364"/>
      <c r="B77" s="60">
        <f t="shared" si="2"/>
        <v>15</v>
      </c>
      <c r="C77" s="47" t="e">
        <f>#REF!</f>
        <v>#REF!</v>
      </c>
      <c r="D77" s="48" t="e">
        <f>'ورود برنامه درس'!F17</f>
        <v>#REF!</v>
      </c>
      <c r="E77" s="48" t="e">
        <f t="shared" si="3"/>
        <v>#REF!</v>
      </c>
      <c r="F77" s="63" t="e">
        <f>#REF!</f>
        <v>#REF!</v>
      </c>
      <c r="G77" s="63" t="e">
        <f>#REF!</f>
        <v>#REF!</v>
      </c>
      <c r="H77" s="48" t="e">
        <f t="shared" si="4"/>
        <v>#REF!</v>
      </c>
      <c r="I77" s="50" t="e">
        <f>IF(H77=0,"",COUNTIF(H$3:H77,1))</f>
        <v>#REF!</v>
      </c>
    </row>
    <row r="78" spans="1:9" ht="32.25" x14ac:dyDescent="0.2">
      <c r="A78" s="364"/>
      <c r="B78" s="60">
        <f t="shared" si="2"/>
        <v>16</v>
      </c>
      <c r="C78" s="47" t="e">
        <f>#REF!</f>
        <v>#REF!</v>
      </c>
      <c r="D78" s="48" t="e">
        <f>'ورود برنامه درس'!F18</f>
        <v>#REF!</v>
      </c>
      <c r="E78" s="48" t="e">
        <f t="shared" si="3"/>
        <v>#REF!</v>
      </c>
      <c r="F78" s="63" t="e">
        <f>#REF!</f>
        <v>#REF!</v>
      </c>
      <c r="G78" s="63" t="e">
        <f>#REF!</f>
        <v>#REF!</v>
      </c>
      <c r="H78" s="48" t="e">
        <f t="shared" si="4"/>
        <v>#REF!</v>
      </c>
      <c r="I78" s="50" t="e">
        <f>IF(H78=0,"",COUNTIF(H$3:H78,1))</f>
        <v>#REF!</v>
      </c>
    </row>
    <row r="79" spans="1:9" ht="32.25" x14ac:dyDescent="0.2">
      <c r="A79" s="364"/>
      <c r="B79" s="60">
        <f t="shared" si="2"/>
        <v>17</v>
      </c>
      <c r="C79" s="47" t="e">
        <f>#REF!</f>
        <v>#REF!</v>
      </c>
      <c r="D79" s="48" t="e">
        <f>'ورود برنامه درس'!F19</f>
        <v>#REF!</v>
      </c>
      <c r="E79" s="48" t="e">
        <f t="shared" si="3"/>
        <v>#REF!</v>
      </c>
      <c r="F79" s="63" t="e">
        <f>#REF!</f>
        <v>#REF!</v>
      </c>
      <c r="G79" s="63" t="e">
        <f>#REF!</f>
        <v>#REF!</v>
      </c>
      <c r="H79" s="48" t="e">
        <f t="shared" si="4"/>
        <v>#REF!</v>
      </c>
      <c r="I79" s="50" t="e">
        <f>IF(H79=0,"",COUNTIF(H$3:H79,1))</f>
        <v>#REF!</v>
      </c>
    </row>
    <row r="80" spans="1:9" ht="32.25" x14ac:dyDescent="0.2">
      <c r="A80" s="364"/>
      <c r="B80" s="60">
        <f t="shared" si="2"/>
        <v>18</v>
      </c>
      <c r="C80" s="47" t="e">
        <f>#REF!</f>
        <v>#REF!</v>
      </c>
      <c r="D80" s="48" t="e">
        <f>'ورود برنامه درس'!F20</f>
        <v>#REF!</v>
      </c>
      <c r="E80" s="48" t="e">
        <f t="shared" si="3"/>
        <v>#REF!</v>
      </c>
      <c r="F80" s="63" t="e">
        <f>#REF!</f>
        <v>#REF!</v>
      </c>
      <c r="G80" s="63" t="e">
        <f>#REF!</f>
        <v>#REF!</v>
      </c>
      <c r="H80" s="48" t="e">
        <f t="shared" si="4"/>
        <v>#REF!</v>
      </c>
      <c r="I80" s="50" t="e">
        <f>IF(H80=0,"",COUNTIF(H$3:H80,1))</f>
        <v>#REF!</v>
      </c>
    </row>
    <row r="81" spans="1:9" ht="32.25" x14ac:dyDescent="0.2">
      <c r="A81" s="364"/>
      <c r="B81" s="60">
        <f t="shared" si="2"/>
        <v>19</v>
      </c>
      <c r="C81" s="47" t="e">
        <f>#REF!</f>
        <v>#REF!</v>
      </c>
      <c r="D81" s="48" t="e">
        <f>'ورود برنامه درس'!F21</f>
        <v>#REF!</v>
      </c>
      <c r="E81" s="48" t="e">
        <f t="shared" si="3"/>
        <v>#REF!</v>
      </c>
      <c r="F81" s="63" t="e">
        <f>#REF!</f>
        <v>#REF!</v>
      </c>
      <c r="G81" s="63" t="e">
        <f>#REF!</f>
        <v>#REF!</v>
      </c>
      <c r="H81" s="48" t="e">
        <f t="shared" si="4"/>
        <v>#REF!</v>
      </c>
      <c r="I81" s="50" t="e">
        <f>IF(H81=0,"",COUNTIF(H$3:H81,1))</f>
        <v>#REF!</v>
      </c>
    </row>
    <row r="82" spans="1:9" ht="32.25" x14ac:dyDescent="0.2">
      <c r="A82" s="364"/>
      <c r="B82" s="60">
        <f t="shared" si="2"/>
        <v>20</v>
      </c>
      <c r="C82" s="47" t="e">
        <f>#REF!</f>
        <v>#REF!</v>
      </c>
      <c r="D82" s="48" t="e">
        <f>'ورود برنامه درس'!F22</f>
        <v>#REF!</v>
      </c>
      <c r="E82" s="48" t="e">
        <f t="shared" si="3"/>
        <v>#REF!</v>
      </c>
      <c r="F82" s="63" t="e">
        <f>#REF!</f>
        <v>#REF!</v>
      </c>
      <c r="G82" s="63" t="e">
        <f>#REF!</f>
        <v>#REF!</v>
      </c>
      <c r="H82" s="48" t="e">
        <f t="shared" si="4"/>
        <v>#REF!</v>
      </c>
      <c r="I82" s="50" t="e">
        <f>IF(H82=0,"",COUNTIF(H$3:H82,1))</f>
        <v>#REF!</v>
      </c>
    </row>
    <row r="83" spans="1:9" ht="32.25" x14ac:dyDescent="0.2">
      <c r="A83" s="364">
        <v>5</v>
      </c>
      <c r="B83" s="60">
        <f t="shared" si="2"/>
        <v>1</v>
      </c>
      <c r="C83" s="47" t="e">
        <f>#REF!</f>
        <v>#REF!</v>
      </c>
      <c r="D83" s="48" t="e">
        <f>'ورود برنامه درس'!G3</f>
        <v>#REF!</v>
      </c>
      <c r="E83" s="48" t="e">
        <f t="shared" si="3"/>
        <v>#REF!</v>
      </c>
      <c r="F83" s="63" t="e">
        <f>#REF!</f>
        <v>#REF!</v>
      </c>
      <c r="G83" s="63" t="e">
        <f>#REF!</f>
        <v>#REF!</v>
      </c>
      <c r="H83" s="48" t="e">
        <f t="shared" si="4"/>
        <v>#REF!</v>
      </c>
      <c r="I83" s="50" t="e">
        <f>IF(H83=0,"",COUNTIF(H$3:H83,1))</f>
        <v>#REF!</v>
      </c>
    </row>
    <row r="84" spans="1:9" ht="32.25" x14ac:dyDescent="0.2">
      <c r="A84" s="364"/>
      <c r="B84" s="60">
        <f t="shared" si="2"/>
        <v>2</v>
      </c>
      <c r="C84" s="47" t="e">
        <f>#REF!</f>
        <v>#REF!</v>
      </c>
      <c r="D84" s="48" t="e">
        <f>'ورود برنامه درس'!G4</f>
        <v>#REF!</v>
      </c>
      <c r="E84" s="48" t="e">
        <f t="shared" si="3"/>
        <v>#REF!</v>
      </c>
      <c r="F84" s="63" t="e">
        <f>#REF!</f>
        <v>#REF!</v>
      </c>
      <c r="G84" s="63" t="e">
        <f>#REF!</f>
        <v>#REF!</v>
      </c>
      <c r="H84" s="48" t="e">
        <f t="shared" si="4"/>
        <v>#REF!</v>
      </c>
      <c r="I84" s="50" t="e">
        <f>IF(H84=0,"",COUNTIF(H$3:H84,1))</f>
        <v>#REF!</v>
      </c>
    </row>
    <row r="85" spans="1:9" ht="32.25" x14ac:dyDescent="0.2">
      <c r="A85" s="364"/>
      <c r="B85" s="60">
        <f t="shared" si="2"/>
        <v>3</v>
      </c>
      <c r="C85" s="47" t="e">
        <f>#REF!</f>
        <v>#REF!</v>
      </c>
      <c r="D85" s="48" t="e">
        <f>'ورود برنامه درس'!G5</f>
        <v>#REF!</v>
      </c>
      <c r="E85" s="48" t="e">
        <f t="shared" si="3"/>
        <v>#REF!</v>
      </c>
      <c r="F85" s="63" t="e">
        <f>#REF!</f>
        <v>#REF!</v>
      </c>
      <c r="G85" s="63" t="e">
        <f>#REF!</f>
        <v>#REF!</v>
      </c>
      <c r="H85" s="48" t="e">
        <f t="shared" si="4"/>
        <v>#REF!</v>
      </c>
      <c r="I85" s="50" t="e">
        <f>IF(H85=0,"",COUNTIF(H$3:H85,1))</f>
        <v>#REF!</v>
      </c>
    </row>
    <row r="86" spans="1:9" ht="32.25" x14ac:dyDescent="0.2">
      <c r="A86" s="364"/>
      <c r="B86" s="60">
        <f t="shared" si="2"/>
        <v>4</v>
      </c>
      <c r="C86" s="47" t="e">
        <f>#REF!</f>
        <v>#REF!</v>
      </c>
      <c r="D86" s="48" t="e">
        <f>'ورود برنامه درس'!G6</f>
        <v>#REF!</v>
      </c>
      <c r="E86" s="48" t="e">
        <f t="shared" si="3"/>
        <v>#REF!</v>
      </c>
      <c r="F86" s="63" t="e">
        <f>#REF!</f>
        <v>#REF!</v>
      </c>
      <c r="G86" s="63" t="e">
        <f>#REF!</f>
        <v>#REF!</v>
      </c>
      <c r="H86" s="48" t="e">
        <f t="shared" si="4"/>
        <v>#REF!</v>
      </c>
      <c r="I86" s="50" t="e">
        <f>IF(H86=0,"",COUNTIF(H$3:H86,1))</f>
        <v>#REF!</v>
      </c>
    </row>
    <row r="87" spans="1:9" ht="32.25" x14ac:dyDescent="0.2">
      <c r="A87" s="364"/>
      <c r="B87" s="60">
        <f t="shared" si="2"/>
        <v>5</v>
      </c>
      <c r="C87" s="47" t="e">
        <f>#REF!</f>
        <v>#REF!</v>
      </c>
      <c r="D87" s="48" t="e">
        <f>'ورود برنامه درس'!G7</f>
        <v>#REF!</v>
      </c>
      <c r="E87" s="48" t="e">
        <f t="shared" si="3"/>
        <v>#REF!</v>
      </c>
      <c r="F87" s="63" t="e">
        <f>#REF!</f>
        <v>#REF!</v>
      </c>
      <c r="G87" s="63" t="e">
        <f>#REF!</f>
        <v>#REF!</v>
      </c>
      <c r="H87" s="48" t="e">
        <f t="shared" si="4"/>
        <v>#REF!</v>
      </c>
      <c r="I87" s="50" t="e">
        <f>IF(H87=0,"",COUNTIF(H$3:H87,1))</f>
        <v>#REF!</v>
      </c>
    </row>
    <row r="88" spans="1:9" ht="32.25" x14ac:dyDescent="0.2">
      <c r="A88" s="364"/>
      <c r="B88" s="60">
        <f t="shared" ref="B88:B151" si="5">B68</f>
        <v>6</v>
      </c>
      <c r="C88" s="47" t="e">
        <f>#REF!</f>
        <v>#REF!</v>
      </c>
      <c r="D88" s="48" t="e">
        <f>'ورود برنامه درس'!G8</f>
        <v>#REF!</v>
      </c>
      <c r="E88" s="48" t="e">
        <f t="shared" si="3"/>
        <v>#REF!</v>
      </c>
      <c r="F88" s="63" t="e">
        <f>#REF!</f>
        <v>#REF!</v>
      </c>
      <c r="G88" s="63" t="e">
        <f>#REF!</f>
        <v>#REF!</v>
      </c>
      <c r="H88" s="48" t="e">
        <f t="shared" si="4"/>
        <v>#REF!</v>
      </c>
      <c r="I88" s="50" t="e">
        <f>IF(H88=0,"",COUNTIF(H$3:H88,1))</f>
        <v>#REF!</v>
      </c>
    </row>
    <row r="89" spans="1:9" ht="32.25" x14ac:dyDescent="0.2">
      <c r="A89" s="364"/>
      <c r="B89" s="60">
        <f t="shared" si="5"/>
        <v>7</v>
      </c>
      <c r="C89" s="47" t="e">
        <f>#REF!</f>
        <v>#REF!</v>
      </c>
      <c r="D89" s="48" t="e">
        <f>'ورود برنامه درس'!G9</f>
        <v>#REF!</v>
      </c>
      <c r="E89" s="48" t="e">
        <f t="shared" si="3"/>
        <v>#REF!</v>
      </c>
      <c r="F89" s="63" t="e">
        <f>#REF!</f>
        <v>#REF!</v>
      </c>
      <c r="G89" s="63" t="e">
        <f>#REF!</f>
        <v>#REF!</v>
      </c>
      <c r="H89" s="48" t="e">
        <f t="shared" si="4"/>
        <v>#REF!</v>
      </c>
      <c r="I89" s="50" t="e">
        <f>IF(H89=0,"",COUNTIF(H$3:H89,1))</f>
        <v>#REF!</v>
      </c>
    </row>
    <row r="90" spans="1:9" ht="32.25" x14ac:dyDescent="0.2">
      <c r="A90" s="364"/>
      <c r="B90" s="60">
        <f t="shared" si="5"/>
        <v>8</v>
      </c>
      <c r="C90" s="47" t="e">
        <f>#REF!</f>
        <v>#REF!</v>
      </c>
      <c r="D90" s="48" t="e">
        <f>'ورود برنامه درس'!G10</f>
        <v>#REF!</v>
      </c>
      <c r="E90" s="48" t="e">
        <f t="shared" si="3"/>
        <v>#REF!</v>
      </c>
      <c r="F90" s="63" t="e">
        <f>#REF!</f>
        <v>#REF!</v>
      </c>
      <c r="G90" s="63" t="e">
        <f>#REF!</f>
        <v>#REF!</v>
      </c>
      <c r="H90" s="48" t="e">
        <f t="shared" si="4"/>
        <v>#REF!</v>
      </c>
      <c r="I90" s="50" t="e">
        <f>IF(H90=0,"",COUNTIF(H$3:H90,1))</f>
        <v>#REF!</v>
      </c>
    </row>
    <row r="91" spans="1:9" ht="32.25" x14ac:dyDescent="0.2">
      <c r="A91" s="364"/>
      <c r="B91" s="60">
        <f t="shared" si="5"/>
        <v>9</v>
      </c>
      <c r="C91" s="47" t="e">
        <f>#REF!</f>
        <v>#REF!</v>
      </c>
      <c r="D91" s="48" t="e">
        <f>'ورود برنامه درس'!G11</f>
        <v>#REF!</v>
      </c>
      <c r="E91" s="48" t="e">
        <f t="shared" si="3"/>
        <v>#REF!</v>
      </c>
      <c r="F91" s="63" t="e">
        <f>#REF!</f>
        <v>#REF!</v>
      </c>
      <c r="G91" s="63" t="e">
        <f>#REF!</f>
        <v>#REF!</v>
      </c>
      <c r="H91" s="48" t="e">
        <f t="shared" si="4"/>
        <v>#REF!</v>
      </c>
      <c r="I91" s="50" t="e">
        <f>IF(H91=0,"",COUNTIF(H$3:H91,1))</f>
        <v>#REF!</v>
      </c>
    </row>
    <row r="92" spans="1:9" ht="32.25" x14ac:dyDescent="0.2">
      <c r="A92" s="364"/>
      <c r="B92" s="60">
        <f t="shared" si="5"/>
        <v>10</v>
      </c>
      <c r="C92" s="47" t="e">
        <f>#REF!</f>
        <v>#REF!</v>
      </c>
      <c r="D92" s="48" t="e">
        <f>'ورود برنامه درس'!G12</f>
        <v>#REF!</v>
      </c>
      <c r="E92" s="48" t="e">
        <f t="shared" si="3"/>
        <v>#REF!</v>
      </c>
      <c r="F92" s="63" t="e">
        <f>#REF!</f>
        <v>#REF!</v>
      </c>
      <c r="G92" s="63" t="e">
        <f>#REF!</f>
        <v>#REF!</v>
      </c>
      <c r="H92" s="48" t="e">
        <f t="shared" si="4"/>
        <v>#REF!</v>
      </c>
      <c r="I92" s="50" t="e">
        <f>IF(H92=0,"",COUNTIF(H$3:H92,1))</f>
        <v>#REF!</v>
      </c>
    </row>
    <row r="93" spans="1:9" ht="32.25" x14ac:dyDescent="0.2">
      <c r="A93" s="364"/>
      <c r="B93" s="60">
        <f t="shared" si="5"/>
        <v>11</v>
      </c>
      <c r="C93" s="47" t="e">
        <f>#REF!</f>
        <v>#REF!</v>
      </c>
      <c r="D93" s="48" t="e">
        <f>'ورود برنامه درس'!G13</f>
        <v>#REF!</v>
      </c>
      <c r="E93" s="48" t="e">
        <f t="shared" si="3"/>
        <v>#REF!</v>
      </c>
      <c r="F93" s="63" t="e">
        <f>#REF!</f>
        <v>#REF!</v>
      </c>
      <c r="G93" s="63" t="e">
        <f>#REF!</f>
        <v>#REF!</v>
      </c>
      <c r="H93" s="48" t="e">
        <f t="shared" si="4"/>
        <v>#REF!</v>
      </c>
      <c r="I93" s="50" t="e">
        <f>IF(H93=0,"",COUNTIF(H$3:H93,1))</f>
        <v>#REF!</v>
      </c>
    </row>
    <row r="94" spans="1:9" ht="32.25" x14ac:dyDescent="0.2">
      <c r="A94" s="364"/>
      <c r="B94" s="60">
        <f t="shared" si="5"/>
        <v>12</v>
      </c>
      <c r="C94" s="47" t="e">
        <f>#REF!</f>
        <v>#REF!</v>
      </c>
      <c r="D94" s="48" t="e">
        <f>'ورود برنامه درس'!G14</f>
        <v>#REF!</v>
      </c>
      <c r="E94" s="48" t="e">
        <f t="shared" si="3"/>
        <v>#REF!</v>
      </c>
      <c r="F94" s="63" t="e">
        <f>#REF!</f>
        <v>#REF!</v>
      </c>
      <c r="G94" s="63" t="e">
        <f>#REF!</f>
        <v>#REF!</v>
      </c>
      <c r="H94" s="48" t="e">
        <f t="shared" si="4"/>
        <v>#REF!</v>
      </c>
      <c r="I94" s="50" t="e">
        <f>IF(H94=0,"",COUNTIF(H$3:H94,1))</f>
        <v>#REF!</v>
      </c>
    </row>
    <row r="95" spans="1:9" ht="32.25" x14ac:dyDescent="0.2">
      <c r="A95" s="364"/>
      <c r="B95" s="60">
        <f t="shared" si="5"/>
        <v>13</v>
      </c>
      <c r="C95" s="47" t="e">
        <f>#REF!</f>
        <v>#REF!</v>
      </c>
      <c r="D95" s="48" t="e">
        <f>'ورود برنامه درس'!G15</f>
        <v>#REF!</v>
      </c>
      <c r="E95" s="48" t="e">
        <f t="shared" si="3"/>
        <v>#REF!</v>
      </c>
      <c r="F95" s="63" t="e">
        <f>#REF!</f>
        <v>#REF!</v>
      </c>
      <c r="G95" s="63" t="e">
        <f>#REF!</f>
        <v>#REF!</v>
      </c>
      <c r="H95" s="48" t="e">
        <f t="shared" si="4"/>
        <v>#REF!</v>
      </c>
      <c r="I95" s="50" t="e">
        <f>IF(H95=0,"",COUNTIF(H$3:H95,1))</f>
        <v>#REF!</v>
      </c>
    </row>
    <row r="96" spans="1:9" ht="32.25" x14ac:dyDescent="0.2">
      <c r="A96" s="364"/>
      <c r="B96" s="60">
        <f t="shared" si="5"/>
        <v>14</v>
      </c>
      <c r="C96" s="47" t="e">
        <f>#REF!</f>
        <v>#REF!</v>
      </c>
      <c r="D96" s="48" t="e">
        <f>'ورود برنامه درس'!G16</f>
        <v>#REF!</v>
      </c>
      <c r="E96" s="48" t="e">
        <f t="shared" si="3"/>
        <v>#REF!</v>
      </c>
      <c r="F96" s="63" t="e">
        <f>#REF!</f>
        <v>#REF!</v>
      </c>
      <c r="G96" s="63" t="e">
        <f>#REF!</f>
        <v>#REF!</v>
      </c>
      <c r="H96" s="48" t="e">
        <f t="shared" si="4"/>
        <v>#REF!</v>
      </c>
      <c r="I96" s="50" t="e">
        <f>IF(H96=0,"",COUNTIF(H$3:H96,1))</f>
        <v>#REF!</v>
      </c>
    </row>
    <row r="97" spans="1:9" ht="32.25" x14ac:dyDescent="0.2">
      <c r="A97" s="364"/>
      <c r="B97" s="60">
        <f t="shared" si="5"/>
        <v>15</v>
      </c>
      <c r="C97" s="47" t="e">
        <f>#REF!</f>
        <v>#REF!</v>
      </c>
      <c r="D97" s="48" t="e">
        <f>'ورود برنامه درس'!G17</f>
        <v>#REF!</v>
      </c>
      <c r="E97" s="48" t="e">
        <f t="shared" si="3"/>
        <v>#REF!</v>
      </c>
      <c r="F97" s="63" t="e">
        <f>#REF!</f>
        <v>#REF!</v>
      </c>
      <c r="G97" s="63" t="e">
        <f>#REF!</f>
        <v>#REF!</v>
      </c>
      <c r="H97" s="48" t="e">
        <f t="shared" si="4"/>
        <v>#REF!</v>
      </c>
      <c r="I97" s="50" t="e">
        <f>IF(H97=0,"",COUNTIF(H$3:H97,1))</f>
        <v>#REF!</v>
      </c>
    </row>
    <row r="98" spans="1:9" ht="32.25" x14ac:dyDescent="0.2">
      <c r="A98" s="364"/>
      <c r="B98" s="60">
        <f t="shared" si="5"/>
        <v>16</v>
      </c>
      <c r="C98" s="47" t="e">
        <f>#REF!</f>
        <v>#REF!</v>
      </c>
      <c r="D98" s="48" t="e">
        <f>'ورود برنامه درس'!G18</f>
        <v>#REF!</v>
      </c>
      <c r="E98" s="48" t="e">
        <f t="shared" si="3"/>
        <v>#REF!</v>
      </c>
      <c r="F98" s="63" t="e">
        <f>#REF!</f>
        <v>#REF!</v>
      </c>
      <c r="G98" s="63" t="e">
        <f>#REF!</f>
        <v>#REF!</v>
      </c>
      <c r="H98" s="48" t="e">
        <f t="shared" si="4"/>
        <v>#REF!</v>
      </c>
      <c r="I98" s="50" t="e">
        <f>IF(H98=0,"",COUNTIF(H$3:H98,1))</f>
        <v>#REF!</v>
      </c>
    </row>
    <row r="99" spans="1:9" ht="32.25" x14ac:dyDescent="0.2">
      <c r="A99" s="364"/>
      <c r="B99" s="60">
        <f t="shared" si="5"/>
        <v>17</v>
      </c>
      <c r="C99" s="47" t="e">
        <f>#REF!</f>
        <v>#REF!</v>
      </c>
      <c r="D99" s="48" t="e">
        <f>'ورود برنامه درس'!G19</f>
        <v>#REF!</v>
      </c>
      <c r="E99" s="48" t="e">
        <f t="shared" si="3"/>
        <v>#REF!</v>
      </c>
      <c r="F99" s="63" t="e">
        <f>#REF!</f>
        <v>#REF!</v>
      </c>
      <c r="G99" s="63" t="e">
        <f>#REF!</f>
        <v>#REF!</v>
      </c>
      <c r="H99" s="48" t="e">
        <f t="shared" si="4"/>
        <v>#REF!</v>
      </c>
      <c r="I99" s="50" t="e">
        <f>IF(H99=0,"",COUNTIF(H$3:H99,1))</f>
        <v>#REF!</v>
      </c>
    </row>
    <row r="100" spans="1:9" ht="32.25" x14ac:dyDescent="0.2">
      <c r="A100" s="364"/>
      <c r="B100" s="60">
        <f t="shared" si="5"/>
        <v>18</v>
      </c>
      <c r="C100" s="47" t="e">
        <f>#REF!</f>
        <v>#REF!</v>
      </c>
      <c r="D100" s="48" t="e">
        <f>'ورود برنامه درس'!G20</f>
        <v>#REF!</v>
      </c>
      <c r="E100" s="48" t="e">
        <f t="shared" si="3"/>
        <v>#REF!</v>
      </c>
      <c r="F100" s="63" t="e">
        <f>#REF!</f>
        <v>#REF!</v>
      </c>
      <c r="G100" s="63" t="e">
        <f>#REF!</f>
        <v>#REF!</v>
      </c>
      <c r="H100" s="48" t="e">
        <f t="shared" si="4"/>
        <v>#REF!</v>
      </c>
      <c r="I100" s="50" t="e">
        <f>IF(H100=0,"",COUNTIF(H$3:H100,1))</f>
        <v>#REF!</v>
      </c>
    </row>
    <row r="101" spans="1:9" ht="32.25" x14ac:dyDescent="0.2">
      <c r="A101" s="364"/>
      <c r="B101" s="60">
        <f t="shared" si="5"/>
        <v>19</v>
      </c>
      <c r="C101" s="47" t="e">
        <f>#REF!</f>
        <v>#REF!</v>
      </c>
      <c r="D101" s="48" t="e">
        <f>'ورود برنامه درس'!G21</f>
        <v>#REF!</v>
      </c>
      <c r="E101" s="48" t="e">
        <f t="shared" si="3"/>
        <v>#REF!</v>
      </c>
      <c r="F101" s="63" t="e">
        <f>#REF!</f>
        <v>#REF!</v>
      </c>
      <c r="G101" s="63" t="e">
        <f>#REF!</f>
        <v>#REF!</v>
      </c>
      <c r="H101" s="48" t="e">
        <f t="shared" si="4"/>
        <v>#REF!</v>
      </c>
      <c r="I101" s="50" t="e">
        <f>IF(H101=0,"",COUNTIF(H$3:H101,1))</f>
        <v>#REF!</v>
      </c>
    </row>
    <row r="102" spans="1:9" ht="32.25" x14ac:dyDescent="0.2">
      <c r="A102" s="364"/>
      <c r="B102" s="60">
        <f t="shared" si="5"/>
        <v>20</v>
      </c>
      <c r="C102" s="47" t="e">
        <f>#REF!</f>
        <v>#REF!</v>
      </c>
      <c r="D102" s="48" t="e">
        <f>'ورود برنامه درس'!G22</f>
        <v>#REF!</v>
      </c>
      <c r="E102" s="48" t="e">
        <f t="shared" si="3"/>
        <v>#REF!</v>
      </c>
      <c r="F102" s="63" t="e">
        <f>#REF!</f>
        <v>#REF!</v>
      </c>
      <c r="G102" s="63" t="e">
        <f>#REF!</f>
        <v>#REF!</v>
      </c>
      <c r="H102" s="48" t="e">
        <f t="shared" si="4"/>
        <v>#REF!</v>
      </c>
      <c r="I102" s="50" t="e">
        <f>IF(H102=0,"",COUNTIF(H$3:H102,1))</f>
        <v>#REF!</v>
      </c>
    </row>
    <row r="103" spans="1:9" ht="32.25" x14ac:dyDescent="0.2">
      <c r="A103" s="364">
        <v>6</v>
      </c>
      <c r="B103" s="60">
        <f t="shared" si="5"/>
        <v>1</v>
      </c>
      <c r="C103" s="47" t="e">
        <f>#REF!</f>
        <v>#REF!</v>
      </c>
      <c r="D103" s="48" t="e">
        <f>'ورود برنامه درس'!H3</f>
        <v>#REF!</v>
      </c>
      <c r="E103" s="48" t="e">
        <f t="shared" si="3"/>
        <v>#REF!</v>
      </c>
      <c r="F103" s="63" t="e">
        <f>#REF!</f>
        <v>#REF!</v>
      </c>
      <c r="G103" s="63" t="e">
        <f>#REF!</f>
        <v>#REF!</v>
      </c>
      <c r="H103" s="48" t="e">
        <f t="shared" si="4"/>
        <v>#REF!</v>
      </c>
      <c r="I103" s="50" t="e">
        <f>IF(H103=0,"",COUNTIF(H$3:H103,1))</f>
        <v>#REF!</v>
      </c>
    </row>
    <row r="104" spans="1:9" ht="32.25" x14ac:dyDescent="0.2">
      <c r="A104" s="364"/>
      <c r="B104" s="60">
        <f t="shared" si="5"/>
        <v>2</v>
      </c>
      <c r="C104" s="47" t="e">
        <f>#REF!</f>
        <v>#REF!</v>
      </c>
      <c r="D104" s="48" t="e">
        <f>'ورود برنامه درس'!H4</f>
        <v>#REF!</v>
      </c>
      <c r="E104" s="48" t="e">
        <f t="shared" si="3"/>
        <v>#REF!</v>
      </c>
      <c r="F104" s="63" t="e">
        <f>#REF!</f>
        <v>#REF!</v>
      </c>
      <c r="G104" s="63" t="e">
        <f>#REF!</f>
        <v>#REF!</v>
      </c>
      <c r="H104" s="48" t="e">
        <f t="shared" si="4"/>
        <v>#REF!</v>
      </c>
      <c r="I104" s="50" t="e">
        <f>IF(H104=0,"",COUNTIF(H$3:H104,1))</f>
        <v>#REF!</v>
      </c>
    </row>
    <row r="105" spans="1:9" ht="32.25" x14ac:dyDescent="0.2">
      <c r="A105" s="364"/>
      <c r="B105" s="60">
        <f t="shared" si="5"/>
        <v>3</v>
      </c>
      <c r="C105" s="47" t="e">
        <f>#REF!</f>
        <v>#REF!</v>
      </c>
      <c r="D105" s="48" t="e">
        <f>'ورود برنامه درس'!H5</f>
        <v>#REF!</v>
      </c>
      <c r="E105" s="48" t="e">
        <f t="shared" si="3"/>
        <v>#REF!</v>
      </c>
      <c r="F105" s="63" t="e">
        <f>#REF!</f>
        <v>#REF!</v>
      </c>
      <c r="G105" s="63" t="e">
        <f>#REF!</f>
        <v>#REF!</v>
      </c>
      <c r="H105" s="48" t="e">
        <f t="shared" si="4"/>
        <v>#REF!</v>
      </c>
      <c r="I105" s="50" t="e">
        <f>IF(H105=0,"",COUNTIF(H$3:H105,1))</f>
        <v>#REF!</v>
      </c>
    </row>
    <row r="106" spans="1:9" ht="32.25" x14ac:dyDescent="0.2">
      <c r="A106" s="364"/>
      <c r="B106" s="60">
        <f t="shared" si="5"/>
        <v>4</v>
      </c>
      <c r="C106" s="47" t="e">
        <f>#REF!</f>
        <v>#REF!</v>
      </c>
      <c r="D106" s="48" t="e">
        <f>'ورود برنامه درس'!H6</f>
        <v>#REF!</v>
      </c>
      <c r="E106" s="48" t="e">
        <f t="shared" si="3"/>
        <v>#REF!</v>
      </c>
      <c r="F106" s="63" t="e">
        <f>#REF!</f>
        <v>#REF!</v>
      </c>
      <c r="G106" s="63" t="e">
        <f>#REF!</f>
        <v>#REF!</v>
      </c>
      <c r="H106" s="48" t="e">
        <f t="shared" si="4"/>
        <v>#REF!</v>
      </c>
      <c r="I106" s="50" t="e">
        <f>IF(H106=0,"",COUNTIF(H$3:H106,1))</f>
        <v>#REF!</v>
      </c>
    </row>
    <row r="107" spans="1:9" ht="32.25" x14ac:dyDescent="0.2">
      <c r="A107" s="364"/>
      <c r="B107" s="60">
        <f t="shared" si="5"/>
        <v>5</v>
      </c>
      <c r="C107" s="47" t="e">
        <f>#REF!</f>
        <v>#REF!</v>
      </c>
      <c r="D107" s="48" t="e">
        <f>'ورود برنامه درس'!H7</f>
        <v>#REF!</v>
      </c>
      <c r="E107" s="48" t="e">
        <f t="shared" si="3"/>
        <v>#REF!</v>
      </c>
      <c r="F107" s="63" t="e">
        <f>#REF!</f>
        <v>#REF!</v>
      </c>
      <c r="G107" s="63" t="e">
        <f>#REF!</f>
        <v>#REF!</v>
      </c>
      <c r="H107" s="48" t="e">
        <f t="shared" si="4"/>
        <v>#REF!</v>
      </c>
      <c r="I107" s="50" t="e">
        <f>IF(H107=0,"",COUNTIF(H$3:H107,1))</f>
        <v>#REF!</v>
      </c>
    </row>
    <row r="108" spans="1:9" ht="32.25" x14ac:dyDescent="0.2">
      <c r="A108" s="364"/>
      <c r="B108" s="60">
        <f t="shared" si="5"/>
        <v>6</v>
      </c>
      <c r="C108" s="47" t="e">
        <f>#REF!</f>
        <v>#REF!</v>
      </c>
      <c r="D108" s="48" t="e">
        <f>'ورود برنامه درس'!H8</f>
        <v>#REF!</v>
      </c>
      <c r="E108" s="48" t="e">
        <f t="shared" si="3"/>
        <v>#REF!</v>
      </c>
      <c r="F108" s="63" t="e">
        <f>#REF!</f>
        <v>#REF!</v>
      </c>
      <c r="G108" s="63" t="e">
        <f>#REF!</f>
        <v>#REF!</v>
      </c>
      <c r="H108" s="48" t="e">
        <f t="shared" si="4"/>
        <v>#REF!</v>
      </c>
      <c r="I108" s="50" t="e">
        <f>IF(H108=0,"",COUNTIF(H$3:H108,1))</f>
        <v>#REF!</v>
      </c>
    </row>
    <row r="109" spans="1:9" ht="32.25" x14ac:dyDescent="0.2">
      <c r="A109" s="364"/>
      <c r="B109" s="60">
        <f t="shared" si="5"/>
        <v>7</v>
      </c>
      <c r="C109" s="47" t="e">
        <f>#REF!</f>
        <v>#REF!</v>
      </c>
      <c r="D109" s="48" t="e">
        <f>'ورود برنامه درس'!H9</f>
        <v>#REF!</v>
      </c>
      <c r="E109" s="48" t="e">
        <f t="shared" si="3"/>
        <v>#REF!</v>
      </c>
      <c r="F109" s="63" t="e">
        <f>#REF!</f>
        <v>#REF!</v>
      </c>
      <c r="G109" s="63" t="e">
        <f>#REF!</f>
        <v>#REF!</v>
      </c>
      <c r="H109" s="48" t="e">
        <f t="shared" si="4"/>
        <v>#REF!</v>
      </c>
      <c r="I109" s="50" t="e">
        <f>IF(H109=0,"",COUNTIF(H$3:H109,1))</f>
        <v>#REF!</v>
      </c>
    </row>
    <row r="110" spans="1:9" ht="32.25" x14ac:dyDescent="0.2">
      <c r="A110" s="364"/>
      <c r="B110" s="60">
        <f t="shared" si="5"/>
        <v>8</v>
      </c>
      <c r="C110" s="47" t="e">
        <f>#REF!</f>
        <v>#REF!</v>
      </c>
      <c r="D110" s="48" t="e">
        <f>'ورود برنامه درس'!H10</f>
        <v>#REF!</v>
      </c>
      <c r="E110" s="48" t="e">
        <f t="shared" si="3"/>
        <v>#REF!</v>
      </c>
      <c r="F110" s="63" t="e">
        <f>#REF!</f>
        <v>#REF!</v>
      </c>
      <c r="G110" s="63" t="e">
        <f>#REF!</f>
        <v>#REF!</v>
      </c>
      <c r="H110" s="48" t="e">
        <f t="shared" si="4"/>
        <v>#REF!</v>
      </c>
      <c r="I110" s="50" t="e">
        <f>IF(H110=0,"",COUNTIF(H$3:H110,1))</f>
        <v>#REF!</v>
      </c>
    </row>
    <row r="111" spans="1:9" ht="32.25" x14ac:dyDescent="0.2">
      <c r="A111" s="364"/>
      <c r="B111" s="60">
        <f t="shared" si="5"/>
        <v>9</v>
      </c>
      <c r="C111" s="47" t="e">
        <f>#REF!</f>
        <v>#REF!</v>
      </c>
      <c r="D111" s="48" t="e">
        <f>'ورود برنامه درس'!H11</f>
        <v>#REF!</v>
      </c>
      <c r="E111" s="48" t="e">
        <f t="shared" si="3"/>
        <v>#REF!</v>
      </c>
      <c r="F111" s="63" t="e">
        <f>#REF!</f>
        <v>#REF!</v>
      </c>
      <c r="G111" s="63" t="e">
        <f>#REF!</f>
        <v>#REF!</v>
      </c>
      <c r="H111" s="48" t="e">
        <f t="shared" si="4"/>
        <v>#REF!</v>
      </c>
      <c r="I111" s="50" t="e">
        <f>IF(H111=0,"",COUNTIF(H$3:H111,1))</f>
        <v>#REF!</v>
      </c>
    </row>
    <row r="112" spans="1:9" ht="32.25" x14ac:dyDescent="0.2">
      <c r="A112" s="364"/>
      <c r="B112" s="60">
        <f t="shared" si="5"/>
        <v>10</v>
      </c>
      <c r="C112" s="47" t="e">
        <f>#REF!</f>
        <v>#REF!</v>
      </c>
      <c r="D112" s="48" t="e">
        <f>'ورود برنامه درس'!H12</f>
        <v>#REF!</v>
      </c>
      <c r="E112" s="48" t="e">
        <f t="shared" si="3"/>
        <v>#REF!</v>
      </c>
      <c r="F112" s="63" t="e">
        <f>#REF!</f>
        <v>#REF!</v>
      </c>
      <c r="G112" s="63" t="e">
        <f>#REF!</f>
        <v>#REF!</v>
      </c>
      <c r="H112" s="48" t="e">
        <f t="shared" si="4"/>
        <v>#REF!</v>
      </c>
      <c r="I112" s="50" t="e">
        <f>IF(H112=0,"",COUNTIF(H$3:H112,1))</f>
        <v>#REF!</v>
      </c>
    </row>
    <row r="113" spans="1:9" ht="32.25" x14ac:dyDescent="0.2">
      <c r="A113" s="364"/>
      <c r="B113" s="60">
        <f t="shared" si="5"/>
        <v>11</v>
      </c>
      <c r="C113" s="47" t="e">
        <f>#REF!</f>
        <v>#REF!</v>
      </c>
      <c r="D113" s="48" t="e">
        <f>'ورود برنامه درس'!H13</f>
        <v>#REF!</v>
      </c>
      <c r="E113" s="48" t="e">
        <f t="shared" si="3"/>
        <v>#REF!</v>
      </c>
      <c r="F113" s="63" t="e">
        <f>#REF!</f>
        <v>#REF!</v>
      </c>
      <c r="G113" s="63" t="e">
        <f>#REF!</f>
        <v>#REF!</v>
      </c>
      <c r="H113" s="48" t="e">
        <f t="shared" si="4"/>
        <v>#REF!</v>
      </c>
      <c r="I113" s="50" t="e">
        <f>IF(H113=0,"",COUNTIF(H$3:H113,1))</f>
        <v>#REF!</v>
      </c>
    </row>
    <row r="114" spans="1:9" ht="32.25" x14ac:dyDescent="0.2">
      <c r="A114" s="364"/>
      <c r="B114" s="60">
        <f t="shared" si="5"/>
        <v>12</v>
      </c>
      <c r="C114" s="47" t="e">
        <f>#REF!</f>
        <v>#REF!</v>
      </c>
      <c r="D114" s="48" t="e">
        <f>'ورود برنامه درس'!H14</f>
        <v>#REF!</v>
      </c>
      <c r="E114" s="48" t="e">
        <f t="shared" si="3"/>
        <v>#REF!</v>
      </c>
      <c r="F114" s="63" t="e">
        <f>#REF!</f>
        <v>#REF!</v>
      </c>
      <c r="G114" s="63" t="e">
        <f>#REF!</f>
        <v>#REF!</v>
      </c>
      <c r="H114" s="48" t="e">
        <f t="shared" si="4"/>
        <v>#REF!</v>
      </c>
      <c r="I114" s="50" t="e">
        <f>IF(H114=0,"",COUNTIF(H$3:H114,1))</f>
        <v>#REF!</v>
      </c>
    </row>
    <row r="115" spans="1:9" ht="32.25" x14ac:dyDescent="0.2">
      <c r="A115" s="364"/>
      <c r="B115" s="60">
        <f t="shared" si="5"/>
        <v>13</v>
      </c>
      <c r="C115" s="47" t="e">
        <f>#REF!</f>
        <v>#REF!</v>
      </c>
      <c r="D115" s="48" t="e">
        <f>'ورود برنامه درس'!H15</f>
        <v>#REF!</v>
      </c>
      <c r="E115" s="48" t="e">
        <f t="shared" si="3"/>
        <v>#REF!</v>
      </c>
      <c r="F115" s="63" t="e">
        <f>#REF!</f>
        <v>#REF!</v>
      </c>
      <c r="G115" s="63" t="e">
        <f>#REF!</f>
        <v>#REF!</v>
      </c>
      <c r="H115" s="48" t="e">
        <f t="shared" si="4"/>
        <v>#REF!</v>
      </c>
      <c r="I115" s="50" t="e">
        <f>IF(H115=0,"",COUNTIF(H$3:H115,1))</f>
        <v>#REF!</v>
      </c>
    </row>
    <row r="116" spans="1:9" ht="32.25" x14ac:dyDescent="0.2">
      <c r="A116" s="364"/>
      <c r="B116" s="60">
        <f t="shared" si="5"/>
        <v>14</v>
      </c>
      <c r="C116" s="47" t="e">
        <f>#REF!</f>
        <v>#REF!</v>
      </c>
      <c r="D116" s="48" t="e">
        <f>'ورود برنامه درس'!H16</f>
        <v>#REF!</v>
      </c>
      <c r="E116" s="48" t="e">
        <f t="shared" si="3"/>
        <v>#REF!</v>
      </c>
      <c r="F116" s="63" t="e">
        <f>#REF!</f>
        <v>#REF!</v>
      </c>
      <c r="G116" s="63" t="e">
        <f>#REF!</f>
        <v>#REF!</v>
      </c>
      <c r="H116" s="48" t="e">
        <f t="shared" si="4"/>
        <v>#REF!</v>
      </c>
      <c r="I116" s="50" t="e">
        <f>IF(H116=0,"",COUNTIF(H$3:H116,1))</f>
        <v>#REF!</v>
      </c>
    </row>
    <row r="117" spans="1:9" ht="32.25" x14ac:dyDescent="0.2">
      <c r="A117" s="364"/>
      <c r="B117" s="60">
        <f t="shared" si="5"/>
        <v>15</v>
      </c>
      <c r="C117" s="47" t="e">
        <f>#REF!</f>
        <v>#REF!</v>
      </c>
      <c r="D117" s="48" t="e">
        <f>'ورود برنامه درس'!H17</f>
        <v>#REF!</v>
      </c>
      <c r="E117" s="48" t="e">
        <f t="shared" si="3"/>
        <v>#REF!</v>
      </c>
      <c r="F117" s="63" t="e">
        <f>#REF!</f>
        <v>#REF!</v>
      </c>
      <c r="G117" s="63" t="e">
        <f>#REF!</f>
        <v>#REF!</v>
      </c>
      <c r="H117" s="48" t="e">
        <f t="shared" si="4"/>
        <v>#REF!</v>
      </c>
      <c r="I117" s="50" t="e">
        <f>IF(H117=0,"",COUNTIF(H$3:H117,1))</f>
        <v>#REF!</v>
      </c>
    </row>
    <row r="118" spans="1:9" ht="32.25" x14ac:dyDescent="0.2">
      <c r="A118" s="364"/>
      <c r="B118" s="60">
        <f t="shared" si="5"/>
        <v>16</v>
      </c>
      <c r="C118" s="47" t="e">
        <f>#REF!</f>
        <v>#REF!</v>
      </c>
      <c r="D118" s="48" t="e">
        <f>'ورود برنامه درس'!H18</f>
        <v>#REF!</v>
      </c>
      <c r="E118" s="48" t="e">
        <f t="shared" si="3"/>
        <v>#REF!</v>
      </c>
      <c r="F118" s="63" t="e">
        <f>#REF!</f>
        <v>#REF!</v>
      </c>
      <c r="G118" s="63" t="e">
        <f>#REF!</f>
        <v>#REF!</v>
      </c>
      <c r="H118" s="48" t="e">
        <f t="shared" si="4"/>
        <v>#REF!</v>
      </c>
      <c r="I118" s="50" t="e">
        <f>IF(H118=0,"",COUNTIF(H$3:H118,1))</f>
        <v>#REF!</v>
      </c>
    </row>
    <row r="119" spans="1:9" ht="32.25" x14ac:dyDescent="0.2">
      <c r="A119" s="364"/>
      <c r="B119" s="60">
        <f t="shared" si="5"/>
        <v>17</v>
      </c>
      <c r="C119" s="47" t="e">
        <f>#REF!</f>
        <v>#REF!</v>
      </c>
      <c r="D119" s="48" t="e">
        <f>'ورود برنامه درس'!H19</f>
        <v>#REF!</v>
      </c>
      <c r="E119" s="48" t="e">
        <f t="shared" si="3"/>
        <v>#REF!</v>
      </c>
      <c r="F119" s="63" t="e">
        <f>#REF!</f>
        <v>#REF!</v>
      </c>
      <c r="G119" s="63" t="e">
        <f>#REF!</f>
        <v>#REF!</v>
      </c>
      <c r="H119" s="48" t="e">
        <f t="shared" si="4"/>
        <v>#REF!</v>
      </c>
      <c r="I119" s="50" t="e">
        <f>IF(H119=0,"",COUNTIF(H$3:H119,1))</f>
        <v>#REF!</v>
      </c>
    </row>
    <row r="120" spans="1:9" ht="32.25" x14ac:dyDescent="0.2">
      <c r="A120" s="364"/>
      <c r="B120" s="60">
        <f t="shared" si="5"/>
        <v>18</v>
      </c>
      <c r="C120" s="47" t="e">
        <f>#REF!</f>
        <v>#REF!</v>
      </c>
      <c r="D120" s="48" t="e">
        <f>'ورود برنامه درس'!H20</f>
        <v>#REF!</v>
      </c>
      <c r="E120" s="48" t="e">
        <f t="shared" si="3"/>
        <v>#REF!</v>
      </c>
      <c r="F120" s="63" t="e">
        <f>#REF!</f>
        <v>#REF!</v>
      </c>
      <c r="G120" s="63" t="e">
        <f>#REF!</f>
        <v>#REF!</v>
      </c>
      <c r="H120" s="48" t="e">
        <f t="shared" si="4"/>
        <v>#REF!</v>
      </c>
      <c r="I120" s="50" t="e">
        <f>IF(H120=0,"",COUNTIF(H$3:H120,1))</f>
        <v>#REF!</v>
      </c>
    </row>
    <row r="121" spans="1:9" ht="32.25" x14ac:dyDescent="0.2">
      <c r="A121" s="364"/>
      <c r="B121" s="60">
        <f t="shared" si="5"/>
        <v>19</v>
      </c>
      <c r="C121" s="47" t="e">
        <f>#REF!</f>
        <v>#REF!</v>
      </c>
      <c r="D121" s="48" t="e">
        <f>'ورود برنامه درس'!H21</f>
        <v>#REF!</v>
      </c>
      <c r="E121" s="48" t="e">
        <f t="shared" si="3"/>
        <v>#REF!</v>
      </c>
      <c r="F121" s="63" t="e">
        <f>#REF!</f>
        <v>#REF!</v>
      </c>
      <c r="G121" s="63" t="e">
        <f>#REF!</f>
        <v>#REF!</v>
      </c>
      <c r="H121" s="48" t="e">
        <f t="shared" si="4"/>
        <v>#REF!</v>
      </c>
      <c r="I121" s="50" t="e">
        <f>IF(H121=0,"",COUNTIF(H$3:H121,1))</f>
        <v>#REF!</v>
      </c>
    </row>
    <row r="122" spans="1:9" ht="32.25" x14ac:dyDescent="0.2">
      <c r="A122" s="364"/>
      <c r="B122" s="60">
        <f t="shared" si="5"/>
        <v>20</v>
      </c>
      <c r="C122" s="47" t="e">
        <f>#REF!</f>
        <v>#REF!</v>
      </c>
      <c r="D122" s="48" t="e">
        <f>'ورود برنامه درس'!H22</f>
        <v>#REF!</v>
      </c>
      <c r="E122" s="48" t="e">
        <f t="shared" si="3"/>
        <v>#REF!</v>
      </c>
      <c r="F122" s="63" t="e">
        <f>#REF!</f>
        <v>#REF!</v>
      </c>
      <c r="G122" s="63" t="e">
        <f>#REF!</f>
        <v>#REF!</v>
      </c>
      <c r="H122" s="48" t="e">
        <f t="shared" si="4"/>
        <v>#REF!</v>
      </c>
      <c r="I122" s="50" t="e">
        <f>IF(H122=0,"",COUNTIF(H$3:H122,1))</f>
        <v>#REF!</v>
      </c>
    </row>
    <row r="123" spans="1:9" ht="32.25" x14ac:dyDescent="0.2">
      <c r="A123" s="364">
        <v>7</v>
      </c>
      <c r="B123" s="60">
        <f t="shared" si="5"/>
        <v>1</v>
      </c>
      <c r="C123" s="47" t="e">
        <f>#REF!</f>
        <v>#REF!</v>
      </c>
      <c r="D123" s="48" t="e">
        <f>'ورود برنامه درس'!I3</f>
        <v>#REF!</v>
      </c>
      <c r="E123" s="48" t="e">
        <f t="shared" si="3"/>
        <v>#REF!</v>
      </c>
      <c r="F123" s="63" t="e">
        <f>#REF!</f>
        <v>#REF!</v>
      </c>
      <c r="G123" s="63" t="e">
        <f>#REF!</f>
        <v>#REF!</v>
      </c>
      <c r="H123" s="48" t="e">
        <f t="shared" si="4"/>
        <v>#REF!</v>
      </c>
      <c r="I123" s="50" t="e">
        <f>IF(H123=0,"",COUNTIF(H$3:H123,1))</f>
        <v>#REF!</v>
      </c>
    </row>
    <row r="124" spans="1:9" ht="32.25" x14ac:dyDescent="0.2">
      <c r="A124" s="364"/>
      <c r="B124" s="60">
        <f t="shared" si="5"/>
        <v>2</v>
      </c>
      <c r="C124" s="47" t="e">
        <f>#REF!</f>
        <v>#REF!</v>
      </c>
      <c r="D124" s="48" t="e">
        <f>'ورود برنامه درس'!I4</f>
        <v>#REF!</v>
      </c>
      <c r="E124" s="48" t="e">
        <f t="shared" si="3"/>
        <v>#REF!</v>
      </c>
      <c r="F124" s="63" t="e">
        <f>#REF!</f>
        <v>#REF!</v>
      </c>
      <c r="G124" s="63" t="e">
        <f>#REF!</f>
        <v>#REF!</v>
      </c>
      <c r="H124" s="48" t="e">
        <f t="shared" si="4"/>
        <v>#REF!</v>
      </c>
      <c r="I124" s="50" t="e">
        <f>IF(H124=0,"",COUNTIF(H$3:H124,1))</f>
        <v>#REF!</v>
      </c>
    </row>
    <row r="125" spans="1:9" ht="32.25" x14ac:dyDescent="0.2">
      <c r="A125" s="364"/>
      <c r="B125" s="60">
        <f t="shared" si="5"/>
        <v>3</v>
      </c>
      <c r="C125" s="47" t="e">
        <f>#REF!</f>
        <v>#REF!</v>
      </c>
      <c r="D125" s="48" t="e">
        <f>'ورود برنامه درس'!I5</f>
        <v>#REF!</v>
      </c>
      <c r="E125" s="48" t="e">
        <f t="shared" si="3"/>
        <v>#REF!</v>
      </c>
      <c r="F125" s="63" t="e">
        <f>#REF!</f>
        <v>#REF!</v>
      </c>
      <c r="G125" s="63" t="e">
        <f>#REF!</f>
        <v>#REF!</v>
      </c>
      <c r="H125" s="48" t="e">
        <f t="shared" si="4"/>
        <v>#REF!</v>
      </c>
      <c r="I125" s="50" t="e">
        <f>IF(H125=0,"",COUNTIF(H$3:H125,1))</f>
        <v>#REF!</v>
      </c>
    </row>
    <row r="126" spans="1:9" ht="32.25" x14ac:dyDescent="0.2">
      <c r="A126" s="364"/>
      <c r="B126" s="60">
        <f t="shared" si="5"/>
        <v>4</v>
      </c>
      <c r="C126" s="47" t="e">
        <f>#REF!</f>
        <v>#REF!</v>
      </c>
      <c r="D126" s="48" t="e">
        <f>'ورود برنامه درس'!I6</f>
        <v>#REF!</v>
      </c>
      <c r="E126" s="48" t="e">
        <f t="shared" si="3"/>
        <v>#REF!</v>
      </c>
      <c r="F126" s="63" t="e">
        <f>#REF!</f>
        <v>#REF!</v>
      </c>
      <c r="G126" s="63" t="e">
        <f>#REF!</f>
        <v>#REF!</v>
      </c>
      <c r="H126" s="48" t="e">
        <f t="shared" si="4"/>
        <v>#REF!</v>
      </c>
      <c r="I126" s="50" t="e">
        <f>IF(H126=0,"",COUNTIF(H$3:H126,1))</f>
        <v>#REF!</v>
      </c>
    </row>
    <row r="127" spans="1:9" ht="32.25" x14ac:dyDescent="0.2">
      <c r="A127" s="364"/>
      <c r="B127" s="60">
        <f t="shared" si="5"/>
        <v>5</v>
      </c>
      <c r="C127" s="47" t="e">
        <f>#REF!</f>
        <v>#REF!</v>
      </c>
      <c r="D127" s="48" t="e">
        <f>'ورود برنامه درس'!I7</f>
        <v>#REF!</v>
      </c>
      <c r="E127" s="48" t="e">
        <f t="shared" si="3"/>
        <v>#REF!</v>
      </c>
      <c r="F127" s="63" t="e">
        <f>#REF!</f>
        <v>#REF!</v>
      </c>
      <c r="G127" s="63" t="e">
        <f>#REF!</f>
        <v>#REF!</v>
      </c>
      <c r="H127" s="48" t="e">
        <f t="shared" si="4"/>
        <v>#REF!</v>
      </c>
      <c r="I127" s="50" t="e">
        <f>IF(H127=0,"",COUNTIF(H$3:H127,1))</f>
        <v>#REF!</v>
      </c>
    </row>
    <row r="128" spans="1:9" ht="32.25" x14ac:dyDescent="0.2">
      <c r="A128" s="364"/>
      <c r="B128" s="60">
        <f t="shared" si="5"/>
        <v>6</v>
      </c>
      <c r="C128" s="47" t="e">
        <f>#REF!</f>
        <v>#REF!</v>
      </c>
      <c r="D128" s="48" t="e">
        <f>'ورود برنامه درس'!I8</f>
        <v>#REF!</v>
      </c>
      <c r="E128" s="48" t="e">
        <f t="shared" si="3"/>
        <v>#REF!</v>
      </c>
      <c r="F128" s="63" t="e">
        <f>#REF!</f>
        <v>#REF!</v>
      </c>
      <c r="G128" s="63" t="e">
        <f>#REF!</f>
        <v>#REF!</v>
      </c>
      <c r="H128" s="48" t="e">
        <f t="shared" si="4"/>
        <v>#REF!</v>
      </c>
      <c r="I128" s="50" t="e">
        <f>IF(H128=0,"",COUNTIF(H$3:H128,1))</f>
        <v>#REF!</v>
      </c>
    </row>
    <row r="129" spans="1:9" ht="32.25" x14ac:dyDescent="0.2">
      <c r="A129" s="364"/>
      <c r="B129" s="60">
        <f t="shared" si="5"/>
        <v>7</v>
      </c>
      <c r="C129" s="47" t="e">
        <f>#REF!</f>
        <v>#REF!</v>
      </c>
      <c r="D129" s="48" t="e">
        <f>'ورود برنامه درس'!I9</f>
        <v>#REF!</v>
      </c>
      <c r="E129" s="48" t="e">
        <f t="shared" si="3"/>
        <v>#REF!</v>
      </c>
      <c r="F129" s="63" t="e">
        <f>#REF!</f>
        <v>#REF!</v>
      </c>
      <c r="G129" s="63" t="e">
        <f>#REF!</f>
        <v>#REF!</v>
      </c>
      <c r="H129" s="48" t="e">
        <f t="shared" si="4"/>
        <v>#REF!</v>
      </c>
      <c r="I129" s="50" t="e">
        <f>IF(H129=0,"",COUNTIF(H$3:H129,1))</f>
        <v>#REF!</v>
      </c>
    </row>
    <row r="130" spans="1:9" ht="32.25" x14ac:dyDescent="0.2">
      <c r="A130" s="364"/>
      <c r="B130" s="60">
        <f t="shared" si="5"/>
        <v>8</v>
      </c>
      <c r="C130" s="47" t="e">
        <f>#REF!</f>
        <v>#REF!</v>
      </c>
      <c r="D130" s="48" t="e">
        <f>'ورود برنامه درس'!I10</f>
        <v>#REF!</v>
      </c>
      <c r="E130" s="48" t="e">
        <f t="shared" si="3"/>
        <v>#REF!</v>
      </c>
      <c r="F130" s="63" t="e">
        <f>#REF!</f>
        <v>#REF!</v>
      </c>
      <c r="G130" s="63" t="e">
        <f>#REF!</f>
        <v>#REF!</v>
      </c>
      <c r="H130" s="48" t="e">
        <f t="shared" si="4"/>
        <v>#REF!</v>
      </c>
      <c r="I130" s="50" t="e">
        <f>IF(H130=0,"",COUNTIF(H$3:H130,1))</f>
        <v>#REF!</v>
      </c>
    </row>
    <row r="131" spans="1:9" ht="32.25" x14ac:dyDescent="0.2">
      <c r="A131" s="364"/>
      <c r="B131" s="60">
        <f t="shared" si="5"/>
        <v>9</v>
      </c>
      <c r="C131" s="47" t="e">
        <f>#REF!</f>
        <v>#REF!</v>
      </c>
      <c r="D131" s="48" t="e">
        <f>'ورود برنامه درس'!I11</f>
        <v>#REF!</v>
      </c>
      <c r="E131" s="48" t="e">
        <f t="shared" si="3"/>
        <v>#REF!</v>
      </c>
      <c r="F131" s="63" t="e">
        <f>#REF!</f>
        <v>#REF!</v>
      </c>
      <c r="G131" s="63" t="e">
        <f>#REF!</f>
        <v>#REF!</v>
      </c>
      <c r="H131" s="48" t="e">
        <f t="shared" si="4"/>
        <v>#REF!</v>
      </c>
      <c r="I131" s="50" t="e">
        <f>IF(H131=0,"",COUNTIF(H$3:H131,1))</f>
        <v>#REF!</v>
      </c>
    </row>
    <row r="132" spans="1:9" ht="32.25" x14ac:dyDescent="0.2">
      <c r="A132" s="364"/>
      <c r="B132" s="60">
        <f t="shared" si="5"/>
        <v>10</v>
      </c>
      <c r="C132" s="47" t="e">
        <f>#REF!</f>
        <v>#REF!</v>
      </c>
      <c r="D132" s="48" t="e">
        <f>'ورود برنامه درس'!I12</f>
        <v>#REF!</v>
      </c>
      <c r="E132" s="48" t="e">
        <f t="shared" ref="E132:E195" si="6">C132&amp;" "&amp;D132</f>
        <v>#REF!</v>
      </c>
      <c r="F132" s="63" t="e">
        <f>#REF!</f>
        <v>#REF!</v>
      </c>
      <c r="G132" s="63" t="e">
        <f>#REF!</f>
        <v>#REF!</v>
      </c>
      <c r="H132" s="48" t="e">
        <f t="shared" ref="H132:H195" si="7">IF(C132&lt;&gt;"",1,0)</f>
        <v>#REF!</v>
      </c>
      <c r="I132" s="50" t="e">
        <f>IF(H132=0,"",COUNTIF(H$3:H132,1))</f>
        <v>#REF!</v>
      </c>
    </row>
    <row r="133" spans="1:9" ht="32.25" x14ac:dyDescent="0.2">
      <c r="A133" s="364"/>
      <c r="B133" s="60">
        <f t="shared" si="5"/>
        <v>11</v>
      </c>
      <c r="C133" s="47" t="e">
        <f>#REF!</f>
        <v>#REF!</v>
      </c>
      <c r="D133" s="48" t="e">
        <f>'ورود برنامه درس'!I13</f>
        <v>#REF!</v>
      </c>
      <c r="E133" s="48" t="e">
        <f t="shared" si="6"/>
        <v>#REF!</v>
      </c>
      <c r="F133" s="63" t="e">
        <f>#REF!</f>
        <v>#REF!</v>
      </c>
      <c r="G133" s="63" t="e">
        <f>#REF!</f>
        <v>#REF!</v>
      </c>
      <c r="H133" s="48" t="e">
        <f t="shared" si="7"/>
        <v>#REF!</v>
      </c>
      <c r="I133" s="50" t="e">
        <f>IF(H133=0,"",COUNTIF(H$3:H133,1))</f>
        <v>#REF!</v>
      </c>
    </row>
    <row r="134" spans="1:9" ht="32.25" x14ac:dyDescent="0.2">
      <c r="A134" s="364"/>
      <c r="B134" s="60">
        <f t="shared" si="5"/>
        <v>12</v>
      </c>
      <c r="C134" s="47" t="e">
        <f>#REF!</f>
        <v>#REF!</v>
      </c>
      <c r="D134" s="48" t="e">
        <f>'ورود برنامه درس'!I14</f>
        <v>#REF!</v>
      </c>
      <c r="E134" s="48" t="e">
        <f t="shared" si="6"/>
        <v>#REF!</v>
      </c>
      <c r="F134" s="63" t="e">
        <f>#REF!</f>
        <v>#REF!</v>
      </c>
      <c r="G134" s="63" t="e">
        <f>#REF!</f>
        <v>#REF!</v>
      </c>
      <c r="H134" s="48" t="e">
        <f t="shared" si="7"/>
        <v>#REF!</v>
      </c>
      <c r="I134" s="50" t="e">
        <f>IF(H134=0,"",COUNTIF(H$3:H134,1))</f>
        <v>#REF!</v>
      </c>
    </row>
    <row r="135" spans="1:9" ht="32.25" x14ac:dyDescent="0.2">
      <c r="A135" s="364"/>
      <c r="B135" s="60">
        <f t="shared" si="5"/>
        <v>13</v>
      </c>
      <c r="C135" s="47" t="e">
        <f>#REF!</f>
        <v>#REF!</v>
      </c>
      <c r="D135" s="48" t="e">
        <f>'ورود برنامه درس'!I15</f>
        <v>#REF!</v>
      </c>
      <c r="E135" s="48" t="e">
        <f t="shared" si="6"/>
        <v>#REF!</v>
      </c>
      <c r="F135" s="63" t="e">
        <f>#REF!</f>
        <v>#REF!</v>
      </c>
      <c r="G135" s="63" t="e">
        <f>#REF!</f>
        <v>#REF!</v>
      </c>
      <c r="H135" s="48" t="e">
        <f t="shared" si="7"/>
        <v>#REF!</v>
      </c>
      <c r="I135" s="50" t="e">
        <f>IF(H135=0,"",COUNTIF(H$3:H135,1))</f>
        <v>#REF!</v>
      </c>
    </row>
    <row r="136" spans="1:9" ht="32.25" x14ac:dyDescent="0.2">
      <c r="A136" s="364"/>
      <c r="B136" s="60">
        <f t="shared" si="5"/>
        <v>14</v>
      </c>
      <c r="C136" s="47" t="e">
        <f>#REF!</f>
        <v>#REF!</v>
      </c>
      <c r="D136" s="48" t="e">
        <f>'ورود برنامه درس'!I16</f>
        <v>#REF!</v>
      </c>
      <c r="E136" s="48" t="e">
        <f t="shared" si="6"/>
        <v>#REF!</v>
      </c>
      <c r="F136" s="63" t="e">
        <f>#REF!</f>
        <v>#REF!</v>
      </c>
      <c r="G136" s="63" t="e">
        <f>#REF!</f>
        <v>#REF!</v>
      </c>
      <c r="H136" s="48" t="e">
        <f t="shared" si="7"/>
        <v>#REF!</v>
      </c>
      <c r="I136" s="50" t="e">
        <f>IF(H136=0,"",COUNTIF(H$3:H136,1))</f>
        <v>#REF!</v>
      </c>
    </row>
    <row r="137" spans="1:9" ht="32.25" x14ac:dyDescent="0.2">
      <c r="A137" s="364"/>
      <c r="B137" s="60">
        <f t="shared" si="5"/>
        <v>15</v>
      </c>
      <c r="C137" s="47" t="e">
        <f>#REF!</f>
        <v>#REF!</v>
      </c>
      <c r="D137" s="48" t="e">
        <f>'ورود برنامه درس'!I17</f>
        <v>#REF!</v>
      </c>
      <c r="E137" s="48" t="e">
        <f t="shared" si="6"/>
        <v>#REF!</v>
      </c>
      <c r="F137" s="63" t="e">
        <f>#REF!</f>
        <v>#REF!</v>
      </c>
      <c r="G137" s="63" t="e">
        <f>#REF!</f>
        <v>#REF!</v>
      </c>
      <c r="H137" s="48" t="e">
        <f t="shared" si="7"/>
        <v>#REF!</v>
      </c>
      <c r="I137" s="50" t="e">
        <f>IF(H137=0,"",COUNTIF(H$3:H137,1))</f>
        <v>#REF!</v>
      </c>
    </row>
    <row r="138" spans="1:9" ht="32.25" x14ac:dyDescent="0.2">
      <c r="A138" s="364"/>
      <c r="B138" s="60">
        <f t="shared" si="5"/>
        <v>16</v>
      </c>
      <c r="C138" s="47" t="e">
        <f>#REF!</f>
        <v>#REF!</v>
      </c>
      <c r="D138" s="48" t="e">
        <f>'ورود برنامه درس'!I18</f>
        <v>#REF!</v>
      </c>
      <c r="E138" s="48" t="e">
        <f t="shared" si="6"/>
        <v>#REF!</v>
      </c>
      <c r="F138" s="63" t="e">
        <f>#REF!</f>
        <v>#REF!</v>
      </c>
      <c r="G138" s="63" t="e">
        <f>#REF!</f>
        <v>#REF!</v>
      </c>
      <c r="H138" s="48" t="e">
        <f t="shared" si="7"/>
        <v>#REF!</v>
      </c>
      <c r="I138" s="50" t="e">
        <f>IF(H138=0,"",COUNTIF(H$3:H138,1))</f>
        <v>#REF!</v>
      </c>
    </row>
    <row r="139" spans="1:9" ht="32.25" x14ac:dyDescent="0.2">
      <c r="A139" s="364"/>
      <c r="B139" s="60">
        <f t="shared" si="5"/>
        <v>17</v>
      </c>
      <c r="C139" s="47" t="e">
        <f>#REF!</f>
        <v>#REF!</v>
      </c>
      <c r="D139" s="48" t="e">
        <f>'ورود برنامه درس'!I19</f>
        <v>#REF!</v>
      </c>
      <c r="E139" s="48" t="e">
        <f t="shared" si="6"/>
        <v>#REF!</v>
      </c>
      <c r="F139" s="63" t="e">
        <f>#REF!</f>
        <v>#REF!</v>
      </c>
      <c r="G139" s="63" t="e">
        <f>#REF!</f>
        <v>#REF!</v>
      </c>
      <c r="H139" s="48" t="e">
        <f t="shared" si="7"/>
        <v>#REF!</v>
      </c>
      <c r="I139" s="50" t="e">
        <f>IF(H139=0,"",COUNTIF(H$3:H139,1))</f>
        <v>#REF!</v>
      </c>
    </row>
    <row r="140" spans="1:9" ht="32.25" x14ac:dyDescent="0.2">
      <c r="A140" s="364"/>
      <c r="B140" s="60">
        <f t="shared" si="5"/>
        <v>18</v>
      </c>
      <c r="C140" s="47" t="e">
        <f>#REF!</f>
        <v>#REF!</v>
      </c>
      <c r="D140" s="48" t="e">
        <f>'ورود برنامه درس'!I20</f>
        <v>#REF!</v>
      </c>
      <c r="E140" s="48" t="e">
        <f t="shared" si="6"/>
        <v>#REF!</v>
      </c>
      <c r="F140" s="63" t="e">
        <f>#REF!</f>
        <v>#REF!</v>
      </c>
      <c r="G140" s="63" t="e">
        <f>#REF!</f>
        <v>#REF!</v>
      </c>
      <c r="H140" s="48" t="e">
        <f t="shared" si="7"/>
        <v>#REF!</v>
      </c>
      <c r="I140" s="50" t="e">
        <f>IF(H140=0,"",COUNTIF(H$3:H140,1))</f>
        <v>#REF!</v>
      </c>
    </row>
    <row r="141" spans="1:9" ht="32.25" x14ac:dyDescent="0.2">
      <c r="A141" s="364"/>
      <c r="B141" s="60">
        <f t="shared" si="5"/>
        <v>19</v>
      </c>
      <c r="C141" s="47" t="e">
        <f>#REF!</f>
        <v>#REF!</v>
      </c>
      <c r="D141" s="48" t="e">
        <f>'ورود برنامه درس'!I21</f>
        <v>#REF!</v>
      </c>
      <c r="E141" s="48" t="e">
        <f t="shared" si="6"/>
        <v>#REF!</v>
      </c>
      <c r="F141" s="63" t="e">
        <f>#REF!</f>
        <v>#REF!</v>
      </c>
      <c r="G141" s="63" t="e">
        <f>#REF!</f>
        <v>#REF!</v>
      </c>
      <c r="H141" s="48" t="e">
        <f t="shared" si="7"/>
        <v>#REF!</v>
      </c>
      <c r="I141" s="50" t="e">
        <f>IF(H141=0,"",COUNTIF(H$3:H141,1))</f>
        <v>#REF!</v>
      </c>
    </row>
    <row r="142" spans="1:9" ht="32.25" x14ac:dyDescent="0.2">
      <c r="A142" s="364"/>
      <c r="B142" s="60">
        <f t="shared" si="5"/>
        <v>20</v>
      </c>
      <c r="C142" s="47" t="e">
        <f>#REF!</f>
        <v>#REF!</v>
      </c>
      <c r="D142" s="48" t="e">
        <f>'ورود برنامه درس'!I22</f>
        <v>#REF!</v>
      </c>
      <c r="E142" s="48" t="e">
        <f t="shared" si="6"/>
        <v>#REF!</v>
      </c>
      <c r="F142" s="63" t="e">
        <f>#REF!</f>
        <v>#REF!</v>
      </c>
      <c r="G142" s="63" t="e">
        <f>#REF!</f>
        <v>#REF!</v>
      </c>
      <c r="H142" s="48" t="e">
        <f t="shared" si="7"/>
        <v>#REF!</v>
      </c>
      <c r="I142" s="50" t="e">
        <f>IF(H142=0,"",COUNTIF(H$3:H142,1))</f>
        <v>#REF!</v>
      </c>
    </row>
    <row r="143" spans="1:9" ht="32.25" x14ac:dyDescent="0.2">
      <c r="A143" s="364">
        <v>8</v>
      </c>
      <c r="B143" s="60">
        <f t="shared" si="5"/>
        <v>1</v>
      </c>
      <c r="C143" s="47" t="e">
        <f>#REF!</f>
        <v>#REF!</v>
      </c>
      <c r="D143" s="48" t="e">
        <f>'ورود برنامه درس'!J3</f>
        <v>#REF!</v>
      </c>
      <c r="E143" s="48" t="e">
        <f t="shared" si="6"/>
        <v>#REF!</v>
      </c>
      <c r="F143" s="63" t="e">
        <f>#REF!</f>
        <v>#REF!</v>
      </c>
      <c r="G143" s="63" t="e">
        <f>#REF!</f>
        <v>#REF!</v>
      </c>
      <c r="H143" s="48" t="e">
        <f t="shared" si="7"/>
        <v>#REF!</v>
      </c>
      <c r="I143" s="50" t="e">
        <f>IF(H143=0,"",COUNTIF(H$3:H143,1))</f>
        <v>#REF!</v>
      </c>
    </row>
    <row r="144" spans="1:9" ht="32.25" x14ac:dyDescent="0.2">
      <c r="A144" s="364"/>
      <c r="B144" s="60">
        <f t="shared" si="5"/>
        <v>2</v>
      </c>
      <c r="C144" s="47" t="e">
        <f>#REF!</f>
        <v>#REF!</v>
      </c>
      <c r="D144" s="48" t="e">
        <f>'ورود برنامه درس'!J4</f>
        <v>#REF!</v>
      </c>
      <c r="E144" s="48" t="e">
        <f t="shared" si="6"/>
        <v>#REF!</v>
      </c>
      <c r="F144" s="63" t="e">
        <f>#REF!</f>
        <v>#REF!</v>
      </c>
      <c r="G144" s="63" t="e">
        <f>#REF!</f>
        <v>#REF!</v>
      </c>
      <c r="H144" s="48" t="e">
        <f t="shared" si="7"/>
        <v>#REF!</v>
      </c>
      <c r="I144" s="50" t="e">
        <f>IF(H144=0,"",COUNTIF(H$3:H144,1))</f>
        <v>#REF!</v>
      </c>
    </row>
    <row r="145" spans="1:9" ht="32.25" x14ac:dyDescent="0.2">
      <c r="A145" s="364"/>
      <c r="B145" s="60">
        <f t="shared" si="5"/>
        <v>3</v>
      </c>
      <c r="C145" s="47" t="e">
        <f>#REF!</f>
        <v>#REF!</v>
      </c>
      <c r="D145" s="48" t="e">
        <f>'ورود برنامه درس'!J5</f>
        <v>#REF!</v>
      </c>
      <c r="E145" s="48" t="e">
        <f t="shared" si="6"/>
        <v>#REF!</v>
      </c>
      <c r="F145" s="63" t="e">
        <f>#REF!</f>
        <v>#REF!</v>
      </c>
      <c r="G145" s="63" t="e">
        <f>#REF!</f>
        <v>#REF!</v>
      </c>
      <c r="H145" s="48" t="e">
        <f t="shared" si="7"/>
        <v>#REF!</v>
      </c>
      <c r="I145" s="50" t="e">
        <f>IF(H145=0,"",COUNTIF(H$3:H145,1))</f>
        <v>#REF!</v>
      </c>
    </row>
    <row r="146" spans="1:9" ht="32.25" x14ac:dyDescent="0.2">
      <c r="A146" s="364"/>
      <c r="B146" s="60">
        <f t="shared" si="5"/>
        <v>4</v>
      </c>
      <c r="C146" s="47" t="e">
        <f>#REF!</f>
        <v>#REF!</v>
      </c>
      <c r="D146" s="48" t="e">
        <f>'ورود برنامه درس'!J6</f>
        <v>#REF!</v>
      </c>
      <c r="E146" s="48" t="e">
        <f t="shared" si="6"/>
        <v>#REF!</v>
      </c>
      <c r="F146" s="63" t="e">
        <f>#REF!</f>
        <v>#REF!</v>
      </c>
      <c r="G146" s="63" t="e">
        <f>#REF!</f>
        <v>#REF!</v>
      </c>
      <c r="H146" s="48" t="e">
        <f t="shared" si="7"/>
        <v>#REF!</v>
      </c>
      <c r="I146" s="50" t="e">
        <f>IF(H146=0,"",COUNTIF(H$3:H146,1))</f>
        <v>#REF!</v>
      </c>
    </row>
    <row r="147" spans="1:9" ht="32.25" x14ac:dyDescent="0.2">
      <c r="A147" s="364"/>
      <c r="B147" s="60">
        <f t="shared" si="5"/>
        <v>5</v>
      </c>
      <c r="C147" s="47" t="e">
        <f>#REF!</f>
        <v>#REF!</v>
      </c>
      <c r="D147" s="48" t="e">
        <f>'ورود برنامه درس'!J7</f>
        <v>#REF!</v>
      </c>
      <c r="E147" s="48" t="e">
        <f t="shared" si="6"/>
        <v>#REF!</v>
      </c>
      <c r="F147" s="63" t="e">
        <f>#REF!</f>
        <v>#REF!</v>
      </c>
      <c r="G147" s="63" t="e">
        <f>#REF!</f>
        <v>#REF!</v>
      </c>
      <c r="H147" s="48" t="e">
        <f t="shared" si="7"/>
        <v>#REF!</v>
      </c>
      <c r="I147" s="50" t="e">
        <f>IF(H147=0,"",COUNTIF(H$3:H147,1))</f>
        <v>#REF!</v>
      </c>
    </row>
    <row r="148" spans="1:9" ht="32.25" x14ac:dyDescent="0.2">
      <c r="A148" s="364"/>
      <c r="B148" s="60">
        <f t="shared" si="5"/>
        <v>6</v>
      </c>
      <c r="C148" s="47" t="e">
        <f>#REF!</f>
        <v>#REF!</v>
      </c>
      <c r="D148" s="48" t="e">
        <f>'ورود برنامه درس'!J8</f>
        <v>#REF!</v>
      </c>
      <c r="E148" s="48" t="e">
        <f t="shared" si="6"/>
        <v>#REF!</v>
      </c>
      <c r="F148" s="63" t="e">
        <f>#REF!</f>
        <v>#REF!</v>
      </c>
      <c r="G148" s="63" t="e">
        <f>#REF!</f>
        <v>#REF!</v>
      </c>
      <c r="H148" s="48" t="e">
        <f t="shared" si="7"/>
        <v>#REF!</v>
      </c>
      <c r="I148" s="50" t="e">
        <f>IF(H148=0,"",COUNTIF(H$3:H148,1))</f>
        <v>#REF!</v>
      </c>
    </row>
    <row r="149" spans="1:9" ht="32.25" x14ac:dyDescent="0.2">
      <c r="A149" s="364"/>
      <c r="B149" s="60">
        <f t="shared" si="5"/>
        <v>7</v>
      </c>
      <c r="C149" s="47" t="e">
        <f>#REF!</f>
        <v>#REF!</v>
      </c>
      <c r="D149" s="48" t="e">
        <f>'ورود برنامه درس'!J9</f>
        <v>#REF!</v>
      </c>
      <c r="E149" s="48" t="e">
        <f t="shared" si="6"/>
        <v>#REF!</v>
      </c>
      <c r="F149" s="63" t="e">
        <f>#REF!</f>
        <v>#REF!</v>
      </c>
      <c r="G149" s="63" t="e">
        <f>#REF!</f>
        <v>#REF!</v>
      </c>
      <c r="H149" s="48" t="e">
        <f t="shared" si="7"/>
        <v>#REF!</v>
      </c>
      <c r="I149" s="50" t="e">
        <f>IF(H149=0,"",COUNTIF(H$3:H149,1))</f>
        <v>#REF!</v>
      </c>
    </row>
    <row r="150" spans="1:9" ht="32.25" x14ac:dyDescent="0.2">
      <c r="A150" s="364"/>
      <c r="B150" s="60">
        <f t="shared" si="5"/>
        <v>8</v>
      </c>
      <c r="C150" s="47" t="e">
        <f>#REF!</f>
        <v>#REF!</v>
      </c>
      <c r="D150" s="48" t="e">
        <f>'ورود برنامه درس'!J10</f>
        <v>#REF!</v>
      </c>
      <c r="E150" s="48" t="e">
        <f t="shared" si="6"/>
        <v>#REF!</v>
      </c>
      <c r="F150" s="63" t="e">
        <f>#REF!</f>
        <v>#REF!</v>
      </c>
      <c r="G150" s="63" t="e">
        <f>#REF!</f>
        <v>#REF!</v>
      </c>
      <c r="H150" s="48" t="e">
        <f t="shared" si="7"/>
        <v>#REF!</v>
      </c>
      <c r="I150" s="50" t="e">
        <f>IF(H150=0,"",COUNTIF(H$3:H150,1))</f>
        <v>#REF!</v>
      </c>
    </row>
    <row r="151" spans="1:9" ht="32.25" x14ac:dyDescent="0.2">
      <c r="A151" s="364"/>
      <c r="B151" s="60">
        <f t="shared" si="5"/>
        <v>9</v>
      </c>
      <c r="C151" s="47" t="e">
        <f>#REF!</f>
        <v>#REF!</v>
      </c>
      <c r="D151" s="48" t="e">
        <f>'ورود برنامه درس'!J11</f>
        <v>#REF!</v>
      </c>
      <c r="E151" s="48" t="e">
        <f t="shared" si="6"/>
        <v>#REF!</v>
      </c>
      <c r="F151" s="63" t="e">
        <f>#REF!</f>
        <v>#REF!</v>
      </c>
      <c r="G151" s="63" t="e">
        <f>#REF!</f>
        <v>#REF!</v>
      </c>
      <c r="H151" s="48" t="e">
        <f t="shared" si="7"/>
        <v>#REF!</v>
      </c>
      <c r="I151" s="50" t="e">
        <f>IF(H151=0,"",COUNTIF(H$3:H151,1))</f>
        <v>#REF!</v>
      </c>
    </row>
    <row r="152" spans="1:9" ht="32.25" x14ac:dyDescent="0.2">
      <c r="A152" s="364"/>
      <c r="B152" s="60">
        <f t="shared" ref="B152:B215" si="8">B132</f>
        <v>10</v>
      </c>
      <c r="C152" s="47" t="e">
        <f>#REF!</f>
        <v>#REF!</v>
      </c>
      <c r="D152" s="48" t="e">
        <f>'ورود برنامه درس'!J12</f>
        <v>#REF!</v>
      </c>
      <c r="E152" s="48" t="e">
        <f t="shared" si="6"/>
        <v>#REF!</v>
      </c>
      <c r="F152" s="63" t="e">
        <f>#REF!</f>
        <v>#REF!</v>
      </c>
      <c r="G152" s="63" t="e">
        <f>#REF!</f>
        <v>#REF!</v>
      </c>
      <c r="H152" s="48" t="e">
        <f t="shared" si="7"/>
        <v>#REF!</v>
      </c>
      <c r="I152" s="50" t="e">
        <f>IF(H152=0,"",COUNTIF(H$3:H152,1))</f>
        <v>#REF!</v>
      </c>
    </row>
    <row r="153" spans="1:9" ht="32.25" x14ac:dyDescent="0.2">
      <c r="A153" s="364"/>
      <c r="B153" s="60">
        <f t="shared" si="8"/>
        <v>11</v>
      </c>
      <c r="C153" s="47" t="e">
        <f>#REF!</f>
        <v>#REF!</v>
      </c>
      <c r="D153" s="48" t="e">
        <f>'ورود برنامه درس'!J13</f>
        <v>#REF!</v>
      </c>
      <c r="E153" s="48" t="e">
        <f t="shared" si="6"/>
        <v>#REF!</v>
      </c>
      <c r="F153" s="63" t="e">
        <f>#REF!</f>
        <v>#REF!</v>
      </c>
      <c r="G153" s="63" t="e">
        <f>#REF!</f>
        <v>#REF!</v>
      </c>
      <c r="H153" s="48" t="e">
        <f t="shared" si="7"/>
        <v>#REF!</v>
      </c>
      <c r="I153" s="50" t="e">
        <f>IF(H153=0,"",COUNTIF(H$3:H153,1))</f>
        <v>#REF!</v>
      </c>
    </row>
    <row r="154" spans="1:9" ht="32.25" x14ac:dyDescent="0.2">
      <c r="A154" s="364"/>
      <c r="B154" s="60">
        <f t="shared" si="8"/>
        <v>12</v>
      </c>
      <c r="C154" s="47" t="e">
        <f>#REF!</f>
        <v>#REF!</v>
      </c>
      <c r="D154" s="48" t="e">
        <f>'ورود برنامه درس'!J14</f>
        <v>#REF!</v>
      </c>
      <c r="E154" s="48" t="e">
        <f t="shared" si="6"/>
        <v>#REF!</v>
      </c>
      <c r="F154" s="63" t="e">
        <f>#REF!</f>
        <v>#REF!</v>
      </c>
      <c r="G154" s="63" t="e">
        <f>#REF!</f>
        <v>#REF!</v>
      </c>
      <c r="H154" s="48" t="e">
        <f t="shared" si="7"/>
        <v>#REF!</v>
      </c>
      <c r="I154" s="50" t="e">
        <f>IF(H154=0,"",COUNTIF(H$3:H154,1))</f>
        <v>#REF!</v>
      </c>
    </row>
    <row r="155" spans="1:9" ht="32.25" x14ac:dyDescent="0.2">
      <c r="A155" s="364"/>
      <c r="B155" s="60">
        <f t="shared" si="8"/>
        <v>13</v>
      </c>
      <c r="C155" s="47" t="e">
        <f>#REF!</f>
        <v>#REF!</v>
      </c>
      <c r="D155" s="48" t="e">
        <f>'ورود برنامه درس'!J15</f>
        <v>#REF!</v>
      </c>
      <c r="E155" s="48" t="e">
        <f t="shared" si="6"/>
        <v>#REF!</v>
      </c>
      <c r="F155" s="63" t="e">
        <f>#REF!</f>
        <v>#REF!</v>
      </c>
      <c r="G155" s="63" t="e">
        <f>#REF!</f>
        <v>#REF!</v>
      </c>
      <c r="H155" s="48" t="e">
        <f t="shared" si="7"/>
        <v>#REF!</v>
      </c>
      <c r="I155" s="50" t="e">
        <f>IF(H155=0,"",COUNTIF(H$3:H155,1))</f>
        <v>#REF!</v>
      </c>
    </row>
    <row r="156" spans="1:9" ht="32.25" x14ac:dyDescent="0.2">
      <c r="A156" s="364"/>
      <c r="B156" s="60">
        <f t="shared" si="8"/>
        <v>14</v>
      </c>
      <c r="C156" s="47" t="e">
        <f>#REF!</f>
        <v>#REF!</v>
      </c>
      <c r="D156" s="48" t="e">
        <f>'ورود برنامه درس'!J16</f>
        <v>#REF!</v>
      </c>
      <c r="E156" s="48" t="e">
        <f t="shared" si="6"/>
        <v>#REF!</v>
      </c>
      <c r="F156" s="63" t="e">
        <f>#REF!</f>
        <v>#REF!</v>
      </c>
      <c r="G156" s="63" t="e">
        <f>#REF!</f>
        <v>#REF!</v>
      </c>
      <c r="H156" s="48" t="e">
        <f t="shared" si="7"/>
        <v>#REF!</v>
      </c>
      <c r="I156" s="50" t="e">
        <f>IF(H156=0,"",COUNTIF(H$3:H156,1))</f>
        <v>#REF!</v>
      </c>
    </row>
    <row r="157" spans="1:9" ht="32.25" x14ac:dyDescent="0.2">
      <c r="A157" s="364"/>
      <c r="B157" s="60">
        <f t="shared" si="8"/>
        <v>15</v>
      </c>
      <c r="C157" s="47" t="e">
        <f>#REF!</f>
        <v>#REF!</v>
      </c>
      <c r="D157" s="48" t="e">
        <f>'ورود برنامه درس'!J17</f>
        <v>#REF!</v>
      </c>
      <c r="E157" s="48" t="e">
        <f t="shared" si="6"/>
        <v>#REF!</v>
      </c>
      <c r="F157" s="63" t="e">
        <f>#REF!</f>
        <v>#REF!</v>
      </c>
      <c r="G157" s="63" t="e">
        <f>#REF!</f>
        <v>#REF!</v>
      </c>
      <c r="H157" s="48" t="e">
        <f t="shared" si="7"/>
        <v>#REF!</v>
      </c>
      <c r="I157" s="50" t="e">
        <f>IF(H157=0,"",COUNTIF(H$3:H157,1))</f>
        <v>#REF!</v>
      </c>
    </row>
    <row r="158" spans="1:9" ht="32.25" x14ac:dyDescent="0.2">
      <c r="A158" s="364"/>
      <c r="B158" s="60">
        <f t="shared" si="8"/>
        <v>16</v>
      </c>
      <c r="C158" s="47" t="e">
        <f>#REF!</f>
        <v>#REF!</v>
      </c>
      <c r="D158" s="48" t="e">
        <f>'ورود برنامه درس'!J18</f>
        <v>#REF!</v>
      </c>
      <c r="E158" s="48" t="e">
        <f t="shared" si="6"/>
        <v>#REF!</v>
      </c>
      <c r="F158" s="63" t="e">
        <f>#REF!</f>
        <v>#REF!</v>
      </c>
      <c r="G158" s="63" t="e">
        <f>#REF!</f>
        <v>#REF!</v>
      </c>
      <c r="H158" s="48" t="e">
        <f t="shared" si="7"/>
        <v>#REF!</v>
      </c>
      <c r="I158" s="50" t="e">
        <f>IF(H158=0,"",COUNTIF(H$3:H158,1))</f>
        <v>#REF!</v>
      </c>
    </row>
    <row r="159" spans="1:9" ht="32.25" x14ac:dyDescent="0.2">
      <c r="A159" s="364"/>
      <c r="B159" s="60">
        <f t="shared" si="8"/>
        <v>17</v>
      </c>
      <c r="C159" s="47" t="e">
        <f>#REF!</f>
        <v>#REF!</v>
      </c>
      <c r="D159" s="48" t="e">
        <f>'ورود برنامه درس'!J19</f>
        <v>#REF!</v>
      </c>
      <c r="E159" s="48" t="e">
        <f t="shared" si="6"/>
        <v>#REF!</v>
      </c>
      <c r="F159" s="63" t="e">
        <f>#REF!</f>
        <v>#REF!</v>
      </c>
      <c r="G159" s="63" t="e">
        <f>#REF!</f>
        <v>#REF!</v>
      </c>
      <c r="H159" s="48" t="e">
        <f t="shared" si="7"/>
        <v>#REF!</v>
      </c>
      <c r="I159" s="50" t="e">
        <f>IF(H159=0,"",COUNTIF(H$3:H159,1))</f>
        <v>#REF!</v>
      </c>
    </row>
    <row r="160" spans="1:9" ht="32.25" x14ac:dyDescent="0.2">
      <c r="A160" s="364"/>
      <c r="B160" s="60">
        <f t="shared" si="8"/>
        <v>18</v>
      </c>
      <c r="C160" s="47" t="e">
        <f>#REF!</f>
        <v>#REF!</v>
      </c>
      <c r="D160" s="48" t="e">
        <f>'ورود برنامه درس'!J20</f>
        <v>#REF!</v>
      </c>
      <c r="E160" s="48" t="e">
        <f t="shared" si="6"/>
        <v>#REF!</v>
      </c>
      <c r="F160" s="63" t="e">
        <f>#REF!</f>
        <v>#REF!</v>
      </c>
      <c r="G160" s="63" t="e">
        <f>#REF!</f>
        <v>#REF!</v>
      </c>
      <c r="H160" s="48" t="e">
        <f t="shared" si="7"/>
        <v>#REF!</v>
      </c>
      <c r="I160" s="50" t="e">
        <f>IF(H160=0,"",COUNTIF(H$3:H160,1))</f>
        <v>#REF!</v>
      </c>
    </row>
    <row r="161" spans="1:9" ht="32.25" x14ac:dyDescent="0.2">
      <c r="A161" s="364"/>
      <c r="B161" s="60">
        <f t="shared" si="8"/>
        <v>19</v>
      </c>
      <c r="C161" s="47" t="e">
        <f>#REF!</f>
        <v>#REF!</v>
      </c>
      <c r="D161" s="48" t="e">
        <f>'ورود برنامه درس'!J21</f>
        <v>#REF!</v>
      </c>
      <c r="E161" s="48" t="e">
        <f t="shared" si="6"/>
        <v>#REF!</v>
      </c>
      <c r="F161" s="63" t="e">
        <f>#REF!</f>
        <v>#REF!</v>
      </c>
      <c r="G161" s="63" t="e">
        <f>#REF!</f>
        <v>#REF!</v>
      </c>
      <c r="H161" s="48" t="e">
        <f t="shared" si="7"/>
        <v>#REF!</v>
      </c>
      <c r="I161" s="50" t="e">
        <f>IF(H161=0,"",COUNTIF(H$3:H161,1))</f>
        <v>#REF!</v>
      </c>
    </row>
    <row r="162" spans="1:9" ht="32.25" x14ac:dyDescent="0.2">
      <c r="A162" s="364"/>
      <c r="B162" s="60">
        <f t="shared" si="8"/>
        <v>20</v>
      </c>
      <c r="C162" s="47" t="e">
        <f>#REF!</f>
        <v>#REF!</v>
      </c>
      <c r="D162" s="48" t="e">
        <f>'ورود برنامه درس'!J22</f>
        <v>#REF!</v>
      </c>
      <c r="E162" s="48" t="e">
        <f t="shared" si="6"/>
        <v>#REF!</v>
      </c>
      <c r="F162" s="63" t="e">
        <f>#REF!</f>
        <v>#REF!</v>
      </c>
      <c r="G162" s="63" t="e">
        <f>#REF!</f>
        <v>#REF!</v>
      </c>
      <c r="H162" s="48" t="e">
        <f t="shared" si="7"/>
        <v>#REF!</v>
      </c>
      <c r="I162" s="50" t="e">
        <f>IF(H162=0,"",COUNTIF(H$3:H162,1))</f>
        <v>#REF!</v>
      </c>
    </row>
    <row r="163" spans="1:9" ht="32.25" x14ac:dyDescent="0.2">
      <c r="A163" s="364">
        <v>9</v>
      </c>
      <c r="B163" s="60">
        <f t="shared" si="8"/>
        <v>1</v>
      </c>
      <c r="C163" s="47" t="e">
        <f>#REF!</f>
        <v>#REF!</v>
      </c>
      <c r="D163" s="48" t="e">
        <f>'ورود برنامه درس'!K3</f>
        <v>#REF!</v>
      </c>
      <c r="E163" s="48" t="e">
        <f t="shared" si="6"/>
        <v>#REF!</v>
      </c>
      <c r="F163" s="63" t="e">
        <f>#REF!</f>
        <v>#REF!</v>
      </c>
      <c r="G163" s="63" t="e">
        <f>#REF!</f>
        <v>#REF!</v>
      </c>
      <c r="H163" s="48" t="e">
        <f t="shared" si="7"/>
        <v>#REF!</v>
      </c>
      <c r="I163" s="50" t="e">
        <f>IF(H163=0,"",COUNTIF(H$3:H163,1))</f>
        <v>#REF!</v>
      </c>
    </row>
    <row r="164" spans="1:9" ht="32.25" x14ac:dyDescent="0.2">
      <c r="A164" s="364"/>
      <c r="B164" s="60">
        <f t="shared" si="8"/>
        <v>2</v>
      </c>
      <c r="C164" s="47" t="e">
        <f>#REF!</f>
        <v>#REF!</v>
      </c>
      <c r="D164" s="48" t="e">
        <f>'ورود برنامه درس'!K4</f>
        <v>#REF!</v>
      </c>
      <c r="E164" s="48" t="e">
        <f t="shared" si="6"/>
        <v>#REF!</v>
      </c>
      <c r="F164" s="63" t="e">
        <f>#REF!</f>
        <v>#REF!</v>
      </c>
      <c r="G164" s="63" t="e">
        <f>#REF!</f>
        <v>#REF!</v>
      </c>
      <c r="H164" s="48" t="e">
        <f t="shared" si="7"/>
        <v>#REF!</v>
      </c>
      <c r="I164" s="50" t="e">
        <f>IF(H164=0,"",COUNTIF(H$3:H164,1))</f>
        <v>#REF!</v>
      </c>
    </row>
    <row r="165" spans="1:9" ht="32.25" x14ac:dyDescent="0.2">
      <c r="A165" s="364"/>
      <c r="B165" s="60">
        <f t="shared" si="8"/>
        <v>3</v>
      </c>
      <c r="C165" s="47" t="e">
        <f>#REF!</f>
        <v>#REF!</v>
      </c>
      <c r="D165" s="48" t="e">
        <f>'ورود برنامه درس'!K5</f>
        <v>#REF!</v>
      </c>
      <c r="E165" s="48" t="e">
        <f t="shared" si="6"/>
        <v>#REF!</v>
      </c>
      <c r="F165" s="63" t="e">
        <f>#REF!</f>
        <v>#REF!</v>
      </c>
      <c r="G165" s="63" t="e">
        <f>#REF!</f>
        <v>#REF!</v>
      </c>
      <c r="H165" s="48" t="e">
        <f t="shared" si="7"/>
        <v>#REF!</v>
      </c>
      <c r="I165" s="50" t="e">
        <f>IF(H165=0,"",COUNTIF(H$3:H165,1))</f>
        <v>#REF!</v>
      </c>
    </row>
    <row r="166" spans="1:9" ht="32.25" x14ac:dyDescent="0.2">
      <c r="A166" s="364"/>
      <c r="B166" s="60">
        <f t="shared" si="8"/>
        <v>4</v>
      </c>
      <c r="C166" s="47" t="e">
        <f>#REF!</f>
        <v>#REF!</v>
      </c>
      <c r="D166" s="48" t="e">
        <f>'ورود برنامه درس'!K6</f>
        <v>#REF!</v>
      </c>
      <c r="E166" s="48" t="e">
        <f t="shared" si="6"/>
        <v>#REF!</v>
      </c>
      <c r="F166" s="63" t="e">
        <f>#REF!</f>
        <v>#REF!</v>
      </c>
      <c r="G166" s="63" t="e">
        <f>#REF!</f>
        <v>#REF!</v>
      </c>
      <c r="H166" s="48" t="e">
        <f t="shared" si="7"/>
        <v>#REF!</v>
      </c>
      <c r="I166" s="50" t="e">
        <f>IF(H166=0,"",COUNTIF(H$3:H166,1))</f>
        <v>#REF!</v>
      </c>
    </row>
    <row r="167" spans="1:9" ht="32.25" x14ac:dyDescent="0.2">
      <c r="A167" s="364"/>
      <c r="B167" s="60">
        <f t="shared" si="8"/>
        <v>5</v>
      </c>
      <c r="C167" s="47" t="e">
        <f>#REF!</f>
        <v>#REF!</v>
      </c>
      <c r="D167" s="48" t="e">
        <f>'ورود برنامه درس'!K7</f>
        <v>#REF!</v>
      </c>
      <c r="E167" s="48" t="e">
        <f t="shared" si="6"/>
        <v>#REF!</v>
      </c>
      <c r="F167" s="63" t="e">
        <f>#REF!</f>
        <v>#REF!</v>
      </c>
      <c r="G167" s="63" t="e">
        <f>#REF!</f>
        <v>#REF!</v>
      </c>
      <c r="H167" s="48" t="e">
        <f t="shared" si="7"/>
        <v>#REF!</v>
      </c>
      <c r="I167" s="50" t="e">
        <f>IF(H167=0,"",COUNTIF(H$3:H167,1))</f>
        <v>#REF!</v>
      </c>
    </row>
    <row r="168" spans="1:9" ht="32.25" x14ac:dyDescent="0.2">
      <c r="A168" s="364"/>
      <c r="B168" s="60">
        <f t="shared" si="8"/>
        <v>6</v>
      </c>
      <c r="C168" s="47" t="e">
        <f>#REF!</f>
        <v>#REF!</v>
      </c>
      <c r="D168" s="48" t="e">
        <f>'ورود برنامه درس'!K8</f>
        <v>#REF!</v>
      </c>
      <c r="E168" s="48" t="e">
        <f t="shared" si="6"/>
        <v>#REF!</v>
      </c>
      <c r="F168" s="63" t="e">
        <f>#REF!</f>
        <v>#REF!</v>
      </c>
      <c r="G168" s="63" t="e">
        <f>#REF!</f>
        <v>#REF!</v>
      </c>
      <c r="H168" s="48" t="e">
        <f t="shared" si="7"/>
        <v>#REF!</v>
      </c>
      <c r="I168" s="50" t="e">
        <f>IF(H168=0,"",COUNTIF(H$3:H168,1))</f>
        <v>#REF!</v>
      </c>
    </row>
    <row r="169" spans="1:9" ht="32.25" x14ac:dyDescent="0.2">
      <c r="A169" s="364"/>
      <c r="B169" s="60">
        <f t="shared" si="8"/>
        <v>7</v>
      </c>
      <c r="C169" s="47" t="e">
        <f>#REF!</f>
        <v>#REF!</v>
      </c>
      <c r="D169" s="48" t="e">
        <f>'ورود برنامه درس'!K9</f>
        <v>#REF!</v>
      </c>
      <c r="E169" s="48" t="e">
        <f t="shared" si="6"/>
        <v>#REF!</v>
      </c>
      <c r="F169" s="63" t="e">
        <f>#REF!</f>
        <v>#REF!</v>
      </c>
      <c r="G169" s="63" t="e">
        <f>#REF!</f>
        <v>#REF!</v>
      </c>
      <c r="H169" s="48" t="e">
        <f t="shared" si="7"/>
        <v>#REF!</v>
      </c>
      <c r="I169" s="50" t="e">
        <f>IF(H169=0,"",COUNTIF(H$3:H169,1))</f>
        <v>#REF!</v>
      </c>
    </row>
    <row r="170" spans="1:9" ht="32.25" x14ac:dyDescent="0.2">
      <c r="A170" s="364"/>
      <c r="B170" s="60">
        <f t="shared" si="8"/>
        <v>8</v>
      </c>
      <c r="C170" s="47" t="e">
        <f>#REF!</f>
        <v>#REF!</v>
      </c>
      <c r="D170" s="48" t="e">
        <f>'ورود برنامه درس'!K10</f>
        <v>#REF!</v>
      </c>
      <c r="E170" s="48" t="e">
        <f t="shared" si="6"/>
        <v>#REF!</v>
      </c>
      <c r="F170" s="63" t="e">
        <f>#REF!</f>
        <v>#REF!</v>
      </c>
      <c r="G170" s="63" t="e">
        <f>#REF!</f>
        <v>#REF!</v>
      </c>
      <c r="H170" s="48" t="e">
        <f t="shared" si="7"/>
        <v>#REF!</v>
      </c>
      <c r="I170" s="50" t="e">
        <f>IF(H170=0,"",COUNTIF(H$3:H170,1))</f>
        <v>#REF!</v>
      </c>
    </row>
    <row r="171" spans="1:9" ht="32.25" x14ac:dyDescent="0.2">
      <c r="A171" s="364"/>
      <c r="B171" s="60">
        <f t="shared" si="8"/>
        <v>9</v>
      </c>
      <c r="C171" s="47" t="e">
        <f>#REF!</f>
        <v>#REF!</v>
      </c>
      <c r="D171" s="48" t="e">
        <f>'ورود برنامه درس'!K11</f>
        <v>#REF!</v>
      </c>
      <c r="E171" s="48" t="e">
        <f t="shared" si="6"/>
        <v>#REF!</v>
      </c>
      <c r="F171" s="63" t="e">
        <f>#REF!</f>
        <v>#REF!</v>
      </c>
      <c r="G171" s="63" t="e">
        <f>#REF!</f>
        <v>#REF!</v>
      </c>
      <c r="H171" s="48" t="e">
        <f t="shared" si="7"/>
        <v>#REF!</v>
      </c>
      <c r="I171" s="50" t="e">
        <f>IF(H171=0,"",COUNTIF(H$3:H171,1))</f>
        <v>#REF!</v>
      </c>
    </row>
    <row r="172" spans="1:9" ht="32.25" x14ac:dyDescent="0.2">
      <c r="A172" s="364"/>
      <c r="B172" s="60">
        <f t="shared" si="8"/>
        <v>10</v>
      </c>
      <c r="C172" s="47" t="e">
        <f>#REF!</f>
        <v>#REF!</v>
      </c>
      <c r="D172" s="48" t="e">
        <f>'ورود برنامه درس'!K12</f>
        <v>#REF!</v>
      </c>
      <c r="E172" s="48" t="e">
        <f t="shared" si="6"/>
        <v>#REF!</v>
      </c>
      <c r="F172" s="63" t="e">
        <f>#REF!</f>
        <v>#REF!</v>
      </c>
      <c r="G172" s="63" t="e">
        <f>#REF!</f>
        <v>#REF!</v>
      </c>
      <c r="H172" s="48" t="e">
        <f t="shared" si="7"/>
        <v>#REF!</v>
      </c>
      <c r="I172" s="50" t="e">
        <f>IF(H172=0,"",COUNTIF(H$3:H172,1))</f>
        <v>#REF!</v>
      </c>
    </row>
    <row r="173" spans="1:9" ht="32.25" x14ac:dyDescent="0.2">
      <c r="A173" s="364"/>
      <c r="B173" s="60">
        <f t="shared" si="8"/>
        <v>11</v>
      </c>
      <c r="C173" s="47" t="e">
        <f>#REF!</f>
        <v>#REF!</v>
      </c>
      <c r="D173" s="48" t="e">
        <f>'ورود برنامه درس'!K13</f>
        <v>#REF!</v>
      </c>
      <c r="E173" s="48" t="e">
        <f t="shared" si="6"/>
        <v>#REF!</v>
      </c>
      <c r="F173" s="63" t="e">
        <f>#REF!</f>
        <v>#REF!</v>
      </c>
      <c r="G173" s="63" t="e">
        <f>#REF!</f>
        <v>#REF!</v>
      </c>
      <c r="H173" s="48" t="e">
        <f t="shared" si="7"/>
        <v>#REF!</v>
      </c>
      <c r="I173" s="50" t="e">
        <f>IF(H173=0,"",COUNTIF(H$3:H173,1))</f>
        <v>#REF!</v>
      </c>
    </row>
    <row r="174" spans="1:9" ht="32.25" x14ac:dyDescent="0.2">
      <c r="A174" s="364"/>
      <c r="B174" s="60">
        <f t="shared" si="8"/>
        <v>12</v>
      </c>
      <c r="C174" s="47" t="e">
        <f>#REF!</f>
        <v>#REF!</v>
      </c>
      <c r="D174" s="48" t="e">
        <f>'ورود برنامه درس'!K14</f>
        <v>#REF!</v>
      </c>
      <c r="E174" s="48" t="e">
        <f t="shared" si="6"/>
        <v>#REF!</v>
      </c>
      <c r="F174" s="63" t="e">
        <f>#REF!</f>
        <v>#REF!</v>
      </c>
      <c r="G174" s="63" t="e">
        <f>#REF!</f>
        <v>#REF!</v>
      </c>
      <c r="H174" s="48" t="e">
        <f t="shared" si="7"/>
        <v>#REF!</v>
      </c>
      <c r="I174" s="50" t="e">
        <f>IF(H174=0,"",COUNTIF(H$3:H174,1))</f>
        <v>#REF!</v>
      </c>
    </row>
    <row r="175" spans="1:9" ht="32.25" x14ac:dyDescent="0.2">
      <c r="A175" s="364"/>
      <c r="B175" s="60">
        <f t="shared" si="8"/>
        <v>13</v>
      </c>
      <c r="C175" s="47" t="e">
        <f>#REF!</f>
        <v>#REF!</v>
      </c>
      <c r="D175" s="48" t="e">
        <f>'ورود برنامه درس'!K15</f>
        <v>#REF!</v>
      </c>
      <c r="E175" s="48" t="e">
        <f t="shared" si="6"/>
        <v>#REF!</v>
      </c>
      <c r="F175" s="63" t="e">
        <f>#REF!</f>
        <v>#REF!</v>
      </c>
      <c r="G175" s="63" t="e">
        <f>#REF!</f>
        <v>#REF!</v>
      </c>
      <c r="H175" s="48" t="e">
        <f t="shared" si="7"/>
        <v>#REF!</v>
      </c>
      <c r="I175" s="50" t="e">
        <f>IF(H175=0,"",COUNTIF(H$3:H175,1))</f>
        <v>#REF!</v>
      </c>
    </row>
    <row r="176" spans="1:9" ht="32.25" x14ac:dyDescent="0.2">
      <c r="A176" s="364"/>
      <c r="B176" s="60">
        <f t="shared" si="8"/>
        <v>14</v>
      </c>
      <c r="C176" s="47" t="e">
        <f>#REF!</f>
        <v>#REF!</v>
      </c>
      <c r="D176" s="48" t="e">
        <f>'ورود برنامه درس'!K16</f>
        <v>#REF!</v>
      </c>
      <c r="E176" s="48" t="e">
        <f t="shared" si="6"/>
        <v>#REF!</v>
      </c>
      <c r="F176" s="63" t="e">
        <f>#REF!</f>
        <v>#REF!</v>
      </c>
      <c r="G176" s="63" t="e">
        <f>#REF!</f>
        <v>#REF!</v>
      </c>
      <c r="H176" s="48" t="e">
        <f t="shared" si="7"/>
        <v>#REF!</v>
      </c>
      <c r="I176" s="50" t="e">
        <f>IF(H176=0,"",COUNTIF(H$3:H176,1))</f>
        <v>#REF!</v>
      </c>
    </row>
    <row r="177" spans="1:9" ht="32.25" x14ac:dyDescent="0.2">
      <c r="A177" s="364"/>
      <c r="B177" s="60">
        <f t="shared" si="8"/>
        <v>15</v>
      </c>
      <c r="C177" s="47" t="e">
        <f>#REF!</f>
        <v>#REF!</v>
      </c>
      <c r="D177" s="48" t="e">
        <f>'ورود برنامه درس'!K17</f>
        <v>#REF!</v>
      </c>
      <c r="E177" s="48" t="e">
        <f t="shared" si="6"/>
        <v>#REF!</v>
      </c>
      <c r="F177" s="63" t="e">
        <f>#REF!</f>
        <v>#REF!</v>
      </c>
      <c r="G177" s="63" t="e">
        <f>#REF!</f>
        <v>#REF!</v>
      </c>
      <c r="H177" s="48" t="e">
        <f t="shared" si="7"/>
        <v>#REF!</v>
      </c>
      <c r="I177" s="50" t="e">
        <f>IF(H177=0,"",COUNTIF(H$3:H177,1))</f>
        <v>#REF!</v>
      </c>
    </row>
    <row r="178" spans="1:9" ht="32.25" x14ac:dyDescent="0.2">
      <c r="A178" s="364"/>
      <c r="B178" s="60">
        <f t="shared" si="8"/>
        <v>16</v>
      </c>
      <c r="C178" s="47" t="e">
        <f>#REF!</f>
        <v>#REF!</v>
      </c>
      <c r="D178" s="48" t="e">
        <f>'ورود برنامه درس'!K18</f>
        <v>#REF!</v>
      </c>
      <c r="E178" s="48" t="e">
        <f t="shared" si="6"/>
        <v>#REF!</v>
      </c>
      <c r="F178" s="63" t="e">
        <f>#REF!</f>
        <v>#REF!</v>
      </c>
      <c r="G178" s="63" t="e">
        <f>#REF!</f>
        <v>#REF!</v>
      </c>
      <c r="H178" s="48" t="e">
        <f t="shared" si="7"/>
        <v>#REF!</v>
      </c>
      <c r="I178" s="50" t="e">
        <f>IF(H178=0,"",COUNTIF(H$3:H178,1))</f>
        <v>#REF!</v>
      </c>
    </row>
    <row r="179" spans="1:9" ht="32.25" x14ac:dyDescent="0.2">
      <c r="A179" s="364"/>
      <c r="B179" s="60">
        <f t="shared" si="8"/>
        <v>17</v>
      </c>
      <c r="C179" s="47" t="e">
        <f>#REF!</f>
        <v>#REF!</v>
      </c>
      <c r="D179" s="48" t="e">
        <f>'ورود برنامه درس'!K19</f>
        <v>#REF!</v>
      </c>
      <c r="E179" s="48" t="e">
        <f t="shared" si="6"/>
        <v>#REF!</v>
      </c>
      <c r="F179" s="63" t="e">
        <f>#REF!</f>
        <v>#REF!</v>
      </c>
      <c r="G179" s="63" t="e">
        <f>#REF!</f>
        <v>#REF!</v>
      </c>
      <c r="H179" s="48" t="e">
        <f t="shared" si="7"/>
        <v>#REF!</v>
      </c>
      <c r="I179" s="50" t="e">
        <f>IF(H179=0,"",COUNTIF(H$3:H179,1))</f>
        <v>#REF!</v>
      </c>
    </row>
    <row r="180" spans="1:9" ht="32.25" x14ac:dyDescent="0.2">
      <c r="A180" s="364"/>
      <c r="B180" s="60">
        <f t="shared" si="8"/>
        <v>18</v>
      </c>
      <c r="C180" s="47" t="e">
        <f>#REF!</f>
        <v>#REF!</v>
      </c>
      <c r="D180" s="48" t="e">
        <f>'ورود برنامه درس'!K20</f>
        <v>#REF!</v>
      </c>
      <c r="E180" s="48" t="e">
        <f t="shared" si="6"/>
        <v>#REF!</v>
      </c>
      <c r="F180" s="63" t="e">
        <f>#REF!</f>
        <v>#REF!</v>
      </c>
      <c r="G180" s="63" t="e">
        <f>#REF!</f>
        <v>#REF!</v>
      </c>
      <c r="H180" s="48" t="e">
        <f t="shared" si="7"/>
        <v>#REF!</v>
      </c>
      <c r="I180" s="50" t="e">
        <f>IF(H180=0,"",COUNTIF(H$3:H180,1))</f>
        <v>#REF!</v>
      </c>
    </row>
    <row r="181" spans="1:9" ht="32.25" x14ac:dyDescent="0.2">
      <c r="A181" s="364"/>
      <c r="B181" s="60">
        <f t="shared" si="8"/>
        <v>19</v>
      </c>
      <c r="C181" s="47" t="e">
        <f>#REF!</f>
        <v>#REF!</v>
      </c>
      <c r="D181" s="48" t="e">
        <f>'ورود برنامه درس'!K21</f>
        <v>#REF!</v>
      </c>
      <c r="E181" s="48" t="e">
        <f t="shared" si="6"/>
        <v>#REF!</v>
      </c>
      <c r="F181" s="63" t="e">
        <f>#REF!</f>
        <v>#REF!</v>
      </c>
      <c r="G181" s="63" t="e">
        <f>#REF!</f>
        <v>#REF!</v>
      </c>
      <c r="H181" s="48" t="e">
        <f t="shared" si="7"/>
        <v>#REF!</v>
      </c>
      <c r="I181" s="50" t="e">
        <f>IF(H181=0,"",COUNTIF(H$3:H181,1))</f>
        <v>#REF!</v>
      </c>
    </row>
    <row r="182" spans="1:9" ht="32.25" x14ac:dyDescent="0.2">
      <c r="A182" s="364"/>
      <c r="B182" s="60">
        <f t="shared" si="8"/>
        <v>20</v>
      </c>
      <c r="C182" s="47" t="e">
        <f>#REF!</f>
        <v>#REF!</v>
      </c>
      <c r="D182" s="48" t="e">
        <f>'ورود برنامه درس'!K22</f>
        <v>#REF!</v>
      </c>
      <c r="E182" s="48" t="e">
        <f t="shared" si="6"/>
        <v>#REF!</v>
      </c>
      <c r="F182" s="63" t="e">
        <f>#REF!</f>
        <v>#REF!</v>
      </c>
      <c r="G182" s="63" t="e">
        <f>#REF!</f>
        <v>#REF!</v>
      </c>
      <c r="H182" s="48" t="e">
        <f t="shared" si="7"/>
        <v>#REF!</v>
      </c>
      <c r="I182" s="50" t="e">
        <f>IF(H182=0,"",COUNTIF(H$3:H182,1))</f>
        <v>#REF!</v>
      </c>
    </row>
    <row r="183" spans="1:9" ht="32.25" x14ac:dyDescent="0.2">
      <c r="A183" s="364">
        <v>10</v>
      </c>
      <c r="B183" s="60">
        <f t="shared" si="8"/>
        <v>1</v>
      </c>
      <c r="C183" s="47" t="e">
        <f>#REF!</f>
        <v>#REF!</v>
      </c>
      <c r="D183" s="48" t="e">
        <f>'ورود برنامه درس'!L3</f>
        <v>#REF!</v>
      </c>
      <c r="E183" s="48" t="e">
        <f t="shared" si="6"/>
        <v>#REF!</v>
      </c>
      <c r="F183" s="63" t="e">
        <f>#REF!</f>
        <v>#REF!</v>
      </c>
      <c r="G183" s="63" t="e">
        <f>#REF!</f>
        <v>#REF!</v>
      </c>
      <c r="H183" s="48" t="e">
        <f t="shared" si="7"/>
        <v>#REF!</v>
      </c>
      <c r="I183" s="50" t="e">
        <f>IF(H183=0,"",COUNTIF(H$3:H183,1))</f>
        <v>#REF!</v>
      </c>
    </row>
    <row r="184" spans="1:9" ht="32.25" x14ac:dyDescent="0.2">
      <c r="A184" s="364"/>
      <c r="B184" s="60">
        <f t="shared" si="8"/>
        <v>2</v>
      </c>
      <c r="C184" s="47" t="e">
        <f>#REF!</f>
        <v>#REF!</v>
      </c>
      <c r="D184" s="48" t="e">
        <f>'ورود برنامه درس'!L4</f>
        <v>#REF!</v>
      </c>
      <c r="E184" s="48" t="e">
        <f t="shared" si="6"/>
        <v>#REF!</v>
      </c>
      <c r="F184" s="63" t="e">
        <f>#REF!</f>
        <v>#REF!</v>
      </c>
      <c r="G184" s="63" t="e">
        <f>#REF!</f>
        <v>#REF!</v>
      </c>
      <c r="H184" s="48" t="e">
        <f t="shared" si="7"/>
        <v>#REF!</v>
      </c>
      <c r="I184" s="50" t="e">
        <f>IF(H184=0,"",COUNTIF(H$3:H184,1))</f>
        <v>#REF!</v>
      </c>
    </row>
    <row r="185" spans="1:9" ht="32.25" x14ac:dyDescent="0.2">
      <c r="A185" s="364"/>
      <c r="B185" s="60">
        <f t="shared" si="8"/>
        <v>3</v>
      </c>
      <c r="C185" s="47" t="e">
        <f>#REF!</f>
        <v>#REF!</v>
      </c>
      <c r="D185" s="48" t="e">
        <f>'ورود برنامه درس'!L5</f>
        <v>#REF!</v>
      </c>
      <c r="E185" s="48" t="e">
        <f t="shared" si="6"/>
        <v>#REF!</v>
      </c>
      <c r="F185" s="63" t="e">
        <f>#REF!</f>
        <v>#REF!</v>
      </c>
      <c r="G185" s="63" t="e">
        <f>#REF!</f>
        <v>#REF!</v>
      </c>
      <c r="H185" s="48" t="e">
        <f t="shared" si="7"/>
        <v>#REF!</v>
      </c>
      <c r="I185" s="50" t="e">
        <f>IF(H185=0,"",COUNTIF(H$3:H185,1))</f>
        <v>#REF!</v>
      </c>
    </row>
    <row r="186" spans="1:9" ht="32.25" x14ac:dyDescent="0.2">
      <c r="A186" s="364"/>
      <c r="B186" s="60">
        <f t="shared" si="8"/>
        <v>4</v>
      </c>
      <c r="C186" s="47" t="e">
        <f>#REF!</f>
        <v>#REF!</v>
      </c>
      <c r="D186" s="48" t="e">
        <f>'ورود برنامه درس'!L6</f>
        <v>#REF!</v>
      </c>
      <c r="E186" s="48" t="e">
        <f t="shared" si="6"/>
        <v>#REF!</v>
      </c>
      <c r="F186" s="63" t="e">
        <f>#REF!</f>
        <v>#REF!</v>
      </c>
      <c r="G186" s="63" t="e">
        <f>#REF!</f>
        <v>#REF!</v>
      </c>
      <c r="H186" s="48" t="e">
        <f t="shared" si="7"/>
        <v>#REF!</v>
      </c>
      <c r="I186" s="50" t="e">
        <f>IF(H186=0,"",COUNTIF(H$3:H186,1))</f>
        <v>#REF!</v>
      </c>
    </row>
    <row r="187" spans="1:9" ht="32.25" x14ac:dyDescent="0.2">
      <c r="A187" s="364"/>
      <c r="B187" s="60">
        <f t="shared" si="8"/>
        <v>5</v>
      </c>
      <c r="C187" s="47" t="e">
        <f>#REF!</f>
        <v>#REF!</v>
      </c>
      <c r="D187" s="48" t="e">
        <f>'ورود برنامه درس'!L7</f>
        <v>#REF!</v>
      </c>
      <c r="E187" s="48" t="e">
        <f t="shared" si="6"/>
        <v>#REF!</v>
      </c>
      <c r="F187" s="63" t="e">
        <f>#REF!</f>
        <v>#REF!</v>
      </c>
      <c r="G187" s="63" t="e">
        <f>#REF!</f>
        <v>#REF!</v>
      </c>
      <c r="H187" s="48" t="e">
        <f t="shared" si="7"/>
        <v>#REF!</v>
      </c>
      <c r="I187" s="50" t="e">
        <f>IF(H187=0,"",COUNTIF(H$3:H187,1))</f>
        <v>#REF!</v>
      </c>
    </row>
    <row r="188" spans="1:9" ht="32.25" x14ac:dyDescent="0.2">
      <c r="A188" s="364"/>
      <c r="B188" s="60">
        <f t="shared" si="8"/>
        <v>6</v>
      </c>
      <c r="C188" s="47" t="e">
        <f>#REF!</f>
        <v>#REF!</v>
      </c>
      <c r="D188" s="48" t="e">
        <f>'ورود برنامه درس'!L8</f>
        <v>#REF!</v>
      </c>
      <c r="E188" s="48" t="e">
        <f t="shared" si="6"/>
        <v>#REF!</v>
      </c>
      <c r="F188" s="63" t="e">
        <f>#REF!</f>
        <v>#REF!</v>
      </c>
      <c r="G188" s="63" t="e">
        <f>#REF!</f>
        <v>#REF!</v>
      </c>
      <c r="H188" s="48" t="e">
        <f t="shared" si="7"/>
        <v>#REF!</v>
      </c>
      <c r="I188" s="50" t="e">
        <f>IF(H188=0,"",COUNTIF(H$3:H188,1))</f>
        <v>#REF!</v>
      </c>
    </row>
    <row r="189" spans="1:9" ht="32.25" x14ac:dyDescent="0.2">
      <c r="A189" s="364"/>
      <c r="B189" s="60">
        <f t="shared" si="8"/>
        <v>7</v>
      </c>
      <c r="C189" s="47" t="e">
        <f>#REF!</f>
        <v>#REF!</v>
      </c>
      <c r="D189" s="48" t="e">
        <f>'ورود برنامه درس'!L9</f>
        <v>#REF!</v>
      </c>
      <c r="E189" s="48" t="e">
        <f t="shared" si="6"/>
        <v>#REF!</v>
      </c>
      <c r="F189" s="63" t="e">
        <f>#REF!</f>
        <v>#REF!</v>
      </c>
      <c r="G189" s="63" t="e">
        <f>#REF!</f>
        <v>#REF!</v>
      </c>
      <c r="H189" s="48" t="e">
        <f t="shared" si="7"/>
        <v>#REF!</v>
      </c>
      <c r="I189" s="50" t="e">
        <f>IF(H189=0,"",COUNTIF(H$3:H189,1))</f>
        <v>#REF!</v>
      </c>
    </row>
    <row r="190" spans="1:9" ht="32.25" x14ac:dyDescent="0.2">
      <c r="A190" s="364"/>
      <c r="B190" s="60">
        <f t="shared" si="8"/>
        <v>8</v>
      </c>
      <c r="C190" s="47" t="e">
        <f>#REF!</f>
        <v>#REF!</v>
      </c>
      <c r="D190" s="48" t="e">
        <f>'ورود برنامه درس'!L10</f>
        <v>#REF!</v>
      </c>
      <c r="E190" s="48" t="e">
        <f t="shared" si="6"/>
        <v>#REF!</v>
      </c>
      <c r="F190" s="63" t="e">
        <f>#REF!</f>
        <v>#REF!</v>
      </c>
      <c r="G190" s="63" t="e">
        <f>#REF!</f>
        <v>#REF!</v>
      </c>
      <c r="H190" s="48" t="e">
        <f t="shared" si="7"/>
        <v>#REF!</v>
      </c>
      <c r="I190" s="50" t="e">
        <f>IF(H190=0,"",COUNTIF(H$3:H190,1))</f>
        <v>#REF!</v>
      </c>
    </row>
    <row r="191" spans="1:9" ht="32.25" x14ac:dyDescent="0.2">
      <c r="A191" s="364"/>
      <c r="B191" s="60">
        <f t="shared" si="8"/>
        <v>9</v>
      </c>
      <c r="C191" s="47" t="e">
        <f>#REF!</f>
        <v>#REF!</v>
      </c>
      <c r="D191" s="48" t="e">
        <f>'ورود برنامه درس'!L11</f>
        <v>#REF!</v>
      </c>
      <c r="E191" s="48" t="e">
        <f t="shared" si="6"/>
        <v>#REF!</v>
      </c>
      <c r="F191" s="63" t="e">
        <f>#REF!</f>
        <v>#REF!</v>
      </c>
      <c r="G191" s="63" t="e">
        <f>#REF!</f>
        <v>#REF!</v>
      </c>
      <c r="H191" s="48" t="e">
        <f t="shared" si="7"/>
        <v>#REF!</v>
      </c>
      <c r="I191" s="50" t="e">
        <f>IF(H191=0,"",COUNTIF(H$3:H191,1))</f>
        <v>#REF!</v>
      </c>
    </row>
    <row r="192" spans="1:9" ht="32.25" x14ac:dyDescent="0.2">
      <c r="A192" s="364"/>
      <c r="B192" s="60">
        <f t="shared" si="8"/>
        <v>10</v>
      </c>
      <c r="C192" s="47" t="e">
        <f>#REF!</f>
        <v>#REF!</v>
      </c>
      <c r="D192" s="48" t="e">
        <f>'ورود برنامه درس'!L12</f>
        <v>#REF!</v>
      </c>
      <c r="E192" s="48" t="e">
        <f t="shared" si="6"/>
        <v>#REF!</v>
      </c>
      <c r="F192" s="63" t="e">
        <f>#REF!</f>
        <v>#REF!</v>
      </c>
      <c r="G192" s="63" t="e">
        <f>#REF!</f>
        <v>#REF!</v>
      </c>
      <c r="H192" s="48" t="e">
        <f t="shared" si="7"/>
        <v>#REF!</v>
      </c>
      <c r="I192" s="50" t="e">
        <f>IF(H192=0,"",COUNTIF(H$3:H192,1))</f>
        <v>#REF!</v>
      </c>
    </row>
    <row r="193" spans="1:9" ht="32.25" x14ac:dyDescent="0.2">
      <c r="A193" s="364"/>
      <c r="B193" s="60">
        <f t="shared" si="8"/>
        <v>11</v>
      </c>
      <c r="C193" s="47" t="e">
        <f>#REF!</f>
        <v>#REF!</v>
      </c>
      <c r="D193" s="48" t="e">
        <f>'ورود برنامه درس'!L13</f>
        <v>#REF!</v>
      </c>
      <c r="E193" s="48" t="e">
        <f t="shared" si="6"/>
        <v>#REF!</v>
      </c>
      <c r="F193" s="63" t="e">
        <f>#REF!</f>
        <v>#REF!</v>
      </c>
      <c r="G193" s="63" t="e">
        <f>#REF!</f>
        <v>#REF!</v>
      </c>
      <c r="H193" s="48" t="e">
        <f t="shared" si="7"/>
        <v>#REF!</v>
      </c>
      <c r="I193" s="50" t="e">
        <f>IF(H193=0,"",COUNTIF(H$3:H193,1))</f>
        <v>#REF!</v>
      </c>
    </row>
    <row r="194" spans="1:9" ht="32.25" x14ac:dyDescent="0.2">
      <c r="A194" s="364"/>
      <c r="B194" s="60">
        <f t="shared" si="8"/>
        <v>12</v>
      </c>
      <c r="C194" s="47" t="e">
        <f>#REF!</f>
        <v>#REF!</v>
      </c>
      <c r="D194" s="48" t="e">
        <f>'ورود برنامه درس'!L14</f>
        <v>#REF!</v>
      </c>
      <c r="E194" s="48" t="e">
        <f t="shared" si="6"/>
        <v>#REF!</v>
      </c>
      <c r="F194" s="63" t="e">
        <f>#REF!</f>
        <v>#REF!</v>
      </c>
      <c r="G194" s="63" t="e">
        <f>#REF!</f>
        <v>#REF!</v>
      </c>
      <c r="H194" s="48" t="e">
        <f t="shared" si="7"/>
        <v>#REF!</v>
      </c>
      <c r="I194" s="50" t="e">
        <f>IF(H194=0,"",COUNTIF(H$3:H194,1))</f>
        <v>#REF!</v>
      </c>
    </row>
    <row r="195" spans="1:9" ht="32.25" x14ac:dyDescent="0.2">
      <c r="A195" s="364"/>
      <c r="B195" s="60">
        <f t="shared" si="8"/>
        <v>13</v>
      </c>
      <c r="C195" s="47" t="e">
        <f>#REF!</f>
        <v>#REF!</v>
      </c>
      <c r="D195" s="48" t="e">
        <f>'ورود برنامه درس'!L15</f>
        <v>#REF!</v>
      </c>
      <c r="E195" s="48" t="e">
        <f t="shared" si="6"/>
        <v>#REF!</v>
      </c>
      <c r="F195" s="63" t="e">
        <f>#REF!</f>
        <v>#REF!</v>
      </c>
      <c r="G195" s="63" t="e">
        <f>#REF!</f>
        <v>#REF!</v>
      </c>
      <c r="H195" s="48" t="e">
        <f t="shared" si="7"/>
        <v>#REF!</v>
      </c>
      <c r="I195" s="50" t="e">
        <f>IF(H195=0,"",COUNTIF(H$3:H195,1))</f>
        <v>#REF!</v>
      </c>
    </row>
    <row r="196" spans="1:9" ht="32.25" x14ac:dyDescent="0.2">
      <c r="A196" s="364"/>
      <c r="B196" s="60">
        <f t="shared" si="8"/>
        <v>14</v>
      </c>
      <c r="C196" s="47" t="e">
        <f>#REF!</f>
        <v>#REF!</v>
      </c>
      <c r="D196" s="48" t="e">
        <f>'ورود برنامه درس'!L16</f>
        <v>#REF!</v>
      </c>
      <c r="E196" s="48" t="e">
        <f t="shared" ref="E196:E259" si="9">C196&amp;" "&amp;D196</f>
        <v>#REF!</v>
      </c>
      <c r="F196" s="63" t="e">
        <f>#REF!</f>
        <v>#REF!</v>
      </c>
      <c r="G196" s="63" t="e">
        <f>#REF!</f>
        <v>#REF!</v>
      </c>
      <c r="H196" s="48" t="e">
        <f t="shared" ref="H196:H259" si="10">IF(C196&lt;&gt;"",1,0)</f>
        <v>#REF!</v>
      </c>
      <c r="I196" s="50" t="e">
        <f>IF(H196=0,"",COUNTIF(H$3:H196,1))</f>
        <v>#REF!</v>
      </c>
    </row>
    <row r="197" spans="1:9" ht="32.25" x14ac:dyDescent="0.2">
      <c r="A197" s="364"/>
      <c r="B197" s="60">
        <f t="shared" si="8"/>
        <v>15</v>
      </c>
      <c r="C197" s="47" t="e">
        <f>#REF!</f>
        <v>#REF!</v>
      </c>
      <c r="D197" s="48" t="e">
        <f>'ورود برنامه درس'!L17</f>
        <v>#REF!</v>
      </c>
      <c r="E197" s="48" t="e">
        <f t="shared" si="9"/>
        <v>#REF!</v>
      </c>
      <c r="F197" s="63" t="e">
        <f>#REF!</f>
        <v>#REF!</v>
      </c>
      <c r="G197" s="63" t="e">
        <f>#REF!</f>
        <v>#REF!</v>
      </c>
      <c r="H197" s="48" t="e">
        <f t="shared" si="10"/>
        <v>#REF!</v>
      </c>
      <c r="I197" s="50" t="e">
        <f>IF(H197=0,"",COUNTIF(H$3:H197,1))</f>
        <v>#REF!</v>
      </c>
    </row>
    <row r="198" spans="1:9" ht="32.25" x14ac:dyDescent="0.2">
      <c r="A198" s="364"/>
      <c r="B198" s="60">
        <f t="shared" si="8"/>
        <v>16</v>
      </c>
      <c r="C198" s="47" t="e">
        <f>#REF!</f>
        <v>#REF!</v>
      </c>
      <c r="D198" s="48" t="e">
        <f>'ورود برنامه درس'!L18</f>
        <v>#REF!</v>
      </c>
      <c r="E198" s="48" t="e">
        <f t="shared" si="9"/>
        <v>#REF!</v>
      </c>
      <c r="F198" s="63" t="e">
        <f>#REF!</f>
        <v>#REF!</v>
      </c>
      <c r="G198" s="63" t="e">
        <f>#REF!</f>
        <v>#REF!</v>
      </c>
      <c r="H198" s="48" t="e">
        <f t="shared" si="10"/>
        <v>#REF!</v>
      </c>
      <c r="I198" s="50" t="e">
        <f>IF(H198=0,"",COUNTIF(H$3:H198,1))</f>
        <v>#REF!</v>
      </c>
    </row>
    <row r="199" spans="1:9" ht="32.25" x14ac:dyDescent="0.2">
      <c r="A199" s="364"/>
      <c r="B199" s="60">
        <f t="shared" si="8"/>
        <v>17</v>
      </c>
      <c r="C199" s="47" t="e">
        <f>#REF!</f>
        <v>#REF!</v>
      </c>
      <c r="D199" s="48" t="e">
        <f>'ورود برنامه درس'!L19</f>
        <v>#REF!</v>
      </c>
      <c r="E199" s="48" t="e">
        <f t="shared" si="9"/>
        <v>#REF!</v>
      </c>
      <c r="F199" s="63" t="e">
        <f>#REF!</f>
        <v>#REF!</v>
      </c>
      <c r="G199" s="63" t="e">
        <f>#REF!</f>
        <v>#REF!</v>
      </c>
      <c r="H199" s="48" t="e">
        <f t="shared" si="10"/>
        <v>#REF!</v>
      </c>
      <c r="I199" s="50" t="e">
        <f>IF(H199=0,"",COUNTIF(H$3:H199,1))</f>
        <v>#REF!</v>
      </c>
    </row>
    <row r="200" spans="1:9" ht="32.25" x14ac:dyDescent="0.2">
      <c r="A200" s="364"/>
      <c r="B200" s="60">
        <f t="shared" si="8"/>
        <v>18</v>
      </c>
      <c r="C200" s="47" t="e">
        <f>#REF!</f>
        <v>#REF!</v>
      </c>
      <c r="D200" s="48" t="e">
        <f>'ورود برنامه درس'!L20</f>
        <v>#REF!</v>
      </c>
      <c r="E200" s="48" t="e">
        <f t="shared" si="9"/>
        <v>#REF!</v>
      </c>
      <c r="F200" s="63" t="e">
        <f>#REF!</f>
        <v>#REF!</v>
      </c>
      <c r="G200" s="63" t="e">
        <f>#REF!</f>
        <v>#REF!</v>
      </c>
      <c r="H200" s="48" t="e">
        <f t="shared" si="10"/>
        <v>#REF!</v>
      </c>
      <c r="I200" s="50" t="e">
        <f>IF(H200=0,"",COUNTIF(H$3:H200,1))</f>
        <v>#REF!</v>
      </c>
    </row>
    <row r="201" spans="1:9" ht="32.25" x14ac:dyDescent="0.2">
      <c r="A201" s="364"/>
      <c r="B201" s="60">
        <f t="shared" si="8"/>
        <v>19</v>
      </c>
      <c r="C201" s="47" t="e">
        <f>#REF!</f>
        <v>#REF!</v>
      </c>
      <c r="D201" s="48" t="e">
        <f>'ورود برنامه درس'!L21</f>
        <v>#REF!</v>
      </c>
      <c r="E201" s="48" t="e">
        <f t="shared" si="9"/>
        <v>#REF!</v>
      </c>
      <c r="F201" s="63" t="e">
        <f>#REF!</f>
        <v>#REF!</v>
      </c>
      <c r="G201" s="63" t="e">
        <f>#REF!</f>
        <v>#REF!</v>
      </c>
      <c r="H201" s="48" t="e">
        <f t="shared" si="10"/>
        <v>#REF!</v>
      </c>
      <c r="I201" s="50" t="e">
        <f>IF(H201=0,"",COUNTIF(H$3:H201,1))</f>
        <v>#REF!</v>
      </c>
    </row>
    <row r="202" spans="1:9" ht="32.25" x14ac:dyDescent="0.2">
      <c r="A202" s="364"/>
      <c r="B202" s="60">
        <f t="shared" si="8"/>
        <v>20</v>
      </c>
      <c r="C202" s="47" t="e">
        <f>#REF!</f>
        <v>#REF!</v>
      </c>
      <c r="D202" s="48" t="e">
        <f>'ورود برنامه درس'!L22</f>
        <v>#REF!</v>
      </c>
      <c r="E202" s="48" t="e">
        <f t="shared" si="9"/>
        <v>#REF!</v>
      </c>
      <c r="F202" s="63" t="e">
        <f>#REF!</f>
        <v>#REF!</v>
      </c>
      <c r="G202" s="63" t="e">
        <f>#REF!</f>
        <v>#REF!</v>
      </c>
      <c r="H202" s="48" t="e">
        <f t="shared" si="10"/>
        <v>#REF!</v>
      </c>
      <c r="I202" s="50" t="e">
        <f>IF(H202=0,"",COUNTIF(H$3:H202,1))</f>
        <v>#REF!</v>
      </c>
    </row>
    <row r="203" spans="1:9" ht="32.25" x14ac:dyDescent="0.2">
      <c r="A203" s="364">
        <v>11</v>
      </c>
      <c r="B203" s="60">
        <f t="shared" si="8"/>
        <v>1</v>
      </c>
      <c r="C203" s="47" t="e">
        <f>#REF!</f>
        <v>#REF!</v>
      </c>
      <c r="D203" s="48" t="e">
        <f>'ورود برنامه درس'!M3</f>
        <v>#REF!</v>
      </c>
      <c r="E203" s="48" t="e">
        <f t="shared" si="9"/>
        <v>#REF!</v>
      </c>
      <c r="F203" s="63" t="e">
        <f>#REF!</f>
        <v>#REF!</v>
      </c>
      <c r="G203" s="63" t="e">
        <f>#REF!</f>
        <v>#REF!</v>
      </c>
      <c r="H203" s="48" t="e">
        <f t="shared" si="10"/>
        <v>#REF!</v>
      </c>
      <c r="I203" s="50" t="e">
        <f>IF(H203=0,"",COUNTIF(H$3:H203,1))</f>
        <v>#REF!</v>
      </c>
    </row>
    <row r="204" spans="1:9" ht="32.25" x14ac:dyDescent="0.2">
      <c r="A204" s="364"/>
      <c r="B204" s="60">
        <f t="shared" si="8"/>
        <v>2</v>
      </c>
      <c r="C204" s="47" t="e">
        <f>#REF!</f>
        <v>#REF!</v>
      </c>
      <c r="D204" s="48" t="e">
        <f>'ورود برنامه درس'!M4</f>
        <v>#REF!</v>
      </c>
      <c r="E204" s="48" t="e">
        <f t="shared" si="9"/>
        <v>#REF!</v>
      </c>
      <c r="F204" s="63" t="e">
        <f>#REF!</f>
        <v>#REF!</v>
      </c>
      <c r="G204" s="63" t="e">
        <f>#REF!</f>
        <v>#REF!</v>
      </c>
      <c r="H204" s="48" t="e">
        <f t="shared" si="10"/>
        <v>#REF!</v>
      </c>
      <c r="I204" s="50" t="e">
        <f>IF(H204=0,"",COUNTIF(H$3:H204,1))</f>
        <v>#REF!</v>
      </c>
    </row>
    <row r="205" spans="1:9" ht="32.25" x14ac:dyDescent="0.2">
      <c r="A205" s="364"/>
      <c r="B205" s="60">
        <f t="shared" si="8"/>
        <v>3</v>
      </c>
      <c r="C205" s="47" t="e">
        <f>#REF!</f>
        <v>#REF!</v>
      </c>
      <c r="D205" s="48" t="e">
        <f>'ورود برنامه درس'!M5</f>
        <v>#REF!</v>
      </c>
      <c r="E205" s="48" t="e">
        <f t="shared" si="9"/>
        <v>#REF!</v>
      </c>
      <c r="F205" s="63" t="e">
        <f>#REF!</f>
        <v>#REF!</v>
      </c>
      <c r="G205" s="63" t="e">
        <f>#REF!</f>
        <v>#REF!</v>
      </c>
      <c r="H205" s="48" t="e">
        <f t="shared" si="10"/>
        <v>#REF!</v>
      </c>
      <c r="I205" s="50" t="e">
        <f>IF(H205=0,"",COUNTIF(H$3:H205,1))</f>
        <v>#REF!</v>
      </c>
    </row>
    <row r="206" spans="1:9" ht="32.25" x14ac:dyDescent="0.2">
      <c r="A206" s="364"/>
      <c r="B206" s="60">
        <f t="shared" si="8"/>
        <v>4</v>
      </c>
      <c r="C206" s="47" t="e">
        <f>#REF!</f>
        <v>#REF!</v>
      </c>
      <c r="D206" s="48" t="e">
        <f>'ورود برنامه درس'!M6</f>
        <v>#REF!</v>
      </c>
      <c r="E206" s="48" t="e">
        <f t="shared" si="9"/>
        <v>#REF!</v>
      </c>
      <c r="F206" s="63" t="e">
        <f>#REF!</f>
        <v>#REF!</v>
      </c>
      <c r="G206" s="63" t="e">
        <f>#REF!</f>
        <v>#REF!</v>
      </c>
      <c r="H206" s="48" t="e">
        <f t="shared" si="10"/>
        <v>#REF!</v>
      </c>
      <c r="I206" s="50" t="e">
        <f>IF(H206=0,"",COUNTIF(H$3:H206,1))</f>
        <v>#REF!</v>
      </c>
    </row>
    <row r="207" spans="1:9" ht="32.25" x14ac:dyDescent="0.2">
      <c r="A207" s="364"/>
      <c r="B207" s="60">
        <f t="shared" si="8"/>
        <v>5</v>
      </c>
      <c r="C207" s="47" t="e">
        <f>#REF!</f>
        <v>#REF!</v>
      </c>
      <c r="D207" s="48" t="e">
        <f>'ورود برنامه درس'!M7</f>
        <v>#REF!</v>
      </c>
      <c r="E207" s="48" t="e">
        <f t="shared" si="9"/>
        <v>#REF!</v>
      </c>
      <c r="F207" s="63" t="e">
        <f>#REF!</f>
        <v>#REF!</v>
      </c>
      <c r="G207" s="63" t="e">
        <f>#REF!</f>
        <v>#REF!</v>
      </c>
      <c r="H207" s="48" t="e">
        <f t="shared" si="10"/>
        <v>#REF!</v>
      </c>
      <c r="I207" s="50" t="e">
        <f>IF(H207=0,"",COUNTIF(H$3:H207,1))</f>
        <v>#REF!</v>
      </c>
    </row>
    <row r="208" spans="1:9" ht="32.25" x14ac:dyDescent="0.2">
      <c r="A208" s="364"/>
      <c r="B208" s="60">
        <f t="shared" si="8"/>
        <v>6</v>
      </c>
      <c r="C208" s="47" t="e">
        <f>#REF!</f>
        <v>#REF!</v>
      </c>
      <c r="D208" s="48" t="e">
        <f>'ورود برنامه درس'!M8</f>
        <v>#REF!</v>
      </c>
      <c r="E208" s="48" t="e">
        <f t="shared" si="9"/>
        <v>#REF!</v>
      </c>
      <c r="F208" s="63" t="e">
        <f>#REF!</f>
        <v>#REF!</v>
      </c>
      <c r="G208" s="63" t="e">
        <f>#REF!</f>
        <v>#REF!</v>
      </c>
      <c r="H208" s="48" t="e">
        <f t="shared" si="10"/>
        <v>#REF!</v>
      </c>
      <c r="I208" s="50" t="e">
        <f>IF(H208=0,"",COUNTIF(H$3:H208,1))</f>
        <v>#REF!</v>
      </c>
    </row>
    <row r="209" spans="1:9" ht="32.25" x14ac:dyDescent="0.2">
      <c r="A209" s="364"/>
      <c r="B209" s="60">
        <f t="shared" si="8"/>
        <v>7</v>
      </c>
      <c r="C209" s="47" t="e">
        <f>#REF!</f>
        <v>#REF!</v>
      </c>
      <c r="D209" s="48" t="e">
        <f>'ورود برنامه درس'!M9</f>
        <v>#REF!</v>
      </c>
      <c r="E209" s="48" t="e">
        <f t="shared" si="9"/>
        <v>#REF!</v>
      </c>
      <c r="F209" s="63" t="e">
        <f>#REF!</f>
        <v>#REF!</v>
      </c>
      <c r="G209" s="63" t="e">
        <f>#REF!</f>
        <v>#REF!</v>
      </c>
      <c r="H209" s="48" t="e">
        <f t="shared" si="10"/>
        <v>#REF!</v>
      </c>
      <c r="I209" s="50" t="e">
        <f>IF(H209=0,"",COUNTIF(H$3:H209,1))</f>
        <v>#REF!</v>
      </c>
    </row>
    <row r="210" spans="1:9" ht="32.25" x14ac:dyDescent="0.2">
      <c r="A210" s="364"/>
      <c r="B210" s="60">
        <f t="shared" si="8"/>
        <v>8</v>
      </c>
      <c r="C210" s="47" t="e">
        <f>#REF!</f>
        <v>#REF!</v>
      </c>
      <c r="D210" s="48" t="e">
        <f>'ورود برنامه درس'!M10</f>
        <v>#REF!</v>
      </c>
      <c r="E210" s="48" t="e">
        <f t="shared" si="9"/>
        <v>#REF!</v>
      </c>
      <c r="F210" s="63" t="e">
        <f>#REF!</f>
        <v>#REF!</v>
      </c>
      <c r="G210" s="63" t="e">
        <f>#REF!</f>
        <v>#REF!</v>
      </c>
      <c r="H210" s="48" t="e">
        <f t="shared" si="10"/>
        <v>#REF!</v>
      </c>
      <c r="I210" s="50" t="e">
        <f>IF(H210=0,"",COUNTIF(H$3:H210,1))</f>
        <v>#REF!</v>
      </c>
    </row>
    <row r="211" spans="1:9" ht="32.25" x14ac:dyDescent="0.2">
      <c r="A211" s="364"/>
      <c r="B211" s="60">
        <f t="shared" si="8"/>
        <v>9</v>
      </c>
      <c r="C211" s="47" t="e">
        <f>#REF!</f>
        <v>#REF!</v>
      </c>
      <c r="D211" s="48" t="e">
        <f>'ورود برنامه درس'!M11</f>
        <v>#REF!</v>
      </c>
      <c r="E211" s="48" t="e">
        <f t="shared" si="9"/>
        <v>#REF!</v>
      </c>
      <c r="F211" s="63" t="e">
        <f>#REF!</f>
        <v>#REF!</v>
      </c>
      <c r="G211" s="63" t="e">
        <f>#REF!</f>
        <v>#REF!</v>
      </c>
      <c r="H211" s="48" t="e">
        <f t="shared" si="10"/>
        <v>#REF!</v>
      </c>
      <c r="I211" s="50" t="e">
        <f>IF(H211=0,"",COUNTIF(H$3:H211,1))</f>
        <v>#REF!</v>
      </c>
    </row>
    <row r="212" spans="1:9" ht="32.25" x14ac:dyDescent="0.2">
      <c r="A212" s="364"/>
      <c r="B212" s="60">
        <f t="shared" si="8"/>
        <v>10</v>
      </c>
      <c r="C212" s="47" t="e">
        <f>#REF!</f>
        <v>#REF!</v>
      </c>
      <c r="D212" s="48" t="e">
        <f>'ورود برنامه درس'!M12</f>
        <v>#REF!</v>
      </c>
      <c r="E212" s="48" t="e">
        <f t="shared" si="9"/>
        <v>#REF!</v>
      </c>
      <c r="F212" s="63" t="e">
        <f>#REF!</f>
        <v>#REF!</v>
      </c>
      <c r="G212" s="63" t="e">
        <f>#REF!</f>
        <v>#REF!</v>
      </c>
      <c r="H212" s="48" t="e">
        <f t="shared" si="10"/>
        <v>#REF!</v>
      </c>
      <c r="I212" s="50" t="e">
        <f>IF(H212=0,"",COUNTIF(H$3:H212,1))</f>
        <v>#REF!</v>
      </c>
    </row>
    <row r="213" spans="1:9" ht="32.25" x14ac:dyDescent="0.2">
      <c r="A213" s="364"/>
      <c r="B213" s="60">
        <f t="shared" si="8"/>
        <v>11</v>
      </c>
      <c r="C213" s="47" t="e">
        <f>#REF!</f>
        <v>#REF!</v>
      </c>
      <c r="D213" s="48" t="e">
        <f>'ورود برنامه درس'!M13</f>
        <v>#REF!</v>
      </c>
      <c r="E213" s="48" t="e">
        <f t="shared" si="9"/>
        <v>#REF!</v>
      </c>
      <c r="F213" s="63" t="e">
        <f>#REF!</f>
        <v>#REF!</v>
      </c>
      <c r="G213" s="63" t="e">
        <f>#REF!</f>
        <v>#REF!</v>
      </c>
      <c r="H213" s="48" t="e">
        <f t="shared" si="10"/>
        <v>#REF!</v>
      </c>
      <c r="I213" s="50" t="e">
        <f>IF(H213=0,"",COUNTIF(H$3:H213,1))</f>
        <v>#REF!</v>
      </c>
    </row>
    <row r="214" spans="1:9" ht="32.25" x14ac:dyDescent="0.2">
      <c r="A214" s="364"/>
      <c r="B214" s="60">
        <f t="shared" si="8"/>
        <v>12</v>
      </c>
      <c r="C214" s="47" t="e">
        <f>#REF!</f>
        <v>#REF!</v>
      </c>
      <c r="D214" s="48" t="e">
        <f>'ورود برنامه درس'!M14</f>
        <v>#REF!</v>
      </c>
      <c r="E214" s="48" t="e">
        <f t="shared" si="9"/>
        <v>#REF!</v>
      </c>
      <c r="F214" s="63" t="e">
        <f>#REF!</f>
        <v>#REF!</v>
      </c>
      <c r="G214" s="63" t="e">
        <f>#REF!</f>
        <v>#REF!</v>
      </c>
      <c r="H214" s="48" t="e">
        <f t="shared" si="10"/>
        <v>#REF!</v>
      </c>
      <c r="I214" s="50" t="e">
        <f>IF(H214=0,"",COUNTIF(H$3:H214,1))</f>
        <v>#REF!</v>
      </c>
    </row>
    <row r="215" spans="1:9" ht="32.25" x14ac:dyDescent="0.2">
      <c r="A215" s="364"/>
      <c r="B215" s="60">
        <f t="shared" si="8"/>
        <v>13</v>
      </c>
      <c r="C215" s="47" t="e">
        <f>#REF!</f>
        <v>#REF!</v>
      </c>
      <c r="D215" s="48" t="e">
        <f>'ورود برنامه درس'!M15</f>
        <v>#REF!</v>
      </c>
      <c r="E215" s="48" t="e">
        <f t="shared" si="9"/>
        <v>#REF!</v>
      </c>
      <c r="F215" s="63" t="e">
        <f>#REF!</f>
        <v>#REF!</v>
      </c>
      <c r="G215" s="63" t="e">
        <f>#REF!</f>
        <v>#REF!</v>
      </c>
      <c r="H215" s="48" t="e">
        <f t="shared" si="10"/>
        <v>#REF!</v>
      </c>
      <c r="I215" s="50" t="e">
        <f>IF(H215=0,"",COUNTIF(H$3:H215,1))</f>
        <v>#REF!</v>
      </c>
    </row>
    <row r="216" spans="1:9" ht="32.25" x14ac:dyDescent="0.2">
      <c r="A216" s="364"/>
      <c r="B216" s="60">
        <f t="shared" ref="B216:B279" si="11">B196</f>
        <v>14</v>
      </c>
      <c r="C216" s="47" t="e">
        <f>#REF!</f>
        <v>#REF!</v>
      </c>
      <c r="D216" s="48" t="e">
        <f>'ورود برنامه درس'!M16</f>
        <v>#REF!</v>
      </c>
      <c r="E216" s="48" t="e">
        <f t="shared" si="9"/>
        <v>#REF!</v>
      </c>
      <c r="F216" s="63" t="e">
        <f>#REF!</f>
        <v>#REF!</v>
      </c>
      <c r="G216" s="63" t="e">
        <f>#REF!</f>
        <v>#REF!</v>
      </c>
      <c r="H216" s="48" t="e">
        <f t="shared" si="10"/>
        <v>#REF!</v>
      </c>
      <c r="I216" s="50" t="e">
        <f>IF(H216=0,"",COUNTIF(H$3:H216,1))</f>
        <v>#REF!</v>
      </c>
    </row>
    <row r="217" spans="1:9" ht="32.25" x14ac:dyDescent="0.2">
      <c r="A217" s="364"/>
      <c r="B217" s="60">
        <f t="shared" si="11"/>
        <v>15</v>
      </c>
      <c r="C217" s="47" t="e">
        <f>#REF!</f>
        <v>#REF!</v>
      </c>
      <c r="D217" s="48" t="e">
        <f>'ورود برنامه درس'!M17</f>
        <v>#REF!</v>
      </c>
      <c r="E217" s="48" t="e">
        <f t="shared" si="9"/>
        <v>#REF!</v>
      </c>
      <c r="F217" s="63" t="e">
        <f>#REF!</f>
        <v>#REF!</v>
      </c>
      <c r="G217" s="63" t="e">
        <f>#REF!</f>
        <v>#REF!</v>
      </c>
      <c r="H217" s="48" t="e">
        <f t="shared" si="10"/>
        <v>#REF!</v>
      </c>
      <c r="I217" s="50" t="e">
        <f>IF(H217=0,"",COUNTIF(H$3:H217,1))</f>
        <v>#REF!</v>
      </c>
    </row>
    <row r="218" spans="1:9" ht="32.25" x14ac:dyDescent="0.2">
      <c r="A218" s="364"/>
      <c r="B218" s="60">
        <f t="shared" si="11"/>
        <v>16</v>
      </c>
      <c r="C218" s="47" t="e">
        <f>#REF!</f>
        <v>#REF!</v>
      </c>
      <c r="D218" s="48" t="e">
        <f>'ورود برنامه درس'!M18</f>
        <v>#REF!</v>
      </c>
      <c r="E218" s="48" t="e">
        <f t="shared" si="9"/>
        <v>#REF!</v>
      </c>
      <c r="F218" s="63" t="e">
        <f>#REF!</f>
        <v>#REF!</v>
      </c>
      <c r="G218" s="63" t="e">
        <f>#REF!</f>
        <v>#REF!</v>
      </c>
      <c r="H218" s="48" t="e">
        <f t="shared" si="10"/>
        <v>#REF!</v>
      </c>
      <c r="I218" s="50" t="e">
        <f>IF(H218=0,"",COUNTIF(H$3:H218,1))</f>
        <v>#REF!</v>
      </c>
    </row>
    <row r="219" spans="1:9" ht="32.25" x14ac:dyDescent="0.2">
      <c r="A219" s="364"/>
      <c r="B219" s="60">
        <f t="shared" si="11"/>
        <v>17</v>
      </c>
      <c r="C219" s="47" t="e">
        <f>#REF!</f>
        <v>#REF!</v>
      </c>
      <c r="D219" s="48" t="e">
        <f>'ورود برنامه درس'!M19</f>
        <v>#REF!</v>
      </c>
      <c r="E219" s="48" t="e">
        <f t="shared" si="9"/>
        <v>#REF!</v>
      </c>
      <c r="F219" s="63" t="e">
        <f>#REF!</f>
        <v>#REF!</v>
      </c>
      <c r="G219" s="63" t="e">
        <f>#REF!</f>
        <v>#REF!</v>
      </c>
      <c r="H219" s="48" t="e">
        <f t="shared" si="10"/>
        <v>#REF!</v>
      </c>
      <c r="I219" s="50" t="e">
        <f>IF(H219=0,"",COUNTIF(H$3:H219,1))</f>
        <v>#REF!</v>
      </c>
    </row>
    <row r="220" spans="1:9" ht="32.25" x14ac:dyDescent="0.2">
      <c r="A220" s="364"/>
      <c r="B220" s="60">
        <f t="shared" si="11"/>
        <v>18</v>
      </c>
      <c r="C220" s="47" t="e">
        <f>#REF!</f>
        <v>#REF!</v>
      </c>
      <c r="D220" s="48" t="e">
        <f>'ورود برنامه درس'!M20</f>
        <v>#REF!</v>
      </c>
      <c r="E220" s="48" t="e">
        <f t="shared" si="9"/>
        <v>#REF!</v>
      </c>
      <c r="F220" s="63" t="e">
        <f>#REF!</f>
        <v>#REF!</v>
      </c>
      <c r="G220" s="63" t="e">
        <f>#REF!</f>
        <v>#REF!</v>
      </c>
      <c r="H220" s="48" t="e">
        <f t="shared" si="10"/>
        <v>#REF!</v>
      </c>
      <c r="I220" s="50" t="e">
        <f>IF(H220=0,"",COUNTIF(H$3:H220,1))</f>
        <v>#REF!</v>
      </c>
    </row>
    <row r="221" spans="1:9" ht="32.25" x14ac:dyDescent="0.2">
      <c r="A221" s="364"/>
      <c r="B221" s="60">
        <f t="shared" si="11"/>
        <v>19</v>
      </c>
      <c r="C221" s="47" t="e">
        <f>#REF!</f>
        <v>#REF!</v>
      </c>
      <c r="D221" s="48" t="e">
        <f>'ورود برنامه درس'!M21</f>
        <v>#REF!</v>
      </c>
      <c r="E221" s="48" t="e">
        <f t="shared" si="9"/>
        <v>#REF!</v>
      </c>
      <c r="F221" s="63" t="e">
        <f>#REF!</f>
        <v>#REF!</v>
      </c>
      <c r="G221" s="63" t="e">
        <f>#REF!</f>
        <v>#REF!</v>
      </c>
      <c r="H221" s="48" t="e">
        <f t="shared" si="10"/>
        <v>#REF!</v>
      </c>
      <c r="I221" s="50" t="e">
        <f>IF(H221=0,"",COUNTIF(H$3:H221,1))</f>
        <v>#REF!</v>
      </c>
    </row>
    <row r="222" spans="1:9" ht="32.25" x14ac:dyDescent="0.2">
      <c r="A222" s="364"/>
      <c r="B222" s="60">
        <f t="shared" si="11"/>
        <v>20</v>
      </c>
      <c r="C222" s="47" t="e">
        <f>#REF!</f>
        <v>#REF!</v>
      </c>
      <c r="D222" s="48" t="e">
        <f>'ورود برنامه درس'!M22</f>
        <v>#REF!</v>
      </c>
      <c r="E222" s="48" t="e">
        <f t="shared" si="9"/>
        <v>#REF!</v>
      </c>
      <c r="F222" s="63" t="e">
        <f>#REF!</f>
        <v>#REF!</v>
      </c>
      <c r="G222" s="63" t="e">
        <f>#REF!</f>
        <v>#REF!</v>
      </c>
      <c r="H222" s="48" t="e">
        <f t="shared" si="10"/>
        <v>#REF!</v>
      </c>
      <c r="I222" s="50" t="e">
        <f>IF(H222=0,"",COUNTIF(H$3:H222,1))</f>
        <v>#REF!</v>
      </c>
    </row>
    <row r="223" spans="1:9" ht="32.25" x14ac:dyDescent="0.2">
      <c r="A223" s="364">
        <v>12</v>
      </c>
      <c r="B223" s="60">
        <f t="shared" si="11"/>
        <v>1</v>
      </c>
      <c r="C223" s="47" t="e">
        <f>#REF!</f>
        <v>#REF!</v>
      </c>
      <c r="D223" s="48" t="e">
        <f>'ورود برنامه درس'!N3</f>
        <v>#REF!</v>
      </c>
      <c r="E223" s="48" t="e">
        <f t="shared" si="9"/>
        <v>#REF!</v>
      </c>
      <c r="F223" s="63" t="e">
        <f>#REF!</f>
        <v>#REF!</v>
      </c>
      <c r="G223" s="63" t="e">
        <f>#REF!</f>
        <v>#REF!</v>
      </c>
      <c r="H223" s="48" t="e">
        <f t="shared" si="10"/>
        <v>#REF!</v>
      </c>
      <c r="I223" s="50" t="e">
        <f>IF(H223=0,"",COUNTIF(H$3:H223,1))</f>
        <v>#REF!</v>
      </c>
    </row>
    <row r="224" spans="1:9" ht="32.25" x14ac:dyDescent="0.2">
      <c r="A224" s="364"/>
      <c r="B224" s="60">
        <f t="shared" si="11"/>
        <v>2</v>
      </c>
      <c r="C224" s="47" t="e">
        <f>#REF!</f>
        <v>#REF!</v>
      </c>
      <c r="D224" s="48" t="e">
        <f>'ورود برنامه درس'!N4</f>
        <v>#REF!</v>
      </c>
      <c r="E224" s="48" t="e">
        <f t="shared" si="9"/>
        <v>#REF!</v>
      </c>
      <c r="F224" s="63" t="e">
        <f>#REF!</f>
        <v>#REF!</v>
      </c>
      <c r="G224" s="63" t="e">
        <f>#REF!</f>
        <v>#REF!</v>
      </c>
      <c r="H224" s="48" t="e">
        <f t="shared" si="10"/>
        <v>#REF!</v>
      </c>
      <c r="I224" s="50" t="e">
        <f>IF(H224=0,"",COUNTIF(H$3:H224,1))</f>
        <v>#REF!</v>
      </c>
    </row>
    <row r="225" spans="1:9" ht="32.25" x14ac:dyDescent="0.2">
      <c r="A225" s="364"/>
      <c r="B225" s="60">
        <f t="shared" si="11"/>
        <v>3</v>
      </c>
      <c r="C225" s="47" t="e">
        <f>#REF!</f>
        <v>#REF!</v>
      </c>
      <c r="D225" s="48" t="e">
        <f>'ورود برنامه درس'!N5</f>
        <v>#REF!</v>
      </c>
      <c r="E225" s="48" t="e">
        <f t="shared" si="9"/>
        <v>#REF!</v>
      </c>
      <c r="F225" s="63" t="e">
        <f>#REF!</f>
        <v>#REF!</v>
      </c>
      <c r="G225" s="63" t="e">
        <f>#REF!</f>
        <v>#REF!</v>
      </c>
      <c r="H225" s="48" t="e">
        <f t="shared" si="10"/>
        <v>#REF!</v>
      </c>
      <c r="I225" s="50" t="e">
        <f>IF(H225=0,"",COUNTIF(H$3:H225,1))</f>
        <v>#REF!</v>
      </c>
    </row>
    <row r="226" spans="1:9" ht="32.25" x14ac:dyDescent="0.2">
      <c r="A226" s="364"/>
      <c r="B226" s="60">
        <f t="shared" si="11"/>
        <v>4</v>
      </c>
      <c r="C226" s="47" t="e">
        <f>#REF!</f>
        <v>#REF!</v>
      </c>
      <c r="D226" s="48" t="e">
        <f>'ورود برنامه درس'!N6</f>
        <v>#REF!</v>
      </c>
      <c r="E226" s="48" t="e">
        <f t="shared" si="9"/>
        <v>#REF!</v>
      </c>
      <c r="F226" s="63" t="e">
        <f>#REF!</f>
        <v>#REF!</v>
      </c>
      <c r="G226" s="63" t="e">
        <f>#REF!</f>
        <v>#REF!</v>
      </c>
      <c r="H226" s="48" t="e">
        <f t="shared" si="10"/>
        <v>#REF!</v>
      </c>
      <c r="I226" s="50" t="e">
        <f>IF(H226=0,"",COUNTIF(H$3:H226,1))</f>
        <v>#REF!</v>
      </c>
    </row>
    <row r="227" spans="1:9" ht="32.25" x14ac:dyDescent="0.2">
      <c r="A227" s="364"/>
      <c r="B227" s="60">
        <f t="shared" si="11"/>
        <v>5</v>
      </c>
      <c r="C227" s="47" t="e">
        <f>#REF!</f>
        <v>#REF!</v>
      </c>
      <c r="D227" s="48" t="e">
        <f>'ورود برنامه درس'!N7</f>
        <v>#REF!</v>
      </c>
      <c r="E227" s="48" t="e">
        <f t="shared" si="9"/>
        <v>#REF!</v>
      </c>
      <c r="F227" s="63" t="e">
        <f>#REF!</f>
        <v>#REF!</v>
      </c>
      <c r="G227" s="63" t="e">
        <f>#REF!</f>
        <v>#REF!</v>
      </c>
      <c r="H227" s="48" t="e">
        <f t="shared" si="10"/>
        <v>#REF!</v>
      </c>
      <c r="I227" s="50" t="e">
        <f>IF(H227=0,"",COUNTIF(H$3:H227,1))</f>
        <v>#REF!</v>
      </c>
    </row>
    <row r="228" spans="1:9" ht="32.25" x14ac:dyDescent="0.2">
      <c r="A228" s="364"/>
      <c r="B228" s="60">
        <f t="shared" si="11"/>
        <v>6</v>
      </c>
      <c r="C228" s="47" t="e">
        <f>#REF!</f>
        <v>#REF!</v>
      </c>
      <c r="D228" s="48" t="e">
        <f>'ورود برنامه درس'!N8</f>
        <v>#REF!</v>
      </c>
      <c r="E228" s="48" t="e">
        <f t="shared" si="9"/>
        <v>#REF!</v>
      </c>
      <c r="F228" s="63" t="e">
        <f>#REF!</f>
        <v>#REF!</v>
      </c>
      <c r="G228" s="63" t="e">
        <f>#REF!</f>
        <v>#REF!</v>
      </c>
      <c r="H228" s="48" t="e">
        <f t="shared" si="10"/>
        <v>#REF!</v>
      </c>
      <c r="I228" s="50" t="e">
        <f>IF(H228=0,"",COUNTIF(H$3:H228,1))</f>
        <v>#REF!</v>
      </c>
    </row>
    <row r="229" spans="1:9" ht="32.25" x14ac:dyDescent="0.2">
      <c r="A229" s="364"/>
      <c r="B229" s="60">
        <f t="shared" si="11"/>
        <v>7</v>
      </c>
      <c r="C229" s="47" t="e">
        <f>#REF!</f>
        <v>#REF!</v>
      </c>
      <c r="D229" s="48" t="e">
        <f>'ورود برنامه درس'!N9</f>
        <v>#REF!</v>
      </c>
      <c r="E229" s="48" t="e">
        <f t="shared" si="9"/>
        <v>#REF!</v>
      </c>
      <c r="F229" s="63" t="e">
        <f>#REF!</f>
        <v>#REF!</v>
      </c>
      <c r="G229" s="63" t="e">
        <f>#REF!</f>
        <v>#REF!</v>
      </c>
      <c r="H229" s="48" t="e">
        <f t="shared" si="10"/>
        <v>#REF!</v>
      </c>
      <c r="I229" s="50" t="e">
        <f>IF(H229=0,"",COUNTIF(H$3:H229,1))</f>
        <v>#REF!</v>
      </c>
    </row>
    <row r="230" spans="1:9" ht="32.25" x14ac:dyDescent="0.2">
      <c r="A230" s="364"/>
      <c r="B230" s="60">
        <f t="shared" si="11"/>
        <v>8</v>
      </c>
      <c r="C230" s="47" t="e">
        <f>#REF!</f>
        <v>#REF!</v>
      </c>
      <c r="D230" s="48" t="e">
        <f>'ورود برنامه درس'!N10</f>
        <v>#REF!</v>
      </c>
      <c r="E230" s="48" t="e">
        <f t="shared" si="9"/>
        <v>#REF!</v>
      </c>
      <c r="F230" s="63" t="e">
        <f>#REF!</f>
        <v>#REF!</v>
      </c>
      <c r="G230" s="63" t="e">
        <f>#REF!</f>
        <v>#REF!</v>
      </c>
      <c r="H230" s="48" t="e">
        <f t="shared" si="10"/>
        <v>#REF!</v>
      </c>
      <c r="I230" s="50" t="e">
        <f>IF(H230=0,"",COUNTIF(H$3:H230,1))</f>
        <v>#REF!</v>
      </c>
    </row>
    <row r="231" spans="1:9" ht="32.25" x14ac:dyDescent="0.2">
      <c r="A231" s="364"/>
      <c r="B231" s="60">
        <f t="shared" si="11"/>
        <v>9</v>
      </c>
      <c r="C231" s="47" t="e">
        <f>#REF!</f>
        <v>#REF!</v>
      </c>
      <c r="D231" s="48" t="e">
        <f>'ورود برنامه درس'!N11</f>
        <v>#REF!</v>
      </c>
      <c r="E231" s="48" t="e">
        <f t="shared" si="9"/>
        <v>#REF!</v>
      </c>
      <c r="F231" s="63" t="e">
        <f>#REF!</f>
        <v>#REF!</v>
      </c>
      <c r="G231" s="63" t="e">
        <f>#REF!</f>
        <v>#REF!</v>
      </c>
      <c r="H231" s="48" t="e">
        <f t="shared" si="10"/>
        <v>#REF!</v>
      </c>
      <c r="I231" s="50" t="e">
        <f>IF(H231=0,"",COUNTIF(H$3:H231,1))</f>
        <v>#REF!</v>
      </c>
    </row>
    <row r="232" spans="1:9" ht="32.25" x14ac:dyDescent="0.2">
      <c r="A232" s="364"/>
      <c r="B232" s="60">
        <f t="shared" si="11"/>
        <v>10</v>
      </c>
      <c r="C232" s="47" t="e">
        <f>#REF!</f>
        <v>#REF!</v>
      </c>
      <c r="D232" s="48" t="e">
        <f>'ورود برنامه درس'!N12</f>
        <v>#REF!</v>
      </c>
      <c r="E232" s="48" t="e">
        <f t="shared" si="9"/>
        <v>#REF!</v>
      </c>
      <c r="F232" s="63" t="e">
        <f>#REF!</f>
        <v>#REF!</v>
      </c>
      <c r="G232" s="63" t="e">
        <f>#REF!</f>
        <v>#REF!</v>
      </c>
      <c r="H232" s="48" t="e">
        <f t="shared" si="10"/>
        <v>#REF!</v>
      </c>
      <c r="I232" s="50" t="e">
        <f>IF(H232=0,"",COUNTIF(H$3:H232,1))</f>
        <v>#REF!</v>
      </c>
    </row>
    <row r="233" spans="1:9" ht="32.25" x14ac:dyDescent="0.2">
      <c r="A233" s="364"/>
      <c r="B233" s="60">
        <f t="shared" si="11"/>
        <v>11</v>
      </c>
      <c r="C233" s="47" t="e">
        <f>#REF!</f>
        <v>#REF!</v>
      </c>
      <c r="D233" s="48" t="e">
        <f>'ورود برنامه درس'!N13</f>
        <v>#REF!</v>
      </c>
      <c r="E233" s="48" t="e">
        <f t="shared" si="9"/>
        <v>#REF!</v>
      </c>
      <c r="F233" s="63" t="e">
        <f>#REF!</f>
        <v>#REF!</v>
      </c>
      <c r="G233" s="63" t="e">
        <f>#REF!</f>
        <v>#REF!</v>
      </c>
      <c r="H233" s="48" t="e">
        <f t="shared" si="10"/>
        <v>#REF!</v>
      </c>
      <c r="I233" s="50" t="e">
        <f>IF(H233=0,"",COUNTIF(H$3:H233,1))</f>
        <v>#REF!</v>
      </c>
    </row>
    <row r="234" spans="1:9" ht="32.25" x14ac:dyDescent="0.2">
      <c r="A234" s="364"/>
      <c r="B234" s="60">
        <f t="shared" si="11"/>
        <v>12</v>
      </c>
      <c r="C234" s="47" t="e">
        <f>#REF!</f>
        <v>#REF!</v>
      </c>
      <c r="D234" s="48" t="e">
        <f>'ورود برنامه درس'!N14</f>
        <v>#REF!</v>
      </c>
      <c r="E234" s="48" t="e">
        <f t="shared" si="9"/>
        <v>#REF!</v>
      </c>
      <c r="F234" s="63" t="e">
        <f>#REF!</f>
        <v>#REF!</v>
      </c>
      <c r="G234" s="63" t="e">
        <f>#REF!</f>
        <v>#REF!</v>
      </c>
      <c r="H234" s="48" t="e">
        <f t="shared" si="10"/>
        <v>#REF!</v>
      </c>
      <c r="I234" s="50" t="e">
        <f>IF(H234=0,"",COUNTIF(H$3:H234,1))</f>
        <v>#REF!</v>
      </c>
    </row>
    <row r="235" spans="1:9" ht="32.25" x14ac:dyDescent="0.2">
      <c r="A235" s="364"/>
      <c r="B235" s="60">
        <f t="shared" si="11"/>
        <v>13</v>
      </c>
      <c r="C235" s="47" t="e">
        <f>#REF!</f>
        <v>#REF!</v>
      </c>
      <c r="D235" s="48" t="e">
        <f>'ورود برنامه درس'!N15</f>
        <v>#REF!</v>
      </c>
      <c r="E235" s="48" t="e">
        <f t="shared" si="9"/>
        <v>#REF!</v>
      </c>
      <c r="F235" s="63" t="e">
        <f>#REF!</f>
        <v>#REF!</v>
      </c>
      <c r="G235" s="63" t="e">
        <f>#REF!</f>
        <v>#REF!</v>
      </c>
      <c r="H235" s="48" t="e">
        <f t="shared" si="10"/>
        <v>#REF!</v>
      </c>
      <c r="I235" s="50" t="e">
        <f>IF(H235=0,"",COUNTIF(H$3:H235,1))</f>
        <v>#REF!</v>
      </c>
    </row>
    <row r="236" spans="1:9" ht="32.25" x14ac:dyDescent="0.2">
      <c r="A236" s="364"/>
      <c r="B236" s="60">
        <f t="shared" si="11"/>
        <v>14</v>
      </c>
      <c r="C236" s="47" t="e">
        <f>#REF!</f>
        <v>#REF!</v>
      </c>
      <c r="D236" s="48" t="e">
        <f>'ورود برنامه درس'!N16</f>
        <v>#REF!</v>
      </c>
      <c r="E236" s="48" t="e">
        <f t="shared" si="9"/>
        <v>#REF!</v>
      </c>
      <c r="F236" s="63" t="e">
        <f>#REF!</f>
        <v>#REF!</v>
      </c>
      <c r="G236" s="63" t="e">
        <f>#REF!</f>
        <v>#REF!</v>
      </c>
      <c r="H236" s="48" t="e">
        <f t="shared" si="10"/>
        <v>#REF!</v>
      </c>
      <c r="I236" s="50" t="e">
        <f>IF(H236=0,"",COUNTIF(H$3:H236,1))</f>
        <v>#REF!</v>
      </c>
    </row>
    <row r="237" spans="1:9" ht="32.25" x14ac:dyDescent="0.2">
      <c r="A237" s="364"/>
      <c r="B237" s="60">
        <f t="shared" si="11"/>
        <v>15</v>
      </c>
      <c r="C237" s="47" t="e">
        <f>#REF!</f>
        <v>#REF!</v>
      </c>
      <c r="D237" s="48" t="e">
        <f>'ورود برنامه درس'!N17</f>
        <v>#REF!</v>
      </c>
      <c r="E237" s="48" t="e">
        <f t="shared" si="9"/>
        <v>#REF!</v>
      </c>
      <c r="F237" s="63" t="e">
        <f>#REF!</f>
        <v>#REF!</v>
      </c>
      <c r="G237" s="63" t="e">
        <f>#REF!</f>
        <v>#REF!</v>
      </c>
      <c r="H237" s="48" t="e">
        <f t="shared" si="10"/>
        <v>#REF!</v>
      </c>
      <c r="I237" s="50" t="e">
        <f>IF(H237=0,"",COUNTIF(H$3:H237,1))</f>
        <v>#REF!</v>
      </c>
    </row>
    <row r="238" spans="1:9" ht="32.25" x14ac:dyDescent="0.2">
      <c r="A238" s="364"/>
      <c r="B238" s="60">
        <f t="shared" si="11"/>
        <v>16</v>
      </c>
      <c r="C238" s="47" t="e">
        <f>#REF!</f>
        <v>#REF!</v>
      </c>
      <c r="D238" s="48" t="e">
        <f>'ورود برنامه درس'!N18</f>
        <v>#REF!</v>
      </c>
      <c r="E238" s="48" t="e">
        <f t="shared" si="9"/>
        <v>#REF!</v>
      </c>
      <c r="F238" s="63" t="e">
        <f>#REF!</f>
        <v>#REF!</v>
      </c>
      <c r="G238" s="63" t="e">
        <f>#REF!</f>
        <v>#REF!</v>
      </c>
      <c r="H238" s="48" t="e">
        <f t="shared" si="10"/>
        <v>#REF!</v>
      </c>
      <c r="I238" s="50" t="e">
        <f>IF(H238=0,"",COUNTIF(H$3:H238,1))</f>
        <v>#REF!</v>
      </c>
    </row>
    <row r="239" spans="1:9" ht="32.25" x14ac:dyDescent="0.2">
      <c r="A239" s="364"/>
      <c r="B239" s="60">
        <f t="shared" si="11"/>
        <v>17</v>
      </c>
      <c r="C239" s="47" t="e">
        <f>#REF!</f>
        <v>#REF!</v>
      </c>
      <c r="D239" s="48" t="e">
        <f>'ورود برنامه درس'!N19</f>
        <v>#REF!</v>
      </c>
      <c r="E239" s="48" t="e">
        <f t="shared" si="9"/>
        <v>#REF!</v>
      </c>
      <c r="F239" s="63" t="e">
        <f>#REF!</f>
        <v>#REF!</v>
      </c>
      <c r="G239" s="63" t="e">
        <f>#REF!</f>
        <v>#REF!</v>
      </c>
      <c r="H239" s="48" t="e">
        <f t="shared" si="10"/>
        <v>#REF!</v>
      </c>
      <c r="I239" s="50" t="e">
        <f>IF(H239=0,"",COUNTIF(H$3:H239,1))</f>
        <v>#REF!</v>
      </c>
    </row>
    <row r="240" spans="1:9" ht="32.25" x14ac:dyDescent="0.2">
      <c r="A240" s="364"/>
      <c r="B240" s="60">
        <f t="shared" si="11"/>
        <v>18</v>
      </c>
      <c r="C240" s="47" t="e">
        <f>#REF!</f>
        <v>#REF!</v>
      </c>
      <c r="D240" s="48" t="e">
        <f>'ورود برنامه درس'!N20</f>
        <v>#REF!</v>
      </c>
      <c r="E240" s="48" t="e">
        <f t="shared" si="9"/>
        <v>#REF!</v>
      </c>
      <c r="F240" s="63" t="e">
        <f>#REF!</f>
        <v>#REF!</v>
      </c>
      <c r="G240" s="63" t="e">
        <f>#REF!</f>
        <v>#REF!</v>
      </c>
      <c r="H240" s="48" t="e">
        <f t="shared" si="10"/>
        <v>#REF!</v>
      </c>
      <c r="I240" s="50" t="e">
        <f>IF(H240=0,"",COUNTIF(H$3:H240,1))</f>
        <v>#REF!</v>
      </c>
    </row>
    <row r="241" spans="1:9" ht="32.25" x14ac:dyDescent="0.2">
      <c r="A241" s="364"/>
      <c r="B241" s="60">
        <f t="shared" si="11"/>
        <v>19</v>
      </c>
      <c r="C241" s="47" t="e">
        <f>#REF!</f>
        <v>#REF!</v>
      </c>
      <c r="D241" s="48" t="e">
        <f>'ورود برنامه درس'!N21</f>
        <v>#REF!</v>
      </c>
      <c r="E241" s="48" t="e">
        <f t="shared" si="9"/>
        <v>#REF!</v>
      </c>
      <c r="F241" s="63" t="e">
        <f>#REF!</f>
        <v>#REF!</v>
      </c>
      <c r="G241" s="63" t="e">
        <f>#REF!</f>
        <v>#REF!</v>
      </c>
      <c r="H241" s="48" t="e">
        <f t="shared" si="10"/>
        <v>#REF!</v>
      </c>
      <c r="I241" s="50" t="e">
        <f>IF(H241=0,"",COUNTIF(H$3:H241,1))</f>
        <v>#REF!</v>
      </c>
    </row>
    <row r="242" spans="1:9" ht="32.25" x14ac:dyDescent="0.2">
      <c r="A242" s="364"/>
      <c r="B242" s="60">
        <f t="shared" si="11"/>
        <v>20</v>
      </c>
      <c r="C242" s="47" t="e">
        <f>#REF!</f>
        <v>#REF!</v>
      </c>
      <c r="D242" s="48" t="e">
        <f>'ورود برنامه درس'!N22</f>
        <v>#REF!</v>
      </c>
      <c r="E242" s="48" t="e">
        <f t="shared" si="9"/>
        <v>#REF!</v>
      </c>
      <c r="F242" s="63" t="e">
        <f>#REF!</f>
        <v>#REF!</v>
      </c>
      <c r="G242" s="63" t="e">
        <f>#REF!</f>
        <v>#REF!</v>
      </c>
      <c r="H242" s="48" t="e">
        <f t="shared" si="10"/>
        <v>#REF!</v>
      </c>
      <c r="I242" s="50" t="e">
        <f>IF(H242=0,"",COUNTIF(H$3:H242,1))</f>
        <v>#REF!</v>
      </c>
    </row>
    <row r="243" spans="1:9" ht="32.25" x14ac:dyDescent="0.2">
      <c r="A243" s="364">
        <v>13</v>
      </c>
      <c r="B243" s="60">
        <f t="shared" si="11"/>
        <v>1</v>
      </c>
      <c r="C243" s="47" t="e">
        <f>#REF!</f>
        <v>#REF!</v>
      </c>
      <c r="D243" s="48" t="e">
        <f>'ورود برنامه درس'!O3</f>
        <v>#REF!</v>
      </c>
      <c r="E243" s="48" t="e">
        <f t="shared" si="9"/>
        <v>#REF!</v>
      </c>
      <c r="F243" s="63" t="e">
        <f>#REF!</f>
        <v>#REF!</v>
      </c>
      <c r="G243" s="63" t="e">
        <f>#REF!</f>
        <v>#REF!</v>
      </c>
      <c r="H243" s="48" t="e">
        <f t="shared" si="10"/>
        <v>#REF!</v>
      </c>
      <c r="I243" s="50" t="e">
        <f>IF(H243=0,"",COUNTIF(H$3:H243,1))</f>
        <v>#REF!</v>
      </c>
    </row>
    <row r="244" spans="1:9" ht="32.25" x14ac:dyDescent="0.2">
      <c r="A244" s="364"/>
      <c r="B244" s="60">
        <f t="shared" si="11"/>
        <v>2</v>
      </c>
      <c r="C244" s="47" t="e">
        <f>#REF!</f>
        <v>#REF!</v>
      </c>
      <c r="D244" s="48" t="e">
        <f>'ورود برنامه درس'!O4</f>
        <v>#REF!</v>
      </c>
      <c r="E244" s="48" t="e">
        <f t="shared" si="9"/>
        <v>#REF!</v>
      </c>
      <c r="F244" s="63" t="e">
        <f>#REF!</f>
        <v>#REF!</v>
      </c>
      <c r="G244" s="63" t="e">
        <f>#REF!</f>
        <v>#REF!</v>
      </c>
      <c r="H244" s="48" t="e">
        <f t="shared" si="10"/>
        <v>#REF!</v>
      </c>
      <c r="I244" s="50" t="e">
        <f>IF(H244=0,"",COUNTIF(H$3:H244,1))</f>
        <v>#REF!</v>
      </c>
    </row>
    <row r="245" spans="1:9" ht="32.25" x14ac:dyDescent="0.2">
      <c r="A245" s="364"/>
      <c r="B245" s="60">
        <f t="shared" si="11"/>
        <v>3</v>
      </c>
      <c r="C245" s="47" t="e">
        <f>#REF!</f>
        <v>#REF!</v>
      </c>
      <c r="D245" s="48" t="e">
        <f>'ورود برنامه درس'!O5</f>
        <v>#REF!</v>
      </c>
      <c r="E245" s="48" t="e">
        <f t="shared" si="9"/>
        <v>#REF!</v>
      </c>
      <c r="F245" s="63" t="e">
        <f>#REF!</f>
        <v>#REF!</v>
      </c>
      <c r="G245" s="63" t="e">
        <f>#REF!</f>
        <v>#REF!</v>
      </c>
      <c r="H245" s="48" t="e">
        <f t="shared" si="10"/>
        <v>#REF!</v>
      </c>
      <c r="I245" s="50" t="e">
        <f>IF(H245=0,"",COUNTIF(H$3:H245,1))</f>
        <v>#REF!</v>
      </c>
    </row>
    <row r="246" spans="1:9" ht="32.25" x14ac:dyDescent="0.2">
      <c r="A246" s="364"/>
      <c r="B246" s="60">
        <f t="shared" si="11"/>
        <v>4</v>
      </c>
      <c r="C246" s="47" t="e">
        <f>#REF!</f>
        <v>#REF!</v>
      </c>
      <c r="D246" s="48" t="e">
        <f>'ورود برنامه درس'!O6</f>
        <v>#REF!</v>
      </c>
      <c r="E246" s="48" t="e">
        <f t="shared" si="9"/>
        <v>#REF!</v>
      </c>
      <c r="F246" s="63" t="e">
        <f>#REF!</f>
        <v>#REF!</v>
      </c>
      <c r="G246" s="63" t="e">
        <f>#REF!</f>
        <v>#REF!</v>
      </c>
      <c r="H246" s="48" t="e">
        <f t="shared" si="10"/>
        <v>#REF!</v>
      </c>
      <c r="I246" s="50" t="e">
        <f>IF(H246=0,"",COUNTIF(H$3:H246,1))</f>
        <v>#REF!</v>
      </c>
    </row>
    <row r="247" spans="1:9" ht="32.25" x14ac:dyDescent="0.2">
      <c r="A247" s="364"/>
      <c r="B247" s="60">
        <f t="shared" si="11"/>
        <v>5</v>
      </c>
      <c r="C247" s="47" t="e">
        <f>#REF!</f>
        <v>#REF!</v>
      </c>
      <c r="D247" s="48" t="e">
        <f>'ورود برنامه درس'!O7</f>
        <v>#REF!</v>
      </c>
      <c r="E247" s="48" t="e">
        <f t="shared" si="9"/>
        <v>#REF!</v>
      </c>
      <c r="F247" s="63" t="e">
        <f>#REF!</f>
        <v>#REF!</v>
      </c>
      <c r="G247" s="63" t="e">
        <f>#REF!</f>
        <v>#REF!</v>
      </c>
      <c r="H247" s="48" t="e">
        <f t="shared" si="10"/>
        <v>#REF!</v>
      </c>
      <c r="I247" s="50" t="e">
        <f>IF(H247=0,"",COUNTIF(H$3:H247,1))</f>
        <v>#REF!</v>
      </c>
    </row>
    <row r="248" spans="1:9" ht="32.25" x14ac:dyDescent="0.2">
      <c r="A248" s="364"/>
      <c r="B248" s="60">
        <f t="shared" si="11"/>
        <v>6</v>
      </c>
      <c r="C248" s="47" t="e">
        <f>#REF!</f>
        <v>#REF!</v>
      </c>
      <c r="D248" s="48" t="e">
        <f>'ورود برنامه درس'!O8</f>
        <v>#REF!</v>
      </c>
      <c r="E248" s="48" t="e">
        <f t="shared" si="9"/>
        <v>#REF!</v>
      </c>
      <c r="F248" s="63" t="e">
        <f>#REF!</f>
        <v>#REF!</v>
      </c>
      <c r="G248" s="63" t="e">
        <f>#REF!</f>
        <v>#REF!</v>
      </c>
      <c r="H248" s="48" t="e">
        <f t="shared" si="10"/>
        <v>#REF!</v>
      </c>
      <c r="I248" s="50" t="e">
        <f>IF(H248=0,"",COUNTIF(H$3:H248,1))</f>
        <v>#REF!</v>
      </c>
    </row>
    <row r="249" spans="1:9" ht="32.25" x14ac:dyDescent="0.2">
      <c r="A249" s="364"/>
      <c r="B249" s="60">
        <f t="shared" si="11"/>
        <v>7</v>
      </c>
      <c r="C249" s="47" t="e">
        <f>#REF!</f>
        <v>#REF!</v>
      </c>
      <c r="D249" s="48" t="e">
        <f>'ورود برنامه درس'!O9</f>
        <v>#REF!</v>
      </c>
      <c r="E249" s="48" t="e">
        <f t="shared" si="9"/>
        <v>#REF!</v>
      </c>
      <c r="F249" s="63" t="e">
        <f>#REF!</f>
        <v>#REF!</v>
      </c>
      <c r="G249" s="63" t="e">
        <f>#REF!</f>
        <v>#REF!</v>
      </c>
      <c r="H249" s="48" t="e">
        <f t="shared" si="10"/>
        <v>#REF!</v>
      </c>
      <c r="I249" s="50" t="e">
        <f>IF(H249=0,"",COUNTIF(H$3:H249,1))</f>
        <v>#REF!</v>
      </c>
    </row>
    <row r="250" spans="1:9" ht="32.25" x14ac:dyDescent="0.2">
      <c r="A250" s="364"/>
      <c r="B250" s="60">
        <f t="shared" si="11"/>
        <v>8</v>
      </c>
      <c r="C250" s="47" t="e">
        <f>#REF!</f>
        <v>#REF!</v>
      </c>
      <c r="D250" s="48" t="e">
        <f>'ورود برنامه درس'!O10</f>
        <v>#REF!</v>
      </c>
      <c r="E250" s="48" t="e">
        <f t="shared" si="9"/>
        <v>#REF!</v>
      </c>
      <c r="F250" s="63" t="e">
        <f>#REF!</f>
        <v>#REF!</v>
      </c>
      <c r="G250" s="63" t="e">
        <f>#REF!</f>
        <v>#REF!</v>
      </c>
      <c r="H250" s="48" t="e">
        <f t="shared" si="10"/>
        <v>#REF!</v>
      </c>
      <c r="I250" s="50" t="e">
        <f>IF(H250=0,"",COUNTIF(H$3:H250,1))</f>
        <v>#REF!</v>
      </c>
    </row>
    <row r="251" spans="1:9" ht="32.25" x14ac:dyDescent="0.2">
      <c r="A251" s="364"/>
      <c r="B251" s="60">
        <f t="shared" si="11"/>
        <v>9</v>
      </c>
      <c r="C251" s="47" t="e">
        <f>#REF!</f>
        <v>#REF!</v>
      </c>
      <c r="D251" s="48" t="e">
        <f>'ورود برنامه درس'!O11</f>
        <v>#REF!</v>
      </c>
      <c r="E251" s="48" t="e">
        <f t="shared" si="9"/>
        <v>#REF!</v>
      </c>
      <c r="F251" s="63" t="e">
        <f>#REF!</f>
        <v>#REF!</v>
      </c>
      <c r="G251" s="63" t="e">
        <f>#REF!</f>
        <v>#REF!</v>
      </c>
      <c r="H251" s="48" t="e">
        <f t="shared" si="10"/>
        <v>#REF!</v>
      </c>
      <c r="I251" s="50" t="e">
        <f>IF(H251=0,"",COUNTIF(H$3:H251,1))</f>
        <v>#REF!</v>
      </c>
    </row>
    <row r="252" spans="1:9" ht="32.25" x14ac:dyDescent="0.2">
      <c r="A252" s="364"/>
      <c r="B252" s="60">
        <f t="shared" si="11"/>
        <v>10</v>
      </c>
      <c r="C252" s="47" t="e">
        <f>#REF!</f>
        <v>#REF!</v>
      </c>
      <c r="D252" s="48" t="e">
        <f>'ورود برنامه درس'!O12</f>
        <v>#REF!</v>
      </c>
      <c r="E252" s="48" t="e">
        <f t="shared" si="9"/>
        <v>#REF!</v>
      </c>
      <c r="F252" s="63" t="e">
        <f>#REF!</f>
        <v>#REF!</v>
      </c>
      <c r="G252" s="63" t="e">
        <f>#REF!</f>
        <v>#REF!</v>
      </c>
      <c r="H252" s="48" t="e">
        <f t="shared" si="10"/>
        <v>#REF!</v>
      </c>
      <c r="I252" s="50" t="e">
        <f>IF(H252=0,"",COUNTIF(H$3:H252,1))</f>
        <v>#REF!</v>
      </c>
    </row>
    <row r="253" spans="1:9" ht="32.25" x14ac:dyDescent="0.2">
      <c r="A253" s="364"/>
      <c r="B253" s="60">
        <f t="shared" si="11"/>
        <v>11</v>
      </c>
      <c r="C253" s="47" t="e">
        <f>#REF!</f>
        <v>#REF!</v>
      </c>
      <c r="D253" s="48" t="e">
        <f>'ورود برنامه درس'!O13</f>
        <v>#REF!</v>
      </c>
      <c r="E253" s="48" t="e">
        <f t="shared" si="9"/>
        <v>#REF!</v>
      </c>
      <c r="F253" s="63" t="e">
        <f>#REF!</f>
        <v>#REF!</v>
      </c>
      <c r="G253" s="63" t="e">
        <f>#REF!</f>
        <v>#REF!</v>
      </c>
      <c r="H253" s="48" t="e">
        <f t="shared" si="10"/>
        <v>#REF!</v>
      </c>
      <c r="I253" s="50" t="e">
        <f>IF(H253=0,"",COUNTIF(H$3:H253,1))</f>
        <v>#REF!</v>
      </c>
    </row>
    <row r="254" spans="1:9" ht="32.25" x14ac:dyDescent="0.2">
      <c r="A254" s="364"/>
      <c r="B254" s="60">
        <f t="shared" si="11"/>
        <v>12</v>
      </c>
      <c r="C254" s="47" t="e">
        <f>#REF!</f>
        <v>#REF!</v>
      </c>
      <c r="D254" s="48" t="e">
        <f>'ورود برنامه درس'!O14</f>
        <v>#REF!</v>
      </c>
      <c r="E254" s="48" t="e">
        <f t="shared" si="9"/>
        <v>#REF!</v>
      </c>
      <c r="F254" s="63" t="e">
        <f>#REF!</f>
        <v>#REF!</v>
      </c>
      <c r="G254" s="63" t="e">
        <f>#REF!</f>
        <v>#REF!</v>
      </c>
      <c r="H254" s="48" t="e">
        <f t="shared" si="10"/>
        <v>#REF!</v>
      </c>
      <c r="I254" s="50" t="e">
        <f>IF(H254=0,"",COUNTIF(H$3:H254,1))</f>
        <v>#REF!</v>
      </c>
    </row>
    <row r="255" spans="1:9" ht="32.25" x14ac:dyDescent="0.2">
      <c r="A255" s="364"/>
      <c r="B255" s="60">
        <f t="shared" si="11"/>
        <v>13</v>
      </c>
      <c r="C255" s="47" t="e">
        <f>#REF!</f>
        <v>#REF!</v>
      </c>
      <c r="D255" s="48" t="e">
        <f>'ورود برنامه درس'!O15</f>
        <v>#REF!</v>
      </c>
      <c r="E255" s="48" t="e">
        <f t="shared" si="9"/>
        <v>#REF!</v>
      </c>
      <c r="F255" s="63" t="e">
        <f>#REF!</f>
        <v>#REF!</v>
      </c>
      <c r="G255" s="63" t="e">
        <f>#REF!</f>
        <v>#REF!</v>
      </c>
      <c r="H255" s="48" t="e">
        <f t="shared" si="10"/>
        <v>#REF!</v>
      </c>
      <c r="I255" s="50" t="e">
        <f>IF(H255=0,"",COUNTIF(H$3:H255,1))</f>
        <v>#REF!</v>
      </c>
    </row>
    <row r="256" spans="1:9" ht="32.25" x14ac:dyDescent="0.2">
      <c r="A256" s="364"/>
      <c r="B256" s="60">
        <f t="shared" si="11"/>
        <v>14</v>
      </c>
      <c r="C256" s="47" t="e">
        <f>#REF!</f>
        <v>#REF!</v>
      </c>
      <c r="D256" s="48" t="e">
        <f>'ورود برنامه درس'!O16</f>
        <v>#REF!</v>
      </c>
      <c r="E256" s="48" t="e">
        <f t="shared" si="9"/>
        <v>#REF!</v>
      </c>
      <c r="F256" s="63" t="e">
        <f>#REF!</f>
        <v>#REF!</v>
      </c>
      <c r="G256" s="63" t="e">
        <f>#REF!</f>
        <v>#REF!</v>
      </c>
      <c r="H256" s="48" t="e">
        <f t="shared" si="10"/>
        <v>#REF!</v>
      </c>
      <c r="I256" s="50" t="e">
        <f>IF(H256=0,"",COUNTIF(H$3:H256,1))</f>
        <v>#REF!</v>
      </c>
    </row>
    <row r="257" spans="1:9" ht="32.25" x14ac:dyDescent="0.2">
      <c r="A257" s="364"/>
      <c r="B257" s="60">
        <f t="shared" si="11"/>
        <v>15</v>
      </c>
      <c r="C257" s="47" t="e">
        <f>#REF!</f>
        <v>#REF!</v>
      </c>
      <c r="D257" s="48" t="e">
        <f>'ورود برنامه درس'!O17</f>
        <v>#REF!</v>
      </c>
      <c r="E257" s="48" t="e">
        <f t="shared" si="9"/>
        <v>#REF!</v>
      </c>
      <c r="F257" s="63" t="e">
        <f>#REF!</f>
        <v>#REF!</v>
      </c>
      <c r="G257" s="63" t="e">
        <f>#REF!</f>
        <v>#REF!</v>
      </c>
      <c r="H257" s="48" t="e">
        <f t="shared" si="10"/>
        <v>#REF!</v>
      </c>
      <c r="I257" s="50" t="e">
        <f>IF(H257=0,"",COUNTIF(H$3:H257,1))</f>
        <v>#REF!</v>
      </c>
    </row>
    <row r="258" spans="1:9" ht="32.25" x14ac:dyDescent="0.2">
      <c r="A258" s="364"/>
      <c r="B258" s="60">
        <f t="shared" si="11"/>
        <v>16</v>
      </c>
      <c r="C258" s="47" t="e">
        <f>#REF!</f>
        <v>#REF!</v>
      </c>
      <c r="D258" s="48" t="e">
        <f>'ورود برنامه درس'!O18</f>
        <v>#REF!</v>
      </c>
      <c r="E258" s="48" t="e">
        <f t="shared" si="9"/>
        <v>#REF!</v>
      </c>
      <c r="F258" s="63" t="e">
        <f>#REF!</f>
        <v>#REF!</v>
      </c>
      <c r="G258" s="63" t="e">
        <f>#REF!</f>
        <v>#REF!</v>
      </c>
      <c r="H258" s="48" t="e">
        <f t="shared" si="10"/>
        <v>#REF!</v>
      </c>
      <c r="I258" s="50" t="e">
        <f>IF(H258=0,"",COUNTIF(H$3:H258,1))</f>
        <v>#REF!</v>
      </c>
    </row>
    <row r="259" spans="1:9" ht="32.25" x14ac:dyDescent="0.2">
      <c r="A259" s="364"/>
      <c r="B259" s="60">
        <f t="shared" si="11"/>
        <v>17</v>
      </c>
      <c r="C259" s="47" t="e">
        <f>#REF!</f>
        <v>#REF!</v>
      </c>
      <c r="D259" s="48" t="e">
        <f>'ورود برنامه درس'!O19</f>
        <v>#REF!</v>
      </c>
      <c r="E259" s="48" t="e">
        <f t="shared" si="9"/>
        <v>#REF!</v>
      </c>
      <c r="F259" s="63" t="e">
        <f>#REF!</f>
        <v>#REF!</v>
      </c>
      <c r="G259" s="63" t="e">
        <f>#REF!</f>
        <v>#REF!</v>
      </c>
      <c r="H259" s="48" t="e">
        <f t="shared" si="10"/>
        <v>#REF!</v>
      </c>
      <c r="I259" s="50" t="e">
        <f>IF(H259=0,"",COUNTIF(H$3:H259,1))</f>
        <v>#REF!</v>
      </c>
    </row>
    <row r="260" spans="1:9" ht="32.25" x14ac:dyDescent="0.2">
      <c r="A260" s="364"/>
      <c r="B260" s="60">
        <f t="shared" si="11"/>
        <v>18</v>
      </c>
      <c r="C260" s="47" t="e">
        <f>#REF!</f>
        <v>#REF!</v>
      </c>
      <c r="D260" s="48" t="e">
        <f>'ورود برنامه درس'!O20</f>
        <v>#REF!</v>
      </c>
      <c r="E260" s="48" t="e">
        <f t="shared" ref="E260:E323" si="12">C260&amp;" "&amp;D260</f>
        <v>#REF!</v>
      </c>
      <c r="F260" s="63" t="e">
        <f>#REF!</f>
        <v>#REF!</v>
      </c>
      <c r="G260" s="63" t="e">
        <f>#REF!</f>
        <v>#REF!</v>
      </c>
      <c r="H260" s="48" t="e">
        <f t="shared" ref="H260:H323" si="13">IF(C260&lt;&gt;"",1,0)</f>
        <v>#REF!</v>
      </c>
      <c r="I260" s="50" t="e">
        <f>IF(H260=0,"",COUNTIF(H$3:H260,1))</f>
        <v>#REF!</v>
      </c>
    </row>
    <row r="261" spans="1:9" ht="32.25" x14ac:dyDescent="0.2">
      <c r="A261" s="364"/>
      <c r="B261" s="60">
        <f t="shared" si="11"/>
        <v>19</v>
      </c>
      <c r="C261" s="47" t="e">
        <f>#REF!</f>
        <v>#REF!</v>
      </c>
      <c r="D261" s="48" t="e">
        <f>'ورود برنامه درس'!O21</f>
        <v>#REF!</v>
      </c>
      <c r="E261" s="48" t="e">
        <f t="shared" si="12"/>
        <v>#REF!</v>
      </c>
      <c r="F261" s="63" t="e">
        <f>#REF!</f>
        <v>#REF!</v>
      </c>
      <c r="G261" s="63" t="e">
        <f>#REF!</f>
        <v>#REF!</v>
      </c>
      <c r="H261" s="48" t="e">
        <f t="shared" si="13"/>
        <v>#REF!</v>
      </c>
      <c r="I261" s="50" t="e">
        <f>IF(H261=0,"",COUNTIF(H$3:H261,1))</f>
        <v>#REF!</v>
      </c>
    </row>
    <row r="262" spans="1:9" ht="32.25" x14ac:dyDescent="0.2">
      <c r="A262" s="364"/>
      <c r="B262" s="60">
        <f t="shared" si="11"/>
        <v>20</v>
      </c>
      <c r="C262" s="47" t="e">
        <f>#REF!</f>
        <v>#REF!</v>
      </c>
      <c r="D262" s="48" t="e">
        <f>'ورود برنامه درس'!O22</f>
        <v>#REF!</v>
      </c>
      <c r="E262" s="48" t="e">
        <f t="shared" si="12"/>
        <v>#REF!</v>
      </c>
      <c r="F262" s="63" t="e">
        <f>#REF!</f>
        <v>#REF!</v>
      </c>
      <c r="G262" s="63" t="e">
        <f>#REF!</f>
        <v>#REF!</v>
      </c>
      <c r="H262" s="48" t="e">
        <f t="shared" si="13"/>
        <v>#REF!</v>
      </c>
      <c r="I262" s="50" t="e">
        <f>IF(H262=0,"",COUNTIF(H$3:H262,1))</f>
        <v>#REF!</v>
      </c>
    </row>
    <row r="263" spans="1:9" ht="32.25" x14ac:dyDescent="0.2">
      <c r="A263" s="364">
        <v>14</v>
      </c>
      <c r="B263" s="60">
        <f t="shared" si="11"/>
        <v>1</v>
      </c>
      <c r="C263" s="47" t="e">
        <f>#REF!</f>
        <v>#REF!</v>
      </c>
      <c r="D263" s="48" t="e">
        <f>'ورود برنامه درس'!P3</f>
        <v>#REF!</v>
      </c>
      <c r="E263" s="48" t="e">
        <f t="shared" si="12"/>
        <v>#REF!</v>
      </c>
      <c r="F263" s="63" t="e">
        <f>#REF!</f>
        <v>#REF!</v>
      </c>
      <c r="G263" s="63" t="e">
        <f>#REF!</f>
        <v>#REF!</v>
      </c>
      <c r="H263" s="48" t="e">
        <f t="shared" si="13"/>
        <v>#REF!</v>
      </c>
      <c r="I263" s="50" t="e">
        <f>IF(H263=0,"",COUNTIF(H$3:H263,1))</f>
        <v>#REF!</v>
      </c>
    </row>
    <row r="264" spans="1:9" ht="32.25" x14ac:dyDescent="0.2">
      <c r="A264" s="364"/>
      <c r="B264" s="60">
        <f t="shared" si="11"/>
        <v>2</v>
      </c>
      <c r="C264" s="47" t="e">
        <f>#REF!</f>
        <v>#REF!</v>
      </c>
      <c r="D264" s="48" t="e">
        <f>'ورود برنامه درس'!P4</f>
        <v>#REF!</v>
      </c>
      <c r="E264" s="48" t="e">
        <f t="shared" si="12"/>
        <v>#REF!</v>
      </c>
      <c r="F264" s="63" t="e">
        <f>#REF!</f>
        <v>#REF!</v>
      </c>
      <c r="G264" s="63" t="e">
        <f>#REF!</f>
        <v>#REF!</v>
      </c>
      <c r="H264" s="48" t="e">
        <f t="shared" si="13"/>
        <v>#REF!</v>
      </c>
      <c r="I264" s="50" t="e">
        <f>IF(H264=0,"",COUNTIF(H$3:H264,1))</f>
        <v>#REF!</v>
      </c>
    </row>
    <row r="265" spans="1:9" ht="32.25" x14ac:dyDescent="0.2">
      <c r="A265" s="364"/>
      <c r="B265" s="60">
        <f t="shared" si="11"/>
        <v>3</v>
      </c>
      <c r="C265" s="47" t="e">
        <f>#REF!</f>
        <v>#REF!</v>
      </c>
      <c r="D265" s="48" t="e">
        <f>'ورود برنامه درس'!P5</f>
        <v>#REF!</v>
      </c>
      <c r="E265" s="48" t="e">
        <f t="shared" si="12"/>
        <v>#REF!</v>
      </c>
      <c r="F265" s="63" t="e">
        <f>#REF!</f>
        <v>#REF!</v>
      </c>
      <c r="G265" s="63" t="e">
        <f>#REF!</f>
        <v>#REF!</v>
      </c>
      <c r="H265" s="48" t="e">
        <f t="shared" si="13"/>
        <v>#REF!</v>
      </c>
      <c r="I265" s="50" t="e">
        <f>IF(H265=0,"",COUNTIF(H$3:H265,1))</f>
        <v>#REF!</v>
      </c>
    </row>
    <row r="266" spans="1:9" ht="32.25" x14ac:dyDescent="0.2">
      <c r="A266" s="364"/>
      <c r="B266" s="60">
        <f t="shared" si="11"/>
        <v>4</v>
      </c>
      <c r="C266" s="47" t="e">
        <f>#REF!</f>
        <v>#REF!</v>
      </c>
      <c r="D266" s="48" t="e">
        <f>'ورود برنامه درس'!P6</f>
        <v>#REF!</v>
      </c>
      <c r="E266" s="48" t="e">
        <f t="shared" si="12"/>
        <v>#REF!</v>
      </c>
      <c r="F266" s="63" t="e">
        <f>#REF!</f>
        <v>#REF!</v>
      </c>
      <c r="G266" s="63" t="e">
        <f>#REF!</f>
        <v>#REF!</v>
      </c>
      <c r="H266" s="48" t="e">
        <f t="shared" si="13"/>
        <v>#REF!</v>
      </c>
      <c r="I266" s="50" t="e">
        <f>IF(H266=0,"",COUNTIF(H$3:H266,1))</f>
        <v>#REF!</v>
      </c>
    </row>
    <row r="267" spans="1:9" ht="32.25" x14ac:dyDescent="0.2">
      <c r="A267" s="364"/>
      <c r="B267" s="60">
        <f t="shared" si="11"/>
        <v>5</v>
      </c>
      <c r="C267" s="47" t="e">
        <f>#REF!</f>
        <v>#REF!</v>
      </c>
      <c r="D267" s="48" t="e">
        <f>'ورود برنامه درس'!P7</f>
        <v>#REF!</v>
      </c>
      <c r="E267" s="48" t="e">
        <f t="shared" si="12"/>
        <v>#REF!</v>
      </c>
      <c r="F267" s="63" t="e">
        <f>#REF!</f>
        <v>#REF!</v>
      </c>
      <c r="G267" s="63" t="e">
        <f>#REF!</f>
        <v>#REF!</v>
      </c>
      <c r="H267" s="48" t="e">
        <f t="shared" si="13"/>
        <v>#REF!</v>
      </c>
      <c r="I267" s="50" t="e">
        <f>IF(H267=0,"",COUNTIF(H$3:H267,1))</f>
        <v>#REF!</v>
      </c>
    </row>
    <row r="268" spans="1:9" ht="32.25" x14ac:dyDescent="0.2">
      <c r="A268" s="364"/>
      <c r="B268" s="60">
        <f t="shared" si="11"/>
        <v>6</v>
      </c>
      <c r="C268" s="47" t="e">
        <f>#REF!</f>
        <v>#REF!</v>
      </c>
      <c r="D268" s="48" t="e">
        <f>'ورود برنامه درس'!P8</f>
        <v>#REF!</v>
      </c>
      <c r="E268" s="48" t="e">
        <f t="shared" si="12"/>
        <v>#REF!</v>
      </c>
      <c r="F268" s="63" t="e">
        <f>#REF!</f>
        <v>#REF!</v>
      </c>
      <c r="G268" s="63" t="e">
        <f>#REF!</f>
        <v>#REF!</v>
      </c>
      <c r="H268" s="48" t="e">
        <f t="shared" si="13"/>
        <v>#REF!</v>
      </c>
      <c r="I268" s="50" t="e">
        <f>IF(H268=0,"",COUNTIF(H$3:H268,1))</f>
        <v>#REF!</v>
      </c>
    </row>
    <row r="269" spans="1:9" ht="32.25" x14ac:dyDescent="0.2">
      <c r="A269" s="364"/>
      <c r="B269" s="60">
        <f t="shared" si="11"/>
        <v>7</v>
      </c>
      <c r="C269" s="47" t="e">
        <f>#REF!</f>
        <v>#REF!</v>
      </c>
      <c r="D269" s="48" t="e">
        <f>'ورود برنامه درس'!P9</f>
        <v>#REF!</v>
      </c>
      <c r="E269" s="48" t="e">
        <f t="shared" si="12"/>
        <v>#REF!</v>
      </c>
      <c r="F269" s="63" t="e">
        <f>#REF!</f>
        <v>#REF!</v>
      </c>
      <c r="G269" s="63" t="e">
        <f>#REF!</f>
        <v>#REF!</v>
      </c>
      <c r="H269" s="48" t="e">
        <f t="shared" si="13"/>
        <v>#REF!</v>
      </c>
      <c r="I269" s="50" t="e">
        <f>IF(H269=0,"",COUNTIF(H$3:H269,1))</f>
        <v>#REF!</v>
      </c>
    </row>
    <row r="270" spans="1:9" ht="32.25" x14ac:dyDescent="0.2">
      <c r="A270" s="364"/>
      <c r="B270" s="60">
        <f t="shared" si="11"/>
        <v>8</v>
      </c>
      <c r="C270" s="47" t="e">
        <f>#REF!</f>
        <v>#REF!</v>
      </c>
      <c r="D270" s="48" t="e">
        <f>'ورود برنامه درس'!P10</f>
        <v>#REF!</v>
      </c>
      <c r="E270" s="48" t="e">
        <f t="shared" si="12"/>
        <v>#REF!</v>
      </c>
      <c r="F270" s="63" t="e">
        <f>#REF!</f>
        <v>#REF!</v>
      </c>
      <c r="G270" s="63" t="e">
        <f>#REF!</f>
        <v>#REF!</v>
      </c>
      <c r="H270" s="48" t="e">
        <f t="shared" si="13"/>
        <v>#REF!</v>
      </c>
      <c r="I270" s="50" t="e">
        <f>IF(H270=0,"",COUNTIF(H$3:H270,1))</f>
        <v>#REF!</v>
      </c>
    </row>
    <row r="271" spans="1:9" ht="32.25" x14ac:dyDescent="0.2">
      <c r="A271" s="364"/>
      <c r="B271" s="60">
        <f t="shared" si="11"/>
        <v>9</v>
      </c>
      <c r="C271" s="47" t="e">
        <f>#REF!</f>
        <v>#REF!</v>
      </c>
      <c r="D271" s="48" t="e">
        <f>'ورود برنامه درس'!P11</f>
        <v>#REF!</v>
      </c>
      <c r="E271" s="48" t="e">
        <f t="shared" si="12"/>
        <v>#REF!</v>
      </c>
      <c r="F271" s="63" t="e">
        <f>#REF!</f>
        <v>#REF!</v>
      </c>
      <c r="G271" s="63" t="e">
        <f>#REF!</f>
        <v>#REF!</v>
      </c>
      <c r="H271" s="48" t="e">
        <f t="shared" si="13"/>
        <v>#REF!</v>
      </c>
      <c r="I271" s="50" t="e">
        <f>IF(H271=0,"",COUNTIF(H$3:H271,1))</f>
        <v>#REF!</v>
      </c>
    </row>
    <row r="272" spans="1:9" ht="32.25" x14ac:dyDescent="0.2">
      <c r="A272" s="364"/>
      <c r="B272" s="60">
        <f t="shared" si="11"/>
        <v>10</v>
      </c>
      <c r="C272" s="47" t="e">
        <f>#REF!</f>
        <v>#REF!</v>
      </c>
      <c r="D272" s="48" t="e">
        <f>'ورود برنامه درس'!P12</f>
        <v>#REF!</v>
      </c>
      <c r="E272" s="48" t="e">
        <f t="shared" si="12"/>
        <v>#REF!</v>
      </c>
      <c r="F272" s="63" t="e">
        <f>#REF!</f>
        <v>#REF!</v>
      </c>
      <c r="G272" s="63" t="e">
        <f>#REF!</f>
        <v>#REF!</v>
      </c>
      <c r="H272" s="48" t="e">
        <f t="shared" si="13"/>
        <v>#REF!</v>
      </c>
      <c r="I272" s="50" t="e">
        <f>IF(H272=0,"",COUNTIF(H$3:H272,1))</f>
        <v>#REF!</v>
      </c>
    </row>
    <row r="273" spans="1:9" ht="32.25" x14ac:dyDescent="0.2">
      <c r="A273" s="364"/>
      <c r="B273" s="60">
        <f t="shared" si="11"/>
        <v>11</v>
      </c>
      <c r="C273" s="47" t="e">
        <f>#REF!</f>
        <v>#REF!</v>
      </c>
      <c r="D273" s="48" t="e">
        <f>'ورود برنامه درس'!P13</f>
        <v>#REF!</v>
      </c>
      <c r="E273" s="48" t="e">
        <f t="shared" si="12"/>
        <v>#REF!</v>
      </c>
      <c r="F273" s="63" t="e">
        <f>#REF!</f>
        <v>#REF!</v>
      </c>
      <c r="G273" s="63" t="e">
        <f>#REF!</f>
        <v>#REF!</v>
      </c>
      <c r="H273" s="48" t="e">
        <f t="shared" si="13"/>
        <v>#REF!</v>
      </c>
      <c r="I273" s="50" t="e">
        <f>IF(H273=0,"",COUNTIF(H$3:H273,1))</f>
        <v>#REF!</v>
      </c>
    </row>
    <row r="274" spans="1:9" ht="32.25" x14ac:dyDescent="0.2">
      <c r="A274" s="364"/>
      <c r="B274" s="60">
        <f t="shared" si="11"/>
        <v>12</v>
      </c>
      <c r="C274" s="47" t="e">
        <f>#REF!</f>
        <v>#REF!</v>
      </c>
      <c r="D274" s="48" t="e">
        <f>'ورود برنامه درس'!P14</f>
        <v>#REF!</v>
      </c>
      <c r="E274" s="48" t="e">
        <f t="shared" si="12"/>
        <v>#REF!</v>
      </c>
      <c r="F274" s="63" t="e">
        <f>#REF!</f>
        <v>#REF!</v>
      </c>
      <c r="G274" s="63" t="e">
        <f>#REF!</f>
        <v>#REF!</v>
      </c>
      <c r="H274" s="48" t="e">
        <f t="shared" si="13"/>
        <v>#REF!</v>
      </c>
      <c r="I274" s="50" t="e">
        <f>IF(H274=0,"",COUNTIF(H$3:H274,1))</f>
        <v>#REF!</v>
      </c>
    </row>
    <row r="275" spans="1:9" ht="32.25" x14ac:dyDescent="0.2">
      <c r="A275" s="364"/>
      <c r="B275" s="60">
        <f t="shared" si="11"/>
        <v>13</v>
      </c>
      <c r="C275" s="47" t="e">
        <f>#REF!</f>
        <v>#REF!</v>
      </c>
      <c r="D275" s="48" t="e">
        <f>'ورود برنامه درس'!P15</f>
        <v>#REF!</v>
      </c>
      <c r="E275" s="48" t="e">
        <f t="shared" si="12"/>
        <v>#REF!</v>
      </c>
      <c r="F275" s="63" t="e">
        <f>#REF!</f>
        <v>#REF!</v>
      </c>
      <c r="G275" s="63" t="e">
        <f>#REF!</f>
        <v>#REF!</v>
      </c>
      <c r="H275" s="48" t="e">
        <f t="shared" si="13"/>
        <v>#REF!</v>
      </c>
      <c r="I275" s="50" t="e">
        <f>IF(H275=0,"",COUNTIF(H$3:H275,1))</f>
        <v>#REF!</v>
      </c>
    </row>
    <row r="276" spans="1:9" ht="32.25" x14ac:dyDescent="0.2">
      <c r="A276" s="364"/>
      <c r="B276" s="60">
        <f t="shared" si="11"/>
        <v>14</v>
      </c>
      <c r="C276" s="47" t="e">
        <f>#REF!</f>
        <v>#REF!</v>
      </c>
      <c r="D276" s="48" t="e">
        <f>'ورود برنامه درس'!P16</f>
        <v>#REF!</v>
      </c>
      <c r="E276" s="48" t="e">
        <f t="shared" si="12"/>
        <v>#REF!</v>
      </c>
      <c r="F276" s="63" t="e">
        <f>#REF!</f>
        <v>#REF!</v>
      </c>
      <c r="G276" s="63" t="e">
        <f>#REF!</f>
        <v>#REF!</v>
      </c>
      <c r="H276" s="48" t="e">
        <f t="shared" si="13"/>
        <v>#REF!</v>
      </c>
      <c r="I276" s="50" t="e">
        <f>IF(H276=0,"",COUNTIF(H$3:H276,1))</f>
        <v>#REF!</v>
      </c>
    </row>
    <row r="277" spans="1:9" ht="32.25" x14ac:dyDescent="0.2">
      <c r="A277" s="364"/>
      <c r="B277" s="60">
        <f t="shared" si="11"/>
        <v>15</v>
      </c>
      <c r="C277" s="47" t="e">
        <f>#REF!</f>
        <v>#REF!</v>
      </c>
      <c r="D277" s="48" t="e">
        <f>'ورود برنامه درس'!P17</f>
        <v>#REF!</v>
      </c>
      <c r="E277" s="48" t="e">
        <f t="shared" si="12"/>
        <v>#REF!</v>
      </c>
      <c r="F277" s="63" t="e">
        <f>#REF!</f>
        <v>#REF!</v>
      </c>
      <c r="G277" s="63" t="e">
        <f>#REF!</f>
        <v>#REF!</v>
      </c>
      <c r="H277" s="48" t="e">
        <f t="shared" si="13"/>
        <v>#REF!</v>
      </c>
      <c r="I277" s="50" t="e">
        <f>IF(H277=0,"",COUNTIF(H$3:H277,1))</f>
        <v>#REF!</v>
      </c>
    </row>
    <row r="278" spans="1:9" ht="32.25" x14ac:dyDescent="0.2">
      <c r="A278" s="364"/>
      <c r="B278" s="60">
        <f t="shared" si="11"/>
        <v>16</v>
      </c>
      <c r="C278" s="47" t="e">
        <f>#REF!</f>
        <v>#REF!</v>
      </c>
      <c r="D278" s="48" t="e">
        <f>'ورود برنامه درس'!P18</f>
        <v>#REF!</v>
      </c>
      <c r="E278" s="48" t="e">
        <f t="shared" si="12"/>
        <v>#REF!</v>
      </c>
      <c r="F278" s="63" t="e">
        <f>#REF!</f>
        <v>#REF!</v>
      </c>
      <c r="G278" s="63" t="e">
        <f>#REF!</f>
        <v>#REF!</v>
      </c>
      <c r="H278" s="48" t="e">
        <f t="shared" si="13"/>
        <v>#REF!</v>
      </c>
      <c r="I278" s="50" t="e">
        <f>IF(H278=0,"",COUNTIF(H$3:H278,1))</f>
        <v>#REF!</v>
      </c>
    </row>
    <row r="279" spans="1:9" ht="32.25" x14ac:dyDescent="0.2">
      <c r="A279" s="364"/>
      <c r="B279" s="60">
        <f t="shared" si="11"/>
        <v>17</v>
      </c>
      <c r="C279" s="47" t="e">
        <f>#REF!</f>
        <v>#REF!</v>
      </c>
      <c r="D279" s="48" t="e">
        <f>'ورود برنامه درس'!P19</f>
        <v>#REF!</v>
      </c>
      <c r="E279" s="48" t="e">
        <f t="shared" si="12"/>
        <v>#REF!</v>
      </c>
      <c r="F279" s="63" t="e">
        <f>#REF!</f>
        <v>#REF!</v>
      </c>
      <c r="G279" s="63" t="e">
        <f>#REF!</f>
        <v>#REF!</v>
      </c>
      <c r="H279" s="48" t="e">
        <f t="shared" si="13"/>
        <v>#REF!</v>
      </c>
      <c r="I279" s="50" t="e">
        <f>IF(H279=0,"",COUNTIF(H$3:H279,1))</f>
        <v>#REF!</v>
      </c>
    </row>
    <row r="280" spans="1:9" ht="32.25" x14ac:dyDescent="0.2">
      <c r="A280" s="364"/>
      <c r="B280" s="60">
        <f t="shared" ref="B280:B343" si="14">B260</f>
        <v>18</v>
      </c>
      <c r="C280" s="47" t="e">
        <f>#REF!</f>
        <v>#REF!</v>
      </c>
      <c r="D280" s="48" t="e">
        <f>'ورود برنامه درس'!P20</f>
        <v>#REF!</v>
      </c>
      <c r="E280" s="48" t="e">
        <f t="shared" si="12"/>
        <v>#REF!</v>
      </c>
      <c r="F280" s="63" t="e">
        <f>#REF!</f>
        <v>#REF!</v>
      </c>
      <c r="G280" s="63" t="e">
        <f>#REF!</f>
        <v>#REF!</v>
      </c>
      <c r="H280" s="48" t="e">
        <f t="shared" si="13"/>
        <v>#REF!</v>
      </c>
      <c r="I280" s="50" t="e">
        <f>IF(H280=0,"",COUNTIF(H$3:H280,1))</f>
        <v>#REF!</v>
      </c>
    </row>
    <row r="281" spans="1:9" ht="32.25" x14ac:dyDescent="0.2">
      <c r="A281" s="364"/>
      <c r="B281" s="60">
        <f t="shared" si="14"/>
        <v>19</v>
      </c>
      <c r="C281" s="47" t="e">
        <f>#REF!</f>
        <v>#REF!</v>
      </c>
      <c r="D281" s="48" t="e">
        <f>'ورود برنامه درس'!P21</f>
        <v>#REF!</v>
      </c>
      <c r="E281" s="48" t="e">
        <f t="shared" si="12"/>
        <v>#REF!</v>
      </c>
      <c r="F281" s="63" t="e">
        <f>#REF!</f>
        <v>#REF!</v>
      </c>
      <c r="G281" s="63" t="e">
        <f>#REF!</f>
        <v>#REF!</v>
      </c>
      <c r="H281" s="48" t="e">
        <f t="shared" si="13"/>
        <v>#REF!</v>
      </c>
      <c r="I281" s="50" t="e">
        <f>IF(H281=0,"",COUNTIF(H$3:H281,1))</f>
        <v>#REF!</v>
      </c>
    </row>
    <row r="282" spans="1:9" ht="32.25" x14ac:dyDescent="0.2">
      <c r="A282" s="364"/>
      <c r="B282" s="60">
        <f t="shared" si="14"/>
        <v>20</v>
      </c>
      <c r="C282" s="47" t="e">
        <f>#REF!</f>
        <v>#REF!</v>
      </c>
      <c r="D282" s="48" t="e">
        <f>'ورود برنامه درس'!P22</f>
        <v>#REF!</v>
      </c>
      <c r="E282" s="48" t="e">
        <f t="shared" si="12"/>
        <v>#REF!</v>
      </c>
      <c r="F282" s="63" t="e">
        <f>#REF!</f>
        <v>#REF!</v>
      </c>
      <c r="G282" s="63" t="e">
        <f>#REF!</f>
        <v>#REF!</v>
      </c>
      <c r="H282" s="48" t="e">
        <f t="shared" si="13"/>
        <v>#REF!</v>
      </c>
      <c r="I282" s="50" t="e">
        <f>IF(H282=0,"",COUNTIF(H$3:H282,1))</f>
        <v>#REF!</v>
      </c>
    </row>
    <row r="283" spans="1:9" ht="32.25" x14ac:dyDescent="0.2">
      <c r="A283" s="364">
        <v>15</v>
      </c>
      <c r="B283" s="60">
        <f t="shared" si="14"/>
        <v>1</v>
      </c>
      <c r="C283" s="47" t="e">
        <f>#REF!</f>
        <v>#REF!</v>
      </c>
      <c r="D283" s="48" t="e">
        <f>'ورود برنامه درس'!Q3</f>
        <v>#REF!</v>
      </c>
      <c r="E283" s="48" t="e">
        <f t="shared" si="12"/>
        <v>#REF!</v>
      </c>
      <c r="F283" s="63" t="e">
        <f>#REF!</f>
        <v>#REF!</v>
      </c>
      <c r="G283" s="63" t="e">
        <f>#REF!</f>
        <v>#REF!</v>
      </c>
      <c r="H283" s="48" t="e">
        <f t="shared" si="13"/>
        <v>#REF!</v>
      </c>
      <c r="I283" s="50" t="e">
        <f>IF(H283=0,"",COUNTIF(H$3:H283,1))</f>
        <v>#REF!</v>
      </c>
    </row>
    <row r="284" spans="1:9" ht="32.25" x14ac:dyDescent="0.2">
      <c r="A284" s="364"/>
      <c r="B284" s="60">
        <f t="shared" si="14"/>
        <v>2</v>
      </c>
      <c r="C284" s="47" t="e">
        <f>#REF!</f>
        <v>#REF!</v>
      </c>
      <c r="D284" s="48" t="e">
        <f>'ورود برنامه درس'!Q4</f>
        <v>#REF!</v>
      </c>
      <c r="E284" s="48" t="e">
        <f t="shared" si="12"/>
        <v>#REF!</v>
      </c>
      <c r="F284" s="63" t="e">
        <f>#REF!</f>
        <v>#REF!</v>
      </c>
      <c r="G284" s="63" t="e">
        <f>#REF!</f>
        <v>#REF!</v>
      </c>
      <c r="H284" s="48" t="e">
        <f t="shared" si="13"/>
        <v>#REF!</v>
      </c>
      <c r="I284" s="50" t="e">
        <f>IF(H284=0,"",COUNTIF(H$3:H284,1))</f>
        <v>#REF!</v>
      </c>
    </row>
    <row r="285" spans="1:9" ht="32.25" x14ac:dyDescent="0.2">
      <c r="A285" s="364"/>
      <c r="B285" s="60">
        <f t="shared" si="14"/>
        <v>3</v>
      </c>
      <c r="C285" s="47" t="e">
        <f>#REF!</f>
        <v>#REF!</v>
      </c>
      <c r="D285" s="48" t="e">
        <f>'ورود برنامه درس'!Q5</f>
        <v>#REF!</v>
      </c>
      <c r="E285" s="48" t="e">
        <f t="shared" si="12"/>
        <v>#REF!</v>
      </c>
      <c r="F285" s="63" t="e">
        <f>#REF!</f>
        <v>#REF!</v>
      </c>
      <c r="G285" s="63" t="e">
        <f>#REF!</f>
        <v>#REF!</v>
      </c>
      <c r="H285" s="48" t="e">
        <f t="shared" si="13"/>
        <v>#REF!</v>
      </c>
      <c r="I285" s="50" t="e">
        <f>IF(H285=0,"",COUNTIF(H$3:H285,1))</f>
        <v>#REF!</v>
      </c>
    </row>
    <row r="286" spans="1:9" ht="32.25" x14ac:dyDescent="0.2">
      <c r="A286" s="364"/>
      <c r="B286" s="60">
        <f t="shared" si="14"/>
        <v>4</v>
      </c>
      <c r="C286" s="47" t="e">
        <f>#REF!</f>
        <v>#REF!</v>
      </c>
      <c r="D286" s="48" t="e">
        <f>'ورود برنامه درس'!Q6</f>
        <v>#REF!</v>
      </c>
      <c r="E286" s="48" t="e">
        <f t="shared" si="12"/>
        <v>#REF!</v>
      </c>
      <c r="F286" s="63" t="e">
        <f>#REF!</f>
        <v>#REF!</v>
      </c>
      <c r="G286" s="63" t="e">
        <f>#REF!</f>
        <v>#REF!</v>
      </c>
      <c r="H286" s="48" t="e">
        <f t="shared" si="13"/>
        <v>#REF!</v>
      </c>
      <c r="I286" s="50" t="e">
        <f>IF(H286=0,"",COUNTIF(H$3:H286,1))</f>
        <v>#REF!</v>
      </c>
    </row>
    <row r="287" spans="1:9" ht="32.25" x14ac:dyDescent="0.2">
      <c r="A287" s="364"/>
      <c r="B287" s="60">
        <f t="shared" si="14"/>
        <v>5</v>
      </c>
      <c r="C287" s="47" t="e">
        <f>#REF!</f>
        <v>#REF!</v>
      </c>
      <c r="D287" s="48" t="e">
        <f>'ورود برنامه درس'!Q7</f>
        <v>#REF!</v>
      </c>
      <c r="E287" s="48" t="e">
        <f t="shared" si="12"/>
        <v>#REF!</v>
      </c>
      <c r="F287" s="63" t="e">
        <f>#REF!</f>
        <v>#REF!</v>
      </c>
      <c r="G287" s="63" t="e">
        <f>#REF!</f>
        <v>#REF!</v>
      </c>
      <c r="H287" s="48" t="e">
        <f t="shared" si="13"/>
        <v>#REF!</v>
      </c>
      <c r="I287" s="50" t="e">
        <f>IF(H287=0,"",COUNTIF(H$3:H287,1))</f>
        <v>#REF!</v>
      </c>
    </row>
    <row r="288" spans="1:9" ht="32.25" x14ac:dyDescent="0.2">
      <c r="A288" s="364"/>
      <c r="B288" s="60">
        <f t="shared" si="14"/>
        <v>6</v>
      </c>
      <c r="C288" s="47" t="e">
        <f>#REF!</f>
        <v>#REF!</v>
      </c>
      <c r="D288" s="48" t="e">
        <f>'ورود برنامه درس'!Q8</f>
        <v>#REF!</v>
      </c>
      <c r="E288" s="48" t="e">
        <f t="shared" si="12"/>
        <v>#REF!</v>
      </c>
      <c r="F288" s="63" t="e">
        <f>#REF!</f>
        <v>#REF!</v>
      </c>
      <c r="G288" s="63" t="e">
        <f>#REF!</f>
        <v>#REF!</v>
      </c>
      <c r="H288" s="48" t="e">
        <f t="shared" si="13"/>
        <v>#REF!</v>
      </c>
      <c r="I288" s="50" t="e">
        <f>IF(H288=0,"",COUNTIF(H$3:H288,1))</f>
        <v>#REF!</v>
      </c>
    </row>
    <row r="289" spans="1:9" ht="32.25" x14ac:dyDescent="0.2">
      <c r="A289" s="364"/>
      <c r="B289" s="60">
        <f t="shared" si="14"/>
        <v>7</v>
      </c>
      <c r="C289" s="47" t="e">
        <f>#REF!</f>
        <v>#REF!</v>
      </c>
      <c r="D289" s="48" t="e">
        <f>'ورود برنامه درس'!Q9</f>
        <v>#REF!</v>
      </c>
      <c r="E289" s="48" t="e">
        <f t="shared" si="12"/>
        <v>#REF!</v>
      </c>
      <c r="F289" s="63" t="e">
        <f>#REF!</f>
        <v>#REF!</v>
      </c>
      <c r="G289" s="63" t="e">
        <f>#REF!</f>
        <v>#REF!</v>
      </c>
      <c r="H289" s="48" t="e">
        <f t="shared" si="13"/>
        <v>#REF!</v>
      </c>
      <c r="I289" s="50" t="e">
        <f>IF(H289=0,"",COUNTIF(H$3:H289,1))</f>
        <v>#REF!</v>
      </c>
    </row>
    <row r="290" spans="1:9" ht="32.25" x14ac:dyDescent="0.2">
      <c r="A290" s="364"/>
      <c r="B290" s="60">
        <f t="shared" si="14"/>
        <v>8</v>
      </c>
      <c r="C290" s="47" t="e">
        <f>#REF!</f>
        <v>#REF!</v>
      </c>
      <c r="D290" s="48" t="e">
        <f>'ورود برنامه درس'!Q10</f>
        <v>#REF!</v>
      </c>
      <c r="E290" s="48" t="e">
        <f t="shared" si="12"/>
        <v>#REF!</v>
      </c>
      <c r="F290" s="63" t="e">
        <f>#REF!</f>
        <v>#REF!</v>
      </c>
      <c r="G290" s="63" t="e">
        <f>#REF!</f>
        <v>#REF!</v>
      </c>
      <c r="H290" s="48" t="e">
        <f t="shared" si="13"/>
        <v>#REF!</v>
      </c>
      <c r="I290" s="50" t="e">
        <f>IF(H290=0,"",COUNTIF(H$3:H290,1))</f>
        <v>#REF!</v>
      </c>
    </row>
    <row r="291" spans="1:9" ht="32.25" x14ac:dyDescent="0.2">
      <c r="A291" s="364"/>
      <c r="B291" s="60">
        <f t="shared" si="14"/>
        <v>9</v>
      </c>
      <c r="C291" s="47" t="e">
        <f>#REF!</f>
        <v>#REF!</v>
      </c>
      <c r="D291" s="48" t="e">
        <f>'ورود برنامه درس'!Q11</f>
        <v>#REF!</v>
      </c>
      <c r="E291" s="48" t="e">
        <f t="shared" si="12"/>
        <v>#REF!</v>
      </c>
      <c r="F291" s="63" t="e">
        <f>#REF!</f>
        <v>#REF!</v>
      </c>
      <c r="G291" s="63" t="e">
        <f>#REF!</f>
        <v>#REF!</v>
      </c>
      <c r="H291" s="48" t="e">
        <f t="shared" si="13"/>
        <v>#REF!</v>
      </c>
      <c r="I291" s="50" t="e">
        <f>IF(H291=0,"",COUNTIF(H$3:H291,1))</f>
        <v>#REF!</v>
      </c>
    </row>
    <row r="292" spans="1:9" ht="32.25" x14ac:dyDescent="0.2">
      <c r="A292" s="364"/>
      <c r="B292" s="60">
        <f t="shared" si="14"/>
        <v>10</v>
      </c>
      <c r="C292" s="47" t="e">
        <f>#REF!</f>
        <v>#REF!</v>
      </c>
      <c r="D292" s="48" t="e">
        <f>'ورود برنامه درس'!Q12</f>
        <v>#REF!</v>
      </c>
      <c r="E292" s="48" t="e">
        <f t="shared" si="12"/>
        <v>#REF!</v>
      </c>
      <c r="F292" s="63" t="e">
        <f>#REF!</f>
        <v>#REF!</v>
      </c>
      <c r="G292" s="63" t="e">
        <f>#REF!</f>
        <v>#REF!</v>
      </c>
      <c r="H292" s="48" t="e">
        <f t="shared" si="13"/>
        <v>#REF!</v>
      </c>
      <c r="I292" s="50" t="e">
        <f>IF(H292=0,"",COUNTIF(H$3:H292,1))</f>
        <v>#REF!</v>
      </c>
    </row>
    <row r="293" spans="1:9" ht="32.25" x14ac:dyDescent="0.2">
      <c r="A293" s="364"/>
      <c r="B293" s="60">
        <f t="shared" si="14"/>
        <v>11</v>
      </c>
      <c r="C293" s="47" t="e">
        <f>#REF!</f>
        <v>#REF!</v>
      </c>
      <c r="D293" s="48" t="e">
        <f>'ورود برنامه درس'!Q13</f>
        <v>#REF!</v>
      </c>
      <c r="E293" s="48" t="e">
        <f t="shared" si="12"/>
        <v>#REF!</v>
      </c>
      <c r="F293" s="63" t="e">
        <f>#REF!</f>
        <v>#REF!</v>
      </c>
      <c r="G293" s="63" t="e">
        <f>#REF!</f>
        <v>#REF!</v>
      </c>
      <c r="H293" s="48" t="e">
        <f t="shared" si="13"/>
        <v>#REF!</v>
      </c>
      <c r="I293" s="50" t="e">
        <f>IF(H293=0,"",COUNTIF(H$3:H293,1))</f>
        <v>#REF!</v>
      </c>
    </row>
    <row r="294" spans="1:9" ht="32.25" x14ac:dyDescent="0.2">
      <c r="A294" s="364"/>
      <c r="B294" s="60">
        <f t="shared" si="14"/>
        <v>12</v>
      </c>
      <c r="C294" s="47" t="e">
        <f>#REF!</f>
        <v>#REF!</v>
      </c>
      <c r="D294" s="48" t="e">
        <f>'ورود برنامه درس'!Q14</f>
        <v>#REF!</v>
      </c>
      <c r="E294" s="48" t="e">
        <f t="shared" si="12"/>
        <v>#REF!</v>
      </c>
      <c r="F294" s="63" t="e">
        <f>#REF!</f>
        <v>#REF!</v>
      </c>
      <c r="G294" s="63" t="e">
        <f>#REF!</f>
        <v>#REF!</v>
      </c>
      <c r="H294" s="48" t="e">
        <f t="shared" si="13"/>
        <v>#REF!</v>
      </c>
      <c r="I294" s="50" t="e">
        <f>IF(H294=0,"",COUNTIF(H$3:H294,1))</f>
        <v>#REF!</v>
      </c>
    </row>
    <row r="295" spans="1:9" ht="32.25" x14ac:dyDescent="0.2">
      <c r="A295" s="364"/>
      <c r="B295" s="60">
        <f t="shared" si="14"/>
        <v>13</v>
      </c>
      <c r="C295" s="47" t="e">
        <f>#REF!</f>
        <v>#REF!</v>
      </c>
      <c r="D295" s="48" t="e">
        <f>'ورود برنامه درس'!Q15</f>
        <v>#REF!</v>
      </c>
      <c r="E295" s="48" t="e">
        <f t="shared" si="12"/>
        <v>#REF!</v>
      </c>
      <c r="F295" s="63" t="e">
        <f>#REF!</f>
        <v>#REF!</v>
      </c>
      <c r="G295" s="63" t="e">
        <f>#REF!</f>
        <v>#REF!</v>
      </c>
      <c r="H295" s="48" t="e">
        <f t="shared" si="13"/>
        <v>#REF!</v>
      </c>
      <c r="I295" s="50" t="e">
        <f>IF(H295=0,"",COUNTIF(H$3:H295,1))</f>
        <v>#REF!</v>
      </c>
    </row>
    <row r="296" spans="1:9" ht="32.25" x14ac:dyDescent="0.2">
      <c r="A296" s="364"/>
      <c r="B296" s="60">
        <f t="shared" si="14"/>
        <v>14</v>
      </c>
      <c r="C296" s="47" t="e">
        <f>#REF!</f>
        <v>#REF!</v>
      </c>
      <c r="D296" s="48" t="e">
        <f>'ورود برنامه درس'!Q16</f>
        <v>#REF!</v>
      </c>
      <c r="E296" s="48" t="e">
        <f t="shared" si="12"/>
        <v>#REF!</v>
      </c>
      <c r="F296" s="63" t="e">
        <f>#REF!</f>
        <v>#REF!</v>
      </c>
      <c r="G296" s="63" t="e">
        <f>#REF!</f>
        <v>#REF!</v>
      </c>
      <c r="H296" s="48" t="e">
        <f t="shared" si="13"/>
        <v>#REF!</v>
      </c>
      <c r="I296" s="50" t="e">
        <f>IF(H296=0,"",COUNTIF(H$3:H296,1))</f>
        <v>#REF!</v>
      </c>
    </row>
    <row r="297" spans="1:9" ht="32.25" x14ac:dyDescent="0.2">
      <c r="A297" s="364"/>
      <c r="B297" s="60">
        <f t="shared" si="14"/>
        <v>15</v>
      </c>
      <c r="C297" s="47" t="e">
        <f>#REF!</f>
        <v>#REF!</v>
      </c>
      <c r="D297" s="48" t="e">
        <f>'ورود برنامه درس'!Q17</f>
        <v>#REF!</v>
      </c>
      <c r="E297" s="48" t="e">
        <f t="shared" si="12"/>
        <v>#REF!</v>
      </c>
      <c r="F297" s="63" t="e">
        <f>#REF!</f>
        <v>#REF!</v>
      </c>
      <c r="G297" s="63" t="e">
        <f>#REF!</f>
        <v>#REF!</v>
      </c>
      <c r="H297" s="48" t="e">
        <f t="shared" si="13"/>
        <v>#REF!</v>
      </c>
      <c r="I297" s="50" t="e">
        <f>IF(H297=0,"",COUNTIF(H$3:H297,1))</f>
        <v>#REF!</v>
      </c>
    </row>
    <row r="298" spans="1:9" ht="32.25" x14ac:dyDescent="0.2">
      <c r="A298" s="364"/>
      <c r="B298" s="60">
        <f t="shared" si="14"/>
        <v>16</v>
      </c>
      <c r="C298" s="47" t="e">
        <f>#REF!</f>
        <v>#REF!</v>
      </c>
      <c r="D298" s="48" t="e">
        <f>'ورود برنامه درس'!Q18</f>
        <v>#REF!</v>
      </c>
      <c r="E298" s="48" t="e">
        <f t="shared" si="12"/>
        <v>#REF!</v>
      </c>
      <c r="F298" s="63" t="e">
        <f>#REF!</f>
        <v>#REF!</v>
      </c>
      <c r="G298" s="63" t="e">
        <f>#REF!</f>
        <v>#REF!</v>
      </c>
      <c r="H298" s="48" t="e">
        <f t="shared" si="13"/>
        <v>#REF!</v>
      </c>
      <c r="I298" s="50" t="e">
        <f>IF(H298=0,"",COUNTIF(H$3:H298,1))</f>
        <v>#REF!</v>
      </c>
    </row>
    <row r="299" spans="1:9" ht="32.25" x14ac:dyDescent="0.2">
      <c r="A299" s="364"/>
      <c r="B299" s="60">
        <f t="shared" si="14"/>
        <v>17</v>
      </c>
      <c r="C299" s="47" t="e">
        <f>#REF!</f>
        <v>#REF!</v>
      </c>
      <c r="D299" s="48" t="e">
        <f>'ورود برنامه درس'!Q19</f>
        <v>#REF!</v>
      </c>
      <c r="E299" s="48" t="e">
        <f t="shared" si="12"/>
        <v>#REF!</v>
      </c>
      <c r="F299" s="63" t="e">
        <f>#REF!</f>
        <v>#REF!</v>
      </c>
      <c r="G299" s="63" t="e">
        <f>#REF!</f>
        <v>#REF!</v>
      </c>
      <c r="H299" s="48" t="e">
        <f t="shared" si="13"/>
        <v>#REF!</v>
      </c>
      <c r="I299" s="50" t="e">
        <f>IF(H299=0,"",COUNTIF(H$3:H299,1))</f>
        <v>#REF!</v>
      </c>
    </row>
    <row r="300" spans="1:9" ht="32.25" x14ac:dyDescent="0.2">
      <c r="A300" s="364"/>
      <c r="B300" s="60">
        <f t="shared" si="14"/>
        <v>18</v>
      </c>
      <c r="C300" s="47" t="e">
        <f>#REF!</f>
        <v>#REF!</v>
      </c>
      <c r="D300" s="48" t="e">
        <f>'ورود برنامه درس'!Q20</f>
        <v>#REF!</v>
      </c>
      <c r="E300" s="48" t="e">
        <f t="shared" si="12"/>
        <v>#REF!</v>
      </c>
      <c r="F300" s="63" t="e">
        <f>#REF!</f>
        <v>#REF!</v>
      </c>
      <c r="G300" s="63" t="e">
        <f>#REF!</f>
        <v>#REF!</v>
      </c>
      <c r="H300" s="48" t="e">
        <f t="shared" si="13"/>
        <v>#REF!</v>
      </c>
      <c r="I300" s="50" t="e">
        <f>IF(H300=0,"",COUNTIF(H$3:H300,1))</f>
        <v>#REF!</v>
      </c>
    </row>
    <row r="301" spans="1:9" ht="32.25" x14ac:dyDescent="0.2">
      <c r="A301" s="364"/>
      <c r="B301" s="60">
        <f t="shared" si="14"/>
        <v>19</v>
      </c>
      <c r="C301" s="47" t="e">
        <f>#REF!</f>
        <v>#REF!</v>
      </c>
      <c r="D301" s="48" t="e">
        <f>'ورود برنامه درس'!Q21</f>
        <v>#REF!</v>
      </c>
      <c r="E301" s="48" t="e">
        <f t="shared" si="12"/>
        <v>#REF!</v>
      </c>
      <c r="F301" s="63" t="e">
        <f>#REF!</f>
        <v>#REF!</v>
      </c>
      <c r="G301" s="63" t="e">
        <f>#REF!</f>
        <v>#REF!</v>
      </c>
      <c r="H301" s="48" t="e">
        <f t="shared" si="13"/>
        <v>#REF!</v>
      </c>
      <c r="I301" s="50" t="e">
        <f>IF(H301=0,"",COUNTIF(H$3:H301,1))</f>
        <v>#REF!</v>
      </c>
    </row>
    <row r="302" spans="1:9" ht="32.25" x14ac:dyDescent="0.2">
      <c r="A302" s="364"/>
      <c r="B302" s="60">
        <f t="shared" si="14"/>
        <v>20</v>
      </c>
      <c r="C302" s="47" t="e">
        <f>#REF!</f>
        <v>#REF!</v>
      </c>
      <c r="D302" s="48" t="e">
        <f>'ورود برنامه درس'!Q22</f>
        <v>#REF!</v>
      </c>
      <c r="E302" s="48" t="e">
        <f t="shared" si="12"/>
        <v>#REF!</v>
      </c>
      <c r="F302" s="63" t="e">
        <f>#REF!</f>
        <v>#REF!</v>
      </c>
      <c r="G302" s="63" t="e">
        <f>#REF!</f>
        <v>#REF!</v>
      </c>
      <c r="H302" s="48" t="e">
        <f t="shared" si="13"/>
        <v>#REF!</v>
      </c>
      <c r="I302" s="50" t="e">
        <f>IF(H302=0,"",COUNTIF(H$3:H302,1))</f>
        <v>#REF!</v>
      </c>
    </row>
    <row r="303" spans="1:9" ht="32.25" x14ac:dyDescent="0.2">
      <c r="A303" s="364">
        <v>16</v>
      </c>
      <c r="B303" s="60">
        <f t="shared" si="14"/>
        <v>1</v>
      </c>
      <c r="C303" s="47" t="e">
        <f>#REF!</f>
        <v>#REF!</v>
      </c>
      <c r="D303" s="48" t="e">
        <f>'ورود برنامه درس'!R3</f>
        <v>#REF!</v>
      </c>
      <c r="E303" s="48" t="e">
        <f t="shared" si="12"/>
        <v>#REF!</v>
      </c>
      <c r="F303" s="63" t="e">
        <f>#REF!</f>
        <v>#REF!</v>
      </c>
      <c r="G303" s="63" t="e">
        <f>#REF!</f>
        <v>#REF!</v>
      </c>
      <c r="H303" s="48" t="e">
        <f t="shared" si="13"/>
        <v>#REF!</v>
      </c>
      <c r="I303" s="50" t="e">
        <f>IF(H303=0,"",COUNTIF(H$3:H303,1))</f>
        <v>#REF!</v>
      </c>
    </row>
    <row r="304" spans="1:9" ht="32.25" x14ac:dyDescent="0.2">
      <c r="A304" s="364"/>
      <c r="B304" s="60">
        <f t="shared" si="14"/>
        <v>2</v>
      </c>
      <c r="C304" s="47" t="e">
        <f>#REF!</f>
        <v>#REF!</v>
      </c>
      <c r="D304" s="48" t="e">
        <f>'ورود برنامه درس'!R4</f>
        <v>#REF!</v>
      </c>
      <c r="E304" s="48" t="e">
        <f t="shared" si="12"/>
        <v>#REF!</v>
      </c>
      <c r="F304" s="63" t="e">
        <f>#REF!</f>
        <v>#REF!</v>
      </c>
      <c r="G304" s="63" t="e">
        <f>#REF!</f>
        <v>#REF!</v>
      </c>
      <c r="H304" s="48" t="e">
        <f t="shared" si="13"/>
        <v>#REF!</v>
      </c>
      <c r="I304" s="50" t="e">
        <f>IF(H304=0,"",COUNTIF(H$3:H304,1))</f>
        <v>#REF!</v>
      </c>
    </row>
    <row r="305" spans="1:9" ht="32.25" x14ac:dyDescent="0.2">
      <c r="A305" s="364"/>
      <c r="B305" s="60">
        <f t="shared" si="14"/>
        <v>3</v>
      </c>
      <c r="C305" s="47" t="e">
        <f>#REF!</f>
        <v>#REF!</v>
      </c>
      <c r="D305" s="48" t="e">
        <f>'ورود برنامه درس'!R5</f>
        <v>#REF!</v>
      </c>
      <c r="E305" s="48" t="e">
        <f t="shared" si="12"/>
        <v>#REF!</v>
      </c>
      <c r="F305" s="63" t="e">
        <f>#REF!</f>
        <v>#REF!</v>
      </c>
      <c r="G305" s="63" t="e">
        <f>#REF!</f>
        <v>#REF!</v>
      </c>
      <c r="H305" s="48" t="e">
        <f t="shared" si="13"/>
        <v>#REF!</v>
      </c>
      <c r="I305" s="50" t="e">
        <f>IF(H305=0,"",COUNTIF(H$3:H305,1))</f>
        <v>#REF!</v>
      </c>
    </row>
    <row r="306" spans="1:9" ht="32.25" x14ac:dyDescent="0.2">
      <c r="A306" s="364"/>
      <c r="B306" s="60">
        <f t="shared" si="14"/>
        <v>4</v>
      </c>
      <c r="C306" s="47" t="e">
        <f>#REF!</f>
        <v>#REF!</v>
      </c>
      <c r="D306" s="48" t="e">
        <f>'ورود برنامه درس'!R6</f>
        <v>#REF!</v>
      </c>
      <c r="E306" s="48" t="e">
        <f t="shared" si="12"/>
        <v>#REF!</v>
      </c>
      <c r="F306" s="63" t="e">
        <f>#REF!</f>
        <v>#REF!</v>
      </c>
      <c r="G306" s="63" t="e">
        <f>#REF!</f>
        <v>#REF!</v>
      </c>
      <c r="H306" s="48" t="e">
        <f t="shared" si="13"/>
        <v>#REF!</v>
      </c>
      <c r="I306" s="50" t="e">
        <f>IF(H306=0,"",COUNTIF(H$3:H306,1))</f>
        <v>#REF!</v>
      </c>
    </row>
    <row r="307" spans="1:9" ht="32.25" x14ac:dyDescent="0.2">
      <c r="A307" s="364"/>
      <c r="B307" s="60">
        <f t="shared" si="14"/>
        <v>5</v>
      </c>
      <c r="C307" s="47" t="e">
        <f>#REF!</f>
        <v>#REF!</v>
      </c>
      <c r="D307" s="48" t="e">
        <f>'ورود برنامه درس'!R7</f>
        <v>#REF!</v>
      </c>
      <c r="E307" s="48" t="e">
        <f t="shared" si="12"/>
        <v>#REF!</v>
      </c>
      <c r="F307" s="63" t="e">
        <f>#REF!</f>
        <v>#REF!</v>
      </c>
      <c r="G307" s="63" t="e">
        <f>#REF!</f>
        <v>#REF!</v>
      </c>
      <c r="H307" s="48" t="e">
        <f t="shared" si="13"/>
        <v>#REF!</v>
      </c>
      <c r="I307" s="50" t="e">
        <f>IF(H307=0,"",COUNTIF(H$3:H307,1))</f>
        <v>#REF!</v>
      </c>
    </row>
    <row r="308" spans="1:9" ht="32.25" x14ac:dyDescent="0.2">
      <c r="A308" s="364"/>
      <c r="B308" s="60">
        <f t="shared" si="14"/>
        <v>6</v>
      </c>
      <c r="C308" s="47" t="e">
        <f>#REF!</f>
        <v>#REF!</v>
      </c>
      <c r="D308" s="48" t="e">
        <f>'ورود برنامه درس'!R8</f>
        <v>#REF!</v>
      </c>
      <c r="E308" s="48" t="e">
        <f t="shared" si="12"/>
        <v>#REF!</v>
      </c>
      <c r="F308" s="63" t="e">
        <f>#REF!</f>
        <v>#REF!</v>
      </c>
      <c r="G308" s="63" t="e">
        <f>#REF!</f>
        <v>#REF!</v>
      </c>
      <c r="H308" s="48" t="e">
        <f t="shared" si="13"/>
        <v>#REF!</v>
      </c>
      <c r="I308" s="50" t="e">
        <f>IF(H308=0,"",COUNTIF(H$3:H308,1))</f>
        <v>#REF!</v>
      </c>
    </row>
    <row r="309" spans="1:9" ht="32.25" x14ac:dyDescent="0.2">
      <c r="A309" s="364"/>
      <c r="B309" s="60">
        <f t="shared" si="14"/>
        <v>7</v>
      </c>
      <c r="C309" s="47" t="e">
        <f>#REF!</f>
        <v>#REF!</v>
      </c>
      <c r="D309" s="48" t="e">
        <f>'ورود برنامه درس'!R9</f>
        <v>#REF!</v>
      </c>
      <c r="E309" s="48" t="e">
        <f t="shared" si="12"/>
        <v>#REF!</v>
      </c>
      <c r="F309" s="63" t="e">
        <f>#REF!</f>
        <v>#REF!</v>
      </c>
      <c r="G309" s="63" t="e">
        <f>#REF!</f>
        <v>#REF!</v>
      </c>
      <c r="H309" s="48" t="e">
        <f t="shared" si="13"/>
        <v>#REF!</v>
      </c>
      <c r="I309" s="50" t="e">
        <f>IF(H309=0,"",COUNTIF(H$3:H309,1))</f>
        <v>#REF!</v>
      </c>
    </row>
    <row r="310" spans="1:9" ht="32.25" x14ac:dyDescent="0.2">
      <c r="A310" s="364"/>
      <c r="B310" s="60">
        <f t="shared" si="14"/>
        <v>8</v>
      </c>
      <c r="C310" s="47" t="e">
        <f>#REF!</f>
        <v>#REF!</v>
      </c>
      <c r="D310" s="48" t="e">
        <f>'ورود برنامه درس'!R10</f>
        <v>#REF!</v>
      </c>
      <c r="E310" s="48" t="e">
        <f t="shared" si="12"/>
        <v>#REF!</v>
      </c>
      <c r="F310" s="63" t="e">
        <f>#REF!</f>
        <v>#REF!</v>
      </c>
      <c r="G310" s="63" t="e">
        <f>#REF!</f>
        <v>#REF!</v>
      </c>
      <c r="H310" s="48" t="e">
        <f t="shared" si="13"/>
        <v>#REF!</v>
      </c>
      <c r="I310" s="50" t="e">
        <f>IF(H310=0,"",COUNTIF(H$3:H310,1))</f>
        <v>#REF!</v>
      </c>
    </row>
    <row r="311" spans="1:9" ht="32.25" x14ac:dyDescent="0.2">
      <c r="A311" s="364"/>
      <c r="B311" s="60">
        <f t="shared" si="14"/>
        <v>9</v>
      </c>
      <c r="C311" s="47" t="e">
        <f>#REF!</f>
        <v>#REF!</v>
      </c>
      <c r="D311" s="48" t="e">
        <f>'ورود برنامه درس'!R11</f>
        <v>#REF!</v>
      </c>
      <c r="E311" s="48" t="e">
        <f t="shared" si="12"/>
        <v>#REF!</v>
      </c>
      <c r="F311" s="63" t="e">
        <f>#REF!</f>
        <v>#REF!</v>
      </c>
      <c r="G311" s="63" t="e">
        <f>#REF!</f>
        <v>#REF!</v>
      </c>
      <c r="H311" s="48" t="e">
        <f t="shared" si="13"/>
        <v>#REF!</v>
      </c>
      <c r="I311" s="50" t="e">
        <f>IF(H311=0,"",COUNTIF(H$3:H311,1))</f>
        <v>#REF!</v>
      </c>
    </row>
    <row r="312" spans="1:9" ht="32.25" x14ac:dyDescent="0.2">
      <c r="A312" s="364"/>
      <c r="B312" s="60">
        <f t="shared" si="14"/>
        <v>10</v>
      </c>
      <c r="C312" s="47" t="e">
        <f>#REF!</f>
        <v>#REF!</v>
      </c>
      <c r="D312" s="48" t="e">
        <f>'ورود برنامه درس'!R12</f>
        <v>#REF!</v>
      </c>
      <c r="E312" s="48" t="e">
        <f t="shared" si="12"/>
        <v>#REF!</v>
      </c>
      <c r="F312" s="63" t="e">
        <f>#REF!</f>
        <v>#REF!</v>
      </c>
      <c r="G312" s="63" t="e">
        <f>#REF!</f>
        <v>#REF!</v>
      </c>
      <c r="H312" s="48" t="e">
        <f t="shared" si="13"/>
        <v>#REF!</v>
      </c>
      <c r="I312" s="50" t="e">
        <f>IF(H312=0,"",COUNTIF(H$3:H312,1))</f>
        <v>#REF!</v>
      </c>
    </row>
    <row r="313" spans="1:9" ht="32.25" x14ac:dyDescent="0.2">
      <c r="A313" s="364"/>
      <c r="B313" s="60">
        <f t="shared" si="14"/>
        <v>11</v>
      </c>
      <c r="C313" s="47" t="e">
        <f>#REF!</f>
        <v>#REF!</v>
      </c>
      <c r="D313" s="48" t="e">
        <f>'ورود برنامه درس'!R13</f>
        <v>#REF!</v>
      </c>
      <c r="E313" s="48" t="e">
        <f t="shared" si="12"/>
        <v>#REF!</v>
      </c>
      <c r="F313" s="63" t="e">
        <f>#REF!</f>
        <v>#REF!</v>
      </c>
      <c r="G313" s="63" t="e">
        <f>#REF!</f>
        <v>#REF!</v>
      </c>
      <c r="H313" s="48" t="e">
        <f t="shared" si="13"/>
        <v>#REF!</v>
      </c>
      <c r="I313" s="50" t="e">
        <f>IF(H313=0,"",COUNTIF(H$3:H313,1))</f>
        <v>#REF!</v>
      </c>
    </row>
    <row r="314" spans="1:9" ht="32.25" x14ac:dyDescent="0.2">
      <c r="A314" s="364"/>
      <c r="B314" s="60">
        <f t="shared" si="14"/>
        <v>12</v>
      </c>
      <c r="C314" s="47" t="e">
        <f>#REF!</f>
        <v>#REF!</v>
      </c>
      <c r="D314" s="48" t="e">
        <f>'ورود برنامه درس'!R14</f>
        <v>#REF!</v>
      </c>
      <c r="E314" s="48" t="e">
        <f t="shared" si="12"/>
        <v>#REF!</v>
      </c>
      <c r="F314" s="63" t="e">
        <f>#REF!</f>
        <v>#REF!</v>
      </c>
      <c r="G314" s="63" t="e">
        <f>#REF!</f>
        <v>#REF!</v>
      </c>
      <c r="H314" s="48" t="e">
        <f t="shared" si="13"/>
        <v>#REF!</v>
      </c>
      <c r="I314" s="50" t="e">
        <f>IF(H314=0,"",COUNTIF(H$3:H314,1))</f>
        <v>#REF!</v>
      </c>
    </row>
    <row r="315" spans="1:9" ht="32.25" x14ac:dyDescent="0.2">
      <c r="A315" s="364"/>
      <c r="B315" s="60">
        <f t="shared" si="14"/>
        <v>13</v>
      </c>
      <c r="C315" s="47" t="e">
        <f>#REF!</f>
        <v>#REF!</v>
      </c>
      <c r="D315" s="48" t="e">
        <f>'ورود برنامه درس'!R15</f>
        <v>#REF!</v>
      </c>
      <c r="E315" s="48" t="e">
        <f t="shared" si="12"/>
        <v>#REF!</v>
      </c>
      <c r="F315" s="63" t="e">
        <f>#REF!</f>
        <v>#REF!</v>
      </c>
      <c r="G315" s="63" t="e">
        <f>#REF!</f>
        <v>#REF!</v>
      </c>
      <c r="H315" s="48" t="e">
        <f t="shared" si="13"/>
        <v>#REF!</v>
      </c>
      <c r="I315" s="50" t="e">
        <f>IF(H315=0,"",COUNTIF(H$3:H315,1))</f>
        <v>#REF!</v>
      </c>
    </row>
    <row r="316" spans="1:9" ht="32.25" x14ac:dyDescent="0.2">
      <c r="A316" s="364"/>
      <c r="B316" s="60">
        <f t="shared" si="14"/>
        <v>14</v>
      </c>
      <c r="C316" s="47" t="e">
        <f>#REF!</f>
        <v>#REF!</v>
      </c>
      <c r="D316" s="48" t="e">
        <f>'ورود برنامه درس'!R16</f>
        <v>#REF!</v>
      </c>
      <c r="E316" s="48" t="e">
        <f t="shared" si="12"/>
        <v>#REF!</v>
      </c>
      <c r="F316" s="63" t="e">
        <f>#REF!</f>
        <v>#REF!</v>
      </c>
      <c r="G316" s="63" t="e">
        <f>#REF!</f>
        <v>#REF!</v>
      </c>
      <c r="H316" s="48" t="e">
        <f t="shared" si="13"/>
        <v>#REF!</v>
      </c>
      <c r="I316" s="50" t="e">
        <f>IF(H316=0,"",COUNTIF(H$3:H316,1))</f>
        <v>#REF!</v>
      </c>
    </row>
    <row r="317" spans="1:9" ht="32.25" x14ac:dyDescent="0.2">
      <c r="A317" s="364"/>
      <c r="B317" s="60">
        <f t="shared" si="14"/>
        <v>15</v>
      </c>
      <c r="C317" s="47" t="e">
        <f>#REF!</f>
        <v>#REF!</v>
      </c>
      <c r="D317" s="48" t="e">
        <f>'ورود برنامه درس'!R17</f>
        <v>#REF!</v>
      </c>
      <c r="E317" s="48" t="e">
        <f t="shared" si="12"/>
        <v>#REF!</v>
      </c>
      <c r="F317" s="63" t="e">
        <f>#REF!</f>
        <v>#REF!</v>
      </c>
      <c r="G317" s="63" t="e">
        <f>#REF!</f>
        <v>#REF!</v>
      </c>
      <c r="H317" s="48" t="e">
        <f t="shared" si="13"/>
        <v>#REF!</v>
      </c>
      <c r="I317" s="50" t="e">
        <f>IF(H317=0,"",COUNTIF(H$3:H317,1))</f>
        <v>#REF!</v>
      </c>
    </row>
    <row r="318" spans="1:9" ht="32.25" x14ac:dyDescent="0.2">
      <c r="A318" s="364"/>
      <c r="B318" s="60">
        <f t="shared" si="14"/>
        <v>16</v>
      </c>
      <c r="C318" s="47" t="e">
        <f>#REF!</f>
        <v>#REF!</v>
      </c>
      <c r="D318" s="48" t="e">
        <f>'ورود برنامه درس'!R18</f>
        <v>#REF!</v>
      </c>
      <c r="E318" s="48" t="e">
        <f t="shared" si="12"/>
        <v>#REF!</v>
      </c>
      <c r="F318" s="63" t="e">
        <f>#REF!</f>
        <v>#REF!</v>
      </c>
      <c r="G318" s="63" t="e">
        <f>#REF!</f>
        <v>#REF!</v>
      </c>
      <c r="H318" s="48" t="e">
        <f t="shared" si="13"/>
        <v>#REF!</v>
      </c>
      <c r="I318" s="50" t="e">
        <f>IF(H318=0,"",COUNTIF(H$3:H318,1))</f>
        <v>#REF!</v>
      </c>
    </row>
    <row r="319" spans="1:9" ht="32.25" x14ac:dyDescent="0.2">
      <c r="A319" s="364"/>
      <c r="B319" s="60">
        <f t="shared" si="14"/>
        <v>17</v>
      </c>
      <c r="C319" s="47" t="e">
        <f>#REF!</f>
        <v>#REF!</v>
      </c>
      <c r="D319" s="48" t="e">
        <f>'ورود برنامه درس'!R19</f>
        <v>#REF!</v>
      </c>
      <c r="E319" s="48" t="e">
        <f t="shared" si="12"/>
        <v>#REF!</v>
      </c>
      <c r="F319" s="63" t="e">
        <f>#REF!</f>
        <v>#REF!</v>
      </c>
      <c r="G319" s="63" t="e">
        <f>#REF!</f>
        <v>#REF!</v>
      </c>
      <c r="H319" s="48" t="e">
        <f t="shared" si="13"/>
        <v>#REF!</v>
      </c>
      <c r="I319" s="50" t="e">
        <f>IF(H319=0,"",COUNTIF(H$3:H319,1))</f>
        <v>#REF!</v>
      </c>
    </row>
    <row r="320" spans="1:9" ht="32.25" x14ac:dyDescent="0.2">
      <c r="A320" s="364"/>
      <c r="B320" s="60">
        <f t="shared" si="14"/>
        <v>18</v>
      </c>
      <c r="C320" s="47" t="e">
        <f>#REF!</f>
        <v>#REF!</v>
      </c>
      <c r="D320" s="48" t="e">
        <f>'ورود برنامه درس'!R20</f>
        <v>#REF!</v>
      </c>
      <c r="E320" s="48" t="e">
        <f t="shared" si="12"/>
        <v>#REF!</v>
      </c>
      <c r="F320" s="63" t="e">
        <f>#REF!</f>
        <v>#REF!</v>
      </c>
      <c r="G320" s="63" t="e">
        <f>#REF!</f>
        <v>#REF!</v>
      </c>
      <c r="H320" s="48" t="e">
        <f t="shared" si="13"/>
        <v>#REF!</v>
      </c>
      <c r="I320" s="50" t="e">
        <f>IF(H320=0,"",COUNTIF(H$3:H320,1))</f>
        <v>#REF!</v>
      </c>
    </row>
    <row r="321" spans="1:9" ht="32.25" x14ac:dyDescent="0.2">
      <c r="A321" s="364"/>
      <c r="B321" s="60">
        <f t="shared" si="14"/>
        <v>19</v>
      </c>
      <c r="C321" s="47" t="e">
        <f>#REF!</f>
        <v>#REF!</v>
      </c>
      <c r="D321" s="48" t="e">
        <f>'ورود برنامه درس'!R21</f>
        <v>#REF!</v>
      </c>
      <c r="E321" s="48" t="e">
        <f t="shared" si="12"/>
        <v>#REF!</v>
      </c>
      <c r="F321" s="63" t="e">
        <f>#REF!</f>
        <v>#REF!</v>
      </c>
      <c r="G321" s="63" t="e">
        <f>#REF!</f>
        <v>#REF!</v>
      </c>
      <c r="H321" s="48" t="e">
        <f t="shared" si="13"/>
        <v>#REF!</v>
      </c>
      <c r="I321" s="50" t="e">
        <f>IF(H321=0,"",COUNTIF(H$3:H321,1))</f>
        <v>#REF!</v>
      </c>
    </row>
    <row r="322" spans="1:9" ht="32.25" x14ac:dyDescent="0.2">
      <c r="A322" s="364"/>
      <c r="B322" s="60">
        <f t="shared" si="14"/>
        <v>20</v>
      </c>
      <c r="C322" s="47" t="e">
        <f>#REF!</f>
        <v>#REF!</v>
      </c>
      <c r="D322" s="48" t="e">
        <f>'ورود برنامه درس'!R22</f>
        <v>#REF!</v>
      </c>
      <c r="E322" s="48" t="e">
        <f t="shared" si="12"/>
        <v>#REF!</v>
      </c>
      <c r="F322" s="63" t="e">
        <f>#REF!</f>
        <v>#REF!</v>
      </c>
      <c r="G322" s="63" t="e">
        <f>#REF!</f>
        <v>#REF!</v>
      </c>
      <c r="H322" s="48" t="e">
        <f t="shared" si="13"/>
        <v>#REF!</v>
      </c>
      <c r="I322" s="50" t="e">
        <f>IF(H322=0,"",COUNTIF(H$3:H322,1))</f>
        <v>#REF!</v>
      </c>
    </row>
    <row r="323" spans="1:9" ht="32.25" x14ac:dyDescent="0.2">
      <c r="A323" s="364">
        <v>17</v>
      </c>
      <c r="B323" s="60">
        <f t="shared" si="14"/>
        <v>1</v>
      </c>
      <c r="C323" s="47" t="e">
        <f>#REF!</f>
        <v>#REF!</v>
      </c>
      <c r="D323" s="48" t="e">
        <f>'ورود برنامه درس'!S3</f>
        <v>#REF!</v>
      </c>
      <c r="E323" s="48" t="e">
        <f t="shared" si="12"/>
        <v>#REF!</v>
      </c>
      <c r="F323" s="63" t="e">
        <f>#REF!</f>
        <v>#REF!</v>
      </c>
      <c r="G323" s="63" t="e">
        <f>#REF!</f>
        <v>#REF!</v>
      </c>
      <c r="H323" s="48" t="e">
        <f t="shared" si="13"/>
        <v>#REF!</v>
      </c>
      <c r="I323" s="50" t="e">
        <f>IF(H323=0,"",COUNTIF(H$3:H323,1))</f>
        <v>#REF!</v>
      </c>
    </row>
    <row r="324" spans="1:9" ht="32.25" x14ac:dyDescent="0.2">
      <c r="A324" s="364"/>
      <c r="B324" s="60">
        <f t="shared" si="14"/>
        <v>2</v>
      </c>
      <c r="C324" s="47" t="e">
        <f>#REF!</f>
        <v>#REF!</v>
      </c>
      <c r="D324" s="48" t="e">
        <f>'ورود برنامه درس'!S4</f>
        <v>#REF!</v>
      </c>
      <c r="E324" s="48" t="e">
        <f t="shared" ref="E324:E387" si="15">C324&amp;" "&amp;D324</f>
        <v>#REF!</v>
      </c>
      <c r="F324" s="63" t="e">
        <f>#REF!</f>
        <v>#REF!</v>
      </c>
      <c r="G324" s="63" t="e">
        <f>#REF!</f>
        <v>#REF!</v>
      </c>
      <c r="H324" s="48" t="e">
        <f t="shared" ref="H324:H387" si="16">IF(C324&lt;&gt;"",1,0)</f>
        <v>#REF!</v>
      </c>
      <c r="I324" s="50" t="e">
        <f>IF(H324=0,"",COUNTIF(H$3:H324,1))</f>
        <v>#REF!</v>
      </c>
    </row>
    <row r="325" spans="1:9" ht="32.25" x14ac:dyDescent="0.2">
      <c r="A325" s="364"/>
      <c r="B325" s="60">
        <f t="shared" si="14"/>
        <v>3</v>
      </c>
      <c r="C325" s="47" t="e">
        <f>#REF!</f>
        <v>#REF!</v>
      </c>
      <c r="D325" s="48" t="e">
        <f>'ورود برنامه درس'!S5</f>
        <v>#REF!</v>
      </c>
      <c r="E325" s="48" t="e">
        <f t="shared" si="15"/>
        <v>#REF!</v>
      </c>
      <c r="F325" s="63" t="e">
        <f>#REF!</f>
        <v>#REF!</v>
      </c>
      <c r="G325" s="63" t="e">
        <f>#REF!</f>
        <v>#REF!</v>
      </c>
      <c r="H325" s="48" t="e">
        <f t="shared" si="16"/>
        <v>#REF!</v>
      </c>
      <c r="I325" s="50" t="e">
        <f>IF(H325=0,"",COUNTIF(H$3:H325,1))</f>
        <v>#REF!</v>
      </c>
    </row>
    <row r="326" spans="1:9" ht="32.25" x14ac:dyDescent="0.2">
      <c r="A326" s="364"/>
      <c r="B326" s="60">
        <f t="shared" si="14"/>
        <v>4</v>
      </c>
      <c r="C326" s="47" t="e">
        <f>#REF!</f>
        <v>#REF!</v>
      </c>
      <c r="D326" s="48" t="e">
        <f>'ورود برنامه درس'!S6</f>
        <v>#REF!</v>
      </c>
      <c r="E326" s="48" t="e">
        <f t="shared" si="15"/>
        <v>#REF!</v>
      </c>
      <c r="F326" s="63" t="e">
        <f>#REF!</f>
        <v>#REF!</v>
      </c>
      <c r="G326" s="63" t="e">
        <f>#REF!</f>
        <v>#REF!</v>
      </c>
      <c r="H326" s="48" t="e">
        <f t="shared" si="16"/>
        <v>#REF!</v>
      </c>
      <c r="I326" s="50" t="e">
        <f>IF(H326=0,"",COUNTIF(H$3:H326,1))</f>
        <v>#REF!</v>
      </c>
    </row>
    <row r="327" spans="1:9" ht="32.25" x14ac:dyDescent="0.2">
      <c r="A327" s="364"/>
      <c r="B327" s="60">
        <f t="shared" si="14"/>
        <v>5</v>
      </c>
      <c r="C327" s="47" t="e">
        <f>#REF!</f>
        <v>#REF!</v>
      </c>
      <c r="D327" s="48" t="e">
        <f>'ورود برنامه درس'!S7</f>
        <v>#REF!</v>
      </c>
      <c r="E327" s="48" t="e">
        <f t="shared" si="15"/>
        <v>#REF!</v>
      </c>
      <c r="F327" s="63" t="e">
        <f>#REF!</f>
        <v>#REF!</v>
      </c>
      <c r="G327" s="63" t="e">
        <f>#REF!</f>
        <v>#REF!</v>
      </c>
      <c r="H327" s="48" t="e">
        <f t="shared" si="16"/>
        <v>#REF!</v>
      </c>
      <c r="I327" s="50" t="e">
        <f>IF(H327=0,"",COUNTIF(H$3:H327,1))</f>
        <v>#REF!</v>
      </c>
    </row>
    <row r="328" spans="1:9" ht="32.25" x14ac:dyDescent="0.2">
      <c r="A328" s="364"/>
      <c r="B328" s="60">
        <f t="shared" si="14"/>
        <v>6</v>
      </c>
      <c r="C328" s="47" t="e">
        <f>#REF!</f>
        <v>#REF!</v>
      </c>
      <c r="D328" s="48" t="e">
        <f>'ورود برنامه درس'!S8</f>
        <v>#REF!</v>
      </c>
      <c r="E328" s="48" t="e">
        <f t="shared" si="15"/>
        <v>#REF!</v>
      </c>
      <c r="F328" s="63" t="e">
        <f>#REF!</f>
        <v>#REF!</v>
      </c>
      <c r="G328" s="63" t="e">
        <f>#REF!</f>
        <v>#REF!</v>
      </c>
      <c r="H328" s="48" t="e">
        <f t="shared" si="16"/>
        <v>#REF!</v>
      </c>
      <c r="I328" s="50" t="e">
        <f>IF(H328=0,"",COUNTIF(H$3:H328,1))</f>
        <v>#REF!</v>
      </c>
    </row>
    <row r="329" spans="1:9" ht="32.25" x14ac:dyDescent="0.2">
      <c r="A329" s="364"/>
      <c r="B329" s="60">
        <f t="shared" si="14"/>
        <v>7</v>
      </c>
      <c r="C329" s="47" t="e">
        <f>#REF!</f>
        <v>#REF!</v>
      </c>
      <c r="D329" s="48" t="e">
        <f>'ورود برنامه درس'!S9</f>
        <v>#REF!</v>
      </c>
      <c r="E329" s="48" t="e">
        <f t="shared" si="15"/>
        <v>#REF!</v>
      </c>
      <c r="F329" s="63" t="e">
        <f>#REF!</f>
        <v>#REF!</v>
      </c>
      <c r="G329" s="63" t="e">
        <f>#REF!</f>
        <v>#REF!</v>
      </c>
      <c r="H329" s="48" t="e">
        <f t="shared" si="16"/>
        <v>#REF!</v>
      </c>
      <c r="I329" s="50" t="e">
        <f>IF(H329=0,"",COUNTIF(H$3:H329,1))</f>
        <v>#REF!</v>
      </c>
    </row>
    <row r="330" spans="1:9" ht="32.25" x14ac:dyDescent="0.2">
      <c r="A330" s="364"/>
      <c r="B330" s="60">
        <f t="shared" si="14"/>
        <v>8</v>
      </c>
      <c r="C330" s="47" t="e">
        <f>#REF!</f>
        <v>#REF!</v>
      </c>
      <c r="D330" s="48" t="e">
        <f>'ورود برنامه درس'!S10</f>
        <v>#REF!</v>
      </c>
      <c r="E330" s="48" t="e">
        <f t="shared" si="15"/>
        <v>#REF!</v>
      </c>
      <c r="F330" s="63" t="e">
        <f>#REF!</f>
        <v>#REF!</v>
      </c>
      <c r="G330" s="63" t="e">
        <f>#REF!</f>
        <v>#REF!</v>
      </c>
      <c r="H330" s="48" t="e">
        <f t="shared" si="16"/>
        <v>#REF!</v>
      </c>
      <c r="I330" s="50" t="e">
        <f>IF(H330=0,"",COUNTIF(H$3:H330,1))</f>
        <v>#REF!</v>
      </c>
    </row>
    <row r="331" spans="1:9" ht="32.25" x14ac:dyDescent="0.2">
      <c r="A331" s="364"/>
      <c r="B331" s="60">
        <f t="shared" si="14"/>
        <v>9</v>
      </c>
      <c r="C331" s="47" t="e">
        <f>#REF!</f>
        <v>#REF!</v>
      </c>
      <c r="D331" s="48" t="e">
        <f>'ورود برنامه درس'!S11</f>
        <v>#REF!</v>
      </c>
      <c r="E331" s="48" t="e">
        <f t="shared" si="15"/>
        <v>#REF!</v>
      </c>
      <c r="F331" s="63" t="e">
        <f>#REF!</f>
        <v>#REF!</v>
      </c>
      <c r="G331" s="63" t="e">
        <f>#REF!</f>
        <v>#REF!</v>
      </c>
      <c r="H331" s="48" t="e">
        <f t="shared" si="16"/>
        <v>#REF!</v>
      </c>
      <c r="I331" s="50" t="e">
        <f>IF(H331=0,"",COUNTIF(H$3:H331,1))</f>
        <v>#REF!</v>
      </c>
    </row>
    <row r="332" spans="1:9" ht="32.25" x14ac:dyDescent="0.2">
      <c r="A332" s="364"/>
      <c r="B332" s="60">
        <f t="shared" si="14"/>
        <v>10</v>
      </c>
      <c r="C332" s="47" t="e">
        <f>#REF!</f>
        <v>#REF!</v>
      </c>
      <c r="D332" s="48" t="e">
        <f>'ورود برنامه درس'!S12</f>
        <v>#REF!</v>
      </c>
      <c r="E332" s="48" t="e">
        <f t="shared" si="15"/>
        <v>#REF!</v>
      </c>
      <c r="F332" s="63" t="e">
        <f>#REF!</f>
        <v>#REF!</v>
      </c>
      <c r="G332" s="63" t="e">
        <f>#REF!</f>
        <v>#REF!</v>
      </c>
      <c r="H332" s="48" t="e">
        <f t="shared" si="16"/>
        <v>#REF!</v>
      </c>
      <c r="I332" s="50" t="e">
        <f>IF(H332=0,"",COUNTIF(H$3:H332,1))</f>
        <v>#REF!</v>
      </c>
    </row>
    <row r="333" spans="1:9" ht="32.25" x14ac:dyDescent="0.2">
      <c r="A333" s="364"/>
      <c r="B333" s="60">
        <f t="shared" si="14"/>
        <v>11</v>
      </c>
      <c r="C333" s="47" t="e">
        <f>#REF!</f>
        <v>#REF!</v>
      </c>
      <c r="D333" s="48" t="e">
        <f>'ورود برنامه درس'!S13</f>
        <v>#REF!</v>
      </c>
      <c r="E333" s="48" t="e">
        <f t="shared" si="15"/>
        <v>#REF!</v>
      </c>
      <c r="F333" s="63" t="e">
        <f>#REF!</f>
        <v>#REF!</v>
      </c>
      <c r="G333" s="63" t="e">
        <f>#REF!</f>
        <v>#REF!</v>
      </c>
      <c r="H333" s="48" t="e">
        <f t="shared" si="16"/>
        <v>#REF!</v>
      </c>
      <c r="I333" s="50" t="e">
        <f>IF(H333=0,"",COUNTIF(H$3:H333,1))</f>
        <v>#REF!</v>
      </c>
    </row>
    <row r="334" spans="1:9" ht="32.25" x14ac:dyDescent="0.2">
      <c r="A334" s="364"/>
      <c r="B334" s="60">
        <f t="shared" si="14"/>
        <v>12</v>
      </c>
      <c r="C334" s="47" t="e">
        <f>#REF!</f>
        <v>#REF!</v>
      </c>
      <c r="D334" s="48" t="e">
        <f>'ورود برنامه درس'!S14</f>
        <v>#REF!</v>
      </c>
      <c r="E334" s="48" t="e">
        <f t="shared" si="15"/>
        <v>#REF!</v>
      </c>
      <c r="F334" s="63" t="e">
        <f>#REF!</f>
        <v>#REF!</v>
      </c>
      <c r="G334" s="63" t="e">
        <f>#REF!</f>
        <v>#REF!</v>
      </c>
      <c r="H334" s="48" t="e">
        <f t="shared" si="16"/>
        <v>#REF!</v>
      </c>
      <c r="I334" s="50" t="e">
        <f>IF(H334=0,"",COUNTIF(H$3:H334,1))</f>
        <v>#REF!</v>
      </c>
    </row>
    <row r="335" spans="1:9" ht="32.25" x14ac:dyDescent="0.2">
      <c r="A335" s="364"/>
      <c r="B335" s="60">
        <f t="shared" si="14"/>
        <v>13</v>
      </c>
      <c r="C335" s="47" t="e">
        <f>#REF!</f>
        <v>#REF!</v>
      </c>
      <c r="D335" s="48" t="e">
        <f>'ورود برنامه درس'!S15</f>
        <v>#REF!</v>
      </c>
      <c r="E335" s="48" t="e">
        <f t="shared" si="15"/>
        <v>#REF!</v>
      </c>
      <c r="F335" s="63" t="e">
        <f>#REF!</f>
        <v>#REF!</v>
      </c>
      <c r="G335" s="63" t="e">
        <f>#REF!</f>
        <v>#REF!</v>
      </c>
      <c r="H335" s="48" t="e">
        <f t="shared" si="16"/>
        <v>#REF!</v>
      </c>
      <c r="I335" s="50" t="e">
        <f>IF(H335=0,"",COUNTIF(H$3:H335,1))</f>
        <v>#REF!</v>
      </c>
    </row>
    <row r="336" spans="1:9" ht="32.25" x14ac:dyDescent="0.2">
      <c r="A336" s="364"/>
      <c r="B336" s="60">
        <f t="shared" si="14"/>
        <v>14</v>
      </c>
      <c r="C336" s="47" t="e">
        <f>#REF!</f>
        <v>#REF!</v>
      </c>
      <c r="D336" s="48" t="e">
        <f>'ورود برنامه درس'!S16</f>
        <v>#REF!</v>
      </c>
      <c r="E336" s="48" t="e">
        <f t="shared" si="15"/>
        <v>#REF!</v>
      </c>
      <c r="F336" s="63" t="e">
        <f>#REF!</f>
        <v>#REF!</v>
      </c>
      <c r="G336" s="63" t="e">
        <f>#REF!</f>
        <v>#REF!</v>
      </c>
      <c r="H336" s="48" t="e">
        <f t="shared" si="16"/>
        <v>#REF!</v>
      </c>
      <c r="I336" s="50" t="e">
        <f>IF(H336=0,"",COUNTIF(H$3:H336,1))</f>
        <v>#REF!</v>
      </c>
    </row>
    <row r="337" spans="1:9" ht="32.25" x14ac:dyDescent="0.2">
      <c r="A337" s="364"/>
      <c r="B337" s="60">
        <f t="shared" si="14"/>
        <v>15</v>
      </c>
      <c r="C337" s="47" t="e">
        <f>#REF!</f>
        <v>#REF!</v>
      </c>
      <c r="D337" s="48" t="e">
        <f>'ورود برنامه درس'!S17</f>
        <v>#REF!</v>
      </c>
      <c r="E337" s="48" t="e">
        <f t="shared" si="15"/>
        <v>#REF!</v>
      </c>
      <c r="F337" s="63" t="e">
        <f>#REF!</f>
        <v>#REF!</v>
      </c>
      <c r="G337" s="63" t="e">
        <f>#REF!</f>
        <v>#REF!</v>
      </c>
      <c r="H337" s="48" t="e">
        <f t="shared" si="16"/>
        <v>#REF!</v>
      </c>
      <c r="I337" s="50" t="e">
        <f>IF(H337=0,"",COUNTIF(H$3:H337,1))</f>
        <v>#REF!</v>
      </c>
    </row>
    <row r="338" spans="1:9" ht="32.25" x14ac:dyDescent="0.2">
      <c r="A338" s="364"/>
      <c r="B338" s="60">
        <f t="shared" si="14"/>
        <v>16</v>
      </c>
      <c r="C338" s="47" t="e">
        <f>#REF!</f>
        <v>#REF!</v>
      </c>
      <c r="D338" s="48" t="e">
        <f>'ورود برنامه درس'!S18</f>
        <v>#REF!</v>
      </c>
      <c r="E338" s="48" t="e">
        <f t="shared" si="15"/>
        <v>#REF!</v>
      </c>
      <c r="F338" s="63" t="e">
        <f>#REF!</f>
        <v>#REF!</v>
      </c>
      <c r="G338" s="63" t="e">
        <f>#REF!</f>
        <v>#REF!</v>
      </c>
      <c r="H338" s="48" t="e">
        <f t="shared" si="16"/>
        <v>#REF!</v>
      </c>
      <c r="I338" s="50" t="e">
        <f>IF(H338=0,"",COUNTIF(H$3:H338,1))</f>
        <v>#REF!</v>
      </c>
    </row>
    <row r="339" spans="1:9" ht="32.25" x14ac:dyDescent="0.2">
      <c r="A339" s="364"/>
      <c r="B339" s="60">
        <f t="shared" si="14"/>
        <v>17</v>
      </c>
      <c r="C339" s="47" t="e">
        <f>#REF!</f>
        <v>#REF!</v>
      </c>
      <c r="D339" s="48" t="e">
        <f>'ورود برنامه درس'!S19</f>
        <v>#REF!</v>
      </c>
      <c r="E339" s="48" t="e">
        <f t="shared" si="15"/>
        <v>#REF!</v>
      </c>
      <c r="F339" s="63" t="e">
        <f>#REF!</f>
        <v>#REF!</v>
      </c>
      <c r="G339" s="63" t="e">
        <f>#REF!</f>
        <v>#REF!</v>
      </c>
      <c r="H339" s="48" t="e">
        <f t="shared" si="16"/>
        <v>#REF!</v>
      </c>
      <c r="I339" s="50" t="e">
        <f>IF(H339=0,"",COUNTIF(H$3:H339,1))</f>
        <v>#REF!</v>
      </c>
    </row>
    <row r="340" spans="1:9" ht="32.25" x14ac:dyDescent="0.2">
      <c r="A340" s="364"/>
      <c r="B340" s="60">
        <f t="shared" si="14"/>
        <v>18</v>
      </c>
      <c r="C340" s="47" t="e">
        <f>#REF!</f>
        <v>#REF!</v>
      </c>
      <c r="D340" s="48" t="e">
        <f>'ورود برنامه درس'!S20</f>
        <v>#REF!</v>
      </c>
      <c r="E340" s="48" t="e">
        <f t="shared" si="15"/>
        <v>#REF!</v>
      </c>
      <c r="F340" s="63" t="e">
        <f>#REF!</f>
        <v>#REF!</v>
      </c>
      <c r="G340" s="63" t="e">
        <f>#REF!</f>
        <v>#REF!</v>
      </c>
      <c r="H340" s="48" t="e">
        <f t="shared" si="16"/>
        <v>#REF!</v>
      </c>
      <c r="I340" s="50" t="e">
        <f>IF(H340=0,"",COUNTIF(H$3:H340,1))</f>
        <v>#REF!</v>
      </c>
    </row>
    <row r="341" spans="1:9" ht="32.25" x14ac:dyDescent="0.2">
      <c r="A341" s="364"/>
      <c r="B341" s="60">
        <f t="shared" si="14"/>
        <v>19</v>
      </c>
      <c r="C341" s="47" t="e">
        <f>#REF!</f>
        <v>#REF!</v>
      </c>
      <c r="D341" s="48" t="e">
        <f>'ورود برنامه درس'!S21</f>
        <v>#REF!</v>
      </c>
      <c r="E341" s="48" t="e">
        <f t="shared" si="15"/>
        <v>#REF!</v>
      </c>
      <c r="F341" s="63" t="e">
        <f>#REF!</f>
        <v>#REF!</v>
      </c>
      <c r="G341" s="63" t="e">
        <f>#REF!</f>
        <v>#REF!</v>
      </c>
      <c r="H341" s="48" t="e">
        <f t="shared" si="16"/>
        <v>#REF!</v>
      </c>
      <c r="I341" s="50" t="e">
        <f>IF(H341=0,"",COUNTIF(H$3:H341,1))</f>
        <v>#REF!</v>
      </c>
    </row>
    <row r="342" spans="1:9" ht="32.25" x14ac:dyDescent="0.2">
      <c r="A342" s="364"/>
      <c r="B342" s="60">
        <f t="shared" si="14"/>
        <v>20</v>
      </c>
      <c r="C342" s="47" t="e">
        <f>#REF!</f>
        <v>#REF!</v>
      </c>
      <c r="D342" s="48" t="e">
        <f>'ورود برنامه درس'!S22</f>
        <v>#REF!</v>
      </c>
      <c r="E342" s="48" t="e">
        <f t="shared" si="15"/>
        <v>#REF!</v>
      </c>
      <c r="F342" s="63" t="e">
        <f>#REF!</f>
        <v>#REF!</v>
      </c>
      <c r="G342" s="63" t="e">
        <f>#REF!</f>
        <v>#REF!</v>
      </c>
      <c r="H342" s="48" t="e">
        <f t="shared" si="16"/>
        <v>#REF!</v>
      </c>
      <c r="I342" s="50" t="e">
        <f>IF(H342=0,"",COUNTIF(H$3:H342,1))</f>
        <v>#REF!</v>
      </c>
    </row>
    <row r="343" spans="1:9" ht="32.25" x14ac:dyDescent="0.2">
      <c r="A343" s="364">
        <v>18</v>
      </c>
      <c r="B343" s="60">
        <f t="shared" si="14"/>
        <v>1</v>
      </c>
      <c r="C343" s="47" t="e">
        <f>#REF!</f>
        <v>#REF!</v>
      </c>
      <c r="D343" s="48" t="e">
        <f>'ورود برنامه درس'!T3</f>
        <v>#REF!</v>
      </c>
      <c r="E343" s="48" t="e">
        <f t="shared" si="15"/>
        <v>#REF!</v>
      </c>
      <c r="F343" s="63" t="e">
        <f>#REF!</f>
        <v>#REF!</v>
      </c>
      <c r="G343" s="63" t="e">
        <f>#REF!</f>
        <v>#REF!</v>
      </c>
      <c r="H343" s="48" t="e">
        <f t="shared" si="16"/>
        <v>#REF!</v>
      </c>
      <c r="I343" s="50" t="e">
        <f>IF(H343=0,"",COUNTIF(H$3:H343,1))</f>
        <v>#REF!</v>
      </c>
    </row>
    <row r="344" spans="1:9" ht="32.25" x14ac:dyDescent="0.2">
      <c r="A344" s="364"/>
      <c r="B344" s="60">
        <f t="shared" ref="B344:B402" si="17">B324</f>
        <v>2</v>
      </c>
      <c r="C344" s="47" t="e">
        <f>#REF!</f>
        <v>#REF!</v>
      </c>
      <c r="D344" s="48" t="e">
        <f>'ورود برنامه درس'!T4</f>
        <v>#REF!</v>
      </c>
      <c r="E344" s="48" t="e">
        <f t="shared" si="15"/>
        <v>#REF!</v>
      </c>
      <c r="F344" s="63" t="e">
        <f>#REF!</f>
        <v>#REF!</v>
      </c>
      <c r="G344" s="63" t="e">
        <f>#REF!</f>
        <v>#REF!</v>
      </c>
      <c r="H344" s="48" t="e">
        <f t="shared" si="16"/>
        <v>#REF!</v>
      </c>
      <c r="I344" s="50" t="e">
        <f>IF(H344=0,"",COUNTIF(H$3:H344,1))</f>
        <v>#REF!</v>
      </c>
    </row>
    <row r="345" spans="1:9" ht="32.25" x14ac:dyDescent="0.2">
      <c r="A345" s="364"/>
      <c r="B345" s="60">
        <f t="shared" si="17"/>
        <v>3</v>
      </c>
      <c r="C345" s="47" t="e">
        <f>#REF!</f>
        <v>#REF!</v>
      </c>
      <c r="D345" s="48" t="e">
        <f>'ورود برنامه درس'!T5</f>
        <v>#REF!</v>
      </c>
      <c r="E345" s="48" t="e">
        <f t="shared" si="15"/>
        <v>#REF!</v>
      </c>
      <c r="F345" s="63" t="e">
        <f>#REF!</f>
        <v>#REF!</v>
      </c>
      <c r="G345" s="63" t="e">
        <f>#REF!</f>
        <v>#REF!</v>
      </c>
      <c r="H345" s="48" t="e">
        <f t="shared" si="16"/>
        <v>#REF!</v>
      </c>
      <c r="I345" s="50" t="e">
        <f>IF(H345=0,"",COUNTIF(H$3:H345,1))</f>
        <v>#REF!</v>
      </c>
    </row>
    <row r="346" spans="1:9" ht="32.25" x14ac:dyDescent="0.2">
      <c r="A346" s="364"/>
      <c r="B346" s="60">
        <f t="shared" si="17"/>
        <v>4</v>
      </c>
      <c r="C346" s="47" t="e">
        <f>#REF!</f>
        <v>#REF!</v>
      </c>
      <c r="D346" s="48" t="e">
        <f>'ورود برنامه درس'!T6</f>
        <v>#REF!</v>
      </c>
      <c r="E346" s="48" t="e">
        <f t="shared" si="15"/>
        <v>#REF!</v>
      </c>
      <c r="F346" s="63" t="e">
        <f>#REF!</f>
        <v>#REF!</v>
      </c>
      <c r="G346" s="63" t="e">
        <f>#REF!</f>
        <v>#REF!</v>
      </c>
      <c r="H346" s="48" t="e">
        <f t="shared" si="16"/>
        <v>#REF!</v>
      </c>
      <c r="I346" s="50" t="e">
        <f>IF(H346=0,"",COUNTIF(H$3:H346,1))</f>
        <v>#REF!</v>
      </c>
    </row>
    <row r="347" spans="1:9" ht="32.25" x14ac:dyDescent="0.2">
      <c r="A347" s="364"/>
      <c r="B347" s="60">
        <f t="shared" si="17"/>
        <v>5</v>
      </c>
      <c r="C347" s="47" t="e">
        <f>#REF!</f>
        <v>#REF!</v>
      </c>
      <c r="D347" s="48" t="e">
        <f>'ورود برنامه درس'!T7</f>
        <v>#REF!</v>
      </c>
      <c r="E347" s="48" t="e">
        <f t="shared" si="15"/>
        <v>#REF!</v>
      </c>
      <c r="F347" s="63" t="e">
        <f>#REF!</f>
        <v>#REF!</v>
      </c>
      <c r="G347" s="63" t="e">
        <f>#REF!</f>
        <v>#REF!</v>
      </c>
      <c r="H347" s="48" t="e">
        <f t="shared" si="16"/>
        <v>#REF!</v>
      </c>
      <c r="I347" s="50" t="e">
        <f>IF(H347=0,"",COUNTIF(H$3:H347,1))</f>
        <v>#REF!</v>
      </c>
    </row>
    <row r="348" spans="1:9" ht="32.25" x14ac:dyDescent="0.2">
      <c r="A348" s="364"/>
      <c r="B348" s="60">
        <f t="shared" si="17"/>
        <v>6</v>
      </c>
      <c r="C348" s="47" t="e">
        <f>#REF!</f>
        <v>#REF!</v>
      </c>
      <c r="D348" s="48" t="e">
        <f>'ورود برنامه درس'!T8</f>
        <v>#REF!</v>
      </c>
      <c r="E348" s="48" t="e">
        <f t="shared" si="15"/>
        <v>#REF!</v>
      </c>
      <c r="F348" s="63" t="e">
        <f>#REF!</f>
        <v>#REF!</v>
      </c>
      <c r="G348" s="63" t="e">
        <f>#REF!</f>
        <v>#REF!</v>
      </c>
      <c r="H348" s="48" t="e">
        <f t="shared" si="16"/>
        <v>#REF!</v>
      </c>
      <c r="I348" s="50" t="e">
        <f>IF(H348=0,"",COUNTIF(H$3:H348,1))</f>
        <v>#REF!</v>
      </c>
    </row>
    <row r="349" spans="1:9" ht="32.25" x14ac:dyDescent="0.2">
      <c r="A349" s="364"/>
      <c r="B349" s="60">
        <f t="shared" si="17"/>
        <v>7</v>
      </c>
      <c r="C349" s="47" t="e">
        <f>#REF!</f>
        <v>#REF!</v>
      </c>
      <c r="D349" s="48" t="e">
        <f>'ورود برنامه درس'!T9</f>
        <v>#REF!</v>
      </c>
      <c r="E349" s="48" t="e">
        <f t="shared" si="15"/>
        <v>#REF!</v>
      </c>
      <c r="F349" s="63" t="e">
        <f>#REF!</f>
        <v>#REF!</v>
      </c>
      <c r="G349" s="63" t="e">
        <f>#REF!</f>
        <v>#REF!</v>
      </c>
      <c r="H349" s="48" t="e">
        <f t="shared" si="16"/>
        <v>#REF!</v>
      </c>
      <c r="I349" s="50" t="e">
        <f>IF(H349=0,"",COUNTIF(H$3:H349,1))</f>
        <v>#REF!</v>
      </c>
    </row>
    <row r="350" spans="1:9" ht="32.25" x14ac:dyDescent="0.2">
      <c r="A350" s="364"/>
      <c r="B350" s="60">
        <f t="shared" si="17"/>
        <v>8</v>
      </c>
      <c r="C350" s="47" t="e">
        <f>#REF!</f>
        <v>#REF!</v>
      </c>
      <c r="D350" s="48" t="e">
        <f>'ورود برنامه درس'!T10</f>
        <v>#REF!</v>
      </c>
      <c r="E350" s="48" t="e">
        <f t="shared" si="15"/>
        <v>#REF!</v>
      </c>
      <c r="F350" s="63" t="e">
        <f>#REF!</f>
        <v>#REF!</v>
      </c>
      <c r="G350" s="63" t="e">
        <f>#REF!</f>
        <v>#REF!</v>
      </c>
      <c r="H350" s="48" t="e">
        <f t="shared" si="16"/>
        <v>#REF!</v>
      </c>
      <c r="I350" s="50" t="e">
        <f>IF(H350=0,"",COUNTIF(H$3:H350,1))</f>
        <v>#REF!</v>
      </c>
    </row>
    <row r="351" spans="1:9" ht="32.25" x14ac:dyDescent="0.2">
      <c r="A351" s="364"/>
      <c r="B351" s="60">
        <f t="shared" si="17"/>
        <v>9</v>
      </c>
      <c r="C351" s="47" t="e">
        <f>#REF!</f>
        <v>#REF!</v>
      </c>
      <c r="D351" s="48" t="e">
        <f>'ورود برنامه درس'!T11</f>
        <v>#REF!</v>
      </c>
      <c r="E351" s="48" t="e">
        <f t="shared" si="15"/>
        <v>#REF!</v>
      </c>
      <c r="F351" s="63" t="e">
        <f>#REF!</f>
        <v>#REF!</v>
      </c>
      <c r="G351" s="63" t="e">
        <f>#REF!</f>
        <v>#REF!</v>
      </c>
      <c r="H351" s="48" t="e">
        <f t="shared" si="16"/>
        <v>#REF!</v>
      </c>
      <c r="I351" s="50" t="e">
        <f>IF(H351=0,"",COUNTIF(H$3:H351,1))</f>
        <v>#REF!</v>
      </c>
    </row>
    <row r="352" spans="1:9" ht="32.25" x14ac:dyDescent="0.2">
      <c r="A352" s="364"/>
      <c r="B352" s="60">
        <f t="shared" si="17"/>
        <v>10</v>
      </c>
      <c r="C352" s="47" t="e">
        <f>#REF!</f>
        <v>#REF!</v>
      </c>
      <c r="D352" s="48" t="e">
        <f>'ورود برنامه درس'!T12</f>
        <v>#REF!</v>
      </c>
      <c r="E352" s="48" t="e">
        <f t="shared" si="15"/>
        <v>#REF!</v>
      </c>
      <c r="F352" s="63" t="e">
        <f>#REF!</f>
        <v>#REF!</v>
      </c>
      <c r="G352" s="63" t="e">
        <f>#REF!</f>
        <v>#REF!</v>
      </c>
      <c r="H352" s="48" t="e">
        <f t="shared" si="16"/>
        <v>#REF!</v>
      </c>
      <c r="I352" s="50" t="e">
        <f>IF(H352=0,"",COUNTIF(H$3:H352,1))</f>
        <v>#REF!</v>
      </c>
    </row>
    <row r="353" spans="1:9" ht="32.25" x14ac:dyDescent="0.2">
      <c r="A353" s="364"/>
      <c r="B353" s="60">
        <f t="shared" si="17"/>
        <v>11</v>
      </c>
      <c r="C353" s="47" t="e">
        <f>#REF!</f>
        <v>#REF!</v>
      </c>
      <c r="D353" s="48" t="e">
        <f>'ورود برنامه درس'!T13</f>
        <v>#REF!</v>
      </c>
      <c r="E353" s="48" t="e">
        <f t="shared" si="15"/>
        <v>#REF!</v>
      </c>
      <c r="F353" s="63" t="e">
        <f>#REF!</f>
        <v>#REF!</v>
      </c>
      <c r="G353" s="63" t="e">
        <f>#REF!</f>
        <v>#REF!</v>
      </c>
      <c r="H353" s="48" t="e">
        <f t="shared" si="16"/>
        <v>#REF!</v>
      </c>
      <c r="I353" s="50" t="e">
        <f>IF(H353=0,"",COUNTIF(H$3:H353,1))</f>
        <v>#REF!</v>
      </c>
    </row>
    <row r="354" spans="1:9" ht="32.25" x14ac:dyDescent="0.2">
      <c r="A354" s="364"/>
      <c r="B354" s="60">
        <f t="shared" si="17"/>
        <v>12</v>
      </c>
      <c r="C354" s="47" t="e">
        <f>#REF!</f>
        <v>#REF!</v>
      </c>
      <c r="D354" s="48" t="e">
        <f>'ورود برنامه درس'!T14</f>
        <v>#REF!</v>
      </c>
      <c r="E354" s="48" t="e">
        <f t="shared" si="15"/>
        <v>#REF!</v>
      </c>
      <c r="F354" s="63" t="e">
        <f>#REF!</f>
        <v>#REF!</v>
      </c>
      <c r="G354" s="63" t="e">
        <f>#REF!</f>
        <v>#REF!</v>
      </c>
      <c r="H354" s="48" t="e">
        <f t="shared" si="16"/>
        <v>#REF!</v>
      </c>
      <c r="I354" s="50" t="e">
        <f>IF(H354=0,"",COUNTIF(H$3:H354,1))</f>
        <v>#REF!</v>
      </c>
    </row>
    <row r="355" spans="1:9" ht="32.25" x14ac:dyDescent="0.2">
      <c r="A355" s="364"/>
      <c r="B355" s="60">
        <f t="shared" si="17"/>
        <v>13</v>
      </c>
      <c r="C355" s="47" t="e">
        <f>#REF!</f>
        <v>#REF!</v>
      </c>
      <c r="D355" s="48" t="e">
        <f>'ورود برنامه درس'!T15</f>
        <v>#REF!</v>
      </c>
      <c r="E355" s="48" t="e">
        <f t="shared" si="15"/>
        <v>#REF!</v>
      </c>
      <c r="F355" s="63" t="e">
        <f>#REF!</f>
        <v>#REF!</v>
      </c>
      <c r="G355" s="63" t="e">
        <f>#REF!</f>
        <v>#REF!</v>
      </c>
      <c r="H355" s="48" t="e">
        <f t="shared" si="16"/>
        <v>#REF!</v>
      </c>
      <c r="I355" s="50" t="e">
        <f>IF(H355=0,"",COUNTIF(H$3:H355,1))</f>
        <v>#REF!</v>
      </c>
    </row>
    <row r="356" spans="1:9" ht="32.25" x14ac:dyDescent="0.2">
      <c r="A356" s="364"/>
      <c r="B356" s="60">
        <f t="shared" si="17"/>
        <v>14</v>
      </c>
      <c r="C356" s="47" t="e">
        <f>#REF!</f>
        <v>#REF!</v>
      </c>
      <c r="D356" s="48" t="e">
        <f>'ورود برنامه درس'!T16</f>
        <v>#REF!</v>
      </c>
      <c r="E356" s="48" t="e">
        <f t="shared" si="15"/>
        <v>#REF!</v>
      </c>
      <c r="F356" s="63" t="e">
        <f>#REF!</f>
        <v>#REF!</v>
      </c>
      <c r="G356" s="63" t="e">
        <f>#REF!</f>
        <v>#REF!</v>
      </c>
      <c r="H356" s="48" t="e">
        <f t="shared" si="16"/>
        <v>#REF!</v>
      </c>
      <c r="I356" s="50" t="e">
        <f>IF(H356=0,"",COUNTIF(H$3:H356,1))</f>
        <v>#REF!</v>
      </c>
    </row>
    <row r="357" spans="1:9" ht="32.25" x14ac:dyDescent="0.2">
      <c r="A357" s="364"/>
      <c r="B357" s="60">
        <f t="shared" si="17"/>
        <v>15</v>
      </c>
      <c r="C357" s="47" t="e">
        <f>#REF!</f>
        <v>#REF!</v>
      </c>
      <c r="D357" s="48" t="e">
        <f>'ورود برنامه درس'!T17</f>
        <v>#REF!</v>
      </c>
      <c r="E357" s="48" t="e">
        <f t="shared" si="15"/>
        <v>#REF!</v>
      </c>
      <c r="F357" s="63" t="e">
        <f>#REF!</f>
        <v>#REF!</v>
      </c>
      <c r="G357" s="63" t="e">
        <f>#REF!</f>
        <v>#REF!</v>
      </c>
      <c r="H357" s="48" t="e">
        <f t="shared" si="16"/>
        <v>#REF!</v>
      </c>
      <c r="I357" s="50" t="e">
        <f>IF(H357=0,"",COUNTIF(H$3:H357,1))</f>
        <v>#REF!</v>
      </c>
    </row>
    <row r="358" spans="1:9" ht="32.25" x14ac:dyDescent="0.2">
      <c r="A358" s="364"/>
      <c r="B358" s="60">
        <f t="shared" si="17"/>
        <v>16</v>
      </c>
      <c r="C358" s="47" t="e">
        <f>#REF!</f>
        <v>#REF!</v>
      </c>
      <c r="D358" s="48" t="e">
        <f>'ورود برنامه درس'!T18</f>
        <v>#REF!</v>
      </c>
      <c r="E358" s="48" t="e">
        <f t="shared" si="15"/>
        <v>#REF!</v>
      </c>
      <c r="F358" s="63" t="e">
        <f>#REF!</f>
        <v>#REF!</v>
      </c>
      <c r="G358" s="63" t="e">
        <f>#REF!</f>
        <v>#REF!</v>
      </c>
      <c r="H358" s="48" t="e">
        <f t="shared" si="16"/>
        <v>#REF!</v>
      </c>
      <c r="I358" s="50" t="e">
        <f>IF(H358=0,"",COUNTIF(H$3:H358,1))</f>
        <v>#REF!</v>
      </c>
    </row>
    <row r="359" spans="1:9" ht="32.25" x14ac:dyDescent="0.2">
      <c r="A359" s="364"/>
      <c r="B359" s="60">
        <f t="shared" si="17"/>
        <v>17</v>
      </c>
      <c r="C359" s="47" t="e">
        <f>#REF!</f>
        <v>#REF!</v>
      </c>
      <c r="D359" s="48" t="e">
        <f>'ورود برنامه درس'!T19</f>
        <v>#REF!</v>
      </c>
      <c r="E359" s="48" t="e">
        <f t="shared" si="15"/>
        <v>#REF!</v>
      </c>
      <c r="F359" s="63" t="e">
        <f>#REF!</f>
        <v>#REF!</v>
      </c>
      <c r="G359" s="63" t="e">
        <f>#REF!</f>
        <v>#REF!</v>
      </c>
      <c r="H359" s="48" t="e">
        <f t="shared" si="16"/>
        <v>#REF!</v>
      </c>
      <c r="I359" s="50" t="e">
        <f>IF(H359=0,"",COUNTIF(H$3:H359,1))</f>
        <v>#REF!</v>
      </c>
    </row>
    <row r="360" spans="1:9" ht="32.25" x14ac:dyDescent="0.2">
      <c r="A360" s="364"/>
      <c r="B360" s="60">
        <f t="shared" si="17"/>
        <v>18</v>
      </c>
      <c r="C360" s="47" t="e">
        <f>#REF!</f>
        <v>#REF!</v>
      </c>
      <c r="D360" s="48" t="e">
        <f>'ورود برنامه درس'!T20</f>
        <v>#REF!</v>
      </c>
      <c r="E360" s="48" t="e">
        <f t="shared" si="15"/>
        <v>#REF!</v>
      </c>
      <c r="F360" s="63" t="e">
        <f>#REF!</f>
        <v>#REF!</v>
      </c>
      <c r="G360" s="63" t="e">
        <f>#REF!</f>
        <v>#REF!</v>
      </c>
      <c r="H360" s="48" t="e">
        <f t="shared" si="16"/>
        <v>#REF!</v>
      </c>
      <c r="I360" s="50" t="e">
        <f>IF(H360=0,"",COUNTIF(H$3:H360,1))</f>
        <v>#REF!</v>
      </c>
    </row>
    <row r="361" spans="1:9" ht="32.25" x14ac:dyDescent="0.2">
      <c r="A361" s="364"/>
      <c r="B361" s="60">
        <f t="shared" si="17"/>
        <v>19</v>
      </c>
      <c r="C361" s="47" t="e">
        <f>#REF!</f>
        <v>#REF!</v>
      </c>
      <c r="D361" s="48" t="e">
        <f>'ورود برنامه درس'!T21</f>
        <v>#REF!</v>
      </c>
      <c r="E361" s="48" t="e">
        <f t="shared" si="15"/>
        <v>#REF!</v>
      </c>
      <c r="F361" s="63" t="e">
        <f>#REF!</f>
        <v>#REF!</v>
      </c>
      <c r="G361" s="63" t="e">
        <f>#REF!</f>
        <v>#REF!</v>
      </c>
      <c r="H361" s="48" t="e">
        <f t="shared" si="16"/>
        <v>#REF!</v>
      </c>
      <c r="I361" s="50" t="e">
        <f>IF(H361=0,"",COUNTIF(H$3:H361,1))</f>
        <v>#REF!</v>
      </c>
    </row>
    <row r="362" spans="1:9" ht="32.25" x14ac:dyDescent="0.2">
      <c r="A362" s="364"/>
      <c r="B362" s="60">
        <f t="shared" si="17"/>
        <v>20</v>
      </c>
      <c r="C362" s="47" t="e">
        <f>#REF!</f>
        <v>#REF!</v>
      </c>
      <c r="D362" s="48" t="e">
        <f>'ورود برنامه درس'!T22</f>
        <v>#REF!</v>
      </c>
      <c r="E362" s="48" t="e">
        <f t="shared" si="15"/>
        <v>#REF!</v>
      </c>
      <c r="F362" s="63" t="e">
        <f>#REF!</f>
        <v>#REF!</v>
      </c>
      <c r="G362" s="63" t="e">
        <f>#REF!</f>
        <v>#REF!</v>
      </c>
      <c r="H362" s="48" t="e">
        <f t="shared" si="16"/>
        <v>#REF!</v>
      </c>
      <c r="I362" s="50" t="e">
        <f>IF(H362=0,"",COUNTIF(H$3:H362,1))</f>
        <v>#REF!</v>
      </c>
    </row>
    <row r="363" spans="1:9" ht="32.25" x14ac:dyDescent="0.2">
      <c r="A363" s="364">
        <v>19</v>
      </c>
      <c r="B363" s="60">
        <f t="shared" si="17"/>
        <v>1</v>
      </c>
      <c r="C363" s="47" t="e">
        <f>#REF!</f>
        <v>#REF!</v>
      </c>
      <c r="D363" s="48" t="e">
        <f>'ورود برنامه درس'!U3</f>
        <v>#REF!</v>
      </c>
      <c r="E363" s="48" t="e">
        <f t="shared" si="15"/>
        <v>#REF!</v>
      </c>
      <c r="F363" s="63" t="e">
        <f>#REF!</f>
        <v>#REF!</v>
      </c>
      <c r="G363" s="63" t="e">
        <f>#REF!</f>
        <v>#REF!</v>
      </c>
      <c r="H363" s="48" t="e">
        <f t="shared" si="16"/>
        <v>#REF!</v>
      </c>
      <c r="I363" s="50" t="e">
        <f>IF(H363=0,"",COUNTIF(H$3:H363,1))</f>
        <v>#REF!</v>
      </c>
    </row>
    <row r="364" spans="1:9" ht="32.25" x14ac:dyDescent="0.2">
      <c r="A364" s="364"/>
      <c r="B364" s="60">
        <f t="shared" si="17"/>
        <v>2</v>
      </c>
      <c r="C364" s="47" t="e">
        <f>#REF!</f>
        <v>#REF!</v>
      </c>
      <c r="D364" s="48" t="e">
        <f>'ورود برنامه درس'!U4</f>
        <v>#REF!</v>
      </c>
      <c r="E364" s="48" t="e">
        <f t="shared" si="15"/>
        <v>#REF!</v>
      </c>
      <c r="F364" s="63" t="e">
        <f>#REF!</f>
        <v>#REF!</v>
      </c>
      <c r="G364" s="63" t="e">
        <f>#REF!</f>
        <v>#REF!</v>
      </c>
      <c r="H364" s="48" t="e">
        <f t="shared" si="16"/>
        <v>#REF!</v>
      </c>
      <c r="I364" s="50" t="e">
        <f>IF(H364=0,"",COUNTIF(H$3:H364,1))</f>
        <v>#REF!</v>
      </c>
    </row>
    <row r="365" spans="1:9" ht="32.25" x14ac:dyDescent="0.2">
      <c r="A365" s="364"/>
      <c r="B365" s="60">
        <f t="shared" si="17"/>
        <v>3</v>
      </c>
      <c r="C365" s="47" t="e">
        <f>#REF!</f>
        <v>#REF!</v>
      </c>
      <c r="D365" s="48" t="e">
        <f>'ورود برنامه درس'!U5</f>
        <v>#REF!</v>
      </c>
      <c r="E365" s="48" t="e">
        <f t="shared" si="15"/>
        <v>#REF!</v>
      </c>
      <c r="F365" s="63" t="e">
        <f>#REF!</f>
        <v>#REF!</v>
      </c>
      <c r="G365" s="63" t="e">
        <f>#REF!</f>
        <v>#REF!</v>
      </c>
      <c r="H365" s="48" t="e">
        <f t="shared" si="16"/>
        <v>#REF!</v>
      </c>
      <c r="I365" s="50" t="e">
        <f>IF(H365=0,"",COUNTIF(H$3:H365,1))</f>
        <v>#REF!</v>
      </c>
    </row>
    <row r="366" spans="1:9" ht="32.25" x14ac:dyDescent="0.2">
      <c r="A366" s="364"/>
      <c r="B366" s="60">
        <f t="shared" si="17"/>
        <v>4</v>
      </c>
      <c r="C366" s="47" t="e">
        <f>#REF!</f>
        <v>#REF!</v>
      </c>
      <c r="D366" s="48" t="e">
        <f>'ورود برنامه درس'!U6</f>
        <v>#REF!</v>
      </c>
      <c r="E366" s="48" t="e">
        <f t="shared" si="15"/>
        <v>#REF!</v>
      </c>
      <c r="F366" s="63" t="e">
        <f>#REF!</f>
        <v>#REF!</v>
      </c>
      <c r="G366" s="63" t="e">
        <f>#REF!</f>
        <v>#REF!</v>
      </c>
      <c r="H366" s="48" t="e">
        <f t="shared" si="16"/>
        <v>#REF!</v>
      </c>
      <c r="I366" s="50" t="e">
        <f>IF(H366=0,"",COUNTIF(H$3:H366,1))</f>
        <v>#REF!</v>
      </c>
    </row>
    <row r="367" spans="1:9" ht="32.25" x14ac:dyDescent="0.2">
      <c r="A367" s="364"/>
      <c r="B367" s="60">
        <f t="shared" si="17"/>
        <v>5</v>
      </c>
      <c r="C367" s="47" t="e">
        <f>#REF!</f>
        <v>#REF!</v>
      </c>
      <c r="D367" s="48" t="e">
        <f>'ورود برنامه درس'!U7</f>
        <v>#REF!</v>
      </c>
      <c r="E367" s="48" t="e">
        <f t="shared" si="15"/>
        <v>#REF!</v>
      </c>
      <c r="F367" s="63" t="e">
        <f>#REF!</f>
        <v>#REF!</v>
      </c>
      <c r="G367" s="63" t="e">
        <f>#REF!</f>
        <v>#REF!</v>
      </c>
      <c r="H367" s="48" t="e">
        <f t="shared" si="16"/>
        <v>#REF!</v>
      </c>
      <c r="I367" s="50" t="e">
        <f>IF(H367=0,"",COUNTIF(H$3:H367,1))</f>
        <v>#REF!</v>
      </c>
    </row>
    <row r="368" spans="1:9" ht="32.25" x14ac:dyDescent="0.2">
      <c r="A368" s="364"/>
      <c r="B368" s="60">
        <f t="shared" si="17"/>
        <v>6</v>
      </c>
      <c r="C368" s="47" t="e">
        <f>#REF!</f>
        <v>#REF!</v>
      </c>
      <c r="D368" s="48" t="e">
        <f>'ورود برنامه درس'!U8</f>
        <v>#REF!</v>
      </c>
      <c r="E368" s="48" t="e">
        <f t="shared" si="15"/>
        <v>#REF!</v>
      </c>
      <c r="F368" s="63" t="e">
        <f>#REF!</f>
        <v>#REF!</v>
      </c>
      <c r="G368" s="63" t="e">
        <f>#REF!</f>
        <v>#REF!</v>
      </c>
      <c r="H368" s="48" t="e">
        <f t="shared" si="16"/>
        <v>#REF!</v>
      </c>
      <c r="I368" s="50" t="e">
        <f>IF(H368=0,"",COUNTIF(H$3:H368,1))</f>
        <v>#REF!</v>
      </c>
    </row>
    <row r="369" spans="1:9" ht="32.25" x14ac:dyDescent="0.2">
      <c r="A369" s="364"/>
      <c r="B369" s="60">
        <f t="shared" si="17"/>
        <v>7</v>
      </c>
      <c r="C369" s="47" t="e">
        <f>#REF!</f>
        <v>#REF!</v>
      </c>
      <c r="D369" s="48" t="e">
        <f>'ورود برنامه درس'!U9</f>
        <v>#REF!</v>
      </c>
      <c r="E369" s="48" t="e">
        <f t="shared" si="15"/>
        <v>#REF!</v>
      </c>
      <c r="F369" s="63" t="e">
        <f>#REF!</f>
        <v>#REF!</v>
      </c>
      <c r="G369" s="63" t="e">
        <f>#REF!</f>
        <v>#REF!</v>
      </c>
      <c r="H369" s="48" t="e">
        <f t="shared" si="16"/>
        <v>#REF!</v>
      </c>
      <c r="I369" s="50" t="e">
        <f>IF(H369=0,"",COUNTIF(H$3:H369,1))</f>
        <v>#REF!</v>
      </c>
    </row>
    <row r="370" spans="1:9" ht="32.25" x14ac:dyDescent="0.2">
      <c r="A370" s="364"/>
      <c r="B370" s="60">
        <f t="shared" si="17"/>
        <v>8</v>
      </c>
      <c r="C370" s="47" t="e">
        <f>#REF!</f>
        <v>#REF!</v>
      </c>
      <c r="D370" s="48" t="e">
        <f>'ورود برنامه درس'!U10</f>
        <v>#REF!</v>
      </c>
      <c r="E370" s="48" t="e">
        <f t="shared" si="15"/>
        <v>#REF!</v>
      </c>
      <c r="F370" s="63" t="e">
        <f>#REF!</f>
        <v>#REF!</v>
      </c>
      <c r="G370" s="63" t="e">
        <f>#REF!</f>
        <v>#REF!</v>
      </c>
      <c r="H370" s="48" t="e">
        <f t="shared" si="16"/>
        <v>#REF!</v>
      </c>
      <c r="I370" s="50" t="e">
        <f>IF(H370=0,"",COUNTIF(H$3:H370,1))</f>
        <v>#REF!</v>
      </c>
    </row>
    <row r="371" spans="1:9" ht="32.25" x14ac:dyDescent="0.2">
      <c r="A371" s="364"/>
      <c r="B371" s="60">
        <f t="shared" si="17"/>
        <v>9</v>
      </c>
      <c r="C371" s="47" t="e">
        <f>#REF!</f>
        <v>#REF!</v>
      </c>
      <c r="D371" s="48" t="e">
        <f>'ورود برنامه درس'!U11</f>
        <v>#REF!</v>
      </c>
      <c r="E371" s="48" t="e">
        <f t="shared" si="15"/>
        <v>#REF!</v>
      </c>
      <c r="F371" s="63" t="e">
        <f>#REF!</f>
        <v>#REF!</v>
      </c>
      <c r="G371" s="63" t="e">
        <f>#REF!</f>
        <v>#REF!</v>
      </c>
      <c r="H371" s="48" t="e">
        <f t="shared" si="16"/>
        <v>#REF!</v>
      </c>
      <c r="I371" s="50" t="e">
        <f>IF(H371=0,"",COUNTIF(H$3:H371,1))</f>
        <v>#REF!</v>
      </c>
    </row>
    <row r="372" spans="1:9" ht="32.25" x14ac:dyDescent="0.2">
      <c r="A372" s="364"/>
      <c r="B372" s="60">
        <f t="shared" si="17"/>
        <v>10</v>
      </c>
      <c r="C372" s="47" t="e">
        <f>#REF!</f>
        <v>#REF!</v>
      </c>
      <c r="D372" s="48" t="e">
        <f>'ورود برنامه درس'!U12</f>
        <v>#REF!</v>
      </c>
      <c r="E372" s="48" t="e">
        <f t="shared" si="15"/>
        <v>#REF!</v>
      </c>
      <c r="F372" s="63" t="e">
        <f>#REF!</f>
        <v>#REF!</v>
      </c>
      <c r="G372" s="63" t="e">
        <f>#REF!</f>
        <v>#REF!</v>
      </c>
      <c r="H372" s="48" t="e">
        <f t="shared" si="16"/>
        <v>#REF!</v>
      </c>
      <c r="I372" s="50" t="e">
        <f>IF(H372=0,"",COUNTIF(H$3:H372,1))</f>
        <v>#REF!</v>
      </c>
    </row>
    <row r="373" spans="1:9" ht="32.25" x14ac:dyDescent="0.2">
      <c r="A373" s="364"/>
      <c r="B373" s="60">
        <f t="shared" si="17"/>
        <v>11</v>
      </c>
      <c r="C373" s="47" t="e">
        <f>#REF!</f>
        <v>#REF!</v>
      </c>
      <c r="D373" s="48" t="e">
        <f>'ورود برنامه درس'!U13</f>
        <v>#REF!</v>
      </c>
      <c r="E373" s="48" t="e">
        <f t="shared" si="15"/>
        <v>#REF!</v>
      </c>
      <c r="F373" s="63" t="e">
        <f>#REF!</f>
        <v>#REF!</v>
      </c>
      <c r="G373" s="63" t="e">
        <f>#REF!</f>
        <v>#REF!</v>
      </c>
      <c r="H373" s="48" t="e">
        <f t="shared" si="16"/>
        <v>#REF!</v>
      </c>
      <c r="I373" s="50" t="e">
        <f>IF(H373=0,"",COUNTIF(H$3:H373,1))</f>
        <v>#REF!</v>
      </c>
    </row>
    <row r="374" spans="1:9" ht="32.25" x14ac:dyDescent="0.2">
      <c r="A374" s="364"/>
      <c r="B374" s="60">
        <f t="shared" si="17"/>
        <v>12</v>
      </c>
      <c r="C374" s="47" t="e">
        <f>#REF!</f>
        <v>#REF!</v>
      </c>
      <c r="D374" s="48" t="e">
        <f>'ورود برنامه درس'!U14</f>
        <v>#REF!</v>
      </c>
      <c r="E374" s="48" t="e">
        <f t="shared" si="15"/>
        <v>#REF!</v>
      </c>
      <c r="F374" s="63" t="e">
        <f>#REF!</f>
        <v>#REF!</v>
      </c>
      <c r="G374" s="63" t="e">
        <f>#REF!</f>
        <v>#REF!</v>
      </c>
      <c r="H374" s="48" t="e">
        <f t="shared" si="16"/>
        <v>#REF!</v>
      </c>
      <c r="I374" s="50" t="e">
        <f>IF(H374=0,"",COUNTIF(H$3:H374,1))</f>
        <v>#REF!</v>
      </c>
    </row>
    <row r="375" spans="1:9" ht="32.25" x14ac:dyDescent="0.2">
      <c r="A375" s="364"/>
      <c r="B375" s="60">
        <f t="shared" si="17"/>
        <v>13</v>
      </c>
      <c r="C375" s="47" t="e">
        <f>#REF!</f>
        <v>#REF!</v>
      </c>
      <c r="D375" s="48" t="e">
        <f>'ورود برنامه درس'!U15</f>
        <v>#REF!</v>
      </c>
      <c r="E375" s="48" t="e">
        <f t="shared" si="15"/>
        <v>#REF!</v>
      </c>
      <c r="F375" s="63" t="e">
        <f>#REF!</f>
        <v>#REF!</v>
      </c>
      <c r="G375" s="63" t="e">
        <f>#REF!</f>
        <v>#REF!</v>
      </c>
      <c r="H375" s="48" t="e">
        <f t="shared" si="16"/>
        <v>#REF!</v>
      </c>
      <c r="I375" s="50" t="e">
        <f>IF(H375=0,"",COUNTIF(H$3:H375,1))</f>
        <v>#REF!</v>
      </c>
    </row>
    <row r="376" spans="1:9" ht="32.25" x14ac:dyDescent="0.2">
      <c r="A376" s="364"/>
      <c r="B376" s="60">
        <f t="shared" si="17"/>
        <v>14</v>
      </c>
      <c r="C376" s="47" t="e">
        <f>#REF!</f>
        <v>#REF!</v>
      </c>
      <c r="D376" s="48" t="e">
        <f>'ورود برنامه درس'!U16</f>
        <v>#REF!</v>
      </c>
      <c r="E376" s="48" t="e">
        <f t="shared" si="15"/>
        <v>#REF!</v>
      </c>
      <c r="F376" s="63" t="e">
        <f>#REF!</f>
        <v>#REF!</v>
      </c>
      <c r="G376" s="63" t="e">
        <f>#REF!</f>
        <v>#REF!</v>
      </c>
      <c r="H376" s="48" t="e">
        <f t="shared" si="16"/>
        <v>#REF!</v>
      </c>
      <c r="I376" s="50" t="e">
        <f>IF(H376=0,"",COUNTIF(H$3:H376,1))</f>
        <v>#REF!</v>
      </c>
    </row>
    <row r="377" spans="1:9" ht="32.25" x14ac:dyDescent="0.2">
      <c r="A377" s="364"/>
      <c r="B377" s="60">
        <f t="shared" si="17"/>
        <v>15</v>
      </c>
      <c r="C377" s="47" t="e">
        <f>#REF!</f>
        <v>#REF!</v>
      </c>
      <c r="D377" s="48" t="e">
        <f>'ورود برنامه درس'!U17</f>
        <v>#REF!</v>
      </c>
      <c r="E377" s="48" t="e">
        <f t="shared" si="15"/>
        <v>#REF!</v>
      </c>
      <c r="F377" s="63" t="e">
        <f>#REF!</f>
        <v>#REF!</v>
      </c>
      <c r="G377" s="63" t="e">
        <f>#REF!</f>
        <v>#REF!</v>
      </c>
      <c r="H377" s="48" t="e">
        <f t="shared" si="16"/>
        <v>#REF!</v>
      </c>
      <c r="I377" s="50" t="e">
        <f>IF(H377=0,"",COUNTIF(H$3:H377,1))</f>
        <v>#REF!</v>
      </c>
    </row>
    <row r="378" spans="1:9" ht="32.25" x14ac:dyDescent="0.2">
      <c r="A378" s="364"/>
      <c r="B378" s="60">
        <f t="shared" si="17"/>
        <v>16</v>
      </c>
      <c r="C378" s="47" t="e">
        <f>#REF!</f>
        <v>#REF!</v>
      </c>
      <c r="D378" s="48" t="e">
        <f>'ورود برنامه درس'!U18</f>
        <v>#REF!</v>
      </c>
      <c r="E378" s="48" t="e">
        <f t="shared" si="15"/>
        <v>#REF!</v>
      </c>
      <c r="F378" s="63" t="e">
        <f>#REF!</f>
        <v>#REF!</v>
      </c>
      <c r="G378" s="63" t="e">
        <f>#REF!</f>
        <v>#REF!</v>
      </c>
      <c r="H378" s="48" t="e">
        <f t="shared" si="16"/>
        <v>#REF!</v>
      </c>
      <c r="I378" s="50" t="e">
        <f>IF(H378=0,"",COUNTIF(H$3:H378,1))</f>
        <v>#REF!</v>
      </c>
    </row>
    <row r="379" spans="1:9" ht="32.25" x14ac:dyDescent="0.2">
      <c r="A379" s="364"/>
      <c r="B379" s="60">
        <f t="shared" si="17"/>
        <v>17</v>
      </c>
      <c r="C379" s="47" t="e">
        <f>#REF!</f>
        <v>#REF!</v>
      </c>
      <c r="D379" s="48" t="e">
        <f>'ورود برنامه درس'!U19</f>
        <v>#REF!</v>
      </c>
      <c r="E379" s="48" t="e">
        <f t="shared" si="15"/>
        <v>#REF!</v>
      </c>
      <c r="F379" s="63" t="e">
        <f>#REF!</f>
        <v>#REF!</v>
      </c>
      <c r="G379" s="63" t="e">
        <f>#REF!</f>
        <v>#REF!</v>
      </c>
      <c r="H379" s="48" t="e">
        <f t="shared" si="16"/>
        <v>#REF!</v>
      </c>
      <c r="I379" s="50" t="e">
        <f>IF(H379=0,"",COUNTIF(H$3:H379,1))</f>
        <v>#REF!</v>
      </c>
    </row>
    <row r="380" spans="1:9" ht="32.25" x14ac:dyDescent="0.2">
      <c r="A380" s="364"/>
      <c r="B380" s="60">
        <f t="shared" si="17"/>
        <v>18</v>
      </c>
      <c r="C380" s="47" t="e">
        <f>#REF!</f>
        <v>#REF!</v>
      </c>
      <c r="D380" s="48" t="e">
        <f>'ورود برنامه درس'!U20</f>
        <v>#REF!</v>
      </c>
      <c r="E380" s="48" t="e">
        <f t="shared" si="15"/>
        <v>#REF!</v>
      </c>
      <c r="F380" s="63" t="e">
        <f>#REF!</f>
        <v>#REF!</v>
      </c>
      <c r="G380" s="63" t="e">
        <f>#REF!</f>
        <v>#REF!</v>
      </c>
      <c r="H380" s="48" t="e">
        <f t="shared" si="16"/>
        <v>#REF!</v>
      </c>
      <c r="I380" s="50" t="e">
        <f>IF(H380=0,"",COUNTIF(H$3:H380,1))</f>
        <v>#REF!</v>
      </c>
    </row>
    <row r="381" spans="1:9" ht="32.25" x14ac:dyDescent="0.2">
      <c r="A381" s="364"/>
      <c r="B381" s="60">
        <f t="shared" si="17"/>
        <v>19</v>
      </c>
      <c r="C381" s="47" t="e">
        <f>#REF!</f>
        <v>#REF!</v>
      </c>
      <c r="D381" s="48" t="e">
        <f>'ورود برنامه درس'!U21</f>
        <v>#REF!</v>
      </c>
      <c r="E381" s="48" t="e">
        <f t="shared" si="15"/>
        <v>#REF!</v>
      </c>
      <c r="F381" s="63" t="e">
        <f>#REF!</f>
        <v>#REF!</v>
      </c>
      <c r="G381" s="63" t="e">
        <f>#REF!</f>
        <v>#REF!</v>
      </c>
      <c r="H381" s="48" t="e">
        <f t="shared" si="16"/>
        <v>#REF!</v>
      </c>
      <c r="I381" s="50" t="e">
        <f>IF(H381=0,"",COUNTIF(H$3:H381,1))</f>
        <v>#REF!</v>
      </c>
    </row>
    <row r="382" spans="1:9" ht="32.25" x14ac:dyDescent="0.2">
      <c r="A382" s="364"/>
      <c r="B382" s="60">
        <f t="shared" si="17"/>
        <v>20</v>
      </c>
      <c r="C382" s="47" t="e">
        <f>#REF!</f>
        <v>#REF!</v>
      </c>
      <c r="D382" s="48" t="e">
        <f>'ورود برنامه درس'!U22</f>
        <v>#REF!</v>
      </c>
      <c r="E382" s="48" t="e">
        <f t="shared" si="15"/>
        <v>#REF!</v>
      </c>
      <c r="F382" s="63" t="e">
        <f>#REF!</f>
        <v>#REF!</v>
      </c>
      <c r="G382" s="63" t="e">
        <f>#REF!</f>
        <v>#REF!</v>
      </c>
      <c r="H382" s="48" t="e">
        <f t="shared" si="16"/>
        <v>#REF!</v>
      </c>
      <c r="I382" s="50" t="e">
        <f>IF(H382=0,"",COUNTIF(H$3:H382,1))</f>
        <v>#REF!</v>
      </c>
    </row>
    <row r="383" spans="1:9" ht="32.25" x14ac:dyDescent="0.2">
      <c r="A383" s="364">
        <v>20</v>
      </c>
      <c r="B383" s="60">
        <f t="shared" si="17"/>
        <v>1</v>
      </c>
      <c r="C383" s="47" t="e">
        <f>#REF!</f>
        <v>#REF!</v>
      </c>
      <c r="D383" s="48" t="e">
        <f>'ورود برنامه درس'!V3</f>
        <v>#REF!</v>
      </c>
      <c r="E383" s="48" t="e">
        <f t="shared" si="15"/>
        <v>#REF!</v>
      </c>
      <c r="F383" s="63" t="e">
        <f>#REF!</f>
        <v>#REF!</v>
      </c>
      <c r="G383" s="63" t="e">
        <f>#REF!</f>
        <v>#REF!</v>
      </c>
      <c r="H383" s="48" t="e">
        <f t="shared" si="16"/>
        <v>#REF!</v>
      </c>
      <c r="I383" s="50" t="e">
        <f>IF(H383=0,"",COUNTIF(H$3:H383,1))</f>
        <v>#REF!</v>
      </c>
    </row>
    <row r="384" spans="1:9" ht="32.25" x14ac:dyDescent="0.2">
      <c r="A384" s="364"/>
      <c r="B384" s="60">
        <f t="shared" si="17"/>
        <v>2</v>
      </c>
      <c r="C384" s="47" t="e">
        <f>#REF!</f>
        <v>#REF!</v>
      </c>
      <c r="D384" s="48" t="e">
        <f>'ورود برنامه درس'!V4</f>
        <v>#REF!</v>
      </c>
      <c r="E384" s="48" t="e">
        <f t="shared" si="15"/>
        <v>#REF!</v>
      </c>
      <c r="F384" s="63" t="e">
        <f>#REF!</f>
        <v>#REF!</v>
      </c>
      <c r="G384" s="63" t="e">
        <f>#REF!</f>
        <v>#REF!</v>
      </c>
      <c r="H384" s="48" t="e">
        <f t="shared" si="16"/>
        <v>#REF!</v>
      </c>
      <c r="I384" s="50" t="e">
        <f>IF(H384=0,"",COUNTIF(H$3:H384,1))</f>
        <v>#REF!</v>
      </c>
    </row>
    <row r="385" spans="1:9" ht="32.25" x14ac:dyDescent="0.2">
      <c r="A385" s="364"/>
      <c r="B385" s="60">
        <f t="shared" si="17"/>
        <v>3</v>
      </c>
      <c r="C385" s="47" t="e">
        <f>#REF!</f>
        <v>#REF!</v>
      </c>
      <c r="D385" s="48" t="e">
        <f>'ورود برنامه درس'!V5</f>
        <v>#REF!</v>
      </c>
      <c r="E385" s="48" t="e">
        <f t="shared" si="15"/>
        <v>#REF!</v>
      </c>
      <c r="F385" s="63" t="e">
        <f>#REF!</f>
        <v>#REF!</v>
      </c>
      <c r="G385" s="63" t="e">
        <f>#REF!</f>
        <v>#REF!</v>
      </c>
      <c r="H385" s="48" t="e">
        <f t="shared" si="16"/>
        <v>#REF!</v>
      </c>
      <c r="I385" s="50" t="e">
        <f>IF(H385=0,"",COUNTIF(H$3:H385,1))</f>
        <v>#REF!</v>
      </c>
    </row>
    <row r="386" spans="1:9" ht="32.25" x14ac:dyDescent="0.2">
      <c r="A386" s="364"/>
      <c r="B386" s="60">
        <f t="shared" si="17"/>
        <v>4</v>
      </c>
      <c r="C386" s="47" t="e">
        <f>#REF!</f>
        <v>#REF!</v>
      </c>
      <c r="D386" s="48" t="e">
        <f>'ورود برنامه درس'!V6</f>
        <v>#REF!</v>
      </c>
      <c r="E386" s="48" t="e">
        <f t="shared" si="15"/>
        <v>#REF!</v>
      </c>
      <c r="F386" s="63" t="e">
        <f>#REF!</f>
        <v>#REF!</v>
      </c>
      <c r="G386" s="63" t="e">
        <f>#REF!</f>
        <v>#REF!</v>
      </c>
      <c r="H386" s="48" t="e">
        <f t="shared" si="16"/>
        <v>#REF!</v>
      </c>
      <c r="I386" s="50" t="e">
        <f>IF(H386=0,"",COUNTIF(H$3:H386,1))</f>
        <v>#REF!</v>
      </c>
    </row>
    <row r="387" spans="1:9" ht="32.25" x14ac:dyDescent="0.2">
      <c r="A387" s="364"/>
      <c r="B387" s="60">
        <f t="shared" si="17"/>
        <v>5</v>
      </c>
      <c r="C387" s="47" t="e">
        <f>#REF!</f>
        <v>#REF!</v>
      </c>
      <c r="D387" s="48" t="e">
        <f>'ورود برنامه درس'!V7</f>
        <v>#REF!</v>
      </c>
      <c r="E387" s="48" t="e">
        <f t="shared" si="15"/>
        <v>#REF!</v>
      </c>
      <c r="F387" s="63" t="e">
        <f>#REF!</f>
        <v>#REF!</v>
      </c>
      <c r="G387" s="63" t="e">
        <f>#REF!</f>
        <v>#REF!</v>
      </c>
      <c r="H387" s="48" t="e">
        <f t="shared" si="16"/>
        <v>#REF!</v>
      </c>
      <c r="I387" s="50" t="e">
        <f>IF(H387=0,"",COUNTIF(H$3:H387,1))</f>
        <v>#REF!</v>
      </c>
    </row>
    <row r="388" spans="1:9" ht="32.25" x14ac:dyDescent="0.2">
      <c r="A388" s="364"/>
      <c r="B388" s="60">
        <f t="shared" si="17"/>
        <v>6</v>
      </c>
      <c r="C388" s="47" t="e">
        <f>#REF!</f>
        <v>#REF!</v>
      </c>
      <c r="D388" s="48" t="e">
        <f>'ورود برنامه درس'!V8</f>
        <v>#REF!</v>
      </c>
      <c r="E388" s="48" t="e">
        <f t="shared" ref="E388:E402" si="18">C388&amp;" "&amp;D388</f>
        <v>#REF!</v>
      </c>
      <c r="F388" s="63" t="e">
        <f>#REF!</f>
        <v>#REF!</v>
      </c>
      <c r="G388" s="63" t="e">
        <f>#REF!</f>
        <v>#REF!</v>
      </c>
      <c r="H388" s="48" t="e">
        <f t="shared" ref="H388:H402" si="19">IF(C388&lt;&gt;"",1,0)</f>
        <v>#REF!</v>
      </c>
      <c r="I388" s="50" t="e">
        <f>IF(H388=0,"",COUNTIF(H$3:H388,1))</f>
        <v>#REF!</v>
      </c>
    </row>
    <row r="389" spans="1:9" ht="32.25" x14ac:dyDescent="0.2">
      <c r="A389" s="364"/>
      <c r="B389" s="60">
        <f t="shared" si="17"/>
        <v>7</v>
      </c>
      <c r="C389" s="47" t="e">
        <f>#REF!</f>
        <v>#REF!</v>
      </c>
      <c r="D389" s="48" t="e">
        <f>'ورود برنامه درس'!V9</f>
        <v>#REF!</v>
      </c>
      <c r="E389" s="48" t="e">
        <f t="shared" si="18"/>
        <v>#REF!</v>
      </c>
      <c r="F389" s="63" t="e">
        <f>#REF!</f>
        <v>#REF!</v>
      </c>
      <c r="G389" s="63" t="e">
        <f>#REF!</f>
        <v>#REF!</v>
      </c>
      <c r="H389" s="48" t="e">
        <f t="shared" si="19"/>
        <v>#REF!</v>
      </c>
      <c r="I389" s="50" t="e">
        <f>IF(H389=0,"",COUNTIF(H$3:H389,1))</f>
        <v>#REF!</v>
      </c>
    </row>
    <row r="390" spans="1:9" ht="32.25" x14ac:dyDescent="0.2">
      <c r="A390" s="364"/>
      <c r="B390" s="60">
        <f t="shared" si="17"/>
        <v>8</v>
      </c>
      <c r="C390" s="47" t="e">
        <f>#REF!</f>
        <v>#REF!</v>
      </c>
      <c r="D390" s="48" t="e">
        <f>'ورود برنامه درس'!V10</f>
        <v>#REF!</v>
      </c>
      <c r="E390" s="48" t="e">
        <f t="shared" si="18"/>
        <v>#REF!</v>
      </c>
      <c r="F390" s="63" t="e">
        <f>#REF!</f>
        <v>#REF!</v>
      </c>
      <c r="G390" s="63" t="e">
        <f>#REF!</f>
        <v>#REF!</v>
      </c>
      <c r="H390" s="48" t="e">
        <f t="shared" si="19"/>
        <v>#REF!</v>
      </c>
      <c r="I390" s="50" t="e">
        <f>IF(H390=0,"",COUNTIF(H$3:H390,1))</f>
        <v>#REF!</v>
      </c>
    </row>
    <row r="391" spans="1:9" ht="32.25" x14ac:dyDescent="0.2">
      <c r="A391" s="364"/>
      <c r="B391" s="60">
        <f t="shared" si="17"/>
        <v>9</v>
      </c>
      <c r="C391" s="47" t="e">
        <f>#REF!</f>
        <v>#REF!</v>
      </c>
      <c r="D391" s="48" t="e">
        <f>'ورود برنامه درس'!V11</f>
        <v>#REF!</v>
      </c>
      <c r="E391" s="48" t="e">
        <f t="shared" si="18"/>
        <v>#REF!</v>
      </c>
      <c r="F391" s="63" t="e">
        <f>#REF!</f>
        <v>#REF!</v>
      </c>
      <c r="G391" s="63" t="e">
        <f>#REF!</f>
        <v>#REF!</v>
      </c>
      <c r="H391" s="48" t="e">
        <f t="shared" si="19"/>
        <v>#REF!</v>
      </c>
      <c r="I391" s="50" t="e">
        <f>IF(H391=0,"",COUNTIF(H$3:H391,1))</f>
        <v>#REF!</v>
      </c>
    </row>
    <row r="392" spans="1:9" ht="32.25" x14ac:dyDescent="0.2">
      <c r="A392" s="364"/>
      <c r="B392" s="60">
        <f t="shared" si="17"/>
        <v>10</v>
      </c>
      <c r="C392" s="47" t="e">
        <f>#REF!</f>
        <v>#REF!</v>
      </c>
      <c r="D392" s="48" t="e">
        <f>'ورود برنامه درس'!V12</f>
        <v>#REF!</v>
      </c>
      <c r="E392" s="48" t="e">
        <f t="shared" si="18"/>
        <v>#REF!</v>
      </c>
      <c r="F392" s="63" t="e">
        <f>#REF!</f>
        <v>#REF!</v>
      </c>
      <c r="G392" s="63" t="e">
        <f>#REF!</f>
        <v>#REF!</v>
      </c>
      <c r="H392" s="48" t="e">
        <f t="shared" si="19"/>
        <v>#REF!</v>
      </c>
      <c r="I392" s="50" t="e">
        <f>IF(H392=0,"",COUNTIF(H$3:H392,1))</f>
        <v>#REF!</v>
      </c>
    </row>
    <row r="393" spans="1:9" ht="32.25" x14ac:dyDescent="0.2">
      <c r="A393" s="364"/>
      <c r="B393" s="60">
        <f t="shared" si="17"/>
        <v>11</v>
      </c>
      <c r="C393" s="47" t="e">
        <f>#REF!</f>
        <v>#REF!</v>
      </c>
      <c r="D393" s="48" t="e">
        <f>'ورود برنامه درس'!V13</f>
        <v>#REF!</v>
      </c>
      <c r="E393" s="48" t="e">
        <f t="shared" si="18"/>
        <v>#REF!</v>
      </c>
      <c r="F393" s="63" t="e">
        <f>#REF!</f>
        <v>#REF!</v>
      </c>
      <c r="G393" s="63" t="e">
        <f>#REF!</f>
        <v>#REF!</v>
      </c>
      <c r="H393" s="48" t="e">
        <f t="shared" si="19"/>
        <v>#REF!</v>
      </c>
      <c r="I393" s="50" t="e">
        <f>IF(H393=0,"",COUNTIF(H$3:H393,1))</f>
        <v>#REF!</v>
      </c>
    </row>
    <row r="394" spans="1:9" ht="32.25" x14ac:dyDescent="0.2">
      <c r="A394" s="364"/>
      <c r="B394" s="60">
        <f t="shared" si="17"/>
        <v>12</v>
      </c>
      <c r="C394" s="47" t="e">
        <f>#REF!</f>
        <v>#REF!</v>
      </c>
      <c r="D394" s="48" t="e">
        <f>'ورود برنامه درس'!V14</f>
        <v>#REF!</v>
      </c>
      <c r="E394" s="48" t="e">
        <f t="shared" si="18"/>
        <v>#REF!</v>
      </c>
      <c r="F394" s="63" t="e">
        <f>#REF!</f>
        <v>#REF!</v>
      </c>
      <c r="G394" s="63" t="e">
        <f>#REF!</f>
        <v>#REF!</v>
      </c>
      <c r="H394" s="48" t="e">
        <f t="shared" si="19"/>
        <v>#REF!</v>
      </c>
      <c r="I394" s="50" t="e">
        <f>IF(H394=0,"",COUNTIF(H$3:H394,1))</f>
        <v>#REF!</v>
      </c>
    </row>
    <row r="395" spans="1:9" ht="32.25" x14ac:dyDescent="0.2">
      <c r="A395" s="364"/>
      <c r="B395" s="60">
        <f t="shared" si="17"/>
        <v>13</v>
      </c>
      <c r="C395" s="47" t="e">
        <f>#REF!</f>
        <v>#REF!</v>
      </c>
      <c r="D395" s="48" t="e">
        <f>'ورود برنامه درس'!V15</f>
        <v>#REF!</v>
      </c>
      <c r="E395" s="48" t="e">
        <f t="shared" si="18"/>
        <v>#REF!</v>
      </c>
      <c r="F395" s="63" t="e">
        <f>#REF!</f>
        <v>#REF!</v>
      </c>
      <c r="G395" s="63" t="e">
        <f>#REF!</f>
        <v>#REF!</v>
      </c>
      <c r="H395" s="48" t="e">
        <f t="shared" si="19"/>
        <v>#REF!</v>
      </c>
      <c r="I395" s="50" t="e">
        <f>IF(H395=0,"",COUNTIF(H$3:H395,1))</f>
        <v>#REF!</v>
      </c>
    </row>
    <row r="396" spans="1:9" ht="32.25" x14ac:dyDescent="0.2">
      <c r="A396" s="364"/>
      <c r="B396" s="60">
        <f t="shared" si="17"/>
        <v>14</v>
      </c>
      <c r="C396" s="47" t="e">
        <f>#REF!</f>
        <v>#REF!</v>
      </c>
      <c r="D396" s="48" t="e">
        <f>'ورود برنامه درس'!V16</f>
        <v>#REF!</v>
      </c>
      <c r="E396" s="48" t="e">
        <f t="shared" si="18"/>
        <v>#REF!</v>
      </c>
      <c r="F396" s="63" t="e">
        <f>#REF!</f>
        <v>#REF!</v>
      </c>
      <c r="G396" s="63" t="e">
        <f>#REF!</f>
        <v>#REF!</v>
      </c>
      <c r="H396" s="48" t="e">
        <f t="shared" si="19"/>
        <v>#REF!</v>
      </c>
      <c r="I396" s="50" t="e">
        <f>IF(H396=0,"",COUNTIF(H$3:H396,1))</f>
        <v>#REF!</v>
      </c>
    </row>
    <row r="397" spans="1:9" ht="32.25" x14ac:dyDescent="0.2">
      <c r="A397" s="364"/>
      <c r="B397" s="60">
        <f t="shared" si="17"/>
        <v>15</v>
      </c>
      <c r="C397" s="47" t="e">
        <f>#REF!</f>
        <v>#REF!</v>
      </c>
      <c r="D397" s="48" t="e">
        <f>'ورود برنامه درس'!V17</f>
        <v>#REF!</v>
      </c>
      <c r="E397" s="48" t="e">
        <f t="shared" si="18"/>
        <v>#REF!</v>
      </c>
      <c r="F397" s="63" t="e">
        <f>#REF!</f>
        <v>#REF!</v>
      </c>
      <c r="G397" s="63" t="e">
        <f>#REF!</f>
        <v>#REF!</v>
      </c>
      <c r="H397" s="48" t="e">
        <f t="shared" si="19"/>
        <v>#REF!</v>
      </c>
      <c r="I397" s="50" t="e">
        <f>IF(H397=0,"",COUNTIF(H$3:H397,1))</f>
        <v>#REF!</v>
      </c>
    </row>
    <row r="398" spans="1:9" ht="32.25" x14ac:dyDescent="0.2">
      <c r="A398" s="364"/>
      <c r="B398" s="60">
        <f t="shared" si="17"/>
        <v>16</v>
      </c>
      <c r="C398" s="47" t="e">
        <f>#REF!</f>
        <v>#REF!</v>
      </c>
      <c r="D398" s="48" t="e">
        <f>'ورود برنامه درس'!V18</f>
        <v>#REF!</v>
      </c>
      <c r="E398" s="48" t="e">
        <f t="shared" si="18"/>
        <v>#REF!</v>
      </c>
      <c r="F398" s="63" t="e">
        <f>#REF!</f>
        <v>#REF!</v>
      </c>
      <c r="G398" s="63" t="e">
        <f>#REF!</f>
        <v>#REF!</v>
      </c>
      <c r="H398" s="48" t="e">
        <f t="shared" si="19"/>
        <v>#REF!</v>
      </c>
      <c r="I398" s="50" t="e">
        <f>IF(H398=0,"",COUNTIF(H$3:H398,1))</f>
        <v>#REF!</v>
      </c>
    </row>
    <row r="399" spans="1:9" ht="32.25" x14ac:dyDescent="0.2">
      <c r="A399" s="364"/>
      <c r="B399" s="60">
        <f t="shared" si="17"/>
        <v>17</v>
      </c>
      <c r="C399" s="47" t="e">
        <f>#REF!</f>
        <v>#REF!</v>
      </c>
      <c r="D399" s="48" t="e">
        <f>'ورود برنامه درس'!V19</f>
        <v>#REF!</v>
      </c>
      <c r="E399" s="48" t="e">
        <f t="shared" si="18"/>
        <v>#REF!</v>
      </c>
      <c r="F399" s="63" t="e">
        <f>#REF!</f>
        <v>#REF!</v>
      </c>
      <c r="G399" s="63" t="e">
        <f>#REF!</f>
        <v>#REF!</v>
      </c>
      <c r="H399" s="48" t="e">
        <f t="shared" si="19"/>
        <v>#REF!</v>
      </c>
      <c r="I399" s="50" t="e">
        <f>IF(H399=0,"",COUNTIF(H$3:H399,1))</f>
        <v>#REF!</v>
      </c>
    </row>
    <row r="400" spans="1:9" ht="32.25" x14ac:dyDescent="0.2">
      <c r="A400" s="364"/>
      <c r="B400" s="60">
        <f t="shared" si="17"/>
        <v>18</v>
      </c>
      <c r="C400" s="47" t="e">
        <f>#REF!</f>
        <v>#REF!</v>
      </c>
      <c r="D400" s="48" t="e">
        <f>'ورود برنامه درس'!V20</f>
        <v>#REF!</v>
      </c>
      <c r="E400" s="48" t="e">
        <f t="shared" si="18"/>
        <v>#REF!</v>
      </c>
      <c r="F400" s="63" t="e">
        <f>#REF!</f>
        <v>#REF!</v>
      </c>
      <c r="G400" s="63" t="e">
        <f>#REF!</f>
        <v>#REF!</v>
      </c>
      <c r="H400" s="48" t="e">
        <f t="shared" si="19"/>
        <v>#REF!</v>
      </c>
      <c r="I400" s="50" t="e">
        <f>IF(H400=0,"",COUNTIF(H$3:H400,1))</f>
        <v>#REF!</v>
      </c>
    </row>
    <row r="401" spans="1:9" ht="32.25" x14ac:dyDescent="0.2">
      <c r="A401" s="364"/>
      <c r="B401" s="60">
        <f t="shared" si="17"/>
        <v>19</v>
      </c>
      <c r="C401" s="47" t="e">
        <f>#REF!</f>
        <v>#REF!</v>
      </c>
      <c r="D401" s="48" t="e">
        <f>'ورود برنامه درس'!V21</f>
        <v>#REF!</v>
      </c>
      <c r="E401" s="48" t="e">
        <f t="shared" si="18"/>
        <v>#REF!</v>
      </c>
      <c r="F401" s="63" t="e">
        <f>#REF!</f>
        <v>#REF!</v>
      </c>
      <c r="G401" s="63" t="e">
        <f>#REF!</f>
        <v>#REF!</v>
      </c>
      <c r="H401" s="48" t="e">
        <f t="shared" si="19"/>
        <v>#REF!</v>
      </c>
      <c r="I401" s="50" t="e">
        <f>IF(H401=0,"",COUNTIF(H$3:H401,1))</f>
        <v>#REF!</v>
      </c>
    </row>
    <row r="402" spans="1:9" ht="32.25" x14ac:dyDescent="0.2">
      <c r="A402" s="364"/>
      <c r="B402" s="60">
        <f t="shared" si="17"/>
        <v>20</v>
      </c>
      <c r="C402" s="47" t="e">
        <f>#REF!</f>
        <v>#REF!</v>
      </c>
      <c r="D402" s="48" t="e">
        <f>'ورود برنامه درس'!V22</f>
        <v>#REF!</v>
      </c>
      <c r="E402" s="48" t="e">
        <f t="shared" si="18"/>
        <v>#REF!</v>
      </c>
      <c r="F402" s="63" t="e">
        <f>#REF!</f>
        <v>#REF!</v>
      </c>
      <c r="G402" s="63" t="e">
        <f>#REF!</f>
        <v>#REF!</v>
      </c>
      <c r="H402" s="48" t="e">
        <f t="shared" si="19"/>
        <v>#REF!</v>
      </c>
      <c r="I402" s="50" t="e">
        <f>IF(H402=0,"",COUNTIF(H$3:H402,1))</f>
        <v>#REF!</v>
      </c>
    </row>
  </sheetData>
  <sheetProtection formatCells="0" formatColumns="0" formatRows="0" sort="0" autoFilter="0"/>
  <mergeCells count="21">
    <mergeCell ref="A343:A362"/>
    <mergeCell ref="A363:A382"/>
    <mergeCell ref="A383:A402"/>
    <mergeCell ref="A223:A242"/>
    <mergeCell ref="A243:A262"/>
    <mergeCell ref="A263:A282"/>
    <mergeCell ref="A283:A302"/>
    <mergeCell ref="A303:A322"/>
    <mergeCell ref="A323:A342"/>
    <mergeCell ref="A203:A222"/>
    <mergeCell ref="B1:I1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A183:A202"/>
  </mergeCells>
  <printOptions horizontalCentered="1" verticalCentered="1"/>
  <pageMargins left="0" right="0" top="0" bottom="0" header="0" footer="0"/>
  <pageSetup paperSize="9" scale="5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FF00"/>
    <pageSetUpPr fitToPage="1"/>
  </sheetPr>
  <dimension ref="A1:F55"/>
  <sheetViews>
    <sheetView rightToLeft="1" view="pageBreakPreview" topLeftCell="A2" zoomScaleNormal="40" zoomScaleSheetLayoutView="100" workbookViewId="0">
      <selection activeCell="N2" sqref="N2"/>
    </sheetView>
  </sheetViews>
  <sheetFormatPr defaultRowHeight="22.5" x14ac:dyDescent="0.6"/>
  <cols>
    <col min="1" max="1" width="5" style="91" customWidth="1"/>
    <col min="2" max="2" width="24.125" style="91" customWidth="1"/>
    <col min="3" max="5" width="12.75" style="91" customWidth="1"/>
    <col min="6" max="6" width="13.875" style="91" customWidth="1"/>
    <col min="7" max="16384" width="9" style="91"/>
  </cols>
  <sheetData>
    <row r="1" spans="1:6" ht="23.25" hidden="1" customHeight="1" thickBot="1" x14ac:dyDescent="0.65">
      <c r="A1" s="92">
        <v>1</v>
      </c>
      <c r="B1" s="277">
        <v>3</v>
      </c>
      <c r="C1" s="300" t="s">
        <v>254</v>
      </c>
      <c r="D1" s="300"/>
      <c r="E1" s="300"/>
      <c r="F1" s="300"/>
    </row>
    <row r="2" spans="1:6" ht="69" customHeight="1" x14ac:dyDescent="0.6">
      <c r="A2" s="295" t="s">
        <v>1</v>
      </c>
      <c r="B2" s="294" t="s">
        <v>2</v>
      </c>
      <c r="C2" s="300"/>
      <c r="D2" s="300"/>
      <c r="E2" s="300"/>
      <c r="F2" s="300"/>
    </row>
    <row r="3" spans="1:6" ht="37.5" customHeight="1" x14ac:dyDescent="0.6">
      <c r="A3" s="296"/>
      <c r="B3" s="294"/>
      <c r="C3" s="301" t="s">
        <v>194</v>
      </c>
      <c r="D3" s="298" t="s">
        <v>197</v>
      </c>
      <c r="E3" s="298" t="s">
        <v>198</v>
      </c>
      <c r="F3" s="298" t="s">
        <v>199</v>
      </c>
    </row>
    <row r="4" spans="1:6" ht="37.5" customHeight="1" x14ac:dyDescent="0.6">
      <c r="A4" s="297"/>
      <c r="B4" s="294"/>
      <c r="C4" s="302"/>
      <c r="D4" s="299"/>
      <c r="E4" s="299"/>
      <c r="F4" s="299"/>
    </row>
    <row r="5" spans="1:6" ht="30" customHeight="1" x14ac:dyDescent="0.6">
      <c r="A5" s="264">
        <v>1</v>
      </c>
      <c r="B5" s="225" t="s">
        <v>218</v>
      </c>
      <c r="C5" s="272"/>
      <c r="D5" s="273"/>
      <c r="E5" s="274"/>
      <c r="F5" s="274"/>
    </row>
    <row r="6" spans="1:6" ht="30" customHeight="1" x14ac:dyDescent="0.6">
      <c r="A6" s="264">
        <v>2</v>
      </c>
      <c r="B6" s="265" t="s">
        <v>62</v>
      </c>
      <c r="C6" s="272">
        <v>11</v>
      </c>
      <c r="D6" s="274"/>
      <c r="E6" s="274"/>
      <c r="F6" s="274"/>
    </row>
    <row r="7" spans="1:6" ht="30" customHeight="1" x14ac:dyDescent="0.6">
      <c r="A7" s="264">
        <v>3</v>
      </c>
      <c r="B7" s="265" t="s">
        <v>222</v>
      </c>
      <c r="C7" s="272">
        <v>14</v>
      </c>
      <c r="D7" s="274"/>
      <c r="E7" s="274"/>
      <c r="F7" s="274"/>
    </row>
    <row r="8" spans="1:6" ht="38.25" customHeight="1" x14ac:dyDescent="0.6">
      <c r="A8" s="264">
        <v>4</v>
      </c>
      <c r="B8" s="265" t="s">
        <v>61</v>
      </c>
      <c r="C8" s="272">
        <v>15</v>
      </c>
      <c r="D8" s="274"/>
      <c r="E8" s="274"/>
      <c r="F8" s="274"/>
    </row>
    <row r="9" spans="1:6" ht="30" customHeight="1" x14ac:dyDescent="0.6">
      <c r="A9" s="264">
        <v>5</v>
      </c>
      <c r="B9" s="265" t="s">
        <v>226</v>
      </c>
      <c r="C9" s="272">
        <v>9</v>
      </c>
      <c r="D9" s="274">
        <v>19</v>
      </c>
      <c r="E9" s="274"/>
      <c r="F9" s="274"/>
    </row>
    <row r="10" spans="1:6" ht="30" customHeight="1" x14ac:dyDescent="0.6">
      <c r="A10" s="264">
        <v>6</v>
      </c>
      <c r="B10" s="265" t="s">
        <v>62</v>
      </c>
      <c r="C10" s="272">
        <v>2</v>
      </c>
      <c r="D10" s="274">
        <v>6</v>
      </c>
      <c r="E10" s="274"/>
      <c r="F10" s="274"/>
    </row>
    <row r="11" spans="1:6" ht="30" customHeight="1" x14ac:dyDescent="0.6">
      <c r="A11" s="264">
        <v>7</v>
      </c>
      <c r="B11" s="265" t="s">
        <v>217</v>
      </c>
      <c r="C11" s="272">
        <v>1</v>
      </c>
      <c r="D11" s="274">
        <v>2</v>
      </c>
      <c r="E11" s="274">
        <v>6</v>
      </c>
      <c r="F11" s="274"/>
    </row>
    <row r="12" spans="1:6" ht="30" customHeight="1" x14ac:dyDescent="0.6">
      <c r="A12" s="264">
        <v>8</v>
      </c>
      <c r="B12" s="224" t="s">
        <v>213</v>
      </c>
      <c r="C12" s="272">
        <v>1</v>
      </c>
      <c r="D12" s="274">
        <v>2</v>
      </c>
      <c r="E12" s="274">
        <v>6</v>
      </c>
      <c r="F12" s="274"/>
    </row>
    <row r="13" spans="1:6" ht="30" customHeight="1" x14ac:dyDescent="0.6">
      <c r="A13" s="155">
        <v>9</v>
      </c>
      <c r="B13" s="154" t="s">
        <v>243</v>
      </c>
      <c r="C13" s="272">
        <v>1</v>
      </c>
      <c r="D13" s="274">
        <v>2</v>
      </c>
      <c r="E13" s="274">
        <v>6</v>
      </c>
      <c r="F13" s="274"/>
    </row>
    <row r="14" spans="1:6" ht="30" customHeight="1" x14ac:dyDescent="0.6">
      <c r="A14" s="264">
        <v>10</v>
      </c>
      <c r="B14" s="265" t="s">
        <v>244</v>
      </c>
      <c r="C14" s="272">
        <v>1</v>
      </c>
      <c r="D14" s="274">
        <v>2</v>
      </c>
      <c r="E14" s="274">
        <v>6</v>
      </c>
      <c r="F14" s="274"/>
    </row>
    <row r="15" spans="1:6" ht="30" customHeight="1" x14ac:dyDescent="0.6">
      <c r="A15" s="264">
        <v>11</v>
      </c>
      <c r="B15" s="265" t="s">
        <v>245</v>
      </c>
      <c r="C15" s="272">
        <v>1</v>
      </c>
      <c r="D15" s="274">
        <v>2</v>
      </c>
      <c r="E15" s="274">
        <v>6</v>
      </c>
      <c r="F15" s="274"/>
    </row>
    <row r="16" spans="1:6" ht="30" customHeight="1" x14ac:dyDescent="0.6">
      <c r="A16" s="264">
        <v>12</v>
      </c>
      <c r="B16" s="225" t="s">
        <v>10</v>
      </c>
      <c r="C16" s="272">
        <v>3</v>
      </c>
      <c r="D16" s="274">
        <v>4</v>
      </c>
      <c r="E16" s="274">
        <v>5</v>
      </c>
      <c r="F16" s="274">
        <v>16</v>
      </c>
    </row>
    <row r="17" spans="1:6" ht="30" customHeight="1" x14ac:dyDescent="0.6">
      <c r="A17" s="264">
        <v>13</v>
      </c>
      <c r="B17" s="265" t="s">
        <v>98</v>
      </c>
      <c r="C17" s="272">
        <v>3</v>
      </c>
      <c r="D17" s="274">
        <v>4</v>
      </c>
      <c r="E17" s="274">
        <v>5</v>
      </c>
      <c r="F17" s="274">
        <v>16</v>
      </c>
    </row>
    <row r="18" spans="1:6" ht="30" customHeight="1" x14ac:dyDescent="0.6">
      <c r="A18" s="264">
        <v>14</v>
      </c>
      <c r="B18" s="265" t="s">
        <v>63</v>
      </c>
      <c r="C18" s="272">
        <v>7</v>
      </c>
      <c r="D18" s="274">
        <v>17</v>
      </c>
      <c r="E18" s="274"/>
      <c r="F18" s="274"/>
    </row>
    <row r="19" spans="1:6" ht="30" customHeight="1" x14ac:dyDescent="0.6">
      <c r="A19" s="264">
        <v>15</v>
      </c>
      <c r="B19" s="265" t="s">
        <v>179</v>
      </c>
      <c r="C19" s="272">
        <v>8</v>
      </c>
      <c r="D19" s="274">
        <v>18</v>
      </c>
      <c r="E19" s="274"/>
      <c r="F19" s="274"/>
    </row>
    <row r="20" spans="1:6" ht="30" customHeight="1" x14ac:dyDescent="0.6">
      <c r="A20" s="264">
        <v>16</v>
      </c>
      <c r="B20" s="265" t="s">
        <v>227</v>
      </c>
      <c r="C20" s="272">
        <v>8</v>
      </c>
      <c r="D20" s="274">
        <v>18</v>
      </c>
      <c r="E20" s="274"/>
      <c r="F20" s="274"/>
    </row>
    <row r="21" spans="1:6" ht="30" customHeight="1" x14ac:dyDescent="0.6">
      <c r="A21" s="264">
        <v>17</v>
      </c>
      <c r="B21" s="265" t="s">
        <v>65</v>
      </c>
      <c r="C21" s="272">
        <v>9</v>
      </c>
      <c r="D21" s="274">
        <v>19</v>
      </c>
      <c r="E21" s="274"/>
      <c r="F21" s="274"/>
    </row>
    <row r="22" spans="1:6" ht="30" customHeight="1" x14ac:dyDescent="0.6">
      <c r="A22" s="264">
        <v>18</v>
      </c>
      <c r="B22" s="265" t="s">
        <v>64</v>
      </c>
      <c r="C22" s="272">
        <v>9</v>
      </c>
      <c r="D22" s="274">
        <v>19</v>
      </c>
      <c r="E22" s="274"/>
      <c r="F22" s="274"/>
    </row>
    <row r="23" spans="1:6" ht="30" customHeight="1" x14ac:dyDescent="0.6">
      <c r="A23" s="264">
        <v>19</v>
      </c>
      <c r="B23" s="90" t="s">
        <v>193</v>
      </c>
      <c r="C23" s="272">
        <v>9</v>
      </c>
      <c r="D23" s="274">
        <v>19</v>
      </c>
      <c r="E23" s="274"/>
      <c r="F23" s="274"/>
    </row>
    <row r="24" spans="1:6" ht="30" customHeight="1" x14ac:dyDescent="0.6">
      <c r="A24" s="264">
        <v>20</v>
      </c>
      <c r="B24" s="265" t="s">
        <v>216</v>
      </c>
      <c r="C24" s="272">
        <v>10</v>
      </c>
      <c r="D24" s="274"/>
      <c r="E24" s="274"/>
      <c r="F24" s="274"/>
    </row>
    <row r="25" spans="1:6" ht="30" customHeight="1" x14ac:dyDescent="0.6">
      <c r="A25" s="264">
        <v>21</v>
      </c>
      <c r="B25" s="265" t="s">
        <v>223</v>
      </c>
      <c r="C25" s="272">
        <v>11</v>
      </c>
      <c r="D25" s="274"/>
      <c r="E25" s="274"/>
      <c r="F25" s="274"/>
    </row>
    <row r="26" spans="1:6" ht="30" customHeight="1" x14ac:dyDescent="0.6">
      <c r="A26" s="264">
        <v>22</v>
      </c>
      <c r="B26" s="265" t="s">
        <v>225</v>
      </c>
      <c r="C26" s="272">
        <v>11</v>
      </c>
      <c r="D26" s="274"/>
      <c r="E26" s="274"/>
      <c r="F26" s="274"/>
    </row>
    <row r="27" spans="1:6" ht="30" customHeight="1" x14ac:dyDescent="0.6">
      <c r="A27" s="264">
        <v>23</v>
      </c>
      <c r="B27" s="265" t="s">
        <v>97</v>
      </c>
      <c r="C27" s="272">
        <v>12</v>
      </c>
      <c r="D27" s="274"/>
      <c r="E27" s="274"/>
      <c r="F27" s="274"/>
    </row>
    <row r="28" spans="1:6" ht="30" customHeight="1" x14ac:dyDescent="0.6">
      <c r="A28" s="264">
        <v>24</v>
      </c>
      <c r="B28" s="265" t="s">
        <v>247</v>
      </c>
      <c r="C28" s="272">
        <v>12</v>
      </c>
      <c r="D28" s="274"/>
      <c r="E28" s="274"/>
      <c r="F28" s="274"/>
    </row>
    <row r="29" spans="1:6" ht="30" customHeight="1" x14ac:dyDescent="0.6">
      <c r="A29" s="153">
        <v>25</v>
      </c>
      <c r="B29" s="265" t="s">
        <v>224</v>
      </c>
      <c r="C29" s="272">
        <v>13</v>
      </c>
      <c r="D29" s="274"/>
      <c r="E29" s="274"/>
      <c r="F29" s="274"/>
    </row>
    <row r="30" spans="1:6" ht="30" customHeight="1" x14ac:dyDescent="0.6">
      <c r="A30" s="154">
        <v>26</v>
      </c>
      <c r="B30" s="224" t="s">
        <v>246</v>
      </c>
      <c r="C30" s="272">
        <v>13</v>
      </c>
      <c r="D30" s="274"/>
      <c r="E30" s="274"/>
      <c r="F30" s="274"/>
    </row>
    <row r="31" spans="1:6" x14ac:dyDescent="0.6">
      <c r="A31" s="93">
        <v>27</v>
      </c>
      <c r="B31" s="265" t="s">
        <v>212</v>
      </c>
      <c r="C31" s="272">
        <v>14</v>
      </c>
      <c r="D31" s="274"/>
      <c r="E31" s="274"/>
      <c r="F31" s="274"/>
    </row>
    <row r="32" spans="1:6" x14ac:dyDescent="0.6">
      <c r="A32" s="264">
        <v>28</v>
      </c>
      <c r="B32" s="265" t="s">
        <v>104</v>
      </c>
      <c r="C32" s="272">
        <v>14</v>
      </c>
      <c r="D32" s="274"/>
      <c r="E32" s="274"/>
      <c r="F32" s="274"/>
    </row>
    <row r="33" spans="1:6" x14ac:dyDescent="0.6">
      <c r="A33" s="264">
        <v>29</v>
      </c>
      <c r="B33" s="265" t="s">
        <v>66</v>
      </c>
      <c r="C33" s="272"/>
      <c r="D33" s="275"/>
      <c r="E33" s="275"/>
      <c r="F33" s="275"/>
    </row>
    <row r="34" spans="1:6" x14ac:dyDescent="0.6">
      <c r="A34" s="264">
        <v>30</v>
      </c>
      <c r="B34" s="265"/>
      <c r="C34" s="272"/>
      <c r="D34" s="275"/>
      <c r="E34" s="275"/>
      <c r="F34" s="275"/>
    </row>
    <row r="35" spans="1:6" x14ac:dyDescent="0.6">
      <c r="A35" s="264">
        <v>31</v>
      </c>
      <c r="B35" s="265"/>
      <c r="C35" s="272"/>
      <c r="D35" s="274"/>
      <c r="E35" s="274"/>
      <c r="F35" s="274"/>
    </row>
    <row r="36" spans="1:6" x14ac:dyDescent="0.6">
      <c r="A36" s="264">
        <v>32</v>
      </c>
      <c r="B36" s="265"/>
      <c r="C36" s="272"/>
      <c r="D36" s="275"/>
      <c r="E36" s="275"/>
      <c r="F36" s="275"/>
    </row>
    <row r="37" spans="1:6" x14ac:dyDescent="0.6">
      <c r="A37" s="264">
        <v>33</v>
      </c>
      <c r="B37" s="265"/>
      <c r="C37" s="272"/>
      <c r="D37" s="275"/>
      <c r="E37" s="275"/>
      <c r="F37" s="275"/>
    </row>
    <row r="38" spans="1:6" x14ac:dyDescent="0.6">
      <c r="A38" s="264">
        <v>34</v>
      </c>
      <c r="B38" s="265"/>
      <c r="C38" s="272"/>
      <c r="D38" s="275"/>
      <c r="E38" s="275"/>
      <c r="F38" s="275"/>
    </row>
    <row r="39" spans="1:6" x14ac:dyDescent="0.6">
      <c r="A39" s="264">
        <v>35</v>
      </c>
      <c r="B39" s="265"/>
      <c r="C39" s="272"/>
      <c r="D39" s="275"/>
      <c r="E39" s="275"/>
      <c r="F39" s="275"/>
    </row>
    <row r="40" spans="1:6" x14ac:dyDescent="0.6">
      <c r="A40" s="264">
        <v>36</v>
      </c>
      <c r="B40" s="265"/>
      <c r="C40" s="272"/>
      <c r="D40" s="275"/>
      <c r="E40" s="275"/>
      <c r="F40" s="275"/>
    </row>
    <row r="41" spans="1:6" x14ac:dyDescent="0.6">
      <c r="A41" s="264">
        <v>37</v>
      </c>
      <c r="B41" s="265"/>
      <c r="C41" s="272"/>
      <c r="D41" s="275"/>
      <c r="E41" s="275"/>
      <c r="F41" s="275"/>
    </row>
    <row r="42" spans="1:6" x14ac:dyDescent="0.6">
      <c r="A42" s="264">
        <v>38</v>
      </c>
      <c r="B42" s="265"/>
      <c r="C42" s="272"/>
      <c r="D42" s="275"/>
      <c r="E42" s="275"/>
      <c r="F42" s="275"/>
    </row>
    <row r="43" spans="1:6" x14ac:dyDescent="0.6">
      <c r="A43" s="264">
        <v>39</v>
      </c>
      <c r="B43" s="265"/>
      <c r="C43" s="272"/>
      <c r="D43" s="275"/>
      <c r="E43" s="275"/>
      <c r="F43" s="275"/>
    </row>
    <row r="44" spans="1:6" x14ac:dyDescent="0.6">
      <c r="A44" s="264">
        <v>40</v>
      </c>
      <c r="B44" s="265"/>
      <c r="C44" s="272"/>
      <c r="D44" s="275"/>
      <c r="E44" s="275"/>
      <c r="F44" s="275"/>
    </row>
    <row r="45" spans="1:6" x14ac:dyDescent="0.6">
      <c r="A45" s="264">
        <v>41</v>
      </c>
      <c r="B45" s="265"/>
      <c r="C45" s="272"/>
      <c r="D45" s="275"/>
      <c r="E45" s="275"/>
      <c r="F45" s="275"/>
    </row>
    <row r="46" spans="1:6" x14ac:dyDescent="0.6">
      <c r="A46" s="264">
        <v>42</v>
      </c>
      <c r="B46" s="265"/>
      <c r="C46" s="272"/>
      <c r="D46" s="275"/>
      <c r="E46" s="275"/>
      <c r="F46" s="275"/>
    </row>
    <row r="47" spans="1:6" x14ac:dyDescent="0.6">
      <c r="A47" s="264">
        <v>43</v>
      </c>
      <c r="B47" s="265"/>
      <c r="C47" s="272"/>
      <c r="D47" s="275"/>
      <c r="E47" s="275"/>
      <c r="F47" s="275"/>
    </row>
    <row r="48" spans="1:6" x14ac:dyDescent="0.6">
      <c r="A48" s="264">
        <v>44</v>
      </c>
      <c r="B48" s="265"/>
      <c r="C48" s="272"/>
      <c r="D48" s="275"/>
      <c r="E48" s="275"/>
      <c r="F48" s="275"/>
    </row>
    <row r="49" spans="1:6" x14ac:dyDescent="0.6">
      <c r="A49" s="264">
        <v>45</v>
      </c>
      <c r="B49" s="265"/>
      <c r="C49" s="272"/>
      <c r="D49" s="275"/>
      <c r="E49" s="275"/>
      <c r="F49" s="275"/>
    </row>
    <row r="50" spans="1:6" x14ac:dyDescent="0.6">
      <c r="A50" s="264">
        <v>46</v>
      </c>
      <c r="B50" s="265"/>
      <c r="C50" s="272"/>
      <c r="D50" s="275"/>
      <c r="E50" s="275"/>
      <c r="F50" s="275"/>
    </row>
    <row r="51" spans="1:6" x14ac:dyDescent="0.6">
      <c r="A51" s="264">
        <v>47</v>
      </c>
      <c r="B51" s="265"/>
      <c r="C51" s="272"/>
      <c r="D51" s="275"/>
      <c r="E51" s="275"/>
      <c r="F51" s="275"/>
    </row>
    <row r="52" spans="1:6" x14ac:dyDescent="0.6">
      <c r="A52" s="264">
        <v>48</v>
      </c>
      <c r="B52" s="265"/>
      <c r="C52" s="272"/>
      <c r="D52" s="275"/>
      <c r="E52" s="275"/>
      <c r="F52" s="275"/>
    </row>
    <row r="53" spans="1:6" x14ac:dyDescent="0.6">
      <c r="A53" s="264">
        <v>49</v>
      </c>
      <c r="B53" s="265"/>
      <c r="C53" s="272"/>
      <c r="D53" s="275"/>
      <c r="E53" s="275"/>
      <c r="F53" s="275"/>
    </row>
    <row r="54" spans="1:6" x14ac:dyDescent="0.6">
      <c r="A54" s="264">
        <v>50</v>
      </c>
      <c r="B54" s="265"/>
      <c r="C54" s="272"/>
      <c r="D54" s="275"/>
      <c r="E54" s="275"/>
      <c r="F54" s="275"/>
    </row>
    <row r="55" spans="1:6" x14ac:dyDescent="0.6">
      <c r="A55" s="264">
        <v>51</v>
      </c>
      <c r="B55" s="265"/>
      <c r="C55" s="272"/>
      <c r="D55" s="275"/>
      <c r="E55" s="275"/>
      <c r="F55" s="275"/>
    </row>
  </sheetData>
  <mergeCells count="7">
    <mergeCell ref="B2:B4"/>
    <mergeCell ref="A2:A4"/>
    <mergeCell ref="E3:E4"/>
    <mergeCell ref="F3:F4"/>
    <mergeCell ref="C1:F2"/>
    <mergeCell ref="C3:C4"/>
    <mergeCell ref="D3:D4"/>
  </mergeCells>
  <printOptions horizontalCentered="1" verticalCentered="1"/>
  <pageMargins left="0" right="0" top="0" bottom="0" header="0" footer="0"/>
  <pageSetup paperSize="9" scale="56" fitToWidth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AL54"/>
  <sheetViews>
    <sheetView rightToLeft="1" view="pageBreakPreview" topLeftCell="A3" zoomScale="50" zoomScaleNormal="60" zoomScaleSheetLayoutView="50" workbookViewId="0">
      <selection activeCell="AO7" sqref="AO7"/>
    </sheetView>
  </sheetViews>
  <sheetFormatPr defaultRowHeight="14.25" x14ac:dyDescent="0.2"/>
  <cols>
    <col min="1" max="1" width="7.375" style="20" customWidth="1"/>
    <col min="2" max="2" width="15.75" style="97" customWidth="1"/>
    <col min="3" max="38" width="13.125" style="20" customWidth="1"/>
    <col min="39" max="16384" width="9" style="20"/>
  </cols>
  <sheetData>
    <row r="1" spans="1:38" ht="64.5" hidden="1" customHeight="1" thickBot="1" x14ac:dyDescent="0.2">
      <c r="C1" s="82">
        <v>1</v>
      </c>
      <c r="D1" s="82">
        <v>2</v>
      </c>
      <c r="E1" s="82">
        <v>3</v>
      </c>
      <c r="F1" s="82">
        <v>4</v>
      </c>
      <c r="G1" s="82">
        <v>5</v>
      </c>
      <c r="H1" s="82">
        <v>6</v>
      </c>
      <c r="I1" s="82">
        <v>7</v>
      </c>
      <c r="J1" s="82">
        <v>8</v>
      </c>
      <c r="K1" s="82">
        <v>9</v>
      </c>
      <c r="L1" s="82">
        <v>10</v>
      </c>
      <c r="M1" s="82">
        <v>11</v>
      </c>
      <c r="N1" s="82">
        <v>12</v>
      </c>
      <c r="O1" s="82">
        <v>13</v>
      </c>
      <c r="P1" s="82">
        <v>14</v>
      </c>
      <c r="Q1" s="82">
        <v>15</v>
      </c>
      <c r="R1" s="82">
        <v>16</v>
      </c>
      <c r="S1" s="82">
        <v>17</v>
      </c>
      <c r="T1" s="82">
        <v>18</v>
      </c>
      <c r="U1" s="82">
        <v>19</v>
      </c>
      <c r="V1" s="82">
        <v>20</v>
      </c>
      <c r="W1" s="82">
        <v>21</v>
      </c>
      <c r="X1" s="82">
        <v>22</v>
      </c>
      <c r="Y1" s="82">
        <v>23</v>
      </c>
      <c r="Z1" s="82">
        <v>24</v>
      </c>
      <c r="AA1" s="82">
        <v>25</v>
      </c>
      <c r="AB1" s="82">
        <v>26</v>
      </c>
      <c r="AC1" s="82">
        <v>27</v>
      </c>
      <c r="AD1" s="82">
        <v>28</v>
      </c>
      <c r="AE1" s="82">
        <v>29</v>
      </c>
      <c r="AF1" s="82">
        <v>30</v>
      </c>
      <c r="AG1" s="82">
        <v>31</v>
      </c>
      <c r="AH1" s="82">
        <v>32</v>
      </c>
      <c r="AI1" s="82">
        <v>33</v>
      </c>
      <c r="AJ1" s="82">
        <v>34</v>
      </c>
      <c r="AK1" s="82">
        <v>35</v>
      </c>
      <c r="AL1" s="82">
        <v>36</v>
      </c>
    </row>
    <row r="2" spans="1:38" ht="42.75" hidden="1" customHeight="1" thickTop="1" x14ac:dyDescent="0.2">
      <c r="A2" s="303" t="s">
        <v>164</v>
      </c>
      <c r="B2" s="304"/>
      <c r="C2" s="83">
        <v>1</v>
      </c>
      <c r="D2" s="85">
        <v>2</v>
      </c>
      <c r="E2" s="85">
        <v>3</v>
      </c>
      <c r="F2" s="85">
        <v>4</v>
      </c>
      <c r="G2" s="85">
        <v>5</v>
      </c>
      <c r="H2" s="98">
        <v>6</v>
      </c>
      <c r="I2" s="89">
        <f>C2</f>
        <v>1</v>
      </c>
      <c r="J2" s="85">
        <f t="shared" ref="J2:AF2" si="0">D2</f>
        <v>2</v>
      </c>
      <c r="K2" s="85">
        <f t="shared" si="0"/>
        <v>3</v>
      </c>
      <c r="L2" s="85">
        <f t="shared" si="0"/>
        <v>4</v>
      </c>
      <c r="M2" s="85">
        <f t="shared" si="0"/>
        <v>5</v>
      </c>
      <c r="N2" s="98">
        <f t="shared" si="0"/>
        <v>6</v>
      </c>
      <c r="O2" s="89">
        <f t="shared" si="0"/>
        <v>1</v>
      </c>
      <c r="P2" s="85">
        <f t="shared" si="0"/>
        <v>2</v>
      </c>
      <c r="Q2" s="85">
        <f t="shared" si="0"/>
        <v>3</v>
      </c>
      <c r="R2" s="85">
        <f t="shared" si="0"/>
        <v>4</v>
      </c>
      <c r="S2" s="85">
        <f t="shared" si="0"/>
        <v>5</v>
      </c>
      <c r="T2" s="98">
        <f t="shared" si="0"/>
        <v>6</v>
      </c>
      <c r="U2" s="89">
        <f t="shared" si="0"/>
        <v>1</v>
      </c>
      <c r="V2" s="85">
        <f t="shared" si="0"/>
        <v>2</v>
      </c>
      <c r="W2" s="85">
        <f t="shared" si="0"/>
        <v>3</v>
      </c>
      <c r="X2" s="85">
        <f t="shared" si="0"/>
        <v>4</v>
      </c>
      <c r="Y2" s="85">
        <f t="shared" si="0"/>
        <v>5</v>
      </c>
      <c r="Z2" s="98">
        <f t="shared" si="0"/>
        <v>6</v>
      </c>
      <c r="AA2" s="89">
        <f t="shared" si="0"/>
        <v>1</v>
      </c>
      <c r="AB2" s="85">
        <f t="shared" si="0"/>
        <v>2</v>
      </c>
      <c r="AC2" s="85">
        <f t="shared" si="0"/>
        <v>3</v>
      </c>
      <c r="AD2" s="85">
        <f t="shared" si="0"/>
        <v>4</v>
      </c>
      <c r="AE2" s="85">
        <f t="shared" si="0"/>
        <v>5</v>
      </c>
      <c r="AF2" s="98">
        <f t="shared" si="0"/>
        <v>6</v>
      </c>
      <c r="AG2" s="89">
        <f t="shared" ref="AG2" si="1">AA2</f>
        <v>1</v>
      </c>
      <c r="AH2" s="85">
        <f t="shared" ref="AH2" si="2">AB2</f>
        <v>2</v>
      </c>
      <c r="AI2" s="85">
        <f t="shared" ref="AI2" si="3">AC2</f>
        <v>3</v>
      </c>
      <c r="AJ2" s="85">
        <f t="shared" ref="AJ2" si="4">AD2</f>
        <v>4</v>
      </c>
      <c r="AK2" s="85">
        <f t="shared" ref="AK2" si="5">AE2</f>
        <v>5</v>
      </c>
      <c r="AL2" s="98">
        <f t="shared" ref="AL2" si="6">AF2</f>
        <v>6</v>
      </c>
    </row>
    <row r="3" spans="1:38" s="97" customFormat="1" ht="129.75" customHeight="1" x14ac:dyDescent="0.2">
      <c r="A3" s="99" t="s">
        <v>165</v>
      </c>
      <c r="B3" s="100" t="s">
        <v>16</v>
      </c>
      <c r="C3" s="84" t="s">
        <v>106</v>
      </c>
      <c r="D3" s="86" t="s">
        <v>106</v>
      </c>
      <c r="E3" s="86" t="s">
        <v>106</v>
      </c>
      <c r="F3" s="86" t="s">
        <v>106</v>
      </c>
      <c r="G3" s="86" t="s">
        <v>106</v>
      </c>
      <c r="H3" s="101" t="s">
        <v>106</v>
      </c>
      <c r="I3" s="84" t="s">
        <v>182</v>
      </c>
      <c r="J3" s="86" t="s">
        <v>182</v>
      </c>
      <c r="K3" s="86" t="s">
        <v>182</v>
      </c>
      <c r="L3" s="86" t="s">
        <v>182</v>
      </c>
      <c r="M3" s="86" t="s">
        <v>182</v>
      </c>
      <c r="N3" s="101" t="s">
        <v>182</v>
      </c>
      <c r="O3" s="84" t="s">
        <v>162</v>
      </c>
      <c r="P3" s="86" t="s">
        <v>162</v>
      </c>
      <c r="Q3" s="86" t="s">
        <v>162</v>
      </c>
      <c r="R3" s="86" t="s">
        <v>162</v>
      </c>
      <c r="S3" s="86" t="s">
        <v>162</v>
      </c>
      <c r="T3" s="101" t="s">
        <v>162</v>
      </c>
      <c r="U3" s="84" t="s">
        <v>107</v>
      </c>
      <c r="V3" s="86" t="s">
        <v>107</v>
      </c>
      <c r="W3" s="86" t="s">
        <v>107</v>
      </c>
      <c r="X3" s="86" t="s">
        <v>107</v>
      </c>
      <c r="Y3" s="86" t="s">
        <v>107</v>
      </c>
      <c r="Z3" s="101" t="s">
        <v>107</v>
      </c>
      <c r="AA3" s="84" t="s">
        <v>108</v>
      </c>
      <c r="AB3" s="86" t="s">
        <v>108</v>
      </c>
      <c r="AC3" s="86" t="s">
        <v>108</v>
      </c>
      <c r="AD3" s="86" t="s">
        <v>108</v>
      </c>
      <c r="AE3" s="86" t="s">
        <v>108</v>
      </c>
      <c r="AF3" s="101" t="s">
        <v>108</v>
      </c>
      <c r="AG3" s="84" t="s">
        <v>183</v>
      </c>
      <c r="AH3" s="86" t="s">
        <v>183</v>
      </c>
      <c r="AI3" s="86" t="s">
        <v>183</v>
      </c>
      <c r="AJ3" s="86" t="s">
        <v>183</v>
      </c>
      <c r="AK3" s="86" t="s">
        <v>183</v>
      </c>
      <c r="AL3" s="231" t="s">
        <v>183</v>
      </c>
    </row>
    <row r="4" spans="1:38" ht="60" customHeight="1" x14ac:dyDescent="0.2">
      <c r="A4" s="102">
        <v>1</v>
      </c>
      <c r="B4" s="100" t="str">
        <f>'ورود مشخصات همکاران'!B5</f>
        <v>حشمتی</v>
      </c>
      <c r="C4" s="81"/>
      <c r="D4" s="87"/>
      <c r="E4" s="87"/>
      <c r="F4" s="87"/>
      <c r="G4" s="88"/>
      <c r="H4" s="103"/>
      <c r="I4" s="81"/>
      <c r="J4" s="87"/>
      <c r="K4" s="87"/>
      <c r="L4" s="87"/>
      <c r="M4" s="88"/>
      <c r="N4" s="103"/>
      <c r="O4" s="81"/>
      <c r="P4" s="87"/>
      <c r="Q4" s="87"/>
      <c r="R4" s="87"/>
      <c r="S4" s="88"/>
      <c r="T4" s="103"/>
      <c r="U4" s="81"/>
      <c r="V4" s="87"/>
      <c r="W4" s="87"/>
      <c r="X4" s="87"/>
      <c r="Y4" s="88"/>
      <c r="Z4" s="103"/>
      <c r="AA4" s="81"/>
      <c r="AB4" s="87"/>
      <c r="AC4" s="87"/>
      <c r="AD4" s="87"/>
      <c r="AE4" s="88"/>
      <c r="AF4" s="103"/>
      <c r="AG4" s="81"/>
      <c r="AH4" s="87"/>
      <c r="AI4" s="87"/>
      <c r="AJ4" s="87"/>
      <c r="AK4" s="87"/>
      <c r="AL4" s="88"/>
    </row>
    <row r="5" spans="1:38" ht="60" customHeight="1" x14ac:dyDescent="0.2">
      <c r="A5" s="102">
        <v>2</v>
      </c>
      <c r="B5" s="100" t="str">
        <f>'ورود مشخصات همکاران'!B6</f>
        <v>محمدی</v>
      </c>
      <c r="C5" s="81"/>
      <c r="D5" s="87">
        <v>1</v>
      </c>
      <c r="E5" s="87">
        <v>1</v>
      </c>
      <c r="F5" s="87">
        <v>1</v>
      </c>
      <c r="G5" s="88"/>
      <c r="H5" s="103"/>
      <c r="I5" s="81"/>
      <c r="J5" s="87"/>
      <c r="K5" s="87"/>
      <c r="L5" s="87"/>
      <c r="M5" s="88"/>
      <c r="N5" s="103"/>
      <c r="O5" s="81"/>
      <c r="P5" s="87"/>
      <c r="Q5" s="87"/>
      <c r="R5" s="87"/>
      <c r="S5" s="88"/>
      <c r="T5" s="103"/>
      <c r="U5" s="81"/>
      <c r="V5" s="87"/>
      <c r="W5" s="87"/>
      <c r="X5" s="87"/>
      <c r="Y5" s="88"/>
      <c r="Z5" s="103"/>
      <c r="AA5" s="81"/>
      <c r="AB5" s="87"/>
      <c r="AC5" s="87"/>
      <c r="AD5" s="87"/>
      <c r="AE5" s="88"/>
      <c r="AF5" s="103"/>
      <c r="AG5" s="81"/>
      <c r="AH5" s="87"/>
      <c r="AI5" s="87"/>
      <c r="AJ5" s="87"/>
      <c r="AK5" s="87"/>
      <c r="AL5" s="88"/>
    </row>
    <row r="6" spans="1:38" ht="60" customHeight="1" x14ac:dyDescent="0.2">
      <c r="A6" s="102">
        <v>3</v>
      </c>
      <c r="B6" s="100" t="str">
        <f>'ورود مشخصات همکاران'!B7</f>
        <v>بشیری</v>
      </c>
      <c r="C6" s="81"/>
      <c r="D6" s="87"/>
      <c r="E6" s="87"/>
      <c r="F6" s="87"/>
      <c r="G6" s="88"/>
      <c r="H6" s="103"/>
      <c r="I6" s="81"/>
      <c r="J6" s="87"/>
      <c r="K6" s="87"/>
      <c r="L6" s="87"/>
      <c r="M6" s="88"/>
      <c r="N6" s="103"/>
      <c r="O6" s="81"/>
      <c r="P6" s="87"/>
      <c r="Q6" s="87"/>
      <c r="R6" s="87"/>
      <c r="S6" s="88"/>
      <c r="T6" s="103"/>
      <c r="U6" s="81"/>
      <c r="V6" s="87"/>
      <c r="W6" s="87"/>
      <c r="X6" s="87"/>
      <c r="Y6" s="88">
        <v>3</v>
      </c>
      <c r="Z6" s="103">
        <v>3</v>
      </c>
      <c r="AA6" s="81"/>
      <c r="AB6" s="87"/>
      <c r="AC6" s="87"/>
      <c r="AD6" s="87"/>
      <c r="AE6" s="88"/>
      <c r="AF6" s="103"/>
      <c r="AG6" s="81"/>
      <c r="AH6" s="87"/>
      <c r="AI6" s="87"/>
      <c r="AJ6" s="87"/>
      <c r="AK6" s="87"/>
      <c r="AL6" s="88"/>
    </row>
    <row r="7" spans="1:38" ht="60" customHeight="1" x14ac:dyDescent="0.2">
      <c r="A7" s="102">
        <v>4</v>
      </c>
      <c r="B7" s="100" t="str">
        <f>'ورود مشخصات همکاران'!B8</f>
        <v>خيري تبار</v>
      </c>
      <c r="C7" s="81"/>
      <c r="D7" s="87"/>
      <c r="E7" s="87"/>
      <c r="F7" s="87"/>
      <c r="G7" s="88">
        <v>9</v>
      </c>
      <c r="H7" s="103">
        <v>9</v>
      </c>
      <c r="I7" s="81"/>
      <c r="J7" s="87"/>
      <c r="K7" s="87"/>
      <c r="L7" s="87"/>
      <c r="M7" s="88"/>
      <c r="N7" s="103"/>
      <c r="O7" s="81"/>
      <c r="P7" s="87"/>
      <c r="Q7" s="87"/>
      <c r="R7" s="87"/>
      <c r="S7" s="88"/>
      <c r="T7" s="103"/>
      <c r="U7" s="81"/>
      <c r="V7" s="87"/>
      <c r="W7" s="87"/>
      <c r="X7" s="87"/>
      <c r="Y7" s="88"/>
      <c r="Z7" s="103"/>
      <c r="AA7" s="81"/>
      <c r="AB7" s="87"/>
      <c r="AC7" s="87"/>
      <c r="AD7" s="87"/>
      <c r="AE7" s="88"/>
      <c r="AF7" s="103"/>
      <c r="AG7" s="81"/>
      <c r="AH7" s="87"/>
      <c r="AI7" s="87"/>
      <c r="AJ7" s="87"/>
      <c r="AK7" s="87"/>
      <c r="AL7" s="88"/>
    </row>
    <row r="8" spans="1:38" ht="60" customHeight="1" x14ac:dyDescent="0.2">
      <c r="A8" s="102">
        <v>5</v>
      </c>
      <c r="B8" s="100" t="str">
        <f>'ورود مشخصات همکاران'!B9</f>
        <v>گلچين</v>
      </c>
      <c r="C8" s="81"/>
      <c r="D8" s="87">
        <v>0</v>
      </c>
      <c r="E8" s="87"/>
      <c r="F8" s="87">
        <v>0</v>
      </c>
      <c r="G8" s="88">
        <v>3</v>
      </c>
      <c r="H8" s="103">
        <v>3</v>
      </c>
      <c r="I8" s="81"/>
      <c r="J8" s="87">
        <v>0</v>
      </c>
      <c r="K8" s="87"/>
      <c r="L8" s="87">
        <v>0</v>
      </c>
      <c r="M8" s="88"/>
      <c r="N8" s="103">
        <v>0</v>
      </c>
      <c r="O8" s="81"/>
      <c r="P8" s="87">
        <v>0</v>
      </c>
      <c r="Q8" s="87"/>
      <c r="R8" s="87">
        <v>0</v>
      </c>
      <c r="S8" s="88">
        <v>3</v>
      </c>
      <c r="T8" s="103">
        <v>3</v>
      </c>
      <c r="U8" s="81"/>
      <c r="V8" s="87">
        <v>0</v>
      </c>
      <c r="W8" s="87"/>
      <c r="X8" s="87">
        <v>0</v>
      </c>
      <c r="Y8" s="88"/>
      <c r="Z8" s="103">
        <v>0</v>
      </c>
      <c r="AA8" s="81"/>
      <c r="AB8" s="87">
        <v>0</v>
      </c>
      <c r="AC8" s="87"/>
      <c r="AD8" s="87">
        <v>0</v>
      </c>
      <c r="AE8" s="88"/>
      <c r="AF8" s="103">
        <v>0</v>
      </c>
      <c r="AG8" s="81"/>
      <c r="AH8" s="87">
        <v>0</v>
      </c>
      <c r="AI8" s="87"/>
      <c r="AJ8" s="87">
        <v>0</v>
      </c>
      <c r="AK8" s="87">
        <v>3</v>
      </c>
      <c r="AL8" s="88">
        <v>3</v>
      </c>
    </row>
    <row r="9" spans="1:38" ht="60" customHeight="1" x14ac:dyDescent="0.2">
      <c r="A9" s="102">
        <v>6</v>
      </c>
      <c r="B9" s="100" t="str">
        <f>'ورود مشخصات همکاران'!B10</f>
        <v>محمدی</v>
      </c>
      <c r="C9" s="81">
        <v>8</v>
      </c>
      <c r="D9" s="87">
        <v>8</v>
      </c>
      <c r="E9" s="87"/>
      <c r="F9" s="87">
        <v>0</v>
      </c>
      <c r="G9" s="88"/>
      <c r="H9" s="103">
        <v>0</v>
      </c>
      <c r="I9" s="81"/>
      <c r="J9" s="87">
        <v>0</v>
      </c>
      <c r="K9" s="87"/>
      <c r="L9" s="87">
        <v>0</v>
      </c>
      <c r="M9" s="88"/>
      <c r="N9" s="103">
        <v>0</v>
      </c>
      <c r="O9" s="81"/>
      <c r="P9" s="87">
        <v>0</v>
      </c>
      <c r="Q9" s="87"/>
      <c r="R9" s="87">
        <v>0</v>
      </c>
      <c r="S9" s="88"/>
      <c r="T9" s="103">
        <v>0</v>
      </c>
      <c r="U9" s="81">
        <v>6</v>
      </c>
      <c r="V9" s="87">
        <v>6</v>
      </c>
      <c r="W9" s="87">
        <v>4</v>
      </c>
      <c r="X9" s="87">
        <v>4</v>
      </c>
      <c r="Y9" s="88">
        <v>8</v>
      </c>
      <c r="Z9" s="103">
        <v>8</v>
      </c>
      <c r="AA9" s="81">
        <v>7</v>
      </c>
      <c r="AB9" s="87">
        <v>7</v>
      </c>
      <c r="AC9" s="87">
        <v>2</v>
      </c>
      <c r="AD9" s="87">
        <v>2</v>
      </c>
      <c r="AE9" s="88">
        <v>9</v>
      </c>
      <c r="AF9" s="103">
        <v>9</v>
      </c>
      <c r="AG9" s="81"/>
      <c r="AH9" s="87">
        <v>0</v>
      </c>
      <c r="AI9" s="87"/>
      <c r="AJ9" s="87">
        <v>0</v>
      </c>
      <c r="AK9" s="87"/>
      <c r="AL9" s="88">
        <v>0</v>
      </c>
    </row>
    <row r="10" spans="1:38" ht="60" customHeight="1" x14ac:dyDescent="0.2">
      <c r="A10" s="102">
        <v>7</v>
      </c>
      <c r="B10" s="100" t="str">
        <f>'ورود مشخصات همکاران'!B11</f>
        <v>اشرفی</v>
      </c>
      <c r="C10" s="81"/>
      <c r="D10" s="87">
        <v>0</v>
      </c>
      <c r="E10" s="87"/>
      <c r="F10" s="87">
        <v>0</v>
      </c>
      <c r="G10" s="88"/>
      <c r="H10" s="103">
        <v>0</v>
      </c>
      <c r="I10" s="81"/>
      <c r="J10" s="87">
        <v>0</v>
      </c>
      <c r="K10" s="87"/>
      <c r="L10" s="87">
        <v>0</v>
      </c>
      <c r="M10" s="88"/>
      <c r="N10" s="103">
        <v>0</v>
      </c>
      <c r="O10" s="81"/>
      <c r="P10" s="87"/>
      <c r="Q10" s="87"/>
      <c r="R10" s="87"/>
      <c r="S10" s="88"/>
      <c r="T10" s="103"/>
      <c r="U10" s="81"/>
      <c r="V10" s="87">
        <v>0</v>
      </c>
      <c r="W10" s="87"/>
      <c r="X10" s="87">
        <v>0</v>
      </c>
      <c r="Y10" s="88"/>
      <c r="Z10" s="103">
        <v>0</v>
      </c>
      <c r="AA10" s="81">
        <v>8</v>
      </c>
      <c r="AB10" s="87">
        <v>8</v>
      </c>
      <c r="AC10" s="87">
        <v>5</v>
      </c>
      <c r="AD10" s="87">
        <v>5</v>
      </c>
      <c r="AE10" s="88">
        <v>2</v>
      </c>
      <c r="AF10" s="103">
        <v>2</v>
      </c>
      <c r="AG10" s="81"/>
      <c r="AH10" s="87">
        <v>0</v>
      </c>
      <c r="AI10" s="87"/>
      <c r="AJ10" s="87">
        <v>0</v>
      </c>
      <c r="AK10" s="87"/>
      <c r="AL10" s="88">
        <v>0</v>
      </c>
    </row>
    <row r="11" spans="1:38" ht="60" customHeight="1" x14ac:dyDescent="0.2">
      <c r="A11" s="102">
        <v>8</v>
      </c>
      <c r="B11" s="100" t="str">
        <f>'ورود مشخصات همکاران'!B12</f>
        <v>قبله</v>
      </c>
      <c r="C11" s="81"/>
      <c r="D11" s="87">
        <v>0</v>
      </c>
      <c r="E11" s="87"/>
      <c r="F11" s="87">
        <v>0</v>
      </c>
      <c r="G11" s="88"/>
      <c r="H11" s="103">
        <v>0</v>
      </c>
      <c r="I11" s="81">
        <v>1</v>
      </c>
      <c r="J11" s="87">
        <v>1</v>
      </c>
      <c r="K11" s="87">
        <v>4</v>
      </c>
      <c r="L11" s="87">
        <v>4</v>
      </c>
      <c r="M11" s="88">
        <v>6</v>
      </c>
      <c r="N11" s="103">
        <v>6</v>
      </c>
      <c r="O11" s="81"/>
      <c r="P11" s="87">
        <v>0</v>
      </c>
      <c r="Q11" s="87"/>
      <c r="R11" s="87">
        <v>0</v>
      </c>
      <c r="S11" s="88"/>
      <c r="T11" s="103">
        <v>0</v>
      </c>
      <c r="U11" s="81">
        <v>7</v>
      </c>
      <c r="V11" s="87">
        <v>7</v>
      </c>
      <c r="W11" s="87">
        <v>5</v>
      </c>
      <c r="X11" s="87">
        <v>5</v>
      </c>
      <c r="Y11" s="88">
        <v>9</v>
      </c>
      <c r="Z11" s="103">
        <v>9</v>
      </c>
      <c r="AA11" s="81"/>
      <c r="AB11" s="87">
        <v>0</v>
      </c>
      <c r="AC11" s="87"/>
      <c r="AD11" s="87">
        <v>0</v>
      </c>
      <c r="AE11" s="88"/>
      <c r="AF11" s="103">
        <v>0</v>
      </c>
      <c r="AG11" s="81"/>
      <c r="AH11" s="87">
        <v>0</v>
      </c>
      <c r="AI11" s="87"/>
      <c r="AJ11" s="87">
        <v>0</v>
      </c>
      <c r="AK11" s="87"/>
      <c r="AL11" s="88">
        <v>0</v>
      </c>
    </row>
    <row r="12" spans="1:38" ht="60" customHeight="1" x14ac:dyDescent="0.2">
      <c r="A12" s="102">
        <v>9</v>
      </c>
      <c r="B12" s="100" t="str">
        <f>'ورود مشخصات همکاران'!B13</f>
        <v>سروریزاد</v>
      </c>
      <c r="C12" s="81"/>
      <c r="D12" s="87">
        <v>0</v>
      </c>
      <c r="E12" s="87"/>
      <c r="F12" s="87">
        <v>0</v>
      </c>
      <c r="G12" s="88"/>
      <c r="H12" s="103">
        <v>0</v>
      </c>
      <c r="I12" s="81"/>
      <c r="J12" s="87">
        <v>0</v>
      </c>
      <c r="K12" s="87"/>
      <c r="L12" s="87">
        <v>0</v>
      </c>
      <c r="M12" s="88"/>
      <c r="N12" s="103">
        <v>0</v>
      </c>
      <c r="O12" s="81"/>
      <c r="P12" s="87">
        <v>0</v>
      </c>
      <c r="Q12" s="87"/>
      <c r="R12" s="87">
        <v>0</v>
      </c>
      <c r="S12" s="88"/>
      <c r="T12" s="103">
        <v>0</v>
      </c>
      <c r="U12" s="81">
        <v>4</v>
      </c>
      <c r="V12" s="87">
        <v>4</v>
      </c>
      <c r="W12" s="87">
        <v>3</v>
      </c>
      <c r="X12" s="87">
        <v>3</v>
      </c>
      <c r="Y12" s="88">
        <v>1</v>
      </c>
      <c r="Z12" s="103">
        <v>1</v>
      </c>
      <c r="AA12" s="81"/>
      <c r="AB12" s="87">
        <v>0</v>
      </c>
      <c r="AC12" s="87"/>
      <c r="AD12" s="87">
        <v>0</v>
      </c>
      <c r="AE12" s="88"/>
      <c r="AF12" s="103">
        <v>0</v>
      </c>
      <c r="AG12" s="81"/>
      <c r="AH12" s="87">
        <v>0</v>
      </c>
      <c r="AI12" s="87"/>
      <c r="AJ12" s="87">
        <v>0</v>
      </c>
      <c r="AK12" s="87"/>
      <c r="AL12" s="88">
        <v>0</v>
      </c>
    </row>
    <row r="13" spans="1:38" ht="60" customHeight="1" x14ac:dyDescent="0.2">
      <c r="A13" s="102">
        <v>10</v>
      </c>
      <c r="B13" s="100" t="str">
        <f>'ورود مشخصات همکاران'!B14</f>
        <v>وداعی</v>
      </c>
      <c r="C13" s="81"/>
      <c r="D13" s="87">
        <v>0</v>
      </c>
      <c r="E13" s="87">
        <v>3</v>
      </c>
      <c r="F13" s="87">
        <v>3</v>
      </c>
      <c r="G13" s="88">
        <v>5</v>
      </c>
      <c r="H13" s="103">
        <v>5</v>
      </c>
      <c r="I13" s="81"/>
      <c r="J13" s="87">
        <v>0</v>
      </c>
      <c r="K13" s="87"/>
      <c r="L13" s="87">
        <v>0</v>
      </c>
      <c r="M13" s="88"/>
      <c r="N13" s="103">
        <v>0</v>
      </c>
      <c r="O13" s="81">
        <v>1</v>
      </c>
      <c r="P13" s="87">
        <v>1</v>
      </c>
      <c r="Q13" s="87">
        <v>9</v>
      </c>
      <c r="R13" s="87">
        <v>9</v>
      </c>
      <c r="S13" s="88">
        <v>2</v>
      </c>
      <c r="T13" s="103">
        <v>2</v>
      </c>
      <c r="U13" s="81"/>
      <c r="V13" s="87">
        <v>0</v>
      </c>
      <c r="W13" s="87"/>
      <c r="X13" s="87">
        <v>0</v>
      </c>
      <c r="Y13" s="88"/>
      <c r="Z13" s="103">
        <v>0</v>
      </c>
      <c r="AA13" s="81"/>
      <c r="AB13" s="87">
        <v>0</v>
      </c>
      <c r="AC13" s="87"/>
      <c r="AD13" s="87">
        <v>0</v>
      </c>
      <c r="AE13" s="88"/>
      <c r="AF13" s="103">
        <v>0</v>
      </c>
      <c r="AG13" s="81"/>
      <c r="AH13" s="87">
        <v>0</v>
      </c>
      <c r="AI13" s="87"/>
      <c r="AJ13" s="87">
        <v>0</v>
      </c>
      <c r="AK13" s="87"/>
      <c r="AL13" s="88">
        <v>0</v>
      </c>
    </row>
    <row r="14" spans="1:38" ht="60" customHeight="1" x14ac:dyDescent="0.2">
      <c r="A14" s="102">
        <v>11</v>
      </c>
      <c r="B14" s="100" t="str">
        <f>'ورود مشخصات همکاران'!B15</f>
        <v>مشهدی آقاپور</v>
      </c>
      <c r="C14" s="81">
        <v>3</v>
      </c>
      <c r="D14" s="87">
        <v>3</v>
      </c>
      <c r="E14" s="87">
        <v>7</v>
      </c>
      <c r="F14" s="87">
        <v>7</v>
      </c>
      <c r="G14" s="88">
        <v>6</v>
      </c>
      <c r="H14" s="103">
        <v>6</v>
      </c>
      <c r="I14" s="81"/>
      <c r="J14" s="87">
        <v>0</v>
      </c>
      <c r="K14" s="87"/>
      <c r="L14" s="87">
        <v>0</v>
      </c>
      <c r="M14" s="88"/>
      <c r="N14" s="103">
        <v>0</v>
      </c>
      <c r="O14" s="81"/>
      <c r="P14" s="87">
        <v>0</v>
      </c>
      <c r="Q14" s="87"/>
      <c r="R14" s="87">
        <v>0</v>
      </c>
      <c r="S14" s="88"/>
      <c r="T14" s="103">
        <v>0</v>
      </c>
      <c r="U14" s="81"/>
      <c r="V14" s="87">
        <v>0</v>
      </c>
      <c r="W14" s="87"/>
      <c r="X14" s="87">
        <v>0</v>
      </c>
      <c r="Y14" s="88"/>
      <c r="Z14" s="103">
        <v>0</v>
      </c>
      <c r="AA14" s="81"/>
      <c r="AB14" s="87">
        <v>0</v>
      </c>
      <c r="AC14" s="87"/>
      <c r="AD14" s="87">
        <v>0</v>
      </c>
      <c r="AE14" s="88"/>
      <c r="AF14" s="103">
        <v>0</v>
      </c>
      <c r="AG14" s="81"/>
      <c r="AH14" s="87">
        <v>0</v>
      </c>
      <c r="AI14" s="87"/>
      <c r="AJ14" s="87">
        <v>0</v>
      </c>
      <c r="AK14" s="87"/>
      <c r="AL14" s="88">
        <v>0</v>
      </c>
    </row>
    <row r="15" spans="1:38" ht="60" customHeight="1" x14ac:dyDescent="0.2">
      <c r="A15" s="102">
        <v>12</v>
      </c>
      <c r="B15" s="100" t="str">
        <f>'ورود مشخصات همکاران'!B16</f>
        <v>عباسیان</v>
      </c>
      <c r="C15" s="81">
        <v>1</v>
      </c>
      <c r="D15" s="87"/>
      <c r="E15" s="87"/>
      <c r="F15" s="87"/>
      <c r="G15" s="88"/>
      <c r="H15" s="103">
        <v>0</v>
      </c>
      <c r="I15" s="81">
        <v>3</v>
      </c>
      <c r="J15" s="87">
        <v>3</v>
      </c>
      <c r="K15" s="87">
        <v>5</v>
      </c>
      <c r="L15" s="87">
        <v>5</v>
      </c>
      <c r="M15" s="88">
        <v>1</v>
      </c>
      <c r="N15" s="103">
        <v>1</v>
      </c>
      <c r="O15" s="81">
        <v>5</v>
      </c>
      <c r="P15" s="87">
        <v>5</v>
      </c>
      <c r="Q15" s="87">
        <v>6</v>
      </c>
      <c r="R15" s="87">
        <v>7</v>
      </c>
      <c r="S15" s="88">
        <v>7</v>
      </c>
      <c r="T15" s="103">
        <v>7</v>
      </c>
      <c r="U15" s="81"/>
      <c r="V15" s="87">
        <v>0</v>
      </c>
      <c r="W15" s="87"/>
      <c r="X15" s="87">
        <v>0</v>
      </c>
      <c r="Y15" s="88"/>
      <c r="Z15" s="103">
        <v>0</v>
      </c>
      <c r="AA15" s="81">
        <v>3</v>
      </c>
      <c r="AB15" s="87">
        <v>5</v>
      </c>
      <c r="AC15" s="87">
        <v>6</v>
      </c>
      <c r="AD15" s="87">
        <v>6</v>
      </c>
      <c r="AE15" s="88">
        <v>1</v>
      </c>
      <c r="AF15" s="103">
        <v>1</v>
      </c>
      <c r="AG15" s="81">
        <v>3</v>
      </c>
      <c r="AH15" s="87">
        <v>3</v>
      </c>
      <c r="AI15" s="87">
        <v>6</v>
      </c>
      <c r="AJ15" s="87">
        <v>6</v>
      </c>
      <c r="AK15" s="87">
        <v>7</v>
      </c>
      <c r="AL15" s="88">
        <v>7</v>
      </c>
    </row>
    <row r="16" spans="1:38" ht="60" customHeight="1" x14ac:dyDescent="0.2">
      <c r="A16" s="102">
        <v>13</v>
      </c>
      <c r="B16" s="100" t="str">
        <f>'ورود مشخصات همکاران'!B17</f>
        <v xml:space="preserve">احساني </v>
      </c>
      <c r="C16" s="81">
        <v>2</v>
      </c>
      <c r="D16" s="87">
        <v>2</v>
      </c>
      <c r="E16" s="87">
        <v>4</v>
      </c>
      <c r="F16" s="87">
        <v>4</v>
      </c>
      <c r="G16" s="88">
        <v>8</v>
      </c>
      <c r="H16" s="103">
        <v>8</v>
      </c>
      <c r="I16" s="81">
        <v>2</v>
      </c>
      <c r="J16" s="87">
        <v>4</v>
      </c>
      <c r="K16" s="87">
        <v>9</v>
      </c>
      <c r="L16" s="87">
        <v>9</v>
      </c>
      <c r="M16" s="88">
        <v>8</v>
      </c>
      <c r="N16" s="103">
        <v>8</v>
      </c>
      <c r="O16" s="81">
        <v>9</v>
      </c>
      <c r="P16" s="87">
        <v>9</v>
      </c>
      <c r="Q16" s="87"/>
      <c r="R16" s="87">
        <v>0</v>
      </c>
      <c r="S16" s="88"/>
      <c r="T16" s="103">
        <v>0</v>
      </c>
      <c r="U16" s="81"/>
      <c r="V16" s="87">
        <v>0</v>
      </c>
      <c r="W16" s="87"/>
      <c r="X16" s="87">
        <v>0</v>
      </c>
      <c r="Y16" s="88"/>
      <c r="Z16" s="103">
        <v>0</v>
      </c>
      <c r="AA16" s="81"/>
      <c r="AB16" s="87">
        <v>0</v>
      </c>
      <c r="AC16" s="87"/>
      <c r="AD16" s="87">
        <v>0</v>
      </c>
      <c r="AE16" s="88"/>
      <c r="AF16" s="103">
        <v>0</v>
      </c>
      <c r="AG16" s="81">
        <v>2</v>
      </c>
      <c r="AH16" s="87">
        <v>2</v>
      </c>
      <c r="AI16" s="87">
        <v>4</v>
      </c>
      <c r="AJ16" s="87">
        <v>4</v>
      </c>
      <c r="AK16" s="87">
        <v>9</v>
      </c>
      <c r="AL16" s="88">
        <v>8</v>
      </c>
    </row>
    <row r="17" spans="1:38" ht="60" customHeight="1" x14ac:dyDescent="0.2">
      <c r="A17" s="102">
        <v>14</v>
      </c>
      <c r="B17" s="100" t="str">
        <f>'ورود مشخصات همکاران'!B18</f>
        <v>اکبرزاده</v>
      </c>
      <c r="C17" s="81"/>
      <c r="D17" s="87">
        <v>0</v>
      </c>
      <c r="E17" s="87"/>
      <c r="F17" s="87">
        <v>0</v>
      </c>
      <c r="G17" s="88"/>
      <c r="H17" s="103">
        <v>0</v>
      </c>
      <c r="I17" s="81">
        <v>5</v>
      </c>
      <c r="J17" s="87">
        <v>5</v>
      </c>
      <c r="K17" s="87">
        <v>6</v>
      </c>
      <c r="L17" s="87">
        <v>7</v>
      </c>
      <c r="M17" s="88">
        <v>3</v>
      </c>
      <c r="N17" s="103">
        <v>3</v>
      </c>
      <c r="O17" s="81">
        <v>4</v>
      </c>
      <c r="P17" s="87">
        <v>4</v>
      </c>
      <c r="Q17" s="87">
        <v>3</v>
      </c>
      <c r="R17" s="87">
        <v>2</v>
      </c>
      <c r="S17" s="88">
        <v>9</v>
      </c>
      <c r="T17" s="103">
        <v>9</v>
      </c>
      <c r="U17" s="81">
        <v>2</v>
      </c>
      <c r="V17" s="87">
        <v>2</v>
      </c>
      <c r="W17" s="87">
        <v>8</v>
      </c>
      <c r="X17" s="87">
        <v>9</v>
      </c>
      <c r="Y17" s="88">
        <v>6</v>
      </c>
      <c r="Z17" s="103">
        <v>6</v>
      </c>
      <c r="AA17" s="81"/>
      <c r="AB17" s="87">
        <v>0</v>
      </c>
      <c r="AC17" s="87"/>
      <c r="AD17" s="87">
        <v>1</v>
      </c>
      <c r="AE17" s="88">
        <v>8</v>
      </c>
      <c r="AF17" s="103">
        <v>8</v>
      </c>
      <c r="AG17" s="81">
        <v>4</v>
      </c>
      <c r="AH17" s="87">
        <v>5</v>
      </c>
      <c r="AI17" s="87">
        <v>7</v>
      </c>
      <c r="AJ17" s="87">
        <v>7</v>
      </c>
      <c r="AK17" s="87">
        <v>1</v>
      </c>
      <c r="AL17" s="88">
        <v>1</v>
      </c>
    </row>
    <row r="18" spans="1:38" ht="60" customHeight="1" x14ac:dyDescent="0.2">
      <c r="A18" s="102">
        <v>15</v>
      </c>
      <c r="B18" s="100" t="str">
        <f>'ورود مشخصات همکاران'!B19</f>
        <v>احمدین</v>
      </c>
      <c r="C18" s="81">
        <v>9</v>
      </c>
      <c r="D18" s="87">
        <v>9</v>
      </c>
      <c r="E18" s="87">
        <v>8</v>
      </c>
      <c r="F18" s="87">
        <v>8</v>
      </c>
      <c r="G18" s="88">
        <v>7</v>
      </c>
      <c r="H18" s="103">
        <v>7</v>
      </c>
      <c r="I18" s="81">
        <v>9</v>
      </c>
      <c r="J18" s="87">
        <v>9</v>
      </c>
      <c r="K18" s="87">
        <v>7</v>
      </c>
      <c r="L18" s="87">
        <v>6</v>
      </c>
      <c r="M18" s="88">
        <v>2</v>
      </c>
      <c r="N18" s="103">
        <v>2</v>
      </c>
      <c r="O18" s="81">
        <v>6</v>
      </c>
      <c r="P18" s="87">
        <v>6</v>
      </c>
      <c r="Q18" s="87">
        <v>2</v>
      </c>
      <c r="R18" s="87">
        <v>3</v>
      </c>
      <c r="S18" s="88">
        <v>8</v>
      </c>
      <c r="T18" s="103">
        <v>8</v>
      </c>
      <c r="U18" s="81">
        <v>3</v>
      </c>
      <c r="V18" s="87">
        <v>3</v>
      </c>
      <c r="W18" s="87">
        <v>9</v>
      </c>
      <c r="X18" s="87">
        <v>8</v>
      </c>
      <c r="Y18" s="88">
        <v>2</v>
      </c>
      <c r="Z18" s="103">
        <v>2</v>
      </c>
      <c r="AA18" s="81"/>
      <c r="AB18" s="87">
        <v>0</v>
      </c>
      <c r="AC18" s="87"/>
      <c r="AD18" s="87">
        <v>0</v>
      </c>
      <c r="AE18" s="88"/>
      <c r="AF18" s="103">
        <v>0</v>
      </c>
      <c r="AG18" s="81">
        <v>7</v>
      </c>
      <c r="AH18" s="87">
        <v>7</v>
      </c>
      <c r="AI18" s="87">
        <v>3</v>
      </c>
      <c r="AJ18" s="87">
        <v>3</v>
      </c>
      <c r="AK18" s="87">
        <v>6</v>
      </c>
      <c r="AL18" s="88">
        <v>6</v>
      </c>
    </row>
    <row r="19" spans="1:38" ht="60" customHeight="1" x14ac:dyDescent="0.2">
      <c r="A19" s="102">
        <v>16</v>
      </c>
      <c r="B19" s="100" t="str">
        <f>'ورود مشخصات همکاران'!B20</f>
        <v xml:space="preserve">عباسعلی پور </v>
      </c>
      <c r="C19" s="81">
        <v>4</v>
      </c>
      <c r="D19" s="87">
        <v>4</v>
      </c>
      <c r="E19" s="87">
        <v>5</v>
      </c>
      <c r="F19" s="87">
        <v>5</v>
      </c>
      <c r="G19" s="88">
        <v>1</v>
      </c>
      <c r="H19" s="103">
        <v>1</v>
      </c>
      <c r="I19" s="81"/>
      <c r="J19" s="87">
        <v>0</v>
      </c>
      <c r="K19" s="87"/>
      <c r="L19" s="87">
        <v>0</v>
      </c>
      <c r="M19" s="88"/>
      <c r="N19" s="103">
        <v>0</v>
      </c>
      <c r="O19" s="81"/>
      <c r="P19" s="87">
        <v>0</v>
      </c>
      <c r="Q19" s="87"/>
      <c r="R19" s="87">
        <v>0</v>
      </c>
      <c r="S19" s="88"/>
      <c r="T19" s="103">
        <v>0</v>
      </c>
      <c r="U19" s="81"/>
      <c r="V19" s="87">
        <v>0</v>
      </c>
      <c r="W19" s="87"/>
      <c r="X19" s="87">
        <v>0</v>
      </c>
      <c r="Y19" s="88"/>
      <c r="Z19" s="103">
        <v>0</v>
      </c>
      <c r="AA19" s="81">
        <v>4</v>
      </c>
      <c r="AB19" s="87">
        <v>4</v>
      </c>
      <c r="AC19" s="87">
        <v>1</v>
      </c>
      <c r="AD19" s="87"/>
      <c r="AE19" s="88"/>
      <c r="AF19" s="103">
        <v>0</v>
      </c>
      <c r="AG19" s="81">
        <v>5</v>
      </c>
      <c r="AH19" s="87">
        <v>4</v>
      </c>
      <c r="AI19" s="87">
        <v>1</v>
      </c>
      <c r="AJ19" s="87">
        <v>1</v>
      </c>
      <c r="AK19" s="87">
        <v>5</v>
      </c>
      <c r="AL19" s="88">
        <v>5</v>
      </c>
    </row>
    <row r="20" spans="1:38" ht="60" customHeight="1" x14ac:dyDescent="0.2">
      <c r="A20" s="102">
        <v>17</v>
      </c>
      <c r="B20" s="100" t="str">
        <f>'ورود مشخصات همکاران'!B21</f>
        <v>اجودی مقدم</v>
      </c>
      <c r="C20" s="81"/>
      <c r="D20" s="87">
        <v>0</v>
      </c>
      <c r="E20" s="87"/>
      <c r="F20" s="87">
        <v>0</v>
      </c>
      <c r="G20" s="88"/>
      <c r="H20" s="103">
        <v>0</v>
      </c>
      <c r="I20" s="81">
        <v>8</v>
      </c>
      <c r="J20" s="87">
        <v>8</v>
      </c>
      <c r="K20" s="87">
        <v>2</v>
      </c>
      <c r="L20" s="87">
        <v>2</v>
      </c>
      <c r="M20" s="88">
        <v>5</v>
      </c>
      <c r="N20" s="103">
        <v>5</v>
      </c>
      <c r="O20" s="81"/>
      <c r="P20" s="87">
        <v>0</v>
      </c>
      <c r="Q20" s="87"/>
      <c r="R20" s="87">
        <v>0</v>
      </c>
      <c r="S20" s="88"/>
      <c r="T20" s="103">
        <v>0</v>
      </c>
      <c r="U20" s="81">
        <v>8</v>
      </c>
      <c r="V20" s="87">
        <v>8</v>
      </c>
      <c r="W20" s="87">
        <v>2</v>
      </c>
      <c r="X20" s="87">
        <v>2</v>
      </c>
      <c r="Y20" s="88">
        <v>5</v>
      </c>
      <c r="Z20" s="103">
        <v>5</v>
      </c>
      <c r="AA20" s="81"/>
      <c r="AB20" s="87">
        <v>0</v>
      </c>
      <c r="AC20" s="87"/>
      <c r="AD20" s="87">
        <v>0</v>
      </c>
      <c r="AE20" s="88"/>
      <c r="AF20" s="103">
        <v>0</v>
      </c>
      <c r="AG20" s="81">
        <v>8</v>
      </c>
      <c r="AH20" s="87">
        <v>8</v>
      </c>
      <c r="AI20" s="87">
        <v>5</v>
      </c>
      <c r="AJ20" s="87">
        <v>5</v>
      </c>
      <c r="AK20" s="87">
        <v>2</v>
      </c>
      <c r="AL20" s="88">
        <v>2</v>
      </c>
    </row>
    <row r="21" spans="1:38" ht="60" customHeight="1" x14ac:dyDescent="0.2">
      <c r="A21" s="102">
        <v>18</v>
      </c>
      <c r="B21" s="100" t="str">
        <f>'ورود مشخصات همکاران'!B22</f>
        <v>حامدی</v>
      </c>
      <c r="C21" s="81"/>
      <c r="D21" s="87">
        <v>0</v>
      </c>
      <c r="E21" s="87"/>
      <c r="F21" s="87">
        <v>0</v>
      </c>
      <c r="G21" s="88"/>
      <c r="H21" s="103">
        <v>0</v>
      </c>
      <c r="I21" s="81"/>
      <c r="J21" s="87">
        <v>0</v>
      </c>
      <c r="K21" s="87"/>
      <c r="L21" s="87">
        <v>0</v>
      </c>
      <c r="M21" s="88"/>
      <c r="N21" s="103">
        <v>0</v>
      </c>
      <c r="O21" s="81">
        <v>7</v>
      </c>
      <c r="P21" s="87">
        <v>7</v>
      </c>
      <c r="Q21" s="87">
        <v>4</v>
      </c>
      <c r="R21" s="87">
        <v>4</v>
      </c>
      <c r="S21" s="88">
        <v>1</v>
      </c>
      <c r="T21" s="103">
        <v>1</v>
      </c>
      <c r="U21" s="81">
        <v>1</v>
      </c>
      <c r="V21" s="87">
        <v>1</v>
      </c>
      <c r="W21" s="87">
        <v>7</v>
      </c>
      <c r="X21" s="87">
        <v>7</v>
      </c>
      <c r="Y21" s="88">
        <v>4</v>
      </c>
      <c r="Z21" s="103">
        <v>4</v>
      </c>
      <c r="AA21" s="81">
        <v>1</v>
      </c>
      <c r="AB21" s="87">
        <v>1</v>
      </c>
      <c r="AC21" s="87">
        <v>4</v>
      </c>
      <c r="AD21" s="87">
        <v>4</v>
      </c>
      <c r="AE21" s="88">
        <v>7</v>
      </c>
      <c r="AF21" s="103">
        <v>7</v>
      </c>
      <c r="AG21" s="81"/>
      <c r="AH21" s="87">
        <v>0</v>
      </c>
      <c r="AI21" s="87"/>
      <c r="AJ21" s="87">
        <v>0</v>
      </c>
      <c r="AK21" s="87"/>
      <c r="AL21" s="88">
        <v>0</v>
      </c>
    </row>
    <row r="22" spans="1:38" ht="60" customHeight="1" x14ac:dyDescent="0.2">
      <c r="A22" s="102">
        <v>19</v>
      </c>
      <c r="B22" s="100" t="str">
        <f>'ورود مشخصات همکاران'!B23</f>
        <v>احمدزاده</v>
      </c>
      <c r="C22" s="81">
        <v>6</v>
      </c>
      <c r="D22" s="87">
        <v>6</v>
      </c>
      <c r="E22" s="87">
        <v>9</v>
      </c>
      <c r="F22" s="87">
        <v>9</v>
      </c>
      <c r="G22" s="88"/>
      <c r="H22" s="103">
        <v>0</v>
      </c>
      <c r="I22" s="81"/>
      <c r="J22" s="87">
        <v>0</v>
      </c>
      <c r="K22" s="87"/>
      <c r="L22" s="87">
        <v>0</v>
      </c>
      <c r="M22" s="88"/>
      <c r="N22" s="103">
        <v>0</v>
      </c>
      <c r="O22" s="81"/>
      <c r="P22" s="87">
        <v>0</v>
      </c>
      <c r="Q22" s="87"/>
      <c r="R22" s="87">
        <v>0</v>
      </c>
      <c r="S22" s="88"/>
      <c r="T22" s="103">
        <v>0</v>
      </c>
      <c r="U22" s="81">
        <v>9</v>
      </c>
      <c r="V22" s="87">
        <v>9</v>
      </c>
      <c r="W22" s="87">
        <v>6</v>
      </c>
      <c r="X22" s="87">
        <v>6</v>
      </c>
      <c r="Y22" s="88"/>
      <c r="Z22" s="103">
        <v>0</v>
      </c>
      <c r="AA22" s="81"/>
      <c r="AB22" s="87">
        <v>0</v>
      </c>
      <c r="AC22" s="87"/>
      <c r="AD22" s="87">
        <v>0</v>
      </c>
      <c r="AE22" s="88"/>
      <c r="AF22" s="103">
        <v>0</v>
      </c>
      <c r="AG22" s="81">
        <v>6</v>
      </c>
      <c r="AH22" s="87">
        <v>6</v>
      </c>
      <c r="AI22" s="87">
        <v>9</v>
      </c>
      <c r="AJ22" s="87">
        <v>9</v>
      </c>
      <c r="AK22" s="87"/>
      <c r="AL22" s="88">
        <v>0</v>
      </c>
    </row>
    <row r="23" spans="1:38" ht="60" customHeight="1" x14ac:dyDescent="0.2">
      <c r="A23" s="102">
        <v>20</v>
      </c>
      <c r="B23" s="100" t="str">
        <f>'ورود مشخصات همکاران'!B24</f>
        <v>جباری</v>
      </c>
      <c r="C23" s="81"/>
      <c r="D23" s="87">
        <v>0</v>
      </c>
      <c r="E23" s="87"/>
      <c r="F23" s="87">
        <v>0</v>
      </c>
      <c r="G23" s="88"/>
      <c r="H23" s="103">
        <v>0</v>
      </c>
      <c r="I23" s="81">
        <v>6</v>
      </c>
      <c r="J23" s="87">
        <v>6</v>
      </c>
      <c r="K23" s="87">
        <v>1</v>
      </c>
      <c r="L23" s="87">
        <v>1</v>
      </c>
      <c r="M23" s="88">
        <v>7</v>
      </c>
      <c r="N23" s="103">
        <v>7</v>
      </c>
      <c r="O23" s="81">
        <v>2</v>
      </c>
      <c r="P23" s="87">
        <v>2</v>
      </c>
      <c r="Q23" s="87">
        <v>8</v>
      </c>
      <c r="R23" s="87">
        <v>8</v>
      </c>
      <c r="S23" s="88">
        <v>4</v>
      </c>
      <c r="T23" s="103">
        <v>4</v>
      </c>
      <c r="U23" s="81"/>
      <c r="V23" s="87">
        <v>0</v>
      </c>
      <c r="W23" s="87"/>
      <c r="X23" s="87">
        <v>0</v>
      </c>
      <c r="Y23" s="88"/>
      <c r="Z23" s="103">
        <v>0</v>
      </c>
      <c r="AA23" s="81">
        <v>9</v>
      </c>
      <c r="AB23" s="87">
        <v>9</v>
      </c>
      <c r="AC23" s="87">
        <v>3</v>
      </c>
      <c r="AD23" s="87">
        <v>3</v>
      </c>
      <c r="AE23" s="88">
        <v>5</v>
      </c>
      <c r="AF23" s="103">
        <v>5</v>
      </c>
      <c r="AG23" s="81"/>
      <c r="AH23" s="87">
        <v>0</v>
      </c>
      <c r="AI23" s="87"/>
      <c r="AJ23" s="87">
        <v>0</v>
      </c>
      <c r="AK23" s="87"/>
      <c r="AL23" s="88">
        <v>0</v>
      </c>
    </row>
    <row r="24" spans="1:38" ht="60" customHeight="1" x14ac:dyDescent="0.2">
      <c r="A24" s="102">
        <v>21</v>
      </c>
      <c r="B24" s="100" t="str">
        <f>'ورود مشخصات همکاران'!B25</f>
        <v>برجی</v>
      </c>
      <c r="C24" s="81"/>
      <c r="D24" s="87">
        <v>0</v>
      </c>
      <c r="E24" s="87"/>
      <c r="F24" s="87">
        <v>0</v>
      </c>
      <c r="G24" s="88"/>
      <c r="H24" s="103">
        <v>0</v>
      </c>
      <c r="I24" s="81">
        <v>4</v>
      </c>
      <c r="J24" s="87">
        <v>2</v>
      </c>
      <c r="K24" s="87">
        <v>8</v>
      </c>
      <c r="L24" s="87">
        <v>8</v>
      </c>
      <c r="M24" s="88">
        <v>4</v>
      </c>
      <c r="N24" s="103">
        <v>4</v>
      </c>
      <c r="O24" s="81"/>
      <c r="P24" s="87">
        <v>0</v>
      </c>
      <c r="Q24" s="87"/>
      <c r="R24" s="87">
        <v>0</v>
      </c>
      <c r="S24" s="88"/>
      <c r="T24" s="103">
        <v>0</v>
      </c>
      <c r="U24" s="81"/>
      <c r="V24" s="87">
        <v>0</v>
      </c>
      <c r="W24" s="87"/>
      <c r="X24" s="87">
        <v>0</v>
      </c>
      <c r="Y24" s="88"/>
      <c r="Z24" s="103">
        <v>0</v>
      </c>
      <c r="AA24" s="81"/>
      <c r="AB24" s="87">
        <v>0</v>
      </c>
      <c r="AC24" s="87"/>
      <c r="AD24" s="87">
        <v>0</v>
      </c>
      <c r="AE24" s="88"/>
      <c r="AF24" s="103">
        <v>0</v>
      </c>
      <c r="AG24" s="81">
        <v>9</v>
      </c>
      <c r="AH24" s="87">
        <v>9</v>
      </c>
      <c r="AI24" s="87">
        <v>2</v>
      </c>
      <c r="AJ24" s="87">
        <v>2</v>
      </c>
      <c r="AK24" s="87">
        <v>8</v>
      </c>
      <c r="AL24" s="88">
        <v>9</v>
      </c>
    </row>
    <row r="25" spans="1:38" ht="60" customHeight="1" x14ac:dyDescent="0.2">
      <c r="A25" s="102">
        <v>22</v>
      </c>
      <c r="B25" s="100" t="str">
        <f>'ورود مشخصات همکاران'!B26</f>
        <v>اسکندری</v>
      </c>
      <c r="C25" s="81"/>
      <c r="D25" s="87">
        <v>0</v>
      </c>
      <c r="E25" s="87"/>
      <c r="F25" s="87">
        <v>0</v>
      </c>
      <c r="G25" s="88"/>
      <c r="H25" s="103">
        <v>0</v>
      </c>
      <c r="I25" s="81"/>
      <c r="J25" s="87">
        <v>0</v>
      </c>
      <c r="K25" s="87"/>
      <c r="L25" s="87">
        <v>0</v>
      </c>
      <c r="M25" s="88"/>
      <c r="N25" s="103">
        <v>0</v>
      </c>
      <c r="O25" s="81">
        <v>3</v>
      </c>
      <c r="P25" s="87">
        <v>3</v>
      </c>
      <c r="Q25" s="87">
        <v>7</v>
      </c>
      <c r="R25" s="87">
        <v>6</v>
      </c>
      <c r="S25" s="88">
        <v>5</v>
      </c>
      <c r="T25" s="103">
        <v>5</v>
      </c>
      <c r="U25" s="81"/>
      <c r="V25" s="87">
        <v>0</v>
      </c>
      <c r="W25" s="87"/>
      <c r="X25" s="87">
        <v>0</v>
      </c>
      <c r="Y25" s="88"/>
      <c r="Z25" s="103">
        <v>0</v>
      </c>
      <c r="AA25" s="81">
        <v>5</v>
      </c>
      <c r="AB25" s="87">
        <v>3</v>
      </c>
      <c r="AC25" s="87">
        <v>7</v>
      </c>
      <c r="AD25" s="87">
        <v>7</v>
      </c>
      <c r="AE25" s="88">
        <v>6</v>
      </c>
      <c r="AF25" s="103">
        <v>6</v>
      </c>
      <c r="AG25" s="81"/>
      <c r="AH25" s="87">
        <v>0</v>
      </c>
      <c r="AI25" s="87"/>
      <c r="AJ25" s="87">
        <v>0</v>
      </c>
      <c r="AK25" s="87"/>
      <c r="AL25" s="88">
        <v>0</v>
      </c>
    </row>
    <row r="26" spans="1:38" ht="60" customHeight="1" x14ac:dyDescent="0.2">
      <c r="A26" s="102">
        <v>23</v>
      </c>
      <c r="B26" s="100" t="str">
        <f>'ورود مشخصات همکاران'!B27</f>
        <v>فردوسي</v>
      </c>
      <c r="C26" s="81">
        <v>5</v>
      </c>
      <c r="D26" s="87">
        <v>5</v>
      </c>
      <c r="E26" s="87">
        <v>6</v>
      </c>
      <c r="F26" s="87">
        <v>6</v>
      </c>
      <c r="G26" s="88">
        <v>2</v>
      </c>
      <c r="H26" s="103">
        <v>2</v>
      </c>
      <c r="I26" s="81">
        <v>7</v>
      </c>
      <c r="J26" s="87">
        <v>7</v>
      </c>
      <c r="K26" s="87">
        <v>3</v>
      </c>
      <c r="L26" s="87">
        <v>3</v>
      </c>
      <c r="M26" s="88">
        <v>9</v>
      </c>
      <c r="N26" s="103">
        <v>9</v>
      </c>
      <c r="O26" s="81"/>
      <c r="P26" s="87">
        <v>0</v>
      </c>
      <c r="Q26" s="87"/>
      <c r="R26" s="87">
        <v>0</v>
      </c>
      <c r="S26" s="88"/>
      <c r="T26" s="103">
        <v>0</v>
      </c>
      <c r="U26" s="81"/>
      <c r="V26" s="87">
        <v>0</v>
      </c>
      <c r="W26" s="87"/>
      <c r="X26" s="87">
        <v>0</v>
      </c>
      <c r="Y26" s="88"/>
      <c r="Z26" s="103">
        <v>0</v>
      </c>
      <c r="AA26" s="81"/>
      <c r="AB26" s="87">
        <v>0</v>
      </c>
      <c r="AC26" s="87"/>
      <c r="AD26" s="87">
        <v>0</v>
      </c>
      <c r="AE26" s="88"/>
      <c r="AF26" s="103">
        <v>0</v>
      </c>
      <c r="AG26" s="81"/>
      <c r="AH26" s="87"/>
      <c r="AI26" s="87"/>
      <c r="AJ26" s="87"/>
      <c r="AK26" s="87"/>
      <c r="AL26" s="88"/>
    </row>
    <row r="27" spans="1:38" ht="60" customHeight="1" x14ac:dyDescent="0.2">
      <c r="A27" s="102">
        <v>24</v>
      </c>
      <c r="B27" s="100" t="str">
        <f>'ورود مشخصات همکاران'!B28</f>
        <v>راستگو</v>
      </c>
      <c r="C27" s="81"/>
      <c r="D27" s="87"/>
      <c r="E27" s="87"/>
      <c r="F27" s="87"/>
      <c r="G27" s="88"/>
      <c r="H27" s="103"/>
      <c r="I27" s="81"/>
      <c r="J27" s="87"/>
      <c r="K27" s="87"/>
      <c r="L27" s="87"/>
      <c r="M27" s="88"/>
      <c r="N27" s="103"/>
      <c r="O27" s="81"/>
      <c r="P27" s="87"/>
      <c r="Q27" s="87"/>
      <c r="R27" s="87"/>
      <c r="S27" s="88"/>
      <c r="T27" s="103"/>
      <c r="U27" s="81"/>
      <c r="V27" s="87"/>
      <c r="W27" s="87"/>
      <c r="X27" s="87"/>
      <c r="Y27" s="88"/>
      <c r="Z27" s="103"/>
      <c r="AA27" s="81"/>
      <c r="AB27" s="87"/>
      <c r="AC27" s="87"/>
      <c r="AD27" s="87"/>
      <c r="AE27" s="88"/>
      <c r="AF27" s="103"/>
      <c r="AG27" s="81">
        <v>1</v>
      </c>
      <c r="AH27" s="87">
        <v>1</v>
      </c>
      <c r="AI27" s="87">
        <v>8</v>
      </c>
      <c r="AJ27" s="87">
        <v>8</v>
      </c>
      <c r="AK27" s="87">
        <v>4</v>
      </c>
      <c r="AL27" s="88">
        <v>4</v>
      </c>
    </row>
    <row r="28" spans="1:38" ht="60" customHeight="1" x14ac:dyDescent="0.2">
      <c r="A28" s="102">
        <v>25</v>
      </c>
      <c r="B28" s="100" t="str">
        <f>'ورود مشخصات همکاران'!B29</f>
        <v>فرمانی</v>
      </c>
      <c r="C28" s="81"/>
      <c r="D28" s="87">
        <v>0</v>
      </c>
      <c r="E28" s="87"/>
      <c r="F28" s="87">
        <v>0</v>
      </c>
      <c r="G28" s="88"/>
      <c r="H28" s="103">
        <v>0</v>
      </c>
      <c r="I28" s="81"/>
      <c r="J28" s="87">
        <v>0</v>
      </c>
      <c r="K28" s="87"/>
      <c r="L28" s="87">
        <v>0</v>
      </c>
      <c r="M28" s="88"/>
      <c r="N28" s="103">
        <v>0</v>
      </c>
      <c r="O28" s="81"/>
      <c r="P28" s="87">
        <v>0</v>
      </c>
      <c r="Q28" s="87"/>
      <c r="R28" s="87">
        <v>0</v>
      </c>
      <c r="S28" s="88"/>
      <c r="T28" s="103">
        <v>0</v>
      </c>
      <c r="U28" s="81">
        <v>5</v>
      </c>
      <c r="V28" s="87">
        <v>5</v>
      </c>
      <c r="W28" s="87">
        <v>1</v>
      </c>
      <c r="X28" s="87">
        <v>1</v>
      </c>
      <c r="Y28" s="88">
        <v>7</v>
      </c>
      <c r="Z28" s="103">
        <v>7</v>
      </c>
      <c r="AA28" s="81">
        <v>6</v>
      </c>
      <c r="AB28" s="87">
        <v>6</v>
      </c>
      <c r="AC28" s="87">
        <v>9</v>
      </c>
      <c r="AD28" s="87">
        <v>9</v>
      </c>
      <c r="AE28" s="88">
        <v>3</v>
      </c>
      <c r="AF28" s="103">
        <v>3</v>
      </c>
      <c r="AG28" s="81"/>
      <c r="AH28" s="87">
        <v>0</v>
      </c>
      <c r="AI28" s="87"/>
      <c r="AJ28" s="87">
        <v>0</v>
      </c>
      <c r="AK28" s="87"/>
      <c r="AL28" s="88">
        <v>0</v>
      </c>
    </row>
    <row r="29" spans="1:38" ht="60" customHeight="1" x14ac:dyDescent="0.2">
      <c r="A29" s="102">
        <v>26</v>
      </c>
      <c r="B29" s="100" t="str">
        <f>'ورود مشخصات همکاران'!B30</f>
        <v>بدخشان</v>
      </c>
      <c r="C29" s="81"/>
      <c r="D29" s="87">
        <v>0</v>
      </c>
      <c r="E29" s="87"/>
      <c r="F29" s="87">
        <v>0</v>
      </c>
      <c r="G29" s="88"/>
      <c r="H29" s="103">
        <v>0</v>
      </c>
      <c r="I29" s="81"/>
      <c r="J29" s="87">
        <v>0</v>
      </c>
      <c r="K29" s="87"/>
      <c r="L29" s="87">
        <v>0</v>
      </c>
      <c r="M29" s="88"/>
      <c r="N29" s="103">
        <v>0</v>
      </c>
      <c r="O29" s="81"/>
      <c r="P29" s="87">
        <v>0</v>
      </c>
      <c r="Q29" s="87"/>
      <c r="R29" s="87">
        <v>0</v>
      </c>
      <c r="S29" s="88"/>
      <c r="T29" s="103">
        <v>0</v>
      </c>
      <c r="U29" s="81"/>
      <c r="V29" s="87">
        <v>0</v>
      </c>
      <c r="W29" s="87"/>
      <c r="X29" s="87">
        <v>0</v>
      </c>
      <c r="Y29" s="88"/>
      <c r="Z29" s="103">
        <v>0</v>
      </c>
      <c r="AA29" s="81">
        <v>2</v>
      </c>
      <c r="AB29" s="87">
        <v>2</v>
      </c>
      <c r="AC29" s="87">
        <v>8</v>
      </c>
      <c r="AD29" s="87">
        <v>8</v>
      </c>
      <c r="AE29" s="88">
        <v>4</v>
      </c>
      <c r="AF29" s="103">
        <v>4</v>
      </c>
      <c r="AG29" s="81"/>
      <c r="AH29" s="87">
        <v>0</v>
      </c>
      <c r="AI29" s="87"/>
      <c r="AJ29" s="87">
        <v>0</v>
      </c>
      <c r="AK29" s="87"/>
      <c r="AL29" s="88">
        <v>0</v>
      </c>
    </row>
    <row r="30" spans="1:38" ht="60" customHeight="1" x14ac:dyDescent="0.2">
      <c r="A30" s="102">
        <v>27</v>
      </c>
      <c r="B30" s="100" t="str">
        <f>'ورود مشخصات همکاران'!B31</f>
        <v>وندسفیني</v>
      </c>
      <c r="C30" s="81">
        <v>7</v>
      </c>
      <c r="D30" s="87">
        <v>7</v>
      </c>
      <c r="E30" s="87">
        <v>2</v>
      </c>
      <c r="F30" s="87">
        <v>2</v>
      </c>
      <c r="G30" s="88">
        <v>4</v>
      </c>
      <c r="H30" s="103">
        <v>4</v>
      </c>
      <c r="I30" s="81"/>
      <c r="J30" s="87">
        <v>0</v>
      </c>
      <c r="K30" s="87"/>
      <c r="L30" s="87">
        <v>0</v>
      </c>
      <c r="M30" s="88"/>
      <c r="N30" s="103">
        <v>0</v>
      </c>
      <c r="O30" s="81">
        <v>8</v>
      </c>
      <c r="P30" s="87">
        <v>8</v>
      </c>
      <c r="Q30" s="87">
        <v>5</v>
      </c>
      <c r="R30" s="87">
        <v>5</v>
      </c>
      <c r="S30" s="88">
        <v>6</v>
      </c>
      <c r="T30" s="103">
        <v>6</v>
      </c>
      <c r="U30" s="81"/>
      <c r="V30" s="87">
        <v>0</v>
      </c>
      <c r="W30" s="87"/>
      <c r="X30" s="87">
        <v>0</v>
      </c>
      <c r="Y30" s="88"/>
      <c r="Z30" s="103">
        <v>0</v>
      </c>
      <c r="AA30" s="81"/>
      <c r="AB30" s="87">
        <v>0</v>
      </c>
      <c r="AC30" s="87"/>
      <c r="AD30" s="87">
        <v>0</v>
      </c>
      <c r="AE30" s="88"/>
      <c r="AF30" s="103">
        <v>0</v>
      </c>
      <c r="AG30" s="81"/>
      <c r="AH30" s="87">
        <v>0</v>
      </c>
      <c r="AI30" s="87"/>
      <c r="AJ30" s="87">
        <v>0</v>
      </c>
      <c r="AK30" s="87"/>
      <c r="AL30" s="88">
        <v>0</v>
      </c>
    </row>
    <row r="31" spans="1:38" ht="60" customHeight="1" x14ac:dyDescent="0.2">
      <c r="A31" s="102">
        <v>28</v>
      </c>
      <c r="B31" s="100" t="str">
        <f>'ورود مشخصات همکاران'!B32</f>
        <v>احمدی</v>
      </c>
      <c r="C31" s="81"/>
      <c r="D31" s="87">
        <v>0</v>
      </c>
      <c r="E31" s="87"/>
      <c r="F31" s="87">
        <v>0</v>
      </c>
      <c r="G31" s="88"/>
      <c r="H31" s="103">
        <v>0</v>
      </c>
      <c r="I31" s="81"/>
      <c r="J31" s="87">
        <v>0</v>
      </c>
      <c r="K31" s="87"/>
      <c r="L31" s="87">
        <v>0</v>
      </c>
      <c r="M31" s="88"/>
      <c r="N31" s="103">
        <v>0</v>
      </c>
      <c r="O31" s="81"/>
      <c r="P31" s="87">
        <v>0</v>
      </c>
      <c r="Q31" s="87">
        <v>1</v>
      </c>
      <c r="R31" s="87">
        <v>1</v>
      </c>
      <c r="S31" s="88"/>
      <c r="T31" s="103">
        <v>0</v>
      </c>
      <c r="U31" s="81"/>
      <c r="V31" s="87">
        <v>0</v>
      </c>
      <c r="W31" s="87"/>
      <c r="X31" s="87">
        <v>0</v>
      </c>
      <c r="Y31" s="88"/>
      <c r="Z31" s="103">
        <v>0</v>
      </c>
      <c r="AA31" s="81"/>
      <c r="AB31" s="87">
        <v>0</v>
      </c>
      <c r="AC31" s="87"/>
      <c r="AD31" s="87">
        <v>0</v>
      </c>
      <c r="AE31" s="88"/>
      <c r="AF31" s="103">
        <v>0</v>
      </c>
      <c r="AG31" s="81"/>
      <c r="AH31" s="87">
        <v>0</v>
      </c>
      <c r="AI31" s="87"/>
      <c r="AJ31" s="87">
        <v>0</v>
      </c>
      <c r="AK31" s="87"/>
      <c r="AL31" s="88">
        <v>0</v>
      </c>
    </row>
    <row r="32" spans="1:38" ht="60" customHeight="1" x14ac:dyDescent="0.2">
      <c r="A32" s="102">
        <v>29</v>
      </c>
      <c r="B32" s="100" t="str">
        <f>'ورود مشخصات همکاران'!B33</f>
        <v>شریف پناهی</v>
      </c>
      <c r="C32" s="81"/>
      <c r="D32" s="87"/>
      <c r="E32" s="87"/>
      <c r="F32" s="87"/>
      <c r="G32" s="88"/>
      <c r="H32" s="103"/>
      <c r="I32" s="81"/>
      <c r="J32" s="87"/>
      <c r="K32" s="87"/>
      <c r="L32" s="87"/>
      <c r="M32" s="88"/>
      <c r="N32" s="103"/>
      <c r="O32" s="81"/>
      <c r="P32" s="87"/>
      <c r="Q32" s="87"/>
      <c r="R32" s="87"/>
      <c r="S32" s="88"/>
      <c r="T32" s="103"/>
      <c r="U32" s="81"/>
      <c r="V32" s="87"/>
      <c r="W32" s="87"/>
      <c r="X32" s="87"/>
      <c r="Y32" s="88"/>
      <c r="Z32" s="103"/>
      <c r="AA32" s="81"/>
      <c r="AB32" s="87"/>
      <c r="AC32" s="87"/>
      <c r="AD32" s="87"/>
      <c r="AE32" s="88"/>
      <c r="AF32" s="103"/>
      <c r="AG32" s="81"/>
      <c r="AH32" s="87"/>
      <c r="AI32" s="87"/>
      <c r="AJ32" s="87"/>
      <c r="AK32" s="87"/>
      <c r="AL32" s="88"/>
    </row>
    <row r="33" spans="1:38" ht="60" customHeight="1" x14ac:dyDescent="0.2">
      <c r="A33" s="102">
        <v>30</v>
      </c>
      <c r="B33" s="100">
        <f>'ورود مشخصات همکاران'!B34</f>
        <v>0</v>
      </c>
      <c r="C33" s="81"/>
      <c r="D33" s="87"/>
      <c r="E33" s="87"/>
      <c r="F33" s="87"/>
      <c r="G33" s="88"/>
      <c r="H33" s="103"/>
      <c r="I33" s="81"/>
      <c r="J33" s="87"/>
      <c r="K33" s="87"/>
      <c r="L33" s="87"/>
      <c r="M33" s="88"/>
      <c r="N33" s="103"/>
      <c r="O33" s="81"/>
      <c r="P33" s="87"/>
      <c r="Q33" s="87"/>
      <c r="R33" s="87"/>
      <c r="S33" s="88"/>
      <c r="T33" s="103"/>
      <c r="U33" s="81"/>
      <c r="V33" s="87"/>
      <c r="W33" s="87"/>
      <c r="X33" s="87"/>
      <c r="Y33" s="88"/>
      <c r="Z33" s="103"/>
      <c r="AA33" s="81"/>
      <c r="AB33" s="87"/>
      <c r="AC33" s="87"/>
      <c r="AD33" s="87"/>
      <c r="AE33" s="88"/>
      <c r="AF33" s="103"/>
      <c r="AG33" s="81"/>
      <c r="AH33" s="87"/>
      <c r="AI33" s="87"/>
      <c r="AJ33" s="87"/>
      <c r="AK33" s="87"/>
      <c r="AL33" s="88"/>
    </row>
    <row r="34" spans="1:38" ht="60" customHeight="1" x14ac:dyDescent="0.2">
      <c r="A34" s="102">
        <v>31</v>
      </c>
      <c r="B34" s="100">
        <f>'ورود مشخصات همکاران'!B35</f>
        <v>0</v>
      </c>
      <c r="C34" s="81"/>
      <c r="D34" s="87"/>
      <c r="E34" s="87"/>
      <c r="F34" s="87"/>
      <c r="G34" s="88"/>
      <c r="H34" s="103"/>
      <c r="I34" s="81"/>
      <c r="J34" s="87"/>
      <c r="K34" s="87"/>
      <c r="L34" s="87"/>
      <c r="M34" s="88"/>
      <c r="N34" s="103"/>
      <c r="O34" s="81"/>
      <c r="P34" s="87"/>
      <c r="Q34" s="87"/>
      <c r="R34" s="87"/>
      <c r="S34" s="88"/>
      <c r="T34" s="103"/>
      <c r="U34" s="81"/>
      <c r="V34" s="87"/>
      <c r="W34" s="87"/>
      <c r="X34" s="87"/>
      <c r="Y34" s="88"/>
      <c r="Z34" s="103"/>
      <c r="AA34" s="81"/>
      <c r="AB34" s="87"/>
      <c r="AC34" s="87"/>
      <c r="AD34" s="87"/>
      <c r="AE34" s="88"/>
      <c r="AF34" s="103"/>
      <c r="AG34" s="81"/>
      <c r="AH34" s="87"/>
      <c r="AI34" s="87"/>
      <c r="AJ34" s="87"/>
      <c r="AK34" s="87"/>
      <c r="AL34" s="88"/>
    </row>
    <row r="35" spans="1:38" ht="60" customHeight="1" x14ac:dyDescent="0.2">
      <c r="A35" s="102">
        <v>32</v>
      </c>
      <c r="B35" s="100">
        <f>'ورود مشخصات همکاران'!B36</f>
        <v>0</v>
      </c>
      <c r="C35" s="81"/>
      <c r="D35" s="87"/>
      <c r="E35" s="87"/>
      <c r="F35" s="87"/>
      <c r="G35" s="88"/>
      <c r="H35" s="103"/>
      <c r="I35" s="81"/>
      <c r="J35" s="87"/>
      <c r="K35" s="87"/>
      <c r="L35" s="87"/>
      <c r="M35" s="88"/>
      <c r="N35" s="103"/>
      <c r="O35" s="81"/>
      <c r="P35" s="87"/>
      <c r="Q35" s="87"/>
      <c r="R35" s="87"/>
      <c r="S35" s="88"/>
      <c r="T35" s="103"/>
      <c r="U35" s="81"/>
      <c r="V35" s="87"/>
      <c r="W35" s="87"/>
      <c r="X35" s="87"/>
      <c r="Y35" s="88"/>
      <c r="Z35" s="103"/>
      <c r="AA35" s="81"/>
      <c r="AB35" s="87"/>
      <c r="AC35" s="87"/>
      <c r="AD35" s="87"/>
      <c r="AE35" s="88"/>
      <c r="AF35" s="103"/>
      <c r="AG35" s="81"/>
      <c r="AH35" s="87"/>
      <c r="AI35" s="87"/>
      <c r="AJ35" s="87"/>
      <c r="AK35" s="87"/>
      <c r="AL35" s="88"/>
    </row>
    <row r="36" spans="1:38" ht="60" customHeight="1" x14ac:dyDescent="0.2">
      <c r="A36" s="102">
        <v>33</v>
      </c>
      <c r="B36" s="100">
        <f>'ورود مشخصات همکاران'!B37</f>
        <v>0</v>
      </c>
      <c r="C36" s="81"/>
      <c r="D36" s="87"/>
      <c r="E36" s="87"/>
      <c r="F36" s="87"/>
      <c r="G36" s="88"/>
      <c r="H36" s="103"/>
      <c r="I36" s="81"/>
      <c r="J36" s="87"/>
      <c r="K36" s="87"/>
      <c r="L36" s="87"/>
      <c r="M36" s="88"/>
      <c r="N36" s="103"/>
      <c r="O36" s="81"/>
      <c r="P36" s="87"/>
      <c r="Q36" s="87"/>
      <c r="R36" s="87"/>
      <c r="S36" s="88"/>
      <c r="T36" s="103"/>
      <c r="U36" s="81"/>
      <c r="V36" s="87"/>
      <c r="W36" s="87"/>
      <c r="X36" s="87"/>
      <c r="Y36" s="88"/>
      <c r="Z36" s="103"/>
      <c r="AA36" s="81"/>
      <c r="AB36" s="87"/>
      <c r="AC36" s="87"/>
      <c r="AD36" s="87"/>
      <c r="AE36" s="88"/>
      <c r="AF36" s="103"/>
      <c r="AG36" s="81"/>
      <c r="AH36" s="87"/>
      <c r="AI36" s="87"/>
      <c r="AJ36" s="87"/>
      <c r="AK36" s="87"/>
      <c r="AL36" s="88"/>
    </row>
    <row r="37" spans="1:38" ht="60" customHeight="1" x14ac:dyDescent="0.2">
      <c r="A37" s="102">
        <v>34</v>
      </c>
      <c r="B37" s="100">
        <f>'ورود مشخصات همکاران'!B38</f>
        <v>0</v>
      </c>
      <c r="C37" s="81"/>
      <c r="D37" s="87"/>
      <c r="E37" s="87"/>
      <c r="F37" s="87"/>
      <c r="G37" s="88"/>
      <c r="H37" s="103"/>
      <c r="I37" s="81"/>
      <c r="J37" s="87"/>
      <c r="K37" s="87"/>
      <c r="L37" s="87"/>
      <c r="M37" s="88"/>
      <c r="N37" s="103"/>
      <c r="O37" s="81"/>
      <c r="P37" s="87"/>
      <c r="Q37" s="87"/>
      <c r="R37" s="87"/>
      <c r="S37" s="88"/>
      <c r="T37" s="103"/>
      <c r="U37" s="81"/>
      <c r="V37" s="87"/>
      <c r="W37" s="87"/>
      <c r="X37" s="87"/>
      <c r="Y37" s="88"/>
      <c r="Z37" s="103"/>
      <c r="AA37" s="81"/>
      <c r="AB37" s="87"/>
      <c r="AC37" s="87"/>
      <c r="AD37" s="87"/>
      <c r="AE37" s="88"/>
      <c r="AF37" s="103"/>
      <c r="AG37" s="81"/>
      <c r="AH37" s="87"/>
      <c r="AI37" s="87"/>
      <c r="AJ37" s="87"/>
      <c r="AK37" s="87"/>
      <c r="AL37" s="88"/>
    </row>
    <row r="38" spans="1:38" ht="60" customHeight="1" x14ac:dyDescent="0.2">
      <c r="A38" s="102">
        <v>35</v>
      </c>
      <c r="B38" s="100">
        <f>'ورود مشخصات همکاران'!B39</f>
        <v>0</v>
      </c>
      <c r="C38" s="81"/>
      <c r="D38" s="87"/>
      <c r="E38" s="87"/>
      <c r="F38" s="87"/>
      <c r="G38" s="88"/>
      <c r="H38" s="103"/>
      <c r="I38" s="81"/>
      <c r="J38" s="87"/>
      <c r="K38" s="87"/>
      <c r="L38" s="87"/>
      <c r="M38" s="88"/>
      <c r="N38" s="103"/>
      <c r="O38" s="81"/>
      <c r="P38" s="87"/>
      <c r="Q38" s="87"/>
      <c r="R38" s="87"/>
      <c r="S38" s="88"/>
      <c r="T38" s="103"/>
      <c r="U38" s="81"/>
      <c r="V38" s="87"/>
      <c r="W38" s="87"/>
      <c r="X38" s="87"/>
      <c r="Y38" s="88"/>
      <c r="Z38" s="103"/>
      <c r="AA38" s="81"/>
      <c r="AB38" s="87"/>
      <c r="AC38" s="87"/>
      <c r="AD38" s="87"/>
      <c r="AE38" s="88"/>
      <c r="AF38" s="103"/>
      <c r="AG38" s="81"/>
      <c r="AH38" s="87"/>
      <c r="AI38" s="87"/>
      <c r="AJ38" s="87"/>
      <c r="AK38" s="87"/>
      <c r="AL38" s="88"/>
    </row>
    <row r="39" spans="1:38" ht="60" customHeight="1" x14ac:dyDescent="0.2">
      <c r="A39" s="102">
        <v>36</v>
      </c>
      <c r="B39" s="100">
        <f>'ورود مشخصات همکاران'!B40</f>
        <v>0</v>
      </c>
      <c r="C39" s="81"/>
      <c r="D39" s="87"/>
      <c r="E39" s="87"/>
      <c r="F39" s="87"/>
      <c r="G39" s="88"/>
      <c r="H39" s="103"/>
      <c r="I39" s="81"/>
      <c r="J39" s="87"/>
      <c r="K39" s="87"/>
      <c r="L39" s="87"/>
      <c r="M39" s="88"/>
      <c r="N39" s="103"/>
      <c r="O39" s="81"/>
      <c r="P39" s="87"/>
      <c r="Q39" s="87"/>
      <c r="R39" s="87"/>
      <c r="S39" s="88"/>
      <c r="T39" s="103"/>
      <c r="U39" s="81"/>
      <c r="V39" s="87"/>
      <c r="W39" s="87"/>
      <c r="X39" s="87"/>
      <c r="Y39" s="88"/>
      <c r="Z39" s="103"/>
      <c r="AA39" s="81"/>
      <c r="AB39" s="87"/>
      <c r="AC39" s="87"/>
      <c r="AD39" s="87"/>
      <c r="AE39" s="88"/>
      <c r="AF39" s="103"/>
      <c r="AG39" s="81"/>
      <c r="AH39" s="87"/>
      <c r="AI39" s="87"/>
      <c r="AJ39" s="87"/>
      <c r="AK39" s="87"/>
      <c r="AL39" s="88"/>
    </row>
    <row r="40" spans="1:38" ht="60" customHeight="1" x14ac:dyDescent="0.2">
      <c r="A40" s="102">
        <v>37</v>
      </c>
      <c r="B40" s="100">
        <f>'ورود مشخصات همکاران'!B41</f>
        <v>0</v>
      </c>
      <c r="C40" s="81"/>
      <c r="D40" s="87"/>
      <c r="E40" s="87"/>
      <c r="F40" s="87"/>
      <c r="G40" s="88"/>
      <c r="H40" s="103"/>
      <c r="I40" s="81"/>
      <c r="J40" s="87"/>
      <c r="K40" s="87"/>
      <c r="L40" s="87"/>
      <c r="M40" s="88"/>
      <c r="N40" s="103"/>
      <c r="O40" s="81"/>
      <c r="P40" s="87"/>
      <c r="Q40" s="87"/>
      <c r="R40" s="87"/>
      <c r="S40" s="88"/>
      <c r="T40" s="103"/>
      <c r="U40" s="81"/>
      <c r="V40" s="87"/>
      <c r="W40" s="87"/>
      <c r="X40" s="87"/>
      <c r="Y40" s="88"/>
      <c r="Z40" s="103"/>
      <c r="AA40" s="81"/>
      <c r="AB40" s="87"/>
      <c r="AC40" s="87"/>
      <c r="AD40" s="87"/>
      <c r="AE40" s="88"/>
      <c r="AF40" s="103"/>
      <c r="AG40" s="81"/>
      <c r="AH40" s="87"/>
      <c r="AI40" s="87"/>
      <c r="AJ40" s="87"/>
      <c r="AK40" s="87"/>
      <c r="AL40" s="88"/>
    </row>
    <row r="41" spans="1:38" ht="60" customHeight="1" x14ac:dyDescent="0.2">
      <c r="A41" s="102">
        <v>38</v>
      </c>
      <c r="B41" s="100">
        <f>'ورود مشخصات همکاران'!B42</f>
        <v>0</v>
      </c>
      <c r="C41" s="81"/>
      <c r="D41" s="87"/>
      <c r="E41" s="87"/>
      <c r="F41" s="87"/>
      <c r="G41" s="88"/>
      <c r="H41" s="103"/>
      <c r="I41" s="81"/>
      <c r="J41" s="87"/>
      <c r="K41" s="87"/>
      <c r="L41" s="87"/>
      <c r="M41" s="88"/>
      <c r="N41" s="103"/>
      <c r="O41" s="81"/>
      <c r="P41" s="87"/>
      <c r="Q41" s="87"/>
      <c r="R41" s="87"/>
      <c r="S41" s="88"/>
      <c r="T41" s="103"/>
      <c r="U41" s="81"/>
      <c r="V41" s="87"/>
      <c r="W41" s="87"/>
      <c r="X41" s="87"/>
      <c r="Y41" s="88"/>
      <c r="Z41" s="103"/>
      <c r="AA41" s="81"/>
      <c r="AB41" s="87"/>
      <c r="AC41" s="87"/>
      <c r="AD41" s="87"/>
      <c r="AE41" s="88"/>
      <c r="AF41" s="103"/>
      <c r="AG41" s="81"/>
      <c r="AH41" s="87"/>
      <c r="AI41" s="87"/>
      <c r="AJ41" s="87"/>
      <c r="AK41" s="87"/>
      <c r="AL41" s="88"/>
    </row>
    <row r="42" spans="1:38" ht="60" customHeight="1" x14ac:dyDescent="0.2">
      <c r="A42" s="102">
        <v>39</v>
      </c>
      <c r="B42" s="100">
        <f>'ورود مشخصات همکاران'!B43</f>
        <v>0</v>
      </c>
      <c r="C42" s="81"/>
      <c r="D42" s="87"/>
      <c r="E42" s="87"/>
      <c r="F42" s="87"/>
      <c r="G42" s="88"/>
      <c r="H42" s="103"/>
      <c r="I42" s="81"/>
      <c r="J42" s="87"/>
      <c r="K42" s="87"/>
      <c r="L42" s="87"/>
      <c r="M42" s="88"/>
      <c r="N42" s="103"/>
      <c r="O42" s="81"/>
      <c r="P42" s="87"/>
      <c r="Q42" s="87"/>
      <c r="R42" s="87"/>
      <c r="S42" s="88"/>
      <c r="T42" s="103"/>
      <c r="U42" s="81"/>
      <c r="V42" s="87"/>
      <c r="W42" s="87"/>
      <c r="X42" s="87"/>
      <c r="Y42" s="88"/>
      <c r="Z42" s="103"/>
      <c r="AA42" s="81"/>
      <c r="AB42" s="87"/>
      <c r="AC42" s="87"/>
      <c r="AD42" s="87"/>
      <c r="AE42" s="88"/>
      <c r="AF42" s="103"/>
      <c r="AG42" s="81"/>
      <c r="AH42" s="87"/>
      <c r="AI42" s="87"/>
      <c r="AJ42" s="87"/>
      <c r="AK42" s="87"/>
      <c r="AL42" s="88"/>
    </row>
    <row r="43" spans="1:38" ht="60" customHeight="1" x14ac:dyDescent="0.2">
      <c r="A43" s="102">
        <v>40</v>
      </c>
      <c r="B43" s="100">
        <f>'ورود مشخصات همکاران'!B44</f>
        <v>0</v>
      </c>
      <c r="C43" s="81"/>
      <c r="D43" s="87"/>
      <c r="E43" s="87"/>
      <c r="F43" s="87"/>
      <c r="G43" s="88"/>
      <c r="H43" s="103"/>
      <c r="I43" s="81"/>
      <c r="J43" s="87"/>
      <c r="K43" s="87"/>
      <c r="L43" s="87"/>
      <c r="M43" s="88"/>
      <c r="N43" s="103"/>
      <c r="O43" s="81"/>
      <c r="P43" s="87"/>
      <c r="Q43" s="87"/>
      <c r="R43" s="87"/>
      <c r="S43" s="88"/>
      <c r="T43" s="103"/>
      <c r="U43" s="81"/>
      <c r="V43" s="87"/>
      <c r="W43" s="87"/>
      <c r="X43" s="87"/>
      <c r="Y43" s="88"/>
      <c r="Z43" s="103"/>
      <c r="AA43" s="81"/>
      <c r="AB43" s="87"/>
      <c r="AC43" s="87"/>
      <c r="AD43" s="87"/>
      <c r="AE43" s="88"/>
      <c r="AF43" s="103"/>
      <c r="AG43" s="81"/>
      <c r="AH43" s="87"/>
      <c r="AI43" s="87"/>
      <c r="AJ43" s="87"/>
      <c r="AK43" s="87"/>
      <c r="AL43" s="88"/>
    </row>
    <row r="44" spans="1:38" ht="60" customHeight="1" x14ac:dyDescent="0.2">
      <c r="A44" s="102">
        <v>41</v>
      </c>
      <c r="B44" s="100">
        <f>'ورود مشخصات همکاران'!B45</f>
        <v>0</v>
      </c>
      <c r="C44" s="81"/>
      <c r="D44" s="87"/>
      <c r="E44" s="87"/>
      <c r="F44" s="87"/>
      <c r="G44" s="88"/>
      <c r="H44" s="103"/>
      <c r="I44" s="81"/>
      <c r="J44" s="87"/>
      <c r="K44" s="87"/>
      <c r="L44" s="87"/>
      <c r="M44" s="88"/>
      <c r="N44" s="103"/>
      <c r="O44" s="81"/>
      <c r="P44" s="87"/>
      <c r="Q44" s="87"/>
      <c r="R44" s="87"/>
      <c r="S44" s="88"/>
      <c r="T44" s="103"/>
      <c r="U44" s="81"/>
      <c r="V44" s="87"/>
      <c r="W44" s="87"/>
      <c r="X44" s="87"/>
      <c r="Y44" s="88"/>
      <c r="Z44" s="103"/>
      <c r="AA44" s="81"/>
      <c r="AB44" s="87"/>
      <c r="AC44" s="87"/>
      <c r="AD44" s="87"/>
      <c r="AE44" s="88"/>
      <c r="AF44" s="103"/>
      <c r="AG44" s="81"/>
      <c r="AH44" s="87"/>
      <c r="AI44" s="87"/>
      <c r="AJ44" s="87"/>
      <c r="AK44" s="87"/>
      <c r="AL44" s="88"/>
    </row>
    <row r="45" spans="1:38" ht="60" customHeight="1" x14ac:dyDescent="0.2">
      <c r="A45" s="102">
        <v>42</v>
      </c>
      <c r="B45" s="100">
        <f>'ورود مشخصات همکاران'!B46</f>
        <v>0</v>
      </c>
      <c r="C45" s="81"/>
      <c r="D45" s="87"/>
      <c r="E45" s="87"/>
      <c r="F45" s="87"/>
      <c r="G45" s="88"/>
      <c r="H45" s="103"/>
      <c r="I45" s="81"/>
      <c r="J45" s="87"/>
      <c r="K45" s="87"/>
      <c r="L45" s="87"/>
      <c r="M45" s="88"/>
      <c r="N45" s="103"/>
      <c r="O45" s="81"/>
      <c r="P45" s="87"/>
      <c r="Q45" s="87"/>
      <c r="R45" s="87"/>
      <c r="S45" s="88"/>
      <c r="T45" s="103"/>
      <c r="U45" s="81"/>
      <c r="V45" s="87"/>
      <c r="W45" s="87"/>
      <c r="X45" s="87"/>
      <c r="Y45" s="88"/>
      <c r="Z45" s="103"/>
      <c r="AA45" s="81"/>
      <c r="AB45" s="87"/>
      <c r="AC45" s="87"/>
      <c r="AD45" s="87"/>
      <c r="AE45" s="88"/>
      <c r="AF45" s="103"/>
      <c r="AG45" s="81"/>
      <c r="AH45" s="87"/>
      <c r="AI45" s="87"/>
      <c r="AJ45" s="87"/>
      <c r="AK45" s="87"/>
      <c r="AL45" s="88"/>
    </row>
    <row r="46" spans="1:38" ht="60" customHeight="1" x14ac:dyDescent="0.2">
      <c r="A46" s="102">
        <v>43</v>
      </c>
      <c r="B46" s="100">
        <f>'ورود مشخصات همکاران'!B47</f>
        <v>0</v>
      </c>
      <c r="C46" s="81"/>
      <c r="D46" s="87"/>
      <c r="E46" s="87"/>
      <c r="F46" s="87"/>
      <c r="G46" s="88"/>
      <c r="H46" s="103"/>
      <c r="I46" s="81"/>
      <c r="J46" s="87"/>
      <c r="K46" s="87"/>
      <c r="L46" s="87"/>
      <c r="M46" s="88"/>
      <c r="N46" s="103"/>
      <c r="O46" s="81"/>
      <c r="P46" s="87"/>
      <c r="Q46" s="87"/>
      <c r="R46" s="87"/>
      <c r="S46" s="88"/>
      <c r="T46" s="103"/>
      <c r="U46" s="81"/>
      <c r="V46" s="87"/>
      <c r="W46" s="87"/>
      <c r="X46" s="87"/>
      <c r="Y46" s="88"/>
      <c r="Z46" s="103"/>
      <c r="AA46" s="81"/>
      <c r="AB46" s="87"/>
      <c r="AC46" s="87"/>
      <c r="AD46" s="87"/>
      <c r="AE46" s="88"/>
      <c r="AF46" s="103"/>
      <c r="AG46" s="81"/>
      <c r="AH46" s="87"/>
      <c r="AI46" s="87"/>
      <c r="AJ46" s="87"/>
      <c r="AK46" s="87"/>
      <c r="AL46" s="88"/>
    </row>
    <row r="47" spans="1:38" ht="60" customHeight="1" x14ac:dyDescent="0.2">
      <c r="A47" s="102">
        <v>44</v>
      </c>
      <c r="B47" s="100">
        <f>'ورود مشخصات همکاران'!B48</f>
        <v>0</v>
      </c>
      <c r="C47" s="81"/>
      <c r="D47" s="87"/>
      <c r="E47" s="87"/>
      <c r="F47" s="87"/>
      <c r="G47" s="88"/>
      <c r="H47" s="103"/>
      <c r="I47" s="81"/>
      <c r="J47" s="87"/>
      <c r="K47" s="87"/>
      <c r="L47" s="87"/>
      <c r="M47" s="88"/>
      <c r="N47" s="103"/>
      <c r="O47" s="81"/>
      <c r="P47" s="87"/>
      <c r="Q47" s="87"/>
      <c r="R47" s="87"/>
      <c r="S47" s="88"/>
      <c r="T47" s="103"/>
      <c r="U47" s="81"/>
      <c r="V47" s="87"/>
      <c r="W47" s="87"/>
      <c r="X47" s="87"/>
      <c r="Y47" s="88"/>
      <c r="Z47" s="103"/>
      <c r="AA47" s="81"/>
      <c r="AB47" s="87"/>
      <c r="AC47" s="87"/>
      <c r="AD47" s="87"/>
      <c r="AE47" s="88"/>
      <c r="AF47" s="103"/>
      <c r="AG47" s="81"/>
      <c r="AH47" s="87"/>
      <c r="AI47" s="87"/>
      <c r="AJ47" s="87"/>
      <c r="AK47" s="87"/>
      <c r="AL47" s="88"/>
    </row>
    <row r="48" spans="1:38" ht="60" customHeight="1" x14ac:dyDescent="0.2">
      <c r="A48" s="102">
        <v>45</v>
      </c>
      <c r="B48" s="100">
        <f>'ورود مشخصات همکاران'!B49</f>
        <v>0</v>
      </c>
      <c r="C48" s="81"/>
      <c r="D48" s="87"/>
      <c r="E48" s="87"/>
      <c r="F48" s="87"/>
      <c r="G48" s="88"/>
      <c r="H48" s="103"/>
      <c r="I48" s="81"/>
      <c r="J48" s="87"/>
      <c r="K48" s="87"/>
      <c r="L48" s="87"/>
      <c r="M48" s="88"/>
      <c r="N48" s="103"/>
      <c r="O48" s="81"/>
      <c r="P48" s="87"/>
      <c r="Q48" s="87"/>
      <c r="R48" s="87"/>
      <c r="S48" s="88"/>
      <c r="T48" s="103"/>
      <c r="U48" s="81"/>
      <c r="V48" s="87"/>
      <c r="W48" s="87"/>
      <c r="X48" s="87"/>
      <c r="Y48" s="88"/>
      <c r="Z48" s="103"/>
      <c r="AA48" s="81"/>
      <c r="AB48" s="87"/>
      <c r="AC48" s="87"/>
      <c r="AD48" s="87"/>
      <c r="AE48" s="88"/>
      <c r="AF48" s="103"/>
      <c r="AG48" s="81"/>
      <c r="AH48" s="87"/>
      <c r="AI48" s="87"/>
      <c r="AJ48" s="87"/>
      <c r="AK48" s="87"/>
      <c r="AL48" s="88"/>
    </row>
    <row r="49" spans="1:38" ht="60" customHeight="1" x14ac:dyDescent="0.2">
      <c r="A49" s="102">
        <v>46</v>
      </c>
      <c r="B49" s="100">
        <f>'ورود مشخصات همکاران'!B50</f>
        <v>0</v>
      </c>
      <c r="C49" s="81"/>
      <c r="D49" s="87"/>
      <c r="E49" s="87"/>
      <c r="F49" s="87"/>
      <c r="G49" s="88"/>
      <c r="H49" s="103"/>
      <c r="I49" s="81"/>
      <c r="J49" s="87"/>
      <c r="K49" s="87"/>
      <c r="L49" s="87"/>
      <c r="M49" s="88"/>
      <c r="N49" s="103"/>
      <c r="O49" s="81"/>
      <c r="P49" s="87"/>
      <c r="Q49" s="87"/>
      <c r="R49" s="87"/>
      <c r="S49" s="88"/>
      <c r="T49" s="103"/>
      <c r="U49" s="81"/>
      <c r="V49" s="87"/>
      <c r="W49" s="87"/>
      <c r="X49" s="87"/>
      <c r="Y49" s="88"/>
      <c r="Z49" s="103"/>
      <c r="AA49" s="81"/>
      <c r="AB49" s="87"/>
      <c r="AC49" s="87"/>
      <c r="AD49" s="87"/>
      <c r="AE49" s="88"/>
      <c r="AF49" s="103"/>
      <c r="AG49" s="81"/>
      <c r="AH49" s="87"/>
      <c r="AI49" s="87"/>
      <c r="AJ49" s="87"/>
      <c r="AK49" s="87"/>
      <c r="AL49" s="88"/>
    </row>
    <row r="50" spans="1:38" ht="60" customHeight="1" x14ac:dyDescent="0.2">
      <c r="A50" s="102">
        <v>47</v>
      </c>
      <c r="B50" s="100">
        <f>'ورود مشخصات همکاران'!B51</f>
        <v>0</v>
      </c>
      <c r="C50" s="81"/>
      <c r="D50" s="87"/>
      <c r="E50" s="87"/>
      <c r="F50" s="87"/>
      <c r="G50" s="88"/>
      <c r="H50" s="103"/>
      <c r="I50" s="81"/>
      <c r="J50" s="87"/>
      <c r="K50" s="87"/>
      <c r="L50" s="87"/>
      <c r="M50" s="88"/>
      <c r="N50" s="103"/>
      <c r="O50" s="81"/>
      <c r="P50" s="87"/>
      <c r="Q50" s="87"/>
      <c r="R50" s="87"/>
      <c r="S50" s="88"/>
      <c r="T50" s="103"/>
      <c r="U50" s="81"/>
      <c r="V50" s="87"/>
      <c r="W50" s="87"/>
      <c r="X50" s="87"/>
      <c r="Y50" s="88"/>
      <c r="Z50" s="103"/>
      <c r="AA50" s="81"/>
      <c r="AB50" s="87"/>
      <c r="AC50" s="87"/>
      <c r="AD50" s="87"/>
      <c r="AE50" s="88"/>
      <c r="AF50" s="103"/>
      <c r="AG50" s="81"/>
      <c r="AH50" s="87"/>
      <c r="AI50" s="87"/>
      <c r="AJ50" s="87"/>
      <c r="AK50" s="87"/>
      <c r="AL50" s="88"/>
    </row>
    <row r="51" spans="1:38" ht="60" customHeight="1" x14ac:dyDescent="0.2">
      <c r="A51" s="102">
        <v>48</v>
      </c>
      <c r="B51" s="100">
        <f>'ورود مشخصات همکاران'!B52</f>
        <v>0</v>
      </c>
      <c r="C51" s="81"/>
      <c r="D51" s="87"/>
      <c r="E51" s="87"/>
      <c r="F51" s="87"/>
      <c r="G51" s="88"/>
      <c r="H51" s="103"/>
      <c r="I51" s="81"/>
      <c r="J51" s="87"/>
      <c r="K51" s="87"/>
      <c r="L51" s="87"/>
      <c r="M51" s="88"/>
      <c r="N51" s="103"/>
      <c r="O51" s="81"/>
      <c r="P51" s="87"/>
      <c r="Q51" s="87"/>
      <c r="R51" s="87"/>
      <c r="S51" s="88"/>
      <c r="T51" s="103"/>
      <c r="U51" s="81"/>
      <c r="V51" s="87"/>
      <c r="W51" s="87"/>
      <c r="X51" s="87"/>
      <c r="Y51" s="88"/>
      <c r="Z51" s="103"/>
      <c r="AA51" s="81"/>
      <c r="AB51" s="87"/>
      <c r="AC51" s="87"/>
      <c r="AD51" s="87"/>
      <c r="AE51" s="88"/>
      <c r="AF51" s="103"/>
      <c r="AG51" s="81"/>
      <c r="AH51" s="87"/>
      <c r="AI51" s="87"/>
      <c r="AJ51" s="87"/>
      <c r="AK51" s="87"/>
      <c r="AL51" s="88"/>
    </row>
    <row r="52" spans="1:38" ht="60" customHeight="1" x14ac:dyDescent="0.2">
      <c r="A52" s="102">
        <v>49</v>
      </c>
      <c r="B52" s="100">
        <f>'ورود مشخصات همکاران'!B53</f>
        <v>0</v>
      </c>
      <c r="C52" s="81"/>
      <c r="D52" s="87"/>
      <c r="E52" s="87"/>
      <c r="F52" s="87"/>
      <c r="G52" s="88"/>
      <c r="H52" s="103"/>
      <c r="I52" s="81"/>
      <c r="J52" s="87"/>
      <c r="K52" s="87"/>
      <c r="L52" s="87"/>
      <c r="M52" s="88"/>
      <c r="N52" s="103"/>
      <c r="O52" s="81"/>
      <c r="P52" s="87"/>
      <c r="Q52" s="87"/>
      <c r="R52" s="87"/>
      <c r="S52" s="88"/>
      <c r="T52" s="103"/>
      <c r="U52" s="81"/>
      <c r="V52" s="87"/>
      <c r="W52" s="87"/>
      <c r="X52" s="87"/>
      <c r="Y52" s="88"/>
      <c r="Z52" s="103"/>
      <c r="AA52" s="81"/>
      <c r="AB52" s="87"/>
      <c r="AC52" s="87"/>
      <c r="AD52" s="87"/>
      <c r="AE52" s="88"/>
      <c r="AF52" s="103"/>
      <c r="AG52" s="81"/>
      <c r="AH52" s="87"/>
      <c r="AI52" s="87"/>
      <c r="AJ52" s="87"/>
      <c r="AK52" s="87"/>
      <c r="AL52" s="88"/>
    </row>
    <row r="53" spans="1:38" ht="60" customHeight="1" x14ac:dyDescent="0.2">
      <c r="A53" s="102">
        <v>50</v>
      </c>
      <c r="B53" s="100">
        <f>'ورود مشخصات همکاران'!B54</f>
        <v>0</v>
      </c>
      <c r="C53" s="81"/>
      <c r="D53" s="87"/>
      <c r="E53" s="87"/>
      <c r="F53" s="87"/>
      <c r="G53" s="88"/>
      <c r="H53" s="103"/>
      <c r="I53" s="81"/>
      <c r="J53" s="87"/>
      <c r="K53" s="87"/>
      <c r="L53" s="87"/>
      <c r="M53" s="88"/>
      <c r="N53" s="103"/>
      <c r="O53" s="81"/>
      <c r="P53" s="87"/>
      <c r="Q53" s="87"/>
      <c r="R53" s="87"/>
      <c r="S53" s="88"/>
      <c r="T53" s="103"/>
      <c r="U53" s="81"/>
      <c r="V53" s="87"/>
      <c r="W53" s="87"/>
      <c r="X53" s="87"/>
      <c r="Y53" s="88"/>
      <c r="Z53" s="103"/>
      <c r="AA53" s="81"/>
      <c r="AB53" s="87"/>
      <c r="AC53" s="87"/>
      <c r="AD53" s="87"/>
      <c r="AE53" s="88"/>
      <c r="AF53" s="103"/>
      <c r="AG53" s="81"/>
      <c r="AH53" s="87"/>
      <c r="AI53" s="87"/>
      <c r="AJ53" s="87"/>
      <c r="AK53" s="87"/>
      <c r="AL53" s="88"/>
    </row>
    <row r="54" spans="1:38" ht="60" customHeight="1" x14ac:dyDescent="0.2">
      <c r="A54" s="102">
        <v>51</v>
      </c>
      <c r="B54" s="100">
        <f>'ورود مشخصات همکاران'!B55</f>
        <v>0</v>
      </c>
      <c r="C54" s="81"/>
      <c r="D54" s="87"/>
      <c r="E54" s="87"/>
      <c r="F54" s="87"/>
      <c r="G54" s="88"/>
      <c r="H54" s="103"/>
      <c r="I54" s="81"/>
      <c r="J54" s="87"/>
      <c r="K54" s="87"/>
      <c r="L54" s="87"/>
      <c r="M54" s="88"/>
      <c r="N54" s="103"/>
      <c r="O54" s="81"/>
      <c r="P54" s="87"/>
      <c r="Q54" s="87"/>
      <c r="R54" s="87"/>
      <c r="S54" s="88"/>
      <c r="T54" s="103"/>
      <c r="U54" s="81"/>
      <c r="V54" s="87"/>
      <c r="W54" s="87"/>
      <c r="X54" s="87"/>
      <c r="Y54" s="88"/>
      <c r="Z54" s="103"/>
      <c r="AA54" s="81"/>
      <c r="AB54" s="87"/>
      <c r="AC54" s="87"/>
      <c r="AD54" s="87"/>
      <c r="AE54" s="88"/>
      <c r="AF54" s="103"/>
      <c r="AG54" s="81"/>
      <c r="AH54" s="87"/>
      <c r="AI54" s="87"/>
      <c r="AJ54" s="87"/>
      <c r="AK54" s="87"/>
      <c r="AL54" s="88"/>
    </row>
  </sheetData>
  <mergeCells count="1">
    <mergeCell ref="A2:B2"/>
  </mergeCells>
  <printOptions horizontalCentered="1" verticalCentered="1"/>
  <pageMargins left="0" right="0" top="0" bottom="0" header="0" footer="0"/>
  <pageSetup paperSize="9" scale="1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DO1837"/>
  <sheetViews>
    <sheetView rightToLeft="1" view="pageBreakPreview" topLeftCell="A3" zoomScale="50" zoomScaleNormal="60" zoomScaleSheetLayoutView="50" workbookViewId="0">
      <selection activeCell="DR8" sqref="DR8"/>
    </sheetView>
  </sheetViews>
  <sheetFormatPr defaultRowHeight="14.25" x14ac:dyDescent="0.2"/>
  <cols>
    <col min="1" max="1" width="7.375" style="20" customWidth="1"/>
    <col min="2" max="2" width="28.25" style="97" customWidth="1"/>
    <col min="3" max="38" width="13.125" style="20" customWidth="1"/>
    <col min="39" max="39" width="9" style="20"/>
    <col min="40" max="40" width="28.25" style="115" hidden="1" customWidth="1"/>
    <col min="41" max="41" width="13.25" style="115" hidden="1" customWidth="1"/>
    <col min="42" max="55" width="0" style="115" hidden="1" customWidth="1"/>
    <col min="56" max="57" width="27" style="115" hidden="1" customWidth="1"/>
    <col min="58" max="58" width="21.25" style="115" hidden="1" customWidth="1"/>
    <col min="59" max="59" width="19.5" style="115" hidden="1" customWidth="1"/>
    <col min="60" max="60" width="22.5" style="115" hidden="1" customWidth="1"/>
    <col min="61" max="61" width="20" style="115" hidden="1" customWidth="1"/>
    <col min="62" max="66" width="0" style="20" hidden="1" customWidth="1"/>
    <col min="67" max="73" width="19.625" style="20" hidden="1" customWidth="1"/>
    <col min="74" max="74" width="55" style="20" hidden="1" customWidth="1"/>
    <col min="75" max="75" width="14.25" style="35" hidden="1" customWidth="1"/>
    <col min="76" max="76" width="24.75" style="20" hidden="1" customWidth="1"/>
    <col min="77" max="77" width="12" style="20" hidden="1" customWidth="1"/>
    <col min="78" max="78" width="15" style="20" hidden="1" customWidth="1"/>
    <col min="79" max="81" width="0" style="20" hidden="1" customWidth="1"/>
    <col min="82" max="82" width="17.75" style="20" hidden="1" customWidth="1"/>
    <col min="83" max="83" width="18.25" style="20" hidden="1" customWidth="1"/>
    <col min="84" max="86" width="0" style="20" hidden="1" customWidth="1"/>
    <col min="87" max="87" width="14.75" style="20" hidden="1" customWidth="1"/>
    <col min="88" max="97" width="0" style="20" hidden="1" customWidth="1"/>
    <col min="98" max="98" width="32.25" style="20" hidden="1" customWidth="1"/>
    <col min="99" max="99" width="26.25" style="20" hidden="1" customWidth="1"/>
    <col min="100" max="120" width="0" style="20" hidden="1" customWidth="1"/>
    <col min="121" max="16384" width="9" style="20"/>
  </cols>
  <sheetData>
    <row r="1" spans="1:119" ht="64.5" hidden="1" customHeight="1" thickBot="1" x14ac:dyDescent="0.2">
      <c r="A1" s="306" t="s">
        <v>195</v>
      </c>
      <c r="B1" s="307"/>
      <c r="C1" s="82">
        <v>1</v>
      </c>
      <c r="D1" s="82">
        <v>2</v>
      </c>
      <c r="E1" s="82">
        <v>3</v>
      </c>
      <c r="F1" s="82">
        <v>4</v>
      </c>
      <c r="G1" s="82">
        <v>5</v>
      </c>
      <c r="H1" s="82">
        <v>6</v>
      </c>
      <c r="I1" s="82">
        <v>7</v>
      </c>
      <c r="J1" s="82">
        <v>8</v>
      </c>
      <c r="K1" s="82">
        <v>9</v>
      </c>
      <c r="L1" s="82">
        <v>10</v>
      </c>
      <c r="M1" s="82">
        <v>11</v>
      </c>
      <c r="N1" s="82">
        <v>12</v>
      </c>
      <c r="O1" s="82">
        <v>13</v>
      </c>
      <c r="P1" s="82">
        <v>14</v>
      </c>
      <c r="Q1" s="82">
        <v>15</v>
      </c>
      <c r="R1" s="82">
        <v>16</v>
      </c>
      <c r="S1" s="82">
        <v>17</v>
      </c>
      <c r="T1" s="82">
        <v>18</v>
      </c>
      <c r="U1" s="82">
        <v>19</v>
      </c>
      <c r="V1" s="82">
        <v>20</v>
      </c>
      <c r="W1" s="82">
        <v>21</v>
      </c>
      <c r="X1" s="82">
        <v>22</v>
      </c>
      <c r="Y1" s="82">
        <v>23</v>
      </c>
      <c r="Z1" s="82">
        <v>24</v>
      </c>
      <c r="AA1" s="82">
        <v>25</v>
      </c>
      <c r="AB1" s="82">
        <v>26</v>
      </c>
      <c r="AC1" s="82">
        <v>27</v>
      </c>
      <c r="AD1" s="82">
        <v>28</v>
      </c>
      <c r="AE1" s="82">
        <v>29</v>
      </c>
      <c r="AF1" s="82">
        <v>30</v>
      </c>
      <c r="AG1" s="82">
        <v>31</v>
      </c>
      <c r="AH1" s="82">
        <v>32</v>
      </c>
      <c r="AI1" s="82">
        <v>33</v>
      </c>
      <c r="AJ1" s="82">
        <v>34</v>
      </c>
      <c r="AK1" s="82">
        <v>35</v>
      </c>
      <c r="AL1" s="82">
        <v>36</v>
      </c>
      <c r="AN1" s="109" t="s">
        <v>200</v>
      </c>
      <c r="AO1" s="109" t="s">
        <v>203</v>
      </c>
      <c r="AP1" s="110">
        <v>2</v>
      </c>
      <c r="AQ1" s="110">
        <f>AP1+1</f>
        <v>3</v>
      </c>
      <c r="AR1" s="110">
        <f t="shared" ref="AR1:BC1" si="0">AQ1+1</f>
        <v>4</v>
      </c>
      <c r="AS1" s="110">
        <f t="shared" si="0"/>
        <v>5</v>
      </c>
      <c r="AT1" s="110">
        <f t="shared" si="0"/>
        <v>6</v>
      </c>
      <c r="AU1" s="110">
        <f t="shared" si="0"/>
        <v>7</v>
      </c>
      <c r="AV1" s="110">
        <f t="shared" si="0"/>
        <v>8</v>
      </c>
      <c r="AW1" s="110">
        <f t="shared" si="0"/>
        <v>9</v>
      </c>
      <c r="AX1" s="110">
        <f t="shared" si="0"/>
        <v>10</v>
      </c>
      <c r="AY1" s="110">
        <f t="shared" si="0"/>
        <v>11</v>
      </c>
      <c r="AZ1" s="110">
        <f t="shared" si="0"/>
        <v>12</v>
      </c>
      <c r="BA1" s="110">
        <f t="shared" si="0"/>
        <v>13</v>
      </c>
      <c r="BB1" s="110">
        <f t="shared" si="0"/>
        <v>14</v>
      </c>
      <c r="BC1" s="110">
        <f t="shared" si="0"/>
        <v>15</v>
      </c>
      <c r="BD1" s="110" t="s">
        <v>60</v>
      </c>
      <c r="BE1" s="110" t="s">
        <v>201</v>
      </c>
      <c r="BF1" s="110" t="s">
        <v>184</v>
      </c>
      <c r="BG1" s="110" t="s">
        <v>186</v>
      </c>
      <c r="BH1" s="110" t="s">
        <v>185</v>
      </c>
      <c r="BI1" s="110" t="s">
        <v>192</v>
      </c>
      <c r="BO1" s="111" t="s">
        <v>187</v>
      </c>
      <c r="BP1" s="111" t="s">
        <v>106</v>
      </c>
      <c r="BQ1" s="111" t="s">
        <v>182</v>
      </c>
      <c r="BR1" s="111" t="s">
        <v>162</v>
      </c>
      <c r="BS1" s="111" t="s">
        <v>107</v>
      </c>
      <c r="BT1" s="111" t="s">
        <v>108</v>
      </c>
      <c r="BU1" s="111" t="s">
        <v>183</v>
      </c>
      <c r="BV1" s="111" t="s">
        <v>180</v>
      </c>
      <c r="BW1" s="112"/>
      <c r="BX1" s="111" t="s">
        <v>188</v>
      </c>
      <c r="BY1" s="111">
        <v>1</v>
      </c>
      <c r="BZ1" s="111">
        <v>2</v>
      </c>
      <c r="CA1" s="111">
        <v>3</v>
      </c>
      <c r="CB1" s="111">
        <v>4</v>
      </c>
      <c r="CC1" s="111">
        <v>5</v>
      </c>
      <c r="CD1" s="111">
        <v>6</v>
      </c>
      <c r="CE1" s="111">
        <v>7</v>
      </c>
      <c r="CF1" s="111">
        <v>8</v>
      </c>
      <c r="CG1" s="111">
        <v>9</v>
      </c>
      <c r="CH1" s="111">
        <v>10</v>
      </c>
      <c r="CI1" s="111">
        <v>11</v>
      </c>
      <c r="CJ1" s="111">
        <v>12</v>
      </c>
      <c r="CK1" s="111">
        <v>13</v>
      </c>
      <c r="CL1" s="111">
        <v>14</v>
      </c>
      <c r="CM1" s="111">
        <v>15</v>
      </c>
      <c r="CN1" s="111">
        <v>16</v>
      </c>
      <c r="CO1" s="111">
        <v>17</v>
      </c>
      <c r="CP1" s="111">
        <v>18</v>
      </c>
      <c r="CQ1" s="111">
        <v>19</v>
      </c>
      <c r="CR1" s="111">
        <v>20</v>
      </c>
      <c r="CS1" s="111">
        <v>21</v>
      </c>
      <c r="CT1" s="112"/>
      <c r="CU1" s="112">
        <f>BY1</f>
        <v>1</v>
      </c>
      <c r="CV1" s="112">
        <f t="shared" ref="CV1:DL1" si="1">BZ1</f>
        <v>2</v>
      </c>
      <c r="CW1" s="112">
        <f t="shared" si="1"/>
        <v>3</v>
      </c>
      <c r="CX1" s="112">
        <f t="shared" si="1"/>
        <v>4</v>
      </c>
      <c r="CY1" s="112">
        <f t="shared" si="1"/>
        <v>5</v>
      </c>
      <c r="CZ1" s="112">
        <f t="shared" si="1"/>
        <v>6</v>
      </c>
      <c r="DA1" s="112">
        <f t="shared" si="1"/>
        <v>7</v>
      </c>
      <c r="DB1" s="112">
        <f t="shared" si="1"/>
        <v>8</v>
      </c>
      <c r="DC1" s="112">
        <f t="shared" si="1"/>
        <v>9</v>
      </c>
      <c r="DD1" s="112">
        <f t="shared" si="1"/>
        <v>10</v>
      </c>
      <c r="DE1" s="112">
        <f t="shared" si="1"/>
        <v>11</v>
      </c>
      <c r="DF1" s="112">
        <f t="shared" si="1"/>
        <v>12</v>
      </c>
      <c r="DG1" s="112">
        <f t="shared" si="1"/>
        <v>13</v>
      </c>
      <c r="DH1" s="112">
        <f t="shared" si="1"/>
        <v>14</v>
      </c>
      <c r="DI1" s="112">
        <f t="shared" si="1"/>
        <v>15</v>
      </c>
      <c r="DJ1" s="112">
        <f t="shared" si="1"/>
        <v>16</v>
      </c>
      <c r="DK1" s="112">
        <f t="shared" si="1"/>
        <v>17</v>
      </c>
      <c r="DL1" s="112">
        <f t="shared" si="1"/>
        <v>18</v>
      </c>
      <c r="DM1" s="112">
        <f>CQ1</f>
        <v>19</v>
      </c>
      <c r="DN1" s="112">
        <f t="shared" ref="DN1:DO1" si="2">CR1</f>
        <v>20</v>
      </c>
      <c r="DO1" s="112">
        <f t="shared" si="2"/>
        <v>21</v>
      </c>
    </row>
    <row r="2" spans="1:119" ht="174.75" hidden="1" customHeight="1" thickTop="1" x14ac:dyDescent="0.2">
      <c r="A2" s="303" t="s">
        <v>164</v>
      </c>
      <c r="B2" s="304"/>
      <c r="C2" s="83">
        <v>1</v>
      </c>
      <c r="D2" s="85">
        <v>2</v>
      </c>
      <c r="E2" s="85">
        <v>3</v>
      </c>
      <c r="F2" s="85">
        <v>4</v>
      </c>
      <c r="G2" s="85">
        <v>5</v>
      </c>
      <c r="H2" s="98">
        <v>6</v>
      </c>
      <c r="I2" s="89">
        <f>C2</f>
        <v>1</v>
      </c>
      <c r="J2" s="85">
        <f t="shared" ref="J2:AL2" si="3">D2</f>
        <v>2</v>
      </c>
      <c r="K2" s="85">
        <f t="shared" si="3"/>
        <v>3</v>
      </c>
      <c r="L2" s="85">
        <f t="shared" si="3"/>
        <v>4</v>
      </c>
      <c r="M2" s="85">
        <f t="shared" si="3"/>
        <v>5</v>
      </c>
      <c r="N2" s="98">
        <f t="shared" si="3"/>
        <v>6</v>
      </c>
      <c r="O2" s="89">
        <f t="shared" si="3"/>
        <v>1</v>
      </c>
      <c r="P2" s="85">
        <f t="shared" si="3"/>
        <v>2</v>
      </c>
      <c r="Q2" s="85">
        <f t="shared" si="3"/>
        <v>3</v>
      </c>
      <c r="R2" s="85">
        <f t="shared" si="3"/>
        <v>4</v>
      </c>
      <c r="S2" s="85">
        <f t="shared" si="3"/>
        <v>5</v>
      </c>
      <c r="T2" s="98">
        <f t="shared" si="3"/>
        <v>6</v>
      </c>
      <c r="U2" s="89">
        <f t="shared" si="3"/>
        <v>1</v>
      </c>
      <c r="V2" s="85">
        <f t="shared" si="3"/>
        <v>2</v>
      </c>
      <c r="W2" s="85">
        <f t="shared" si="3"/>
        <v>3</v>
      </c>
      <c r="X2" s="85">
        <f t="shared" si="3"/>
        <v>4</v>
      </c>
      <c r="Y2" s="85">
        <f t="shared" si="3"/>
        <v>5</v>
      </c>
      <c r="Z2" s="98">
        <f t="shared" si="3"/>
        <v>6</v>
      </c>
      <c r="AA2" s="89">
        <f t="shared" si="3"/>
        <v>1</v>
      </c>
      <c r="AB2" s="85">
        <f t="shared" si="3"/>
        <v>2</v>
      </c>
      <c r="AC2" s="85">
        <f t="shared" si="3"/>
        <v>3</v>
      </c>
      <c r="AD2" s="85">
        <f t="shared" si="3"/>
        <v>4</v>
      </c>
      <c r="AE2" s="85">
        <f t="shared" si="3"/>
        <v>5</v>
      </c>
      <c r="AF2" s="98">
        <f t="shared" si="3"/>
        <v>6</v>
      </c>
      <c r="AG2" s="89">
        <f t="shared" si="3"/>
        <v>1</v>
      </c>
      <c r="AH2" s="85">
        <f t="shared" si="3"/>
        <v>2</v>
      </c>
      <c r="AI2" s="85">
        <f t="shared" si="3"/>
        <v>3</v>
      </c>
      <c r="AJ2" s="85">
        <f t="shared" si="3"/>
        <v>4</v>
      </c>
      <c r="AK2" s="85">
        <f t="shared" si="3"/>
        <v>5</v>
      </c>
      <c r="AL2" s="98">
        <f t="shared" si="3"/>
        <v>6</v>
      </c>
      <c r="AN2" s="110" t="str">
        <f t="shared" ref="AN2:AN65" si="4">BH2&amp;"-"&amp;BI2</f>
        <v>-0</v>
      </c>
      <c r="AO2" s="110" t="str">
        <f>BF2&amp;"-"&amp;BI2</f>
        <v>1-0</v>
      </c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 t="str">
        <f t="array" ref="BD2:BD37">TRANSPOSE(C3:AL3)</f>
        <v>شنبه</v>
      </c>
      <c r="BE2" s="110">
        <v>1</v>
      </c>
      <c r="BF2" s="110">
        <v>1</v>
      </c>
      <c r="BG2" s="110">
        <v>1</v>
      </c>
      <c r="BH2" s="110" t="str">
        <f t="shared" ref="BH2:BH65" si="5">HLOOKUP(BF2,$A$1:$AL$54,BG2+3,FALSE)</f>
        <v/>
      </c>
      <c r="BI2" s="110">
        <f>HLOOKUP(BF2,'ورود کد کلاس همکاران'!$A$1:$AL$54,BG2+3,FALSE)</f>
        <v>0</v>
      </c>
      <c r="BN2" s="308" t="s">
        <v>190</v>
      </c>
      <c r="BO2" s="111">
        <v>1</v>
      </c>
      <c r="BP2" s="111">
        <f t="shared" ref="BP2:BU11" si="6">COUNTIFS($BG$2:$BG$1837,$BO2,$BD$2:$BD$1837,BP$1,$BI$2:$BI$1837,"&gt;0")</f>
        <v>0</v>
      </c>
      <c r="BQ2" s="111">
        <f t="shared" si="6"/>
        <v>0</v>
      </c>
      <c r="BR2" s="111">
        <f t="shared" si="6"/>
        <v>0</v>
      </c>
      <c r="BS2" s="111">
        <f t="shared" si="6"/>
        <v>0</v>
      </c>
      <c r="BT2" s="111">
        <f t="shared" si="6"/>
        <v>0</v>
      </c>
      <c r="BU2" s="111">
        <f t="shared" si="6"/>
        <v>0</v>
      </c>
      <c r="BV2" s="111" t="str">
        <f>IF(BP2&gt;0,BP$1,"")&amp;" "&amp;IF(BQ2&gt;0,BQ$1,"")&amp;" "&amp;IF(BR2&gt;0,BR$1,"")&amp;" "&amp;IF(BS2&gt;0,BS$1,"")&amp;" "&amp;IF(BT2&gt;0,BT$1,"")&amp;" "&amp;IF(BU2&gt;0,BU$1,"")&amp;" "</f>
        <v xml:space="preserve">      </v>
      </c>
      <c r="BW2" s="308" t="s">
        <v>191</v>
      </c>
      <c r="BX2" s="111" t="s">
        <v>105</v>
      </c>
      <c r="BY2" s="113" t="str">
        <f>'برنامه كلي'!C2</f>
        <v xml:space="preserve">قرآن </v>
      </c>
      <c r="BZ2" s="113" t="str">
        <f>'برنامه كلي'!D2</f>
        <v xml:space="preserve">معارف اسلامی </v>
      </c>
      <c r="CA2" s="113" t="str">
        <f>'برنامه كلي'!E2</f>
        <v>قرائت فارسی</v>
      </c>
      <c r="CB2" s="113" t="str">
        <f>'برنامه كلي'!F2</f>
        <v>املا ی فارسی</v>
      </c>
      <c r="CC2" s="113" t="str">
        <f>'برنامه كلي'!G2</f>
        <v>انشا ی فارسی</v>
      </c>
      <c r="CD2" s="113" t="str">
        <f>'برنامه كلي'!H2</f>
        <v>زبان عربی</v>
      </c>
      <c r="CE2" s="113" t="str">
        <f>'برنامه كلي'!I2</f>
        <v>زبان خارجی</v>
      </c>
      <c r="CF2" s="113" t="str">
        <f>'برنامه كلي'!J2</f>
        <v>علوم تجربی</v>
      </c>
      <c r="CG2" s="113" t="str">
        <f>'برنامه كلي'!K2</f>
        <v>ریاضیات</v>
      </c>
      <c r="CH2" s="113" t="str">
        <f>'برنامه كلي'!L2</f>
        <v>تربیت بدنی</v>
      </c>
      <c r="CI2" s="113" t="str">
        <f>'برنامه كلي'!M2</f>
        <v>مطالعات اجتماعی</v>
      </c>
      <c r="CJ2" s="113" t="str">
        <f>'برنامه كلي'!N2</f>
        <v>فرهنگ و هنر</v>
      </c>
      <c r="CK2" s="113" t="str">
        <f>'برنامه كلي'!O2</f>
        <v>کار و فناوری</v>
      </c>
      <c r="CL2" s="113" t="str">
        <f>'برنامه كلي'!P2</f>
        <v>تفکر و سبک زندگی</v>
      </c>
      <c r="CM2" s="113" t="str">
        <f>'برنامه كلي'!Q2</f>
        <v>آمادگی دفاعی</v>
      </c>
      <c r="CN2" s="113" t="str">
        <f>'برنامه كلي'!R2</f>
        <v>فارسی تکمیلی</v>
      </c>
      <c r="CO2" s="113" t="str">
        <f>'برنامه كلي'!S2</f>
        <v>زبان تکمیلی</v>
      </c>
      <c r="CP2" s="113" t="str">
        <f>'برنامه كلي'!T2</f>
        <v>علوم تکمیلی</v>
      </c>
      <c r="CQ2" s="113" t="str">
        <f>'برنامه كلي'!U2</f>
        <v>ریاضی تکمیلی</v>
      </c>
      <c r="CR2" s="113">
        <f>'برنامه كلي'!V2</f>
        <v>0</v>
      </c>
      <c r="CS2" s="113">
        <f>'برنامه كلي'!W2</f>
        <v>0</v>
      </c>
      <c r="CT2" s="108"/>
      <c r="CU2" s="150" t="s">
        <v>189</v>
      </c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2"/>
      <c r="DO2" s="152"/>
    </row>
    <row r="3" spans="1:119" s="97" customFormat="1" ht="129.75" customHeight="1" x14ac:dyDescent="0.2">
      <c r="A3" s="99" t="s">
        <v>165</v>
      </c>
      <c r="B3" s="100" t="s">
        <v>16</v>
      </c>
      <c r="C3" s="84" t="s">
        <v>106</v>
      </c>
      <c r="D3" s="86" t="s">
        <v>106</v>
      </c>
      <c r="E3" s="86" t="s">
        <v>106</v>
      </c>
      <c r="F3" s="86" t="s">
        <v>106</v>
      </c>
      <c r="G3" s="86" t="s">
        <v>106</v>
      </c>
      <c r="H3" s="101" t="s">
        <v>106</v>
      </c>
      <c r="I3" s="84" t="s">
        <v>182</v>
      </c>
      <c r="J3" s="86" t="s">
        <v>182</v>
      </c>
      <c r="K3" s="86" t="s">
        <v>182</v>
      </c>
      <c r="L3" s="86" t="s">
        <v>182</v>
      </c>
      <c r="M3" s="86" t="s">
        <v>182</v>
      </c>
      <c r="N3" s="101" t="s">
        <v>182</v>
      </c>
      <c r="O3" s="84" t="s">
        <v>162</v>
      </c>
      <c r="P3" s="86" t="s">
        <v>162</v>
      </c>
      <c r="Q3" s="86" t="s">
        <v>162</v>
      </c>
      <c r="R3" s="86" t="s">
        <v>162</v>
      </c>
      <c r="S3" s="86" t="s">
        <v>162</v>
      </c>
      <c r="T3" s="101" t="s">
        <v>162</v>
      </c>
      <c r="U3" s="84" t="s">
        <v>107</v>
      </c>
      <c r="V3" s="86" t="s">
        <v>107</v>
      </c>
      <c r="W3" s="86" t="s">
        <v>107</v>
      </c>
      <c r="X3" s="86" t="s">
        <v>107</v>
      </c>
      <c r="Y3" s="86" t="s">
        <v>107</v>
      </c>
      <c r="Z3" s="101" t="s">
        <v>107</v>
      </c>
      <c r="AA3" s="84" t="s">
        <v>108</v>
      </c>
      <c r="AB3" s="86" t="s">
        <v>108</v>
      </c>
      <c r="AC3" s="86" t="s">
        <v>108</v>
      </c>
      <c r="AD3" s="86" t="s">
        <v>108</v>
      </c>
      <c r="AE3" s="86" t="s">
        <v>108</v>
      </c>
      <c r="AF3" s="101" t="s">
        <v>108</v>
      </c>
      <c r="AG3" s="84" t="s">
        <v>183</v>
      </c>
      <c r="AH3" s="86" t="s">
        <v>183</v>
      </c>
      <c r="AI3" s="86" t="s">
        <v>183</v>
      </c>
      <c r="AJ3" s="86" t="s">
        <v>183</v>
      </c>
      <c r="AK3" s="86" t="s">
        <v>183</v>
      </c>
      <c r="AL3" s="101" t="s">
        <v>183</v>
      </c>
      <c r="AN3" s="110" t="str">
        <f t="shared" si="4"/>
        <v>-0</v>
      </c>
      <c r="AO3" s="110" t="str">
        <f t="shared" ref="AO3:AO66" si="7">BF3&amp;"-"&amp;BI3</f>
        <v>2-0</v>
      </c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 t="str">
        <v>شنبه</v>
      </c>
      <c r="BE3" s="110">
        <v>1</v>
      </c>
      <c r="BF3" s="110">
        <v>2</v>
      </c>
      <c r="BG3" s="110">
        <v>1</v>
      </c>
      <c r="BH3" s="110" t="str">
        <f t="shared" si="5"/>
        <v/>
      </c>
      <c r="BI3" s="110">
        <f>HLOOKUP(BF3,'ورود کد کلاس همکاران'!$A$1:$AL$54,BG3+3,FALSE)</f>
        <v>0</v>
      </c>
      <c r="BN3" s="309"/>
      <c r="BO3" s="111">
        <v>2</v>
      </c>
      <c r="BP3" s="111">
        <f t="shared" si="6"/>
        <v>3</v>
      </c>
      <c r="BQ3" s="111">
        <f t="shared" si="6"/>
        <v>0</v>
      </c>
      <c r="BR3" s="111">
        <f t="shared" si="6"/>
        <v>0</v>
      </c>
      <c r="BS3" s="111">
        <f t="shared" si="6"/>
        <v>0</v>
      </c>
      <c r="BT3" s="111">
        <f t="shared" si="6"/>
        <v>0</v>
      </c>
      <c r="BU3" s="111">
        <f t="shared" si="6"/>
        <v>0</v>
      </c>
      <c r="BV3" s="111" t="str">
        <f t="shared" ref="BV3:BV52" si="8">IF(BP3&gt;0,BP$1,"")&amp;" "&amp;IF(BQ3&gt;0,BQ$1,"")&amp;" "&amp;IF(BR3&gt;0,BR$1,"")&amp;" "&amp;IF(BS3&gt;0,BS$1,"")&amp;" "&amp;IF(BT3&gt;0,BT$1,"")&amp;" "&amp;IF(BU3&gt;0,BU$1,"")&amp;" "</f>
        <v xml:space="preserve">شنبه      </v>
      </c>
      <c r="BW3" s="309"/>
      <c r="BX3" s="111">
        <v>1</v>
      </c>
      <c r="BY3" s="111">
        <f t="shared" ref="BY3:CH12" si="9">COUNTIFS($BH$2:$BH$1837,BY$1,$BG$2:$BG$1837,$BX3,$BI$2:$BI$1837,"&gt;0")</f>
        <v>0</v>
      </c>
      <c r="BZ3" s="111">
        <f t="shared" si="9"/>
        <v>0</v>
      </c>
      <c r="CA3" s="111">
        <f t="shared" si="9"/>
        <v>0</v>
      </c>
      <c r="CB3" s="111">
        <f t="shared" si="9"/>
        <v>0</v>
      </c>
      <c r="CC3" s="111">
        <f t="shared" si="9"/>
        <v>0</v>
      </c>
      <c r="CD3" s="111">
        <f t="shared" si="9"/>
        <v>0</v>
      </c>
      <c r="CE3" s="111">
        <f t="shared" si="9"/>
        <v>0</v>
      </c>
      <c r="CF3" s="111">
        <f t="shared" si="9"/>
        <v>0</v>
      </c>
      <c r="CG3" s="111">
        <f t="shared" si="9"/>
        <v>0</v>
      </c>
      <c r="CH3" s="111">
        <f t="shared" si="9"/>
        <v>0</v>
      </c>
      <c r="CI3" s="111">
        <f t="shared" ref="CI3:CS12" si="10">COUNTIFS($BH$2:$BH$1837,CI$1,$BG$2:$BG$1837,$BX3,$BI$2:$BI$1837,"&gt;0")</f>
        <v>0</v>
      </c>
      <c r="CJ3" s="111">
        <f t="shared" si="10"/>
        <v>0</v>
      </c>
      <c r="CK3" s="111">
        <f t="shared" si="10"/>
        <v>0</v>
      </c>
      <c r="CL3" s="111">
        <f t="shared" si="10"/>
        <v>0</v>
      </c>
      <c r="CM3" s="111">
        <f t="shared" si="10"/>
        <v>0</v>
      </c>
      <c r="CN3" s="111">
        <f t="shared" si="10"/>
        <v>0</v>
      </c>
      <c r="CO3" s="111">
        <f t="shared" si="10"/>
        <v>0</v>
      </c>
      <c r="CP3" s="111">
        <f t="shared" si="10"/>
        <v>0</v>
      </c>
      <c r="CQ3" s="111">
        <f t="shared" si="10"/>
        <v>0</v>
      </c>
      <c r="CR3" s="111">
        <f t="shared" si="10"/>
        <v>0</v>
      </c>
      <c r="CS3" s="111">
        <f t="shared" si="10"/>
        <v>0</v>
      </c>
      <c r="CT3" s="308" t="s">
        <v>196</v>
      </c>
      <c r="CU3" s="111" t="str">
        <f t="shared" ref="CU3:CV18" si="11">IF(BY3&gt;0,BY$2,"")</f>
        <v/>
      </c>
      <c r="CV3" s="111" t="str">
        <f t="shared" si="11"/>
        <v/>
      </c>
      <c r="CW3" s="111" t="str">
        <f t="shared" ref="CW3:CW53" si="12">IF(CA3&gt;0,CA$2,"")</f>
        <v/>
      </c>
      <c r="CX3" s="111" t="str">
        <f t="shared" ref="CX3:CX53" si="13">IF(CB3&gt;0,CB$2,"")</f>
        <v/>
      </c>
      <c r="CY3" s="111" t="str">
        <f t="shared" ref="CY3:CY53" si="14">IF(CC3&gt;0,CC$2,"")</f>
        <v/>
      </c>
      <c r="CZ3" s="111" t="str">
        <f t="shared" ref="CZ3:CZ53" si="15">IF(CD3&gt;0,CD$2,"")</f>
        <v/>
      </c>
      <c r="DA3" s="111" t="str">
        <f t="shared" ref="DA3:DA53" si="16">IF(CE3&gt;0,CE$2,"")</f>
        <v/>
      </c>
      <c r="DB3" s="111" t="str">
        <f t="shared" ref="DB3:DB53" si="17">IF(CF3&gt;0,CF$2,"")</f>
        <v/>
      </c>
      <c r="DC3" s="111" t="str">
        <f t="shared" ref="DC3:DC53" si="18">IF(CG3&gt;0,CG$2,"")</f>
        <v/>
      </c>
      <c r="DD3" s="111" t="str">
        <f t="shared" ref="DD3:DD53" si="19">IF(CH3&gt;0,CH$2,"")</f>
        <v/>
      </c>
      <c r="DE3" s="111" t="str">
        <f t="shared" ref="DE3:DE53" si="20">IF(CI3&gt;0,CI$2,"")</f>
        <v/>
      </c>
      <c r="DF3" s="111" t="str">
        <f t="shared" ref="DF3:DF53" si="21">IF(CJ3&gt;0,CJ$2,"")</f>
        <v/>
      </c>
      <c r="DG3" s="111" t="str">
        <f t="shared" ref="DG3:DG53" si="22">IF(CK3&gt;0,CK$2,"")</f>
        <v/>
      </c>
      <c r="DH3" s="111" t="str">
        <f t="shared" ref="DH3:DH53" si="23">IF(CL3&gt;0,CL$2,"")</f>
        <v/>
      </c>
      <c r="DI3" s="111" t="str">
        <f t="shared" ref="DI3:DI53" si="24">IF(CM3&gt;0,CM$2,"")</f>
        <v/>
      </c>
      <c r="DJ3" s="111" t="str">
        <f t="shared" ref="DJ3:DJ53" si="25">IF(CN3&gt;0,CN$2,"")</f>
        <v/>
      </c>
      <c r="DK3" s="111" t="str">
        <f t="shared" ref="DK3:DK53" si="26">IF(CO3&gt;0,CO$2,"")</f>
        <v/>
      </c>
      <c r="DL3" s="111" t="str">
        <f t="shared" ref="DL3:DL53" si="27">IF(CP3&gt;0,CP$2,"")</f>
        <v/>
      </c>
      <c r="DM3" s="111" t="str">
        <f t="shared" ref="DM3:DM53" si="28">IF(CQ3&gt;0,CQ$2,"")</f>
        <v/>
      </c>
      <c r="DN3" s="111" t="str">
        <f t="shared" ref="DN3:DO53" si="29">IF(CR3&gt;0,CR$2,"")</f>
        <v/>
      </c>
      <c r="DO3" s="111" t="str">
        <f t="shared" si="29"/>
        <v/>
      </c>
    </row>
    <row r="4" spans="1:119" ht="60" customHeight="1" x14ac:dyDescent="0.2">
      <c r="A4" s="102">
        <v>1</v>
      </c>
      <c r="B4" s="100" t="str">
        <f>'ورود مشخصات همکاران'!B5</f>
        <v>حشمتی</v>
      </c>
      <c r="C4" s="81" t="s">
        <v>6</v>
      </c>
      <c r="D4" s="103" t="s">
        <v>6</v>
      </c>
      <c r="E4" s="87" t="s">
        <v>6</v>
      </c>
      <c r="F4" s="87" t="s">
        <v>6</v>
      </c>
      <c r="G4" s="88" t="s">
        <v>6</v>
      </c>
      <c r="H4" s="87" t="s">
        <v>6</v>
      </c>
      <c r="I4" s="81" t="s">
        <v>6</v>
      </c>
      <c r="J4" s="103" t="s">
        <v>6</v>
      </c>
      <c r="K4" s="87" t="s">
        <v>6</v>
      </c>
      <c r="L4" s="87" t="s">
        <v>6</v>
      </c>
      <c r="M4" s="88" t="s">
        <v>6</v>
      </c>
      <c r="N4" s="87" t="s">
        <v>6</v>
      </c>
      <c r="O4" s="81" t="s">
        <v>6</v>
      </c>
      <c r="P4" s="103" t="s">
        <v>6</v>
      </c>
      <c r="Q4" s="87" t="s">
        <v>6</v>
      </c>
      <c r="R4" s="87" t="s">
        <v>6</v>
      </c>
      <c r="S4" s="88" t="s">
        <v>6</v>
      </c>
      <c r="T4" s="87" t="s">
        <v>6</v>
      </c>
      <c r="U4" s="81" t="s">
        <v>6</v>
      </c>
      <c r="V4" s="103" t="s">
        <v>6</v>
      </c>
      <c r="W4" s="87" t="s">
        <v>6</v>
      </c>
      <c r="X4" s="87" t="s">
        <v>6</v>
      </c>
      <c r="Y4" s="88" t="s">
        <v>6</v>
      </c>
      <c r="Z4" s="87" t="s">
        <v>6</v>
      </c>
      <c r="AA4" s="81" t="s">
        <v>6</v>
      </c>
      <c r="AB4" s="103" t="s">
        <v>6</v>
      </c>
      <c r="AC4" s="87" t="s">
        <v>6</v>
      </c>
      <c r="AD4" s="87" t="s">
        <v>6</v>
      </c>
      <c r="AE4" s="88" t="s">
        <v>6</v>
      </c>
      <c r="AF4" s="87" t="s">
        <v>6</v>
      </c>
      <c r="AG4" s="81" t="s">
        <v>6</v>
      </c>
      <c r="AH4" s="103" t="s">
        <v>6</v>
      </c>
      <c r="AI4" s="87" t="s">
        <v>6</v>
      </c>
      <c r="AJ4" s="87" t="s">
        <v>6</v>
      </c>
      <c r="AK4" s="88" t="s">
        <v>6</v>
      </c>
      <c r="AL4" s="87" t="s">
        <v>6</v>
      </c>
      <c r="AN4" s="110" t="str">
        <f t="shared" si="4"/>
        <v>-0</v>
      </c>
      <c r="AO4" s="110" t="str">
        <f t="shared" si="7"/>
        <v>3-0</v>
      </c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 t="str">
        <v>شنبه</v>
      </c>
      <c r="BE4" s="110">
        <v>1</v>
      </c>
      <c r="BF4" s="110">
        <v>3</v>
      </c>
      <c r="BG4" s="110">
        <v>1</v>
      </c>
      <c r="BH4" s="110" t="str">
        <f t="shared" si="5"/>
        <v/>
      </c>
      <c r="BI4" s="110">
        <f>HLOOKUP(BF4,'ورود کد کلاس همکاران'!$A$1:$AL$54,BG4+3,FALSE)</f>
        <v>0</v>
      </c>
      <c r="BN4" s="309"/>
      <c r="BO4" s="111">
        <v>3</v>
      </c>
      <c r="BP4" s="111">
        <f t="shared" si="6"/>
        <v>0</v>
      </c>
      <c r="BQ4" s="111">
        <f t="shared" si="6"/>
        <v>0</v>
      </c>
      <c r="BR4" s="111">
        <f t="shared" si="6"/>
        <v>0</v>
      </c>
      <c r="BS4" s="111">
        <f t="shared" si="6"/>
        <v>2</v>
      </c>
      <c r="BT4" s="111">
        <f t="shared" si="6"/>
        <v>0</v>
      </c>
      <c r="BU4" s="111">
        <f t="shared" si="6"/>
        <v>0</v>
      </c>
      <c r="BV4" s="111" t="str">
        <f t="shared" si="8"/>
        <v xml:space="preserve">   سه شنبه   </v>
      </c>
      <c r="BW4" s="309"/>
      <c r="BX4" s="111">
        <v>2</v>
      </c>
      <c r="BY4" s="111">
        <f t="shared" si="9"/>
        <v>0</v>
      </c>
      <c r="BZ4" s="111">
        <f t="shared" si="9"/>
        <v>0</v>
      </c>
      <c r="CA4" s="111">
        <f t="shared" si="9"/>
        <v>0</v>
      </c>
      <c r="CB4" s="111">
        <f t="shared" si="9"/>
        <v>0</v>
      </c>
      <c r="CC4" s="111">
        <f t="shared" si="9"/>
        <v>0</v>
      </c>
      <c r="CD4" s="111">
        <f t="shared" si="9"/>
        <v>0</v>
      </c>
      <c r="CE4" s="111">
        <f t="shared" si="9"/>
        <v>0</v>
      </c>
      <c r="CF4" s="111">
        <f t="shared" si="9"/>
        <v>0</v>
      </c>
      <c r="CG4" s="111">
        <f t="shared" si="9"/>
        <v>0</v>
      </c>
      <c r="CH4" s="111">
        <f t="shared" si="9"/>
        <v>0</v>
      </c>
      <c r="CI4" s="111">
        <f t="shared" si="10"/>
        <v>3</v>
      </c>
      <c r="CJ4" s="111">
        <f t="shared" si="10"/>
        <v>0</v>
      </c>
      <c r="CK4" s="111">
        <f t="shared" si="10"/>
        <v>0</v>
      </c>
      <c r="CL4" s="111">
        <f t="shared" si="10"/>
        <v>0</v>
      </c>
      <c r="CM4" s="111">
        <f t="shared" si="10"/>
        <v>0</v>
      </c>
      <c r="CN4" s="111">
        <f t="shared" si="10"/>
        <v>0</v>
      </c>
      <c r="CO4" s="111">
        <f t="shared" si="10"/>
        <v>0</v>
      </c>
      <c r="CP4" s="111">
        <f t="shared" si="10"/>
        <v>0</v>
      </c>
      <c r="CQ4" s="111">
        <f t="shared" si="10"/>
        <v>0</v>
      </c>
      <c r="CR4" s="111">
        <f t="shared" si="10"/>
        <v>0</v>
      </c>
      <c r="CS4" s="111">
        <f t="shared" si="10"/>
        <v>0</v>
      </c>
      <c r="CT4" s="309"/>
      <c r="CU4" s="112" t="str">
        <f t="shared" si="11"/>
        <v/>
      </c>
      <c r="CV4" s="112" t="str">
        <f t="shared" ref="CV4:CV53" si="30">IF(BZ4&gt;0,BZ$2,"")</f>
        <v/>
      </c>
      <c r="CW4" s="112" t="str">
        <f t="shared" si="12"/>
        <v/>
      </c>
      <c r="CX4" s="112" t="str">
        <f t="shared" si="13"/>
        <v/>
      </c>
      <c r="CY4" s="112" t="str">
        <f t="shared" si="14"/>
        <v/>
      </c>
      <c r="CZ4" s="112" t="str">
        <f t="shared" si="15"/>
        <v/>
      </c>
      <c r="DA4" s="112" t="str">
        <f t="shared" si="16"/>
        <v/>
      </c>
      <c r="DB4" s="112" t="str">
        <f t="shared" si="17"/>
        <v/>
      </c>
      <c r="DC4" s="112" t="str">
        <f t="shared" si="18"/>
        <v/>
      </c>
      <c r="DD4" s="112" t="str">
        <f t="shared" si="19"/>
        <v/>
      </c>
      <c r="DE4" s="112" t="str">
        <f t="shared" si="20"/>
        <v>مطالعات اجتماعی</v>
      </c>
      <c r="DF4" s="112" t="str">
        <f t="shared" si="21"/>
        <v/>
      </c>
      <c r="DG4" s="112" t="str">
        <f t="shared" si="22"/>
        <v/>
      </c>
      <c r="DH4" s="112" t="str">
        <f t="shared" si="23"/>
        <v/>
      </c>
      <c r="DI4" s="112" t="str">
        <f t="shared" si="24"/>
        <v/>
      </c>
      <c r="DJ4" s="112" t="str">
        <f t="shared" si="25"/>
        <v/>
      </c>
      <c r="DK4" s="112" t="str">
        <f t="shared" si="26"/>
        <v/>
      </c>
      <c r="DL4" s="112" t="str">
        <f t="shared" si="27"/>
        <v/>
      </c>
      <c r="DM4" s="112" t="str">
        <f t="shared" si="28"/>
        <v/>
      </c>
      <c r="DN4" s="112" t="str">
        <f t="shared" si="29"/>
        <v/>
      </c>
      <c r="DO4" s="112" t="str">
        <f t="shared" si="29"/>
        <v/>
      </c>
    </row>
    <row r="5" spans="1:119" ht="60" customHeight="1" x14ac:dyDescent="0.2">
      <c r="A5" s="102">
        <v>2</v>
      </c>
      <c r="B5" s="100" t="str">
        <f>'ورود مشخصات همکاران'!B6</f>
        <v>محمدی</v>
      </c>
      <c r="C5" s="81" t="s">
        <v>6</v>
      </c>
      <c r="D5" s="103">
        <v>11</v>
      </c>
      <c r="E5" s="87">
        <v>11</v>
      </c>
      <c r="F5" s="87">
        <v>11</v>
      </c>
      <c r="G5" s="88" t="s">
        <v>6</v>
      </c>
      <c r="H5" s="87" t="s">
        <v>6</v>
      </c>
      <c r="I5" s="81" t="s">
        <v>6</v>
      </c>
      <c r="J5" s="103" t="s">
        <v>6</v>
      </c>
      <c r="K5" s="87" t="s">
        <v>6</v>
      </c>
      <c r="L5" s="87" t="s">
        <v>6</v>
      </c>
      <c r="M5" s="88" t="s">
        <v>6</v>
      </c>
      <c r="N5" s="87" t="s">
        <v>6</v>
      </c>
      <c r="O5" s="81" t="s">
        <v>6</v>
      </c>
      <c r="P5" s="103" t="s">
        <v>6</v>
      </c>
      <c r="Q5" s="87" t="s">
        <v>6</v>
      </c>
      <c r="R5" s="87" t="s">
        <v>6</v>
      </c>
      <c r="S5" s="88" t="s">
        <v>6</v>
      </c>
      <c r="T5" s="87" t="s">
        <v>6</v>
      </c>
      <c r="U5" s="81" t="s">
        <v>6</v>
      </c>
      <c r="V5" s="103" t="s">
        <v>6</v>
      </c>
      <c r="W5" s="87" t="s">
        <v>6</v>
      </c>
      <c r="X5" s="87" t="s">
        <v>6</v>
      </c>
      <c r="Y5" s="88" t="s">
        <v>6</v>
      </c>
      <c r="Z5" s="87" t="s">
        <v>6</v>
      </c>
      <c r="AA5" s="81" t="s">
        <v>6</v>
      </c>
      <c r="AB5" s="103" t="s">
        <v>6</v>
      </c>
      <c r="AC5" s="87" t="s">
        <v>6</v>
      </c>
      <c r="AD5" s="87" t="s">
        <v>6</v>
      </c>
      <c r="AE5" s="88" t="s">
        <v>6</v>
      </c>
      <c r="AF5" s="87" t="s">
        <v>6</v>
      </c>
      <c r="AG5" s="81" t="s">
        <v>6</v>
      </c>
      <c r="AH5" s="103" t="s">
        <v>6</v>
      </c>
      <c r="AI5" s="87" t="s">
        <v>6</v>
      </c>
      <c r="AJ5" s="87" t="s">
        <v>6</v>
      </c>
      <c r="AK5" s="88" t="s">
        <v>6</v>
      </c>
      <c r="AL5" s="87" t="s">
        <v>6</v>
      </c>
      <c r="AN5" s="110" t="str">
        <f t="shared" si="4"/>
        <v>-0</v>
      </c>
      <c r="AO5" s="110" t="str">
        <f t="shared" si="7"/>
        <v>4-0</v>
      </c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 t="str">
        <v>شنبه</v>
      </c>
      <c r="BE5" s="110">
        <v>1</v>
      </c>
      <c r="BF5" s="110">
        <v>4</v>
      </c>
      <c r="BG5" s="110">
        <v>1</v>
      </c>
      <c r="BH5" s="110" t="str">
        <f t="shared" si="5"/>
        <v/>
      </c>
      <c r="BI5" s="110">
        <f>HLOOKUP(BF5,'ورود کد کلاس همکاران'!$A$1:$AL$54,BG5+3,FALSE)</f>
        <v>0</v>
      </c>
      <c r="BN5" s="309"/>
      <c r="BO5" s="111">
        <v>4</v>
      </c>
      <c r="BP5" s="111">
        <f t="shared" si="6"/>
        <v>2</v>
      </c>
      <c r="BQ5" s="111">
        <f t="shared" si="6"/>
        <v>0</v>
      </c>
      <c r="BR5" s="111">
        <f t="shared" si="6"/>
        <v>0</v>
      </c>
      <c r="BS5" s="111">
        <f t="shared" si="6"/>
        <v>0</v>
      </c>
      <c r="BT5" s="111">
        <f t="shared" si="6"/>
        <v>0</v>
      </c>
      <c r="BU5" s="111">
        <f t="shared" si="6"/>
        <v>0</v>
      </c>
      <c r="BV5" s="111" t="str">
        <f t="shared" si="8"/>
        <v xml:space="preserve">شنبه      </v>
      </c>
      <c r="BW5" s="309"/>
      <c r="BX5" s="111">
        <v>3</v>
      </c>
      <c r="BY5" s="111">
        <f t="shared" si="9"/>
        <v>0</v>
      </c>
      <c r="BZ5" s="111">
        <f t="shared" si="9"/>
        <v>0</v>
      </c>
      <c r="CA5" s="111">
        <f t="shared" si="9"/>
        <v>0</v>
      </c>
      <c r="CB5" s="111">
        <f t="shared" si="9"/>
        <v>0</v>
      </c>
      <c r="CC5" s="111">
        <f t="shared" si="9"/>
        <v>0</v>
      </c>
      <c r="CD5" s="111">
        <f t="shared" si="9"/>
        <v>0</v>
      </c>
      <c r="CE5" s="111">
        <f t="shared" si="9"/>
        <v>0</v>
      </c>
      <c r="CF5" s="111">
        <f t="shared" si="9"/>
        <v>0</v>
      </c>
      <c r="CG5" s="111">
        <f t="shared" si="9"/>
        <v>0</v>
      </c>
      <c r="CH5" s="111">
        <f t="shared" si="9"/>
        <v>0</v>
      </c>
      <c r="CI5" s="111">
        <f t="shared" si="10"/>
        <v>0</v>
      </c>
      <c r="CJ5" s="111">
        <f t="shared" si="10"/>
        <v>0</v>
      </c>
      <c r="CK5" s="111">
        <f t="shared" si="10"/>
        <v>0</v>
      </c>
      <c r="CL5" s="111">
        <f t="shared" si="10"/>
        <v>2</v>
      </c>
      <c r="CM5" s="111">
        <f t="shared" si="10"/>
        <v>0</v>
      </c>
      <c r="CN5" s="111">
        <f t="shared" si="10"/>
        <v>0</v>
      </c>
      <c r="CO5" s="111">
        <f t="shared" si="10"/>
        <v>0</v>
      </c>
      <c r="CP5" s="111">
        <f t="shared" si="10"/>
        <v>0</v>
      </c>
      <c r="CQ5" s="111">
        <f t="shared" si="10"/>
        <v>0</v>
      </c>
      <c r="CR5" s="111">
        <f t="shared" si="10"/>
        <v>0</v>
      </c>
      <c r="CS5" s="111">
        <f t="shared" si="10"/>
        <v>0</v>
      </c>
      <c r="CT5" s="309"/>
      <c r="CU5" s="111" t="str">
        <f t="shared" si="11"/>
        <v/>
      </c>
      <c r="CV5" s="111" t="str">
        <f t="shared" si="30"/>
        <v/>
      </c>
      <c r="CW5" s="111" t="str">
        <f t="shared" si="12"/>
        <v/>
      </c>
      <c r="CX5" s="111" t="str">
        <f t="shared" si="13"/>
        <v/>
      </c>
      <c r="CY5" s="111" t="str">
        <f t="shared" si="14"/>
        <v/>
      </c>
      <c r="CZ5" s="111" t="str">
        <f t="shared" si="15"/>
        <v/>
      </c>
      <c r="DA5" s="111" t="str">
        <f t="shared" si="16"/>
        <v/>
      </c>
      <c r="DB5" s="111" t="str">
        <f t="shared" si="17"/>
        <v/>
      </c>
      <c r="DC5" s="111" t="str">
        <f t="shared" si="18"/>
        <v/>
      </c>
      <c r="DD5" s="111" t="str">
        <f t="shared" si="19"/>
        <v/>
      </c>
      <c r="DE5" s="111" t="str">
        <f t="shared" si="20"/>
        <v/>
      </c>
      <c r="DF5" s="111" t="str">
        <f t="shared" si="21"/>
        <v/>
      </c>
      <c r="DG5" s="111" t="str">
        <f t="shared" si="22"/>
        <v/>
      </c>
      <c r="DH5" s="111" t="str">
        <f t="shared" si="23"/>
        <v>تفکر و سبک زندگی</v>
      </c>
      <c r="DI5" s="111" t="str">
        <f t="shared" si="24"/>
        <v/>
      </c>
      <c r="DJ5" s="111" t="str">
        <f t="shared" si="25"/>
        <v/>
      </c>
      <c r="DK5" s="111" t="str">
        <f t="shared" si="26"/>
        <v/>
      </c>
      <c r="DL5" s="111" t="str">
        <f t="shared" si="27"/>
        <v/>
      </c>
      <c r="DM5" s="111" t="str">
        <f t="shared" si="28"/>
        <v/>
      </c>
      <c r="DN5" s="111" t="str">
        <f t="shared" si="29"/>
        <v/>
      </c>
      <c r="DO5" s="111" t="str">
        <f t="shared" si="29"/>
        <v/>
      </c>
    </row>
    <row r="6" spans="1:119" ht="60" customHeight="1" x14ac:dyDescent="0.2">
      <c r="A6" s="102">
        <v>3</v>
      </c>
      <c r="B6" s="100" t="str">
        <f>'ورود مشخصات همکاران'!B7</f>
        <v>بشیری</v>
      </c>
      <c r="C6" s="81" t="s">
        <v>6</v>
      </c>
      <c r="D6" s="103" t="s">
        <v>6</v>
      </c>
      <c r="E6" s="87" t="s">
        <v>6</v>
      </c>
      <c r="F6" s="87" t="s">
        <v>6</v>
      </c>
      <c r="G6" s="88" t="s">
        <v>6</v>
      </c>
      <c r="H6" s="87" t="s">
        <v>6</v>
      </c>
      <c r="I6" s="81" t="s">
        <v>6</v>
      </c>
      <c r="J6" s="103" t="s">
        <v>6</v>
      </c>
      <c r="K6" s="87" t="s">
        <v>6</v>
      </c>
      <c r="L6" s="87" t="s">
        <v>6</v>
      </c>
      <c r="M6" s="88" t="s">
        <v>6</v>
      </c>
      <c r="N6" s="87" t="s">
        <v>6</v>
      </c>
      <c r="O6" s="81" t="s">
        <v>6</v>
      </c>
      <c r="P6" s="103" t="s">
        <v>6</v>
      </c>
      <c r="Q6" s="87"/>
      <c r="R6" s="87"/>
      <c r="S6" s="88" t="s">
        <v>6</v>
      </c>
      <c r="T6" s="87" t="s">
        <v>6</v>
      </c>
      <c r="U6" s="81" t="s">
        <v>6</v>
      </c>
      <c r="V6" s="103" t="s">
        <v>6</v>
      </c>
      <c r="W6" s="87" t="s">
        <v>6</v>
      </c>
      <c r="X6" s="87" t="s">
        <v>6</v>
      </c>
      <c r="Y6" s="88">
        <v>14</v>
      </c>
      <c r="Z6" s="87">
        <v>14</v>
      </c>
      <c r="AA6" s="81" t="s">
        <v>6</v>
      </c>
      <c r="AB6" s="103" t="s">
        <v>6</v>
      </c>
      <c r="AC6" s="87" t="s">
        <v>6</v>
      </c>
      <c r="AD6" s="87" t="s">
        <v>6</v>
      </c>
      <c r="AE6" s="88" t="s">
        <v>6</v>
      </c>
      <c r="AF6" s="87" t="s">
        <v>6</v>
      </c>
      <c r="AG6" s="81" t="s">
        <v>6</v>
      </c>
      <c r="AH6" s="103" t="s">
        <v>6</v>
      </c>
      <c r="AI6" s="87" t="s">
        <v>6</v>
      </c>
      <c r="AJ6" s="87" t="s">
        <v>6</v>
      </c>
      <c r="AK6" s="88" t="s">
        <v>6</v>
      </c>
      <c r="AL6" s="87" t="s">
        <v>6</v>
      </c>
      <c r="AN6" s="110" t="str">
        <f t="shared" si="4"/>
        <v>-0</v>
      </c>
      <c r="AO6" s="110" t="str">
        <f t="shared" si="7"/>
        <v>5-0</v>
      </c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 t="str">
        <v>شنبه</v>
      </c>
      <c r="BE6" s="110">
        <v>1</v>
      </c>
      <c r="BF6" s="110">
        <v>5</v>
      </c>
      <c r="BG6" s="110">
        <v>1</v>
      </c>
      <c r="BH6" s="110" t="str">
        <f t="shared" si="5"/>
        <v/>
      </c>
      <c r="BI6" s="110">
        <f>HLOOKUP(BF6,'ورود کد کلاس همکاران'!$A$1:$AL$54,BG6+3,FALSE)</f>
        <v>0</v>
      </c>
      <c r="BN6" s="309"/>
      <c r="BO6" s="111">
        <v>5</v>
      </c>
      <c r="BP6" s="111">
        <f t="shared" si="6"/>
        <v>2</v>
      </c>
      <c r="BQ6" s="111">
        <f t="shared" si="6"/>
        <v>0</v>
      </c>
      <c r="BR6" s="111">
        <f t="shared" si="6"/>
        <v>2</v>
      </c>
      <c r="BS6" s="111">
        <f t="shared" si="6"/>
        <v>0</v>
      </c>
      <c r="BT6" s="111">
        <f t="shared" si="6"/>
        <v>0</v>
      </c>
      <c r="BU6" s="111">
        <f t="shared" si="6"/>
        <v>2</v>
      </c>
      <c r="BV6" s="111" t="str">
        <f t="shared" si="8"/>
        <v xml:space="preserve">شنبه  دوشنبه   پنجشنبه </v>
      </c>
      <c r="BW6" s="309"/>
      <c r="BX6" s="111">
        <v>4</v>
      </c>
      <c r="BY6" s="111">
        <f t="shared" si="9"/>
        <v>0</v>
      </c>
      <c r="BZ6" s="111">
        <f t="shared" si="9"/>
        <v>0</v>
      </c>
      <c r="CA6" s="111">
        <f t="shared" si="9"/>
        <v>0</v>
      </c>
      <c r="CB6" s="111">
        <f t="shared" si="9"/>
        <v>0</v>
      </c>
      <c r="CC6" s="111">
        <f t="shared" si="9"/>
        <v>0</v>
      </c>
      <c r="CD6" s="111">
        <f t="shared" si="9"/>
        <v>0</v>
      </c>
      <c r="CE6" s="111">
        <f t="shared" si="9"/>
        <v>0</v>
      </c>
      <c r="CF6" s="111">
        <f t="shared" si="9"/>
        <v>0</v>
      </c>
      <c r="CG6" s="111">
        <f t="shared" si="9"/>
        <v>0</v>
      </c>
      <c r="CH6" s="111">
        <f t="shared" si="9"/>
        <v>0</v>
      </c>
      <c r="CI6" s="111">
        <f t="shared" si="10"/>
        <v>0</v>
      </c>
      <c r="CJ6" s="111">
        <f t="shared" si="10"/>
        <v>0</v>
      </c>
      <c r="CK6" s="111">
        <f t="shared" si="10"/>
        <v>0</v>
      </c>
      <c r="CL6" s="111">
        <f t="shared" si="10"/>
        <v>0</v>
      </c>
      <c r="CM6" s="111">
        <f t="shared" si="10"/>
        <v>2</v>
      </c>
      <c r="CN6" s="111">
        <f t="shared" si="10"/>
        <v>0</v>
      </c>
      <c r="CO6" s="111">
        <f t="shared" si="10"/>
        <v>0</v>
      </c>
      <c r="CP6" s="111">
        <f t="shared" si="10"/>
        <v>0</v>
      </c>
      <c r="CQ6" s="111">
        <f t="shared" si="10"/>
        <v>0</v>
      </c>
      <c r="CR6" s="111">
        <f t="shared" si="10"/>
        <v>0</v>
      </c>
      <c r="CS6" s="111">
        <f t="shared" si="10"/>
        <v>0</v>
      </c>
      <c r="CT6" s="309"/>
      <c r="CU6" s="112" t="str">
        <f t="shared" si="11"/>
        <v/>
      </c>
      <c r="CV6" s="112" t="str">
        <f t="shared" si="30"/>
        <v/>
      </c>
      <c r="CW6" s="112" t="str">
        <f t="shared" si="12"/>
        <v/>
      </c>
      <c r="CX6" s="112" t="str">
        <f t="shared" si="13"/>
        <v/>
      </c>
      <c r="CY6" s="112" t="str">
        <f t="shared" si="14"/>
        <v/>
      </c>
      <c r="CZ6" s="112" t="str">
        <f t="shared" si="15"/>
        <v/>
      </c>
      <c r="DA6" s="112" t="str">
        <f t="shared" si="16"/>
        <v/>
      </c>
      <c r="DB6" s="112" t="str">
        <f t="shared" si="17"/>
        <v/>
      </c>
      <c r="DC6" s="112" t="str">
        <f t="shared" si="18"/>
        <v/>
      </c>
      <c r="DD6" s="112" t="str">
        <f t="shared" si="19"/>
        <v/>
      </c>
      <c r="DE6" s="112" t="str">
        <f t="shared" si="20"/>
        <v/>
      </c>
      <c r="DF6" s="112" t="str">
        <f t="shared" si="21"/>
        <v/>
      </c>
      <c r="DG6" s="112" t="str">
        <f t="shared" si="22"/>
        <v/>
      </c>
      <c r="DH6" s="112" t="str">
        <f t="shared" si="23"/>
        <v/>
      </c>
      <c r="DI6" s="112" t="str">
        <f t="shared" si="24"/>
        <v>آمادگی دفاعی</v>
      </c>
      <c r="DJ6" s="112" t="str">
        <f t="shared" si="25"/>
        <v/>
      </c>
      <c r="DK6" s="112" t="str">
        <f t="shared" si="26"/>
        <v/>
      </c>
      <c r="DL6" s="112" t="str">
        <f t="shared" si="27"/>
        <v/>
      </c>
      <c r="DM6" s="112" t="str">
        <f t="shared" si="28"/>
        <v/>
      </c>
      <c r="DN6" s="112" t="str">
        <f t="shared" si="29"/>
        <v/>
      </c>
      <c r="DO6" s="112" t="str">
        <f t="shared" si="29"/>
        <v/>
      </c>
    </row>
    <row r="7" spans="1:119" ht="60" customHeight="1" x14ac:dyDescent="0.2">
      <c r="A7" s="102">
        <v>4</v>
      </c>
      <c r="B7" s="100" t="str">
        <f>'ورود مشخصات همکاران'!B8</f>
        <v>خيري تبار</v>
      </c>
      <c r="C7" s="81" t="s">
        <v>6</v>
      </c>
      <c r="D7" s="103" t="s">
        <v>6</v>
      </c>
      <c r="E7" s="87" t="s">
        <v>6</v>
      </c>
      <c r="F7" s="87" t="s">
        <v>6</v>
      </c>
      <c r="G7" s="88">
        <v>15</v>
      </c>
      <c r="H7" s="87">
        <v>15</v>
      </c>
      <c r="I7" s="81" t="s">
        <v>6</v>
      </c>
      <c r="J7" s="103" t="s">
        <v>6</v>
      </c>
      <c r="K7" s="87" t="s">
        <v>6</v>
      </c>
      <c r="L7" s="87" t="s">
        <v>6</v>
      </c>
      <c r="M7" s="88" t="s">
        <v>6</v>
      </c>
      <c r="N7" s="87" t="s">
        <v>6</v>
      </c>
      <c r="O7" s="81" t="s">
        <v>6</v>
      </c>
      <c r="P7" s="103" t="s">
        <v>6</v>
      </c>
      <c r="Q7" s="87" t="s">
        <v>6</v>
      </c>
      <c r="R7" s="87" t="s">
        <v>6</v>
      </c>
      <c r="S7" s="88" t="s">
        <v>6</v>
      </c>
      <c r="T7" s="87" t="s">
        <v>6</v>
      </c>
      <c r="U7" s="81" t="s">
        <v>6</v>
      </c>
      <c r="V7" s="103" t="s">
        <v>6</v>
      </c>
      <c r="W7" s="87" t="s">
        <v>6</v>
      </c>
      <c r="X7" s="87" t="s">
        <v>6</v>
      </c>
      <c r="Y7" s="88" t="s">
        <v>6</v>
      </c>
      <c r="Z7" s="87" t="s">
        <v>6</v>
      </c>
      <c r="AA7" s="81" t="s">
        <v>6</v>
      </c>
      <c r="AB7" s="103" t="s">
        <v>6</v>
      </c>
      <c r="AC7" s="87" t="s">
        <v>6</v>
      </c>
      <c r="AD7" s="87" t="s">
        <v>6</v>
      </c>
      <c r="AE7" s="88" t="s">
        <v>6</v>
      </c>
      <c r="AF7" s="87" t="s">
        <v>6</v>
      </c>
      <c r="AG7" s="81" t="s">
        <v>6</v>
      </c>
      <c r="AH7" s="103" t="s">
        <v>6</v>
      </c>
      <c r="AI7" s="87" t="s">
        <v>6</v>
      </c>
      <c r="AJ7" s="87" t="s">
        <v>6</v>
      </c>
      <c r="AK7" s="88" t="s">
        <v>6</v>
      </c>
      <c r="AL7" s="87" t="s">
        <v>6</v>
      </c>
      <c r="AN7" s="110" t="str">
        <f t="shared" si="4"/>
        <v>-0</v>
      </c>
      <c r="AO7" s="110" t="str">
        <f t="shared" si="7"/>
        <v>6-0</v>
      </c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 t="str">
        <v>شنبه</v>
      </c>
      <c r="BE7" s="110">
        <v>1</v>
      </c>
      <c r="BF7" s="110">
        <v>6</v>
      </c>
      <c r="BG7" s="110">
        <v>1</v>
      </c>
      <c r="BH7" s="110" t="str">
        <f t="shared" si="5"/>
        <v/>
      </c>
      <c r="BI7" s="110">
        <f>HLOOKUP(BF7,'ورود کد کلاس همکاران'!$A$1:$AL$54,BG7+3,FALSE)</f>
        <v>0</v>
      </c>
      <c r="BO7" s="111">
        <v>6</v>
      </c>
      <c r="BP7" s="111">
        <f t="shared" si="6"/>
        <v>2</v>
      </c>
      <c r="BQ7" s="111">
        <f t="shared" si="6"/>
        <v>0</v>
      </c>
      <c r="BR7" s="111">
        <f t="shared" si="6"/>
        <v>0</v>
      </c>
      <c r="BS7" s="111">
        <f t="shared" si="6"/>
        <v>6</v>
      </c>
      <c r="BT7" s="111">
        <f t="shared" si="6"/>
        <v>6</v>
      </c>
      <c r="BU7" s="111">
        <f t="shared" si="6"/>
        <v>0</v>
      </c>
      <c r="BV7" s="111" t="str">
        <f t="shared" si="8"/>
        <v xml:space="preserve">شنبه   سه شنبه چهار شنبه  </v>
      </c>
      <c r="BW7" s="114"/>
      <c r="BX7" s="111">
        <v>5</v>
      </c>
      <c r="BY7" s="111">
        <f t="shared" si="9"/>
        <v>0</v>
      </c>
      <c r="BZ7" s="111">
        <f t="shared" si="9"/>
        <v>0</v>
      </c>
      <c r="CA7" s="111">
        <f t="shared" si="9"/>
        <v>0</v>
      </c>
      <c r="CB7" s="111">
        <f t="shared" si="9"/>
        <v>0</v>
      </c>
      <c r="CC7" s="111">
        <f t="shared" si="9"/>
        <v>0</v>
      </c>
      <c r="CD7" s="111">
        <f t="shared" si="9"/>
        <v>0</v>
      </c>
      <c r="CE7" s="111">
        <f t="shared" si="9"/>
        <v>0</v>
      </c>
      <c r="CF7" s="111">
        <f t="shared" si="9"/>
        <v>0</v>
      </c>
      <c r="CG7" s="111">
        <f t="shared" si="9"/>
        <v>4</v>
      </c>
      <c r="CH7" s="111">
        <f t="shared" si="9"/>
        <v>0</v>
      </c>
      <c r="CI7" s="111">
        <f t="shared" si="10"/>
        <v>0</v>
      </c>
      <c r="CJ7" s="111">
        <f t="shared" si="10"/>
        <v>0</v>
      </c>
      <c r="CK7" s="111">
        <f t="shared" si="10"/>
        <v>0</v>
      </c>
      <c r="CL7" s="111">
        <f t="shared" si="10"/>
        <v>0</v>
      </c>
      <c r="CM7" s="111">
        <f t="shared" si="10"/>
        <v>0</v>
      </c>
      <c r="CN7" s="111">
        <f t="shared" si="10"/>
        <v>0</v>
      </c>
      <c r="CO7" s="111">
        <f t="shared" si="10"/>
        <v>0</v>
      </c>
      <c r="CP7" s="111">
        <f t="shared" si="10"/>
        <v>0</v>
      </c>
      <c r="CQ7" s="111">
        <f t="shared" si="10"/>
        <v>2</v>
      </c>
      <c r="CR7" s="111">
        <f t="shared" si="10"/>
        <v>0</v>
      </c>
      <c r="CS7" s="111">
        <f t="shared" si="10"/>
        <v>0</v>
      </c>
      <c r="CT7" s="309"/>
      <c r="CU7" s="111" t="str">
        <f t="shared" si="11"/>
        <v/>
      </c>
      <c r="CV7" s="111" t="str">
        <f t="shared" si="30"/>
        <v/>
      </c>
      <c r="CW7" s="111" t="str">
        <f t="shared" si="12"/>
        <v/>
      </c>
      <c r="CX7" s="111" t="str">
        <f t="shared" si="13"/>
        <v/>
      </c>
      <c r="CY7" s="111" t="str">
        <f t="shared" si="14"/>
        <v/>
      </c>
      <c r="CZ7" s="111" t="str">
        <f t="shared" si="15"/>
        <v/>
      </c>
      <c r="DA7" s="111" t="str">
        <f t="shared" si="16"/>
        <v/>
      </c>
      <c r="DB7" s="111" t="str">
        <f t="shared" si="17"/>
        <v/>
      </c>
      <c r="DC7" s="111" t="str">
        <f t="shared" si="18"/>
        <v>ریاضیات</v>
      </c>
      <c r="DD7" s="111" t="str">
        <f t="shared" si="19"/>
        <v/>
      </c>
      <c r="DE7" s="111" t="str">
        <f t="shared" si="20"/>
        <v/>
      </c>
      <c r="DF7" s="111" t="str">
        <f t="shared" si="21"/>
        <v/>
      </c>
      <c r="DG7" s="111" t="str">
        <f t="shared" si="22"/>
        <v/>
      </c>
      <c r="DH7" s="111" t="str">
        <f t="shared" si="23"/>
        <v/>
      </c>
      <c r="DI7" s="111" t="str">
        <f t="shared" si="24"/>
        <v/>
      </c>
      <c r="DJ7" s="111" t="str">
        <f t="shared" si="25"/>
        <v/>
      </c>
      <c r="DK7" s="111" t="str">
        <f t="shared" si="26"/>
        <v/>
      </c>
      <c r="DL7" s="111" t="str">
        <f t="shared" si="27"/>
        <v/>
      </c>
      <c r="DM7" s="111" t="str">
        <f t="shared" si="28"/>
        <v>ریاضی تکمیلی</v>
      </c>
      <c r="DN7" s="111" t="str">
        <f t="shared" si="29"/>
        <v/>
      </c>
      <c r="DO7" s="111" t="str">
        <f t="shared" si="29"/>
        <v/>
      </c>
    </row>
    <row r="8" spans="1:119" ht="60" customHeight="1" x14ac:dyDescent="0.2">
      <c r="A8" s="102">
        <v>5</v>
      </c>
      <c r="B8" s="100" t="str">
        <f>'ورود مشخصات همکاران'!B9</f>
        <v>گلچين</v>
      </c>
      <c r="C8" s="81" t="s">
        <v>6</v>
      </c>
      <c r="D8" s="103" t="s">
        <v>6</v>
      </c>
      <c r="E8" s="87" t="s">
        <v>6</v>
      </c>
      <c r="F8" s="87" t="s">
        <v>6</v>
      </c>
      <c r="G8" s="88">
        <v>9</v>
      </c>
      <c r="H8" s="87">
        <v>9</v>
      </c>
      <c r="I8" s="81" t="s">
        <v>6</v>
      </c>
      <c r="J8" s="103" t="s">
        <v>6</v>
      </c>
      <c r="K8" s="87" t="s">
        <v>6</v>
      </c>
      <c r="L8" s="87" t="s">
        <v>6</v>
      </c>
      <c r="M8" s="88" t="s">
        <v>6</v>
      </c>
      <c r="N8" s="87" t="s">
        <v>6</v>
      </c>
      <c r="O8" s="81" t="s">
        <v>6</v>
      </c>
      <c r="P8" s="103" t="s">
        <v>6</v>
      </c>
      <c r="Q8" s="87" t="s">
        <v>6</v>
      </c>
      <c r="R8" s="87" t="s">
        <v>6</v>
      </c>
      <c r="S8" s="88">
        <v>9</v>
      </c>
      <c r="T8" s="87">
        <v>9</v>
      </c>
      <c r="U8" s="81" t="s">
        <v>6</v>
      </c>
      <c r="V8" s="103" t="s">
        <v>6</v>
      </c>
      <c r="W8" s="87" t="s">
        <v>6</v>
      </c>
      <c r="X8" s="87" t="s">
        <v>6</v>
      </c>
      <c r="Y8" s="88" t="s">
        <v>6</v>
      </c>
      <c r="Z8" s="87" t="s">
        <v>6</v>
      </c>
      <c r="AA8" s="81" t="s">
        <v>6</v>
      </c>
      <c r="AB8" s="103" t="s">
        <v>6</v>
      </c>
      <c r="AC8" s="87" t="s">
        <v>6</v>
      </c>
      <c r="AD8" s="87" t="s">
        <v>6</v>
      </c>
      <c r="AE8" s="88" t="s">
        <v>6</v>
      </c>
      <c r="AF8" s="87" t="s">
        <v>6</v>
      </c>
      <c r="AG8" s="81"/>
      <c r="AH8" s="103"/>
      <c r="AI8" s="87" t="s">
        <v>6</v>
      </c>
      <c r="AJ8" s="87" t="s">
        <v>6</v>
      </c>
      <c r="AK8" s="88">
        <v>19</v>
      </c>
      <c r="AL8" s="87">
        <v>19</v>
      </c>
      <c r="AN8" s="110" t="str">
        <f t="shared" si="4"/>
        <v>-0</v>
      </c>
      <c r="AO8" s="110" t="str">
        <f t="shared" si="7"/>
        <v>7-0</v>
      </c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 t="str">
        <v>يکشنبه</v>
      </c>
      <c r="BE8" s="110">
        <f>BE2+1</f>
        <v>2</v>
      </c>
      <c r="BF8" s="110">
        <v>7</v>
      </c>
      <c r="BG8" s="110">
        <v>1</v>
      </c>
      <c r="BH8" s="110" t="str">
        <f t="shared" si="5"/>
        <v/>
      </c>
      <c r="BI8" s="110">
        <f>HLOOKUP(BF8,'ورود کد کلاس همکاران'!$A$1:$AL$54,BG8+3,FALSE)</f>
        <v>0</v>
      </c>
      <c r="BO8" s="111">
        <v>7</v>
      </c>
      <c r="BP8" s="111">
        <f t="shared" si="6"/>
        <v>0</v>
      </c>
      <c r="BQ8" s="111">
        <f t="shared" si="6"/>
        <v>0</v>
      </c>
      <c r="BR8" s="111">
        <f t="shared" si="6"/>
        <v>0</v>
      </c>
      <c r="BS8" s="111">
        <f t="shared" si="6"/>
        <v>0</v>
      </c>
      <c r="BT8" s="111">
        <f t="shared" si="6"/>
        <v>6</v>
      </c>
      <c r="BU8" s="111">
        <f t="shared" si="6"/>
        <v>0</v>
      </c>
      <c r="BV8" s="111" t="str">
        <f t="shared" si="8"/>
        <v xml:space="preserve">    چهار شنبه  </v>
      </c>
      <c r="BW8" s="114"/>
      <c r="BX8" s="111">
        <v>6</v>
      </c>
      <c r="BY8" s="111">
        <f t="shared" si="9"/>
        <v>0</v>
      </c>
      <c r="BZ8" s="111">
        <f t="shared" si="9"/>
        <v>6</v>
      </c>
      <c r="CA8" s="111">
        <f t="shared" si="9"/>
        <v>0</v>
      </c>
      <c r="CB8" s="111">
        <f t="shared" si="9"/>
        <v>0</v>
      </c>
      <c r="CC8" s="111">
        <f t="shared" si="9"/>
        <v>0</v>
      </c>
      <c r="CD8" s="111">
        <f t="shared" si="9"/>
        <v>8</v>
      </c>
      <c r="CE8" s="111">
        <f t="shared" si="9"/>
        <v>0</v>
      </c>
      <c r="CF8" s="111">
        <f t="shared" si="9"/>
        <v>0</v>
      </c>
      <c r="CG8" s="111">
        <f t="shared" si="9"/>
        <v>0</v>
      </c>
      <c r="CH8" s="111">
        <f t="shared" si="9"/>
        <v>0</v>
      </c>
      <c r="CI8" s="111">
        <f t="shared" si="10"/>
        <v>0</v>
      </c>
      <c r="CJ8" s="111">
        <f t="shared" si="10"/>
        <v>0</v>
      </c>
      <c r="CK8" s="111">
        <f t="shared" si="10"/>
        <v>0</v>
      </c>
      <c r="CL8" s="111">
        <f t="shared" si="10"/>
        <v>0</v>
      </c>
      <c r="CM8" s="111">
        <f t="shared" si="10"/>
        <v>0</v>
      </c>
      <c r="CN8" s="111">
        <f t="shared" si="10"/>
        <v>0</v>
      </c>
      <c r="CO8" s="111">
        <f t="shared" si="10"/>
        <v>0</v>
      </c>
      <c r="CP8" s="111">
        <f t="shared" si="10"/>
        <v>0</v>
      </c>
      <c r="CQ8" s="111">
        <f t="shared" si="10"/>
        <v>0</v>
      </c>
      <c r="CR8" s="111">
        <f t="shared" si="10"/>
        <v>0</v>
      </c>
      <c r="CS8" s="111">
        <f t="shared" si="10"/>
        <v>0</v>
      </c>
      <c r="CT8" s="112"/>
      <c r="CU8" s="112" t="str">
        <f t="shared" si="11"/>
        <v/>
      </c>
      <c r="CV8" s="112" t="str">
        <f t="shared" si="30"/>
        <v xml:space="preserve">معارف اسلامی </v>
      </c>
      <c r="CW8" s="112" t="str">
        <f t="shared" si="12"/>
        <v/>
      </c>
      <c r="CX8" s="112" t="str">
        <f t="shared" si="13"/>
        <v/>
      </c>
      <c r="CY8" s="112" t="str">
        <f t="shared" si="14"/>
        <v/>
      </c>
      <c r="CZ8" s="112" t="str">
        <f t="shared" si="15"/>
        <v>زبان عربی</v>
      </c>
      <c r="DA8" s="112" t="str">
        <f t="shared" si="16"/>
        <v/>
      </c>
      <c r="DB8" s="112" t="str">
        <f t="shared" si="17"/>
        <v/>
      </c>
      <c r="DC8" s="112" t="str">
        <f t="shared" si="18"/>
        <v/>
      </c>
      <c r="DD8" s="112" t="str">
        <f t="shared" si="19"/>
        <v/>
      </c>
      <c r="DE8" s="112" t="str">
        <f t="shared" si="20"/>
        <v/>
      </c>
      <c r="DF8" s="112" t="str">
        <f t="shared" si="21"/>
        <v/>
      </c>
      <c r="DG8" s="112" t="str">
        <f t="shared" si="22"/>
        <v/>
      </c>
      <c r="DH8" s="112" t="str">
        <f t="shared" si="23"/>
        <v/>
      </c>
      <c r="DI8" s="112" t="str">
        <f t="shared" si="24"/>
        <v/>
      </c>
      <c r="DJ8" s="112" t="str">
        <f t="shared" si="25"/>
        <v/>
      </c>
      <c r="DK8" s="112" t="str">
        <f t="shared" si="26"/>
        <v/>
      </c>
      <c r="DL8" s="112" t="str">
        <f t="shared" si="27"/>
        <v/>
      </c>
      <c r="DM8" s="112" t="str">
        <f t="shared" si="28"/>
        <v/>
      </c>
      <c r="DN8" s="112" t="str">
        <f t="shared" si="29"/>
        <v/>
      </c>
      <c r="DO8" s="112" t="str">
        <f t="shared" si="29"/>
        <v/>
      </c>
    </row>
    <row r="9" spans="1:119" ht="60" customHeight="1" x14ac:dyDescent="0.2">
      <c r="A9" s="102">
        <v>6</v>
      </c>
      <c r="B9" s="100" t="str">
        <f>'ورود مشخصات همکاران'!B10</f>
        <v>محمدی</v>
      </c>
      <c r="C9" s="81">
        <v>6</v>
      </c>
      <c r="D9" s="103">
        <v>6</v>
      </c>
      <c r="E9" s="87" t="s">
        <v>6</v>
      </c>
      <c r="F9" s="87" t="s">
        <v>6</v>
      </c>
      <c r="G9" s="88" t="s">
        <v>6</v>
      </c>
      <c r="H9" s="87" t="s">
        <v>6</v>
      </c>
      <c r="I9" s="81" t="s">
        <v>6</v>
      </c>
      <c r="J9" s="103" t="s">
        <v>6</v>
      </c>
      <c r="K9" s="87" t="s">
        <v>6</v>
      </c>
      <c r="L9" s="87" t="s">
        <v>6</v>
      </c>
      <c r="M9" s="88" t="s">
        <v>6</v>
      </c>
      <c r="N9" s="87" t="s">
        <v>6</v>
      </c>
      <c r="O9" s="81" t="s">
        <v>6</v>
      </c>
      <c r="P9" s="103" t="s">
        <v>6</v>
      </c>
      <c r="Q9" s="87" t="s">
        <v>6</v>
      </c>
      <c r="R9" s="87" t="s">
        <v>6</v>
      </c>
      <c r="S9" s="88" t="s">
        <v>6</v>
      </c>
      <c r="T9" s="87" t="s">
        <v>6</v>
      </c>
      <c r="U9" s="81">
        <v>6</v>
      </c>
      <c r="V9" s="103">
        <v>6</v>
      </c>
      <c r="W9" s="87">
        <v>2</v>
      </c>
      <c r="X9" s="87">
        <v>2</v>
      </c>
      <c r="Y9" s="88">
        <v>2</v>
      </c>
      <c r="Z9" s="87">
        <v>2</v>
      </c>
      <c r="AA9" s="81">
        <v>6</v>
      </c>
      <c r="AB9" s="103">
        <v>6</v>
      </c>
      <c r="AC9" s="87">
        <v>6</v>
      </c>
      <c r="AD9" s="87">
        <v>6</v>
      </c>
      <c r="AE9" s="88">
        <v>2</v>
      </c>
      <c r="AF9" s="87">
        <v>2</v>
      </c>
      <c r="AG9" s="81" t="s">
        <v>6</v>
      </c>
      <c r="AH9" s="103" t="s">
        <v>6</v>
      </c>
      <c r="AI9" s="87" t="s">
        <v>6</v>
      </c>
      <c r="AJ9" s="87" t="s">
        <v>6</v>
      </c>
      <c r="AK9" s="88" t="s">
        <v>6</v>
      </c>
      <c r="AL9" s="87" t="s">
        <v>6</v>
      </c>
      <c r="AN9" s="110" t="str">
        <f t="shared" si="4"/>
        <v>-0</v>
      </c>
      <c r="AO9" s="110" t="str">
        <f t="shared" si="7"/>
        <v>8-0</v>
      </c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 t="str">
        <v>يکشنبه</v>
      </c>
      <c r="BE9" s="110">
        <f t="shared" ref="BE9:BE37" si="31">BE3+1</f>
        <v>2</v>
      </c>
      <c r="BF9" s="110">
        <v>8</v>
      </c>
      <c r="BG9" s="110">
        <v>1</v>
      </c>
      <c r="BH9" s="110" t="str">
        <f t="shared" si="5"/>
        <v/>
      </c>
      <c r="BI9" s="110">
        <f>HLOOKUP(BF9,'ورود کد کلاس همکاران'!$A$1:$AL$54,BG9+3,FALSE)</f>
        <v>0</v>
      </c>
      <c r="BO9" s="111">
        <v>8</v>
      </c>
      <c r="BP9" s="111">
        <f t="shared" si="6"/>
        <v>0</v>
      </c>
      <c r="BQ9" s="111">
        <f t="shared" si="6"/>
        <v>6</v>
      </c>
      <c r="BR9" s="111">
        <f t="shared" si="6"/>
        <v>0</v>
      </c>
      <c r="BS9" s="111">
        <f t="shared" si="6"/>
        <v>6</v>
      </c>
      <c r="BT9" s="111">
        <f t="shared" si="6"/>
        <v>0</v>
      </c>
      <c r="BU9" s="111">
        <f t="shared" si="6"/>
        <v>0</v>
      </c>
      <c r="BV9" s="111" t="str">
        <f t="shared" si="8"/>
        <v xml:space="preserve"> يکشنبه  سه شنبه   </v>
      </c>
      <c r="BW9" s="114"/>
      <c r="BX9" s="111">
        <v>7</v>
      </c>
      <c r="BY9" s="111">
        <f t="shared" si="9"/>
        <v>4</v>
      </c>
      <c r="BZ9" s="111">
        <f t="shared" si="9"/>
        <v>0</v>
      </c>
      <c r="CA9" s="111">
        <f t="shared" si="9"/>
        <v>0</v>
      </c>
      <c r="CB9" s="111">
        <f t="shared" si="9"/>
        <v>0</v>
      </c>
      <c r="CC9" s="111">
        <f t="shared" si="9"/>
        <v>0</v>
      </c>
      <c r="CD9" s="111">
        <f t="shared" si="9"/>
        <v>2</v>
      </c>
      <c r="CE9" s="111">
        <f t="shared" si="9"/>
        <v>0</v>
      </c>
      <c r="CF9" s="111">
        <f t="shared" si="9"/>
        <v>0</v>
      </c>
      <c r="CG9" s="111">
        <f t="shared" si="9"/>
        <v>0</v>
      </c>
      <c r="CH9" s="111">
        <f t="shared" si="9"/>
        <v>0</v>
      </c>
      <c r="CI9" s="111">
        <f t="shared" si="10"/>
        <v>0</v>
      </c>
      <c r="CJ9" s="111">
        <f t="shared" si="10"/>
        <v>0</v>
      </c>
      <c r="CK9" s="111">
        <f t="shared" si="10"/>
        <v>0</v>
      </c>
      <c r="CL9" s="111">
        <f t="shared" si="10"/>
        <v>0</v>
      </c>
      <c r="CM9" s="111">
        <f t="shared" si="10"/>
        <v>0</v>
      </c>
      <c r="CN9" s="111">
        <f t="shared" si="10"/>
        <v>0</v>
      </c>
      <c r="CO9" s="111">
        <f t="shared" si="10"/>
        <v>0</v>
      </c>
      <c r="CP9" s="111">
        <f t="shared" si="10"/>
        <v>0</v>
      </c>
      <c r="CQ9" s="111">
        <f t="shared" si="10"/>
        <v>0</v>
      </c>
      <c r="CR9" s="111">
        <f t="shared" si="10"/>
        <v>0</v>
      </c>
      <c r="CS9" s="111">
        <f t="shared" si="10"/>
        <v>0</v>
      </c>
      <c r="CT9" s="111"/>
      <c r="CU9" s="111" t="str">
        <f t="shared" si="11"/>
        <v xml:space="preserve">قرآن </v>
      </c>
      <c r="CV9" s="111" t="str">
        <f t="shared" si="30"/>
        <v/>
      </c>
      <c r="CW9" s="111" t="str">
        <f t="shared" si="12"/>
        <v/>
      </c>
      <c r="CX9" s="111" t="str">
        <f t="shared" si="13"/>
        <v/>
      </c>
      <c r="CY9" s="111" t="str">
        <f t="shared" si="14"/>
        <v/>
      </c>
      <c r="CZ9" s="111" t="str">
        <f t="shared" si="15"/>
        <v>زبان عربی</v>
      </c>
      <c r="DA9" s="111" t="str">
        <f t="shared" si="16"/>
        <v/>
      </c>
      <c r="DB9" s="111" t="str">
        <f t="shared" si="17"/>
        <v/>
      </c>
      <c r="DC9" s="111" t="str">
        <f t="shared" si="18"/>
        <v/>
      </c>
      <c r="DD9" s="111" t="str">
        <f t="shared" si="19"/>
        <v/>
      </c>
      <c r="DE9" s="111" t="str">
        <f t="shared" si="20"/>
        <v/>
      </c>
      <c r="DF9" s="111" t="str">
        <f t="shared" si="21"/>
        <v/>
      </c>
      <c r="DG9" s="111" t="str">
        <f t="shared" si="22"/>
        <v/>
      </c>
      <c r="DH9" s="111" t="str">
        <f t="shared" si="23"/>
        <v/>
      </c>
      <c r="DI9" s="111" t="str">
        <f t="shared" si="24"/>
        <v/>
      </c>
      <c r="DJ9" s="111" t="str">
        <f t="shared" si="25"/>
        <v/>
      </c>
      <c r="DK9" s="111" t="str">
        <f t="shared" si="26"/>
        <v/>
      </c>
      <c r="DL9" s="111" t="str">
        <f t="shared" si="27"/>
        <v/>
      </c>
      <c r="DM9" s="111" t="str">
        <f t="shared" si="28"/>
        <v/>
      </c>
      <c r="DN9" s="111" t="str">
        <f t="shared" si="29"/>
        <v/>
      </c>
      <c r="DO9" s="111" t="str">
        <f t="shared" si="29"/>
        <v/>
      </c>
    </row>
    <row r="10" spans="1:119" ht="60" customHeight="1" x14ac:dyDescent="0.2">
      <c r="A10" s="102">
        <v>7</v>
      </c>
      <c r="B10" s="100" t="str">
        <f>'ورود مشخصات همکاران'!B11</f>
        <v>اشرفی</v>
      </c>
      <c r="C10" s="81"/>
      <c r="D10" s="103"/>
      <c r="E10" s="87"/>
      <c r="F10" s="87"/>
      <c r="G10" s="88"/>
      <c r="H10" s="87"/>
      <c r="I10" s="81" t="s">
        <v>6</v>
      </c>
      <c r="J10" s="103" t="s">
        <v>6</v>
      </c>
      <c r="K10" s="87" t="s">
        <v>6</v>
      </c>
      <c r="L10" s="87" t="s">
        <v>6</v>
      </c>
      <c r="M10" s="88" t="s">
        <v>6</v>
      </c>
      <c r="N10" s="87" t="s">
        <v>6</v>
      </c>
      <c r="O10" s="81"/>
      <c r="P10" s="103"/>
      <c r="Q10" s="87"/>
      <c r="R10" s="87"/>
      <c r="S10" s="88"/>
      <c r="T10" s="87"/>
      <c r="U10" s="81" t="s">
        <v>6</v>
      </c>
      <c r="V10" s="103" t="s">
        <v>6</v>
      </c>
      <c r="W10" s="87"/>
      <c r="X10" s="87"/>
      <c r="Y10" s="88"/>
      <c r="Z10" s="87"/>
      <c r="AA10" s="81">
        <v>1</v>
      </c>
      <c r="AB10" s="103">
        <v>1</v>
      </c>
      <c r="AC10" s="87">
        <v>6</v>
      </c>
      <c r="AD10" s="87">
        <v>6</v>
      </c>
      <c r="AE10" s="88">
        <v>1</v>
      </c>
      <c r="AF10" s="87">
        <v>1</v>
      </c>
      <c r="AG10" s="81" t="s">
        <v>6</v>
      </c>
      <c r="AH10" s="103" t="s">
        <v>6</v>
      </c>
      <c r="AI10" s="87" t="s">
        <v>6</v>
      </c>
      <c r="AJ10" s="87" t="s">
        <v>6</v>
      </c>
      <c r="AK10" s="88" t="s">
        <v>6</v>
      </c>
      <c r="AL10" s="87" t="s">
        <v>6</v>
      </c>
      <c r="AN10" s="110" t="str">
        <f t="shared" si="4"/>
        <v>-0</v>
      </c>
      <c r="AO10" s="110" t="str">
        <f t="shared" si="7"/>
        <v>9-0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 t="str">
        <v>يکشنبه</v>
      </c>
      <c r="BE10" s="110">
        <f t="shared" si="31"/>
        <v>2</v>
      </c>
      <c r="BF10" s="110">
        <v>9</v>
      </c>
      <c r="BG10" s="110">
        <v>1</v>
      </c>
      <c r="BH10" s="110" t="str">
        <f t="shared" si="5"/>
        <v/>
      </c>
      <c r="BI10" s="110">
        <f>HLOOKUP(BF10,'ورود کد کلاس همکاران'!$A$1:$AL$54,BG10+3,FALSE)</f>
        <v>0</v>
      </c>
      <c r="BO10" s="111">
        <v>9</v>
      </c>
      <c r="BP10" s="111">
        <f t="shared" si="6"/>
        <v>0</v>
      </c>
      <c r="BQ10" s="111">
        <f t="shared" si="6"/>
        <v>0</v>
      </c>
      <c r="BR10" s="111">
        <f t="shared" si="6"/>
        <v>0</v>
      </c>
      <c r="BS10" s="111">
        <f t="shared" si="6"/>
        <v>6</v>
      </c>
      <c r="BT10" s="111">
        <f t="shared" si="6"/>
        <v>0</v>
      </c>
      <c r="BU10" s="111">
        <f t="shared" si="6"/>
        <v>0</v>
      </c>
      <c r="BV10" s="111" t="str">
        <f t="shared" si="8"/>
        <v xml:space="preserve">   سه شنبه   </v>
      </c>
      <c r="BW10" s="114"/>
      <c r="BX10" s="111">
        <v>8</v>
      </c>
      <c r="BY10" s="111">
        <f t="shared" si="9"/>
        <v>8</v>
      </c>
      <c r="BZ10" s="111">
        <f t="shared" si="9"/>
        <v>2</v>
      </c>
      <c r="CA10" s="111">
        <f t="shared" si="9"/>
        <v>0</v>
      </c>
      <c r="CB10" s="111">
        <f t="shared" si="9"/>
        <v>0</v>
      </c>
      <c r="CC10" s="111">
        <f t="shared" si="9"/>
        <v>0</v>
      </c>
      <c r="CD10" s="111">
        <f t="shared" si="9"/>
        <v>2</v>
      </c>
      <c r="CE10" s="111">
        <f t="shared" si="9"/>
        <v>0</v>
      </c>
      <c r="CF10" s="111">
        <f t="shared" si="9"/>
        <v>0</v>
      </c>
      <c r="CG10" s="111">
        <f t="shared" si="9"/>
        <v>0</v>
      </c>
      <c r="CH10" s="111">
        <f t="shared" si="9"/>
        <v>0</v>
      </c>
      <c r="CI10" s="111">
        <f t="shared" si="10"/>
        <v>0</v>
      </c>
      <c r="CJ10" s="111">
        <f t="shared" si="10"/>
        <v>0</v>
      </c>
      <c r="CK10" s="111">
        <f t="shared" si="10"/>
        <v>0</v>
      </c>
      <c r="CL10" s="111">
        <f t="shared" si="10"/>
        <v>0</v>
      </c>
      <c r="CM10" s="111">
        <f t="shared" si="10"/>
        <v>0</v>
      </c>
      <c r="CN10" s="111">
        <f t="shared" si="10"/>
        <v>0</v>
      </c>
      <c r="CO10" s="111">
        <f t="shared" si="10"/>
        <v>0</v>
      </c>
      <c r="CP10" s="111">
        <f t="shared" si="10"/>
        <v>0</v>
      </c>
      <c r="CQ10" s="111">
        <f t="shared" si="10"/>
        <v>0</v>
      </c>
      <c r="CR10" s="111">
        <f t="shared" si="10"/>
        <v>0</v>
      </c>
      <c r="CS10" s="111">
        <f t="shared" si="10"/>
        <v>0</v>
      </c>
      <c r="CT10" s="112"/>
      <c r="CU10" s="112" t="str">
        <f t="shared" si="11"/>
        <v xml:space="preserve">قرآن </v>
      </c>
      <c r="CV10" s="112" t="str">
        <f t="shared" si="30"/>
        <v xml:space="preserve">معارف اسلامی </v>
      </c>
      <c r="CW10" s="112" t="str">
        <f t="shared" si="12"/>
        <v/>
      </c>
      <c r="CX10" s="112" t="str">
        <f t="shared" si="13"/>
        <v/>
      </c>
      <c r="CY10" s="112" t="str">
        <f t="shared" si="14"/>
        <v/>
      </c>
      <c r="CZ10" s="112" t="str">
        <f t="shared" si="15"/>
        <v>زبان عربی</v>
      </c>
      <c r="DA10" s="112" t="str">
        <f t="shared" si="16"/>
        <v/>
      </c>
      <c r="DB10" s="112" t="str">
        <f t="shared" si="17"/>
        <v/>
      </c>
      <c r="DC10" s="112" t="str">
        <f t="shared" si="18"/>
        <v/>
      </c>
      <c r="DD10" s="112" t="str">
        <f t="shared" si="19"/>
        <v/>
      </c>
      <c r="DE10" s="112" t="str">
        <f t="shared" si="20"/>
        <v/>
      </c>
      <c r="DF10" s="112" t="str">
        <f t="shared" si="21"/>
        <v/>
      </c>
      <c r="DG10" s="112" t="str">
        <f t="shared" si="22"/>
        <v/>
      </c>
      <c r="DH10" s="112" t="str">
        <f t="shared" si="23"/>
        <v/>
      </c>
      <c r="DI10" s="112" t="str">
        <f t="shared" si="24"/>
        <v/>
      </c>
      <c r="DJ10" s="112" t="str">
        <f t="shared" si="25"/>
        <v/>
      </c>
      <c r="DK10" s="112" t="str">
        <f t="shared" si="26"/>
        <v/>
      </c>
      <c r="DL10" s="112" t="str">
        <f t="shared" si="27"/>
        <v/>
      </c>
      <c r="DM10" s="112" t="str">
        <f t="shared" si="28"/>
        <v/>
      </c>
      <c r="DN10" s="112" t="str">
        <f t="shared" si="29"/>
        <v/>
      </c>
      <c r="DO10" s="112" t="str">
        <f t="shared" si="29"/>
        <v/>
      </c>
    </row>
    <row r="11" spans="1:119" ht="60" customHeight="1" x14ac:dyDescent="0.2">
      <c r="A11" s="102">
        <v>8</v>
      </c>
      <c r="B11" s="100" t="str">
        <f>'ورود مشخصات همکاران'!B12</f>
        <v>قبله</v>
      </c>
      <c r="C11" s="81" t="s">
        <v>6</v>
      </c>
      <c r="D11" s="103" t="s">
        <v>6</v>
      </c>
      <c r="E11" s="87" t="s">
        <v>6</v>
      </c>
      <c r="F11" s="87" t="s">
        <v>6</v>
      </c>
      <c r="G11" s="88" t="s">
        <v>6</v>
      </c>
      <c r="H11" s="87" t="s">
        <v>6</v>
      </c>
      <c r="I11" s="81">
        <v>1</v>
      </c>
      <c r="J11" s="103">
        <v>1</v>
      </c>
      <c r="K11" s="87">
        <v>6</v>
      </c>
      <c r="L11" s="87">
        <v>6</v>
      </c>
      <c r="M11" s="88">
        <v>1</v>
      </c>
      <c r="N11" s="87">
        <v>1</v>
      </c>
      <c r="O11" s="81" t="s">
        <v>6</v>
      </c>
      <c r="P11" s="103" t="s">
        <v>6</v>
      </c>
      <c r="Q11" s="87" t="s">
        <v>6</v>
      </c>
      <c r="R11" s="87" t="s">
        <v>6</v>
      </c>
      <c r="S11" s="88" t="s">
        <v>6</v>
      </c>
      <c r="T11" s="87" t="s">
        <v>6</v>
      </c>
      <c r="U11" s="81">
        <v>2</v>
      </c>
      <c r="V11" s="103">
        <v>2</v>
      </c>
      <c r="W11" s="87">
        <v>1</v>
      </c>
      <c r="X11" s="87">
        <v>1</v>
      </c>
      <c r="Y11" s="88">
        <v>1</v>
      </c>
      <c r="Z11" s="87">
        <v>1</v>
      </c>
      <c r="AA11" s="81" t="s">
        <v>6</v>
      </c>
      <c r="AB11" s="103" t="s">
        <v>6</v>
      </c>
      <c r="AC11" s="87" t="s">
        <v>6</v>
      </c>
      <c r="AD11" s="87" t="s">
        <v>6</v>
      </c>
      <c r="AE11" s="88" t="s">
        <v>6</v>
      </c>
      <c r="AF11" s="87" t="s">
        <v>6</v>
      </c>
      <c r="AG11" s="81" t="s">
        <v>6</v>
      </c>
      <c r="AH11" s="103" t="s">
        <v>6</v>
      </c>
      <c r="AI11" s="87" t="s">
        <v>6</v>
      </c>
      <c r="AJ11" s="87" t="s">
        <v>6</v>
      </c>
      <c r="AK11" s="88" t="s">
        <v>6</v>
      </c>
      <c r="AL11" s="87" t="s">
        <v>6</v>
      </c>
      <c r="AN11" s="110" t="str">
        <f t="shared" si="4"/>
        <v>-0</v>
      </c>
      <c r="AO11" s="110" t="str">
        <f t="shared" si="7"/>
        <v>10-0</v>
      </c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 t="str">
        <v>يکشنبه</v>
      </c>
      <c r="BE11" s="110">
        <f t="shared" si="31"/>
        <v>2</v>
      </c>
      <c r="BF11" s="110">
        <v>10</v>
      </c>
      <c r="BG11" s="110">
        <v>1</v>
      </c>
      <c r="BH11" s="110" t="str">
        <f t="shared" si="5"/>
        <v/>
      </c>
      <c r="BI11" s="110">
        <f>HLOOKUP(BF11,'ورود کد کلاس همکاران'!$A$1:$AL$54,BG11+3,FALSE)</f>
        <v>0</v>
      </c>
      <c r="BO11" s="111">
        <v>10</v>
      </c>
      <c r="BP11" s="111">
        <f t="shared" si="6"/>
        <v>4</v>
      </c>
      <c r="BQ11" s="111">
        <f t="shared" si="6"/>
        <v>0</v>
      </c>
      <c r="BR11" s="111">
        <f t="shared" si="6"/>
        <v>6</v>
      </c>
      <c r="BS11" s="111">
        <f t="shared" si="6"/>
        <v>0</v>
      </c>
      <c r="BT11" s="111">
        <f t="shared" si="6"/>
        <v>0</v>
      </c>
      <c r="BU11" s="111">
        <f t="shared" si="6"/>
        <v>0</v>
      </c>
      <c r="BV11" s="111" t="str">
        <f t="shared" si="8"/>
        <v xml:space="preserve">شنبه  دوشنبه    </v>
      </c>
      <c r="BW11" s="114"/>
      <c r="BX11" s="111">
        <v>9</v>
      </c>
      <c r="BY11" s="111">
        <f t="shared" si="9"/>
        <v>2</v>
      </c>
      <c r="BZ11" s="111">
        <f t="shared" si="9"/>
        <v>0</v>
      </c>
      <c r="CA11" s="111">
        <f t="shared" si="9"/>
        <v>0</v>
      </c>
      <c r="CB11" s="111">
        <f t="shared" si="9"/>
        <v>0</v>
      </c>
      <c r="CC11" s="111">
        <f t="shared" si="9"/>
        <v>0</v>
      </c>
      <c r="CD11" s="111">
        <f t="shared" si="9"/>
        <v>4</v>
      </c>
      <c r="CE11" s="111">
        <f t="shared" si="9"/>
        <v>0</v>
      </c>
      <c r="CF11" s="111">
        <f t="shared" si="9"/>
        <v>0</v>
      </c>
      <c r="CG11" s="111">
        <f t="shared" si="9"/>
        <v>0</v>
      </c>
      <c r="CH11" s="111">
        <f t="shared" si="9"/>
        <v>0</v>
      </c>
      <c r="CI11" s="111">
        <f t="shared" si="10"/>
        <v>0</v>
      </c>
      <c r="CJ11" s="111">
        <f t="shared" si="10"/>
        <v>0</v>
      </c>
      <c r="CK11" s="111">
        <f t="shared" si="10"/>
        <v>0</v>
      </c>
      <c r="CL11" s="111">
        <f t="shared" si="10"/>
        <v>0</v>
      </c>
      <c r="CM11" s="111">
        <f t="shared" si="10"/>
        <v>0</v>
      </c>
      <c r="CN11" s="111">
        <f t="shared" si="10"/>
        <v>0</v>
      </c>
      <c r="CO11" s="111">
        <f t="shared" si="10"/>
        <v>0</v>
      </c>
      <c r="CP11" s="111">
        <f t="shared" si="10"/>
        <v>0</v>
      </c>
      <c r="CQ11" s="111">
        <f t="shared" si="10"/>
        <v>0</v>
      </c>
      <c r="CR11" s="111">
        <f t="shared" si="10"/>
        <v>0</v>
      </c>
      <c r="CS11" s="111">
        <f t="shared" si="10"/>
        <v>0</v>
      </c>
      <c r="CT11" s="111"/>
      <c r="CU11" s="111" t="str">
        <f t="shared" si="11"/>
        <v xml:space="preserve">قرآن </v>
      </c>
      <c r="CV11" s="111" t="str">
        <f t="shared" si="30"/>
        <v/>
      </c>
      <c r="CW11" s="111" t="str">
        <f t="shared" si="12"/>
        <v/>
      </c>
      <c r="CX11" s="111" t="str">
        <f t="shared" si="13"/>
        <v/>
      </c>
      <c r="CY11" s="111" t="str">
        <f t="shared" si="14"/>
        <v/>
      </c>
      <c r="CZ11" s="111" t="str">
        <f t="shared" si="15"/>
        <v>زبان عربی</v>
      </c>
      <c r="DA11" s="111" t="str">
        <f t="shared" si="16"/>
        <v/>
      </c>
      <c r="DB11" s="111" t="str">
        <f t="shared" si="17"/>
        <v/>
      </c>
      <c r="DC11" s="111" t="str">
        <f t="shared" si="18"/>
        <v/>
      </c>
      <c r="DD11" s="111" t="str">
        <f t="shared" si="19"/>
        <v/>
      </c>
      <c r="DE11" s="111" t="str">
        <f t="shared" si="20"/>
        <v/>
      </c>
      <c r="DF11" s="111" t="str">
        <f t="shared" si="21"/>
        <v/>
      </c>
      <c r="DG11" s="111" t="str">
        <f t="shared" si="22"/>
        <v/>
      </c>
      <c r="DH11" s="111" t="str">
        <f t="shared" si="23"/>
        <v/>
      </c>
      <c r="DI11" s="111" t="str">
        <f t="shared" si="24"/>
        <v/>
      </c>
      <c r="DJ11" s="111" t="str">
        <f t="shared" si="25"/>
        <v/>
      </c>
      <c r="DK11" s="111" t="str">
        <f t="shared" si="26"/>
        <v/>
      </c>
      <c r="DL11" s="111" t="str">
        <f t="shared" si="27"/>
        <v/>
      </c>
      <c r="DM11" s="111" t="str">
        <f t="shared" si="28"/>
        <v/>
      </c>
      <c r="DN11" s="111" t="str">
        <f t="shared" si="29"/>
        <v/>
      </c>
      <c r="DO11" s="111" t="str">
        <f t="shared" si="29"/>
        <v/>
      </c>
    </row>
    <row r="12" spans="1:119" ht="60" customHeight="1" x14ac:dyDescent="0.2">
      <c r="A12" s="102">
        <v>9</v>
      </c>
      <c r="B12" s="100" t="str">
        <f>'ورود مشخصات همکاران'!B13</f>
        <v>سروریزاد</v>
      </c>
      <c r="C12" s="81"/>
      <c r="D12" s="103"/>
      <c r="E12" s="87"/>
      <c r="F12" s="87"/>
      <c r="G12" s="88"/>
      <c r="H12" s="87"/>
      <c r="I12" s="81" t="s">
        <v>6</v>
      </c>
      <c r="J12" s="103" t="s">
        <v>6</v>
      </c>
      <c r="K12" s="87" t="s">
        <v>6</v>
      </c>
      <c r="L12" s="87" t="s">
        <v>6</v>
      </c>
      <c r="M12" s="88" t="s">
        <v>6</v>
      </c>
      <c r="N12" s="87" t="s">
        <v>6</v>
      </c>
      <c r="O12" s="81" t="s">
        <v>6</v>
      </c>
      <c r="P12" s="103" t="s">
        <v>6</v>
      </c>
      <c r="Q12" s="87" t="s">
        <v>6</v>
      </c>
      <c r="R12" s="87" t="s">
        <v>6</v>
      </c>
      <c r="S12" s="88" t="s">
        <v>6</v>
      </c>
      <c r="T12" s="87" t="s">
        <v>6</v>
      </c>
      <c r="U12" s="81">
        <v>1</v>
      </c>
      <c r="V12" s="103">
        <v>1</v>
      </c>
      <c r="W12" s="87">
        <v>6</v>
      </c>
      <c r="X12" s="87">
        <v>6</v>
      </c>
      <c r="Y12" s="88">
        <v>6</v>
      </c>
      <c r="Z12" s="87">
        <v>6</v>
      </c>
      <c r="AA12" s="81" t="s">
        <v>6</v>
      </c>
      <c r="AB12" s="103" t="s">
        <v>6</v>
      </c>
      <c r="AC12" s="87" t="s">
        <v>6</v>
      </c>
      <c r="AD12" s="87" t="s">
        <v>6</v>
      </c>
      <c r="AE12" s="88" t="s">
        <v>6</v>
      </c>
      <c r="AF12" s="87" t="s">
        <v>6</v>
      </c>
      <c r="AG12" s="81" t="s">
        <v>6</v>
      </c>
      <c r="AH12" s="103" t="s">
        <v>6</v>
      </c>
      <c r="AI12" s="87" t="s">
        <v>6</v>
      </c>
      <c r="AJ12" s="87" t="s">
        <v>6</v>
      </c>
      <c r="AK12" s="88" t="s">
        <v>6</v>
      </c>
      <c r="AL12" s="87" t="s">
        <v>6</v>
      </c>
      <c r="AN12" s="110" t="str">
        <f t="shared" si="4"/>
        <v>-0</v>
      </c>
      <c r="AO12" s="110" t="str">
        <f t="shared" si="7"/>
        <v>11-0</v>
      </c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 t="str">
        <v>يکشنبه</v>
      </c>
      <c r="BE12" s="110">
        <f t="shared" si="31"/>
        <v>2</v>
      </c>
      <c r="BF12" s="110">
        <v>11</v>
      </c>
      <c r="BG12" s="110">
        <v>1</v>
      </c>
      <c r="BH12" s="110" t="str">
        <f t="shared" si="5"/>
        <v/>
      </c>
      <c r="BI12" s="110">
        <f>HLOOKUP(BF12,'ورود کد کلاس همکاران'!$A$1:$AL$54,BG12+3,FALSE)</f>
        <v>0</v>
      </c>
      <c r="BO12" s="111">
        <v>11</v>
      </c>
      <c r="BP12" s="111">
        <f t="shared" ref="BP12:BU21" si="32">COUNTIFS($BG$2:$BG$1837,$BO12,$BD$2:$BD$1837,BP$1,$BI$2:$BI$1837,"&gt;0")</f>
        <v>6</v>
      </c>
      <c r="BQ12" s="111">
        <f t="shared" si="32"/>
        <v>0</v>
      </c>
      <c r="BR12" s="111">
        <f t="shared" si="32"/>
        <v>0</v>
      </c>
      <c r="BS12" s="111">
        <f t="shared" si="32"/>
        <v>0</v>
      </c>
      <c r="BT12" s="111">
        <f t="shared" si="32"/>
        <v>0</v>
      </c>
      <c r="BU12" s="111">
        <f t="shared" si="32"/>
        <v>0</v>
      </c>
      <c r="BV12" s="111" t="str">
        <f t="shared" si="8"/>
        <v xml:space="preserve">شنبه      </v>
      </c>
      <c r="BW12" s="114"/>
      <c r="BX12" s="111">
        <v>10</v>
      </c>
      <c r="BY12" s="111">
        <f t="shared" si="9"/>
        <v>0</v>
      </c>
      <c r="BZ12" s="111">
        <f t="shared" si="9"/>
        <v>8</v>
      </c>
      <c r="CA12" s="111">
        <f t="shared" si="9"/>
        <v>0</v>
      </c>
      <c r="CB12" s="111">
        <f t="shared" si="9"/>
        <v>0</v>
      </c>
      <c r="CC12" s="111">
        <f t="shared" si="9"/>
        <v>0</v>
      </c>
      <c r="CD12" s="111">
        <f t="shared" si="9"/>
        <v>2</v>
      </c>
      <c r="CE12" s="111">
        <f t="shared" si="9"/>
        <v>0</v>
      </c>
      <c r="CF12" s="111">
        <f t="shared" si="9"/>
        <v>0</v>
      </c>
      <c r="CG12" s="111">
        <f t="shared" si="9"/>
        <v>0</v>
      </c>
      <c r="CH12" s="111">
        <f t="shared" si="9"/>
        <v>0</v>
      </c>
      <c r="CI12" s="111">
        <f t="shared" si="10"/>
        <v>0</v>
      </c>
      <c r="CJ12" s="111">
        <f t="shared" si="10"/>
        <v>0</v>
      </c>
      <c r="CK12" s="111">
        <f t="shared" si="10"/>
        <v>0</v>
      </c>
      <c r="CL12" s="111">
        <f t="shared" si="10"/>
        <v>0</v>
      </c>
      <c r="CM12" s="111">
        <f t="shared" si="10"/>
        <v>0</v>
      </c>
      <c r="CN12" s="111">
        <f t="shared" si="10"/>
        <v>0</v>
      </c>
      <c r="CO12" s="111">
        <f t="shared" si="10"/>
        <v>0</v>
      </c>
      <c r="CP12" s="111">
        <f t="shared" si="10"/>
        <v>0</v>
      </c>
      <c r="CQ12" s="111">
        <f t="shared" si="10"/>
        <v>0</v>
      </c>
      <c r="CR12" s="111">
        <f t="shared" si="10"/>
        <v>0</v>
      </c>
      <c r="CS12" s="111">
        <f t="shared" si="10"/>
        <v>0</v>
      </c>
      <c r="CT12" s="112"/>
      <c r="CU12" s="112" t="str">
        <f t="shared" si="11"/>
        <v/>
      </c>
      <c r="CV12" s="112" t="str">
        <f t="shared" si="30"/>
        <v xml:space="preserve">معارف اسلامی </v>
      </c>
      <c r="CW12" s="112" t="str">
        <f t="shared" si="12"/>
        <v/>
      </c>
      <c r="CX12" s="112" t="str">
        <f t="shared" si="13"/>
        <v/>
      </c>
      <c r="CY12" s="112" t="str">
        <f t="shared" si="14"/>
        <v/>
      </c>
      <c r="CZ12" s="112" t="str">
        <f t="shared" si="15"/>
        <v>زبان عربی</v>
      </c>
      <c r="DA12" s="112" t="str">
        <f t="shared" si="16"/>
        <v/>
      </c>
      <c r="DB12" s="112" t="str">
        <f t="shared" si="17"/>
        <v/>
      </c>
      <c r="DC12" s="112" t="str">
        <f t="shared" si="18"/>
        <v/>
      </c>
      <c r="DD12" s="112" t="str">
        <f t="shared" si="19"/>
        <v/>
      </c>
      <c r="DE12" s="112" t="str">
        <f t="shared" si="20"/>
        <v/>
      </c>
      <c r="DF12" s="112" t="str">
        <f t="shared" si="21"/>
        <v/>
      </c>
      <c r="DG12" s="112" t="str">
        <f t="shared" si="22"/>
        <v/>
      </c>
      <c r="DH12" s="112" t="str">
        <f t="shared" si="23"/>
        <v/>
      </c>
      <c r="DI12" s="112" t="str">
        <f t="shared" si="24"/>
        <v/>
      </c>
      <c r="DJ12" s="112" t="str">
        <f t="shared" si="25"/>
        <v/>
      </c>
      <c r="DK12" s="112" t="str">
        <f t="shared" si="26"/>
        <v/>
      </c>
      <c r="DL12" s="112" t="str">
        <f t="shared" si="27"/>
        <v/>
      </c>
      <c r="DM12" s="112" t="str">
        <f t="shared" si="28"/>
        <v/>
      </c>
      <c r="DN12" s="112" t="str">
        <f t="shared" si="29"/>
        <v/>
      </c>
      <c r="DO12" s="112" t="str">
        <f t="shared" si="29"/>
        <v/>
      </c>
    </row>
    <row r="13" spans="1:119" ht="60" customHeight="1" x14ac:dyDescent="0.2">
      <c r="A13" s="102">
        <v>10</v>
      </c>
      <c r="B13" s="100" t="str">
        <f>'ورود مشخصات همکاران'!B14</f>
        <v>وداعی</v>
      </c>
      <c r="C13" s="81" t="s">
        <v>6</v>
      </c>
      <c r="D13" s="103" t="s">
        <v>6</v>
      </c>
      <c r="E13" s="87">
        <v>2</v>
      </c>
      <c r="F13" s="87">
        <v>2</v>
      </c>
      <c r="G13" s="88">
        <v>2</v>
      </c>
      <c r="H13" s="87">
        <v>2</v>
      </c>
      <c r="I13" s="81" t="s">
        <v>6</v>
      </c>
      <c r="J13" s="103" t="s">
        <v>6</v>
      </c>
      <c r="K13" s="87" t="s">
        <v>6</v>
      </c>
      <c r="L13" s="87" t="s">
        <v>6</v>
      </c>
      <c r="M13" s="88" t="s">
        <v>6</v>
      </c>
      <c r="N13" s="87" t="s">
        <v>6</v>
      </c>
      <c r="O13" s="81">
        <v>2</v>
      </c>
      <c r="P13" s="103">
        <v>2</v>
      </c>
      <c r="Q13" s="87">
        <v>6</v>
      </c>
      <c r="R13" s="87">
        <v>6</v>
      </c>
      <c r="S13" s="88">
        <v>2</v>
      </c>
      <c r="T13" s="87">
        <v>2</v>
      </c>
      <c r="U13" s="81" t="s">
        <v>6</v>
      </c>
      <c r="V13" s="103" t="s">
        <v>6</v>
      </c>
      <c r="W13" s="87" t="s">
        <v>6</v>
      </c>
      <c r="X13" s="87" t="s">
        <v>6</v>
      </c>
      <c r="Y13" s="88" t="s">
        <v>6</v>
      </c>
      <c r="Z13" s="87" t="s">
        <v>6</v>
      </c>
      <c r="AA13" s="81" t="s">
        <v>6</v>
      </c>
      <c r="AB13" s="103" t="s">
        <v>6</v>
      </c>
      <c r="AC13" s="87" t="s">
        <v>6</v>
      </c>
      <c r="AD13" s="87" t="s">
        <v>6</v>
      </c>
      <c r="AE13" s="88" t="s">
        <v>6</v>
      </c>
      <c r="AF13" s="87" t="s">
        <v>6</v>
      </c>
      <c r="AG13" s="81" t="s">
        <v>6</v>
      </c>
      <c r="AH13" s="103" t="s">
        <v>6</v>
      </c>
      <c r="AI13" s="87" t="s">
        <v>6</v>
      </c>
      <c r="AJ13" s="87" t="s">
        <v>6</v>
      </c>
      <c r="AK13" s="88" t="s">
        <v>6</v>
      </c>
      <c r="AL13" s="87" t="s">
        <v>6</v>
      </c>
      <c r="AN13" s="110" t="str">
        <f t="shared" si="4"/>
        <v>-0</v>
      </c>
      <c r="AO13" s="110" t="str">
        <f t="shared" si="7"/>
        <v>12-0</v>
      </c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 t="str">
        <v>يکشنبه</v>
      </c>
      <c r="BE13" s="110">
        <f t="shared" si="31"/>
        <v>2</v>
      </c>
      <c r="BF13" s="110">
        <v>12</v>
      </c>
      <c r="BG13" s="110">
        <v>1</v>
      </c>
      <c r="BH13" s="110" t="str">
        <f t="shared" si="5"/>
        <v/>
      </c>
      <c r="BI13" s="110">
        <f>HLOOKUP(BF13,'ورود کد کلاس همکاران'!$A$1:$AL$54,BG13+3,FALSE)</f>
        <v>0</v>
      </c>
      <c r="BO13" s="111">
        <v>12</v>
      </c>
      <c r="BP13" s="111">
        <f t="shared" si="32"/>
        <v>1</v>
      </c>
      <c r="BQ13" s="111">
        <f t="shared" si="32"/>
        <v>6</v>
      </c>
      <c r="BR13" s="111">
        <f t="shared" si="32"/>
        <v>6</v>
      </c>
      <c r="BS13" s="111">
        <f t="shared" si="32"/>
        <v>0</v>
      </c>
      <c r="BT13" s="111">
        <f t="shared" si="32"/>
        <v>6</v>
      </c>
      <c r="BU13" s="111">
        <f t="shared" si="32"/>
        <v>6</v>
      </c>
      <c r="BV13" s="111" t="str">
        <f t="shared" si="8"/>
        <v xml:space="preserve">شنبه يکشنبه دوشنبه  چهار شنبه پنجشنبه </v>
      </c>
      <c r="BW13" s="114"/>
      <c r="BX13" s="111">
        <v>11</v>
      </c>
      <c r="BY13" s="111">
        <f t="shared" ref="BY13:CH22" si="33">COUNTIFS($BH$2:$BH$1837,BY$1,$BG$2:$BG$1837,$BX13,$BI$2:$BI$1837,"&gt;0")</f>
        <v>4</v>
      </c>
      <c r="BZ13" s="111">
        <f t="shared" si="33"/>
        <v>2</v>
      </c>
      <c r="CA13" s="111">
        <f t="shared" si="33"/>
        <v>0</v>
      </c>
      <c r="CB13" s="111">
        <f t="shared" si="33"/>
        <v>0</v>
      </c>
      <c r="CC13" s="111">
        <f t="shared" si="33"/>
        <v>0</v>
      </c>
      <c r="CD13" s="111">
        <f t="shared" si="33"/>
        <v>0</v>
      </c>
      <c r="CE13" s="111">
        <f t="shared" si="33"/>
        <v>0</v>
      </c>
      <c r="CF13" s="111">
        <f t="shared" si="33"/>
        <v>0</v>
      </c>
      <c r="CG13" s="111">
        <f t="shared" si="33"/>
        <v>0</v>
      </c>
      <c r="CH13" s="111">
        <f t="shared" si="33"/>
        <v>0</v>
      </c>
      <c r="CI13" s="111">
        <f t="shared" ref="CI13:CS22" si="34">COUNTIFS($BH$2:$BH$1837,CI$1,$BG$2:$BG$1837,$BX13,$BI$2:$BI$1837,"&gt;0")</f>
        <v>0</v>
      </c>
      <c r="CJ13" s="111">
        <f t="shared" si="34"/>
        <v>0</v>
      </c>
      <c r="CK13" s="111">
        <f t="shared" si="34"/>
        <v>0</v>
      </c>
      <c r="CL13" s="111">
        <f t="shared" si="34"/>
        <v>0</v>
      </c>
      <c r="CM13" s="111">
        <f t="shared" si="34"/>
        <v>0</v>
      </c>
      <c r="CN13" s="111">
        <f t="shared" si="34"/>
        <v>0</v>
      </c>
      <c r="CO13" s="111">
        <f t="shared" si="34"/>
        <v>0</v>
      </c>
      <c r="CP13" s="111">
        <f t="shared" si="34"/>
        <v>0</v>
      </c>
      <c r="CQ13" s="111">
        <f t="shared" si="34"/>
        <v>0</v>
      </c>
      <c r="CR13" s="111">
        <f t="shared" si="34"/>
        <v>0</v>
      </c>
      <c r="CS13" s="111">
        <f t="shared" si="34"/>
        <v>0</v>
      </c>
      <c r="CT13" s="111"/>
      <c r="CU13" s="111" t="str">
        <f t="shared" si="11"/>
        <v xml:space="preserve">قرآن </v>
      </c>
      <c r="CV13" s="111" t="str">
        <f t="shared" si="30"/>
        <v xml:space="preserve">معارف اسلامی </v>
      </c>
      <c r="CW13" s="111" t="str">
        <f t="shared" si="12"/>
        <v/>
      </c>
      <c r="CX13" s="111" t="str">
        <f t="shared" si="13"/>
        <v/>
      </c>
      <c r="CY13" s="111" t="str">
        <f t="shared" si="14"/>
        <v/>
      </c>
      <c r="CZ13" s="111" t="str">
        <f t="shared" si="15"/>
        <v/>
      </c>
      <c r="DA13" s="111" t="str">
        <f t="shared" si="16"/>
        <v/>
      </c>
      <c r="DB13" s="111" t="str">
        <f t="shared" si="17"/>
        <v/>
      </c>
      <c r="DC13" s="111" t="str">
        <f t="shared" si="18"/>
        <v/>
      </c>
      <c r="DD13" s="111" t="str">
        <f t="shared" si="19"/>
        <v/>
      </c>
      <c r="DE13" s="111" t="str">
        <f t="shared" si="20"/>
        <v/>
      </c>
      <c r="DF13" s="111" t="str">
        <f t="shared" si="21"/>
        <v/>
      </c>
      <c r="DG13" s="111" t="str">
        <f t="shared" si="22"/>
        <v/>
      </c>
      <c r="DH13" s="111" t="str">
        <f t="shared" si="23"/>
        <v/>
      </c>
      <c r="DI13" s="111" t="str">
        <f t="shared" si="24"/>
        <v/>
      </c>
      <c r="DJ13" s="111" t="str">
        <f t="shared" si="25"/>
        <v/>
      </c>
      <c r="DK13" s="111" t="str">
        <f t="shared" si="26"/>
        <v/>
      </c>
      <c r="DL13" s="111" t="str">
        <f t="shared" si="27"/>
        <v/>
      </c>
      <c r="DM13" s="111" t="str">
        <f t="shared" si="28"/>
        <v/>
      </c>
      <c r="DN13" s="111" t="str">
        <f t="shared" si="29"/>
        <v/>
      </c>
      <c r="DO13" s="111" t="str">
        <f t="shared" si="29"/>
        <v/>
      </c>
    </row>
    <row r="14" spans="1:119" ht="60" customHeight="1" x14ac:dyDescent="0.2">
      <c r="A14" s="102">
        <v>11</v>
      </c>
      <c r="B14" s="100" t="str">
        <f>'ورود مشخصات همکاران'!B15</f>
        <v>مشهدی آقاپور</v>
      </c>
      <c r="C14" s="81">
        <v>1</v>
      </c>
      <c r="D14" s="103">
        <v>1</v>
      </c>
      <c r="E14" s="87">
        <v>1</v>
      </c>
      <c r="F14" s="87">
        <v>1</v>
      </c>
      <c r="G14" s="88">
        <v>2</v>
      </c>
      <c r="H14" s="87">
        <v>2</v>
      </c>
      <c r="I14" s="81" t="s">
        <v>6</v>
      </c>
      <c r="J14" s="103" t="s">
        <v>6</v>
      </c>
      <c r="K14" s="87" t="s">
        <v>6</v>
      </c>
      <c r="L14" s="87" t="s">
        <v>6</v>
      </c>
      <c r="M14" s="88" t="s">
        <v>6</v>
      </c>
      <c r="N14" s="87" t="s">
        <v>6</v>
      </c>
      <c r="O14" s="81" t="s">
        <v>6</v>
      </c>
      <c r="P14" s="103" t="s">
        <v>6</v>
      </c>
      <c r="Q14" s="87" t="s">
        <v>6</v>
      </c>
      <c r="R14" s="87" t="s">
        <v>6</v>
      </c>
      <c r="S14" s="88" t="s">
        <v>6</v>
      </c>
      <c r="T14" s="87" t="s">
        <v>6</v>
      </c>
      <c r="U14" s="81" t="s">
        <v>6</v>
      </c>
      <c r="V14" s="103" t="s">
        <v>6</v>
      </c>
      <c r="W14" s="87" t="s">
        <v>6</v>
      </c>
      <c r="X14" s="87" t="s">
        <v>6</v>
      </c>
      <c r="Y14" s="88" t="s">
        <v>6</v>
      </c>
      <c r="Z14" s="87" t="s">
        <v>6</v>
      </c>
      <c r="AA14" s="81" t="s">
        <v>6</v>
      </c>
      <c r="AB14" s="103" t="s">
        <v>6</v>
      </c>
      <c r="AC14" s="87" t="s">
        <v>6</v>
      </c>
      <c r="AD14" s="87" t="s">
        <v>6</v>
      </c>
      <c r="AE14" s="88" t="s">
        <v>6</v>
      </c>
      <c r="AF14" s="87" t="s">
        <v>6</v>
      </c>
      <c r="AG14" s="81" t="s">
        <v>6</v>
      </c>
      <c r="AH14" s="103" t="s">
        <v>6</v>
      </c>
      <c r="AI14" s="87" t="s">
        <v>6</v>
      </c>
      <c r="AJ14" s="87" t="s">
        <v>6</v>
      </c>
      <c r="AK14" s="88" t="s">
        <v>6</v>
      </c>
      <c r="AL14" s="87" t="s">
        <v>6</v>
      </c>
      <c r="AN14" s="110" t="str">
        <f t="shared" si="4"/>
        <v>-0</v>
      </c>
      <c r="AO14" s="110" t="str">
        <f t="shared" si="7"/>
        <v>13-0</v>
      </c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 t="str">
        <v>دوشنبه</v>
      </c>
      <c r="BE14" s="110">
        <f t="shared" si="31"/>
        <v>3</v>
      </c>
      <c r="BF14" s="110">
        <v>13</v>
      </c>
      <c r="BG14" s="110">
        <v>1</v>
      </c>
      <c r="BH14" s="110" t="str">
        <f t="shared" si="5"/>
        <v/>
      </c>
      <c r="BI14" s="110">
        <f>HLOOKUP(BF14,'ورود کد کلاس همکاران'!$A$1:$AL$54,BG14+3,FALSE)</f>
        <v>0</v>
      </c>
      <c r="BO14" s="111">
        <v>13</v>
      </c>
      <c r="BP14" s="111">
        <f t="shared" si="32"/>
        <v>6</v>
      </c>
      <c r="BQ14" s="111">
        <f t="shared" si="32"/>
        <v>6</v>
      </c>
      <c r="BR14" s="111">
        <f t="shared" si="32"/>
        <v>2</v>
      </c>
      <c r="BS14" s="111">
        <f t="shared" si="32"/>
        <v>0</v>
      </c>
      <c r="BT14" s="111">
        <f t="shared" si="32"/>
        <v>0</v>
      </c>
      <c r="BU14" s="111">
        <f t="shared" si="32"/>
        <v>6</v>
      </c>
      <c r="BV14" s="111" t="str">
        <f t="shared" si="8"/>
        <v xml:space="preserve">شنبه يکشنبه دوشنبه   پنجشنبه </v>
      </c>
      <c r="BW14" s="114"/>
      <c r="BX14" s="111">
        <v>12</v>
      </c>
      <c r="BY14" s="111">
        <f t="shared" si="33"/>
        <v>0</v>
      </c>
      <c r="BZ14" s="111">
        <f t="shared" si="33"/>
        <v>0</v>
      </c>
      <c r="CA14" s="111">
        <f t="shared" si="33"/>
        <v>10</v>
      </c>
      <c r="CB14" s="111">
        <f t="shared" si="33"/>
        <v>5</v>
      </c>
      <c r="CC14" s="111">
        <f t="shared" si="33"/>
        <v>5</v>
      </c>
      <c r="CD14" s="111">
        <f t="shared" si="33"/>
        <v>0</v>
      </c>
      <c r="CE14" s="111">
        <f t="shared" si="33"/>
        <v>0</v>
      </c>
      <c r="CF14" s="111">
        <f t="shared" si="33"/>
        <v>0</v>
      </c>
      <c r="CG14" s="111">
        <f t="shared" si="33"/>
        <v>0</v>
      </c>
      <c r="CH14" s="111">
        <f t="shared" si="33"/>
        <v>0</v>
      </c>
      <c r="CI14" s="111">
        <f t="shared" si="34"/>
        <v>0</v>
      </c>
      <c r="CJ14" s="111">
        <f t="shared" si="34"/>
        <v>0</v>
      </c>
      <c r="CK14" s="111">
        <f t="shared" si="34"/>
        <v>0</v>
      </c>
      <c r="CL14" s="111">
        <f t="shared" si="34"/>
        <v>0</v>
      </c>
      <c r="CM14" s="111">
        <f t="shared" si="34"/>
        <v>0</v>
      </c>
      <c r="CN14" s="111">
        <f t="shared" si="34"/>
        <v>5</v>
      </c>
      <c r="CO14" s="111">
        <f t="shared" si="34"/>
        <v>0</v>
      </c>
      <c r="CP14" s="111">
        <f t="shared" si="34"/>
        <v>0</v>
      </c>
      <c r="CQ14" s="111">
        <f t="shared" si="34"/>
        <v>0</v>
      </c>
      <c r="CR14" s="111">
        <f t="shared" si="34"/>
        <v>0</v>
      </c>
      <c r="CS14" s="111">
        <f t="shared" si="34"/>
        <v>0</v>
      </c>
      <c r="CT14" s="112"/>
      <c r="CU14" s="112" t="str">
        <f t="shared" si="11"/>
        <v/>
      </c>
      <c r="CV14" s="112" t="str">
        <f t="shared" si="30"/>
        <v/>
      </c>
      <c r="CW14" s="112" t="str">
        <f t="shared" si="12"/>
        <v>قرائت فارسی</v>
      </c>
      <c r="CX14" s="112" t="str">
        <f t="shared" si="13"/>
        <v>املا ی فارسی</v>
      </c>
      <c r="CY14" s="112" t="str">
        <f t="shared" si="14"/>
        <v>انشا ی فارسی</v>
      </c>
      <c r="CZ14" s="112" t="str">
        <f t="shared" si="15"/>
        <v/>
      </c>
      <c r="DA14" s="112" t="str">
        <f t="shared" si="16"/>
        <v/>
      </c>
      <c r="DB14" s="112" t="str">
        <f t="shared" si="17"/>
        <v/>
      </c>
      <c r="DC14" s="112" t="str">
        <f t="shared" si="18"/>
        <v/>
      </c>
      <c r="DD14" s="112" t="str">
        <f t="shared" si="19"/>
        <v/>
      </c>
      <c r="DE14" s="112" t="str">
        <f t="shared" si="20"/>
        <v/>
      </c>
      <c r="DF14" s="112" t="str">
        <f t="shared" si="21"/>
        <v/>
      </c>
      <c r="DG14" s="112" t="str">
        <f t="shared" si="22"/>
        <v/>
      </c>
      <c r="DH14" s="112" t="str">
        <f t="shared" si="23"/>
        <v/>
      </c>
      <c r="DI14" s="112" t="str">
        <f t="shared" si="24"/>
        <v/>
      </c>
      <c r="DJ14" s="112" t="str">
        <f t="shared" si="25"/>
        <v>فارسی تکمیلی</v>
      </c>
      <c r="DK14" s="112" t="str">
        <f t="shared" si="26"/>
        <v/>
      </c>
      <c r="DL14" s="112" t="str">
        <f t="shared" si="27"/>
        <v/>
      </c>
      <c r="DM14" s="112" t="str">
        <f t="shared" si="28"/>
        <v/>
      </c>
      <c r="DN14" s="112" t="str">
        <f t="shared" si="29"/>
        <v/>
      </c>
      <c r="DO14" s="112" t="str">
        <f t="shared" si="29"/>
        <v/>
      </c>
    </row>
    <row r="15" spans="1:119" ht="60" customHeight="1" x14ac:dyDescent="0.2">
      <c r="A15" s="102">
        <v>12</v>
      </c>
      <c r="B15" s="100" t="str">
        <f>'ورود مشخصات همکاران'!B16</f>
        <v>عباسیان</v>
      </c>
      <c r="C15" s="81">
        <v>16</v>
      </c>
      <c r="D15" s="103" t="s">
        <v>6</v>
      </c>
      <c r="E15" s="87"/>
      <c r="F15" s="87" t="s">
        <v>6</v>
      </c>
      <c r="G15" s="88" t="s">
        <v>6</v>
      </c>
      <c r="H15" s="87" t="s">
        <v>6</v>
      </c>
      <c r="I15" s="81">
        <v>3</v>
      </c>
      <c r="J15" s="103">
        <v>3</v>
      </c>
      <c r="K15" s="87">
        <v>3</v>
      </c>
      <c r="L15" s="87">
        <v>3</v>
      </c>
      <c r="M15" s="88">
        <v>3</v>
      </c>
      <c r="N15" s="87">
        <v>3</v>
      </c>
      <c r="O15" s="81">
        <v>4</v>
      </c>
      <c r="P15" s="103">
        <v>5</v>
      </c>
      <c r="Q15" s="87">
        <v>16</v>
      </c>
      <c r="R15" s="87">
        <v>16</v>
      </c>
      <c r="S15" s="88">
        <v>3</v>
      </c>
      <c r="T15" s="87">
        <v>3</v>
      </c>
      <c r="U15" s="81" t="s">
        <v>6</v>
      </c>
      <c r="V15" s="103" t="s">
        <v>6</v>
      </c>
      <c r="W15" s="87" t="s">
        <v>6</v>
      </c>
      <c r="X15" s="87" t="s">
        <v>6</v>
      </c>
      <c r="Y15" s="88" t="s">
        <v>6</v>
      </c>
      <c r="Z15" s="87" t="s">
        <v>6</v>
      </c>
      <c r="AA15" s="81">
        <v>16</v>
      </c>
      <c r="AB15" s="103">
        <v>16</v>
      </c>
      <c r="AC15" s="87">
        <v>3</v>
      </c>
      <c r="AD15" s="87">
        <v>3</v>
      </c>
      <c r="AE15" s="88">
        <v>4</v>
      </c>
      <c r="AF15" s="87">
        <v>5</v>
      </c>
      <c r="AG15" s="81">
        <v>4</v>
      </c>
      <c r="AH15" s="103">
        <v>5</v>
      </c>
      <c r="AI15" s="87">
        <v>4</v>
      </c>
      <c r="AJ15" s="87">
        <v>5</v>
      </c>
      <c r="AK15" s="88">
        <v>4</v>
      </c>
      <c r="AL15" s="87">
        <v>5</v>
      </c>
      <c r="AN15" s="110" t="str">
        <f t="shared" si="4"/>
        <v>-0</v>
      </c>
      <c r="AO15" s="110" t="str">
        <f t="shared" si="7"/>
        <v>14-0</v>
      </c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 t="str">
        <v>دوشنبه</v>
      </c>
      <c r="BE15" s="110">
        <f t="shared" si="31"/>
        <v>3</v>
      </c>
      <c r="BF15" s="110">
        <v>14</v>
      </c>
      <c r="BG15" s="110">
        <v>1</v>
      </c>
      <c r="BH15" s="110" t="str">
        <f t="shared" si="5"/>
        <v/>
      </c>
      <c r="BI15" s="110">
        <f>HLOOKUP(BF15,'ورود کد کلاس همکاران'!$A$1:$AL$54,BG15+3,FALSE)</f>
        <v>0</v>
      </c>
      <c r="BO15" s="111">
        <v>14</v>
      </c>
      <c r="BP15" s="111">
        <f t="shared" si="32"/>
        <v>0</v>
      </c>
      <c r="BQ15" s="111">
        <f t="shared" si="32"/>
        <v>6</v>
      </c>
      <c r="BR15" s="111">
        <f t="shared" si="32"/>
        <v>6</v>
      </c>
      <c r="BS15" s="111">
        <f t="shared" si="32"/>
        <v>6</v>
      </c>
      <c r="BT15" s="111">
        <f t="shared" si="32"/>
        <v>3</v>
      </c>
      <c r="BU15" s="111">
        <f t="shared" si="32"/>
        <v>6</v>
      </c>
      <c r="BV15" s="111" t="str">
        <f t="shared" si="8"/>
        <v xml:space="preserve"> يکشنبه دوشنبه سه شنبه چهار شنبه پنجشنبه </v>
      </c>
      <c r="BW15" s="114"/>
      <c r="BX15" s="111">
        <v>13</v>
      </c>
      <c r="BY15" s="111">
        <f t="shared" si="33"/>
        <v>0</v>
      </c>
      <c r="BZ15" s="111">
        <f t="shared" si="33"/>
        <v>0</v>
      </c>
      <c r="CA15" s="111">
        <f t="shared" si="33"/>
        <v>8</v>
      </c>
      <c r="CB15" s="111">
        <f t="shared" si="33"/>
        <v>4</v>
      </c>
      <c r="CC15" s="111">
        <f t="shared" si="33"/>
        <v>4</v>
      </c>
      <c r="CD15" s="111">
        <f t="shared" si="33"/>
        <v>0</v>
      </c>
      <c r="CE15" s="111">
        <f t="shared" si="33"/>
        <v>0</v>
      </c>
      <c r="CF15" s="111">
        <f t="shared" si="33"/>
        <v>0</v>
      </c>
      <c r="CG15" s="111">
        <f t="shared" si="33"/>
        <v>0</v>
      </c>
      <c r="CH15" s="111">
        <f t="shared" si="33"/>
        <v>0</v>
      </c>
      <c r="CI15" s="111">
        <f t="shared" si="34"/>
        <v>0</v>
      </c>
      <c r="CJ15" s="111">
        <f t="shared" si="34"/>
        <v>0</v>
      </c>
      <c r="CK15" s="111">
        <f t="shared" si="34"/>
        <v>0</v>
      </c>
      <c r="CL15" s="111">
        <f t="shared" si="34"/>
        <v>0</v>
      </c>
      <c r="CM15" s="111">
        <f t="shared" si="34"/>
        <v>0</v>
      </c>
      <c r="CN15" s="111">
        <f t="shared" si="34"/>
        <v>4</v>
      </c>
      <c r="CO15" s="111">
        <f t="shared" si="34"/>
        <v>0</v>
      </c>
      <c r="CP15" s="111">
        <f t="shared" si="34"/>
        <v>0</v>
      </c>
      <c r="CQ15" s="111">
        <f t="shared" si="34"/>
        <v>0</v>
      </c>
      <c r="CR15" s="111">
        <f t="shared" si="34"/>
        <v>0</v>
      </c>
      <c r="CS15" s="111">
        <f t="shared" si="34"/>
        <v>0</v>
      </c>
      <c r="CT15" s="111"/>
      <c r="CU15" s="111" t="str">
        <f t="shared" si="11"/>
        <v/>
      </c>
      <c r="CV15" s="111" t="str">
        <f t="shared" si="30"/>
        <v/>
      </c>
      <c r="CW15" s="111" t="str">
        <f t="shared" si="12"/>
        <v>قرائت فارسی</v>
      </c>
      <c r="CX15" s="111" t="str">
        <f t="shared" si="13"/>
        <v>املا ی فارسی</v>
      </c>
      <c r="CY15" s="111" t="str">
        <f t="shared" si="14"/>
        <v>انشا ی فارسی</v>
      </c>
      <c r="CZ15" s="111" t="str">
        <f t="shared" si="15"/>
        <v/>
      </c>
      <c r="DA15" s="111" t="str">
        <f t="shared" si="16"/>
        <v/>
      </c>
      <c r="DB15" s="111" t="str">
        <f t="shared" si="17"/>
        <v/>
      </c>
      <c r="DC15" s="111" t="str">
        <f t="shared" si="18"/>
        <v/>
      </c>
      <c r="DD15" s="111" t="str">
        <f t="shared" si="19"/>
        <v/>
      </c>
      <c r="DE15" s="111" t="str">
        <f t="shared" si="20"/>
        <v/>
      </c>
      <c r="DF15" s="111" t="str">
        <f t="shared" si="21"/>
        <v/>
      </c>
      <c r="DG15" s="111" t="str">
        <f t="shared" si="22"/>
        <v/>
      </c>
      <c r="DH15" s="111" t="str">
        <f t="shared" si="23"/>
        <v/>
      </c>
      <c r="DI15" s="111" t="str">
        <f t="shared" si="24"/>
        <v/>
      </c>
      <c r="DJ15" s="111" t="str">
        <f t="shared" si="25"/>
        <v>فارسی تکمیلی</v>
      </c>
      <c r="DK15" s="111" t="str">
        <f t="shared" si="26"/>
        <v/>
      </c>
      <c r="DL15" s="111" t="str">
        <f t="shared" si="27"/>
        <v/>
      </c>
      <c r="DM15" s="111" t="str">
        <f t="shared" si="28"/>
        <v/>
      </c>
      <c r="DN15" s="111" t="str">
        <f t="shared" si="29"/>
        <v/>
      </c>
      <c r="DO15" s="111" t="str">
        <f t="shared" si="29"/>
        <v/>
      </c>
    </row>
    <row r="16" spans="1:119" ht="60" customHeight="1" x14ac:dyDescent="0.2">
      <c r="A16" s="102">
        <v>13</v>
      </c>
      <c r="B16" s="100" t="str">
        <f>'ورود مشخصات همکاران'!B17</f>
        <v xml:space="preserve">احساني </v>
      </c>
      <c r="C16" s="81">
        <v>3</v>
      </c>
      <c r="D16" s="103">
        <v>3</v>
      </c>
      <c r="E16" s="87">
        <v>3</v>
      </c>
      <c r="F16" s="87">
        <v>3</v>
      </c>
      <c r="G16" s="88">
        <v>3</v>
      </c>
      <c r="H16" s="87">
        <v>3</v>
      </c>
      <c r="I16" s="81">
        <v>16</v>
      </c>
      <c r="J16" s="103">
        <v>16</v>
      </c>
      <c r="K16" s="87">
        <v>3</v>
      </c>
      <c r="L16" s="87">
        <v>3</v>
      </c>
      <c r="M16" s="88">
        <v>4</v>
      </c>
      <c r="N16" s="87">
        <v>5</v>
      </c>
      <c r="O16" s="81">
        <v>4</v>
      </c>
      <c r="P16" s="103">
        <v>5</v>
      </c>
      <c r="Q16" s="87" t="s">
        <v>6</v>
      </c>
      <c r="R16" s="87" t="s">
        <v>6</v>
      </c>
      <c r="S16" s="88" t="s">
        <v>6</v>
      </c>
      <c r="T16" s="87" t="s">
        <v>6</v>
      </c>
      <c r="U16" s="81" t="s">
        <v>6</v>
      </c>
      <c r="V16" s="103" t="s">
        <v>6</v>
      </c>
      <c r="W16" s="87" t="s">
        <v>6</v>
      </c>
      <c r="X16" s="87" t="s">
        <v>6</v>
      </c>
      <c r="Y16" s="88" t="s">
        <v>6</v>
      </c>
      <c r="Z16" s="87" t="s">
        <v>6</v>
      </c>
      <c r="AA16" s="81" t="s">
        <v>6</v>
      </c>
      <c r="AB16" s="103" t="s">
        <v>6</v>
      </c>
      <c r="AC16" s="87" t="s">
        <v>6</v>
      </c>
      <c r="AD16" s="87" t="s">
        <v>6</v>
      </c>
      <c r="AE16" s="88" t="s">
        <v>6</v>
      </c>
      <c r="AF16" s="87" t="s">
        <v>6</v>
      </c>
      <c r="AG16" s="81">
        <v>4</v>
      </c>
      <c r="AH16" s="103">
        <v>5</v>
      </c>
      <c r="AI16" s="87">
        <v>4</v>
      </c>
      <c r="AJ16" s="87">
        <v>5</v>
      </c>
      <c r="AK16" s="88">
        <v>16</v>
      </c>
      <c r="AL16" s="87">
        <v>16</v>
      </c>
      <c r="AN16" s="110" t="str">
        <f t="shared" si="4"/>
        <v>-0</v>
      </c>
      <c r="AO16" s="110" t="str">
        <f t="shared" si="7"/>
        <v>15-0</v>
      </c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 t="str">
        <v>دوشنبه</v>
      </c>
      <c r="BE16" s="110">
        <f t="shared" si="31"/>
        <v>3</v>
      </c>
      <c r="BF16" s="110">
        <v>15</v>
      </c>
      <c r="BG16" s="110">
        <v>1</v>
      </c>
      <c r="BH16" s="110" t="str">
        <f t="shared" si="5"/>
        <v/>
      </c>
      <c r="BI16" s="110">
        <f>HLOOKUP(BF16,'ورود کد کلاس همکاران'!$A$1:$AL$54,BG16+3,FALSE)</f>
        <v>0</v>
      </c>
      <c r="BO16" s="111">
        <v>15</v>
      </c>
      <c r="BP16" s="111">
        <f t="shared" si="32"/>
        <v>6</v>
      </c>
      <c r="BQ16" s="111">
        <f t="shared" si="32"/>
        <v>6</v>
      </c>
      <c r="BR16" s="111">
        <f t="shared" si="32"/>
        <v>6</v>
      </c>
      <c r="BS16" s="111">
        <f t="shared" si="32"/>
        <v>6</v>
      </c>
      <c r="BT16" s="111">
        <f t="shared" si="32"/>
        <v>0</v>
      </c>
      <c r="BU16" s="111">
        <f t="shared" si="32"/>
        <v>6</v>
      </c>
      <c r="BV16" s="111" t="str">
        <f t="shared" si="8"/>
        <v xml:space="preserve">شنبه يکشنبه دوشنبه سه شنبه  پنجشنبه </v>
      </c>
      <c r="BW16" s="114"/>
      <c r="BX16" s="111">
        <v>14</v>
      </c>
      <c r="BY16" s="111">
        <f t="shared" si="33"/>
        <v>0</v>
      </c>
      <c r="BZ16" s="111">
        <f t="shared" si="33"/>
        <v>0</v>
      </c>
      <c r="CA16" s="111">
        <f t="shared" si="33"/>
        <v>0</v>
      </c>
      <c r="CB16" s="111">
        <f t="shared" si="33"/>
        <v>0</v>
      </c>
      <c r="CC16" s="111">
        <f t="shared" si="33"/>
        <v>0</v>
      </c>
      <c r="CD16" s="111">
        <f t="shared" si="33"/>
        <v>0</v>
      </c>
      <c r="CE16" s="111">
        <f t="shared" si="33"/>
        <v>18</v>
      </c>
      <c r="CF16" s="111">
        <f t="shared" si="33"/>
        <v>0</v>
      </c>
      <c r="CG16" s="111">
        <f t="shared" si="33"/>
        <v>0</v>
      </c>
      <c r="CH16" s="111">
        <f t="shared" si="33"/>
        <v>0</v>
      </c>
      <c r="CI16" s="111">
        <f t="shared" si="34"/>
        <v>0</v>
      </c>
      <c r="CJ16" s="111">
        <f t="shared" si="34"/>
        <v>0</v>
      </c>
      <c r="CK16" s="111">
        <f t="shared" si="34"/>
        <v>0</v>
      </c>
      <c r="CL16" s="111">
        <f t="shared" si="34"/>
        <v>0</v>
      </c>
      <c r="CM16" s="111">
        <f t="shared" si="34"/>
        <v>0</v>
      </c>
      <c r="CN16" s="111">
        <f t="shared" si="34"/>
        <v>0</v>
      </c>
      <c r="CO16" s="111">
        <f t="shared" si="34"/>
        <v>9</v>
      </c>
      <c r="CP16" s="111">
        <f t="shared" si="34"/>
        <v>0</v>
      </c>
      <c r="CQ16" s="111">
        <f t="shared" si="34"/>
        <v>0</v>
      </c>
      <c r="CR16" s="111">
        <f t="shared" si="34"/>
        <v>0</v>
      </c>
      <c r="CS16" s="111">
        <f t="shared" si="34"/>
        <v>0</v>
      </c>
      <c r="CT16" s="112"/>
      <c r="CU16" s="112" t="str">
        <f t="shared" si="11"/>
        <v/>
      </c>
      <c r="CV16" s="112" t="str">
        <f t="shared" si="30"/>
        <v/>
      </c>
      <c r="CW16" s="112" t="str">
        <f t="shared" si="12"/>
        <v/>
      </c>
      <c r="CX16" s="112" t="str">
        <f t="shared" si="13"/>
        <v/>
      </c>
      <c r="CY16" s="112" t="str">
        <f t="shared" si="14"/>
        <v/>
      </c>
      <c r="CZ16" s="112" t="str">
        <f t="shared" si="15"/>
        <v/>
      </c>
      <c r="DA16" s="112" t="str">
        <f t="shared" si="16"/>
        <v>زبان خارجی</v>
      </c>
      <c r="DB16" s="112" t="str">
        <f t="shared" si="17"/>
        <v/>
      </c>
      <c r="DC16" s="112" t="str">
        <f t="shared" si="18"/>
        <v/>
      </c>
      <c r="DD16" s="112" t="str">
        <f t="shared" si="19"/>
        <v/>
      </c>
      <c r="DE16" s="112" t="str">
        <f t="shared" si="20"/>
        <v/>
      </c>
      <c r="DF16" s="112" t="str">
        <f t="shared" si="21"/>
        <v/>
      </c>
      <c r="DG16" s="112" t="str">
        <f t="shared" si="22"/>
        <v/>
      </c>
      <c r="DH16" s="112" t="str">
        <f t="shared" si="23"/>
        <v/>
      </c>
      <c r="DI16" s="112" t="str">
        <f t="shared" si="24"/>
        <v/>
      </c>
      <c r="DJ16" s="112" t="str">
        <f t="shared" si="25"/>
        <v/>
      </c>
      <c r="DK16" s="112" t="str">
        <f t="shared" si="26"/>
        <v>زبان تکمیلی</v>
      </c>
      <c r="DL16" s="112" t="str">
        <f t="shared" si="27"/>
        <v/>
      </c>
      <c r="DM16" s="112" t="str">
        <f t="shared" si="28"/>
        <v/>
      </c>
      <c r="DN16" s="112" t="str">
        <f t="shared" si="29"/>
        <v/>
      </c>
      <c r="DO16" s="112" t="str">
        <f t="shared" si="29"/>
        <v/>
      </c>
    </row>
    <row r="17" spans="1:119" ht="60" customHeight="1" x14ac:dyDescent="0.2">
      <c r="A17" s="102">
        <v>14</v>
      </c>
      <c r="B17" s="100" t="str">
        <f>'ورود مشخصات همکاران'!B18</f>
        <v>اکبرزاده</v>
      </c>
      <c r="C17" s="81" t="s">
        <v>6</v>
      </c>
      <c r="D17" s="103" t="s">
        <v>6</v>
      </c>
      <c r="E17" s="87" t="s">
        <v>6</v>
      </c>
      <c r="F17" s="87" t="s">
        <v>6</v>
      </c>
      <c r="G17" s="88" t="s">
        <v>6</v>
      </c>
      <c r="H17" s="87" t="s">
        <v>6</v>
      </c>
      <c r="I17" s="81">
        <v>7</v>
      </c>
      <c r="J17" s="103">
        <v>7</v>
      </c>
      <c r="K17" s="87">
        <v>17</v>
      </c>
      <c r="L17" s="87">
        <v>17</v>
      </c>
      <c r="M17" s="88">
        <v>7</v>
      </c>
      <c r="N17" s="87">
        <v>7</v>
      </c>
      <c r="O17" s="81">
        <v>7</v>
      </c>
      <c r="P17" s="103">
        <v>7</v>
      </c>
      <c r="Q17" s="87">
        <v>17</v>
      </c>
      <c r="R17" s="87">
        <v>17</v>
      </c>
      <c r="S17" s="88">
        <v>7</v>
      </c>
      <c r="T17" s="87">
        <v>7</v>
      </c>
      <c r="U17" s="81">
        <v>7</v>
      </c>
      <c r="V17" s="103">
        <v>7</v>
      </c>
      <c r="W17" s="87">
        <v>17</v>
      </c>
      <c r="X17" s="87">
        <v>17</v>
      </c>
      <c r="Y17" s="88">
        <v>7</v>
      </c>
      <c r="Z17" s="87">
        <v>7</v>
      </c>
      <c r="AA17" s="81" t="s">
        <v>6</v>
      </c>
      <c r="AB17" s="103" t="s">
        <v>6</v>
      </c>
      <c r="AC17" s="87"/>
      <c r="AD17" s="87">
        <v>17</v>
      </c>
      <c r="AE17" s="88">
        <v>7</v>
      </c>
      <c r="AF17" s="87">
        <v>7</v>
      </c>
      <c r="AG17" s="81">
        <v>17</v>
      </c>
      <c r="AH17" s="103">
        <v>17</v>
      </c>
      <c r="AI17" s="87">
        <v>7</v>
      </c>
      <c r="AJ17" s="87">
        <v>7</v>
      </c>
      <c r="AK17" s="88">
        <v>7</v>
      </c>
      <c r="AL17" s="87">
        <v>7</v>
      </c>
      <c r="AN17" s="110" t="str">
        <f t="shared" si="4"/>
        <v>-0</v>
      </c>
      <c r="AO17" s="110" t="str">
        <f t="shared" si="7"/>
        <v>16-0</v>
      </c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 t="str">
        <v>دوشنبه</v>
      </c>
      <c r="BE17" s="110">
        <f t="shared" si="31"/>
        <v>3</v>
      </c>
      <c r="BF17" s="110">
        <v>16</v>
      </c>
      <c r="BG17" s="110">
        <v>1</v>
      </c>
      <c r="BH17" s="110" t="str">
        <f t="shared" si="5"/>
        <v/>
      </c>
      <c r="BI17" s="110">
        <f>HLOOKUP(BF17,'ورود کد کلاس همکاران'!$A$1:$AL$54,BG17+3,FALSE)</f>
        <v>0</v>
      </c>
      <c r="BO17" s="111">
        <v>16</v>
      </c>
      <c r="BP17" s="111">
        <f t="shared" si="32"/>
        <v>6</v>
      </c>
      <c r="BQ17" s="111">
        <f t="shared" si="32"/>
        <v>0</v>
      </c>
      <c r="BR17" s="111">
        <f t="shared" si="32"/>
        <v>0</v>
      </c>
      <c r="BS17" s="111">
        <f t="shared" si="32"/>
        <v>0</v>
      </c>
      <c r="BT17" s="111">
        <f t="shared" si="32"/>
        <v>3</v>
      </c>
      <c r="BU17" s="111">
        <f t="shared" si="32"/>
        <v>6</v>
      </c>
      <c r="BV17" s="111" t="str">
        <f t="shared" si="8"/>
        <v xml:space="preserve">شنبه    چهار شنبه پنجشنبه </v>
      </c>
      <c r="BW17" s="114"/>
      <c r="BX17" s="111">
        <v>15</v>
      </c>
      <c r="BY17" s="111">
        <f t="shared" si="33"/>
        <v>0</v>
      </c>
      <c r="BZ17" s="111">
        <f t="shared" si="33"/>
        <v>0</v>
      </c>
      <c r="CA17" s="111">
        <f t="shared" si="33"/>
        <v>0</v>
      </c>
      <c r="CB17" s="111">
        <f t="shared" si="33"/>
        <v>0</v>
      </c>
      <c r="CC17" s="111">
        <f t="shared" si="33"/>
        <v>0</v>
      </c>
      <c r="CD17" s="111">
        <f t="shared" si="33"/>
        <v>0</v>
      </c>
      <c r="CE17" s="111">
        <f t="shared" si="33"/>
        <v>0</v>
      </c>
      <c r="CF17" s="111">
        <f t="shared" si="33"/>
        <v>18</v>
      </c>
      <c r="CG17" s="111">
        <f t="shared" si="33"/>
        <v>0</v>
      </c>
      <c r="CH17" s="111">
        <f t="shared" si="33"/>
        <v>0</v>
      </c>
      <c r="CI17" s="111">
        <f t="shared" si="34"/>
        <v>0</v>
      </c>
      <c r="CJ17" s="111">
        <f t="shared" si="34"/>
        <v>0</v>
      </c>
      <c r="CK17" s="111">
        <f t="shared" si="34"/>
        <v>0</v>
      </c>
      <c r="CL17" s="111">
        <f t="shared" si="34"/>
        <v>0</v>
      </c>
      <c r="CM17" s="111">
        <f t="shared" si="34"/>
        <v>0</v>
      </c>
      <c r="CN17" s="111">
        <f t="shared" si="34"/>
        <v>0</v>
      </c>
      <c r="CO17" s="111">
        <f t="shared" si="34"/>
        <v>0</v>
      </c>
      <c r="CP17" s="111">
        <f t="shared" si="34"/>
        <v>12</v>
      </c>
      <c r="CQ17" s="111">
        <f t="shared" si="34"/>
        <v>0</v>
      </c>
      <c r="CR17" s="111">
        <f t="shared" si="34"/>
        <v>0</v>
      </c>
      <c r="CS17" s="111">
        <f t="shared" si="34"/>
        <v>0</v>
      </c>
      <c r="CT17" s="111"/>
      <c r="CU17" s="111" t="str">
        <f t="shared" si="11"/>
        <v/>
      </c>
      <c r="CV17" s="111" t="str">
        <f t="shared" si="30"/>
        <v/>
      </c>
      <c r="CW17" s="111" t="str">
        <f t="shared" si="12"/>
        <v/>
      </c>
      <c r="CX17" s="111" t="str">
        <f t="shared" si="13"/>
        <v/>
      </c>
      <c r="CY17" s="111" t="str">
        <f t="shared" si="14"/>
        <v/>
      </c>
      <c r="CZ17" s="111" t="str">
        <f t="shared" si="15"/>
        <v/>
      </c>
      <c r="DA17" s="111" t="str">
        <f t="shared" si="16"/>
        <v/>
      </c>
      <c r="DB17" s="111" t="str">
        <f t="shared" si="17"/>
        <v>علوم تجربی</v>
      </c>
      <c r="DC17" s="111" t="str">
        <f t="shared" si="18"/>
        <v/>
      </c>
      <c r="DD17" s="111" t="str">
        <f t="shared" si="19"/>
        <v/>
      </c>
      <c r="DE17" s="111" t="str">
        <f t="shared" si="20"/>
        <v/>
      </c>
      <c r="DF17" s="111" t="str">
        <f t="shared" si="21"/>
        <v/>
      </c>
      <c r="DG17" s="111" t="str">
        <f t="shared" si="22"/>
        <v/>
      </c>
      <c r="DH17" s="111" t="str">
        <f t="shared" si="23"/>
        <v/>
      </c>
      <c r="DI17" s="111" t="str">
        <f t="shared" si="24"/>
        <v/>
      </c>
      <c r="DJ17" s="111" t="str">
        <f t="shared" si="25"/>
        <v/>
      </c>
      <c r="DK17" s="111" t="str">
        <f t="shared" si="26"/>
        <v/>
      </c>
      <c r="DL17" s="111" t="str">
        <f t="shared" si="27"/>
        <v>علوم تکمیلی</v>
      </c>
      <c r="DM17" s="111" t="str">
        <f t="shared" si="28"/>
        <v/>
      </c>
      <c r="DN17" s="111" t="str">
        <f t="shared" si="29"/>
        <v/>
      </c>
      <c r="DO17" s="111" t="str">
        <f t="shared" si="29"/>
        <v/>
      </c>
    </row>
    <row r="18" spans="1:119" ht="60" customHeight="1" x14ac:dyDescent="0.2">
      <c r="A18" s="102">
        <v>15</v>
      </c>
      <c r="B18" s="100" t="str">
        <f>'ورود مشخصات همکاران'!B19</f>
        <v>احمدین</v>
      </c>
      <c r="C18" s="81">
        <v>8</v>
      </c>
      <c r="D18" s="103">
        <v>8</v>
      </c>
      <c r="E18" s="87">
        <v>8</v>
      </c>
      <c r="F18" s="87">
        <v>8</v>
      </c>
      <c r="G18" s="88">
        <v>8</v>
      </c>
      <c r="H18" s="87">
        <v>8</v>
      </c>
      <c r="I18" s="81">
        <v>18</v>
      </c>
      <c r="J18" s="103">
        <v>18</v>
      </c>
      <c r="K18" s="87">
        <v>8</v>
      </c>
      <c r="L18" s="87">
        <v>8</v>
      </c>
      <c r="M18" s="88">
        <v>8</v>
      </c>
      <c r="N18" s="87">
        <v>8</v>
      </c>
      <c r="O18" s="81">
        <v>8</v>
      </c>
      <c r="P18" s="103">
        <v>8</v>
      </c>
      <c r="Q18" s="87">
        <v>18</v>
      </c>
      <c r="R18" s="87">
        <v>18</v>
      </c>
      <c r="S18" s="88">
        <v>8</v>
      </c>
      <c r="T18" s="87">
        <v>8</v>
      </c>
      <c r="U18" s="81">
        <v>8</v>
      </c>
      <c r="V18" s="103">
        <v>8</v>
      </c>
      <c r="W18" s="87">
        <v>18</v>
      </c>
      <c r="X18" s="87">
        <v>18</v>
      </c>
      <c r="Y18" s="88">
        <v>8</v>
      </c>
      <c r="Z18" s="87">
        <v>8</v>
      </c>
      <c r="AA18" s="81" t="s">
        <v>6</v>
      </c>
      <c r="AB18" s="103" t="s">
        <v>6</v>
      </c>
      <c r="AC18" s="87" t="s">
        <v>6</v>
      </c>
      <c r="AD18" s="87" t="s">
        <v>6</v>
      </c>
      <c r="AE18" s="88" t="s">
        <v>6</v>
      </c>
      <c r="AF18" s="87" t="s">
        <v>6</v>
      </c>
      <c r="AG18" s="81">
        <v>18</v>
      </c>
      <c r="AH18" s="103">
        <v>18</v>
      </c>
      <c r="AI18" s="87">
        <v>18</v>
      </c>
      <c r="AJ18" s="87">
        <v>18</v>
      </c>
      <c r="AK18" s="88">
        <v>18</v>
      </c>
      <c r="AL18" s="87">
        <v>18</v>
      </c>
      <c r="AN18" s="110" t="str">
        <f t="shared" si="4"/>
        <v>-0</v>
      </c>
      <c r="AO18" s="110" t="str">
        <f t="shared" si="7"/>
        <v>17-0</v>
      </c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 t="str">
        <v>دوشنبه</v>
      </c>
      <c r="BE18" s="110">
        <f t="shared" si="31"/>
        <v>3</v>
      </c>
      <c r="BF18" s="110">
        <v>17</v>
      </c>
      <c r="BG18" s="110">
        <v>1</v>
      </c>
      <c r="BH18" s="110" t="str">
        <f t="shared" si="5"/>
        <v/>
      </c>
      <c r="BI18" s="110">
        <f>HLOOKUP(BF18,'ورود کد کلاس همکاران'!$A$1:$AL$54,BG18+3,FALSE)</f>
        <v>0</v>
      </c>
      <c r="BO18" s="111">
        <v>17</v>
      </c>
      <c r="BP18" s="111">
        <f t="shared" si="32"/>
        <v>0</v>
      </c>
      <c r="BQ18" s="111">
        <f t="shared" si="32"/>
        <v>6</v>
      </c>
      <c r="BR18" s="111">
        <f t="shared" si="32"/>
        <v>0</v>
      </c>
      <c r="BS18" s="111">
        <f t="shared" si="32"/>
        <v>6</v>
      </c>
      <c r="BT18" s="111">
        <f t="shared" si="32"/>
        <v>0</v>
      </c>
      <c r="BU18" s="111">
        <f t="shared" si="32"/>
        <v>6</v>
      </c>
      <c r="BV18" s="111" t="str">
        <f t="shared" si="8"/>
        <v xml:space="preserve"> يکشنبه  سه شنبه  پنجشنبه </v>
      </c>
      <c r="BW18" s="114"/>
      <c r="BX18" s="111">
        <v>16</v>
      </c>
      <c r="BY18" s="111">
        <f t="shared" si="33"/>
        <v>0</v>
      </c>
      <c r="BZ18" s="111">
        <f t="shared" si="33"/>
        <v>0</v>
      </c>
      <c r="CA18" s="111">
        <f t="shared" si="33"/>
        <v>0</v>
      </c>
      <c r="CB18" s="111">
        <f t="shared" si="33"/>
        <v>0</v>
      </c>
      <c r="CC18" s="111">
        <f t="shared" si="33"/>
        <v>0</v>
      </c>
      <c r="CD18" s="111">
        <f t="shared" si="33"/>
        <v>0</v>
      </c>
      <c r="CE18" s="111">
        <f t="shared" si="33"/>
        <v>0</v>
      </c>
      <c r="CF18" s="111">
        <f t="shared" si="33"/>
        <v>9</v>
      </c>
      <c r="CG18" s="111">
        <f t="shared" si="33"/>
        <v>0</v>
      </c>
      <c r="CH18" s="111">
        <f t="shared" si="33"/>
        <v>0</v>
      </c>
      <c r="CI18" s="111">
        <f t="shared" si="34"/>
        <v>0</v>
      </c>
      <c r="CJ18" s="111">
        <f t="shared" si="34"/>
        <v>0</v>
      </c>
      <c r="CK18" s="111">
        <f t="shared" si="34"/>
        <v>0</v>
      </c>
      <c r="CL18" s="111">
        <f t="shared" si="34"/>
        <v>0</v>
      </c>
      <c r="CM18" s="111">
        <f t="shared" si="34"/>
        <v>0</v>
      </c>
      <c r="CN18" s="111">
        <f t="shared" si="34"/>
        <v>0</v>
      </c>
      <c r="CO18" s="111">
        <f t="shared" si="34"/>
        <v>0</v>
      </c>
      <c r="CP18" s="111">
        <f t="shared" si="34"/>
        <v>6</v>
      </c>
      <c r="CQ18" s="111">
        <f t="shared" si="34"/>
        <v>0</v>
      </c>
      <c r="CR18" s="111">
        <f t="shared" si="34"/>
        <v>0</v>
      </c>
      <c r="CS18" s="111">
        <f t="shared" si="34"/>
        <v>0</v>
      </c>
      <c r="CT18" s="112"/>
      <c r="CU18" s="112" t="str">
        <f t="shared" si="11"/>
        <v/>
      </c>
      <c r="CV18" s="112" t="str">
        <f t="shared" si="30"/>
        <v/>
      </c>
      <c r="CW18" s="112" t="str">
        <f t="shared" si="12"/>
        <v/>
      </c>
      <c r="CX18" s="112" t="str">
        <f t="shared" si="13"/>
        <v/>
      </c>
      <c r="CY18" s="112" t="str">
        <f t="shared" si="14"/>
        <v/>
      </c>
      <c r="CZ18" s="112" t="str">
        <f t="shared" si="15"/>
        <v/>
      </c>
      <c r="DA18" s="112" t="str">
        <f t="shared" si="16"/>
        <v/>
      </c>
      <c r="DB18" s="112" t="str">
        <f t="shared" si="17"/>
        <v>علوم تجربی</v>
      </c>
      <c r="DC18" s="112" t="str">
        <f t="shared" si="18"/>
        <v/>
      </c>
      <c r="DD18" s="112" t="str">
        <f t="shared" si="19"/>
        <v/>
      </c>
      <c r="DE18" s="112" t="str">
        <f t="shared" si="20"/>
        <v/>
      </c>
      <c r="DF18" s="112" t="str">
        <f t="shared" si="21"/>
        <v/>
      </c>
      <c r="DG18" s="112" t="str">
        <f t="shared" si="22"/>
        <v/>
      </c>
      <c r="DH18" s="112" t="str">
        <f t="shared" si="23"/>
        <v/>
      </c>
      <c r="DI18" s="112" t="str">
        <f t="shared" si="24"/>
        <v/>
      </c>
      <c r="DJ18" s="112" t="str">
        <f t="shared" si="25"/>
        <v/>
      </c>
      <c r="DK18" s="112" t="str">
        <f t="shared" si="26"/>
        <v/>
      </c>
      <c r="DL18" s="112" t="str">
        <f t="shared" si="27"/>
        <v>علوم تکمیلی</v>
      </c>
      <c r="DM18" s="112" t="str">
        <f t="shared" si="28"/>
        <v/>
      </c>
      <c r="DN18" s="112" t="str">
        <f t="shared" si="29"/>
        <v/>
      </c>
      <c r="DO18" s="112" t="str">
        <f t="shared" si="29"/>
        <v/>
      </c>
    </row>
    <row r="19" spans="1:119" ht="60" customHeight="1" x14ac:dyDescent="0.2">
      <c r="A19" s="102">
        <v>16</v>
      </c>
      <c r="B19" s="100" t="str">
        <f>'ورود مشخصات همکاران'!B20</f>
        <v xml:space="preserve">عباسعلی پور </v>
      </c>
      <c r="C19" s="81">
        <v>8</v>
      </c>
      <c r="D19" s="103">
        <v>8</v>
      </c>
      <c r="E19" s="87">
        <v>8</v>
      </c>
      <c r="F19" s="87">
        <v>8</v>
      </c>
      <c r="G19" s="88">
        <v>8</v>
      </c>
      <c r="H19" s="87">
        <v>8</v>
      </c>
      <c r="I19" s="81" t="s">
        <v>6</v>
      </c>
      <c r="J19" s="103" t="s">
        <v>6</v>
      </c>
      <c r="K19" s="87" t="s">
        <v>6</v>
      </c>
      <c r="L19" s="87" t="s">
        <v>6</v>
      </c>
      <c r="M19" s="88" t="s">
        <v>6</v>
      </c>
      <c r="N19" s="87" t="s">
        <v>6</v>
      </c>
      <c r="O19" s="81" t="s">
        <v>6</v>
      </c>
      <c r="P19" s="103" t="s">
        <v>6</v>
      </c>
      <c r="Q19" s="87" t="s">
        <v>6</v>
      </c>
      <c r="R19" s="87" t="s">
        <v>6</v>
      </c>
      <c r="S19" s="88" t="s">
        <v>6</v>
      </c>
      <c r="T19" s="87" t="s">
        <v>6</v>
      </c>
      <c r="U19" s="81" t="s">
        <v>6</v>
      </c>
      <c r="V19" s="103" t="s">
        <v>6</v>
      </c>
      <c r="W19" s="87" t="s">
        <v>6</v>
      </c>
      <c r="X19" s="87" t="s">
        <v>6</v>
      </c>
      <c r="Y19" s="88" t="s">
        <v>6</v>
      </c>
      <c r="Z19" s="87" t="s">
        <v>6</v>
      </c>
      <c r="AA19" s="81">
        <v>18</v>
      </c>
      <c r="AB19" s="103">
        <v>18</v>
      </c>
      <c r="AC19" s="87">
        <v>8</v>
      </c>
      <c r="AD19" s="87" t="s">
        <v>6</v>
      </c>
      <c r="AE19" s="88" t="s">
        <v>6</v>
      </c>
      <c r="AF19" s="87" t="s">
        <v>6</v>
      </c>
      <c r="AG19" s="81">
        <v>8</v>
      </c>
      <c r="AH19" s="103">
        <v>8</v>
      </c>
      <c r="AI19" s="87">
        <v>18</v>
      </c>
      <c r="AJ19" s="87">
        <v>18</v>
      </c>
      <c r="AK19" s="88">
        <v>18</v>
      </c>
      <c r="AL19" s="87">
        <v>18</v>
      </c>
      <c r="AN19" s="110" t="str">
        <f t="shared" si="4"/>
        <v>-0</v>
      </c>
      <c r="AO19" s="110" t="str">
        <f t="shared" si="7"/>
        <v>18-0</v>
      </c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 t="str">
        <v>دوشنبه</v>
      </c>
      <c r="BE19" s="110">
        <f t="shared" si="31"/>
        <v>3</v>
      </c>
      <c r="BF19" s="110">
        <v>18</v>
      </c>
      <c r="BG19" s="110">
        <v>1</v>
      </c>
      <c r="BH19" s="110" t="str">
        <f t="shared" si="5"/>
        <v/>
      </c>
      <c r="BI19" s="110">
        <f>HLOOKUP(BF19,'ورود کد کلاس همکاران'!$A$1:$AL$54,BG19+3,FALSE)</f>
        <v>0</v>
      </c>
      <c r="BO19" s="111">
        <v>18</v>
      </c>
      <c r="BP19" s="111">
        <f t="shared" si="32"/>
        <v>0</v>
      </c>
      <c r="BQ19" s="111">
        <f t="shared" si="32"/>
        <v>0</v>
      </c>
      <c r="BR19" s="111">
        <f t="shared" si="32"/>
        <v>6</v>
      </c>
      <c r="BS19" s="111">
        <f t="shared" si="32"/>
        <v>6</v>
      </c>
      <c r="BT19" s="111">
        <f t="shared" si="32"/>
        <v>6</v>
      </c>
      <c r="BU19" s="111">
        <f t="shared" si="32"/>
        <v>0</v>
      </c>
      <c r="BV19" s="111" t="str">
        <f t="shared" si="8"/>
        <v xml:space="preserve">  دوشنبه سه شنبه چهار شنبه  </v>
      </c>
      <c r="BW19" s="114"/>
      <c r="BX19" s="111">
        <v>17</v>
      </c>
      <c r="BY19" s="111">
        <f t="shared" si="33"/>
        <v>0</v>
      </c>
      <c r="BZ19" s="111">
        <f t="shared" si="33"/>
        <v>0</v>
      </c>
      <c r="CA19" s="111">
        <f t="shared" si="33"/>
        <v>0</v>
      </c>
      <c r="CB19" s="111">
        <f t="shared" si="33"/>
        <v>0</v>
      </c>
      <c r="CC19" s="111">
        <f t="shared" si="33"/>
        <v>0</v>
      </c>
      <c r="CD19" s="111">
        <f t="shared" si="33"/>
        <v>0</v>
      </c>
      <c r="CE19" s="111">
        <f t="shared" si="33"/>
        <v>0</v>
      </c>
      <c r="CF19" s="111">
        <f t="shared" si="33"/>
        <v>0</v>
      </c>
      <c r="CG19" s="111">
        <f t="shared" si="33"/>
        <v>12</v>
      </c>
      <c r="CH19" s="111">
        <f t="shared" si="33"/>
        <v>0</v>
      </c>
      <c r="CI19" s="111">
        <f t="shared" si="34"/>
        <v>0</v>
      </c>
      <c r="CJ19" s="111">
        <f t="shared" si="34"/>
        <v>0</v>
      </c>
      <c r="CK19" s="111">
        <f t="shared" si="34"/>
        <v>0</v>
      </c>
      <c r="CL19" s="111">
        <f t="shared" si="34"/>
        <v>0</v>
      </c>
      <c r="CM19" s="111">
        <f t="shared" si="34"/>
        <v>0</v>
      </c>
      <c r="CN19" s="111">
        <f t="shared" si="34"/>
        <v>0</v>
      </c>
      <c r="CO19" s="111">
        <f t="shared" si="34"/>
        <v>0</v>
      </c>
      <c r="CP19" s="111">
        <f t="shared" si="34"/>
        <v>0</v>
      </c>
      <c r="CQ19" s="111">
        <f t="shared" si="34"/>
        <v>6</v>
      </c>
      <c r="CR19" s="111">
        <f t="shared" si="34"/>
        <v>0</v>
      </c>
      <c r="CS19" s="111">
        <f t="shared" si="34"/>
        <v>0</v>
      </c>
      <c r="CT19" s="111"/>
      <c r="CU19" s="111" t="str">
        <f t="shared" ref="CU19:CU53" si="35">IF(BY19&gt;0,BY$2,"")</f>
        <v/>
      </c>
      <c r="CV19" s="111" t="str">
        <f t="shared" si="30"/>
        <v/>
      </c>
      <c r="CW19" s="111" t="str">
        <f t="shared" si="12"/>
        <v/>
      </c>
      <c r="CX19" s="111" t="str">
        <f t="shared" si="13"/>
        <v/>
      </c>
      <c r="CY19" s="111" t="str">
        <f t="shared" si="14"/>
        <v/>
      </c>
      <c r="CZ19" s="111" t="str">
        <f t="shared" si="15"/>
        <v/>
      </c>
      <c r="DA19" s="111" t="str">
        <f t="shared" si="16"/>
        <v/>
      </c>
      <c r="DB19" s="111" t="str">
        <f t="shared" si="17"/>
        <v/>
      </c>
      <c r="DC19" s="111" t="str">
        <f t="shared" si="18"/>
        <v>ریاضیات</v>
      </c>
      <c r="DD19" s="111" t="str">
        <f t="shared" si="19"/>
        <v/>
      </c>
      <c r="DE19" s="111" t="str">
        <f t="shared" si="20"/>
        <v/>
      </c>
      <c r="DF19" s="111" t="str">
        <f t="shared" si="21"/>
        <v/>
      </c>
      <c r="DG19" s="111" t="str">
        <f t="shared" si="22"/>
        <v/>
      </c>
      <c r="DH19" s="111" t="str">
        <f t="shared" si="23"/>
        <v/>
      </c>
      <c r="DI19" s="111" t="str">
        <f t="shared" si="24"/>
        <v/>
      </c>
      <c r="DJ19" s="111" t="str">
        <f t="shared" si="25"/>
        <v/>
      </c>
      <c r="DK19" s="111" t="str">
        <f t="shared" si="26"/>
        <v/>
      </c>
      <c r="DL19" s="111" t="str">
        <f t="shared" si="27"/>
        <v/>
      </c>
      <c r="DM19" s="111" t="str">
        <f t="shared" si="28"/>
        <v>ریاضی تکمیلی</v>
      </c>
      <c r="DN19" s="111" t="str">
        <f t="shared" si="29"/>
        <v/>
      </c>
      <c r="DO19" s="111" t="str">
        <f t="shared" si="29"/>
        <v/>
      </c>
    </row>
    <row r="20" spans="1:119" ht="60" customHeight="1" x14ac:dyDescent="0.2">
      <c r="A20" s="102">
        <v>17</v>
      </c>
      <c r="B20" s="100" t="str">
        <f>'ورود مشخصات همکاران'!B21</f>
        <v>اجودی مقدم</v>
      </c>
      <c r="C20" s="81" t="s">
        <v>6</v>
      </c>
      <c r="D20" s="103" t="s">
        <v>6</v>
      </c>
      <c r="E20" s="87" t="s">
        <v>6</v>
      </c>
      <c r="F20" s="87" t="s">
        <v>6</v>
      </c>
      <c r="G20" s="88" t="s">
        <v>6</v>
      </c>
      <c r="H20" s="87" t="s">
        <v>6</v>
      </c>
      <c r="I20" s="81">
        <v>9</v>
      </c>
      <c r="J20" s="103">
        <v>9</v>
      </c>
      <c r="K20" s="87">
        <v>9</v>
      </c>
      <c r="L20" s="87">
        <v>9</v>
      </c>
      <c r="M20" s="88">
        <v>9</v>
      </c>
      <c r="N20" s="87">
        <v>9</v>
      </c>
      <c r="O20" s="81" t="s">
        <v>6</v>
      </c>
      <c r="P20" s="103" t="s">
        <v>6</v>
      </c>
      <c r="Q20" s="87" t="s">
        <v>6</v>
      </c>
      <c r="R20" s="87" t="s">
        <v>6</v>
      </c>
      <c r="S20" s="88" t="s">
        <v>6</v>
      </c>
      <c r="T20" s="87" t="s">
        <v>6</v>
      </c>
      <c r="U20" s="81">
        <v>9</v>
      </c>
      <c r="V20" s="103">
        <v>9</v>
      </c>
      <c r="W20" s="87">
        <v>9</v>
      </c>
      <c r="X20" s="87">
        <v>9</v>
      </c>
      <c r="Y20" s="88">
        <v>9</v>
      </c>
      <c r="Z20" s="87">
        <v>9</v>
      </c>
      <c r="AA20" s="81" t="s">
        <v>6</v>
      </c>
      <c r="AB20" s="103" t="s">
        <v>6</v>
      </c>
      <c r="AC20" s="87" t="s">
        <v>6</v>
      </c>
      <c r="AD20" s="87" t="s">
        <v>6</v>
      </c>
      <c r="AE20" s="88" t="s">
        <v>6</v>
      </c>
      <c r="AF20" s="87" t="s">
        <v>6</v>
      </c>
      <c r="AG20" s="81">
        <v>19</v>
      </c>
      <c r="AH20" s="103">
        <v>19</v>
      </c>
      <c r="AI20" s="87">
        <v>19</v>
      </c>
      <c r="AJ20" s="87">
        <v>19</v>
      </c>
      <c r="AK20" s="88">
        <v>19</v>
      </c>
      <c r="AL20" s="87">
        <v>19</v>
      </c>
      <c r="AN20" s="110" t="str">
        <f t="shared" si="4"/>
        <v>-0</v>
      </c>
      <c r="AO20" s="110" t="str">
        <f t="shared" si="7"/>
        <v>19-0</v>
      </c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 t="str">
        <v>سه شنبه</v>
      </c>
      <c r="BE20" s="110">
        <f t="shared" si="31"/>
        <v>4</v>
      </c>
      <c r="BF20" s="110">
        <v>19</v>
      </c>
      <c r="BG20" s="110">
        <v>1</v>
      </c>
      <c r="BH20" s="110" t="str">
        <f t="shared" si="5"/>
        <v/>
      </c>
      <c r="BI20" s="110">
        <f>HLOOKUP(BF20,'ورود کد کلاس همکاران'!$A$1:$AL$54,BG20+3,FALSE)</f>
        <v>0</v>
      </c>
      <c r="BO20" s="111">
        <v>19</v>
      </c>
      <c r="BP20" s="111">
        <f t="shared" si="32"/>
        <v>4</v>
      </c>
      <c r="BQ20" s="111">
        <f t="shared" si="32"/>
        <v>0</v>
      </c>
      <c r="BR20" s="111">
        <f t="shared" si="32"/>
        <v>0</v>
      </c>
      <c r="BS20" s="111">
        <f t="shared" si="32"/>
        <v>4</v>
      </c>
      <c r="BT20" s="111">
        <f t="shared" si="32"/>
        <v>0</v>
      </c>
      <c r="BU20" s="111">
        <f t="shared" si="32"/>
        <v>4</v>
      </c>
      <c r="BV20" s="111" t="str">
        <f t="shared" si="8"/>
        <v xml:space="preserve">شنبه   سه شنبه  پنجشنبه </v>
      </c>
      <c r="BW20" s="114"/>
      <c r="BX20" s="111">
        <v>18</v>
      </c>
      <c r="BY20" s="111">
        <f t="shared" si="33"/>
        <v>0</v>
      </c>
      <c r="BZ20" s="111">
        <f t="shared" si="33"/>
        <v>0</v>
      </c>
      <c r="CA20" s="111">
        <f t="shared" si="33"/>
        <v>0</v>
      </c>
      <c r="CB20" s="111">
        <f t="shared" si="33"/>
        <v>0</v>
      </c>
      <c r="CC20" s="111">
        <f t="shared" si="33"/>
        <v>0</v>
      </c>
      <c r="CD20" s="111">
        <f t="shared" si="33"/>
        <v>0</v>
      </c>
      <c r="CE20" s="111">
        <f t="shared" si="33"/>
        <v>0</v>
      </c>
      <c r="CF20" s="111">
        <f t="shared" si="33"/>
        <v>0</v>
      </c>
      <c r="CG20" s="111">
        <f t="shared" si="33"/>
        <v>12</v>
      </c>
      <c r="CH20" s="111">
        <f t="shared" si="33"/>
        <v>0</v>
      </c>
      <c r="CI20" s="111">
        <f t="shared" si="34"/>
        <v>0</v>
      </c>
      <c r="CJ20" s="111">
        <f t="shared" si="34"/>
        <v>0</v>
      </c>
      <c r="CK20" s="111">
        <f t="shared" si="34"/>
        <v>0</v>
      </c>
      <c r="CL20" s="111">
        <f t="shared" si="34"/>
        <v>0</v>
      </c>
      <c r="CM20" s="111">
        <f t="shared" si="34"/>
        <v>0</v>
      </c>
      <c r="CN20" s="111">
        <f t="shared" si="34"/>
        <v>0</v>
      </c>
      <c r="CO20" s="111">
        <f t="shared" si="34"/>
        <v>0</v>
      </c>
      <c r="CP20" s="111">
        <f t="shared" si="34"/>
        <v>0</v>
      </c>
      <c r="CQ20" s="111">
        <f t="shared" si="34"/>
        <v>6</v>
      </c>
      <c r="CR20" s="111">
        <f t="shared" si="34"/>
        <v>0</v>
      </c>
      <c r="CS20" s="111">
        <f t="shared" si="34"/>
        <v>0</v>
      </c>
      <c r="CT20" s="112"/>
      <c r="CU20" s="112" t="str">
        <f t="shared" si="35"/>
        <v/>
      </c>
      <c r="CV20" s="112" t="str">
        <f t="shared" si="30"/>
        <v/>
      </c>
      <c r="CW20" s="112" t="str">
        <f t="shared" si="12"/>
        <v/>
      </c>
      <c r="CX20" s="112" t="str">
        <f t="shared" si="13"/>
        <v/>
      </c>
      <c r="CY20" s="112" t="str">
        <f t="shared" si="14"/>
        <v/>
      </c>
      <c r="CZ20" s="112" t="str">
        <f t="shared" si="15"/>
        <v/>
      </c>
      <c r="DA20" s="112" t="str">
        <f t="shared" si="16"/>
        <v/>
      </c>
      <c r="DB20" s="112" t="str">
        <f t="shared" si="17"/>
        <v/>
      </c>
      <c r="DC20" s="112" t="str">
        <f t="shared" si="18"/>
        <v>ریاضیات</v>
      </c>
      <c r="DD20" s="112" t="str">
        <f t="shared" si="19"/>
        <v/>
      </c>
      <c r="DE20" s="112" t="str">
        <f t="shared" si="20"/>
        <v/>
      </c>
      <c r="DF20" s="112" t="str">
        <f t="shared" si="21"/>
        <v/>
      </c>
      <c r="DG20" s="112" t="str">
        <f t="shared" si="22"/>
        <v/>
      </c>
      <c r="DH20" s="112" t="str">
        <f t="shared" si="23"/>
        <v/>
      </c>
      <c r="DI20" s="112" t="str">
        <f t="shared" si="24"/>
        <v/>
      </c>
      <c r="DJ20" s="112" t="str">
        <f t="shared" si="25"/>
        <v/>
      </c>
      <c r="DK20" s="112" t="str">
        <f t="shared" si="26"/>
        <v/>
      </c>
      <c r="DL20" s="112" t="str">
        <f t="shared" si="27"/>
        <v/>
      </c>
      <c r="DM20" s="112" t="str">
        <f t="shared" si="28"/>
        <v>ریاضی تکمیلی</v>
      </c>
      <c r="DN20" s="112" t="str">
        <f t="shared" si="29"/>
        <v/>
      </c>
      <c r="DO20" s="112" t="str">
        <f t="shared" si="29"/>
        <v/>
      </c>
    </row>
    <row r="21" spans="1:119" ht="60" customHeight="1" x14ac:dyDescent="0.2">
      <c r="A21" s="102">
        <v>18</v>
      </c>
      <c r="B21" s="100" t="str">
        <f>'ورود مشخصات همکاران'!B22</f>
        <v>حامدی</v>
      </c>
      <c r="C21" s="81" t="s">
        <v>6</v>
      </c>
      <c r="D21" s="103" t="s">
        <v>6</v>
      </c>
      <c r="E21" s="87" t="s">
        <v>6</v>
      </c>
      <c r="F21" s="87" t="s">
        <v>6</v>
      </c>
      <c r="G21" s="88" t="s">
        <v>6</v>
      </c>
      <c r="H21" s="87" t="s">
        <v>6</v>
      </c>
      <c r="I21" s="81" t="s">
        <v>6</v>
      </c>
      <c r="J21" s="103" t="s">
        <v>6</v>
      </c>
      <c r="K21" s="87" t="s">
        <v>6</v>
      </c>
      <c r="L21" s="87" t="s">
        <v>6</v>
      </c>
      <c r="M21" s="88" t="s">
        <v>6</v>
      </c>
      <c r="N21" s="87" t="s">
        <v>6</v>
      </c>
      <c r="O21" s="81">
        <v>9</v>
      </c>
      <c r="P21" s="103">
        <v>9</v>
      </c>
      <c r="Q21" s="87">
        <v>9</v>
      </c>
      <c r="R21" s="87">
        <v>9</v>
      </c>
      <c r="S21" s="88">
        <v>9</v>
      </c>
      <c r="T21" s="87">
        <v>9</v>
      </c>
      <c r="U21" s="81">
        <v>9</v>
      </c>
      <c r="V21" s="103">
        <v>9</v>
      </c>
      <c r="W21" s="87">
        <v>9</v>
      </c>
      <c r="X21" s="87">
        <v>9</v>
      </c>
      <c r="Y21" s="88">
        <v>9</v>
      </c>
      <c r="Z21" s="87">
        <v>9</v>
      </c>
      <c r="AA21" s="81">
        <v>19</v>
      </c>
      <c r="AB21" s="103">
        <v>19</v>
      </c>
      <c r="AC21" s="87">
        <v>19</v>
      </c>
      <c r="AD21" s="87">
        <v>19</v>
      </c>
      <c r="AE21" s="88">
        <v>19</v>
      </c>
      <c r="AF21" s="87">
        <v>19</v>
      </c>
      <c r="AG21" s="81" t="s">
        <v>6</v>
      </c>
      <c r="AH21" s="103" t="s">
        <v>6</v>
      </c>
      <c r="AI21" s="87" t="s">
        <v>6</v>
      </c>
      <c r="AJ21" s="87" t="s">
        <v>6</v>
      </c>
      <c r="AK21" s="88" t="s">
        <v>6</v>
      </c>
      <c r="AL21" s="87" t="s">
        <v>6</v>
      </c>
      <c r="AN21" s="110" t="str">
        <f t="shared" si="4"/>
        <v>-0</v>
      </c>
      <c r="AO21" s="110" t="str">
        <f t="shared" si="7"/>
        <v>20-0</v>
      </c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 t="str">
        <v>سه شنبه</v>
      </c>
      <c r="BE21" s="110">
        <f t="shared" si="31"/>
        <v>4</v>
      </c>
      <c r="BF21" s="110">
        <v>20</v>
      </c>
      <c r="BG21" s="110">
        <v>1</v>
      </c>
      <c r="BH21" s="110" t="str">
        <f t="shared" si="5"/>
        <v/>
      </c>
      <c r="BI21" s="110">
        <f>HLOOKUP(BF21,'ورود کد کلاس همکاران'!$A$1:$AL$54,BG21+3,FALSE)</f>
        <v>0</v>
      </c>
      <c r="BO21" s="111">
        <v>20</v>
      </c>
      <c r="BP21" s="111">
        <f t="shared" si="32"/>
        <v>0</v>
      </c>
      <c r="BQ21" s="111">
        <f t="shared" si="32"/>
        <v>6</v>
      </c>
      <c r="BR21" s="111">
        <f t="shared" si="32"/>
        <v>6</v>
      </c>
      <c r="BS21" s="111">
        <f t="shared" si="32"/>
        <v>0</v>
      </c>
      <c r="BT21" s="111">
        <f t="shared" si="32"/>
        <v>6</v>
      </c>
      <c r="BU21" s="111">
        <f t="shared" si="32"/>
        <v>0</v>
      </c>
      <c r="BV21" s="111" t="str">
        <f t="shared" si="8"/>
        <v xml:space="preserve"> يکشنبه دوشنبه  چهار شنبه  </v>
      </c>
      <c r="BW21" s="114"/>
      <c r="BX21" s="111">
        <v>19</v>
      </c>
      <c r="BY21" s="111">
        <f t="shared" si="33"/>
        <v>0</v>
      </c>
      <c r="BZ21" s="111">
        <f t="shared" si="33"/>
        <v>0</v>
      </c>
      <c r="CA21" s="111">
        <f t="shared" si="33"/>
        <v>0</v>
      </c>
      <c r="CB21" s="111">
        <f t="shared" si="33"/>
        <v>0</v>
      </c>
      <c r="CC21" s="111">
        <f t="shared" si="33"/>
        <v>0</v>
      </c>
      <c r="CD21" s="111">
        <f t="shared" si="33"/>
        <v>0</v>
      </c>
      <c r="CE21" s="111">
        <f t="shared" si="33"/>
        <v>0</v>
      </c>
      <c r="CF21" s="111">
        <f t="shared" si="33"/>
        <v>0</v>
      </c>
      <c r="CG21" s="111">
        <f t="shared" si="33"/>
        <v>8</v>
      </c>
      <c r="CH21" s="111">
        <f t="shared" si="33"/>
        <v>0</v>
      </c>
      <c r="CI21" s="111">
        <f t="shared" si="34"/>
        <v>0</v>
      </c>
      <c r="CJ21" s="111">
        <f t="shared" si="34"/>
        <v>0</v>
      </c>
      <c r="CK21" s="111">
        <f t="shared" si="34"/>
        <v>0</v>
      </c>
      <c r="CL21" s="111">
        <f t="shared" si="34"/>
        <v>0</v>
      </c>
      <c r="CM21" s="111">
        <f t="shared" si="34"/>
        <v>0</v>
      </c>
      <c r="CN21" s="111">
        <f t="shared" si="34"/>
        <v>0</v>
      </c>
      <c r="CO21" s="111">
        <f t="shared" si="34"/>
        <v>0</v>
      </c>
      <c r="CP21" s="111">
        <f t="shared" si="34"/>
        <v>0</v>
      </c>
      <c r="CQ21" s="111">
        <f t="shared" si="34"/>
        <v>4</v>
      </c>
      <c r="CR21" s="111">
        <f t="shared" si="34"/>
        <v>0</v>
      </c>
      <c r="CS21" s="111">
        <f t="shared" si="34"/>
        <v>0</v>
      </c>
      <c r="CT21" s="111"/>
      <c r="CU21" s="111" t="str">
        <f t="shared" si="35"/>
        <v/>
      </c>
      <c r="CV21" s="111" t="str">
        <f t="shared" si="30"/>
        <v/>
      </c>
      <c r="CW21" s="111" t="str">
        <f t="shared" si="12"/>
        <v/>
      </c>
      <c r="CX21" s="111" t="str">
        <f t="shared" si="13"/>
        <v/>
      </c>
      <c r="CY21" s="111" t="str">
        <f t="shared" si="14"/>
        <v/>
      </c>
      <c r="CZ21" s="111" t="str">
        <f t="shared" si="15"/>
        <v/>
      </c>
      <c r="DA21" s="111" t="str">
        <f t="shared" si="16"/>
        <v/>
      </c>
      <c r="DB21" s="111" t="str">
        <f t="shared" si="17"/>
        <v/>
      </c>
      <c r="DC21" s="111" t="str">
        <f t="shared" si="18"/>
        <v>ریاضیات</v>
      </c>
      <c r="DD21" s="111" t="str">
        <f t="shared" si="19"/>
        <v/>
      </c>
      <c r="DE21" s="111" t="str">
        <f t="shared" si="20"/>
        <v/>
      </c>
      <c r="DF21" s="111" t="str">
        <f t="shared" si="21"/>
        <v/>
      </c>
      <c r="DG21" s="111" t="str">
        <f t="shared" si="22"/>
        <v/>
      </c>
      <c r="DH21" s="111" t="str">
        <f t="shared" si="23"/>
        <v/>
      </c>
      <c r="DI21" s="111" t="str">
        <f t="shared" si="24"/>
        <v/>
      </c>
      <c r="DJ21" s="111" t="str">
        <f t="shared" si="25"/>
        <v/>
      </c>
      <c r="DK21" s="111" t="str">
        <f t="shared" si="26"/>
        <v/>
      </c>
      <c r="DL21" s="111" t="str">
        <f t="shared" si="27"/>
        <v/>
      </c>
      <c r="DM21" s="111" t="str">
        <f t="shared" si="28"/>
        <v>ریاضی تکمیلی</v>
      </c>
      <c r="DN21" s="111" t="str">
        <f t="shared" si="29"/>
        <v/>
      </c>
      <c r="DO21" s="111" t="str">
        <f t="shared" si="29"/>
        <v/>
      </c>
    </row>
    <row r="22" spans="1:119" ht="60" customHeight="1" x14ac:dyDescent="0.2">
      <c r="A22" s="102">
        <v>19</v>
      </c>
      <c r="B22" s="100" t="str">
        <f>'ورود مشخصات همکاران'!B23</f>
        <v>احمدزاده</v>
      </c>
      <c r="C22" s="81">
        <v>9</v>
      </c>
      <c r="D22" s="103">
        <v>9</v>
      </c>
      <c r="E22" s="87">
        <v>9</v>
      </c>
      <c r="F22" s="87">
        <v>9</v>
      </c>
      <c r="G22" s="88" t="s">
        <v>6</v>
      </c>
      <c r="H22" s="87" t="s">
        <v>6</v>
      </c>
      <c r="I22" s="81" t="s">
        <v>6</v>
      </c>
      <c r="J22" s="103" t="s">
        <v>6</v>
      </c>
      <c r="K22" s="87" t="s">
        <v>6</v>
      </c>
      <c r="L22" s="87" t="s">
        <v>6</v>
      </c>
      <c r="M22" s="88" t="s">
        <v>6</v>
      </c>
      <c r="N22" s="87" t="s">
        <v>6</v>
      </c>
      <c r="O22" s="81" t="s">
        <v>6</v>
      </c>
      <c r="P22" s="103" t="s">
        <v>6</v>
      </c>
      <c r="Q22" s="87" t="s">
        <v>6</v>
      </c>
      <c r="R22" s="87" t="s">
        <v>6</v>
      </c>
      <c r="S22" s="88" t="s">
        <v>6</v>
      </c>
      <c r="T22" s="87" t="s">
        <v>6</v>
      </c>
      <c r="U22" s="81">
        <v>9</v>
      </c>
      <c r="V22" s="103">
        <v>9</v>
      </c>
      <c r="W22" s="87">
        <v>9</v>
      </c>
      <c r="X22" s="87">
        <v>9</v>
      </c>
      <c r="Y22" s="88" t="s">
        <v>6</v>
      </c>
      <c r="Z22" s="87" t="s">
        <v>6</v>
      </c>
      <c r="AA22" s="81" t="s">
        <v>6</v>
      </c>
      <c r="AB22" s="103" t="s">
        <v>6</v>
      </c>
      <c r="AC22" s="87" t="s">
        <v>6</v>
      </c>
      <c r="AD22" s="87" t="s">
        <v>6</v>
      </c>
      <c r="AE22" s="88" t="s">
        <v>6</v>
      </c>
      <c r="AF22" s="87" t="s">
        <v>6</v>
      </c>
      <c r="AG22" s="81">
        <v>19</v>
      </c>
      <c r="AH22" s="103">
        <v>19</v>
      </c>
      <c r="AI22" s="87">
        <v>19</v>
      </c>
      <c r="AJ22" s="87">
        <v>19</v>
      </c>
      <c r="AK22" s="88" t="s">
        <v>6</v>
      </c>
      <c r="AL22" s="87" t="s">
        <v>6</v>
      </c>
      <c r="AN22" s="110" t="str">
        <f t="shared" si="4"/>
        <v>-0</v>
      </c>
      <c r="AO22" s="110" t="str">
        <f t="shared" si="7"/>
        <v>21-0</v>
      </c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 t="str">
        <v>سه شنبه</v>
      </c>
      <c r="BE22" s="110">
        <f t="shared" si="31"/>
        <v>4</v>
      </c>
      <c r="BF22" s="110">
        <v>21</v>
      </c>
      <c r="BG22" s="110">
        <v>1</v>
      </c>
      <c r="BH22" s="110" t="str">
        <f t="shared" si="5"/>
        <v/>
      </c>
      <c r="BI22" s="110">
        <f>HLOOKUP(BF22,'ورود کد کلاس همکاران'!$A$1:$AL$54,BG22+3,FALSE)</f>
        <v>0</v>
      </c>
      <c r="BO22" s="111">
        <v>21</v>
      </c>
      <c r="BP22" s="111">
        <f t="shared" ref="BP22:BU31" si="36">COUNTIFS($BG$2:$BG$1837,$BO22,$BD$2:$BD$1837,BP$1,$BI$2:$BI$1837,"&gt;0")</f>
        <v>0</v>
      </c>
      <c r="BQ22" s="111">
        <f t="shared" si="36"/>
        <v>6</v>
      </c>
      <c r="BR22" s="111">
        <f t="shared" si="36"/>
        <v>0</v>
      </c>
      <c r="BS22" s="111">
        <f t="shared" si="36"/>
        <v>0</v>
      </c>
      <c r="BT22" s="111">
        <f t="shared" si="36"/>
        <v>0</v>
      </c>
      <c r="BU22" s="111">
        <f t="shared" si="36"/>
        <v>6</v>
      </c>
      <c r="BV22" s="111" t="str">
        <f t="shared" si="8"/>
        <v xml:space="preserve"> يکشنبه    پنجشنبه </v>
      </c>
      <c r="BW22" s="114"/>
      <c r="BX22" s="111">
        <v>20</v>
      </c>
      <c r="BY22" s="111">
        <f t="shared" si="33"/>
        <v>0</v>
      </c>
      <c r="BZ22" s="111">
        <f t="shared" si="33"/>
        <v>0</v>
      </c>
      <c r="CA22" s="111">
        <f t="shared" si="33"/>
        <v>0</v>
      </c>
      <c r="CB22" s="111">
        <f t="shared" si="33"/>
        <v>0</v>
      </c>
      <c r="CC22" s="111">
        <f t="shared" si="33"/>
        <v>0</v>
      </c>
      <c r="CD22" s="111">
        <f t="shared" si="33"/>
        <v>0</v>
      </c>
      <c r="CE22" s="111">
        <f t="shared" si="33"/>
        <v>0</v>
      </c>
      <c r="CF22" s="111">
        <f t="shared" si="33"/>
        <v>0</v>
      </c>
      <c r="CG22" s="111">
        <f t="shared" si="33"/>
        <v>0</v>
      </c>
      <c r="CH22" s="111">
        <f t="shared" si="33"/>
        <v>18</v>
      </c>
      <c r="CI22" s="111">
        <f t="shared" si="34"/>
        <v>0</v>
      </c>
      <c r="CJ22" s="111">
        <f t="shared" si="34"/>
        <v>0</v>
      </c>
      <c r="CK22" s="111">
        <f t="shared" si="34"/>
        <v>0</v>
      </c>
      <c r="CL22" s="111">
        <f t="shared" si="34"/>
        <v>0</v>
      </c>
      <c r="CM22" s="111">
        <f t="shared" si="34"/>
        <v>0</v>
      </c>
      <c r="CN22" s="111">
        <f t="shared" si="34"/>
        <v>0</v>
      </c>
      <c r="CO22" s="111">
        <f t="shared" si="34"/>
        <v>0</v>
      </c>
      <c r="CP22" s="111">
        <f t="shared" si="34"/>
        <v>0</v>
      </c>
      <c r="CQ22" s="111">
        <f t="shared" si="34"/>
        <v>0</v>
      </c>
      <c r="CR22" s="111">
        <f t="shared" si="34"/>
        <v>0</v>
      </c>
      <c r="CS22" s="111">
        <f t="shared" si="34"/>
        <v>0</v>
      </c>
      <c r="CT22" s="112"/>
      <c r="CU22" s="112" t="str">
        <f t="shared" si="35"/>
        <v/>
      </c>
      <c r="CV22" s="112" t="str">
        <f t="shared" si="30"/>
        <v/>
      </c>
      <c r="CW22" s="112" t="str">
        <f t="shared" si="12"/>
        <v/>
      </c>
      <c r="CX22" s="112" t="str">
        <f t="shared" si="13"/>
        <v/>
      </c>
      <c r="CY22" s="112" t="str">
        <f t="shared" si="14"/>
        <v/>
      </c>
      <c r="CZ22" s="112" t="str">
        <f t="shared" si="15"/>
        <v/>
      </c>
      <c r="DA22" s="112" t="str">
        <f t="shared" si="16"/>
        <v/>
      </c>
      <c r="DB22" s="112" t="str">
        <f t="shared" si="17"/>
        <v/>
      </c>
      <c r="DC22" s="112" t="str">
        <f t="shared" si="18"/>
        <v/>
      </c>
      <c r="DD22" s="112" t="str">
        <f t="shared" si="19"/>
        <v>تربیت بدنی</v>
      </c>
      <c r="DE22" s="112" t="str">
        <f t="shared" si="20"/>
        <v/>
      </c>
      <c r="DF22" s="112" t="str">
        <f t="shared" si="21"/>
        <v/>
      </c>
      <c r="DG22" s="112" t="str">
        <f t="shared" si="22"/>
        <v/>
      </c>
      <c r="DH22" s="112" t="str">
        <f t="shared" si="23"/>
        <v/>
      </c>
      <c r="DI22" s="112" t="str">
        <f t="shared" si="24"/>
        <v/>
      </c>
      <c r="DJ22" s="112" t="str">
        <f t="shared" si="25"/>
        <v/>
      </c>
      <c r="DK22" s="112" t="str">
        <f t="shared" si="26"/>
        <v/>
      </c>
      <c r="DL22" s="112" t="str">
        <f t="shared" si="27"/>
        <v/>
      </c>
      <c r="DM22" s="112" t="str">
        <f t="shared" si="28"/>
        <v/>
      </c>
      <c r="DN22" s="112" t="str">
        <f t="shared" si="29"/>
        <v/>
      </c>
      <c r="DO22" s="112" t="str">
        <f t="shared" si="29"/>
        <v/>
      </c>
    </row>
    <row r="23" spans="1:119" ht="60" customHeight="1" x14ac:dyDescent="0.2">
      <c r="A23" s="102">
        <v>20</v>
      </c>
      <c r="B23" s="100" t="str">
        <f>'ورود مشخصات همکاران'!B24</f>
        <v>جباری</v>
      </c>
      <c r="C23" s="81" t="s">
        <v>6</v>
      </c>
      <c r="D23" s="103" t="s">
        <v>6</v>
      </c>
      <c r="E23" s="87" t="s">
        <v>6</v>
      </c>
      <c r="F23" s="87" t="s">
        <v>6</v>
      </c>
      <c r="G23" s="88" t="s">
        <v>6</v>
      </c>
      <c r="H23" s="87" t="s">
        <v>6</v>
      </c>
      <c r="I23" s="81">
        <v>10</v>
      </c>
      <c r="J23" s="103">
        <v>10</v>
      </c>
      <c r="K23" s="87">
        <v>10</v>
      </c>
      <c r="L23" s="87">
        <v>10</v>
      </c>
      <c r="M23" s="88">
        <v>10</v>
      </c>
      <c r="N23" s="87">
        <v>10</v>
      </c>
      <c r="O23" s="81">
        <v>10</v>
      </c>
      <c r="P23" s="103">
        <v>10</v>
      </c>
      <c r="Q23" s="87">
        <v>10</v>
      </c>
      <c r="R23" s="87">
        <v>10</v>
      </c>
      <c r="S23" s="88">
        <v>10</v>
      </c>
      <c r="T23" s="87">
        <v>10</v>
      </c>
      <c r="U23" s="81" t="s">
        <v>6</v>
      </c>
      <c r="V23" s="103" t="s">
        <v>6</v>
      </c>
      <c r="W23" s="87" t="s">
        <v>6</v>
      </c>
      <c r="X23" s="87" t="s">
        <v>6</v>
      </c>
      <c r="Y23" s="88" t="s">
        <v>6</v>
      </c>
      <c r="Z23" s="87" t="s">
        <v>6</v>
      </c>
      <c r="AA23" s="81">
        <v>10</v>
      </c>
      <c r="AB23" s="103">
        <v>10</v>
      </c>
      <c r="AC23" s="87">
        <v>10</v>
      </c>
      <c r="AD23" s="87">
        <v>10</v>
      </c>
      <c r="AE23" s="88">
        <v>10</v>
      </c>
      <c r="AF23" s="87">
        <v>10</v>
      </c>
      <c r="AG23" s="81" t="s">
        <v>6</v>
      </c>
      <c r="AH23" s="103" t="s">
        <v>6</v>
      </c>
      <c r="AI23" s="87" t="s">
        <v>6</v>
      </c>
      <c r="AJ23" s="87" t="s">
        <v>6</v>
      </c>
      <c r="AK23" s="88" t="s">
        <v>6</v>
      </c>
      <c r="AL23" s="87" t="s">
        <v>6</v>
      </c>
      <c r="AN23" s="110" t="str">
        <f t="shared" si="4"/>
        <v>-0</v>
      </c>
      <c r="AO23" s="110" t="str">
        <f t="shared" si="7"/>
        <v>22-0</v>
      </c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 t="str">
        <v>سه شنبه</v>
      </c>
      <c r="BE23" s="110">
        <f t="shared" si="31"/>
        <v>4</v>
      </c>
      <c r="BF23" s="110">
        <v>22</v>
      </c>
      <c r="BG23" s="110">
        <v>1</v>
      </c>
      <c r="BH23" s="110" t="str">
        <f t="shared" si="5"/>
        <v/>
      </c>
      <c r="BI23" s="110">
        <f>HLOOKUP(BF23,'ورود کد کلاس همکاران'!$A$1:$AL$54,BG23+3,FALSE)</f>
        <v>0</v>
      </c>
      <c r="BO23" s="111">
        <v>22</v>
      </c>
      <c r="BP23" s="111">
        <f t="shared" si="36"/>
        <v>0</v>
      </c>
      <c r="BQ23" s="111">
        <f t="shared" si="36"/>
        <v>0</v>
      </c>
      <c r="BR23" s="111">
        <f t="shared" si="36"/>
        <v>6</v>
      </c>
      <c r="BS23" s="111">
        <f t="shared" si="36"/>
        <v>0</v>
      </c>
      <c r="BT23" s="111">
        <f t="shared" si="36"/>
        <v>6</v>
      </c>
      <c r="BU23" s="111">
        <f t="shared" si="36"/>
        <v>0</v>
      </c>
      <c r="BV23" s="111" t="str">
        <f t="shared" si="8"/>
        <v xml:space="preserve">  دوشنبه  چهار شنبه  </v>
      </c>
      <c r="BW23" s="114"/>
      <c r="BX23" s="111">
        <v>21</v>
      </c>
      <c r="BY23" s="111">
        <f t="shared" ref="BY23:CH32" si="37">COUNTIFS($BH$2:$BH$1837,BY$1,$BG$2:$BG$1837,$BX23,$BI$2:$BI$1837,"&gt;0")</f>
        <v>0</v>
      </c>
      <c r="BZ23" s="111">
        <f t="shared" si="37"/>
        <v>0</v>
      </c>
      <c r="CA23" s="111">
        <f t="shared" si="37"/>
        <v>0</v>
      </c>
      <c r="CB23" s="111">
        <f t="shared" si="37"/>
        <v>0</v>
      </c>
      <c r="CC23" s="111">
        <f t="shared" si="37"/>
        <v>0</v>
      </c>
      <c r="CD23" s="111">
        <f t="shared" si="37"/>
        <v>0</v>
      </c>
      <c r="CE23" s="111">
        <f t="shared" si="37"/>
        <v>0</v>
      </c>
      <c r="CF23" s="111">
        <f t="shared" si="37"/>
        <v>0</v>
      </c>
      <c r="CG23" s="111">
        <f t="shared" si="37"/>
        <v>0</v>
      </c>
      <c r="CH23" s="111">
        <f t="shared" si="37"/>
        <v>0</v>
      </c>
      <c r="CI23" s="111">
        <f t="shared" ref="CI23:CS32" si="38">COUNTIFS($BH$2:$BH$1837,CI$1,$BG$2:$BG$1837,$BX23,$BI$2:$BI$1837,"&gt;0")</f>
        <v>12</v>
      </c>
      <c r="CJ23" s="111">
        <f t="shared" si="38"/>
        <v>0</v>
      </c>
      <c r="CK23" s="111">
        <f t="shared" si="38"/>
        <v>0</v>
      </c>
      <c r="CL23" s="111">
        <f t="shared" si="38"/>
        <v>0</v>
      </c>
      <c r="CM23" s="111">
        <f t="shared" si="38"/>
        <v>0</v>
      </c>
      <c r="CN23" s="111">
        <f t="shared" si="38"/>
        <v>0</v>
      </c>
      <c r="CO23" s="111">
        <f t="shared" si="38"/>
        <v>0</v>
      </c>
      <c r="CP23" s="111">
        <f t="shared" si="38"/>
        <v>0</v>
      </c>
      <c r="CQ23" s="111">
        <f t="shared" si="38"/>
        <v>0</v>
      </c>
      <c r="CR23" s="111">
        <f t="shared" si="38"/>
        <v>0</v>
      </c>
      <c r="CS23" s="111">
        <f t="shared" si="38"/>
        <v>0</v>
      </c>
      <c r="CT23" s="111"/>
      <c r="CU23" s="111" t="str">
        <f t="shared" si="35"/>
        <v/>
      </c>
      <c r="CV23" s="111" t="str">
        <f t="shared" si="30"/>
        <v/>
      </c>
      <c r="CW23" s="111" t="str">
        <f t="shared" si="12"/>
        <v/>
      </c>
      <c r="CX23" s="111" t="str">
        <f t="shared" si="13"/>
        <v/>
      </c>
      <c r="CY23" s="111" t="str">
        <f t="shared" si="14"/>
        <v/>
      </c>
      <c r="CZ23" s="111" t="str">
        <f t="shared" si="15"/>
        <v/>
      </c>
      <c r="DA23" s="111" t="str">
        <f t="shared" si="16"/>
        <v/>
      </c>
      <c r="DB23" s="111" t="str">
        <f t="shared" si="17"/>
        <v/>
      </c>
      <c r="DC23" s="111" t="str">
        <f t="shared" si="18"/>
        <v/>
      </c>
      <c r="DD23" s="111" t="str">
        <f t="shared" si="19"/>
        <v/>
      </c>
      <c r="DE23" s="111" t="str">
        <f t="shared" si="20"/>
        <v>مطالعات اجتماعی</v>
      </c>
      <c r="DF23" s="111" t="str">
        <f t="shared" si="21"/>
        <v/>
      </c>
      <c r="DG23" s="111" t="str">
        <f t="shared" si="22"/>
        <v/>
      </c>
      <c r="DH23" s="111" t="str">
        <f t="shared" si="23"/>
        <v/>
      </c>
      <c r="DI23" s="111" t="str">
        <f t="shared" si="24"/>
        <v/>
      </c>
      <c r="DJ23" s="111" t="str">
        <f t="shared" si="25"/>
        <v/>
      </c>
      <c r="DK23" s="111" t="str">
        <f t="shared" si="26"/>
        <v/>
      </c>
      <c r="DL23" s="111" t="str">
        <f t="shared" si="27"/>
        <v/>
      </c>
      <c r="DM23" s="111" t="str">
        <f t="shared" si="28"/>
        <v/>
      </c>
      <c r="DN23" s="111" t="str">
        <f t="shared" si="29"/>
        <v/>
      </c>
      <c r="DO23" s="111" t="str">
        <f t="shared" si="29"/>
        <v/>
      </c>
    </row>
    <row r="24" spans="1:119" ht="60" customHeight="1" x14ac:dyDescent="0.2">
      <c r="A24" s="102">
        <v>21</v>
      </c>
      <c r="B24" s="100" t="str">
        <f>'ورود مشخصات همکاران'!B25</f>
        <v>برجی</v>
      </c>
      <c r="C24" s="81" t="s">
        <v>6</v>
      </c>
      <c r="D24" s="103" t="s">
        <v>6</v>
      </c>
      <c r="E24" s="87" t="s">
        <v>6</v>
      </c>
      <c r="F24" s="87" t="s">
        <v>6</v>
      </c>
      <c r="G24" s="88" t="s">
        <v>6</v>
      </c>
      <c r="H24" s="87" t="s">
        <v>6</v>
      </c>
      <c r="I24" s="81">
        <v>11</v>
      </c>
      <c r="J24" s="103">
        <v>11</v>
      </c>
      <c r="K24" s="87">
        <v>11</v>
      </c>
      <c r="L24" s="87">
        <v>11</v>
      </c>
      <c r="M24" s="88">
        <v>11</v>
      </c>
      <c r="N24" s="87">
        <v>11</v>
      </c>
      <c r="O24" s="81" t="s">
        <v>6</v>
      </c>
      <c r="P24" s="103" t="s">
        <v>6</v>
      </c>
      <c r="Q24" s="87" t="s">
        <v>6</v>
      </c>
      <c r="R24" s="87" t="s">
        <v>6</v>
      </c>
      <c r="S24" s="88" t="s">
        <v>6</v>
      </c>
      <c r="T24" s="87" t="s">
        <v>6</v>
      </c>
      <c r="U24" s="81" t="s">
        <v>6</v>
      </c>
      <c r="V24" s="103" t="s">
        <v>6</v>
      </c>
      <c r="W24" s="87" t="s">
        <v>6</v>
      </c>
      <c r="X24" s="87" t="s">
        <v>6</v>
      </c>
      <c r="Y24" s="88" t="s">
        <v>6</v>
      </c>
      <c r="Z24" s="87" t="s">
        <v>6</v>
      </c>
      <c r="AA24" s="81" t="s">
        <v>6</v>
      </c>
      <c r="AB24" s="103" t="s">
        <v>6</v>
      </c>
      <c r="AC24" s="87" t="s">
        <v>6</v>
      </c>
      <c r="AD24" s="87" t="s">
        <v>6</v>
      </c>
      <c r="AE24" s="88" t="s">
        <v>6</v>
      </c>
      <c r="AF24" s="87" t="s">
        <v>6</v>
      </c>
      <c r="AG24" s="81">
        <v>11</v>
      </c>
      <c r="AH24" s="103">
        <v>11</v>
      </c>
      <c r="AI24" s="87">
        <v>11</v>
      </c>
      <c r="AJ24" s="87">
        <v>11</v>
      </c>
      <c r="AK24" s="88">
        <v>11</v>
      </c>
      <c r="AL24" s="87">
        <v>11</v>
      </c>
      <c r="AN24" s="110" t="str">
        <f t="shared" si="4"/>
        <v>-0</v>
      </c>
      <c r="AO24" s="110" t="str">
        <f t="shared" si="7"/>
        <v>23-0</v>
      </c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 t="str">
        <v>سه شنبه</v>
      </c>
      <c r="BE24" s="110">
        <f t="shared" si="31"/>
        <v>4</v>
      </c>
      <c r="BF24" s="110">
        <v>23</v>
      </c>
      <c r="BG24" s="110">
        <v>1</v>
      </c>
      <c r="BH24" s="110" t="str">
        <f t="shared" si="5"/>
        <v/>
      </c>
      <c r="BI24" s="110">
        <f>HLOOKUP(BF24,'ورود کد کلاس همکاران'!$A$1:$AL$54,BG24+3,FALSE)</f>
        <v>0</v>
      </c>
      <c r="BO24" s="111">
        <v>23</v>
      </c>
      <c r="BP24" s="111">
        <f t="shared" si="36"/>
        <v>6</v>
      </c>
      <c r="BQ24" s="111">
        <f t="shared" si="36"/>
        <v>6</v>
      </c>
      <c r="BR24" s="111">
        <f t="shared" si="36"/>
        <v>0</v>
      </c>
      <c r="BS24" s="111">
        <f t="shared" si="36"/>
        <v>0</v>
      </c>
      <c r="BT24" s="111">
        <f t="shared" si="36"/>
        <v>0</v>
      </c>
      <c r="BU24" s="111">
        <f t="shared" si="36"/>
        <v>0</v>
      </c>
      <c r="BV24" s="111" t="str">
        <f t="shared" si="8"/>
        <v xml:space="preserve">شنبه يکشنبه     </v>
      </c>
      <c r="BW24" s="114"/>
      <c r="BX24" s="111">
        <v>22</v>
      </c>
      <c r="BY24" s="111">
        <f t="shared" si="37"/>
        <v>0</v>
      </c>
      <c r="BZ24" s="111">
        <f t="shared" si="37"/>
        <v>0</v>
      </c>
      <c r="CA24" s="111">
        <f t="shared" si="37"/>
        <v>0</v>
      </c>
      <c r="CB24" s="111">
        <f t="shared" si="37"/>
        <v>0</v>
      </c>
      <c r="CC24" s="111">
        <f t="shared" si="37"/>
        <v>0</v>
      </c>
      <c r="CD24" s="111">
        <f t="shared" si="37"/>
        <v>0</v>
      </c>
      <c r="CE24" s="111">
        <f t="shared" si="37"/>
        <v>0</v>
      </c>
      <c r="CF24" s="111">
        <f t="shared" si="37"/>
        <v>0</v>
      </c>
      <c r="CG24" s="111">
        <f t="shared" si="37"/>
        <v>0</v>
      </c>
      <c r="CH24" s="111">
        <f t="shared" si="37"/>
        <v>0</v>
      </c>
      <c r="CI24" s="111">
        <f t="shared" si="38"/>
        <v>12</v>
      </c>
      <c r="CJ24" s="111">
        <f t="shared" si="38"/>
        <v>0</v>
      </c>
      <c r="CK24" s="111">
        <f t="shared" si="38"/>
        <v>0</v>
      </c>
      <c r="CL24" s="111">
        <f t="shared" si="38"/>
        <v>0</v>
      </c>
      <c r="CM24" s="111">
        <f t="shared" si="38"/>
        <v>0</v>
      </c>
      <c r="CN24" s="111">
        <f t="shared" si="38"/>
        <v>0</v>
      </c>
      <c r="CO24" s="111">
        <f t="shared" si="38"/>
        <v>0</v>
      </c>
      <c r="CP24" s="111">
        <f t="shared" si="38"/>
        <v>0</v>
      </c>
      <c r="CQ24" s="111">
        <f t="shared" si="38"/>
        <v>0</v>
      </c>
      <c r="CR24" s="111">
        <f t="shared" si="38"/>
        <v>0</v>
      </c>
      <c r="CS24" s="111">
        <f t="shared" si="38"/>
        <v>0</v>
      </c>
      <c r="CT24" s="112"/>
      <c r="CU24" s="112" t="str">
        <f t="shared" si="35"/>
        <v/>
      </c>
      <c r="CV24" s="112" t="str">
        <f t="shared" si="30"/>
        <v/>
      </c>
      <c r="CW24" s="112" t="str">
        <f t="shared" si="12"/>
        <v/>
      </c>
      <c r="CX24" s="112" t="str">
        <f t="shared" si="13"/>
        <v/>
      </c>
      <c r="CY24" s="112" t="str">
        <f t="shared" si="14"/>
        <v/>
      </c>
      <c r="CZ24" s="112" t="str">
        <f t="shared" si="15"/>
        <v/>
      </c>
      <c r="DA24" s="112" t="str">
        <f t="shared" si="16"/>
        <v/>
      </c>
      <c r="DB24" s="112" t="str">
        <f t="shared" si="17"/>
        <v/>
      </c>
      <c r="DC24" s="112" t="str">
        <f t="shared" si="18"/>
        <v/>
      </c>
      <c r="DD24" s="112" t="str">
        <f t="shared" si="19"/>
        <v/>
      </c>
      <c r="DE24" s="112" t="str">
        <f t="shared" si="20"/>
        <v>مطالعات اجتماعی</v>
      </c>
      <c r="DF24" s="112" t="str">
        <f t="shared" si="21"/>
        <v/>
      </c>
      <c r="DG24" s="112" t="str">
        <f t="shared" si="22"/>
        <v/>
      </c>
      <c r="DH24" s="112" t="str">
        <f t="shared" si="23"/>
        <v/>
      </c>
      <c r="DI24" s="112" t="str">
        <f t="shared" si="24"/>
        <v/>
      </c>
      <c r="DJ24" s="112" t="str">
        <f t="shared" si="25"/>
        <v/>
      </c>
      <c r="DK24" s="112" t="str">
        <f t="shared" si="26"/>
        <v/>
      </c>
      <c r="DL24" s="112" t="str">
        <f t="shared" si="27"/>
        <v/>
      </c>
      <c r="DM24" s="112" t="str">
        <f t="shared" si="28"/>
        <v/>
      </c>
      <c r="DN24" s="112" t="str">
        <f t="shared" si="29"/>
        <v/>
      </c>
      <c r="DO24" s="112" t="str">
        <f t="shared" si="29"/>
        <v/>
      </c>
    </row>
    <row r="25" spans="1:119" ht="60" customHeight="1" x14ac:dyDescent="0.2">
      <c r="A25" s="102">
        <v>22</v>
      </c>
      <c r="B25" s="100" t="str">
        <f>'ورود مشخصات همکاران'!B26</f>
        <v>اسکندری</v>
      </c>
      <c r="C25" s="81" t="s">
        <v>6</v>
      </c>
      <c r="D25" s="103" t="s">
        <v>6</v>
      </c>
      <c r="E25" s="87" t="s">
        <v>6</v>
      </c>
      <c r="F25" s="87" t="s">
        <v>6</v>
      </c>
      <c r="G25" s="88" t="s">
        <v>6</v>
      </c>
      <c r="H25" s="87" t="s">
        <v>6</v>
      </c>
      <c r="I25" s="81" t="s">
        <v>6</v>
      </c>
      <c r="J25" s="103" t="s">
        <v>6</v>
      </c>
      <c r="K25" s="87" t="s">
        <v>6</v>
      </c>
      <c r="L25" s="87" t="s">
        <v>6</v>
      </c>
      <c r="M25" s="88" t="s">
        <v>6</v>
      </c>
      <c r="N25" s="87" t="s">
        <v>6</v>
      </c>
      <c r="O25" s="81">
        <v>11</v>
      </c>
      <c r="P25" s="103">
        <v>11</v>
      </c>
      <c r="Q25" s="87">
        <v>11</v>
      </c>
      <c r="R25" s="87">
        <v>11</v>
      </c>
      <c r="S25" s="88">
        <v>11</v>
      </c>
      <c r="T25" s="87">
        <v>11</v>
      </c>
      <c r="U25" s="81" t="s">
        <v>6</v>
      </c>
      <c r="V25" s="103" t="s">
        <v>6</v>
      </c>
      <c r="W25" s="87" t="s">
        <v>6</v>
      </c>
      <c r="X25" s="87" t="s">
        <v>6</v>
      </c>
      <c r="Y25" s="88" t="s">
        <v>6</v>
      </c>
      <c r="Z25" s="87" t="s">
        <v>6</v>
      </c>
      <c r="AA25" s="81">
        <v>11</v>
      </c>
      <c r="AB25" s="103">
        <v>11</v>
      </c>
      <c r="AC25" s="87">
        <v>11</v>
      </c>
      <c r="AD25" s="87">
        <v>11</v>
      </c>
      <c r="AE25" s="88">
        <v>11</v>
      </c>
      <c r="AF25" s="87">
        <v>11</v>
      </c>
      <c r="AG25" s="81" t="s">
        <v>6</v>
      </c>
      <c r="AH25" s="103" t="s">
        <v>6</v>
      </c>
      <c r="AI25" s="87" t="s">
        <v>6</v>
      </c>
      <c r="AJ25" s="87" t="s">
        <v>6</v>
      </c>
      <c r="AK25" s="88" t="s">
        <v>6</v>
      </c>
      <c r="AL25" s="87" t="s">
        <v>6</v>
      </c>
      <c r="AN25" s="110" t="str">
        <f t="shared" si="4"/>
        <v>-0</v>
      </c>
      <c r="AO25" s="110" t="str">
        <f t="shared" si="7"/>
        <v>24-0</v>
      </c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 t="str">
        <v>سه شنبه</v>
      </c>
      <c r="BE25" s="110">
        <f t="shared" si="31"/>
        <v>4</v>
      </c>
      <c r="BF25" s="110">
        <v>24</v>
      </c>
      <c r="BG25" s="110">
        <v>1</v>
      </c>
      <c r="BH25" s="110" t="str">
        <f t="shared" si="5"/>
        <v/>
      </c>
      <c r="BI25" s="110">
        <f>HLOOKUP(BF25,'ورود کد کلاس همکاران'!$A$1:$AL$54,BG25+3,FALSE)</f>
        <v>0</v>
      </c>
      <c r="BO25" s="111">
        <v>24</v>
      </c>
      <c r="BP25" s="111">
        <f t="shared" si="36"/>
        <v>0</v>
      </c>
      <c r="BQ25" s="111">
        <f t="shared" si="36"/>
        <v>0</v>
      </c>
      <c r="BR25" s="111">
        <f t="shared" si="36"/>
        <v>0</v>
      </c>
      <c r="BS25" s="111">
        <f t="shared" si="36"/>
        <v>0</v>
      </c>
      <c r="BT25" s="111">
        <f t="shared" si="36"/>
        <v>0</v>
      </c>
      <c r="BU25" s="111">
        <f t="shared" si="36"/>
        <v>6</v>
      </c>
      <c r="BV25" s="111" t="str">
        <f t="shared" si="8"/>
        <v xml:space="preserve">     پنجشنبه </v>
      </c>
      <c r="BW25" s="114"/>
      <c r="BX25" s="111">
        <v>23</v>
      </c>
      <c r="BY25" s="111">
        <f t="shared" si="37"/>
        <v>0</v>
      </c>
      <c r="BZ25" s="111">
        <f t="shared" si="37"/>
        <v>0</v>
      </c>
      <c r="CA25" s="111">
        <f t="shared" si="37"/>
        <v>0</v>
      </c>
      <c r="CB25" s="111">
        <f t="shared" si="37"/>
        <v>0</v>
      </c>
      <c r="CC25" s="111">
        <f t="shared" si="37"/>
        <v>0</v>
      </c>
      <c r="CD25" s="111">
        <f t="shared" si="37"/>
        <v>0</v>
      </c>
      <c r="CE25" s="111">
        <f t="shared" si="37"/>
        <v>0</v>
      </c>
      <c r="CF25" s="111">
        <f t="shared" si="37"/>
        <v>0</v>
      </c>
      <c r="CG25" s="111">
        <f t="shared" si="37"/>
        <v>0</v>
      </c>
      <c r="CH25" s="111">
        <f t="shared" si="37"/>
        <v>0</v>
      </c>
      <c r="CI25" s="111">
        <f t="shared" si="38"/>
        <v>0</v>
      </c>
      <c r="CJ25" s="111">
        <f t="shared" si="38"/>
        <v>12</v>
      </c>
      <c r="CK25" s="111">
        <f t="shared" si="38"/>
        <v>0</v>
      </c>
      <c r="CL25" s="111">
        <f t="shared" si="38"/>
        <v>0</v>
      </c>
      <c r="CM25" s="111">
        <f t="shared" si="38"/>
        <v>0</v>
      </c>
      <c r="CN25" s="111">
        <f t="shared" si="38"/>
        <v>0</v>
      </c>
      <c r="CO25" s="111">
        <f t="shared" si="38"/>
        <v>0</v>
      </c>
      <c r="CP25" s="111">
        <f t="shared" si="38"/>
        <v>0</v>
      </c>
      <c r="CQ25" s="111">
        <f t="shared" si="38"/>
        <v>0</v>
      </c>
      <c r="CR25" s="111">
        <f t="shared" si="38"/>
        <v>0</v>
      </c>
      <c r="CS25" s="111">
        <f t="shared" si="38"/>
        <v>0</v>
      </c>
      <c r="CT25" s="111"/>
      <c r="CU25" s="111" t="str">
        <f t="shared" si="35"/>
        <v/>
      </c>
      <c r="CV25" s="111" t="str">
        <f t="shared" si="30"/>
        <v/>
      </c>
      <c r="CW25" s="111" t="str">
        <f t="shared" si="12"/>
        <v/>
      </c>
      <c r="CX25" s="111" t="str">
        <f t="shared" si="13"/>
        <v/>
      </c>
      <c r="CY25" s="111" t="str">
        <f t="shared" si="14"/>
        <v/>
      </c>
      <c r="CZ25" s="111" t="str">
        <f t="shared" si="15"/>
        <v/>
      </c>
      <c r="DA25" s="111" t="str">
        <f t="shared" si="16"/>
        <v/>
      </c>
      <c r="DB25" s="111" t="str">
        <f t="shared" si="17"/>
        <v/>
      </c>
      <c r="DC25" s="111" t="str">
        <f t="shared" si="18"/>
        <v/>
      </c>
      <c r="DD25" s="111" t="str">
        <f t="shared" si="19"/>
        <v/>
      </c>
      <c r="DE25" s="111" t="str">
        <f t="shared" si="20"/>
        <v/>
      </c>
      <c r="DF25" s="111" t="str">
        <f t="shared" si="21"/>
        <v>فرهنگ و هنر</v>
      </c>
      <c r="DG25" s="111" t="str">
        <f t="shared" si="22"/>
        <v/>
      </c>
      <c r="DH25" s="111" t="str">
        <f t="shared" si="23"/>
        <v/>
      </c>
      <c r="DI25" s="111" t="str">
        <f t="shared" si="24"/>
        <v/>
      </c>
      <c r="DJ25" s="111" t="str">
        <f t="shared" si="25"/>
        <v/>
      </c>
      <c r="DK25" s="111" t="str">
        <f t="shared" si="26"/>
        <v/>
      </c>
      <c r="DL25" s="111" t="str">
        <f t="shared" si="27"/>
        <v/>
      </c>
      <c r="DM25" s="111" t="str">
        <f t="shared" si="28"/>
        <v/>
      </c>
      <c r="DN25" s="111" t="str">
        <f t="shared" si="29"/>
        <v/>
      </c>
      <c r="DO25" s="111" t="str">
        <f t="shared" si="29"/>
        <v/>
      </c>
    </row>
    <row r="26" spans="1:119" ht="60" customHeight="1" x14ac:dyDescent="0.2">
      <c r="A26" s="102">
        <v>23</v>
      </c>
      <c r="B26" s="100" t="str">
        <f>'ورود مشخصات همکاران'!B27</f>
        <v>فردوسي</v>
      </c>
      <c r="C26" s="81">
        <v>12</v>
      </c>
      <c r="D26" s="103">
        <v>12</v>
      </c>
      <c r="E26" s="87">
        <v>12</v>
      </c>
      <c r="F26" s="87">
        <v>12</v>
      </c>
      <c r="G26" s="88">
        <v>12</v>
      </c>
      <c r="H26" s="87">
        <v>12</v>
      </c>
      <c r="I26" s="81">
        <v>12</v>
      </c>
      <c r="J26" s="103">
        <v>12</v>
      </c>
      <c r="K26" s="87">
        <v>12</v>
      </c>
      <c r="L26" s="87">
        <v>12</v>
      </c>
      <c r="M26" s="88">
        <v>12</v>
      </c>
      <c r="N26" s="87">
        <v>12</v>
      </c>
      <c r="O26" s="81" t="s">
        <v>6</v>
      </c>
      <c r="P26" s="103" t="s">
        <v>6</v>
      </c>
      <c r="Q26" s="87" t="s">
        <v>6</v>
      </c>
      <c r="R26" s="87" t="s">
        <v>6</v>
      </c>
      <c r="S26" s="88" t="s">
        <v>6</v>
      </c>
      <c r="T26" s="87" t="s">
        <v>6</v>
      </c>
      <c r="U26" s="81" t="s">
        <v>6</v>
      </c>
      <c r="V26" s="103" t="s">
        <v>6</v>
      </c>
      <c r="W26" s="87" t="s">
        <v>6</v>
      </c>
      <c r="X26" s="87" t="s">
        <v>6</v>
      </c>
      <c r="Y26" s="88" t="s">
        <v>6</v>
      </c>
      <c r="Z26" s="87" t="s">
        <v>6</v>
      </c>
      <c r="AA26" s="81" t="s">
        <v>6</v>
      </c>
      <c r="AB26" s="103" t="s">
        <v>6</v>
      </c>
      <c r="AC26" s="87" t="s">
        <v>6</v>
      </c>
      <c r="AD26" s="87" t="s">
        <v>6</v>
      </c>
      <c r="AE26" s="88" t="s">
        <v>6</v>
      </c>
      <c r="AF26" s="87" t="s">
        <v>6</v>
      </c>
      <c r="AG26" s="81"/>
      <c r="AH26" s="103"/>
      <c r="AI26" s="87"/>
      <c r="AJ26" s="87"/>
      <c r="AK26" s="88"/>
      <c r="AL26" s="87"/>
      <c r="AN26" s="110" t="str">
        <f t="shared" si="4"/>
        <v>-0</v>
      </c>
      <c r="AO26" s="110" t="str">
        <f t="shared" si="7"/>
        <v>25-0</v>
      </c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 t="str">
        <v>چهار شنبه</v>
      </c>
      <c r="BE26" s="110">
        <f t="shared" si="31"/>
        <v>5</v>
      </c>
      <c r="BF26" s="110">
        <v>25</v>
      </c>
      <c r="BG26" s="110">
        <v>1</v>
      </c>
      <c r="BH26" s="110" t="str">
        <f t="shared" si="5"/>
        <v/>
      </c>
      <c r="BI26" s="110">
        <f>HLOOKUP(BF26,'ورود کد کلاس همکاران'!$A$1:$AL$54,BG26+3,FALSE)</f>
        <v>0</v>
      </c>
      <c r="BO26" s="111">
        <v>25</v>
      </c>
      <c r="BP26" s="111">
        <f t="shared" si="36"/>
        <v>0</v>
      </c>
      <c r="BQ26" s="111">
        <f t="shared" si="36"/>
        <v>0</v>
      </c>
      <c r="BR26" s="111">
        <f t="shared" si="36"/>
        <v>0</v>
      </c>
      <c r="BS26" s="111">
        <f t="shared" si="36"/>
        <v>6</v>
      </c>
      <c r="BT26" s="111">
        <f t="shared" si="36"/>
        <v>6</v>
      </c>
      <c r="BU26" s="111">
        <f t="shared" si="36"/>
        <v>0</v>
      </c>
      <c r="BV26" s="111" t="str">
        <f t="shared" si="8"/>
        <v xml:space="preserve">   سه شنبه چهار شنبه  </v>
      </c>
      <c r="BW26" s="114"/>
      <c r="BX26" s="111">
        <v>24</v>
      </c>
      <c r="BY26" s="111">
        <f t="shared" si="37"/>
        <v>0</v>
      </c>
      <c r="BZ26" s="111">
        <f t="shared" si="37"/>
        <v>0</v>
      </c>
      <c r="CA26" s="111">
        <f t="shared" si="37"/>
        <v>0</v>
      </c>
      <c r="CB26" s="111">
        <f t="shared" si="37"/>
        <v>0</v>
      </c>
      <c r="CC26" s="111">
        <f t="shared" si="37"/>
        <v>0</v>
      </c>
      <c r="CD26" s="111">
        <f t="shared" si="37"/>
        <v>0</v>
      </c>
      <c r="CE26" s="111">
        <f t="shared" si="37"/>
        <v>0</v>
      </c>
      <c r="CF26" s="111">
        <f t="shared" si="37"/>
        <v>0</v>
      </c>
      <c r="CG26" s="111">
        <f t="shared" si="37"/>
        <v>0</v>
      </c>
      <c r="CH26" s="111">
        <f t="shared" si="37"/>
        <v>0</v>
      </c>
      <c r="CI26" s="111">
        <f t="shared" si="38"/>
        <v>0</v>
      </c>
      <c r="CJ26" s="111">
        <f t="shared" si="38"/>
        <v>6</v>
      </c>
      <c r="CK26" s="111">
        <f t="shared" si="38"/>
        <v>0</v>
      </c>
      <c r="CL26" s="111">
        <f t="shared" si="38"/>
        <v>0</v>
      </c>
      <c r="CM26" s="111">
        <f t="shared" si="38"/>
        <v>0</v>
      </c>
      <c r="CN26" s="111">
        <f t="shared" si="38"/>
        <v>0</v>
      </c>
      <c r="CO26" s="111">
        <f t="shared" si="38"/>
        <v>0</v>
      </c>
      <c r="CP26" s="111">
        <f t="shared" si="38"/>
        <v>0</v>
      </c>
      <c r="CQ26" s="111">
        <f t="shared" si="38"/>
        <v>0</v>
      </c>
      <c r="CR26" s="111">
        <f t="shared" si="38"/>
        <v>0</v>
      </c>
      <c r="CS26" s="111">
        <f t="shared" si="38"/>
        <v>0</v>
      </c>
      <c r="CT26" s="112"/>
      <c r="CU26" s="112" t="str">
        <f t="shared" si="35"/>
        <v/>
      </c>
      <c r="CV26" s="112" t="str">
        <f t="shared" si="30"/>
        <v/>
      </c>
      <c r="CW26" s="112" t="str">
        <f t="shared" si="12"/>
        <v/>
      </c>
      <c r="CX26" s="112" t="str">
        <f t="shared" si="13"/>
        <v/>
      </c>
      <c r="CY26" s="112" t="str">
        <f t="shared" si="14"/>
        <v/>
      </c>
      <c r="CZ26" s="112" t="str">
        <f t="shared" si="15"/>
        <v/>
      </c>
      <c r="DA26" s="112" t="str">
        <f t="shared" si="16"/>
        <v/>
      </c>
      <c r="DB26" s="112" t="str">
        <f t="shared" si="17"/>
        <v/>
      </c>
      <c r="DC26" s="112" t="str">
        <f t="shared" si="18"/>
        <v/>
      </c>
      <c r="DD26" s="112" t="str">
        <f t="shared" si="19"/>
        <v/>
      </c>
      <c r="DE26" s="112" t="str">
        <f t="shared" si="20"/>
        <v/>
      </c>
      <c r="DF26" s="112" t="str">
        <f t="shared" si="21"/>
        <v>فرهنگ و هنر</v>
      </c>
      <c r="DG26" s="112" t="str">
        <f t="shared" si="22"/>
        <v/>
      </c>
      <c r="DH26" s="112" t="str">
        <f t="shared" si="23"/>
        <v/>
      </c>
      <c r="DI26" s="112" t="str">
        <f t="shared" si="24"/>
        <v/>
      </c>
      <c r="DJ26" s="112" t="str">
        <f t="shared" si="25"/>
        <v/>
      </c>
      <c r="DK26" s="112" t="str">
        <f t="shared" si="26"/>
        <v/>
      </c>
      <c r="DL26" s="112" t="str">
        <f t="shared" si="27"/>
        <v/>
      </c>
      <c r="DM26" s="112" t="str">
        <f t="shared" si="28"/>
        <v/>
      </c>
      <c r="DN26" s="112" t="str">
        <f t="shared" si="29"/>
        <v/>
      </c>
      <c r="DO26" s="112" t="str">
        <f t="shared" si="29"/>
        <v/>
      </c>
    </row>
    <row r="27" spans="1:119" ht="60" customHeight="1" x14ac:dyDescent="0.2">
      <c r="A27" s="102">
        <v>24</v>
      </c>
      <c r="B27" s="100" t="str">
        <f>'ورود مشخصات همکاران'!B28</f>
        <v>راستگو</v>
      </c>
      <c r="C27" s="81"/>
      <c r="D27" s="103"/>
      <c r="E27" s="87"/>
      <c r="F27" s="87"/>
      <c r="G27" s="88"/>
      <c r="H27" s="87"/>
      <c r="I27" s="81"/>
      <c r="J27" s="103"/>
      <c r="K27" s="87"/>
      <c r="L27" s="87"/>
      <c r="M27" s="88"/>
      <c r="N27" s="87"/>
      <c r="O27" s="81"/>
      <c r="P27" s="103"/>
      <c r="Q27" s="87"/>
      <c r="R27" s="87"/>
      <c r="S27" s="88"/>
      <c r="T27" s="87"/>
      <c r="U27" s="81"/>
      <c r="V27" s="103"/>
      <c r="W27" s="87"/>
      <c r="X27" s="87"/>
      <c r="Y27" s="88"/>
      <c r="Z27" s="87"/>
      <c r="AA27" s="81"/>
      <c r="AB27" s="103"/>
      <c r="AC27" s="87"/>
      <c r="AD27" s="87"/>
      <c r="AE27" s="88"/>
      <c r="AF27" s="87"/>
      <c r="AG27" s="81">
        <v>12</v>
      </c>
      <c r="AH27" s="103">
        <v>12</v>
      </c>
      <c r="AI27" s="87">
        <v>12</v>
      </c>
      <c r="AJ27" s="87">
        <v>12</v>
      </c>
      <c r="AK27" s="88">
        <v>12</v>
      </c>
      <c r="AL27" s="87">
        <v>12</v>
      </c>
      <c r="AN27" s="110" t="str">
        <f t="shared" si="4"/>
        <v>-0</v>
      </c>
      <c r="AO27" s="110" t="str">
        <f t="shared" si="7"/>
        <v>26-0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 t="str">
        <v>چهار شنبه</v>
      </c>
      <c r="BE27" s="110">
        <f t="shared" si="31"/>
        <v>5</v>
      </c>
      <c r="BF27" s="110">
        <v>26</v>
      </c>
      <c r="BG27" s="110">
        <v>1</v>
      </c>
      <c r="BH27" s="110" t="str">
        <f t="shared" si="5"/>
        <v/>
      </c>
      <c r="BI27" s="110">
        <f>HLOOKUP(BF27,'ورود کد کلاس همکاران'!$A$1:$AL$54,BG27+3,FALSE)</f>
        <v>0</v>
      </c>
      <c r="BO27" s="111">
        <v>26</v>
      </c>
      <c r="BP27" s="111">
        <f t="shared" si="36"/>
        <v>0</v>
      </c>
      <c r="BQ27" s="111">
        <f t="shared" si="36"/>
        <v>0</v>
      </c>
      <c r="BR27" s="111">
        <f t="shared" si="36"/>
        <v>0</v>
      </c>
      <c r="BS27" s="111">
        <f t="shared" si="36"/>
        <v>0</v>
      </c>
      <c r="BT27" s="111">
        <f t="shared" si="36"/>
        <v>6</v>
      </c>
      <c r="BU27" s="111">
        <f t="shared" si="36"/>
        <v>0</v>
      </c>
      <c r="BV27" s="111" t="str">
        <f t="shared" si="8"/>
        <v xml:space="preserve">    چهار شنبه  </v>
      </c>
      <c r="BW27" s="114"/>
      <c r="BX27" s="111">
        <v>25</v>
      </c>
      <c r="BY27" s="111">
        <f t="shared" si="37"/>
        <v>0</v>
      </c>
      <c r="BZ27" s="111">
        <f t="shared" si="37"/>
        <v>0</v>
      </c>
      <c r="CA27" s="111">
        <f t="shared" si="37"/>
        <v>0</v>
      </c>
      <c r="CB27" s="111">
        <f t="shared" si="37"/>
        <v>0</v>
      </c>
      <c r="CC27" s="111">
        <f t="shared" si="37"/>
        <v>0</v>
      </c>
      <c r="CD27" s="111">
        <f t="shared" si="37"/>
        <v>0</v>
      </c>
      <c r="CE27" s="111">
        <f t="shared" si="37"/>
        <v>0</v>
      </c>
      <c r="CF27" s="111">
        <f t="shared" si="37"/>
        <v>0</v>
      </c>
      <c r="CG27" s="111">
        <f t="shared" si="37"/>
        <v>0</v>
      </c>
      <c r="CH27" s="111">
        <f t="shared" si="37"/>
        <v>0</v>
      </c>
      <c r="CI27" s="111">
        <f t="shared" si="38"/>
        <v>0</v>
      </c>
      <c r="CJ27" s="111">
        <f t="shared" si="38"/>
        <v>0</v>
      </c>
      <c r="CK27" s="111">
        <f t="shared" si="38"/>
        <v>12</v>
      </c>
      <c r="CL27" s="111">
        <f t="shared" si="38"/>
        <v>0</v>
      </c>
      <c r="CM27" s="111">
        <f t="shared" si="38"/>
        <v>0</v>
      </c>
      <c r="CN27" s="111">
        <f t="shared" si="38"/>
        <v>0</v>
      </c>
      <c r="CO27" s="111">
        <f t="shared" si="38"/>
        <v>0</v>
      </c>
      <c r="CP27" s="111">
        <f t="shared" si="38"/>
        <v>0</v>
      </c>
      <c r="CQ27" s="111">
        <f t="shared" si="38"/>
        <v>0</v>
      </c>
      <c r="CR27" s="111">
        <f t="shared" si="38"/>
        <v>0</v>
      </c>
      <c r="CS27" s="111">
        <f t="shared" si="38"/>
        <v>0</v>
      </c>
      <c r="CT27" s="111"/>
      <c r="CU27" s="111" t="str">
        <f t="shared" si="35"/>
        <v/>
      </c>
      <c r="CV27" s="111" t="str">
        <f t="shared" si="30"/>
        <v/>
      </c>
      <c r="CW27" s="111" t="str">
        <f t="shared" si="12"/>
        <v/>
      </c>
      <c r="CX27" s="111" t="str">
        <f t="shared" si="13"/>
        <v/>
      </c>
      <c r="CY27" s="111" t="str">
        <f t="shared" si="14"/>
        <v/>
      </c>
      <c r="CZ27" s="111" t="str">
        <f t="shared" si="15"/>
        <v/>
      </c>
      <c r="DA27" s="111" t="str">
        <f t="shared" si="16"/>
        <v/>
      </c>
      <c r="DB27" s="111" t="str">
        <f t="shared" si="17"/>
        <v/>
      </c>
      <c r="DC27" s="111" t="str">
        <f t="shared" si="18"/>
        <v/>
      </c>
      <c r="DD27" s="111" t="str">
        <f t="shared" si="19"/>
        <v/>
      </c>
      <c r="DE27" s="111" t="str">
        <f t="shared" si="20"/>
        <v/>
      </c>
      <c r="DF27" s="111" t="str">
        <f t="shared" si="21"/>
        <v/>
      </c>
      <c r="DG27" s="111" t="str">
        <f t="shared" si="22"/>
        <v>کار و فناوری</v>
      </c>
      <c r="DH27" s="111" t="str">
        <f t="shared" si="23"/>
        <v/>
      </c>
      <c r="DI27" s="111" t="str">
        <f t="shared" si="24"/>
        <v/>
      </c>
      <c r="DJ27" s="111" t="str">
        <f t="shared" si="25"/>
        <v/>
      </c>
      <c r="DK27" s="111" t="str">
        <f t="shared" si="26"/>
        <v/>
      </c>
      <c r="DL27" s="111" t="str">
        <f t="shared" si="27"/>
        <v/>
      </c>
      <c r="DM27" s="111" t="str">
        <f t="shared" si="28"/>
        <v/>
      </c>
      <c r="DN27" s="111" t="str">
        <f t="shared" si="29"/>
        <v/>
      </c>
      <c r="DO27" s="111" t="str">
        <f t="shared" si="29"/>
        <v/>
      </c>
    </row>
    <row r="28" spans="1:119" ht="60" customHeight="1" x14ac:dyDescent="0.2">
      <c r="A28" s="102">
        <v>25</v>
      </c>
      <c r="B28" s="100" t="str">
        <f>'ورود مشخصات همکاران'!B29</f>
        <v>فرمانی</v>
      </c>
      <c r="C28" s="81" t="s">
        <v>6</v>
      </c>
      <c r="D28" s="103" t="s">
        <v>6</v>
      </c>
      <c r="E28" s="87" t="s">
        <v>6</v>
      </c>
      <c r="F28" s="87" t="s">
        <v>6</v>
      </c>
      <c r="G28" s="88" t="s">
        <v>6</v>
      </c>
      <c r="H28" s="87" t="s">
        <v>6</v>
      </c>
      <c r="I28" s="81" t="s">
        <v>6</v>
      </c>
      <c r="J28" s="103" t="s">
        <v>6</v>
      </c>
      <c r="K28" s="87" t="s">
        <v>6</v>
      </c>
      <c r="L28" s="87" t="s">
        <v>6</v>
      </c>
      <c r="M28" s="88" t="s">
        <v>6</v>
      </c>
      <c r="N28" s="87" t="s">
        <v>6</v>
      </c>
      <c r="O28" s="81" t="s">
        <v>6</v>
      </c>
      <c r="P28" s="103" t="s">
        <v>6</v>
      </c>
      <c r="Q28" s="87" t="s">
        <v>6</v>
      </c>
      <c r="R28" s="87" t="s">
        <v>6</v>
      </c>
      <c r="S28" s="88" t="s">
        <v>6</v>
      </c>
      <c r="T28" s="87" t="s">
        <v>6</v>
      </c>
      <c r="U28" s="81">
        <v>13</v>
      </c>
      <c r="V28" s="103">
        <v>13</v>
      </c>
      <c r="W28" s="87">
        <v>13</v>
      </c>
      <c r="X28" s="87">
        <v>13</v>
      </c>
      <c r="Y28" s="88">
        <v>13</v>
      </c>
      <c r="Z28" s="87">
        <v>13</v>
      </c>
      <c r="AA28" s="81">
        <v>13</v>
      </c>
      <c r="AB28" s="103">
        <v>13</v>
      </c>
      <c r="AC28" s="87">
        <v>13</v>
      </c>
      <c r="AD28" s="87">
        <v>13</v>
      </c>
      <c r="AE28" s="88">
        <v>13</v>
      </c>
      <c r="AF28" s="87">
        <v>13</v>
      </c>
      <c r="AG28" s="81" t="s">
        <v>6</v>
      </c>
      <c r="AH28" s="103" t="s">
        <v>6</v>
      </c>
      <c r="AI28" s="87" t="s">
        <v>6</v>
      </c>
      <c r="AJ28" s="87" t="s">
        <v>6</v>
      </c>
      <c r="AK28" s="88" t="s">
        <v>6</v>
      </c>
      <c r="AL28" s="87" t="s">
        <v>6</v>
      </c>
      <c r="AN28" s="110" t="str">
        <f t="shared" si="4"/>
        <v>-0</v>
      </c>
      <c r="AO28" s="110" t="str">
        <f t="shared" si="7"/>
        <v>27-0</v>
      </c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 t="str">
        <v>چهار شنبه</v>
      </c>
      <c r="BE28" s="110">
        <f t="shared" si="31"/>
        <v>5</v>
      </c>
      <c r="BF28" s="110">
        <v>27</v>
      </c>
      <c r="BG28" s="110">
        <v>1</v>
      </c>
      <c r="BH28" s="110" t="str">
        <f t="shared" si="5"/>
        <v/>
      </c>
      <c r="BI28" s="110">
        <f>HLOOKUP(BF28,'ورود کد کلاس همکاران'!$A$1:$AL$54,BG28+3,FALSE)</f>
        <v>0</v>
      </c>
      <c r="BO28" s="111">
        <v>27</v>
      </c>
      <c r="BP28" s="111">
        <f t="shared" si="36"/>
        <v>6</v>
      </c>
      <c r="BQ28" s="111">
        <f t="shared" si="36"/>
        <v>0</v>
      </c>
      <c r="BR28" s="111">
        <f t="shared" si="36"/>
        <v>6</v>
      </c>
      <c r="BS28" s="111">
        <f t="shared" si="36"/>
        <v>0</v>
      </c>
      <c r="BT28" s="111">
        <f t="shared" si="36"/>
        <v>0</v>
      </c>
      <c r="BU28" s="111">
        <f t="shared" si="36"/>
        <v>0</v>
      </c>
      <c r="BV28" s="111" t="str">
        <f t="shared" si="8"/>
        <v xml:space="preserve">شنبه  دوشنبه    </v>
      </c>
      <c r="BW28" s="114"/>
      <c r="BX28" s="111">
        <v>26</v>
      </c>
      <c r="BY28" s="111">
        <f t="shared" si="37"/>
        <v>0</v>
      </c>
      <c r="BZ28" s="111">
        <f t="shared" si="37"/>
        <v>0</v>
      </c>
      <c r="CA28" s="111">
        <f t="shared" si="37"/>
        <v>0</v>
      </c>
      <c r="CB28" s="111">
        <f t="shared" si="37"/>
        <v>0</v>
      </c>
      <c r="CC28" s="111">
        <f t="shared" si="37"/>
        <v>0</v>
      </c>
      <c r="CD28" s="111">
        <f t="shared" si="37"/>
        <v>0</v>
      </c>
      <c r="CE28" s="111">
        <f t="shared" si="37"/>
        <v>0</v>
      </c>
      <c r="CF28" s="111">
        <f t="shared" si="37"/>
        <v>0</v>
      </c>
      <c r="CG28" s="111">
        <f t="shared" si="37"/>
        <v>0</v>
      </c>
      <c r="CH28" s="111">
        <f t="shared" si="37"/>
        <v>0</v>
      </c>
      <c r="CI28" s="111">
        <f t="shared" si="38"/>
        <v>0</v>
      </c>
      <c r="CJ28" s="111">
        <f t="shared" si="38"/>
        <v>0</v>
      </c>
      <c r="CK28" s="111">
        <f t="shared" si="38"/>
        <v>6</v>
      </c>
      <c r="CL28" s="111">
        <f t="shared" si="38"/>
        <v>0</v>
      </c>
      <c r="CM28" s="111">
        <f t="shared" si="38"/>
        <v>0</v>
      </c>
      <c r="CN28" s="111">
        <f t="shared" si="38"/>
        <v>0</v>
      </c>
      <c r="CO28" s="111">
        <f t="shared" si="38"/>
        <v>0</v>
      </c>
      <c r="CP28" s="111">
        <f t="shared" si="38"/>
        <v>0</v>
      </c>
      <c r="CQ28" s="111">
        <f t="shared" si="38"/>
        <v>0</v>
      </c>
      <c r="CR28" s="111">
        <f t="shared" si="38"/>
        <v>0</v>
      </c>
      <c r="CS28" s="111">
        <f t="shared" si="38"/>
        <v>0</v>
      </c>
      <c r="CT28" s="112"/>
      <c r="CU28" s="112" t="str">
        <f t="shared" si="35"/>
        <v/>
      </c>
      <c r="CV28" s="112" t="str">
        <f t="shared" si="30"/>
        <v/>
      </c>
      <c r="CW28" s="112" t="str">
        <f t="shared" si="12"/>
        <v/>
      </c>
      <c r="CX28" s="112" t="str">
        <f t="shared" si="13"/>
        <v/>
      </c>
      <c r="CY28" s="112" t="str">
        <f t="shared" si="14"/>
        <v/>
      </c>
      <c r="CZ28" s="112" t="str">
        <f t="shared" si="15"/>
        <v/>
      </c>
      <c r="DA28" s="112" t="str">
        <f t="shared" si="16"/>
        <v/>
      </c>
      <c r="DB28" s="112" t="str">
        <f t="shared" si="17"/>
        <v/>
      </c>
      <c r="DC28" s="112" t="str">
        <f t="shared" si="18"/>
        <v/>
      </c>
      <c r="DD28" s="112" t="str">
        <f t="shared" si="19"/>
        <v/>
      </c>
      <c r="DE28" s="112" t="str">
        <f t="shared" si="20"/>
        <v/>
      </c>
      <c r="DF28" s="112" t="str">
        <f t="shared" si="21"/>
        <v/>
      </c>
      <c r="DG28" s="112" t="str">
        <f t="shared" si="22"/>
        <v>کار و فناوری</v>
      </c>
      <c r="DH28" s="112" t="str">
        <f t="shared" si="23"/>
        <v/>
      </c>
      <c r="DI28" s="112" t="str">
        <f t="shared" si="24"/>
        <v/>
      </c>
      <c r="DJ28" s="112" t="str">
        <f t="shared" si="25"/>
        <v/>
      </c>
      <c r="DK28" s="112" t="str">
        <f t="shared" si="26"/>
        <v/>
      </c>
      <c r="DL28" s="112" t="str">
        <f t="shared" si="27"/>
        <v/>
      </c>
      <c r="DM28" s="112" t="str">
        <f t="shared" si="28"/>
        <v/>
      </c>
      <c r="DN28" s="112" t="str">
        <f t="shared" si="29"/>
        <v/>
      </c>
      <c r="DO28" s="112" t="str">
        <f t="shared" si="29"/>
        <v/>
      </c>
    </row>
    <row r="29" spans="1:119" ht="60" customHeight="1" x14ac:dyDescent="0.2">
      <c r="A29" s="102">
        <v>26</v>
      </c>
      <c r="B29" s="100" t="str">
        <f>'ورود مشخصات همکاران'!B30</f>
        <v>بدخشان</v>
      </c>
      <c r="C29" s="81" t="s">
        <v>6</v>
      </c>
      <c r="D29" s="103" t="s">
        <v>6</v>
      </c>
      <c r="E29" s="87" t="s">
        <v>6</v>
      </c>
      <c r="F29" s="87" t="s">
        <v>6</v>
      </c>
      <c r="G29" s="88" t="s">
        <v>6</v>
      </c>
      <c r="H29" s="87" t="s">
        <v>6</v>
      </c>
      <c r="I29" s="81" t="s">
        <v>6</v>
      </c>
      <c r="J29" s="103" t="s">
        <v>6</v>
      </c>
      <c r="K29" s="87" t="s">
        <v>6</v>
      </c>
      <c r="L29" s="87" t="s">
        <v>6</v>
      </c>
      <c r="M29" s="88" t="s">
        <v>6</v>
      </c>
      <c r="N29" s="87" t="s">
        <v>6</v>
      </c>
      <c r="O29" s="81" t="s">
        <v>6</v>
      </c>
      <c r="P29" s="103" t="s">
        <v>6</v>
      </c>
      <c r="Q29" s="87" t="s">
        <v>6</v>
      </c>
      <c r="R29" s="87" t="s">
        <v>6</v>
      </c>
      <c r="S29" s="88" t="s">
        <v>6</v>
      </c>
      <c r="T29" s="87" t="s">
        <v>6</v>
      </c>
      <c r="U29" s="81" t="s">
        <v>6</v>
      </c>
      <c r="V29" s="103" t="s">
        <v>6</v>
      </c>
      <c r="W29" s="87" t="s">
        <v>6</v>
      </c>
      <c r="X29" s="87" t="s">
        <v>6</v>
      </c>
      <c r="Y29" s="88" t="s">
        <v>6</v>
      </c>
      <c r="Z29" s="87" t="s">
        <v>6</v>
      </c>
      <c r="AA29" s="81">
        <v>13</v>
      </c>
      <c r="AB29" s="103">
        <v>13</v>
      </c>
      <c r="AC29" s="87">
        <v>13</v>
      </c>
      <c r="AD29" s="87">
        <v>13</v>
      </c>
      <c r="AE29" s="88">
        <v>13</v>
      </c>
      <c r="AF29" s="87">
        <v>13</v>
      </c>
      <c r="AG29" s="81" t="s">
        <v>6</v>
      </c>
      <c r="AH29" s="103" t="s">
        <v>6</v>
      </c>
      <c r="AI29" s="87" t="s">
        <v>6</v>
      </c>
      <c r="AJ29" s="87" t="s">
        <v>6</v>
      </c>
      <c r="AK29" s="88" t="s">
        <v>6</v>
      </c>
      <c r="AL29" s="87" t="s">
        <v>6</v>
      </c>
      <c r="AN29" s="110" t="str">
        <f t="shared" si="4"/>
        <v>-0</v>
      </c>
      <c r="AO29" s="110" t="str">
        <f t="shared" si="7"/>
        <v>28-0</v>
      </c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 t="str">
        <v>چهار شنبه</v>
      </c>
      <c r="BE29" s="110">
        <f t="shared" si="31"/>
        <v>5</v>
      </c>
      <c r="BF29" s="110">
        <v>28</v>
      </c>
      <c r="BG29" s="110">
        <v>1</v>
      </c>
      <c r="BH29" s="110" t="str">
        <f t="shared" si="5"/>
        <v/>
      </c>
      <c r="BI29" s="110">
        <f>HLOOKUP(BF29,'ورود کد کلاس همکاران'!$A$1:$AL$54,BG29+3,FALSE)</f>
        <v>0</v>
      </c>
      <c r="BO29" s="111">
        <v>28</v>
      </c>
      <c r="BP29" s="111">
        <f t="shared" si="36"/>
        <v>0</v>
      </c>
      <c r="BQ29" s="111">
        <f t="shared" si="36"/>
        <v>0</v>
      </c>
      <c r="BR29" s="111">
        <f t="shared" si="36"/>
        <v>2</v>
      </c>
      <c r="BS29" s="111">
        <f t="shared" si="36"/>
        <v>0</v>
      </c>
      <c r="BT29" s="111">
        <f t="shared" si="36"/>
        <v>0</v>
      </c>
      <c r="BU29" s="111">
        <f t="shared" si="36"/>
        <v>0</v>
      </c>
      <c r="BV29" s="111" t="str">
        <f t="shared" si="8"/>
        <v xml:space="preserve">  دوشنبه    </v>
      </c>
      <c r="BW29" s="114"/>
      <c r="BX29" s="111">
        <v>27</v>
      </c>
      <c r="BY29" s="111">
        <f t="shared" si="37"/>
        <v>0</v>
      </c>
      <c r="BZ29" s="111">
        <f t="shared" si="37"/>
        <v>0</v>
      </c>
      <c r="CA29" s="111">
        <f t="shared" si="37"/>
        <v>0</v>
      </c>
      <c r="CB29" s="111">
        <f t="shared" si="37"/>
        <v>0</v>
      </c>
      <c r="CC29" s="111">
        <f t="shared" si="37"/>
        <v>0</v>
      </c>
      <c r="CD29" s="111">
        <f t="shared" si="37"/>
        <v>0</v>
      </c>
      <c r="CE29" s="111">
        <f t="shared" si="37"/>
        <v>0</v>
      </c>
      <c r="CF29" s="111">
        <f t="shared" si="37"/>
        <v>0</v>
      </c>
      <c r="CG29" s="111">
        <f t="shared" si="37"/>
        <v>0</v>
      </c>
      <c r="CH29" s="111">
        <f t="shared" si="37"/>
        <v>0</v>
      </c>
      <c r="CI29" s="111">
        <f t="shared" si="38"/>
        <v>0</v>
      </c>
      <c r="CJ29" s="111">
        <f t="shared" si="38"/>
        <v>0</v>
      </c>
      <c r="CK29" s="111">
        <f t="shared" si="38"/>
        <v>0</v>
      </c>
      <c r="CL29" s="111">
        <f t="shared" si="38"/>
        <v>12</v>
      </c>
      <c r="CM29" s="111">
        <f t="shared" si="38"/>
        <v>0</v>
      </c>
      <c r="CN29" s="111">
        <f t="shared" si="38"/>
        <v>0</v>
      </c>
      <c r="CO29" s="111">
        <f t="shared" si="38"/>
        <v>0</v>
      </c>
      <c r="CP29" s="111">
        <f t="shared" si="38"/>
        <v>0</v>
      </c>
      <c r="CQ29" s="111">
        <f t="shared" si="38"/>
        <v>0</v>
      </c>
      <c r="CR29" s="111">
        <f t="shared" si="38"/>
        <v>0</v>
      </c>
      <c r="CS29" s="111">
        <f t="shared" si="38"/>
        <v>0</v>
      </c>
      <c r="CT29" s="111"/>
      <c r="CU29" s="111" t="str">
        <f t="shared" si="35"/>
        <v/>
      </c>
      <c r="CV29" s="111" t="str">
        <f t="shared" si="30"/>
        <v/>
      </c>
      <c r="CW29" s="111" t="str">
        <f t="shared" si="12"/>
        <v/>
      </c>
      <c r="CX29" s="111" t="str">
        <f t="shared" si="13"/>
        <v/>
      </c>
      <c r="CY29" s="111" t="str">
        <f t="shared" si="14"/>
        <v/>
      </c>
      <c r="CZ29" s="111" t="str">
        <f t="shared" si="15"/>
        <v/>
      </c>
      <c r="DA29" s="111" t="str">
        <f t="shared" si="16"/>
        <v/>
      </c>
      <c r="DB29" s="111" t="str">
        <f t="shared" si="17"/>
        <v/>
      </c>
      <c r="DC29" s="111" t="str">
        <f t="shared" si="18"/>
        <v/>
      </c>
      <c r="DD29" s="111" t="str">
        <f t="shared" si="19"/>
        <v/>
      </c>
      <c r="DE29" s="111" t="str">
        <f t="shared" si="20"/>
        <v/>
      </c>
      <c r="DF29" s="111" t="str">
        <f t="shared" si="21"/>
        <v/>
      </c>
      <c r="DG29" s="111" t="str">
        <f t="shared" si="22"/>
        <v/>
      </c>
      <c r="DH29" s="111" t="str">
        <f t="shared" si="23"/>
        <v>تفکر و سبک زندگی</v>
      </c>
      <c r="DI29" s="111" t="str">
        <f t="shared" si="24"/>
        <v/>
      </c>
      <c r="DJ29" s="111" t="str">
        <f t="shared" si="25"/>
        <v/>
      </c>
      <c r="DK29" s="111" t="str">
        <f t="shared" si="26"/>
        <v/>
      </c>
      <c r="DL29" s="111" t="str">
        <f t="shared" si="27"/>
        <v/>
      </c>
      <c r="DM29" s="111" t="str">
        <f t="shared" si="28"/>
        <v/>
      </c>
      <c r="DN29" s="111" t="str">
        <f t="shared" si="29"/>
        <v/>
      </c>
      <c r="DO29" s="111" t="str">
        <f t="shared" si="29"/>
        <v/>
      </c>
    </row>
    <row r="30" spans="1:119" ht="60" customHeight="1" x14ac:dyDescent="0.2">
      <c r="A30" s="102">
        <v>27</v>
      </c>
      <c r="B30" s="100" t="str">
        <f>'ورود مشخصات همکاران'!B31</f>
        <v>وندسفیني</v>
      </c>
      <c r="C30" s="81">
        <v>14</v>
      </c>
      <c r="D30" s="103">
        <v>14</v>
      </c>
      <c r="E30" s="87">
        <v>14</v>
      </c>
      <c r="F30" s="87">
        <v>14</v>
      </c>
      <c r="G30" s="88">
        <v>14</v>
      </c>
      <c r="H30" s="87">
        <v>14</v>
      </c>
      <c r="I30" s="81" t="s">
        <v>6</v>
      </c>
      <c r="J30" s="103" t="s">
        <v>6</v>
      </c>
      <c r="K30" s="87" t="s">
        <v>6</v>
      </c>
      <c r="L30" s="87" t="s">
        <v>6</v>
      </c>
      <c r="M30" s="88" t="s">
        <v>6</v>
      </c>
      <c r="N30" s="87" t="s">
        <v>6</v>
      </c>
      <c r="O30" s="81">
        <v>14</v>
      </c>
      <c r="P30" s="103">
        <v>14</v>
      </c>
      <c r="Q30" s="87">
        <v>14</v>
      </c>
      <c r="R30" s="87">
        <v>14</v>
      </c>
      <c r="S30" s="88">
        <v>14</v>
      </c>
      <c r="T30" s="87">
        <v>14</v>
      </c>
      <c r="U30" s="81" t="s">
        <v>6</v>
      </c>
      <c r="V30" s="103" t="s">
        <v>6</v>
      </c>
      <c r="W30" s="87" t="s">
        <v>6</v>
      </c>
      <c r="X30" s="87" t="s">
        <v>6</v>
      </c>
      <c r="Y30" s="88" t="s">
        <v>6</v>
      </c>
      <c r="Z30" s="87" t="s">
        <v>6</v>
      </c>
      <c r="AA30" s="81" t="s">
        <v>6</v>
      </c>
      <c r="AB30" s="103" t="s">
        <v>6</v>
      </c>
      <c r="AC30" s="87" t="s">
        <v>6</v>
      </c>
      <c r="AD30" s="87" t="s">
        <v>6</v>
      </c>
      <c r="AE30" s="88" t="s">
        <v>6</v>
      </c>
      <c r="AF30" s="87" t="s">
        <v>6</v>
      </c>
      <c r="AG30" s="81" t="s">
        <v>6</v>
      </c>
      <c r="AH30" s="103" t="s">
        <v>6</v>
      </c>
      <c r="AI30" s="87" t="s">
        <v>6</v>
      </c>
      <c r="AJ30" s="87" t="s">
        <v>6</v>
      </c>
      <c r="AK30" s="88" t="s">
        <v>6</v>
      </c>
      <c r="AL30" s="87" t="s">
        <v>6</v>
      </c>
      <c r="AN30" s="110" t="str">
        <f t="shared" si="4"/>
        <v>-0</v>
      </c>
      <c r="AO30" s="110" t="str">
        <f t="shared" si="7"/>
        <v>29-0</v>
      </c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 t="str">
        <v>چهار شنبه</v>
      </c>
      <c r="BE30" s="110">
        <f t="shared" si="31"/>
        <v>5</v>
      </c>
      <c r="BF30" s="110">
        <v>29</v>
      </c>
      <c r="BG30" s="110">
        <v>1</v>
      </c>
      <c r="BH30" s="110" t="str">
        <f t="shared" si="5"/>
        <v/>
      </c>
      <c r="BI30" s="110">
        <f>HLOOKUP(BF30,'ورود کد کلاس همکاران'!$A$1:$AL$54,BG30+3,FALSE)</f>
        <v>0</v>
      </c>
      <c r="BO30" s="111">
        <v>29</v>
      </c>
      <c r="BP30" s="111">
        <f t="shared" si="36"/>
        <v>0</v>
      </c>
      <c r="BQ30" s="111">
        <f t="shared" si="36"/>
        <v>0</v>
      </c>
      <c r="BR30" s="111">
        <f t="shared" si="36"/>
        <v>0</v>
      </c>
      <c r="BS30" s="111">
        <f t="shared" si="36"/>
        <v>0</v>
      </c>
      <c r="BT30" s="111">
        <f t="shared" si="36"/>
        <v>0</v>
      </c>
      <c r="BU30" s="111">
        <f t="shared" si="36"/>
        <v>0</v>
      </c>
      <c r="BV30" s="111" t="str">
        <f t="shared" si="8"/>
        <v xml:space="preserve">      </v>
      </c>
      <c r="BW30" s="114"/>
      <c r="BX30" s="111">
        <v>28</v>
      </c>
      <c r="BY30" s="111">
        <f t="shared" si="37"/>
        <v>0</v>
      </c>
      <c r="BZ30" s="111">
        <f t="shared" si="37"/>
        <v>0</v>
      </c>
      <c r="CA30" s="111">
        <f t="shared" si="37"/>
        <v>0</v>
      </c>
      <c r="CB30" s="111">
        <f t="shared" si="37"/>
        <v>0</v>
      </c>
      <c r="CC30" s="111">
        <f t="shared" si="37"/>
        <v>0</v>
      </c>
      <c r="CD30" s="111">
        <f t="shared" si="37"/>
        <v>0</v>
      </c>
      <c r="CE30" s="111">
        <f t="shared" si="37"/>
        <v>0</v>
      </c>
      <c r="CF30" s="111">
        <f t="shared" si="37"/>
        <v>0</v>
      </c>
      <c r="CG30" s="111">
        <f t="shared" si="37"/>
        <v>0</v>
      </c>
      <c r="CH30" s="111">
        <f t="shared" si="37"/>
        <v>0</v>
      </c>
      <c r="CI30" s="111">
        <f t="shared" si="38"/>
        <v>0</v>
      </c>
      <c r="CJ30" s="111">
        <f t="shared" si="38"/>
        <v>0</v>
      </c>
      <c r="CK30" s="111">
        <f t="shared" si="38"/>
        <v>0</v>
      </c>
      <c r="CL30" s="111">
        <f t="shared" si="38"/>
        <v>2</v>
      </c>
      <c r="CM30" s="111">
        <f t="shared" si="38"/>
        <v>0</v>
      </c>
      <c r="CN30" s="111">
        <f t="shared" si="38"/>
        <v>0</v>
      </c>
      <c r="CO30" s="111">
        <f t="shared" si="38"/>
        <v>0</v>
      </c>
      <c r="CP30" s="111">
        <f t="shared" si="38"/>
        <v>0</v>
      </c>
      <c r="CQ30" s="111">
        <f t="shared" si="38"/>
        <v>0</v>
      </c>
      <c r="CR30" s="111">
        <f t="shared" si="38"/>
        <v>0</v>
      </c>
      <c r="CS30" s="111">
        <f t="shared" si="38"/>
        <v>0</v>
      </c>
      <c r="CT30" s="112"/>
      <c r="CU30" s="112" t="str">
        <f t="shared" si="35"/>
        <v/>
      </c>
      <c r="CV30" s="112" t="str">
        <f t="shared" si="30"/>
        <v/>
      </c>
      <c r="CW30" s="112" t="str">
        <f t="shared" si="12"/>
        <v/>
      </c>
      <c r="CX30" s="112" t="str">
        <f t="shared" si="13"/>
        <v/>
      </c>
      <c r="CY30" s="112" t="str">
        <f t="shared" si="14"/>
        <v/>
      </c>
      <c r="CZ30" s="112" t="str">
        <f t="shared" si="15"/>
        <v/>
      </c>
      <c r="DA30" s="112" t="str">
        <f t="shared" si="16"/>
        <v/>
      </c>
      <c r="DB30" s="112" t="str">
        <f t="shared" si="17"/>
        <v/>
      </c>
      <c r="DC30" s="112" t="str">
        <f t="shared" si="18"/>
        <v/>
      </c>
      <c r="DD30" s="112" t="str">
        <f t="shared" si="19"/>
        <v/>
      </c>
      <c r="DE30" s="112" t="str">
        <f t="shared" si="20"/>
        <v/>
      </c>
      <c r="DF30" s="112" t="str">
        <f t="shared" si="21"/>
        <v/>
      </c>
      <c r="DG30" s="112" t="str">
        <f t="shared" si="22"/>
        <v/>
      </c>
      <c r="DH30" s="112" t="str">
        <f t="shared" si="23"/>
        <v>تفکر و سبک زندگی</v>
      </c>
      <c r="DI30" s="112" t="str">
        <f t="shared" si="24"/>
        <v/>
      </c>
      <c r="DJ30" s="112" t="str">
        <f t="shared" si="25"/>
        <v/>
      </c>
      <c r="DK30" s="112" t="str">
        <f t="shared" si="26"/>
        <v/>
      </c>
      <c r="DL30" s="112" t="str">
        <f t="shared" si="27"/>
        <v/>
      </c>
      <c r="DM30" s="112" t="str">
        <f t="shared" si="28"/>
        <v/>
      </c>
      <c r="DN30" s="112" t="str">
        <f t="shared" si="29"/>
        <v/>
      </c>
      <c r="DO30" s="112" t="str">
        <f t="shared" si="29"/>
        <v/>
      </c>
    </row>
    <row r="31" spans="1:119" ht="60" customHeight="1" x14ac:dyDescent="0.2">
      <c r="A31" s="102">
        <v>28</v>
      </c>
      <c r="B31" s="100" t="str">
        <f>'ورود مشخصات همکاران'!B32</f>
        <v>احمدی</v>
      </c>
      <c r="C31" s="81" t="s">
        <v>6</v>
      </c>
      <c r="D31" s="103" t="s">
        <v>6</v>
      </c>
      <c r="E31" s="87" t="s">
        <v>6</v>
      </c>
      <c r="F31" s="87" t="s">
        <v>6</v>
      </c>
      <c r="G31" s="88" t="s">
        <v>6</v>
      </c>
      <c r="H31" s="87" t="s">
        <v>6</v>
      </c>
      <c r="I31" s="81" t="s">
        <v>6</v>
      </c>
      <c r="J31" s="103" t="s">
        <v>6</v>
      </c>
      <c r="K31" s="87" t="s">
        <v>6</v>
      </c>
      <c r="L31" s="87" t="s">
        <v>6</v>
      </c>
      <c r="M31" s="88" t="s">
        <v>6</v>
      </c>
      <c r="N31" s="87" t="s">
        <v>6</v>
      </c>
      <c r="O31" s="81" t="s">
        <v>6</v>
      </c>
      <c r="P31" s="103" t="s">
        <v>6</v>
      </c>
      <c r="Q31" s="87">
        <v>14</v>
      </c>
      <c r="R31" s="87">
        <v>14</v>
      </c>
      <c r="S31" s="88" t="s">
        <v>6</v>
      </c>
      <c r="T31" s="87" t="s">
        <v>6</v>
      </c>
      <c r="U31" s="81" t="s">
        <v>6</v>
      </c>
      <c r="V31" s="103" t="s">
        <v>6</v>
      </c>
      <c r="W31" s="87" t="s">
        <v>6</v>
      </c>
      <c r="X31" s="87" t="s">
        <v>6</v>
      </c>
      <c r="Y31" s="88" t="s">
        <v>6</v>
      </c>
      <c r="Z31" s="87" t="s">
        <v>6</v>
      </c>
      <c r="AA31" s="81" t="s">
        <v>6</v>
      </c>
      <c r="AB31" s="103" t="s">
        <v>6</v>
      </c>
      <c r="AC31" s="87" t="s">
        <v>6</v>
      </c>
      <c r="AD31" s="87" t="s">
        <v>6</v>
      </c>
      <c r="AE31" s="88" t="s">
        <v>6</v>
      </c>
      <c r="AF31" s="87" t="s">
        <v>6</v>
      </c>
      <c r="AG31" s="81" t="s">
        <v>6</v>
      </c>
      <c r="AH31" s="103" t="s">
        <v>6</v>
      </c>
      <c r="AI31" s="87" t="s">
        <v>6</v>
      </c>
      <c r="AJ31" s="87" t="s">
        <v>6</v>
      </c>
      <c r="AK31" s="88" t="s">
        <v>6</v>
      </c>
      <c r="AL31" s="87" t="s">
        <v>6</v>
      </c>
      <c r="AN31" s="110" t="str">
        <f t="shared" si="4"/>
        <v>-0</v>
      </c>
      <c r="AO31" s="110" t="str">
        <f t="shared" si="7"/>
        <v>30-0</v>
      </c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 t="str">
        <v>چهار شنبه</v>
      </c>
      <c r="BE31" s="110">
        <f t="shared" si="31"/>
        <v>5</v>
      </c>
      <c r="BF31" s="110">
        <v>30</v>
      </c>
      <c r="BG31" s="110">
        <v>1</v>
      </c>
      <c r="BH31" s="110" t="str">
        <f t="shared" si="5"/>
        <v/>
      </c>
      <c r="BI31" s="110">
        <f>HLOOKUP(BF31,'ورود کد کلاس همکاران'!$A$1:$AL$54,BG31+3,FALSE)</f>
        <v>0</v>
      </c>
      <c r="BO31" s="111">
        <v>30</v>
      </c>
      <c r="BP31" s="111">
        <f t="shared" si="36"/>
        <v>0</v>
      </c>
      <c r="BQ31" s="111">
        <f t="shared" si="36"/>
        <v>0</v>
      </c>
      <c r="BR31" s="111">
        <f t="shared" si="36"/>
        <v>0</v>
      </c>
      <c r="BS31" s="111">
        <f t="shared" si="36"/>
        <v>0</v>
      </c>
      <c r="BT31" s="111">
        <f t="shared" si="36"/>
        <v>0</v>
      </c>
      <c r="BU31" s="111">
        <f t="shared" si="36"/>
        <v>0</v>
      </c>
      <c r="BV31" s="111" t="str">
        <f t="shared" si="8"/>
        <v xml:space="preserve">      </v>
      </c>
      <c r="BW31" s="114"/>
      <c r="BX31" s="111">
        <v>29</v>
      </c>
      <c r="BY31" s="111">
        <f t="shared" si="37"/>
        <v>0</v>
      </c>
      <c r="BZ31" s="111">
        <f t="shared" si="37"/>
        <v>0</v>
      </c>
      <c r="CA31" s="111">
        <f t="shared" si="37"/>
        <v>0</v>
      </c>
      <c r="CB31" s="111">
        <f t="shared" si="37"/>
        <v>0</v>
      </c>
      <c r="CC31" s="111">
        <f t="shared" si="37"/>
        <v>0</v>
      </c>
      <c r="CD31" s="111">
        <f t="shared" si="37"/>
        <v>0</v>
      </c>
      <c r="CE31" s="111">
        <f t="shared" si="37"/>
        <v>0</v>
      </c>
      <c r="CF31" s="111">
        <f t="shared" si="37"/>
        <v>0</v>
      </c>
      <c r="CG31" s="111">
        <f t="shared" si="37"/>
        <v>0</v>
      </c>
      <c r="CH31" s="111">
        <f t="shared" si="37"/>
        <v>0</v>
      </c>
      <c r="CI31" s="111">
        <f t="shared" si="38"/>
        <v>0</v>
      </c>
      <c r="CJ31" s="111">
        <f t="shared" si="38"/>
        <v>0</v>
      </c>
      <c r="CK31" s="111">
        <f t="shared" si="38"/>
        <v>0</v>
      </c>
      <c r="CL31" s="111">
        <f t="shared" si="38"/>
        <v>0</v>
      </c>
      <c r="CM31" s="111">
        <f t="shared" si="38"/>
        <v>0</v>
      </c>
      <c r="CN31" s="111">
        <f t="shared" si="38"/>
        <v>0</v>
      </c>
      <c r="CO31" s="111">
        <f t="shared" si="38"/>
        <v>0</v>
      </c>
      <c r="CP31" s="111">
        <f t="shared" si="38"/>
        <v>0</v>
      </c>
      <c r="CQ31" s="111">
        <f t="shared" si="38"/>
        <v>0</v>
      </c>
      <c r="CR31" s="111">
        <f t="shared" si="38"/>
        <v>0</v>
      </c>
      <c r="CS31" s="111">
        <f t="shared" si="38"/>
        <v>0</v>
      </c>
      <c r="CT31" s="111"/>
      <c r="CU31" s="111" t="str">
        <f t="shared" si="35"/>
        <v/>
      </c>
      <c r="CV31" s="111" t="str">
        <f t="shared" si="30"/>
        <v/>
      </c>
      <c r="CW31" s="111" t="str">
        <f t="shared" si="12"/>
        <v/>
      </c>
      <c r="CX31" s="111" t="str">
        <f t="shared" si="13"/>
        <v/>
      </c>
      <c r="CY31" s="111" t="str">
        <f t="shared" si="14"/>
        <v/>
      </c>
      <c r="CZ31" s="111" t="str">
        <f t="shared" si="15"/>
        <v/>
      </c>
      <c r="DA31" s="111" t="str">
        <f t="shared" si="16"/>
        <v/>
      </c>
      <c r="DB31" s="111" t="str">
        <f t="shared" si="17"/>
        <v/>
      </c>
      <c r="DC31" s="111" t="str">
        <f t="shared" si="18"/>
        <v/>
      </c>
      <c r="DD31" s="111" t="str">
        <f t="shared" si="19"/>
        <v/>
      </c>
      <c r="DE31" s="111" t="str">
        <f t="shared" si="20"/>
        <v/>
      </c>
      <c r="DF31" s="111" t="str">
        <f t="shared" si="21"/>
        <v/>
      </c>
      <c r="DG31" s="111" t="str">
        <f t="shared" si="22"/>
        <v/>
      </c>
      <c r="DH31" s="111" t="str">
        <f t="shared" si="23"/>
        <v/>
      </c>
      <c r="DI31" s="111" t="str">
        <f t="shared" si="24"/>
        <v/>
      </c>
      <c r="DJ31" s="111" t="str">
        <f t="shared" si="25"/>
        <v/>
      </c>
      <c r="DK31" s="111" t="str">
        <f t="shared" si="26"/>
        <v/>
      </c>
      <c r="DL31" s="111" t="str">
        <f t="shared" si="27"/>
        <v/>
      </c>
      <c r="DM31" s="111" t="str">
        <f t="shared" si="28"/>
        <v/>
      </c>
      <c r="DN31" s="111" t="str">
        <f t="shared" si="29"/>
        <v/>
      </c>
      <c r="DO31" s="111" t="str">
        <f t="shared" si="29"/>
        <v/>
      </c>
    </row>
    <row r="32" spans="1:119" ht="60" customHeight="1" x14ac:dyDescent="0.2">
      <c r="A32" s="102">
        <v>29</v>
      </c>
      <c r="B32" s="100" t="str">
        <f>'ورود مشخصات همکاران'!B33</f>
        <v>شریف پناهی</v>
      </c>
      <c r="C32" s="81" t="s">
        <v>6</v>
      </c>
      <c r="D32" s="103" t="s">
        <v>6</v>
      </c>
      <c r="E32" s="87" t="s">
        <v>6</v>
      </c>
      <c r="F32" s="87" t="s">
        <v>6</v>
      </c>
      <c r="G32" s="88" t="s">
        <v>6</v>
      </c>
      <c r="H32" s="87" t="s">
        <v>6</v>
      </c>
      <c r="I32" s="81" t="s">
        <v>6</v>
      </c>
      <c r="J32" s="103" t="s">
        <v>6</v>
      </c>
      <c r="K32" s="87" t="s">
        <v>6</v>
      </c>
      <c r="L32" s="87" t="s">
        <v>6</v>
      </c>
      <c r="M32" s="88" t="s">
        <v>6</v>
      </c>
      <c r="N32" s="87" t="s">
        <v>6</v>
      </c>
      <c r="O32" s="81" t="s">
        <v>6</v>
      </c>
      <c r="P32" s="103" t="s">
        <v>6</v>
      </c>
      <c r="Q32" s="87" t="s">
        <v>6</v>
      </c>
      <c r="R32" s="87" t="s">
        <v>6</v>
      </c>
      <c r="S32" s="88" t="s">
        <v>6</v>
      </c>
      <c r="T32" s="87" t="s">
        <v>6</v>
      </c>
      <c r="U32" s="81" t="s">
        <v>6</v>
      </c>
      <c r="V32" s="103" t="s">
        <v>6</v>
      </c>
      <c r="W32" s="87" t="s">
        <v>6</v>
      </c>
      <c r="X32" s="87" t="s">
        <v>6</v>
      </c>
      <c r="Y32" s="88" t="s">
        <v>6</v>
      </c>
      <c r="Z32" s="87" t="s">
        <v>6</v>
      </c>
      <c r="AA32" s="81" t="s">
        <v>6</v>
      </c>
      <c r="AB32" s="103" t="s">
        <v>6</v>
      </c>
      <c r="AC32" s="87" t="s">
        <v>6</v>
      </c>
      <c r="AD32" s="87" t="s">
        <v>6</v>
      </c>
      <c r="AE32" s="88" t="s">
        <v>6</v>
      </c>
      <c r="AF32" s="87" t="s">
        <v>6</v>
      </c>
      <c r="AG32" s="81" t="s">
        <v>6</v>
      </c>
      <c r="AH32" s="103" t="s">
        <v>6</v>
      </c>
      <c r="AI32" s="87" t="s">
        <v>6</v>
      </c>
      <c r="AJ32" s="87" t="s">
        <v>6</v>
      </c>
      <c r="AK32" s="88" t="s">
        <v>6</v>
      </c>
      <c r="AL32" s="87" t="s">
        <v>6</v>
      </c>
      <c r="AN32" s="110" t="str">
        <f t="shared" si="4"/>
        <v>-0</v>
      </c>
      <c r="AO32" s="110" t="str">
        <f t="shared" si="7"/>
        <v>31-0</v>
      </c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 t="str">
        <v>پنجشنبه</v>
      </c>
      <c r="BE32" s="110">
        <f t="shared" si="31"/>
        <v>6</v>
      </c>
      <c r="BF32" s="110">
        <v>31</v>
      </c>
      <c r="BG32" s="110">
        <v>1</v>
      </c>
      <c r="BH32" s="110" t="str">
        <f t="shared" si="5"/>
        <v/>
      </c>
      <c r="BI32" s="110">
        <f>HLOOKUP(BF32,'ورود کد کلاس همکاران'!$A$1:$AL$54,BG32+3,FALSE)</f>
        <v>0</v>
      </c>
      <c r="BO32" s="111">
        <v>31</v>
      </c>
      <c r="BP32" s="111">
        <f t="shared" ref="BP32:BU41" si="39">COUNTIFS($BG$2:$BG$1837,$BO32,$BD$2:$BD$1837,BP$1,$BI$2:$BI$1837,"&gt;0")</f>
        <v>0</v>
      </c>
      <c r="BQ32" s="111">
        <f t="shared" si="39"/>
        <v>0</v>
      </c>
      <c r="BR32" s="111">
        <f t="shared" si="39"/>
        <v>0</v>
      </c>
      <c r="BS32" s="111">
        <f t="shared" si="39"/>
        <v>0</v>
      </c>
      <c r="BT32" s="111">
        <f t="shared" si="39"/>
        <v>0</v>
      </c>
      <c r="BU32" s="111">
        <f t="shared" si="39"/>
        <v>0</v>
      </c>
      <c r="BV32" s="111" t="str">
        <f t="shared" si="8"/>
        <v xml:space="preserve">      </v>
      </c>
      <c r="BW32" s="114"/>
      <c r="BX32" s="111">
        <v>30</v>
      </c>
      <c r="BY32" s="111">
        <f t="shared" si="37"/>
        <v>0</v>
      </c>
      <c r="BZ32" s="111">
        <f t="shared" si="37"/>
        <v>0</v>
      </c>
      <c r="CA32" s="111">
        <f t="shared" si="37"/>
        <v>0</v>
      </c>
      <c r="CB32" s="111">
        <f t="shared" si="37"/>
        <v>0</v>
      </c>
      <c r="CC32" s="111">
        <f t="shared" si="37"/>
        <v>0</v>
      </c>
      <c r="CD32" s="111">
        <f t="shared" si="37"/>
        <v>0</v>
      </c>
      <c r="CE32" s="111">
        <f t="shared" si="37"/>
        <v>0</v>
      </c>
      <c r="CF32" s="111">
        <f t="shared" si="37"/>
        <v>0</v>
      </c>
      <c r="CG32" s="111">
        <f t="shared" si="37"/>
        <v>0</v>
      </c>
      <c r="CH32" s="111">
        <f t="shared" si="37"/>
        <v>0</v>
      </c>
      <c r="CI32" s="111">
        <f t="shared" si="38"/>
        <v>0</v>
      </c>
      <c r="CJ32" s="111">
        <f t="shared" si="38"/>
        <v>0</v>
      </c>
      <c r="CK32" s="111">
        <f t="shared" si="38"/>
        <v>0</v>
      </c>
      <c r="CL32" s="111">
        <f t="shared" si="38"/>
        <v>0</v>
      </c>
      <c r="CM32" s="111">
        <f t="shared" si="38"/>
        <v>0</v>
      </c>
      <c r="CN32" s="111">
        <f t="shared" si="38"/>
        <v>0</v>
      </c>
      <c r="CO32" s="111">
        <f t="shared" si="38"/>
        <v>0</v>
      </c>
      <c r="CP32" s="111">
        <f t="shared" si="38"/>
        <v>0</v>
      </c>
      <c r="CQ32" s="111">
        <f t="shared" si="38"/>
        <v>0</v>
      </c>
      <c r="CR32" s="111">
        <f t="shared" si="38"/>
        <v>0</v>
      </c>
      <c r="CS32" s="111">
        <f t="shared" si="38"/>
        <v>0</v>
      </c>
      <c r="CT32" s="112"/>
      <c r="CU32" s="112" t="str">
        <f t="shared" si="35"/>
        <v/>
      </c>
      <c r="CV32" s="112" t="str">
        <f t="shared" si="30"/>
        <v/>
      </c>
      <c r="CW32" s="112" t="str">
        <f t="shared" si="12"/>
        <v/>
      </c>
      <c r="CX32" s="112" t="str">
        <f t="shared" si="13"/>
        <v/>
      </c>
      <c r="CY32" s="112" t="str">
        <f t="shared" si="14"/>
        <v/>
      </c>
      <c r="CZ32" s="112" t="str">
        <f t="shared" si="15"/>
        <v/>
      </c>
      <c r="DA32" s="112" t="str">
        <f t="shared" si="16"/>
        <v/>
      </c>
      <c r="DB32" s="112" t="str">
        <f t="shared" si="17"/>
        <v/>
      </c>
      <c r="DC32" s="112" t="str">
        <f t="shared" si="18"/>
        <v/>
      </c>
      <c r="DD32" s="112" t="str">
        <f t="shared" si="19"/>
        <v/>
      </c>
      <c r="DE32" s="112" t="str">
        <f t="shared" si="20"/>
        <v/>
      </c>
      <c r="DF32" s="112" t="str">
        <f t="shared" si="21"/>
        <v/>
      </c>
      <c r="DG32" s="112" t="str">
        <f t="shared" si="22"/>
        <v/>
      </c>
      <c r="DH32" s="112" t="str">
        <f t="shared" si="23"/>
        <v/>
      </c>
      <c r="DI32" s="112" t="str">
        <f t="shared" si="24"/>
        <v/>
      </c>
      <c r="DJ32" s="112" t="str">
        <f t="shared" si="25"/>
        <v/>
      </c>
      <c r="DK32" s="112" t="str">
        <f t="shared" si="26"/>
        <v/>
      </c>
      <c r="DL32" s="112" t="str">
        <f t="shared" si="27"/>
        <v/>
      </c>
      <c r="DM32" s="112" t="str">
        <f t="shared" si="28"/>
        <v/>
      </c>
      <c r="DN32" s="112" t="str">
        <f t="shared" si="29"/>
        <v/>
      </c>
      <c r="DO32" s="112" t="str">
        <f t="shared" si="29"/>
        <v/>
      </c>
    </row>
    <row r="33" spans="1:119" ht="60" customHeight="1" x14ac:dyDescent="0.2">
      <c r="A33" s="102">
        <v>30</v>
      </c>
      <c r="B33" s="100">
        <f>'ورود مشخصات همکاران'!B34</f>
        <v>0</v>
      </c>
      <c r="C33" s="81" t="s">
        <v>6</v>
      </c>
      <c r="D33" s="103" t="s">
        <v>6</v>
      </c>
      <c r="E33" s="87" t="s">
        <v>6</v>
      </c>
      <c r="F33" s="87" t="s">
        <v>6</v>
      </c>
      <c r="G33" s="88" t="s">
        <v>6</v>
      </c>
      <c r="H33" s="87" t="s">
        <v>6</v>
      </c>
      <c r="I33" s="81" t="s">
        <v>6</v>
      </c>
      <c r="J33" s="103" t="s">
        <v>6</v>
      </c>
      <c r="K33" s="87" t="s">
        <v>6</v>
      </c>
      <c r="L33" s="87" t="s">
        <v>6</v>
      </c>
      <c r="M33" s="88" t="s">
        <v>6</v>
      </c>
      <c r="N33" s="87" t="s">
        <v>6</v>
      </c>
      <c r="O33" s="81" t="s">
        <v>6</v>
      </c>
      <c r="P33" s="103" t="s">
        <v>6</v>
      </c>
      <c r="Q33" s="87" t="s">
        <v>6</v>
      </c>
      <c r="R33" s="87" t="s">
        <v>6</v>
      </c>
      <c r="S33" s="88" t="s">
        <v>6</v>
      </c>
      <c r="T33" s="87" t="s">
        <v>6</v>
      </c>
      <c r="U33" s="81" t="s">
        <v>6</v>
      </c>
      <c r="V33" s="103" t="s">
        <v>6</v>
      </c>
      <c r="W33" s="87" t="s">
        <v>6</v>
      </c>
      <c r="X33" s="87" t="s">
        <v>6</v>
      </c>
      <c r="Y33" s="88" t="s">
        <v>6</v>
      </c>
      <c r="Z33" s="87" t="s">
        <v>6</v>
      </c>
      <c r="AA33" s="81" t="s">
        <v>6</v>
      </c>
      <c r="AB33" s="103" t="s">
        <v>6</v>
      </c>
      <c r="AC33" s="87" t="s">
        <v>6</v>
      </c>
      <c r="AD33" s="87" t="s">
        <v>6</v>
      </c>
      <c r="AE33" s="88" t="s">
        <v>6</v>
      </c>
      <c r="AF33" s="87" t="s">
        <v>6</v>
      </c>
      <c r="AG33" s="81" t="s">
        <v>6</v>
      </c>
      <c r="AH33" s="103" t="s">
        <v>6</v>
      </c>
      <c r="AI33" s="87" t="s">
        <v>6</v>
      </c>
      <c r="AJ33" s="87" t="s">
        <v>6</v>
      </c>
      <c r="AK33" s="88" t="s">
        <v>6</v>
      </c>
      <c r="AL33" s="87" t="s">
        <v>6</v>
      </c>
      <c r="AN33" s="110" t="str">
        <f t="shared" si="4"/>
        <v>-0</v>
      </c>
      <c r="AO33" s="110" t="str">
        <f t="shared" si="7"/>
        <v>32-0</v>
      </c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 t="str">
        <v>پنجشنبه</v>
      </c>
      <c r="BE33" s="110">
        <f t="shared" si="31"/>
        <v>6</v>
      </c>
      <c r="BF33" s="110">
        <v>32</v>
      </c>
      <c r="BG33" s="110">
        <v>1</v>
      </c>
      <c r="BH33" s="110" t="str">
        <f t="shared" si="5"/>
        <v/>
      </c>
      <c r="BI33" s="110">
        <f>HLOOKUP(BF33,'ورود کد کلاس همکاران'!$A$1:$AL$54,BG33+3,FALSE)</f>
        <v>0</v>
      </c>
      <c r="BO33" s="111">
        <v>32</v>
      </c>
      <c r="BP33" s="111">
        <f t="shared" si="39"/>
        <v>0</v>
      </c>
      <c r="BQ33" s="111">
        <f t="shared" si="39"/>
        <v>0</v>
      </c>
      <c r="BR33" s="111">
        <f t="shared" si="39"/>
        <v>0</v>
      </c>
      <c r="BS33" s="111">
        <f t="shared" si="39"/>
        <v>0</v>
      </c>
      <c r="BT33" s="111">
        <f t="shared" si="39"/>
        <v>0</v>
      </c>
      <c r="BU33" s="111">
        <f t="shared" si="39"/>
        <v>0</v>
      </c>
      <c r="BV33" s="111" t="str">
        <f t="shared" si="8"/>
        <v xml:space="preserve">      </v>
      </c>
      <c r="BW33" s="114"/>
      <c r="BX33" s="111">
        <v>31</v>
      </c>
      <c r="BY33" s="111">
        <f t="shared" ref="BY33:CH42" si="40">COUNTIFS($BH$2:$BH$1837,BY$1,$BG$2:$BG$1837,$BX33,$BI$2:$BI$1837,"&gt;0")</f>
        <v>0</v>
      </c>
      <c r="BZ33" s="111">
        <f t="shared" si="40"/>
        <v>0</v>
      </c>
      <c r="CA33" s="111">
        <f t="shared" si="40"/>
        <v>0</v>
      </c>
      <c r="CB33" s="111">
        <f t="shared" si="40"/>
        <v>0</v>
      </c>
      <c r="CC33" s="111">
        <f t="shared" si="40"/>
        <v>0</v>
      </c>
      <c r="CD33" s="111">
        <f t="shared" si="40"/>
        <v>0</v>
      </c>
      <c r="CE33" s="111">
        <f t="shared" si="40"/>
        <v>0</v>
      </c>
      <c r="CF33" s="111">
        <f t="shared" si="40"/>
        <v>0</v>
      </c>
      <c r="CG33" s="111">
        <f t="shared" si="40"/>
        <v>0</v>
      </c>
      <c r="CH33" s="111">
        <f t="shared" si="40"/>
        <v>0</v>
      </c>
      <c r="CI33" s="111">
        <f t="shared" ref="CI33:CS42" si="41">COUNTIFS($BH$2:$BH$1837,CI$1,$BG$2:$BG$1837,$BX33,$BI$2:$BI$1837,"&gt;0")</f>
        <v>0</v>
      </c>
      <c r="CJ33" s="111">
        <f t="shared" si="41"/>
        <v>0</v>
      </c>
      <c r="CK33" s="111">
        <f t="shared" si="41"/>
        <v>0</v>
      </c>
      <c r="CL33" s="111">
        <f t="shared" si="41"/>
        <v>0</v>
      </c>
      <c r="CM33" s="111">
        <f t="shared" si="41"/>
        <v>0</v>
      </c>
      <c r="CN33" s="111">
        <f t="shared" si="41"/>
        <v>0</v>
      </c>
      <c r="CO33" s="111">
        <f t="shared" si="41"/>
        <v>0</v>
      </c>
      <c r="CP33" s="111">
        <f t="shared" si="41"/>
        <v>0</v>
      </c>
      <c r="CQ33" s="111">
        <f t="shared" si="41"/>
        <v>0</v>
      </c>
      <c r="CR33" s="111">
        <f t="shared" si="41"/>
        <v>0</v>
      </c>
      <c r="CS33" s="111">
        <f t="shared" si="41"/>
        <v>0</v>
      </c>
      <c r="CT33" s="111"/>
      <c r="CU33" s="111" t="str">
        <f t="shared" si="35"/>
        <v/>
      </c>
      <c r="CV33" s="111" t="str">
        <f t="shared" si="30"/>
        <v/>
      </c>
      <c r="CW33" s="111" t="str">
        <f t="shared" si="12"/>
        <v/>
      </c>
      <c r="CX33" s="111" t="str">
        <f t="shared" si="13"/>
        <v/>
      </c>
      <c r="CY33" s="111" t="str">
        <f t="shared" si="14"/>
        <v/>
      </c>
      <c r="CZ33" s="111" t="str">
        <f t="shared" si="15"/>
        <v/>
      </c>
      <c r="DA33" s="111" t="str">
        <f t="shared" si="16"/>
        <v/>
      </c>
      <c r="DB33" s="111" t="str">
        <f t="shared" si="17"/>
        <v/>
      </c>
      <c r="DC33" s="111" t="str">
        <f t="shared" si="18"/>
        <v/>
      </c>
      <c r="DD33" s="111" t="str">
        <f t="shared" si="19"/>
        <v/>
      </c>
      <c r="DE33" s="111" t="str">
        <f t="shared" si="20"/>
        <v/>
      </c>
      <c r="DF33" s="111" t="str">
        <f t="shared" si="21"/>
        <v/>
      </c>
      <c r="DG33" s="111" t="str">
        <f t="shared" si="22"/>
        <v/>
      </c>
      <c r="DH33" s="111" t="str">
        <f t="shared" si="23"/>
        <v/>
      </c>
      <c r="DI33" s="111" t="str">
        <f t="shared" si="24"/>
        <v/>
      </c>
      <c r="DJ33" s="111" t="str">
        <f t="shared" si="25"/>
        <v/>
      </c>
      <c r="DK33" s="111" t="str">
        <f t="shared" si="26"/>
        <v/>
      </c>
      <c r="DL33" s="111" t="str">
        <f t="shared" si="27"/>
        <v/>
      </c>
      <c r="DM33" s="111" t="str">
        <f t="shared" si="28"/>
        <v/>
      </c>
      <c r="DN33" s="111" t="str">
        <f t="shared" si="29"/>
        <v/>
      </c>
      <c r="DO33" s="111" t="str">
        <f t="shared" si="29"/>
        <v/>
      </c>
    </row>
    <row r="34" spans="1:119" ht="60" customHeight="1" x14ac:dyDescent="0.2">
      <c r="A34" s="102">
        <v>31</v>
      </c>
      <c r="B34" s="100">
        <f>'ورود مشخصات همکاران'!B35</f>
        <v>0</v>
      </c>
      <c r="C34" s="81" t="s">
        <v>6</v>
      </c>
      <c r="D34" s="103" t="s">
        <v>6</v>
      </c>
      <c r="E34" s="87" t="s">
        <v>6</v>
      </c>
      <c r="F34" s="87" t="s">
        <v>6</v>
      </c>
      <c r="G34" s="88" t="s">
        <v>6</v>
      </c>
      <c r="H34" s="87" t="s">
        <v>6</v>
      </c>
      <c r="I34" s="81" t="s">
        <v>6</v>
      </c>
      <c r="J34" s="103" t="s">
        <v>6</v>
      </c>
      <c r="K34" s="87" t="s">
        <v>6</v>
      </c>
      <c r="L34" s="87" t="s">
        <v>6</v>
      </c>
      <c r="M34" s="88" t="s">
        <v>6</v>
      </c>
      <c r="N34" s="87" t="s">
        <v>6</v>
      </c>
      <c r="O34" s="81" t="s">
        <v>6</v>
      </c>
      <c r="P34" s="103" t="s">
        <v>6</v>
      </c>
      <c r="Q34" s="87" t="s">
        <v>6</v>
      </c>
      <c r="R34" s="87" t="s">
        <v>6</v>
      </c>
      <c r="S34" s="88" t="s">
        <v>6</v>
      </c>
      <c r="T34" s="87" t="s">
        <v>6</v>
      </c>
      <c r="U34" s="81" t="s">
        <v>6</v>
      </c>
      <c r="V34" s="103" t="s">
        <v>6</v>
      </c>
      <c r="W34" s="87" t="s">
        <v>6</v>
      </c>
      <c r="X34" s="87" t="s">
        <v>6</v>
      </c>
      <c r="Y34" s="88" t="s">
        <v>6</v>
      </c>
      <c r="Z34" s="87" t="s">
        <v>6</v>
      </c>
      <c r="AA34" s="81" t="s">
        <v>6</v>
      </c>
      <c r="AB34" s="103" t="s">
        <v>6</v>
      </c>
      <c r="AC34" s="87" t="s">
        <v>6</v>
      </c>
      <c r="AD34" s="87" t="s">
        <v>6</v>
      </c>
      <c r="AE34" s="88" t="s">
        <v>6</v>
      </c>
      <c r="AF34" s="87" t="s">
        <v>6</v>
      </c>
      <c r="AG34" s="81" t="s">
        <v>6</v>
      </c>
      <c r="AH34" s="103" t="s">
        <v>6</v>
      </c>
      <c r="AI34" s="87" t="s">
        <v>6</v>
      </c>
      <c r="AJ34" s="87" t="s">
        <v>6</v>
      </c>
      <c r="AK34" s="88" t="s">
        <v>6</v>
      </c>
      <c r="AL34" s="87" t="s">
        <v>6</v>
      </c>
      <c r="AN34" s="110" t="str">
        <f t="shared" si="4"/>
        <v>-0</v>
      </c>
      <c r="AO34" s="110" t="str">
        <f t="shared" si="7"/>
        <v>33-0</v>
      </c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 t="str">
        <v>پنجشنبه</v>
      </c>
      <c r="BE34" s="110">
        <f t="shared" si="31"/>
        <v>6</v>
      </c>
      <c r="BF34" s="110">
        <v>33</v>
      </c>
      <c r="BG34" s="110">
        <v>1</v>
      </c>
      <c r="BH34" s="110" t="str">
        <f t="shared" si="5"/>
        <v/>
      </c>
      <c r="BI34" s="110">
        <f>HLOOKUP(BF34,'ورود کد کلاس همکاران'!$A$1:$AL$54,BG34+3,FALSE)</f>
        <v>0</v>
      </c>
      <c r="BO34" s="111">
        <v>33</v>
      </c>
      <c r="BP34" s="111">
        <f t="shared" si="39"/>
        <v>0</v>
      </c>
      <c r="BQ34" s="111">
        <f t="shared" si="39"/>
        <v>0</v>
      </c>
      <c r="BR34" s="111">
        <f t="shared" si="39"/>
        <v>0</v>
      </c>
      <c r="BS34" s="111">
        <f t="shared" si="39"/>
        <v>0</v>
      </c>
      <c r="BT34" s="111">
        <f t="shared" si="39"/>
        <v>0</v>
      </c>
      <c r="BU34" s="111">
        <f t="shared" si="39"/>
        <v>0</v>
      </c>
      <c r="BV34" s="111" t="str">
        <f t="shared" si="8"/>
        <v xml:space="preserve">      </v>
      </c>
      <c r="BW34" s="114"/>
      <c r="BX34" s="111">
        <v>32</v>
      </c>
      <c r="BY34" s="111">
        <f t="shared" si="40"/>
        <v>0</v>
      </c>
      <c r="BZ34" s="111">
        <f t="shared" si="40"/>
        <v>0</v>
      </c>
      <c r="CA34" s="111">
        <f t="shared" si="40"/>
        <v>0</v>
      </c>
      <c r="CB34" s="111">
        <f t="shared" si="40"/>
        <v>0</v>
      </c>
      <c r="CC34" s="111">
        <f t="shared" si="40"/>
        <v>0</v>
      </c>
      <c r="CD34" s="111">
        <f t="shared" si="40"/>
        <v>0</v>
      </c>
      <c r="CE34" s="111">
        <f t="shared" si="40"/>
        <v>0</v>
      </c>
      <c r="CF34" s="111">
        <f t="shared" si="40"/>
        <v>0</v>
      </c>
      <c r="CG34" s="111">
        <f t="shared" si="40"/>
        <v>0</v>
      </c>
      <c r="CH34" s="111">
        <f t="shared" si="40"/>
        <v>0</v>
      </c>
      <c r="CI34" s="111">
        <f t="shared" si="41"/>
        <v>0</v>
      </c>
      <c r="CJ34" s="111">
        <f t="shared" si="41"/>
        <v>0</v>
      </c>
      <c r="CK34" s="111">
        <f t="shared" si="41"/>
        <v>0</v>
      </c>
      <c r="CL34" s="111">
        <f t="shared" si="41"/>
        <v>0</v>
      </c>
      <c r="CM34" s="111">
        <f t="shared" si="41"/>
        <v>0</v>
      </c>
      <c r="CN34" s="111">
        <f t="shared" si="41"/>
        <v>0</v>
      </c>
      <c r="CO34" s="111">
        <f t="shared" si="41"/>
        <v>0</v>
      </c>
      <c r="CP34" s="111">
        <f t="shared" si="41"/>
        <v>0</v>
      </c>
      <c r="CQ34" s="111">
        <f t="shared" si="41"/>
        <v>0</v>
      </c>
      <c r="CR34" s="111">
        <f t="shared" si="41"/>
        <v>0</v>
      </c>
      <c r="CS34" s="111">
        <f t="shared" si="41"/>
        <v>0</v>
      </c>
      <c r="CT34" s="112"/>
      <c r="CU34" s="112" t="str">
        <f t="shared" si="35"/>
        <v/>
      </c>
      <c r="CV34" s="112" t="str">
        <f t="shared" si="30"/>
        <v/>
      </c>
      <c r="CW34" s="112" t="str">
        <f t="shared" si="12"/>
        <v/>
      </c>
      <c r="CX34" s="112" t="str">
        <f t="shared" si="13"/>
        <v/>
      </c>
      <c r="CY34" s="112" t="str">
        <f t="shared" si="14"/>
        <v/>
      </c>
      <c r="CZ34" s="112" t="str">
        <f t="shared" si="15"/>
        <v/>
      </c>
      <c r="DA34" s="112" t="str">
        <f t="shared" si="16"/>
        <v/>
      </c>
      <c r="DB34" s="112" t="str">
        <f t="shared" si="17"/>
        <v/>
      </c>
      <c r="DC34" s="112" t="str">
        <f t="shared" si="18"/>
        <v/>
      </c>
      <c r="DD34" s="112" t="str">
        <f t="shared" si="19"/>
        <v/>
      </c>
      <c r="DE34" s="112" t="str">
        <f t="shared" si="20"/>
        <v/>
      </c>
      <c r="DF34" s="112" t="str">
        <f t="shared" si="21"/>
        <v/>
      </c>
      <c r="DG34" s="112" t="str">
        <f t="shared" si="22"/>
        <v/>
      </c>
      <c r="DH34" s="112" t="str">
        <f t="shared" si="23"/>
        <v/>
      </c>
      <c r="DI34" s="112" t="str">
        <f t="shared" si="24"/>
        <v/>
      </c>
      <c r="DJ34" s="112" t="str">
        <f t="shared" si="25"/>
        <v/>
      </c>
      <c r="DK34" s="112" t="str">
        <f t="shared" si="26"/>
        <v/>
      </c>
      <c r="DL34" s="112" t="str">
        <f t="shared" si="27"/>
        <v/>
      </c>
      <c r="DM34" s="112" t="str">
        <f t="shared" si="28"/>
        <v/>
      </c>
      <c r="DN34" s="112" t="str">
        <f t="shared" si="29"/>
        <v/>
      </c>
      <c r="DO34" s="112" t="str">
        <f t="shared" si="29"/>
        <v/>
      </c>
    </row>
    <row r="35" spans="1:119" ht="60" customHeight="1" x14ac:dyDescent="0.2">
      <c r="A35" s="102">
        <v>32</v>
      </c>
      <c r="B35" s="100">
        <f>'ورود مشخصات همکاران'!B36</f>
        <v>0</v>
      </c>
      <c r="C35" s="81" t="str">
        <f>IF('ورود کد کلاس همکاران'!C35=0,"",IF('ورود مشخصات همکاران'!$C36=0,"",'ورود مشخصات همکاران'!$C36))</f>
        <v/>
      </c>
      <c r="D35" s="103" t="str">
        <f>IF('ورود کد کلاس همکاران'!D35=0,"",IF('ورود مشخصات همکاران'!$C36=0,"",'ورود مشخصات همکاران'!$C36))</f>
        <v/>
      </c>
      <c r="E35" s="87" t="str">
        <f>IF('ورود کد کلاس همکاران'!E35=0,"",IF('ورود مشخصات همکاران'!$C36=0,"",'ورود مشخصات همکاران'!$C36))</f>
        <v/>
      </c>
      <c r="F35" s="87" t="str">
        <f>IF('ورود کد کلاس همکاران'!F35=0,"",IF('ورود مشخصات همکاران'!$C36=0,"",'ورود مشخصات همکاران'!$C36))</f>
        <v/>
      </c>
      <c r="G35" s="88" t="str">
        <f>IF('ورود کد کلاس همکاران'!G35=0,"",IF('ورود مشخصات همکاران'!$C36=0,"",'ورود مشخصات همکاران'!$C36))</f>
        <v/>
      </c>
      <c r="H35" s="87" t="str">
        <f>IF('ورود کد کلاس همکاران'!H35=0,"",IF('ورود مشخصات همکاران'!$C36=0,"",'ورود مشخصات همکاران'!$C36))</f>
        <v/>
      </c>
      <c r="I35" s="81" t="str">
        <f>IF('ورود کد کلاس همکاران'!I35=0,"",IF('ورود مشخصات همکاران'!$C36=0,"",'ورود مشخصات همکاران'!$C36))</f>
        <v/>
      </c>
      <c r="J35" s="103" t="str">
        <f>IF('ورود کد کلاس همکاران'!J35=0,"",IF('ورود مشخصات همکاران'!$C36=0,"",'ورود مشخصات همکاران'!$C36))</f>
        <v/>
      </c>
      <c r="K35" s="87" t="str">
        <f>IF('ورود کد کلاس همکاران'!K35=0,"",IF('ورود مشخصات همکاران'!$C36=0,"",'ورود مشخصات همکاران'!$C36))</f>
        <v/>
      </c>
      <c r="L35" s="87" t="str">
        <f>IF('ورود کد کلاس همکاران'!L35=0,"",IF('ورود مشخصات همکاران'!$C36=0,"",'ورود مشخصات همکاران'!$C36))</f>
        <v/>
      </c>
      <c r="M35" s="88" t="str">
        <f>IF('ورود کد کلاس همکاران'!M35=0,"",IF('ورود مشخصات همکاران'!$C36=0,"",'ورود مشخصات همکاران'!$C36))</f>
        <v/>
      </c>
      <c r="N35" s="87" t="str">
        <f>IF('ورود کد کلاس همکاران'!N35=0,"",IF('ورود مشخصات همکاران'!$C36=0,"",'ورود مشخصات همکاران'!$C36))</f>
        <v/>
      </c>
      <c r="O35" s="81" t="str">
        <f>IF('ورود کد کلاس همکاران'!O35=0,"",IF('ورود مشخصات همکاران'!$C36=0,"",'ورود مشخصات همکاران'!$C36))</f>
        <v/>
      </c>
      <c r="P35" s="103" t="str">
        <f>IF('ورود کد کلاس همکاران'!P35=0,"",IF('ورود مشخصات همکاران'!$C36=0,"",'ورود مشخصات همکاران'!$C36))</f>
        <v/>
      </c>
      <c r="Q35" s="87" t="str">
        <f>IF('ورود کد کلاس همکاران'!Q35=0,"",IF('ورود مشخصات همکاران'!$C36=0,"",'ورود مشخصات همکاران'!$C36))</f>
        <v/>
      </c>
      <c r="R35" s="87" t="str">
        <f>IF('ورود کد کلاس همکاران'!R35=0,"",IF('ورود مشخصات همکاران'!$C36=0,"",'ورود مشخصات همکاران'!$C36))</f>
        <v/>
      </c>
      <c r="S35" s="88" t="str">
        <f>IF('ورود کد کلاس همکاران'!S35=0,"",IF('ورود مشخصات همکاران'!$C36=0,"",'ورود مشخصات همکاران'!$C36))</f>
        <v/>
      </c>
      <c r="T35" s="87" t="str">
        <f>IF('ورود کد کلاس همکاران'!T35=0,"",IF('ورود مشخصات همکاران'!$C36=0,"",'ورود مشخصات همکاران'!$C36))</f>
        <v/>
      </c>
      <c r="U35" s="81" t="str">
        <f>IF('ورود کد کلاس همکاران'!U35=0,"",IF('ورود مشخصات همکاران'!$C36=0,"",'ورود مشخصات همکاران'!$C36))</f>
        <v/>
      </c>
      <c r="V35" s="103" t="str">
        <f>IF('ورود کد کلاس همکاران'!V35=0,"",IF('ورود مشخصات همکاران'!$C36=0,"",'ورود مشخصات همکاران'!$C36))</f>
        <v/>
      </c>
      <c r="W35" s="87" t="str">
        <f>IF('ورود کد کلاس همکاران'!W35=0,"",IF('ورود مشخصات همکاران'!$C36=0,"",'ورود مشخصات همکاران'!$C36))</f>
        <v/>
      </c>
      <c r="X35" s="87" t="str">
        <f>IF('ورود کد کلاس همکاران'!X35=0,"",IF('ورود مشخصات همکاران'!$C36=0,"",'ورود مشخصات همکاران'!$C36))</f>
        <v/>
      </c>
      <c r="Y35" s="88" t="str">
        <f>IF('ورود کد کلاس همکاران'!Y35=0,"",IF('ورود مشخصات همکاران'!$C36=0,"",'ورود مشخصات همکاران'!$C36))</f>
        <v/>
      </c>
      <c r="Z35" s="87" t="str">
        <f>IF('ورود کد کلاس همکاران'!Z35=0,"",IF('ورود مشخصات همکاران'!$C36=0,"",'ورود مشخصات همکاران'!$C36))</f>
        <v/>
      </c>
      <c r="AA35" s="81" t="str">
        <f>IF('ورود کد کلاس همکاران'!AA35=0,"",IF('ورود مشخصات همکاران'!$C36=0,"",'ورود مشخصات همکاران'!$C36))</f>
        <v/>
      </c>
      <c r="AB35" s="103" t="str">
        <f>IF('ورود کد کلاس همکاران'!AB35=0,"",IF('ورود مشخصات همکاران'!$C36=0,"",'ورود مشخصات همکاران'!$C36))</f>
        <v/>
      </c>
      <c r="AC35" s="87" t="str">
        <f>IF('ورود کد کلاس همکاران'!AC35=0,"",IF('ورود مشخصات همکاران'!$C36=0,"",'ورود مشخصات همکاران'!$C36))</f>
        <v/>
      </c>
      <c r="AD35" s="87" t="str">
        <f>IF('ورود کد کلاس همکاران'!AD35=0,"",IF('ورود مشخصات همکاران'!$C36=0,"",'ورود مشخصات همکاران'!$C36))</f>
        <v/>
      </c>
      <c r="AE35" s="88" t="str">
        <f>IF('ورود کد کلاس همکاران'!AE35=0,"",IF('ورود مشخصات همکاران'!$C36=0,"",'ورود مشخصات همکاران'!$C36))</f>
        <v/>
      </c>
      <c r="AF35" s="87" t="str">
        <f>IF('ورود کد کلاس همکاران'!AF35=0,"",IF('ورود مشخصات همکاران'!$C36=0,"",'ورود مشخصات همکاران'!$C36))</f>
        <v/>
      </c>
      <c r="AG35" s="81" t="str">
        <f>IF('ورود کد کلاس همکاران'!AG35=0,"",IF('ورود مشخصات همکاران'!$C36=0,"",'ورود مشخصات همکاران'!$C36))</f>
        <v/>
      </c>
      <c r="AH35" s="103" t="str">
        <f>IF('ورود کد کلاس همکاران'!AH35=0,"",IF('ورود مشخصات همکاران'!$C36=0,"",'ورود مشخصات همکاران'!$C36))</f>
        <v/>
      </c>
      <c r="AI35" s="87" t="str">
        <f>IF('ورود کد کلاس همکاران'!AI35=0,"",IF('ورود مشخصات همکاران'!$C36=0,"",'ورود مشخصات همکاران'!$C36))</f>
        <v/>
      </c>
      <c r="AJ35" s="87" t="str">
        <f>IF('ورود کد کلاس همکاران'!AJ35=0,"",IF('ورود مشخصات همکاران'!$C36=0,"",'ورود مشخصات همکاران'!$C36))</f>
        <v/>
      </c>
      <c r="AK35" s="88" t="str">
        <f>IF('ورود کد کلاس همکاران'!AK35=0,"",IF('ورود مشخصات همکاران'!$C36=0,"",'ورود مشخصات همکاران'!$C36))</f>
        <v/>
      </c>
      <c r="AL35" s="87" t="str">
        <f>IF('ورود کد کلاس همکاران'!AL35=0,"",IF('ورود مشخصات همکاران'!$C36=0,"",'ورود مشخصات همکاران'!$C36))</f>
        <v/>
      </c>
      <c r="AN35" s="110" t="str">
        <f t="shared" si="4"/>
        <v>-0</v>
      </c>
      <c r="AO35" s="110" t="str">
        <f t="shared" si="7"/>
        <v>34-0</v>
      </c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 t="str">
        <v>پنجشنبه</v>
      </c>
      <c r="BE35" s="110">
        <f t="shared" si="31"/>
        <v>6</v>
      </c>
      <c r="BF35" s="110">
        <v>34</v>
      </c>
      <c r="BG35" s="110">
        <v>1</v>
      </c>
      <c r="BH35" s="110" t="str">
        <f t="shared" si="5"/>
        <v/>
      </c>
      <c r="BI35" s="110">
        <f>HLOOKUP(BF35,'ورود کد کلاس همکاران'!$A$1:$AL$54,BG35+3,FALSE)</f>
        <v>0</v>
      </c>
      <c r="BO35" s="111">
        <v>34</v>
      </c>
      <c r="BP35" s="111">
        <f t="shared" si="39"/>
        <v>0</v>
      </c>
      <c r="BQ35" s="111">
        <f t="shared" si="39"/>
        <v>0</v>
      </c>
      <c r="BR35" s="111">
        <f t="shared" si="39"/>
        <v>0</v>
      </c>
      <c r="BS35" s="111">
        <f t="shared" si="39"/>
        <v>0</v>
      </c>
      <c r="BT35" s="111">
        <f t="shared" si="39"/>
        <v>0</v>
      </c>
      <c r="BU35" s="111">
        <f t="shared" si="39"/>
        <v>0</v>
      </c>
      <c r="BV35" s="111" t="str">
        <f t="shared" si="8"/>
        <v xml:space="preserve">      </v>
      </c>
      <c r="BW35" s="114"/>
      <c r="BX35" s="111">
        <v>33</v>
      </c>
      <c r="BY35" s="111">
        <f t="shared" si="40"/>
        <v>0</v>
      </c>
      <c r="BZ35" s="111">
        <f t="shared" si="40"/>
        <v>0</v>
      </c>
      <c r="CA35" s="111">
        <f t="shared" si="40"/>
        <v>0</v>
      </c>
      <c r="CB35" s="111">
        <f t="shared" si="40"/>
        <v>0</v>
      </c>
      <c r="CC35" s="111">
        <f t="shared" si="40"/>
        <v>0</v>
      </c>
      <c r="CD35" s="111">
        <f t="shared" si="40"/>
        <v>0</v>
      </c>
      <c r="CE35" s="111">
        <f t="shared" si="40"/>
        <v>0</v>
      </c>
      <c r="CF35" s="111">
        <f t="shared" si="40"/>
        <v>0</v>
      </c>
      <c r="CG35" s="111">
        <f t="shared" si="40"/>
        <v>0</v>
      </c>
      <c r="CH35" s="111">
        <f t="shared" si="40"/>
        <v>0</v>
      </c>
      <c r="CI35" s="111">
        <f t="shared" si="41"/>
        <v>0</v>
      </c>
      <c r="CJ35" s="111">
        <f t="shared" si="41"/>
        <v>0</v>
      </c>
      <c r="CK35" s="111">
        <f t="shared" si="41"/>
        <v>0</v>
      </c>
      <c r="CL35" s="111">
        <f t="shared" si="41"/>
        <v>0</v>
      </c>
      <c r="CM35" s="111">
        <f t="shared" si="41"/>
        <v>0</v>
      </c>
      <c r="CN35" s="111">
        <f t="shared" si="41"/>
        <v>0</v>
      </c>
      <c r="CO35" s="111">
        <f t="shared" si="41"/>
        <v>0</v>
      </c>
      <c r="CP35" s="111">
        <f t="shared" si="41"/>
        <v>0</v>
      </c>
      <c r="CQ35" s="111">
        <f t="shared" si="41"/>
        <v>0</v>
      </c>
      <c r="CR35" s="111">
        <f t="shared" si="41"/>
        <v>0</v>
      </c>
      <c r="CS35" s="111">
        <f t="shared" si="41"/>
        <v>0</v>
      </c>
      <c r="CT35" s="111"/>
      <c r="CU35" s="111" t="str">
        <f t="shared" si="35"/>
        <v/>
      </c>
      <c r="CV35" s="111" t="str">
        <f t="shared" si="30"/>
        <v/>
      </c>
      <c r="CW35" s="111" t="str">
        <f t="shared" si="12"/>
        <v/>
      </c>
      <c r="CX35" s="111" t="str">
        <f t="shared" si="13"/>
        <v/>
      </c>
      <c r="CY35" s="111" t="str">
        <f t="shared" si="14"/>
        <v/>
      </c>
      <c r="CZ35" s="111" t="str">
        <f t="shared" si="15"/>
        <v/>
      </c>
      <c r="DA35" s="111" t="str">
        <f t="shared" si="16"/>
        <v/>
      </c>
      <c r="DB35" s="111" t="str">
        <f t="shared" si="17"/>
        <v/>
      </c>
      <c r="DC35" s="111" t="str">
        <f t="shared" si="18"/>
        <v/>
      </c>
      <c r="DD35" s="111" t="str">
        <f t="shared" si="19"/>
        <v/>
      </c>
      <c r="DE35" s="111" t="str">
        <f t="shared" si="20"/>
        <v/>
      </c>
      <c r="DF35" s="111" t="str">
        <f t="shared" si="21"/>
        <v/>
      </c>
      <c r="DG35" s="111" t="str">
        <f t="shared" si="22"/>
        <v/>
      </c>
      <c r="DH35" s="111" t="str">
        <f t="shared" si="23"/>
        <v/>
      </c>
      <c r="DI35" s="111" t="str">
        <f t="shared" si="24"/>
        <v/>
      </c>
      <c r="DJ35" s="111" t="str">
        <f t="shared" si="25"/>
        <v/>
      </c>
      <c r="DK35" s="111" t="str">
        <f t="shared" si="26"/>
        <v/>
      </c>
      <c r="DL35" s="111" t="str">
        <f t="shared" si="27"/>
        <v/>
      </c>
      <c r="DM35" s="111" t="str">
        <f t="shared" si="28"/>
        <v/>
      </c>
      <c r="DN35" s="111" t="str">
        <f t="shared" si="29"/>
        <v/>
      </c>
      <c r="DO35" s="111" t="str">
        <f t="shared" si="29"/>
        <v/>
      </c>
    </row>
    <row r="36" spans="1:119" ht="60" customHeight="1" x14ac:dyDescent="0.2">
      <c r="A36" s="102">
        <v>33</v>
      </c>
      <c r="B36" s="100">
        <f>'ورود مشخصات همکاران'!B37</f>
        <v>0</v>
      </c>
      <c r="C36" s="81" t="str">
        <f>IF('ورود کد کلاس همکاران'!C36=0,"",IF('ورود مشخصات همکاران'!$C37=0,"",'ورود مشخصات همکاران'!$C37))</f>
        <v/>
      </c>
      <c r="D36" s="103" t="str">
        <f>IF('ورود کد کلاس همکاران'!D36=0,"",IF('ورود مشخصات همکاران'!$C37=0,"",'ورود مشخصات همکاران'!$C37))</f>
        <v/>
      </c>
      <c r="E36" s="87" t="str">
        <f>IF('ورود کد کلاس همکاران'!E36=0,"",IF('ورود مشخصات همکاران'!$C37=0,"",'ورود مشخصات همکاران'!$C37))</f>
        <v/>
      </c>
      <c r="F36" s="87" t="str">
        <f>IF('ورود کد کلاس همکاران'!F36=0,"",IF('ورود مشخصات همکاران'!$C37=0,"",'ورود مشخصات همکاران'!$C37))</f>
        <v/>
      </c>
      <c r="G36" s="88" t="str">
        <f>IF('ورود کد کلاس همکاران'!G36=0,"",IF('ورود مشخصات همکاران'!$C37=0,"",'ورود مشخصات همکاران'!$C37))</f>
        <v/>
      </c>
      <c r="H36" s="87" t="str">
        <f>IF('ورود کد کلاس همکاران'!H36=0,"",IF('ورود مشخصات همکاران'!$C37=0,"",'ورود مشخصات همکاران'!$C37))</f>
        <v/>
      </c>
      <c r="I36" s="81" t="str">
        <f>IF('ورود کد کلاس همکاران'!I36=0,"",IF('ورود مشخصات همکاران'!$C37=0,"",'ورود مشخصات همکاران'!$C37))</f>
        <v/>
      </c>
      <c r="J36" s="103" t="str">
        <f>IF('ورود کد کلاس همکاران'!J36=0,"",IF('ورود مشخصات همکاران'!$C37=0,"",'ورود مشخصات همکاران'!$C37))</f>
        <v/>
      </c>
      <c r="K36" s="87" t="str">
        <f>IF('ورود کد کلاس همکاران'!K36=0,"",IF('ورود مشخصات همکاران'!$C37=0,"",'ورود مشخصات همکاران'!$C37))</f>
        <v/>
      </c>
      <c r="L36" s="87" t="str">
        <f>IF('ورود کد کلاس همکاران'!L36=0,"",IF('ورود مشخصات همکاران'!$C37=0,"",'ورود مشخصات همکاران'!$C37))</f>
        <v/>
      </c>
      <c r="M36" s="88" t="str">
        <f>IF('ورود کد کلاس همکاران'!M36=0,"",IF('ورود مشخصات همکاران'!$C37=0,"",'ورود مشخصات همکاران'!$C37))</f>
        <v/>
      </c>
      <c r="N36" s="87" t="str">
        <f>IF('ورود کد کلاس همکاران'!N36=0,"",IF('ورود مشخصات همکاران'!$C37=0,"",'ورود مشخصات همکاران'!$C37))</f>
        <v/>
      </c>
      <c r="O36" s="81" t="str">
        <f>IF('ورود کد کلاس همکاران'!O36=0,"",IF('ورود مشخصات همکاران'!$C37=0,"",'ورود مشخصات همکاران'!$C37))</f>
        <v/>
      </c>
      <c r="P36" s="103" t="str">
        <f>IF('ورود کد کلاس همکاران'!P36=0,"",IF('ورود مشخصات همکاران'!$C37=0,"",'ورود مشخصات همکاران'!$C37))</f>
        <v/>
      </c>
      <c r="Q36" s="87" t="str">
        <f>IF('ورود کد کلاس همکاران'!Q36=0,"",IF('ورود مشخصات همکاران'!$C37=0,"",'ورود مشخصات همکاران'!$C37))</f>
        <v/>
      </c>
      <c r="R36" s="87" t="str">
        <f>IF('ورود کد کلاس همکاران'!R36=0,"",IF('ورود مشخصات همکاران'!$C37=0,"",'ورود مشخصات همکاران'!$C37))</f>
        <v/>
      </c>
      <c r="S36" s="88" t="str">
        <f>IF('ورود کد کلاس همکاران'!S36=0,"",IF('ورود مشخصات همکاران'!$C37=0,"",'ورود مشخصات همکاران'!$C37))</f>
        <v/>
      </c>
      <c r="T36" s="87" t="str">
        <f>IF('ورود کد کلاس همکاران'!T36=0,"",IF('ورود مشخصات همکاران'!$C37=0,"",'ورود مشخصات همکاران'!$C37))</f>
        <v/>
      </c>
      <c r="U36" s="81" t="str">
        <f>IF('ورود کد کلاس همکاران'!U36=0,"",IF('ورود مشخصات همکاران'!$C37=0,"",'ورود مشخصات همکاران'!$C37))</f>
        <v/>
      </c>
      <c r="V36" s="103" t="str">
        <f>IF('ورود کد کلاس همکاران'!V36=0,"",IF('ورود مشخصات همکاران'!$C37=0,"",'ورود مشخصات همکاران'!$C37))</f>
        <v/>
      </c>
      <c r="W36" s="87" t="str">
        <f>IF('ورود کد کلاس همکاران'!W36=0,"",IF('ورود مشخصات همکاران'!$C37=0,"",'ورود مشخصات همکاران'!$C37))</f>
        <v/>
      </c>
      <c r="X36" s="87" t="str">
        <f>IF('ورود کد کلاس همکاران'!X36=0,"",IF('ورود مشخصات همکاران'!$C37=0,"",'ورود مشخصات همکاران'!$C37))</f>
        <v/>
      </c>
      <c r="Y36" s="88" t="str">
        <f>IF('ورود کد کلاس همکاران'!Y36=0,"",IF('ورود مشخصات همکاران'!$C37=0,"",'ورود مشخصات همکاران'!$C37))</f>
        <v/>
      </c>
      <c r="Z36" s="87" t="str">
        <f>IF('ورود کد کلاس همکاران'!Z36=0,"",IF('ورود مشخصات همکاران'!$C37=0,"",'ورود مشخصات همکاران'!$C37))</f>
        <v/>
      </c>
      <c r="AA36" s="81" t="str">
        <f>IF('ورود کد کلاس همکاران'!AA36=0,"",IF('ورود مشخصات همکاران'!$C37=0,"",'ورود مشخصات همکاران'!$C37))</f>
        <v/>
      </c>
      <c r="AB36" s="103" t="str">
        <f>IF('ورود کد کلاس همکاران'!AB36=0,"",IF('ورود مشخصات همکاران'!$C37=0,"",'ورود مشخصات همکاران'!$C37))</f>
        <v/>
      </c>
      <c r="AC36" s="87" t="str">
        <f>IF('ورود کد کلاس همکاران'!AC36=0,"",IF('ورود مشخصات همکاران'!$C37=0,"",'ورود مشخصات همکاران'!$C37))</f>
        <v/>
      </c>
      <c r="AD36" s="87" t="str">
        <f>IF('ورود کد کلاس همکاران'!AD36=0,"",IF('ورود مشخصات همکاران'!$C37=0,"",'ورود مشخصات همکاران'!$C37))</f>
        <v/>
      </c>
      <c r="AE36" s="88" t="str">
        <f>IF('ورود کد کلاس همکاران'!AE36=0,"",IF('ورود مشخصات همکاران'!$C37=0,"",'ورود مشخصات همکاران'!$C37))</f>
        <v/>
      </c>
      <c r="AF36" s="87" t="str">
        <f>IF('ورود کد کلاس همکاران'!AF36=0,"",IF('ورود مشخصات همکاران'!$C37=0,"",'ورود مشخصات همکاران'!$C37))</f>
        <v/>
      </c>
      <c r="AG36" s="81" t="str">
        <f>IF('ورود کد کلاس همکاران'!AG36=0,"",IF('ورود مشخصات همکاران'!$C37=0,"",'ورود مشخصات همکاران'!$C37))</f>
        <v/>
      </c>
      <c r="AH36" s="103" t="str">
        <f>IF('ورود کد کلاس همکاران'!AH36=0,"",IF('ورود مشخصات همکاران'!$C37=0,"",'ورود مشخصات همکاران'!$C37))</f>
        <v/>
      </c>
      <c r="AI36" s="87" t="str">
        <f>IF('ورود کد کلاس همکاران'!AI36=0,"",IF('ورود مشخصات همکاران'!$C37=0,"",'ورود مشخصات همکاران'!$C37))</f>
        <v/>
      </c>
      <c r="AJ36" s="87" t="str">
        <f>IF('ورود کد کلاس همکاران'!AJ36=0,"",IF('ورود مشخصات همکاران'!$C37=0,"",'ورود مشخصات همکاران'!$C37))</f>
        <v/>
      </c>
      <c r="AK36" s="88" t="str">
        <f>IF('ورود کد کلاس همکاران'!AK36=0,"",IF('ورود مشخصات همکاران'!$C37=0,"",'ورود مشخصات همکاران'!$C37))</f>
        <v/>
      </c>
      <c r="AL36" s="87" t="str">
        <f>IF('ورود کد کلاس همکاران'!AL36=0,"",IF('ورود مشخصات همکاران'!$C37=0,"",'ورود مشخصات همکاران'!$C37))</f>
        <v/>
      </c>
      <c r="AN36" s="110" t="str">
        <f t="shared" si="4"/>
        <v>-0</v>
      </c>
      <c r="AO36" s="110" t="str">
        <f t="shared" si="7"/>
        <v>35-0</v>
      </c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 t="str">
        <v>پنجشنبه</v>
      </c>
      <c r="BE36" s="110">
        <f t="shared" si="31"/>
        <v>6</v>
      </c>
      <c r="BF36" s="110">
        <v>35</v>
      </c>
      <c r="BG36" s="110">
        <v>1</v>
      </c>
      <c r="BH36" s="110" t="str">
        <f t="shared" si="5"/>
        <v/>
      </c>
      <c r="BI36" s="110">
        <f>HLOOKUP(BF36,'ورود کد کلاس همکاران'!$A$1:$AL$54,BG36+3,FALSE)</f>
        <v>0</v>
      </c>
      <c r="BO36" s="111">
        <v>35</v>
      </c>
      <c r="BP36" s="111">
        <f t="shared" si="39"/>
        <v>0</v>
      </c>
      <c r="BQ36" s="111">
        <f t="shared" si="39"/>
        <v>0</v>
      </c>
      <c r="BR36" s="111">
        <f t="shared" si="39"/>
        <v>0</v>
      </c>
      <c r="BS36" s="111">
        <f t="shared" si="39"/>
        <v>0</v>
      </c>
      <c r="BT36" s="111">
        <f t="shared" si="39"/>
        <v>0</v>
      </c>
      <c r="BU36" s="111">
        <f t="shared" si="39"/>
        <v>0</v>
      </c>
      <c r="BV36" s="111" t="str">
        <f t="shared" si="8"/>
        <v xml:space="preserve">      </v>
      </c>
      <c r="BW36" s="114"/>
      <c r="BX36" s="111">
        <v>34</v>
      </c>
      <c r="BY36" s="111">
        <f t="shared" si="40"/>
        <v>0</v>
      </c>
      <c r="BZ36" s="111">
        <f t="shared" si="40"/>
        <v>0</v>
      </c>
      <c r="CA36" s="111">
        <f t="shared" si="40"/>
        <v>0</v>
      </c>
      <c r="CB36" s="111">
        <f t="shared" si="40"/>
        <v>0</v>
      </c>
      <c r="CC36" s="111">
        <f t="shared" si="40"/>
        <v>0</v>
      </c>
      <c r="CD36" s="111">
        <f t="shared" si="40"/>
        <v>0</v>
      </c>
      <c r="CE36" s="111">
        <f t="shared" si="40"/>
        <v>0</v>
      </c>
      <c r="CF36" s="111">
        <f t="shared" si="40"/>
        <v>0</v>
      </c>
      <c r="CG36" s="111">
        <f t="shared" si="40"/>
        <v>0</v>
      </c>
      <c r="CH36" s="111">
        <f t="shared" si="40"/>
        <v>0</v>
      </c>
      <c r="CI36" s="111">
        <f t="shared" si="41"/>
        <v>0</v>
      </c>
      <c r="CJ36" s="111">
        <f t="shared" si="41"/>
        <v>0</v>
      </c>
      <c r="CK36" s="111">
        <f t="shared" si="41"/>
        <v>0</v>
      </c>
      <c r="CL36" s="111">
        <f t="shared" si="41"/>
        <v>0</v>
      </c>
      <c r="CM36" s="111">
        <f t="shared" si="41"/>
        <v>0</v>
      </c>
      <c r="CN36" s="111">
        <f t="shared" si="41"/>
        <v>0</v>
      </c>
      <c r="CO36" s="111">
        <f t="shared" si="41"/>
        <v>0</v>
      </c>
      <c r="CP36" s="111">
        <f t="shared" si="41"/>
        <v>0</v>
      </c>
      <c r="CQ36" s="111">
        <f t="shared" si="41"/>
        <v>0</v>
      </c>
      <c r="CR36" s="111">
        <f t="shared" si="41"/>
        <v>0</v>
      </c>
      <c r="CS36" s="111">
        <f t="shared" si="41"/>
        <v>0</v>
      </c>
      <c r="CT36" s="112"/>
      <c r="CU36" s="112" t="str">
        <f t="shared" si="35"/>
        <v/>
      </c>
      <c r="CV36" s="112" t="str">
        <f t="shared" si="30"/>
        <v/>
      </c>
      <c r="CW36" s="112" t="str">
        <f t="shared" si="12"/>
        <v/>
      </c>
      <c r="CX36" s="112" t="str">
        <f t="shared" si="13"/>
        <v/>
      </c>
      <c r="CY36" s="112" t="str">
        <f t="shared" si="14"/>
        <v/>
      </c>
      <c r="CZ36" s="112" t="str">
        <f t="shared" si="15"/>
        <v/>
      </c>
      <c r="DA36" s="112" t="str">
        <f t="shared" si="16"/>
        <v/>
      </c>
      <c r="DB36" s="112" t="str">
        <f t="shared" si="17"/>
        <v/>
      </c>
      <c r="DC36" s="112" t="str">
        <f t="shared" si="18"/>
        <v/>
      </c>
      <c r="DD36" s="112" t="str">
        <f t="shared" si="19"/>
        <v/>
      </c>
      <c r="DE36" s="112" t="str">
        <f t="shared" si="20"/>
        <v/>
      </c>
      <c r="DF36" s="112" t="str">
        <f t="shared" si="21"/>
        <v/>
      </c>
      <c r="DG36" s="112" t="str">
        <f t="shared" si="22"/>
        <v/>
      </c>
      <c r="DH36" s="112" t="str">
        <f t="shared" si="23"/>
        <v/>
      </c>
      <c r="DI36" s="112" t="str">
        <f t="shared" si="24"/>
        <v/>
      </c>
      <c r="DJ36" s="112" t="str">
        <f t="shared" si="25"/>
        <v/>
      </c>
      <c r="DK36" s="112" t="str">
        <f t="shared" si="26"/>
        <v/>
      </c>
      <c r="DL36" s="112" t="str">
        <f t="shared" si="27"/>
        <v/>
      </c>
      <c r="DM36" s="112" t="str">
        <f t="shared" si="28"/>
        <v/>
      </c>
      <c r="DN36" s="112" t="str">
        <f t="shared" si="29"/>
        <v/>
      </c>
      <c r="DO36" s="112" t="str">
        <f t="shared" si="29"/>
        <v/>
      </c>
    </row>
    <row r="37" spans="1:119" ht="60" customHeight="1" x14ac:dyDescent="0.2">
      <c r="A37" s="102">
        <v>34</v>
      </c>
      <c r="B37" s="100">
        <f>'ورود مشخصات همکاران'!B38</f>
        <v>0</v>
      </c>
      <c r="C37" s="81" t="str">
        <f>IF('ورود کد کلاس همکاران'!C37=0,"",IF('ورود مشخصات همکاران'!$C38=0,"",'ورود مشخصات همکاران'!$C38))</f>
        <v/>
      </c>
      <c r="D37" s="103" t="str">
        <f>IF('ورود کد کلاس همکاران'!D37=0,"",IF('ورود مشخصات همکاران'!$C38=0,"",'ورود مشخصات همکاران'!$C38))</f>
        <v/>
      </c>
      <c r="E37" s="87" t="str">
        <f>IF('ورود کد کلاس همکاران'!E37=0,"",IF('ورود مشخصات همکاران'!$C38=0,"",'ورود مشخصات همکاران'!$C38))</f>
        <v/>
      </c>
      <c r="F37" s="87" t="str">
        <f>IF('ورود کد کلاس همکاران'!F37=0,"",IF('ورود مشخصات همکاران'!$C38=0,"",'ورود مشخصات همکاران'!$C38))</f>
        <v/>
      </c>
      <c r="G37" s="88" t="str">
        <f>IF('ورود کد کلاس همکاران'!G37=0,"",IF('ورود مشخصات همکاران'!$C38=0,"",'ورود مشخصات همکاران'!$C38))</f>
        <v/>
      </c>
      <c r="H37" s="87" t="str">
        <f>IF('ورود کد کلاس همکاران'!H37=0,"",IF('ورود مشخصات همکاران'!$C38=0,"",'ورود مشخصات همکاران'!$C38))</f>
        <v/>
      </c>
      <c r="I37" s="81" t="str">
        <f>IF('ورود کد کلاس همکاران'!I37=0,"",IF('ورود مشخصات همکاران'!$C38=0,"",'ورود مشخصات همکاران'!$C38))</f>
        <v/>
      </c>
      <c r="J37" s="103" t="str">
        <f>IF('ورود کد کلاس همکاران'!J37=0,"",IF('ورود مشخصات همکاران'!$C38=0,"",'ورود مشخصات همکاران'!$C38))</f>
        <v/>
      </c>
      <c r="K37" s="87" t="str">
        <f>IF('ورود کد کلاس همکاران'!K37=0,"",IF('ورود مشخصات همکاران'!$C38=0,"",'ورود مشخصات همکاران'!$C38))</f>
        <v/>
      </c>
      <c r="L37" s="87" t="str">
        <f>IF('ورود کد کلاس همکاران'!L37=0,"",IF('ورود مشخصات همکاران'!$C38=0,"",'ورود مشخصات همکاران'!$C38))</f>
        <v/>
      </c>
      <c r="M37" s="88" t="str">
        <f>IF('ورود کد کلاس همکاران'!M37=0,"",IF('ورود مشخصات همکاران'!$C38=0,"",'ورود مشخصات همکاران'!$C38))</f>
        <v/>
      </c>
      <c r="N37" s="87" t="str">
        <f>IF('ورود کد کلاس همکاران'!N37=0,"",IF('ورود مشخصات همکاران'!$C38=0,"",'ورود مشخصات همکاران'!$C38))</f>
        <v/>
      </c>
      <c r="O37" s="81" t="str">
        <f>IF('ورود کد کلاس همکاران'!O37=0,"",IF('ورود مشخصات همکاران'!$C38=0,"",'ورود مشخصات همکاران'!$C38))</f>
        <v/>
      </c>
      <c r="P37" s="103" t="str">
        <f>IF('ورود کد کلاس همکاران'!P37=0,"",IF('ورود مشخصات همکاران'!$C38=0,"",'ورود مشخصات همکاران'!$C38))</f>
        <v/>
      </c>
      <c r="Q37" s="87" t="str">
        <f>IF('ورود کد کلاس همکاران'!Q37=0,"",IF('ورود مشخصات همکاران'!$C38=0,"",'ورود مشخصات همکاران'!$C38))</f>
        <v/>
      </c>
      <c r="R37" s="87" t="str">
        <f>IF('ورود کد کلاس همکاران'!R37=0,"",IF('ورود مشخصات همکاران'!$C38=0,"",'ورود مشخصات همکاران'!$C38))</f>
        <v/>
      </c>
      <c r="S37" s="88" t="str">
        <f>IF('ورود کد کلاس همکاران'!S37=0,"",IF('ورود مشخصات همکاران'!$C38=0,"",'ورود مشخصات همکاران'!$C38))</f>
        <v/>
      </c>
      <c r="T37" s="87" t="str">
        <f>IF('ورود کد کلاس همکاران'!T37=0,"",IF('ورود مشخصات همکاران'!$C38=0,"",'ورود مشخصات همکاران'!$C38))</f>
        <v/>
      </c>
      <c r="U37" s="81" t="str">
        <f>IF('ورود کد کلاس همکاران'!U37=0,"",IF('ورود مشخصات همکاران'!$C38=0,"",'ورود مشخصات همکاران'!$C38))</f>
        <v/>
      </c>
      <c r="V37" s="103" t="str">
        <f>IF('ورود کد کلاس همکاران'!V37=0,"",IF('ورود مشخصات همکاران'!$C38=0,"",'ورود مشخصات همکاران'!$C38))</f>
        <v/>
      </c>
      <c r="W37" s="87" t="str">
        <f>IF('ورود کد کلاس همکاران'!W37=0,"",IF('ورود مشخصات همکاران'!$C38=0,"",'ورود مشخصات همکاران'!$C38))</f>
        <v/>
      </c>
      <c r="X37" s="87" t="str">
        <f>IF('ورود کد کلاس همکاران'!X37=0,"",IF('ورود مشخصات همکاران'!$C38=0,"",'ورود مشخصات همکاران'!$C38))</f>
        <v/>
      </c>
      <c r="Y37" s="88" t="str">
        <f>IF('ورود کد کلاس همکاران'!Y37=0,"",IF('ورود مشخصات همکاران'!$C38=0,"",'ورود مشخصات همکاران'!$C38))</f>
        <v/>
      </c>
      <c r="Z37" s="87" t="str">
        <f>IF('ورود کد کلاس همکاران'!Z37=0,"",IF('ورود مشخصات همکاران'!$C38=0,"",'ورود مشخصات همکاران'!$C38))</f>
        <v/>
      </c>
      <c r="AA37" s="81" t="str">
        <f>IF('ورود کد کلاس همکاران'!AA37=0,"",IF('ورود مشخصات همکاران'!$C38=0,"",'ورود مشخصات همکاران'!$C38))</f>
        <v/>
      </c>
      <c r="AB37" s="103" t="str">
        <f>IF('ورود کد کلاس همکاران'!AB37=0,"",IF('ورود مشخصات همکاران'!$C38=0,"",'ورود مشخصات همکاران'!$C38))</f>
        <v/>
      </c>
      <c r="AC37" s="87" t="str">
        <f>IF('ورود کد کلاس همکاران'!AC37=0,"",IF('ورود مشخصات همکاران'!$C38=0,"",'ورود مشخصات همکاران'!$C38))</f>
        <v/>
      </c>
      <c r="AD37" s="87" t="str">
        <f>IF('ورود کد کلاس همکاران'!AD37=0,"",IF('ورود مشخصات همکاران'!$C38=0,"",'ورود مشخصات همکاران'!$C38))</f>
        <v/>
      </c>
      <c r="AE37" s="88" t="str">
        <f>IF('ورود کد کلاس همکاران'!AE37=0,"",IF('ورود مشخصات همکاران'!$C38=0,"",'ورود مشخصات همکاران'!$C38))</f>
        <v/>
      </c>
      <c r="AF37" s="87" t="str">
        <f>IF('ورود کد کلاس همکاران'!AF37=0,"",IF('ورود مشخصات همکاران'!$C38=0,"",'ورود مشخصات همکاران'!$C38))</f>
        <v/>
      </c>
      <c r="AG37" s="81" t="str">
        <f>IF('ورود کد کلاس همکاران'!AG37=0,"",IF('ورود مشخصات همکاران'!$C38=0,"",'ورود مشخصات همکاران'!$C38))</f>
        <v/>
      </c>
      <c r="AH37" s="103" t="str">
        <f>IF('ورود کد کلاس همکاران'!AH37=0,"",IF('ورود مشخصات همکاران'!$C38=0,"",'ورود مشخصات همکاران'!$C38))</f>
        <v/>
      </c>
      <c r="AI37" s="87" t="str">
        <f>IF('ورود کد کلاس همکاران'!AI37=0,"",IF('ورود مشخصات همکاران'!$C38=0,"",'ورود مشخصات همکاران'!$C38))</f>
        <v/>
      </c>
      <c r="AJ37" s="87" t="str">
        <f>IF('ورود کد کلاس همکاران'!AJ37=0,"",IF('ورود مشخصات همکاران'!$C38=0,"",'ورود مشخصات همکاران'!$C38))</f>
        <v/>
      </c>
      <c r="AK37" s="88" t="str">
        <f>IF('ورود کد کلاس همکاران'!AK37=0,"",IF('ورود مشخصات همکاران'!$C38=0,"",'ورود مشخصات همکاران'!$C38))</f>
        <v/>
      </c>
      <c r="AL37" s="87" t="str">
        <f>IF('ورود کد کلاس همکاران'!AL37=0,"",IF('ورود مشخصات همکاران'!$C38=0,"",'ورود مشخصات همکاران'!$C38))</f>
        <v/>
      </c>
      <c r="AN37" s="110" t="str">
        <f t="shared" si="4"/>
        <v>-0</v>
      </c>
      <c r="AO37" s="110" t="str">
        <f t="shared" si="7"/>
        <v>36-0</v>
      </c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 t="str">
        <v>پنجشنبه</v>
      </c>
      <c r="BE37" s="110">
        <f t="shared" si="31"/>
        <v>6</v>
      </c>
      <c r="BF37" s="110">
        <v>36</v>
      </c>
      <c r="BG37" s="110">
        <v>1</v>
      </c>
      <c r="BH37" s="110" t="str">
        <f t="shared" si="5"/>
        <v/>
      </c>
      <c r="BI37" s="110">
        <f>HLOOKUP(BF37,'ورود کد کلاس همکاران'!$A$1:$AL$54,BG37+3,FALSE)</f>
        <v>0</v>
      </c>
      <c r="BO37" s="111">
        <v>36</v>
      </c>
      <c r="BP37" s="111">
        <f t="shared" si="39"/>
        <v>0</v>
      </c>
      <c r="BQ37" s="111">
        <f t="shared" si="39"/>
        <v>0</v>
      </c>
      <c r="BR37" s="111">
        <f t="shared" si="39"/>
        <v>0</v>
      </c>
      <c r="BS37" s="111">
        <f t="shared" si="39"/>
        <v>0</v>
      </c>
      <c r="BT37" s="111">
        <f t="shared" si="39"/>
        <v>0</v>
      </c>
      <c r="BU37" s="111">
        <f t="shared" si="39"/>
        <v>0</v>
      </c>
      <c r="BV37" s="111" t="str">
        <f t="shared" si="8"/>
        <v xml:space="preserve">      </v>
      </c>
      <c r="BW37" s="114"/>
      <c r="BX37" s="111">
        <v>35</v>
      </c>
      <c r="BY37" s="111">
        <f t="shared" si="40"/>
        <v>0</v>
      </c>
      <c r="BZ37" s="111">
        <f t="shared" si="40"/>
        <v>0</v>
      </c>
      <c r="CA37" s="111">
        <f t="shared" si="40"/>
        <v>0</v>
      </c>
      <c r="CB37" s="111">
        <f t="shared" si="40"/>
        <v>0</v>
      </c>
      <c r="CC37" s="111">
        <f t="shared" si="40"/>
        <v>0</v>
      </c>
      <c r="CD37" s="111">
        <f t="shared" si="40"/>
        <v>0</v>
      </c>
      <c r="CE37" s="111">
        <f t="shared" si="40"/>
        <v>0</v>
      </c>
      <c r="CF37" s="111">
        <f t="shared" si="40"/>
        <v>0</v>
      </c>
      <c r="CG37" s="111">
        <f t="shared" si="40"/>
        <v>0</v>
      </c>
      <c r="CH37" s="111">
        <f t="shared" si="40"/>
        <v>0</v>
      </c>
      <c r="CI37" s="111">
        <f t="shared" si="41"/>
        <v>0</v>
      </c>
      <c r="CJ37" s="111">
        <f t="shared" si="41"/>
        <v>0</v>
      </c>
      <c r="CK37" s="111">
        <f t="shared" si="41"/>
        <v>0</v>
      </c>
      <c r="CL37" s="111">
        <f t="shared" si="41"/>
        <v>0</v>
      </c>
      <c r="CM37" s="111">
        <f t="shared" si="41"/>
        <v>0</v>
      </c>
      <c r="CN37" s="111">
        <f t="shared" si="41"/>
        <v>0</v>
      </c>
      <c r="CO37" s="111">
        <f t="shared" si="41"/>
        <v>0</v>
      </c>
      <c r="CP37" s="111">
        <f t="shared" si="41"/>
        <v>0</v>
      </c>
      <c r="CQ37" s="111">
        <f t="shared" si="41"/>
        <v>0</v>
      </c>
      <c r="CR37" s="111">
        <f t="shared" si="41"/>
        <v>0</v>
      </c>
      <c r="CS37" s="111">
        <f t="shared" si="41"/>
        <v>0</v>
      </c>
      <c r="CT37" s="111"/>
      <c r="CU37" s="111" t="str">
        <f t="shared" si="35"/>
        <v/>
      </c>
      <c r="CV37" s="111" t="str">
        <f t="shared" si="30"/>
        <v/>
      </c>
      <c r="CW37" s="111" t="str">
        <f t="shared" si="12"/>
        <v/>
      </c>
      <c r="CX37" s="111" t="str">
        <f t="shared" si="13"/>
        <v/>
      </c>
      <c r="CY37" s="111" t="str">
        <f t="shared" si="14"/>
        <v/>
      </c>
      <c r="CZ37" s="111" t="str">
        <f t="shared" si="15"/>
        <v/>
      </c>
      <c r="DA37" s="111" t="str">
        <f t="shared" si="16"/>
        <v/>
      </c>
      <c r="DB37" s="111" t="str">
        <f t="shared" si="17"/>
        <v/>
      </c>
      <c r="DC37" s="111" t="str">
        <f t="shared" si="18"/>
        <v/>
      </c>
      <c r="DD37" s="111" t="str">
        <f t="shared" si="19"/>
        <v/>
      </c>
      <c r="DE37" s="111" t="str">
        <f t="shared" si="20"/>
        <v/>
      </c>
      <c r="DF37" s="111" t="str">
        <f t="shared" si="21"/>
        <v/>
      </c>
      <c r="DG37" s="111" t="str">
        <f t="shared" si="22"/>
        <v/>
      </c>
      <c r="DH37" s="111" t="str">
        <f t="shared" si="23"/>
        <v/>
      </c>
      <c r="DI37" s="111" t="str">
        <f t="shared" si="24"/>
        <v/>
      </c>
      <c r="DJ37" s="111" t="str">
        <f t="shared" si="25"/>
        <v/>
      </c>
      <c r="DK37" s="111" t="str">
        <f t="shared" si="26"/>
        <v/>
      </c>
      <c r="DL37" s="111" t="str">
        <f t="shared" si="27"/>
        <v/>
      </c>
      <c r="DM37" s="111" t="str">
        <f t="shared" si="28"/>
        <v/>
      </c>
      <c r="DN37" s="111" t="str">
        <f t="shared" si="29"/>
        <v/>
      </c>
      <c r="DO37" s="111" t="str">
        <f t="shared" si="29"/>
        <v/>
      </c>
    </row>
    <row r="38" spans="1:119" ht="60" customHeight="1" x14ac:dyDescent="0.2">
      <c r="A38" s="102">
        <v>35</v>
      </c>
      <c r="B38" s="100">
        <f>'ورود مشخصات همکاران'!B39</f>
        <v>0</v>
      </c>
      <c r="C38" s="81" t="str">
        <f>IF('ورود کد کلاس همکاران'!C38=0,"",IF('ورود مشخصات همکاران'!$C39=0,"",'ورود مشخصات همکاران'!$C39))</f>
        <v/>
      </c>
      <c r="D38" s="103" t="str">
        <f>IF('ورود کد کلاس همکاران'!D38=0,"",IF('ورود مشخصات همکاران'!$C39=0,"",'ورود مشخصات همکاران'!$C39))</f>
        <v/>
      </c>
      <c r="E38" s="87" t="str">
        <f>IF('ورود کد کلاس همکاران'!E38=0,"",IF('ورود مشخصات همکاران'!$C39=0,"",'ورود مشخصات همکاران'!$C39))</f>
        <v/>
      </c>
      <c r="F38" s="87" t="str">
        <f>IF('ورود کد کلاس همکاران'!F38=0,"",IF('ورود مشخصات همکاران'!$C39=0,"",'ورود مشخصات همکاران'!$C39))</f>
        <v/>
      </c>
      <c r="G38" s="88" t="str">
        <f>IF('ورود کد کلاس همکاران'!G38=0,"",IF('ورود مشخصات همکاران'!$C39=0,"",'ورود مشخصات همکاران'!$C39))</f>
        <v/>
      </c>
      <c r="H38" s="87" t="str">
        <f>IF('ورود کد کلاس همکاران'!H38=0,"",IF('ورود مشخصات همکاران'!$C39=0,"",'ورود مشخصات همکاران'!$C39))</f>
        <v/>
      </c>
      <c r="I38" s="81" t="str">
        <f>IF('ورود کد کلاس همکاران'!I38=0,"",IF('ورود مشخصات همکاران'!$C39=0,"",'ورود مشخصات همکاران'!$C39))</f>
        <v/>
      </c>
      <c r="J38" s="103" t="str">
        <f>IF('ورود کد کلاس همکاران'!J38=0,"",IF('ورود مشخصات همکاران'!$C39=0,"",'ورود مشخصات همکاران'!$C39))</f>
        <v/>
      </c>
      <c r="K38" s="87" t="str">
        <f>IF('ورود کد کلاس همکاران'!K38=0,"",IF('ورود مشخصات همکاران'!$C39=0,"",'ورود مشخصات همکاران'!$C39))</f>
        <v/>
      </c>
      <c r="L38" s="87" t="str">
        <f>IF('ورود کد کلاس همکاران'!L38=0,"",IF('ورود مشخصات همکاران'!$C39=0,"",'ورود مشخصات همکاران'!$C39))</f>
        <v/>
      </c>
      <c r="M38" s="88" t="str">
        <f>IF('ورود کد کلاس همکاران'!M38=0,"",IF('ورود مشخصات همکاران'!$C39=0,"",'ورود مشخصات همکاران'!$C39))</f>
        <v/>
      </c>
      <c r="N38" s="87" t="str">
        <f>IF('ورود کد کلاس همکاران'!N38=0,"",IF('ورود مشخصات همکاران'!$C39=0,"",'ورود مشخصات همکاران'!$C39))</f>
        <v/>
      </c>
      <c r="O38" s="81" t="str">
        <f>IF('ورود کد کلاس همکاران'!O38=0,"",IF('ورود مشخصات همکاران'!$C39=0,"",'ورود مشخصات همکاران'!$C39))</f>
        <v/>
      </c>
      <c r="P38" s="103" t="str">
        <f>IF('ورود کد کلاس همکاران'!P38=0,"",IF('ورود مشخصات همکاران'!$C39=0,"",'ورود مشخصات همکاران'!$C39))</f>
        <v/>
      </c>
      <c r="Q38" s="87" t="str">
        <f>IF('ورود کد کلاس همکاران'!Q38=0,"",IF('ورود مشخصات همکاران'!$C39=0,"",'ورود مشخصات همکاران'!$C39))</f>
        <v/>
      </c>
      <c r="R38" s="87" t="str">
        <f>IF('ورود کد کلاس همکاران'!R38=0,"",IF('ورود مشخصات همکاران'!$C39=0,"",'ورود مشخصات همکاران'!$C39))</f>
        <v/>
      </c>
      <c r="S38" s="88" t="str">
        <f>IF('ورود کد کلاس همکاران'!S38=0,"",IF('ورود مشخصات همکاران'!$C39=0,"",'ورود مشخصات همکاران'!$C39))</f>
        <v/>
      </c>
      <c r="T38" s="87" t="str">
        <f>IF('ورود کد کلاس همکاران'!T38=0,"",IF('ورود مشخصات همکاران'!$C39=0,"",'ورود مشخصات همکاران'!$C39))</f>
        <v/>
      </c>
      <c r="U38" s="81" t="str">
        <f>IF('ورود کد کلاس همکاران'!U38=0,"",IF('ورود مشخصات همکاران'!$C39=0,"",'ورود مشخصات همکاران'!$C39))</f>
        <v/>
      </c>
      <c r="V38" s="103" t="str">
        <f>IF('ورود کد کلاس همکاران'!V38=0,"",IF('ورود مشخصات همکاران'!$C39=0,"",'ورود مشخصات همکاران'!$C39))</f>
        <v/>
      </c>
      <c r="W38" s="87" t="str">
        <f>IF('ورود کد کلاس همکاران'!W38=0,"",IF('ورود مشخصات همکاران'!$C39=0,"",'ورود مشخصات همکاران'!$C39))</f>
        <v/>
      </c>
      <c r="X38" s="87" t="str">
        <f>IF('ورود کد کلاس همکاران'!X38=0,"",IF('ورود مشخصات همکاران'!$C39=0,"",'ورود مشخصات همکاران'!$C39))</f>
        <v/>
      </c>
      <c r="Y38" s="88" t="str">
        <f>IF('ورود کد کلاس همکاران'!Y38=0,"",IF('ورود مشخصات همکاران'!$C39=0,"",'ورود مشخصات همکاران'!$C39))</f>
        <v/>
      </c>
      <c r="Z38" s="87" t="str">
        <f>IF('ورود کد کلاس همکاران'!Z38=0,"",IF('ورود مشخصات همکاران'!$C39=0,"",'ورود مشخصات همکاران'!$C39))</f>
        <v/>
      </c>
      <c r="AA38" s="81" t="str">
        <f>IF('ورود کد کلاس همکاران'!AA38=0,"",IF('ورود مشخصات همکاران'!$C39=0,"",'ورود مشخصات همکاران'!$C39))</f>
        <v/>
      </c>
      <c r="AB38" s="103" t="str">
        <f>IF('ورود کد کلاس همکاران'!AB38=0,"",IF('ورود مشخصات همکاران'!$C39=0,"",'ورود مشخصات همکاران'!$C39))</f>
        <v/>
      </c>
      <c r="AC38" s="87" t="str">
        <f>IF('ورود کد کلاس همکاران'!AC38=0,"",IF('ورود مشخصات همکاران'!$C39=0,"",'ورود مشخصات همکاران'!$C39))</f>
        <v/>
      </c>
      <c r="AD38" s="87" t="str">
        <f>IF('ورود کد کلاس همکاران'!AD38=0,"",IF('ورود مشخصات همکاران'!$C39=0,"",'ورود مشخصات همکاران'!$C39))</f>
        <v/>
      </c>
      <c r="AE38" s="88" t="str">
        <f>IF('ورود کد کلاس همکاران'!AE38=0,"",IF('ورود مشخصات همکاران'!$C39=0,"",'ورود مشخصات همکاران'!$C39))</f>
        <v/>
      </c>
      <c r="AF38" s="87" t="str">
        <f>IF('ورود کد کلاس همکاران'!AF38=0,"",IF('ورود مشخصات همکاران'!$C39=0,"",'ورود مشخصات همکاران'!$C39))</f>
        <v/>
      </c>
      <c r="AG38" s="81" t="str">
        <f>IF('ورود کد کلاس همکاران'!AG38=0,"",IF('ورود مشخصات همکاران'!$C39=0,"",'ورود مشخصات همکاران'!$C39))</f>
        <v/>
      </c>
      <c r="AH38" s="103" t="str">
        <f>IF('ورود کد کلاس همکاران'!AH38=0,"",IF('ورود مشخصات همکاران'!$C39=0,"",'ورود مشخصات همکاران'!$C39))</f>
        <v/>
      </c>
      <c r="AI38" s="87" t="str">
        <f>IF('ورود کد کلاس همکاران'!AI38=0,"",IF('ورود مشخصات همکاران'!$C39=0,"",'ورود مشخصات همکاران'!$C39))</f>
        <v/>
      </c>
      <c r="AJ38" s="87" t="str">
        <f>IF('ورود کد کلاس همکاران'!AJ38=0,"",IF('ورود مشخصات همکاران'!$C39=0,"",'ورود مشخصات همکاران'!$C39))</f>
        <v/>
      </c>
      <c r="AK38" s="88" t="str">
        <f>IF('ورود کد کلاس همکاران'!AK38=0,"",IF('ورود مشخصات همکاران'!$C39=0,"",'ورود مشخصات همکاران'!$C39))</f>
        <v/>
      </c>
      <c r="AL38" s="87" t="str">
        <f>IF('ورود کد کلاس همکاران'!AL38=0,"",IF('ورود مشخصات همکاران'!$C39=0,"",'ورود مشخصات همکاران'!$C39))</f>
        <v/>
      </c>
      <c r="AN38" s="110" t="str">
        <f t="shared" si="4"/>
        <v>-0</v>
      </c>
      <c r="AO38" s="110" t="str">
        <f t="shared" si="7"/>
        <v>1-0</v>
      </c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 t="str">
        <f>BD2</f>
        <v>شنبه</v>
      </c>
      <c r="BE38" s="110">
        <f>BE2</f>
        <v>1</v>
      </c>
      <c r="BF38" s="110">
        <f>BF2</f>
        <v>1</v>
      </c>
      <c r="BG38" s="110">
        <f>BG2+1</f>
        <v>2</v>
      </c>
      <c r="BH38" s="110" t="str">
        <f t="shared" si="5"/>
        <v/>
      </c>
      <c r="BI38" s="110">
        <f>HLOOKUP(BF38,'ورود کد کلاس همکاران'!$A$1:$AL$54,BG38+3,FALSE)</f>
        <v>0</v>
      </c>
      <c r="BO38" s="111">
        <v>37</v>
      </c>
      <c r="BP38" s="111">
        <f t="shared" si="39"/>
        <v>0</v>
      </c>
      <c r="BQ38" s="111">
        <f t="shared" si="39"/>
        <v>0</v>
      </c>
      <c r="BR38" s="111">
        <f t="shared" si="39"/>
        <v>0</v>
      </c>
      <c r="BS38" s="111">
        <f t="shared" si="39"/>
        <v>0</v>
      </c>
      <c r="BT38" s="111">
        <f t="shared" si="39"/>
        <v>0</v>
      </c>
      <c r="BU38" s="111">
        <f t="shared" si="39"/>
        <v>0</v>
      </c>
      <c r="BV38" s="111" t="str">
        <f t="shared" si="8"/>
        <v xml:space="preserve">      </v>
      </c>
      <c r="BW38" s="114"/>
      <c r="BX38" s="111">
        <v>36</v>
      </c>
      <c r="BY38" s="111">
        <f t="shared" si="40"/>
        <v>0</v>
      </c>
      <c r="BZ38" s="111">
        <f t="shared" si="40"/>
        <v>0</v>
      </c>
      <c r="CA38" s="111">
        <f t="shared" si="40"/>
        <v>0</v>
      </c>
      <c r="CB38" s="111">
        <f t="shared" si="40"/>
        <v>0</v>
      </c>
      <c r="CC38" s="111">
        <f t="shared" si="40"/>
        <v>0</v>
      </c>
      <c r="CD38" s="111">
        <f t="shared" si="40"/>
        <v>0</v>
      </c>
      <c r="CE38" s="111">
        <f t="shared" si="40"/>
        <v>0</v>
      </c>
      <c r="CF38" s="111">
        <f t="shared" si="40"/>
        <v>0</v>
      </c>
      <c r="CG38" s="111">
        <f t="shared" si="40"/>
        <v>0</v>
      </c>
      <c r="CH38" s="111">
        <f t="shared" si="40"/>
        <v>0</v>
      </c>
      <c r="CI38" s="111">
        <f t="shared" si="41"/>
        <v>0</v>
      </c>
      <c r="CJ38" s="111">
        <f t="shared" si="41"/>
        <v>0</v>
      </c>
      <c r="CK38" s="111">
        <f t="shared" si="41"/>
        <v>0</v>
      </c>
      <c r="CL38" s="111">
        <f t="shared" si="41"/>
        <v>0</v>
      </c>
      <c r="CM38" s="111">
        <f t="shared" si="41"/>
        <v>0</v>
      </c>
      <c r="CN38" s="111">
        <f t="shared" si="41"/>
        <v>0</v>
      </c>
      <c r="CO38" s="111">
        <f t="shared" si="41"/>
        <v>0</v>
      </c>
      <c r="CP38" s="111">
        <f t="shared" si="41"/>
        <v>0</v>
      </c>
      <c r="CQ38" s="111">
        <f t="shared" si="41"/>
        <v>0</v>
      </c>
      <c r="CR38" s="111">
        <f t="shared" si="41"/>
        <v>0</v>
      </c>
      <c r="CS38" s="111">
        <f t="shared" si="41"/>
        <v>0</v>
      </c>
      <c r="CT38" s="112"/>
      <c r="CU38" s="112" t="str">
        <f t="shared" si="35"/>
        <v/>
      </c>
      <c r="CV38" s="112" t="str">
        <f t="shared" si="30"/>
        <v/>
      </c>
      <c r="CW38" s="112" t="str">
        <f t="shared" si="12"/>
        <v/>
      </c>
      <c r="CX38" s="112" t="str">
        <f t="shared" si="13"/>
        <v/>
      </c>
      <c r="CY38" s="112" t="str">
        <f t="shared" si="14"/>
        <v/>
      </c>
      <c r="CZ38" s="112" t="str">
        <f t="shared" si="15"/>
        <v/>
      </c>
      <c r="DA38" s="112" t="str">
        <f t="shared" si="16"/>
        <v/>
      </c>
      <c r="DB38" s="112" t="str">
        <f t="shared" si="17"/>
        <v/>
      </c>
      <c r="DC38" s="112" t="str">
        <f t="shared" si="18"/>
        <v/>
      </c>
      <c r="DD38" s="112" t="str">
        <f t="shared" si="19"/>
        <v/>
      </c>
      <c r="DE38" s="112" t="str">
        <f t="shared" si="20"/>
        <v/>
      </c>
      <c r="DF38" s="112" t="str">
        <f t="shared" si="21"/>
        <v/>
      </c>
      <c r="DG38" s="112" t="str">
        <f t="shared" si="22"/>
        <v/>
      </c>
      <c r="DH38" s="112" t="str">
        <f t="shared" si="23"/>
        <v/>
      </c>
      <c r="DI38" s="112" t="str">
        <f t="shared" si="24"/>
        <v/>
      </c>
      <c r="DJ38" s="112" t="str">
        <f t="shared" si="25"/>
        <v/>
      </c>
      <c r="DK38" s="112" t="str">
        <f t="shared" si="26"/>
        <v/>
      </c>
      <c r="DL38" s="112" t="str">
        <f t="shared" si="27"/>
        <v/>
      </c>
      <c r="DM38" s="112" t="str">
        <f t="shared" si="28"/>
        <v/>
      </c>
      <c r="DN38" s="112" t="str">
        <f t="shared" si="29"/>
        <v/>
      </c>
      <c r="DO38" s="112" t="str">
        <f t="shared" si="29"/>
        <v/>
      </c>
    </row>
    <row r="39" spans="1:119" ht="60" customHeight="1" x14ac:dyDescent="0.2">
      <c r="A39" s="102">
        <v>36</v>
      </c>
      <c r="B39" s="100">
        <f>'ورود مشخصات همکاران'!B40</f>
        <v>0</v>
      </c>
      <c r="C39" s="81"/>
      <c r="D39" s="103"/>
      <c r="E39" s="87"/>
      <c r="F39" s="87"/>
      <c r="G39" s="88"/>
      <c r="H39" s="87"/>
      <c r="I39" s="81" t="str">
        <f>IF('ورود کد کلاس همکاران'!I39=0,"",IF('ورود مشخصات همکاران'!$C40=0,"",'ورود مشخصات همکاران'!$C40))</f>
        <v/>
      </c>
      <c r="J39" s="103" t="str">
        <f>IF('ورود کد کلاس همکاران'!J39=0,"",IF('ورود مشخصات همکاران'!$C40=0,"",'ورود مشخصات همکاران'!$C40))</f>
        <v/>
      </c>
      <c r="K39" s="87" t="str">
        <f>IF('ورود کد کلاس همکاران'!K39=0,"",IF('ورود مشخصات همکاران'!$C40=0,"",'ورود مشخصات همکاران'!$C40))</f>
        <v/>
      </c>
      <c r="L39" s="87" t="str">
        <f>IF('ورود کد کلاس همکاران'!L39=0,"",IF('ورود مشخصات همکاران'!$C40=0,"",'ورود مشخصات همکاران'!$C40))</f>
        <v/>
      </c>
      <c r="M39" s="88" t="str">
        <f>IF('ورود کد کلاس همکاران'!M39=0,"",IF('ورود مشخصات همکاران'!$C40=0,"",'ورود مشخصات همکاران'!$C40))</f>
        <v/>
      </c>
      <c r="N39" s="87" t="str">
        <f>IF('ورود کد کلاس همکاران'!N39=0,"",IF('ورود مشخصات همکاران'!$C40=0,"",'ورود مشخصات همکاران'!$C40))</f>
        <v/>
      </c>
      <c r="O39" s="81" t="str">
        <f>IF('ورود کد کلاس همکاران'!O39=0,"",IF('ورود مشخصات همکاران'!$C40=0,"",'ورود مشخصات همکاران'!$C40))</f>
        <v/>
      </c>
      <c r="P39" s="103" t="str">
        <f>IF('ورود کد کلاس همکاران'!P39=0,"",IF('ورود مشخصات همکاران'!$C40=0,"",'ورود مشخصات همکاران'!$C40))</f>
        <v/>
      </c>
      <c r="Q39" s="87" t="str">
        <f>IF('ورود کد کلاس همکاران'!Q39=0,"",IF('ورود مشخصات همکاران'!$C40=0,"",'ورود مشخصات همکاران'!$C40))</f>
        <v/>
      </c>
      <c r="R39" s="87" t="str">
        <f>IF('ورود کد کلاس همکاران'!R39=0,"",IF('ورود مشخصات همکاران'!$C40=0,"",'ورود مشخصات همکاران'!$C40))</f>
        <v/>
      </c>
      <c r="S39" s="88" t="str">
        <f>IF('ورود کد کلاس همکاران'!S39=0,"",IF('ورود مشخصات همکاران'!$C40=0,"",'ورود مشخصات همکاران'!$C40))</f>
        <v/>
      </c>
      <c r="T39" s="87" t="str">
        <f>IF('ورود کد کلاس همکاران'!T39=0,"",IF('ورود مشخصات همکاران'!$C40=0,"",'ورود مشخصات همکاران'!$C40))</f>
        <v/>
      </c>
      <c r="U39" s="81" t="str">
        <f>IF('ورود کد کلاس همکاران'!U39=0,"",IF('ورود مشخصات همکاران'!$C40=0,"",'ورود مشخصات همکاران'!$C40))</f>
        <v/>
      </c>
      <c r="V39" s="103" t="str">
        <f>IF('ورود کد کلاس همکاران'!V39=0,"",IF('ورود مشخصات همکاران'!$C40=0,"",'ورود مشخصات همکاران'!$C40))</f>
        <v/>
      </c>
      <c r="W39" s="87" t="str">
        <f>IF('ورود کد کلاس همکاران'!W39=0,"",IF('ورود مشخصات همکاران'!$C40=0,"",'ورود مشخصات همکاران'!$C40))</f>
        <v/>
      </c>
      <c r="X39" s="87" t="str">
        <f>IF('ورود کد کلاس همکاران'!X39=0,"",IF('ورود مشخصات همکاران'!$C40=0,"",'ورود مشخصات همکاران'!$C40))</f>
        <v/>
      </c>
      <c r="Y39" s="88" t="str">
        <f>IF('ورود کد کلاس همکاران'!Y39=0,"",IF('ورود مشخصات همکاران'!$C40=0,"",'ورود مشخصات همکاران'!$C40))</f>
        <v/>
      </c>
      <c r="Z39" s="87" t="str">
        <f>IF('ورود کد کلاس همکاران'!Z39=0,"",IF('ورود مشخصات همکاران'!$C40=0,"",'ورود مشخصات همکاران'!$C40))</f>
        <v/>
      </c>
      <c r="AA39" s="81" t="str">
        <f>IF('ورود کد کلاس همکاران'!AA39=0,"",IF('ورود مشخصات همکاران'!$C40=0,"",'ورود مشخصات همکاران'!$C40))</f>
        <v/>
      </c>
      <c r="AB39" s="103" t="str">
        <f>IF('ورود کد کلاس همکاران'!AB39=0,"",IF('ورود مشخصات همکاران'!$C40=0,"",'ورود مشخصات همکاران'!$C40))</f>
        <v/>
      </c>
      <c r="AC39" s="87" t="str">
        <f>IF('ورود کد کلاس همکاران'!AC39=0,"",IF('ورود مشخصات همکاران'!$C40=0,"",'ورود مشخصات همکاران'!$C40))</f>
        <v/>
      </c>
      <c r="AD39" s="87" t="str">
        <f>IF('ورود کد کلاس همکاران'!AD39=0,"",IF('ورود مشخصات همکاران'!$C40=0,"",'ورود مشخصات همکاران'!$C40))</f>
        <v/>
      </c>
      <c r="AE39" s="88" t="str">
        <f>IF('ورود کد کلاس همکاران'!AE39=0,"",IF('ورود مشخصات همکاران'!$C40=0,"",'ورود مشخصات همکاران'!$C40))</f>
        <v/>
      </c>
      <c r="AF39" s="87" t="str">
        <f>IF('ورود کد کلاس همکاران'!AF39=0,"",IF('ورود مشخصات همکاران'!$C40=0,"",'ورود مشخصات همکاران'!$C40))</f>
        <v/>
      </c>
      <c r="AG39" s="81" t="str">
        <f>IF('ورود کد کلاس همکاران'!AG39=0,"",IF('ورود مشخصات همکاران'!$C40=0,"",'ورود مشخصات همکاران'!$C40))</f>
        <v/>
      </c>
      <c r="AH39" s="103" t="str">
        <f>IF('ورود کد کلاس همکاران'!AH39=0,"",IF('ورود مشخصات همکاران'!$C40=0,"",'ورود مشخصات همکاران'!$C40))</f>
        <v/>
      </c>
      <c r="AI39" s="87" t="str">
        <f>IF('ورود کد کلاس همکاران'!AI39=0,"",IF('ورود مشخصات همکاران'!$C40=0,"",'ورود مشخصات همکاران'!$C40))</f>
        <v/>
      </c>
      <c r="AJ39" s="87" t="str">
        <f>IF('ورود کد کلاس همکاران'!AJ39=0,"",IF('ورود مشخصات همکاران'!$C40=0,"",'ورود مشخصات همکاران'!$C40))</f>
        <v/>
      </c>
      <c r="AK39" s="88" t="str">
        <f>IF('ورود کد کلاس همکاران'!AK39=0,"",IF('ورود مشخصات همکاران'!$C40=0,"",'ورود مشخصات همکاران'!$C40))</f>
        <v/>
      </c>
      <c r="AL39" s="87" t="str">
        <f>IF('ورود کد کلاس همکاران'!AL39=0,"",IF('ورود مشخصات همکاران'!$C40=0,"",'ورود مشخصات همکاران'!$C40))</f>
        <v/>
      </c>
      <c r="AN39" s="110" t="str">
        <f t="shared" si="4"/>
        <v>11-1</v>
      </c>
      <c r="AO39" s="110" t="str">
        <f t="shared" si="7"/>
        <v>2-1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 t="str">
        <f t="shared" ref="BD39:BE102" si="42">BD3</f>
        <v>شنبه</v>
      </c>
      <c r="BE39" s="110">
        <f t="shared" si="42"/>
        <v>1</v>
      </c>
      <c r="BF39" s="110">
        <f t="shared" ref="BF39:BF102" si="43">BF3</f>
        <v>2</v>
      </c>
      <c r="BG39" s="110">
        <f t="shared" ref="BG39:BG102" si="44">BG3+1</f>
        <v>2</v>
      </c>
      <c r="BH39" s="110">
        <f t="shared" si="5"/>
        <v>11</v>
      </c>
      <c r="BI39" s="110">
        <f>HLOOKUP(BF39,'ورود کد کلاس همکاران'!$A$1:$AL$54,BG39+3,FALSE)</f>
        <v>1</v>
      </c>
      <c r="BO39" s="111">
        <v>38</v>
      </c>
      <c r="BP39" s="111">
        <f t="shared" si="39"/>
        <v>0</v>
      </c>
      <c r="BQ39" s="111">
        <f t="shared" si="39"/>
        <v>0</v>
      </c>
      <c r="BR39" s="111">
        <f t="shared" si="39"/>
        <v>0</v>
      </c>
      <c r="BS39" s="111">
        <f t="shared" si="39"/>
        <v>0</v>
      </c>
      <c r="BT39" s="111">
        <f t="shared" si="39"/>
        <v>0</v>
      </c>
      <c r="BU39" s="111">
        <f t="shared" si="39"/>
        <v>0</v>
      </c>
      <c r="BV39" s="111" t="str">
        <f t="shared" si="8"/>
        <v xml:space="preserve">      </v>
      </c>
      <c r="BW39" s="114"/>
      <c r="BX39" s="111">
        <v>37</v>
      </c>
      <c r="BY39" s="111">
        <f t="shared" si="40"/>
        <v>0</v>
      </c>
      <c r="BZ39" s="111">
        <f t="shared" si="40"/>
        <v>0</v>
      </c>
      <c r="CA39" s="111">
        <f t="shared" si="40"/>
        <v>0</v>
      </c>
      <c r="CB39" s="111">
        <f t="shared" si="40"/>
        <v>0</v>
      </c>
      <c r="CC39" s="111">
        <f t="shared" si="40"/>
        <v>0</v>
      </c>
      <c r="CD39" s="111">
        <f t="shared" si="40"/>
        <v>0</v>
      </c>
      <c r="CE39" s="111">
        <f t="shared" si="40"/>
        <v>0</v>
      </c>
      <c r="CF39" s="111">
        <f t="shared" si="40"/>
        <v>0</v>
      </c>
      <c r="CG39" s="111">
        <f t="shared" si="40"/>
        <v>0</v>
      </c>
      <c r="CH39" s="111">
        <f t="shared" si="40"/>
        <v>0</v>
      </c>
      <c r="CI39" s="111">
        <f t="shared" si="41"/>
        <v>0</v>
      </c>
      <c r="CJ39" s="111">
        <f t="shared" si="41"/>
        <v>0</v>
      </c>
      <c r="CK39" s="111">
        <f t="shared" si="41"/>
        <v>0</v>
      </c>
      <c r="CL39" s="111">
        <f t="shared" si="41"/>
        <v>0</v>
      </c>
      <c r="CM39" s="111">
        <f t="shared" si="41"/>
        <v>0</v>
      </c>
      <c r="CN39" s="111">
        <f t="shared" si="41"/>
        <v>0</v>
      </c>
      <c r="CO39" s="111">
        <f t="shared" si="41"/>
        <v>0</v>
      </c>
      <c r="CP39" s="111">
        <f t="shared" si="41"/>
        <v>0</v>
      </c>
      <c r="CQ39" s="111">
        <f t="shared" si="41"/>
        <v>0</v>
      </c>
      <c r="CR39" s="111">
        <f t="shared" si="41"/>
        <v>0</v>
      </c>
      <c r="CS39" s="111">
        <f t="shared" si="41"/>
        <v>0</v>
      </c>
      <c r="CT39" s="111"/>
      <c r="CU39" s="111" t="str">
        <f t="shared" si="35"/>
        <v/>
      </c>
      <c r="CV39" s="111" t="str">
        <f t="shared" si="30"/>
        <v/>
      </c>
      <c r="CW39" s="111" t="str">
        <f t="shared" si="12"/>
        <v/>
      </c>
      <c r="CX39" s="111" t="str">
        <f t="shared" si="13"/>
        <v/>
      </c>
      <c r="CY39" s="111" t="str">
        <f t="shared" si="14"/>
        <v/>
      </c>
      <c r="CZ39" s="111" t="str">
        <f t="shared" si="15"/>
        <v/>
      </c>
      <c r="DA39" s="111" t="str">
        <f t="shared" si="16"/>
        <v/>
      </c>
      <c r="DB39" s="111" t="str">
        <f t="shared" si="17"/>
        <v/>
      </c>
      <c r="DC39" s="111" t="str">
        <f t="shared" si="18"/>
        <v/>
      </c>
      <c r="DD39" s="111" t="str">
        <f t="shared" si="19"/>
        <v/>
      </c>
      <c r="DE39" s="111" t="str">
        <f t="shared" si="20"/>
        <v/>
      </c>
      <c r="DF39" s="111" t="str">
        <f t="shared" si="21"/>
        <v/>
      </c>
      <c r="DG39" s="111" t="str">
        <f t="shared" si="22"/>
        <v/>
      </c>
      <c r="DH39" s="111" t="str">
        <f t="shared" si="23"/>
        <v/>
      </c>
      <c r="DI39" s="111" t="str">
        <f t="shared" si="24"/>
        <v/>
      </c>
      <c r="DJ39" s="111" t="str">
        <f t="shared" si="25"/>
        <v/>
      </c>
      <c r="DK39" s="111" t="str">
        <f t="shared" si="26"/>
        <v/>
      </c>
      <c r="DL39" s="111" t="str">
        <f t="shared" si="27"/>
        <v/>
      </c>
      <c r="DM39" s="111" t="str">
        <f t="shared" si="28"/>
        <v/>
      </c>
      <c r="DN39" s="111" t="str">
        <f t="shared" si="29"/>
        <v/>
      </c>
      <c r="DO39" s="111" t="str">
        <f t="shared" si="29"/>
        <v/>
      </c>
    </row>
    <row r="40" spans="1:119" ht="60" customHeight="1" x14ac:dyDescent="0.2">
      <c r="A40" s="102">
        <v>37</v>
      </c>
      <c r="B40" s="100">
        <f>'ورود مشخصات همکاران'!B41</f>
        <v>0</v>
      </c>
      <c r="C40" s="81"/>
      <c r="D40" s="103"/>
      <c r="E40" s="87"/>
      <c r="F40" s="87"/>
      <c r="G40" s="88"/>
      <c r="H40" s="87"/>
      <c r="I40" s="81" t="str">
        <f>IF('ورود کد کلاس همکاران'!I40=0,"",IF('ورود مشخصات همکاران'!$C41=0,"",'ورود مشخصات همکاران'!$C41))</f>
        <v/>
      </c>
      <c r="J40" s="103" t="str">
        <f>IF('ورود کد کلاس همکاران'!J40=0,"",IF('ورود مشخصات همکاران'!$C41=0,"",'ورود مشخصات همکاران'!$C41))</f>
        <v/>
      </c>
      <c r="K40" s="87" t="str">
        <f>IF('ورود کد کلاس همکاران'!K40=0,"",IF('ورود مشخصات همکاران'!$C41=0,"",'ورود مشخصات همکاران'!$C41))</f>
        <v/>
      </c>
      <c r="L40" s="87" t="str">
        <f>IF('ورود کد کلاس همکاران'!L40=0,"",IF('ورود مشخصات همکاران'!$C41=0,"",'ورود مشخصات همکاران'!$C41))</f>
        <v/>
      </c>
      <c r="M40" s="88" t="str">
        <f>IF('ورود کد کلاس همکاران'!M40=0,"",IF('ورود مشخصات همکاران'!$C41=0,"",'ورود مشخصات همکاران'!$C41))</f>
        <v/>
      </c>
      <c r="N40" s="87" t="str">
        <f>IF('ورود کد کلاس همکاران'!N40=0,"",IF('ورود مشخصات همکاران'!$C41=0,"",'ورود مشخصات همکاران'!$C41))</f>
        <v/>
      </c>
      <c r="O40" s="81" t="str">
        <f>IF('ورود کد کلاس همکاران'!O40=0,"",IF('ورود مشخصات همکاران'!$C41=0,"",'ورود مشخصات همکاران'!$C41))</f>
        <v/>
      </c>
      <c r="P40" s="103" t="str">
        <f>IF('ورود کد کلاس همکاران'!P40=0,"",IF('ورود مشخصات همکاران'!$C41=0,"",'ورود مشخصات همکاران'!$C41))</f>
        <v/>
      </c>
      <c r="Q40" s="87" t="str">
        <f>IF('ورود کد کلاس همکاران'!Q40=0,"",IF('ورود مشخصات همکاران'!$C41=0,"",'ورود مشخصات همکاران'!$C41))</f>
        <v/>
      </c>
      <c r="R40" s="87" t="str">
        <f>IF('ورود کد کلاس همکاران'!R40=0,"",IF('ورود مشخصات همکاران'!$C41=0,"",'ورود مشخصات همکاران'!$C41))</f>
        <v/>
      </c>
      <c r="S40" s="88" t="str">
        <f>IF('ورود کد کلاس همکاران'!S40=0,"",IF('ورود مشخصات همکاران'!$C41=0,"",'ورود مشخصات همکاران'!$C41))</f>
        <v/>
      </c>
      <c r="T40" s="87" t="str">
        <f>IF('ورود کد کلاس همکاران'!T40=0,"",IF('ورود مشخصات همکاران'!$C41=0,"",'ورود مشخصات همکاران'!$C41))</f>
        <v/>
      </c>
      <c r="U40" s="81" t="str">
        <f>IF('ورود کد کلاس همکاران'!U40=0,"",IF('ورود مشخصات همکاران'!$C41=0,"",'ورود مشخصات همکاران'!$C41))</f>
        <v/>
      </c>
      <c r="V40" s="103" t="str">
        <f>IF('ورود کد کلاس همکاران'!V40=0,"",IF('ورود مشخصات همکاران'!$C41=0,"",'ورود مشخصات همکاران'!$C41))</f>
        <v/>
      </c>
      <c r="W40" s="87" t="str">
        <f>IF('ورود کد کلاس همکاران'!W40=0,"",IF('ورود مشخصات همکاران'!$C41=0,"",'ورود مشخصات همکاران'!$C41))</f>
        <v/>
      </c>
      <c r="X40" s="87" t="str">
        <f>IF('ورود کد کلاس همکاران'!X40=0,"",IF('ورود مشخصات همکاران'!$C41=0,"",'ورود مشخصات همکاران'!$C41))</f>
        <v/>
      </c>
      <c r="Y40" s="88" t="str">
        <f>IF('ورود کد کلاس همکاران'!Y40=0,"",IF('ورود مشخصات همکاران'!$C41=0,"",'ورود مشخصات همکاران'!$C41))</f>
        <v/>
      </c>
      <c r="Z40" s="87" t="str">
        <f>IF('ورود کد کلاس همکاران'!Z40=0,"",IF('ورود مشخصات همکاران'!$C41=0,"",'ورود مشخصات همکاران'!$C41))</f>
        <v/>
      </c>
      <c r="AA40" s="81" t="str">
        <f>IF('ورود کد کلاس همکاران'!AA40=0,"",IF('ورود مشخصات همکاران'!$C41=0,"",'ورود مشخصات همکاران'!$C41))</f>
        <v/>
      </c>
      <c r="AB40" s="103" t="str">
        <f>IF('ورود کد کلاس همکاران'!AB40=0,"",IF('ورود مشخصات همکاران'!$C41=0,"",'ورود مشخصات همکاران'!$C41))</f>
        <v/>
      </c>
      <c r="AC40" s="87" t="str">
        <f>IF('ورود کد کلاس همکاران'!AC40=0,"",IF('ورود مشخصات همکاران'!$C41=0,"",'ورود مشخصات همکاران'!$C41))</f>
        <v/>
      </c>
      <c r="AD40" s="87" t="str">
        <f>IF('ورود کد کلاس همکاران'!AD40=0,"",IF('ورود مشخصات همکاران'!$C41=0,"",'ورود مشخصات همکاران'!$C41))</f>
        <v/>
      </c>
      <c r="AE40" s="88" t="str">
        <f>IF('ورود کد کلاس همکاران'!AE40=0,"",IF('ورود مشخصات همکاران'!$C41=0,"",'ورود مشخصات همکاران'!$C41))</f>
        <v/>
      </c>
      <c r="AF40" s="87" t="str">
        <f>IF('ورود کد کلاس همکاران'!AF40=0,"",IF('ورود مشخصات همکاران'!$C41=0,"",'ورود مشخصات همکاران'!$C41))</f>
        <v/>
      </c>
      <c r="AG40" s="81" t="str">
        <f>IF('ورود کد کلاس همکاران'!AG40=0,"",IF('ورود مشخصات همکاران'!$C41=0,"",'ورود مشخصات همکاران'!$C41))</f>
        <v/>
      </c>
      <c r="AH40" s="103" t="str">
        <f>IF('ورود کد کلاس همکاران'!AH40=0,"",IF('ورود مشخصات همکاران'!$C41=0,"",'ورود مشخصات همکاران'!$C41))</f>
        <v/>
      </c>
      <c r="AI40" s="87" t="str">
        <f>IF('ورود کد کلاس همکاران'!AI40=0,"",IF('ورود مشخصات همکاران'!$C41=0,"",'ورود مشخصات همکاران'!$C41))</f>
        <v/>
      </c>
      <c r="AJ40" s="87" t="str">
        <f>IF('ورود کد کلاس همکاران'!AJ40=0,"",IF('ورود مشخصات همکاران'!$C41=0,"",'ورود مشخصات همکاران'!$C41))</f>
        <v/>
      </c>
      <c r="AK40" s="88" t="str">
        <f>IF('ورود کد کلاس همکاران'!AK40=0,"",IF('ورود مشخصات همکاران'!$C41=0,"",'ورود مشخصات همکاران'!$C41))</f>
        <v/>
      </c>
      <c r="AL40" s="87" t="str">
        <f>IF('ورود کد کلاس همکاران'!AL40=0,"",IF('ورود مشخصات همکاران'!$C41=0,"",'ورود مشخصات همکاران'!$C41))</f>
        <v/>
      </c>
      <c r="AN40" s="110" t="str">
        <f t="shared" si="4"/>
        <v>11-1</v>
      </c>
      <c r="AO40" s="110" t="str">
        <f t="shared" si="7"/>
        <v>3-1</v>
      </c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 t="str">
        <f t="shared" si="42"/>
        <v>شنبه</v>
      </c>
      <c r="BE40" s="110">
        <f t="shared" si="42"/>
        <v>1</v>
      </c>
      <c r="BF40" s="110">
        <f t="shared" si="43"/>
        <v>3</v>
      </c>
      <c r="BG40" s="110">
        <f t="shared" si="44"/>
        <v>2</v>
      </c>
      <c r="BH40" s="110">
        <f t="shared" si="5"/>
        <v>11</v>
      </c>
      <c r="BI40" s="110">
        <f>HLOOKUP(BF40,'ورود کد کلاس همکاران'!$A$1:$AL$54,BG40+3,FALSE)</f>
        <v>1</v>
      </c>
      <c r="BO40" s="111">
        <v>39</v>
      </c>
      <c r="BP40" s="111">
        <f t="shared" si="39"/>
        <v>0</v>
      </c>
      <c r="BQ40" s="111">
        <f t="shared" si="39"/>
        <v>0</v>
      </c>
      <c r="BR40" s="111">
        <f t="shared" si="39"/>
        <v>0</v>
      </c>
      <c r="BS40" s="111">
        <f t="shared" si="39"/>
        <v>0</v>
      </c>
      <c r="BT40" s="111">
        <f t="shared" si="39"/>
        <v>0</v>
      </c>
      <c r="BU40" s="111">
        <f t="shared" si="39"/>
        <v>0</v>
      </c>
      <c r="BV40" s="111" t="str">
        <f t="shared" si="8"/>
        <v xml:space="preserve">      </v>
      </c>
      <c r="BW40" s="114"/>
      <c r="BX40" s="111">
        <v>38</v>
      </c>
      <c r="BY40" s="111">
        <f t="shared" si="40"/>
        <v>0</v>
      </c>
      <c r="BZ40" s="111">
        <f t="shared" si="40"/>
        <v>0</v>
      </c>
      <c r="CA40" s="111">
        <f t="shared" si="40"/>
        <v>0</v>
      </c>
      <c r="CB40" s="111">
        <f t="shared" si="40"/>
        <v>0</v>
      </c>
      <c r="CC40" s="111">
        <f t="shared" si="40"/>
        <v>0</v>
      </c>
      <c r="CD40" s="111">
        <f t="shared" si="40"/>
        <v>0</v>
      </c>
      <c r="CE40" s="111">
        <f t="shared" si="40"/>
        <v>0</v>
      </c>
      <c r="CF40" s="111">
        <f t="shared" si="40"/>
        <v>0</v>
      </c>
      <c r="CG40" s="111">
        <f t="shared" si="40"/>
        <v>0</v>
      </c>
      <c r="CH40" s="111">
        <f t="shared" si="40"/>
        <v>0</v>
      </c>
      <c r="CI40" s="111">
        <f t="shared" si="41"/>
        <v>0</v>
      </c>
      <c r="CJ40" s="111">
        <f t="shared" si="41"/>
        <v>0</v>
      </c>
      <c r="CK40" s="111">
        <f t="shared" si="41"/>
        <v>0</v>
      </c>
      <c r="CL40" s="111">
        <f t="shared" si="41"/>
        <v>0</v>
      </c>
      <c r="CM40" s="111">
        <f t="shared" si="41"/>
        <v>0</v>
      </c>
      <c r="CN40" s="111">
        <f t="shared" si="41"/>
        <v>0</v>
      </c>
      <c r="CO40" s="111">
        <f t="shared" si="41"/>
        <v>0</v>
      </c>
      <c r="CP40" s="111">
        <f t="shared" si="41"/>
        <v>0</v>
      </c>
      <c r="CQ40" s="111">
        <f t="shared" si="41"/>
        <v>0</v>
      </c>
      <c r="CR40" s="111">
        <f t="shared" si="41"/>
        <v>0</v>
      </c>
      <c r="CS40" s="111">
        <f t="shared" si="41"/>
        <v>0</v>
      </c>
      <c r="CT40" s="112"/>
      <c r="CU40" s="112" t="str">
        <f t="shared" si="35"/>
        <v/>
      </c>
      <c r="CV40" s="112" t="str">
        <f t="shared" si="30"/>
        <v/>
      </c>
      <c r="CW40" s="112" t="str">
        <f t="shared" si="12"/>
        <v/>
      </c>
      <c r="CX40" s="112" t="str">
        <f t="shared" si="13"/>
        <v/>
      </c>
      <c r="CY40" s="112" t="str">
        <f t="shared" si="14"/>
        <v/>
      </c>
      <c r="CZ40" s="112" t="str">
        <f t="shared" si="15"/>
        <v/>
      </c>
      <c r="DA40" s="112" t="str">
        <f t="shared" si="16"/>
        <v/>
      </c>
      <c r="DB40" s="112" t="str">
        <f t="shared" si="17"/>
        <v/>
      </c>
      <c r="DC40" s="112" t="str">
        <f t="shared" si="18"/>
        <v/>
      </c>
      <c r="DD40" s="112" t="str">
        <f t="shared" si="19"/>
        <v/>
      </c>
      <c r="DE40" s="112" t="str">
        <f t="shared" si="20"/>
        <v/>
      </c>
      <c r="DF40" s="112" t="str">
        <f t="shared" si="21"/>
        <v/>
      </c>
      <c r="DG40" s="112" t="str">
        <f t="shared" si="22"/>
        <v/>
      </c>
      <c r="DH40" s="112" t="str">
        <f t="shared" si="23"/>
        <v/>
      </c>
      <c r="DI40" s="112" t="str">
        <f t="shared" si="24"/>
        <v/>
      </c>
      <c r="DJ40" s="112" t="str">
        <f t="shared" si="25"/>
        <v/>
      </c>
      <c r="DK40" s="112" t="str">
        <f t="shared" si="26"/>
        <v/>
      </c>
      <c r="DL40" s="112" t="str">
        <f t="shared" si="27"/>
        <v/>
      </c>
      <c r="DM40" s="112" t="str">
        <f t="shared" si="28"/>
        <v/>
      </c>
      <c r="DN40" s="112" t="str">
        <f t="shared" si="29"/>
        <v/>
      </c>
      <c r="DO40" s="112" t="str">
        <f t="shared" si="29"/>
        <v/>
      </c>
    </row>
    <row r="41" spans="1:119" ht="60" customHeight="1" x14ac:dyDescent="0.2">
      <c r="A41" s="102">
        <v>38</v>
      </c>
      <c r="B41" s="100">
        <f>'ورود مشخصات همکاران'!B42</f>
        <v>0</v>
      </c>
      <c r="C41" s="81" t="str">
        <f>IF('ورود کد کلاس همکاران'!C41=0,"",IF('ورود مشخصات همکاران'!$C42=0,"",'ورود مشخصات همکاران'!$C42))</f>
        <v/>
      </c>
      <c r="D41" s="103" t="str">
        <f>IF('ورود کد کلاس همکاران'!D41=0,"",IF('ورود مشخصات همکاران'!$C42=0,"",'ورود مشخصات همکاران'!$C42))</f>
        <v/>
      </c>
      <c r="E41" s="87" t="str">
        <f>IF('ورود کد کلاس همکاران'!E41=0,"",IF('ورود مشخصات همکاران'!$C42=0,"",'ورود مشخصات همکاران'!$C42))</f>
        <v/>
      </c>
      <c r="F41" s="87" t="str">
        <f>IF('ورود کد کلاس همکاران'!F41=0,"",IF('ورود مشخصات همکاران'!$C42=0,"",'ورود مشخصات همکاران'!$C42))</f>
        <v/>
      </c>
      <c r="G41" s="88" t="str">
        <f>IF('ورود کد کلاس همکاران'!G41=0,"",IF('ورود مشخصات همکاران'!$C42=0,"",'ورود مشخصات همکاران'!$C42))</f>
        <v/>
      </c>
      <c r="H41" s="87" t="str">
        <f>IF('ورود کد کلاس همکاران'!H41=0,"",IF('ورود مشخصات همکاران'!$C42=0,"",'ورود مشخصات همکاران'!$C42))</f>
        <v/>
      </c>
      <c r="I41" s="81" t="str">
        <f>IF('ورود کد کلاس همکاران'!I41=0,"",IF('ورود مشخصات همکاران'!$C42=0,"",'ورود مشخصات همکاران'!$C42))</f>
        <v/>
      </c>
      <c r="J41" s="103" t="str">
        <f>IF('ورود کد کلاس همکاران'!J41=0,"",IF('ورود مشخصات همکاران'!$C42=0,"",'ورود مشخصات همکاران'!$C42))</f>
        <v/>
      </c>
      <c r="K41" s="87" t="str">
        <f>IF('ورود کد کلاس همکاران'!K41=0,"",IF('ورود مشخصات همکاران'!$C42=0,"",'ورود مشخصات همکاران'!$C42))</f>
        <v/>
      </c>
      <c r="L41" s="87" t="str">
        <f>IF('ورود کد کلاس همکاران'!L41=0,"",IF('ورود مشخصات همکاران'!$C42=0,"",'ورود مشخصات همکاران'!$C42))</f>
        <v/>
      </c>
      <c r="M41" s="88" t="str">
        <f>IF('ورود کد کلاس همکاران'!M41=0,"",IF('ورود مشخصات همکاران'!$C42=0,"",'ورود مشخصات همکاران'!$C42))</f>
        <v/>
      </c>
      <c r="N41" s="87" t="str">
        <f>IF('ورود کد کلاس همکاران'!N41=0,"",IF('ورود مشخصات همکاران'!$C42=0,"",'ورود مشخصات همکاران'!$C42))</f>
        <v/>
      </c>
      <c r="O41" s="81" t="str">
        <f>IF('ورود کد کلاس همکاران'!O41=0,"",IF('ورود مشخصات همکاران'!$C42=0,"",'ورود مشخصات همکاران'!$C42))</f>
        <v/>
      </c>
      <c r="P41" s="103" t="str">
        <f>IF('ورود کد کلاس همکاران'!P41=0,"",IF('ورود مشخصات همکاران'!$C42=0,"",'ورود مشخصات همکاران'!$C42))</f>
        <v/>
      </c>
      <c r="Q41" s="87" t="str">
        <f>IF('ورود کد کلاس همکاران'!Q41=0,"",IF('ورود مشخصات همکاران'!$C42=0,"",'ورود مشخصات همکاران'!$C42))</f>
        <v/>
      </c>
      <c r="R41" s="87" t="str">
        <f>IF('ورود کد کلاس همکاران'!R41=0,"",IF('ورود مشخصات همکاران'!$C42=0,"",'ورود مشخصات همکاران'!$C42))</f>
        <v/>
      </c>
      <c r="S41" s="88" t="str">
        <f>IF('ورود کد کلاس همکاران'!S41=0,"",IF('ورود مشخصات همکاران'!$C42=0,"",'ورود مشخصات همکاران'!$C42))</f>
        <v/>
      </c>
      <c r="T41" s="87" t="str">
        <f>IF('ورود کد کلاس همکاران'!T41=0,"",IF('ورود مشخصات همکاران'!$C42=0,"",'ورود مشخصات همکاران'!$C42))</f>
        <v/>
      </c>
      <c r="U41" s="81" t="str">
        <f>IF('ورود کد کلاس همکاران'!U41=0,"",IF('ورود مشخصات همکاران'!$C42=0,"",'ورود مشخصات همکاران'!$C42))</f>
        <v/>
      </c>
      <c r="V41" s="103" t="str">
        <f>IF('ورود کد کلاس همکاران'!V41=0,"",IF('ورود مشخصات همکاران'!$C42=0,"",'ورود مشخصات همکاران'!$C42))</f>
        <v/>
      </c>
      <c r="W41" s="87" t="str">
        <f>IF('ورود کد کلاس همکاران'!W41=0,"",IF('ورود مشخصات همکاران'!$C42=0,"",'ورود مشخصات همکاران'!$C42))</f>
        <v/>
      </c>
      <c r="X41" s="87" t="str">
        <f>IF('ورود کد کلاس همکاران'!X41=0,"",IF('ورود مشخصات همکاران'!$C42=0,"",'ورود مشخصات همکاران'!$C42))</f>
        <v/>
      </c>
      <c r="Y41" s="88" t="str">
        <f>IF('ورود کد کلاس همکاران'!Y41=0,"",IF('ورود مشخصات همکاران'!$C42=0,"",'ورود مشخصات همکاران'!$C42))</f>
        <v/>
      </c>
      <c r="Z41" s="87" t="str">
        <f>IF('ورود کد کلاس همکاران'!Z41=0,"",IF('ورود مشخصات همکاران'!$C42=0,"",'ورود مشخصات همکاران'!$C42))</f>
        <v/>
      </c>
      <c r="AA41" s="81" t="str">
        <f>IF('ورود کد کلاس همکاران'!AA41=0,"",IF('ورود مشخصات همکاران'!$C42=0,"",'ورود مشخصات همکاران'!$C42))</f>
        <v/>
      </c>
      <c r="AB41" s="103" t="str">
        <f>IF('ورود کد کلاس همکاران'!AB41=0,"",IF('ورود مشخصات همکاران'!$C42=0,"",'ورود مشخصات همکاران'!$C42))</f>
        <v/>
      </c>
      <c r="AC41" s="87" t="str">
        <f>IF('ورود کد کلاس همکاران'!AC41=0,"",IF('ورود مشخصات همکاران'!$C42=0,"",'ورود مشخصات همکاران'!$C42))</f>
        <v/>
      </c>
      <c r="AD41" s="87" t="str">
        <f>IF('ورود کد کلاس همکاران'!AD41=0,"",IF('ورود مشخصات همکاران'!$C42=0,"",'ورود مشخصات همکاران'!$C42))</f>
        <v/>
      </c>
      <c r="AE41" s="88" t="str">
        <f>IF('ورود کد کلاس همکاران'!AE41=0,"",IF('ورود مشخصات همکاران'!$C42=0,"",'ورود مشخصات همکاران'!$C42))</f>
        <v/>
      </c>
      <c r="AF41" s="87" t="str">
        <f>IF('ورود کد کلاس همکاران'!AF41=0,"",IF('ورود مشخصات همکاران'!$C42=0,"",'ورود مشخصات همکاران'!$C42))</f>
        <v/>
      </c>
      <c r="AG41" s="81" t="str">
        <f>IF('ورود کد کلاس همکاران'!AG41=0,"",IF('ورود مشخصات همکاران'!$C42=0,"",'ورود مشخصات همکاران'!$C42))</f>
        <v/>
      </c>
      <c r="AH41" s="103" t="str">
        <f>IF('ورود کد کلاس همکاران'!AH41=0,"",IF('ورود مشخصات همکاران'!$C42=0,"",'ورود مشخصات همکاران'!$C42))</f>
        <v/>
      </c>
      <c r="AI41" s="87" t="str">
        <f>IF('ورود کد کلاس همکاران'!AI41=0,"",IF('ورود مشخصات همکاران'!$C42=0,"",'ورود مشخصات همکاران'!$C42))</f>
        <v/>
      </c>
      <c r="AJ41" s="87" t="str">
        <f>IF('ورود کد کلاس همکاران'!AJ41=0,"",IF('ورود مشخصات همکاران'!$C42=0,"",'ورود مشخصات همکاران'!$C42))</f>
        <v/>
      </c>
      <c r="AK41" s="88" t="str">
        <f>IF('ورود کد کلاس همکاران'!AK41=0,"",IF('ورود مشخصات همکاران'!$C42=0,"",'ورود مشخصات همکاران'!$C42))</f>
        <v/>
      </c>
      <c r="AL41" s="87" t="str">
        <f>IF('ورود کد کلاس همکاران'!AL41=0,"",IF('ورود مشخصات همکاران'!$C42=0,"",'ورود مشخصات همکاران'!$C42))</f>
        <v/>
      </c>
      <c r="AN41" s="110" t="str">
        <f t="shared" si="4"/>
        <v>11-1</v>
      </c>
      <c r="AO41" s="110" t="str">
        <f t="shared" si="7"/>
        <v>4-1</v>
      </c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 t="str">
        <f t="shared" si="42"/>
        <v>شنبه</v>
      </c>
      <c r="BE41" s="110">
        <f t="shared" si="42"/>
        <v>1</v>
      </c>
      <c r="BF41" s="110">
        <f t="shared" si="43"/>
        <v>4</v>
      </c>
      <c r="BG41" s="110">
        <f t="shared" si="44"/>
        <v>2</v>
      </c>
      <c r="BH41" s="110">
        <f t="shared" si="5"/>
        <v>11</v>
      </c>
      <c r="BI41" s="110">
        <f>HLOOKUP(BF41,'ورود کد کلاس همکاران'!$A$1:$AL$54,BG41+3,FALSE)</f>
        <v>1</v>
      </c>
      <c r="BO41" s="111">
        <v>40</v>
      </c>
      <c r="BP41" s="111">
        <f t="shared" si="39"/>
        <v>0</v>
      </c>
      <c r="BQ41" s="111">
        <f t="shared" si="39"/>
        <v>0</v>
      </c>
      <c r="BR41" s="111">
        <f t="shared" si="39"/>
        <v>0</v>
      </c>
      <c r="BS41" s="111">
        <f t="shared" si="39"/>
        <v>0</v>
      </c>
      <c r="BT41" s="111">
        <f t="shared" si="39"/>
        <v>0</v>
      </c>
      <c r="BU41" s="111">
        <f t="shared" si="39"/>
        <v>0</v>
      </c>
      <c r="BV41" s="111" t="str">
        <f t="shared" si="8"/>
        <v xml:space="preserve">      </v>
      </c>
      <c r="BW41" s="114"/>
      <c r="BX41" s="111">
        <v>39</v>
      </c>
      <c r="BY41" s="111">
        <f t="shared" si="40"/>
        <v>0</v>
      </c>
      <c r="BZ41" s="111">
        <f t="shared" si="40"/>
        <v>0</v>
      </c>
      <c r="CA41" s="111">
        <f t="shared" si="40"/>
        <v>0</v>
      </c>
      <c r="CB41" s="111">
        <f t="shared" si="40"/>
        <v>0</v>
      </c>
      <c r="CC41" s="111">
        <f t="shared" si="40"/>
        <v>0</v>
      </c>
      <c r="CD41" s="111">
        <f t="shared" si="40"/>
        <v>0</v>
      </c>
      <c r="CE41" s="111">
        <f t="shared" si="40"/>
        <v>0</v>
      </c>
      <c r="CF41" s="111">
        <f t="shared" si="40"/>
        <v>0</v>
      </c>
      <c r="CG41" s="111">
        <f t="shared" si="40"/>
        <v>0</v>
      </c>
      <c r="CH41" s="111">
        <f t="shared" si="40"/>
        <v>0</v>
      </c>
      <c r="CI41" s="111">
        <f t="shared" si="41"/>
        <v>0</v>
      </c>
      <c r="CJ41" s="111">
        <f t="shared" si="41"/>
        <v>0</v>
      </c>
      <c r="CK41" s="111">
        <f t="shared" si="41"/>
        <v>0</v>
      </c>
      <c r="CL41" s="111">
        <f t="shared" si="41"/>
        <v>0</v>
      </c>
      <c r="CM41" s="111">
        <f t="shared" si="41"/>
        <v>0</v>
      </c>
      <c r="CN41" s="111">
        <f t="shared" si="41"/>
        <v>0</v>
      </c>
      <c r="CO41" s="111">
        <f t="shared" si="41"/>
        <v>0</v>
      </c>
      <c r="CP41" s="111">
        <f t="shared" si="41"/>
        <v>0</v>
      </c>
      <c r="CQ41" s="111">
        <f t="shared" si="41"/>
        <v>0</v>
      </c>
      <c r="CR41" s="111">
        <f t="shared" si="41"/>
        <v>0</v>
      </c>
      <c r="CS41" s="111">
        <f t="shared" si="41"/>
        <v>0</v>
      </c>
      <c r="CT41" s="111"/>
      <c r="CU41" s="111" t="str">
        <f t="shared" si="35"/>
        <v/>
      </c>
      <c r="CV41" s="111" t="str">
        <f t="shared" si="30"/>
        <v/>
      </c>
      <c r="CW41" s="111" t="str">
        <f t="shared" si="12"/>
        <v/>
      </c>
      <c r="CX41" s="111" t="str">
        <f t="shared" si="13"/>
        <v/>
      </c>
      <c r="CY41" s="111" t="str">
        <f t="shared" si="14"/>
        <v/>
      </c>
      <c r="CZ41" s="111" t="str">
        <f t="shared" si="15"/>
        <v/>
      </c>
      <c r="DA41" s="111" t="str">
        <f t="shared" si="16"/>
        <v/>
      </c>
      <c r="DB41" s="111" t="str">
        <f t="shared" si="17"/>
        <v/>
      </c>
      <c r="DC41" s="111" t="str">
        <f t="shared" si="18"/>
        <v/>
      </c>
      <c r="DD41" s="111" t="str">
        <f t="shared" si="19"/>
        <v/>
      </c>
      <c r="DE41" s="111" t="str">
        <f t="shared" si="20"/>
        <v/>
      </c>
      <c r="DF41" s="111" t="str">
        <f t="shared" si="21"/>
        <v/>
      </c>
      <c r="DG41" s="111" t="str">
        <f t="shared" si="22"/>
        <v/>
      </c>
      <c r="DH41" s="111" t="str">
        <f t="shared" si="23"/>
        <v/>
      </c>
      <c r="DI41" s="111" t="str">
        <f t="shared" si="24"/>
        <v/>
      </c>
      <c r="DJ41" s="111" t="str">
        <f t="shared" si="25"/>
        <v/>
      </c>
      <c r="DK41" s="111" t="str">
        <f t="shared" si="26"/>
        <v/>
      </c>
      <c r="DL41" s="111" t="str">
        <f t="shared" si="27"/>
        <v/>
      </c>
      <c r="DM41" s="111" t="str">
        <f t="shared" si="28"/>
        <v/>
      </c>
      <c r="DN41" s="111" t="str">
        <f t="shared" si="29"/>
        <v/>
      </c>
      <c r="DO41" s="111" t="str">
        <f t="shared" si="29"/>
        <v/>
      </c>
    </row>
    <row r="42" spans="1:119" ht="60" customHeight="1" x14ac:dyDescent="0.2">
      <c r="A42" s="102">
        <v>39</v>
      </c>
      <c r="B42" s="100">
        <f>'ورود مشخصات همکاران'!B43</f>
        <v>0</v>
      </c>
      <c r="C42" s="81" t="str">
        <f>IF('ورود کد کلاس همکاران'!C42=0,"",IF('ورود مشخصات همکاران'!$C43=0,"",'ورود مشخصات همکاران'!$C43))</f>
        <v/>
      </c>
      <c r="D42" s="103" t="str">
        <f>IF('ورود کد کلاس همکاران'!D42=0,"",IF('ورود مشخصات همکاران'!$C43=0,"",'ورود مشخصات همکاران'!$C43))</f>
        <v/>
      </c>
      <c r="E42" s="87" t="str">
        <f>IF('ورود کد کلاس همکاران'!E42=0,"",IF('ورود مشخصات همکاران'!$C43=0,"",'ورود مشخصات همکاران'!$C43))</f>
        <v/>
      </c>
      <c r="F42" s="87" t="str">
        <f>IF('ورود کد کلاس همکاران'!F42=0,"",IF('ورود مشخصات همکاران'!$C43=0,"",'ورود مشخصات همکاران'!$C43))</f>
        <v/>
      </c>
      <c r="G42" s="88" t="str">
        <f>IF('ورود کد کلاس همکاران'!G42=0,"",IF('ورود مشخصات همکاران'!$C43=0,"",'ورود مشخصات همکاران'!$C43))</f>
        <v/>
      </c>
      <c r="H42" s="87" t="str">
        <f>IF('ورود کد کلاس همکاران'!H42=0,"",IF('ورود مشخصات همکاران'!$C43=0,"",'ورود مشخصات همکاران'!$C43))</f>
        <v/>
      </c>
      <c r="I42" s="81" t="str">
        <f>IF('ورود کد کلاس همکاران'!I42=0,"",IF('ورود مشخصات همکاران'!$C43=0,"",'ورود مشخصات همکاران'!$C43))</f>
        <v/>
      </c>
      <c r="J42" s="103" t="str">
        <f>IF('ورود کد کلاس همکاران'!J42=0,"",IF('ورود مشخصات همکاران'!$C43=0,"",'ورود مشخصات همکاران'!$C43))</f>
        <v/>
      </c>
      <c r="K42" s="87" t="str">
        <f>IF('ورود کد کلاس همکاران'!K42=0,"",IF('ورود مشخصات همکاران'!$C43=0,"",'ورود مشخصات همکاران'!$C43))</f>
        <v/>
      </c>
      <c r="L42" s="87" t="str">
        <f>IF('ورود کد کلاس همکاران'!L42=0,"",IF('ورود مشخصات همکاران'!$C43=0,"",'ورود مشخصات همکاران'!$C43))</f>
        <v/>
      </c>
      <c r="M42" s="88" t="str">
        <f>IF('ورود کد کلاس همکاران'!M42=0,"",IF('ورود مشخصات همکاران'!$C43=0,"",'ورود مشخصات همکاران'!$C43))</f>
        <v/>
      </c>
      <c r="N42" s="87" t="str">
        <f>IF('ورود کد کلاس همکاران'!N42=0,"",IF('ورود مشخصات همکاران'!$C43=0,"",'ورود مشخصات همکاران'!$C43))</f>
        <v/>
      </c>
      <c r="O42" s="81" t="str">
        <f>IF('ورود کد کلاس همکاران'!O42=0,"",IF('ورود مشخصات همکاران'!$C43=0,"",'ورود مشخصات همکاران'!$C43))</f>
        <v/>
      </c>
      <c r="P42" s="103" t="str">
        <f>IF('ورود کد کلاس همکاران'!P42=0,"",IF('ورود مشخصات همکاران'!$C43=0,"",'ورود مشخصات همکاران'!$C43))</f>
        <v/>
      </c>
      <c r="Q42" s="87" t="str">
        <f>IF('ورود کد کلاس همکاران'!Q42=0,"",IF('ورود مشخصات همکاران'!$C43=0,"",'ورود مشخصات همکاران'!$C43))</f>
        <v/>
      </c>
      <c r="R42" s="87" t="str">
        <f>IF('ورود کد کلاس همکاران'!R42=0,"",IF('ورود مشخصات همکاران'!$C43=0,"",'ورود مشخصات همکاران'!$C43))</f>
        <v/>
      </c>
      <c r="S42" s="88" t="str">
        <f>IF('ورود کد کلاس همکاران'!S42=0,"",IF('ورود مشخصات همکاران'!$C43=0,"",'ورود مشخصات همکاران'!$C43))</f>
        <v/>
      </c>
      <c r="T42" s="87" t="str">
        <f>IF('ورود کد کلاس همکاران'!T42=0,"",IF('ورود مشخصات همکاران'!$C43=0,"",'ورود مشخصات همکاران'!$C43))</f>
        <v/>
      </c>
      <c r="U42" s="81" t="str">
        <f>IF('ورود کد کلاس همکاران'!U42=0,"",IF('ورود مشخصات همکاران'!$C43=0,"",'ورود مشخصات همکاران'!$C43))</f>
        <v/>
      </c>
      <c r="V42" s="103" t="str">
        <f>IF('ورود کد کلاس همکاران'!V42=0,"",IF('ورود مشخصات همکاران'!$C43=0,"",'ورود مشخصات همکاران'!$C43))</f>
        <v/>
      </c>
      <c r="W42" s="87" t="str">
        <f>IF('ورود کد کلاس همکاران'!W42=0,"",IF('ورود مشخصات همکاران'!$C43=0,"",'ورود مشخصات همکاران'!$C43))</f>
        <v/>
      </c>
      <c r="X42" s="87" t="str">
        <f>IF('ورود کد کلاس همکاران'!X42=0,"",IF('ورود مشخصات همکاران'!$C43=0,"",'ورود مشخصات همکاران'!$C43))</f>
        <v/>
      </c>
      <c r="Y42" s="88" t="str">
        <f>IF('ورود کد کلاس همکاران'!Y42=0,"",IF('ورود مشخصات همکاران'!$C43=0,"",'ورود مشخصات همکاران'!$C43))</f>
        <v/>
      </c>
      <c r="Z42" s="87" t="str">
        <f>IF('ورود کد کلاس همکاران'!Z42=0,"",IF('ورود مشخصات همکاران'!$C43=0,"",'ورود مشخصات همکاران'!$C43))</f>
        <v/>
      </c>
      <c r="AA42" s="81" t="str">
        <f>IF('ورود کد کلاس همکاران'!AA42=0,"",IF('ورود مشخصات همکاران'!$C43=0,"",'ورود مشخصات همکاران'!$C43))</f>
        <v/>
      </c>
      <c r="AB42" s="103" t="str">
        <f>IF('ورود کد کلاس همکاران'!AB42=0,"",IF('ورود مشخصات همکاران'!$C43=0,"",'ورود مشخصات همکاران'!$C43))</f>
        <v/>
      </c>
      <c r="AC42" s="87" t="str">
        <f>IF('ورود کد کلاس همکاران'!AC42=0,"",IF('ورود مشخصات همکاران'!$C43=0,"",'ورود مشخصات همکاران'!$C43))</f>
        <v/>
      </c>
      <c r="AD42" s="87" t="str">
        <f>IF('ورود کد کلاس همکاران'!AD42=0,"",IF('ورود مشخصات همکاران'!$C43=0,"",'ورود مشخصات همکاران'!$C43))</f>
        <v/>
      </c>
      <c r="AE42" s="88" t="str">
        <f>IF('ورود کد کلاس همکاران'!AE42=0,"",IF('ورود مشخصات همکاران'!$C43=0,"",'ورود مشخصات همکاران'!$C43))</f>
        <v/>
      </c>
      <c r="AF42" s="87" t="str">
        <f>IF('ورود کد کلاس همکاران'!AF42=0,"",IF('ورود مشخصات همکاران'!$C43=0,"",'ورود مشخصات همکاران'!$C43))</f>
        <v/>
      </c>
      <c r="AG42" s="81" t="str">
        <f>IF('ورود کد کلاس همکاران'!AG42=0,"",IF('ورود مشخصات همکاران'!$C43=0,"",'ورود مشخصات همکاران'!$C43))</f>
        <v/>
      </c>
      <c r="AH42" s="103" t="str">
        <f>IF('ورود کد کلاس همکاران'!AH42=0,"",IF('ورود مشخصات همکاران'!$C43=0,"",'ورود مشخصات همکاران'!$C43))</f>
        <v/>
      </c>
      <c r="AI42" s="87" t="str">
        <f>IF('ورود کد کلاس همکاران'!AI42=0,"",IF('ورود مشخصات همکاران'!$C43=0,"",'ورود مشخصات همکاران'!$C43))</f>
        <v/>
      </c>
      <c r="AJ42" s="87" t="str">
        <f>IF('ورود کد کلاس همکاران'!AJ42=0,"",IF('ورود مشخصات همکاران'!$C43=0,"",'ورود مشخصات همکاران'!$C43))</f>
        <v/>
      </c>
      <c r="AK42" s="88" t="str">
        <f>IF('ورود کد کلاس همکاران'!AK42=0,"",IF('ورود مشخصات همکاران'!$C43=0,"",'ورود مشخصات همکاران'!$C43))</f>
        <v/>
      </c>
      <c r="AL42" s="87" t="str">
        <f>IF('ورود کد کلاس همکاران'!AL42=0,"",IF('ورود مشخصات همکاران'!$C43=0,"",'ورود مشخصات همکاران'!$C43))</f>
        <v/>
      </c>
      <c r="AN42" s="110" t="str">
        <f t="shared" si="4"/>
        <v>-0</v>
      </c>
      <c r="AO42" s="110" t="str">
        <f t="shared" si="7"/>
        <v>5-0</v>
      </c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 t="str">
        <f t="shared" si="42"/>
        <v>شنبه</v>
      </c>
      <c r="BE42" s="110">
        <f t="shared" si="42"/>
        <v>1</v>
      </c>
      <c r="BF42" s="110">
        <f t="shared" si="43"/>
        <v>5</v>
      </c>
      <c r="BG42" s="110">
        <f t="shared" si="44"/>
        <v>2</v>
      </c>
      <c r="BH42" s="110" t="str">
        <f t="shared" si="5"/>
        <v/>
      </c>
      <c r="BI42" s="110">
        <f>HLOOKUP(BF42,'ورود کد کلاس همکاران'!$A$1:$AL$54,BG42+3,FALSE)</f>
        <v>0</v>
      </c>
      <c r="BO42" s="111">
        <v>41</v>
      </c>
      <c r="BP42" s="111">
        <f t="shared" ref="BP42:BU52" si="45">COUNTIFS($BG$2:$BG$1837,$BO42,$BD$2:$BD$1837,BP$1,$BI$2:$BI$1837,"&gt;0")</f>
        <v>0</v>
      </c>
      <c r="BQ42" s="111">
        <f t="shared" si="45"/>
        <v>0</v>
      </c>
      <c r="BR42" s="111">
        <f t="shared" si="45"/>
        <v>0</v>
      </c>
      <c r="BS42" s="111">
        <f t="shared" si="45"/>
        <v>0</v>
      </c>
      <c r="BT42" s="111">
        <f t="shared" si="45"/>
        <v>0</v>
      </c>
      <c r="BU42" s="111">
        <f t="shared" si="45"/>
        <v>0</v>
      </c>
      <c r="BV42" s="111" t="str">
        <f t="shared" si="8"/>
        <v xml:space="preserve">      </v>
      </c>
      <c r="BW42" s="114"/>
      <c r="BX42" s="111">
        <v>40</v>
      </c>
      <c r="BY42" s="111">
        <f t="shared" si="40"/>
        <v>0</v>
      </c>
      <c r="BZ42" s="111">
        <f t="shared" si="40"/>
        <v>0</v>
      </c>
      <c r="CA42" s="111">
        <f t="shared" si="40"/>
        <v>0</v>
      </c>
      <c r="CB42" s="111">
        <f t="shared" si="40"/>
        <v>0</v>
      </c>
      <c r="CC42" s="111">
        <f t="shared" si="40"/>
        <v>0</v>
      </c>
      <c r="CD42" s="111">
        <f t="shared" si="40"/>
        <v>0</v>
      </c>
      <c r="CE42" s="111">
        <f t="shared" si="40"/>
        <v>0</v>
      </c>
      <c r="CF42" s="111">
        <f t="shared" si="40"/>
        <v>0</v>
      </c>
      <c r="CG42" s="111">
        <f t="shared" si="40"/>
        <v>0</v>
      </c>
      <c r="CH42" s="111">
        <f t="shared" si="40"/>
        <v>0</v>
      </c>
      <c r="CI42" s="111">
        <f t="shared" si="41"/>
        <v>0</v>
      </c>
      <c r="CJ42" s="111">
        <f t="shared" si="41"/>
        <v>0</v>
      </c>
      <c r="CK42" s="111">
        <f t="shared" si="41"/>
        <v>0</v>
      </c>
      <c r="CL42" s="111">
        <f t="shared" si="41"/>
        <v>0</v>
      </c>
      <c r="CM42" s="111">
        <f t="shared" si="41"/>
        <v>0</v>
      </c>
      <c r="CN42" s="111">
        <f t="shared" si="41"/>
        <v>0</v>
      </c>
      <c r="CO42" s="111">
        <f t="shared" si="41"/>
        <v>0</v>
      </c>
      <c r="CP42" s="111">
        <f t="shared" si="41"/>
        <v>0</v>
      </c>
      <c r="CQ42" s="111">
        <f t="shared" si="41"/>
        <v>0</v>
      </c>
      <c r="CR42" s="111">
        <f t="shared" si="41"/>
        <v>0</v>
      </c>
      <c r="CS42" s="111">
        <f t="shared" si="41"/>
        <v>0</v>
      </c>
      <c r="CT42" s="112"/>
      <c r="CU42" s="112" t="str">
        <f t="shared" si="35"/>
        <v/>
      </c>
      <c r="CV42" s="112" t="str">
        <f t="shared" si="30"/>
        <v/>
      </c>
      <c r="CW42" s="112" t="str">
        <f t="shared" si="12"/>
        <v/>
      </c>
      <c r="CX42" s="112" t="str">
        <f t="shared" si="13"/>
        <v/>
      </c>
      <c r="CY42" s="112" t="str">
        <f t="shared" si="14"/>
        <v/>
      </c>
      <c r="CZ42" s="112" t="str">
        <f t="shared" si="15"/>
        <v/>
      </c>
      <c r="DA42" s="112" t="str">
        <f t="shared" si="16"/>
        <v/>
      </c>
      <c r="DB42" s="112" t="str">
        <f t="shared" si="17"/>
        <v/>
      </c>
      <c r="DC42" s="112" t="str">
        <f t="shared" si="18"/>
        <v/>
      </c>
      <c r="DD42" s="112" t="str">
        <f t="shared" si="19"/>
        <v/>
      </c>
      <c r="DE42" s="112" t="str">
        <f t="shared" si="20"/>
        <v/>
      </c>
      <c r="DF42" s="112" t="str">
        <f t="shared" si="21"/>
        <v/>
      </c>
      <c r="DG42" s="112" t="str">
        <f t="shared" si="22"/>
        <v/>
      </c>
      <c r="DH42" s="112" t="str">
        <f t="shared" si="23"/>
        <v/>
      </c>
      <c r="DI42" s="112" t="str">
        <f t="shared" si="24"/>
        <v/>
      </c>
      <c r="DJ42" s="112" t="str">
        <f t="shared" si="25"/>
        <v/>
      </c>
      <c r="DK42" s="112" t="str">
        <f t="shared" si="26"/>
        <v/>
      </c>
      <c r="DL42" s="112" t="str">
        <f t="shared" si="27"/>
        <v/>
      </c>
      <c r="DM42" s="112" t="str">
        <f t="shared" si="28"/>
        <v/>
      </c>
      <c r="DN42" s="112" t="str">
        <f t="shared" si="29"/>
        <v/>
      </c>
      <c r="DO42" s="112" t="str">
        <f t="shared" si="29"/>
        <v/>
      </c>
    </row>
    <row r="43" spans="1:119" ht="60" customHeight="1" x14ac:dyDescent="0.2">
      <c r="A43" s="102">
        <v>40</v>
      </c>
      <c r="B43" s="100">
        <f>'ورود مشخصات همکاران'!B44</f>
        <v>0</v>
      </c>
      <c r="C43" s="81" t="str">
        <f>IF('ورود کد کلاس همکاران'!C43=0,"",IF('ورود مشخصات همکاران'!$C44=0,"",'ورود مشخصات همکاران'!$C44))</f>
        <v/>
      </c>
      <c r="D43" s="103" t="str">
        <f>IF('ورود کد کلاس همکاران'!D43=0,"",IF('ورود مشخصات همکاران'!$C44=0,"",'ورود مشخصات همکاران'!$C44))</f>
        <v/>
      </c>
      <c r="E43" s="87" t="str">
        <f>IF('ورود کد کلاس همکاران'!E43=0,"",IF('ورود مشخصات همکاران'!$C44=0,"",'ورود مشخصات همکاران'!$C44))</f>
        <v/>
      </c>
      <c r="F43" s="87" t="str">
        <f>IF('ورود کد کلاس همکاران'!F43=0,"",IF('ورود مشخصات همکاران'!$C44=0,"",'ورود مشخصات همکاران'!$C44))</f>
        <v/>
      </c>
      <c r="G43" s="88" t="str">
        <f>IF('ورود کد کلاس همکاران'!G43=0,"",IF('ورود مشخصات همکاران'!$C44=0,"",'ورود مشخصات همکاران'!$C44))</f>
        <v/>
      </c>
      <c r="H43" s="87" t="str">
        <f>IF('ورود کد کلاس همکاران'!H43=0,"",IF('ورود مشخصات همکاران'!$C44=0,"",'ورود مشخصات همکاران'!$C44))</f>
        <v/>
      </c>
      <c r="I43" s="81" t="str">
        <f>IF('ورود کد کلاس همکاران'!I43=0,"",IF('ورود مشخصات همکاران'!$C44=0,"",'ورود مشخصات همکاران'!$C44))</f>
        <v/>
      </c>
      <c r="J43" s="103" t="str">
        <f>IF('ورود کد کلاس همکاران'!J43=0,"",IF('ورود مشخصات همکاران'!$C44=0,"",'ورود مشخصات همکاران'!$C44))</f>
        <v/>
      </c>
      <c r="K43" s="87" t="str">
        <f>IF('ورود کد کلاس همکاران'!K43=0,"",IF('ورود مشخصات همکاران'!$C44=0,"",'ورود مشخصات همکاران'!$C44))</f>
        <v/>
      </c>
      <c r="L43" s="87" t="str">
        <f>IF('ورود کد کلاس همکاران'!L43=0,"",IF('ورود مشخصات همکاران'!$C44=0,"",'ورود مشخصات همکاران'!$C44))</f>
        <v/>
      </c>
      <c r="M43" s="88" t="str">
        <f>IF('ورود کد کلاس همکاران'!M43=0,"",IF('ورود مشخصات همکاران'!$C44=0,"",'ورود مشخصات همکاران'!$C44))</f>
        <v/>
      </c>
      <c r="N43" s="87" t="str">
        <f>IF('ورود کد کلاس همکاران'!N43=0,"",IF('ورود مشخصات همکاران'!$C44=0,"",'ورود مشخصات همکاران'!$C44))</f>
        <v/>
      </c>
      <c r="O43" s="81" t="str">
        <f>IF('ورود کد کلاس همکاران'!O43=0,"",IF('ورود مشخصات همکاران'!$C44=0,"",'ورود مشخصات همکاران'!$C44))</f>
        <v/>
      </c>
      <c r="P43" s="103" t="str">
        <f>IF('ورود کد کلاس همکاران'!P43=0,"",IF('ورود مشخصات همکاران'!$C44=0,"",'ورود مشخصات همکاران'!$C44))</f>
        <v/>
      </c>
      <c r="Q43" s="87" t="str">
        <f>IF('ورود کد کلاس همکاران'!Q43=0,"",IF('ورود مشخصات همکاران'!$C44=0,"",'ورود مشخصات همکاران'!$C44))</f>
        <v/>
      </c>
      <c r="R43" s="87" t="str">
        <f>IF('ورود کد کلاس همکاران'!R43=0,"",IF('ورود مشخصات همکاران'!$C44=0,"",'ورود مشخصات همکاران'!$C44))</f>
        <v/>
      </c>
      <c r="S43" s="88" t="str">
        <f>IF('ورود کد کلاس همکاران'!S43=0,"",IF('ورود مشخصات همکاران'!$C44=0,"",'ورود مشخصات همکاران'!$C44))</f>
        <v/>
      </c>
      <c r="T43" s="87" t="str">
        <f>IF('ورود کد کلاس همکاران'!T43=0,"",IF('ورود مشخصات همکاران'!$C44=0,"",'ورود مشخصات همکاران'!$C44))</f>
        <v/>
      </c>
      <c r="U43" s="81" t="str">
        <f>IF('ورود کد کلاس همکاران'!U43=0,"",IF('ورود مشخصات همکاران'!$C44=0,"",'ورود مشخصات همکاران'!$C44))</f>
        <v/>
      </c>
      <c r="V43" s="103" t="str">
        <f>IF('ورود کد کلاس همکاران'!V43=0,"",IF('ورود مشخصات همکاران'!$C44=0,"",'ورود مشخصات همکاران'!$C44))</f>
        <v/>
      </c>
      <c r="W43" s="87" t="str">
        <f>IF('ورود کد کلاس همکاران'!W43=0,"",IF('ورود مشخصات همکاران'!$C44=0,"",'ورود مشخصات همکاران'!$C44))</f>
        <v/>
      </c>
      <c r="X43" s="87" t="str">
        <f>IF('ورود کد کلاس همکاران'!X43=0,"",IF('ورود مشخصات همکاران'!$C44=0,"",'ورود مشخصات همکاران'!$C44))</f>
        <v/>
      </c>
      <c r="Y43" s="88" t="str">
        <f>IF('ورود کد کلاس همکاران'!Y43=0,"",IF('ورود مشخصات همکاران'!$C44=0,"",'ورود مشخصات همکاران'!$C44))</f>
        <v/>
      </c>
      <c r="Z43" s="87" t="str">
        <f>IF('ورود کد کلاس همکاران'!Z43=0,"",IF('ورود مشخصات همکاران'!$C44=0,"",'ورود مشخصات همکاران'!$C44))</f>
        <v/>
      </c>
      <c r="AA43" s="81" t="str">
        <f>IF('ورود کد کلاس همکاران'!AA43=0,"",IF('ورود مشخصات همکاران'!$C44=0,"",'ورود مشخصات همکاران'!$C44))</f>
        <v/>
      </c>
      <c r="AB43" s="103" t="str">
        <f>IF('ورود کد کلاس همکاران'!AB43=0,"",IF('ورود مشخصات همکاران'!$C44=0,"",'ورود مشخصات همکاران'!$C44))</f>
        <v/>
      </c>
      <c r="AC43" s="87" t="str">
        <f>IF('ورود کد کلاس همکاران'!AC43=0,"",IF('ورود مشخصات همکاران'!$C44=0,"",'ورود مشخصات همکاران'!$C44))</f>
        <v/>
      </c>
      <c r="AD43" s="87" t="str">
        <f>IF('ورود کد کلاس همکاران'!AD43=0,"",IF('ورود مشخصات همکاران'!$C44=0,"",'ورود مشخصات همکاران'!$C44))</f>
        <v/>
      </c>
      <c r="AE43" s="88" t="str">
        <f>IF('ورود کد کلاس همکاران'!AE43=0,"",IF('ورود مشخصات همکاران'!$C44=0,"",'ورود مشخصات همکاران'!$C44))</f>
        <v/>
      </c>
      <c r="AF43" s="87" t="str">
        <f>IF('ورود کد کلاس همکاران'!AF43=0,"",IF('ورود مشخصات همکاران'!$C44=0,"",'ورود مشخصات همکاران'!$C44))</f>
        <v/>
      </c>
      <c r="AG43" s="81" t="str">
        <f>IF('ورود کد کلاس همکاران'!AG43=0,"",IF('ورود مشخصات همکاران'!$C44=0,"",'ورود مشخصات همکاران'!$C44))</f>
        <v/>
      </c>
      <c r="AH43" s="103" t="str">
        <f>IF('ورود کد کلاس همکاران'!AH43=0,"",IF('ورود مشخصات همکاران'!$C44=0,"",'ورود مشخصات همکاران'!$C44))</f>
        <v/>
      </c>
      <c r="AI43" s="87" t="str">
        <f>IF('ورود کد کلاس همکاران'!AI43=0,"",IF('ورود مشخصات همکاران'!$C44=0,"",'ورود مشخصات همکاران'!$C44))</f>
        <v/>
      </c>
      <c r="AJ43" s="87" t="str">
        <f>IF('ورود کد کلاس همکاران'!AJ43=0,"",IF('ورود مشخصات همکاران'!$C44=0,"",'ورود مشخصات همکاران'!$C44))</f>
        <v/>
      </c>
      <c r="AK43" s="88" t="str">
        <f>IF('ورود کد کلاس همکاران'!AK43=0,"",IF('ورود مشخصات همکاران'!$C44=0,"",'ورود مشخصات همکاران'!$C44))</f>
        <v/>
      </c>
      <c r="AL43" s="87" t="str">
        <f>IF('ورود کد کلاس همکاران'!AL43=0,"",IF('ورود مشخصات همکاران'!$C44=0,"",'ورود مشخصات همکاران'!$C44))</f>
        <v/>
      </c>
      <c r="AN43" s="110" t="str">
        <f t="shared" si="4"/>
        <v>-0</v>
      </c>
      <c r="AO43" s="110" t="str">
        <f t="shared" si="7"/>
        <v>6-0</v>
      </c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 t="str">
        <f t="shared" si="42"/>
        <v>شنبه</v>
      </c>
      <c r="BE43" s="110">
        <f t="shared" si="42"/>
        <v>1</v>
      </c>
      <c r="BF43" s="110">
        <f t="shared" si="43"/>
        <v>6</v>
      </c>
      <c r="BG43" s="110">
        <f t="shared" si="44"/>
        <v>2</v>
      </c>
      <c r="BH43" s="110" t="str">
        <f t="shared" si="5"/>
        <v/>
      </c>
      <c r="BI43" s="110">
        <f>HLOOKUP(BF43,'ورود کد کلاس همکاران'!$A$1:$AL$54,BG43+3,FALSE)</f>
        <v>0</v>
      </c>
      <c r="BO43" s="111">
        <v>42</v>
      </c>
      <c r="BP43" s="111">
        <f t="shared" si="45"/>
        <v>0</v>
      </c>
      <c r="BQ43" s="111">
        <f t="shared" si="45"/>
        <v>0</v>
      </c>
      <c r="BR43" s="111">
        <f t="shared" si="45"/>
        <v>0</v>
      </c>
      <c r="BS43" s="111">
        <f t="shared" si="45"/>
        <v>0</v>
      </c>
      <c r="BT43" s="111">
        <f t="shared" si="45"/>
        <v>0</v>
      </c>
      <c r="BU43" s="111">
        <f t="shared" si="45"/>
        <v>0</v>
      </c>
      <c r="BV43" s="111" t="str">
        <f t="shared" si="8"/>
        <v xml:space="preserve">      </v>
      </c>
      <c r="BW43" s="114"/>
      <c r="BX43" s="111">
        <v>41</v>
      </c>
      <c r="BY43" s="111">
        <f t="shared" ref="BY43:CH53" si="46">COUNTIFS($BH$2:$BH$1837,BY$1,$BG$2:$BG$1837,$BX43,$BI$2:$BI$1837,"&gt;0")</f>
        <v>0</v>
      </c>
      <c r="BZ43" s="111">
        <f t="shared" si="46"/>
        <v>0</v>
      </c>
      <c r="CA43" s="111">
        <f t="shared" si="46"/>
        <v>0</v>
      </c>
      <c r="CB43" s="111">
        <f t="shared" si="46"/>
        <v>0</v>
      </c>
      <c r="CC43" s="111">
        <f t="shared" si="46"/>
        <v>0</v>
      </c>
      <c r="CD43" s="111">
        <f t="shared" si="46"/>
        <v>0</v>
      </c>
      <c r="CE43" s="111">
        <f t="shared" si="46"/>
        <v>0</v>
      </c>
      <c r="CF43" s="111">
        <f t="shared" si="46"/>
        <v>0</v>
      </c>
      <c r="CG43" s="111">
        <f t="shared" si="46"/>
        <v>0</v>
      </c>
      <c r="CH43" s="111">
        <f t="shared" si="46"/>
        <v>0</v>
      </c>
      <c r="CI43" s="111">
        <f t="shared" ref="CI43:CS53" si="47">COUNTIFS($BH$2:$BH$1837,CI$1,$BG$2:$BG$1837,$BX43,$BI$2:$BI$1837,"&gt;0")</f>
        <v>0</v>
      </c>
      <c r="CJ43" s="111">
        <f t="shared" si="47"/>
        <v>0</v>
      </c>
      <c r="CK43" s="111">
        <f t="shared" si="47"/>
        <v>0</v>
      </c>
      <c r="CL43" s="111">
        <f t="shared" si="47"/>
        <v>0</v>
      </c>
      <c r="CM43" s="111">
        <f t="shared" si="47"/>
        <v>0</v>
      </c>
      <c r="CN43" s="111">
        <f t="shared" si="47"/>
        <v>0</v>
      </c>
      <c r="CO43" s="111">
        <f t="shared" si="47"/>
        <v>0</v>
      </c>
      <c r="CP43" s="111">
        <f t="shared" si="47"/>
        <v>0</v>
      </c>
      <c r="CQ43" s="111">
        <f t="shared" si="47"/>
        <v>0</v>
      </c>
      <c r="CR43" s="111">
        <f t="shared" si="47"/>
        <v>0</v>
      </c>
      <c r="CS43" s="111">
        <f t="shared" si="47"/>
        <v>0</v>
      </c>
      <c r="CT43" s="111"/>
      <c r="CU43" s="111" t="str">
        <f t="shared" si="35"/>
        <v/>
      </c>
      <c r="CV43" s="111" t="str">
        <f t="shared" si="30"/>
        <v/>
      </c>
      <c r="CW43" s="111" t="str">
        <f t="shared" si="12"/>
        <v/>
      </c>
      <c r="CX43" s="111" t="str">
        <f t="shared" si="13"/>
        <v/>
      </c>
      <c r="CY43" s="111" t="str">
        <f t="shared" si="14"/>
        <v/>
      </c>
      <c r="CZ43" s="111" t="str">
        <f t="shared" si="15"/>
        <v/>
      </c>
      <c r="DA43" s="111" t="str">
        <f t="shared" si="16"/>
        <v/>
      </c>
      <c r="DB43" s="111" t="str">
        <f t="shared" si="17"/>
        <v/>
      </c>
      <c r="DC43" s="111" t="str">
        <f t="shared" si="18"/>
        <v/>
      </c>
      <c r="DD43" s="111" t="str">
        <f t="shared" si="19"/>
        <v/>
      </c>
      <c r="DE43" s="111" t="str">
        <f t="shared" si="20"/>
        <v/>
      </c>
      <c r="DF43" s="111" t="str">
        <f t="shared" si="21"/>
        <v/>
      </c>
      <c r="DG43" s="111" t="str">
        <f t="shared" si="22"/>
        <v/>
      </c>
      <c r="DH43" s="111" t="str">
        <f t="shared" si="23"/>
        <v/>
      </c>
      <c r="DI43" s="111" t="str">
        <f t="shared" si="24"/>
        <v/>
      </c>
      <c r="DJ43" s="111" t="str">
        <f t="shared" si="25"/>
        <v/>
      </c>
      <c r="DK43" s="111" t="str">
        <f t="shared" si="26"/>
        <v/>
      </c>
      <c r="DL43" s="111" t="str">
        <f t="shared" si="27"/>
        <v/>
      </c>
      <c r="DM43" s="111" t="str">
        <f t="shared" si="28"/>
        <v/>
      </c>
      <c r="DN43" s="111" t="str">
        <f t="shared" si="29"/>
        <v/>
      </c>
      <c r="DO43" s="111" t="str">
        <f t="shared" si="29"/>
        <v/>
      </c>
    </row>
    <row r="44" spans="1:119" ht="60" customHeight="1" x14ac:dyDescent="0.2">
      <c r="A44" s="102">
        <v>41</v>
      </c>
      <c r="B44" s="100">
        <f>'ورود مشخصات همکاران'!B45</f>
        <v>0</v>
      </c>
      <c r="C44" s="81" t="str">
        <f>IF('ورود کد کلاس همکاران'!C44=0,"",IF('ورود مشخصات همکاران'!$C45=0,"",'ورود مشخصات همکاران'!$C45))</f>
        <v/>
      </c>
      <c r="D44" s="103" t="str">
        <f>IF('ورود کد کلاس همکاران'!D44=0,"",IF('ورود مشخصات همکاران'!$C45=0,"",'ورود مشخصات همکاران'!$C45))</f>
        <v/>
      </c>
      <c r="E44" s="87" t="str">
        <f>IF('ورود کد کلاس همکاران'!E44=0,"",IF('ورود مشخصات همکاران'!$C45=0,"",'ورود مشخصات همکاران'!$C45))</f>
        <v/>
      </c>
      <c r="F44" s="87" t="str">
        <f>IF('ورود کد کلاس همکاران'!F44=0,"",IF('ورود مشخصات همکاران'!$C45=0,"",'ورود مشخصات همکاران'!$C45))</f>
        <v/>
      </c>
      <c r="G44" s="88" t="str">
        <f>IF('ورود کد کلاس همکاران'!G44=0,"",IF('ورود مشخصات همکاران'!$C45=0,"",'ورود مشخصات همکاران'!$C45))</f>
        <v/>
      </c>
      <c r="H44" s="87" t="str">
        <f>IF('ورود کد کلاس همکاران'!H44=0,"",IF('ورود مشخصات همکاران'!$C45=0,"",'ورود مشخصات همکاران'!$C45))</f>
        <v/>
      </c>
      <c r="I44" s="81" t="str">
        <f>IF('ورود کد کلاس همکاران'!I44=0,"",IF('ورود مشخصات همکاران'!$C45=0,"",'ورود مشخصات همکاران'!$C45))</f>
        <v/>
      </c>
      <c r="J44" s="103" t="str">
        <f>IF('ورود کد کلاس همکاران'!J44=0,"",IF('ورود مشخصات همکاران'!$C45=0,"",'ورود مشخصات همکاران'!$C45))</f>
        <v/>
      </c>
      <c r="K44" s="87" t="str">
        <f>IF('ورود کد کلاس همکاران'!K44=0,"",IF('ورود مشخصات همکاران'!$C45=0,"",'ورود مشخصات همکاران'!$C45))</f>
        <v/>
      </c>
      <c r="L44" s="87" t="str">
        <f>IF('ورود کد کلاس همکاران'!L44=0,"",IF('ورود مشخصات همکاران'!$C45=0,"",'ورود مشخصات همکاران'!$C45))</f>
        <v/>
      </c>
      <c r="M44" s="88" t="str">
        <f>IF('ورود کد کلاس همکاران'!M44=0,"",IF('ورود مشخصات همکاران'!$C45=0,"",'ورود مشخصات همکاران'!$C45))</f>
        <v/>
      </c>
      <c r="N44" s="87" t="str">
        <f>IF('ورود کد کلاس همکاران'!N44=0,"",IF('ورود مشخصات همکاران'!$C45=0,"",'ورود مشخصات همکاران'!$C45))</f>
        <v/>
      </c>
      <c r="O44" s="81" t="str">
        <f>IF('ورود کد کلاس همکاران'!O44=0,"",IF('ورود مشخصات همکاران'!$C45=0,"",'ورود مشخصات همکاران'!$C45))</f>
        <v/>
      </c>
      <c r="P44" s="103" t="str">
        <f>IF('ورود کد کلاس همکاران'!P44=0,"",IF('ورود مشخصات همکاران'!$C45=0,"",'ورود مشخصات همکاران'!$C45))</f>
        <v/>
      </c>
      <c r="Q44" s="87" t="str">
        <f>IF('ورود کد کلاس همکاران'!Q44=0,"",IF('ورود مشخصات همکاران'!$C45=0,"",'ورود مشخصات همکاران'!$C45))</f>
        <v/>
      </c>
      <c r="R44" s="87" t="str">
        <f>IF('ورود کد کلاس همکاران'!R44=0,"",IF('ورود مشخصات همکاران'!$C45=0,"",'ورود مشخصات همکاران'!$C45))</f>
        <v/>
      </c>
      <c r="S44" s="88" t="str">
        <f>IF('ورود کد کلاس همکاران'!S44=0,"",IF('ورود مشخصات همکاران'!$C45=0,"",'ورود مشخصات همکاران'!$C45))</f>
        <v/>
      </c>
      <c r="T44" s="87" t="str">
        <f>IF('ورود کد کلاس همکاران'!T44=0,"",IF('ورود مشخصات همکاران'!$C45=0,"",'ورود مشخصات همکاران'!$C45))</f>
        <v/>
      </c>
      <c r="U44" s="81" t="str">
        <f>IF('ورود کد کلاس همکاران'!U44=0,"",IF('ورود مشخصات همکاران'!$C45=0,"",'ورود مشخصات همکاران'!$C45))</f>
        <v/>
      </c>
      <c r="V44" s="103" t="str">
        <f>IF('ورود کد کلاس همکاران'!V44=0,"",IF('ورود مشخصات همکاران'!$C45=0,"",'ورود مشخصات همکاران'!$C45))</f>
        <v/>
      </c>
      <c r="W44" s="87" t="str">
        <f>IF('ورود کد کلاس همکاران'!W44=0,"",IF('ورود مشخصات همکاران'!$C45=0,"",'ورود مشخصات همکاران'!$C45))</f>
        <v/>
      </c>
      <c r="X44" s="87" t="str">
        <f>IF('ورود کد کلاس همکاران'!X44=0,"",IF('ورود مشخصات همکاران'!$C45=0,"",'ورود مشخصات همکاران'!$C45))</f>
        <v/>
      </c>
      <c r="Y44" s="88" t="str">
        <f>IF('ورود کد کلاس همکاران'!Y44=0,"",IF('ورود مشخصات همکاران'!$C45=0,"",'ورود مشخصات همکاران'!$C45))</f>
        <v/>
      </c>
      <c r="Z44" s="87" t="str">
        <f>IF('ورود کد کلاس همکاران'!Z44=0,"",IF('ورود مشخصات همکاران'!$C45=0,"",'ورود مشخصات همکاران'!$C45))</f>
        <v/>
      </c>
      <c r="AA44" s="81" t="str">
        <f>IF('ورود کد کلاس همکاران'!AA44=0,"",IF('ورود مشخصات همکاران'!$C45=0,"",'ورود مشخصات همکاران'!$C45))</f>
        <v/>
      </c>
      <c r="AB44" s="103" t="str">
        <f>IF('ورود کد کلاس همکاران'!AB44=0,"",IF('ورود مشخصات همکاران'!$C45=0,"",'ورود مشخصات همکاران'!$C45))</f>
        <v/>
      </c>
      <c r="AC44" s="87" t="str">
        <f>IF('ورود کد کلاس همکاران'!AC44=0,"",IF('ورود مشخصات همکاران'!$C45=0,"",'ورود مشخصات همکاران'!$C45))</f>
        <v/>
      </c>
      <c r="AD44" s="87" t="str">
        <f>IF('ورود کد کلاس همکاران'!AD44=0,"",IF('ورود مشخصات همکاران'!$C45=0,"",'ورود مشخصات همکاران'!$C45))</f>
        <v/>
      </c>
      <c r="AE44" s="88" t="str">
        <f>IF('ورود کد کلاس همکاران'!AE44=0,"",IF('ورود مشخصات همکاران'!$C45=0,"",'ورود مشخصات همکاران'!$C45))</f>
        <v/>
      </c>
      <c r="AF44" s="87" t="str">
        <f>IF('ورود کد کلاس همکاران'!AF44=0,"",IF('ورود مشخصات همکاران'!$C45=0,"",'ورود مشخصات همکاران'!$C45))</f>
        <v/>
      </c>
      <c r="AG44" s="81" t="str">
        <f>IF('ورود کد کلاس همکاران'!AG44=0,"",IF('ورود مشخصات همکاران'!$C45=0,"",'ورود مشخصات همکاران'!$C45))</f>
        <v/>
      </c>
      <c r="AH44" s="103" t="str">
        <f>IF('ورود کد کلاس همکاران'!AH44=0,"",IF('ورود مشخصات همکاران'!$C45=0,"",'ورود مشخصات همکاران'!$C45))</f>
        <v/>
      </c>
      <c r="AI44" s="87" t="str">
        <f>IF('ورود کد کلاس همکاران'!AI44=0,"",IF('ورود مشخصات همکاران'!$C45=0,"",'ورود مشخصات همکاران'!$C45))</f>
        <v/>
      </c>
      <c r="AJ44" s="87" t="str">
        <f>IF('ورود کد کلاس همکاران'!AJ44=0,"",IF('ورود مشخصات همکاران'!$C45=0,"",'ورود مشخصات همکاران'!$C45))</f>
        <v/>
      </c>
      <c r="AK44" s="88" t="str">
        <f>IF('ورود کد کلاس همکاران'!AK44=0,"",IF('ورود مشخصات همکاران'!$C45=0,"",'ورود مشخصات همکاران'!$C45))</f>
        <v/>
      </c>
      <c r="AL44" s="87" t="str">
        <f>IF('ورود کد کلاس همکاران'!AL44=0,"",IF('ورود مشخصات همکاران'!$C45=0,"",'ورود مشخصات همکاران'!$C45))</f>
        <v/>
      </c>
      <c r="AN44" s="110" t="str">
        <f t="shared" si="4"/>
        <v>-0</v>
      </c>
      <c r="AO44" s="110" t="str">
        <f t="shared" si="7"/>
        <v>7-0</v>
      </c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 t="str">
        <f t="shared" si="42"/>
        <v>يکشنبه</v>
      </c>
      <c r="BE44" s="110">
        <f t="shared" si="42"/>
        <v>2</v>
      </c>
      <c r="BF44" s="110">
        <f t="shared" si="43"/>
        <v>7</v>
      </c>
      <c r="BG44" s="110">
        <f t="shared" si="44"/>
        <v>2</v>
      </c>
      <c r="BH44" s="110" t="str">
        <f t="shared" si="5"/>
        <v/>
      </c>
      <c r="BI44" s="110">
        <f>HLOOKUP(BF44,'ورود کد کلاس همکاران'!$A$1:$AL$54,BG44+3,FALSE)</f>
        <v>0</v>
      </c>
      <c r="BO44" s="111">
        <v>43</v>
      </c>
      <c r="BP44" s="111">
        <f t="shared" si="45"/>
        <v>0</v>
      </c>
      <c r="BQ44" s="111">
        <f t="shared" si="45"/>
        <v>0</v>
      </c>
      <c r="BR44" s="111">
        <f t="shared" si="45"/>
        <v>0</v>
      </c>
      <c r="BS44" s="111">
        <f t="shared" si="45"/>
        <v>0</v>
      </c>
      <c r="BT44" s="111">
        <f t="shared" si="45"/>
        <v>0</v>
      </c>
      <c r="BU44" s="111">
        <f t="shared" si="45"/>
        <v>0</v>
      </c>
      <c r="BV44" s="111" t="str">
        <f t="shared" si="8"/>
        <v xml:space="preserve">      </v>
      </c>
      <c r="BW44" s="114"/>
      <c r="BX44" s="111">
        <v>42</v>
      </c>
      <c r="BY44" s="111">
        <f t="shared" si="46"/>
        <v>0</v>
      </c>
      <c r="BZ44" s="111">
        <f t="shared" si="46"/>
        <v>0</v>
      </c>
      <c r="CA44" s="111">
        <f t="shared" si="46"/>
        <v>0</v>
      </c>
      <c r="CB44" s="111">
        <f t="shared" si="46"/>
        <v>0</v>
      </c>
      <c r="CC44" s="111">
        <f t="shared" si="46"/>
        <v>0</v>
      </c>
      <c r="CD44" s="111">
        <f t="shared" si="46"/>
        <v>0</v>
      </c>
      <c r="CE44" s="111">
        <f t="shared" si="46"/>
        <v>0</v>
      </c>
      <c r="CF44" s="111">
        <f t="shared" si="46"/>
        <v>0</v>
      </c>
      <c r="CG44" s="111">
        <f t="shared" si="46"/>
        <v>0</v>
      </c>
      <c r="CH44" s="111">
        <f t="shared" si="46"/>
        <v>0</v>
      </c>
      <c r="CI44" s="111">
        <f t="shared" si="47"/>
        <v>0</v>
      </c>
      <c r="CJ44" s="111">
        <f t="shared" si="47"/>
        <v>0</v>
      </c>
      <c r="CK44" s="111">
        <f t="shared" si="47"/>
        <v>0</v>
      </c>
      <c r="CL44" s="111">
        <f t="shared" si="47"/>
        <v>0</v>
      </c>
      <c r="CM44" s="111">
        <f t="shared" si="47"/>
        <v>0</v>
      </c>
      <c r="CN44" s="111">
        <f t="shared" si="47"/>
        <v>0</v>
      </c>
      <c r="CO44" s="111">
        <f t="shared" si="47"/>
        <v>0</v>
      </c>
      <c r="CP44" s="111">
        <f t="shared" si="47"/>
        <v>0</v>
      </c>
      <c r="CQ44" s="111">
        <f t="shared" si="47"/>
        <v>0</v>
      </c>
      <c r="CR44" s="111">
        <f t="shared" si="47"/>
        <v>0</v>
      </c>
      <c r="CS44" s="111">
        <f t="shared" si="47"/>
        <v>0</v>
      </c>
      <c r="CT44" s="112"/>
      <c r="CU44" s="112" t="str">
        <f t="shared" si="35"/>
        <v/>
      </c>
      <c r="CV44" s="112" t="str">
        <f t="shared" si="30"/>
        <v/>
      </c>
      <c r="CW44" s="112" t="str">
        <f t="shared" si="12"/>
        <v/>
      </c>
      <c r="CX44" s="112" t="str">
        <f t="shared" si="13"/>
        <v/>
      </c>
      <c r="CY44" s="112" t="str">
        <f t="shared" si="14"/>
        <v/>
      </c>
      <c r="CZ44" s="112" t="str">
        <f t="shared" si="15"/>
        <v/>
      </c>
      <c r="DA44" s="112" t="str">
        <f t="shared" si="16"/>
        <v/>
      </c>
      <c r="DB44" s="112" t="str">
        <f t="shared" si="17"/>
        <v/>
      </c>
      <c r="DC44" s="112" t="str">
        <f t="shared" si="18"/>
        <v/>
      </c>
      <c r="DD44" s="112" t="str">
        <f t="shared" si="19"/>
        <v/>
      </c>
      <c r="DE44" s="112" t="str">
        <f t="shared" si="20"/>
        <v/>
      </c>
      <c r="DF44" s="112" t="str">
        <f t="shared" si="21"/>
        <v/>
      </c>
      <c r="DG44" s="112" t="str">
        <f t="shared" si="22"/>
        <v/>
      </c>
      <c r="DH44" s="112" t="str">
        <f t="shared" si="23"/>
        <v/>
      </c>
      <c r="DI44" s="112" t="str">
        <f t="shared" si="24"/>
        <v/>
      </c>
      <c r="DJ44" s="112" t="str">
        <f t="shared" si="25"/>
        <v/>
      </c>
      <c r="DK44" s="112" t="str">
        <f t="shared" si="26"/>
        <v/>
      </c>
      <c r="DL44" s="112" t="str">
        <f t="shared" si="27"/>
        <v/>
      </c>
      <c r="DM44" s="112" t="str">
        <f t="shared" si="28"/>
        <v/>
      </c>
      <c r="DN44" s="112" t="str">
        <f t="shared" si="29"/>
        <v/>
      </c>
      <c r="DO44" s="112" t="str">
        <f t="shared" si="29"/>
        <v/>
      </c>
    </row>
    <row r="45" spans="1:119" ht="60" customHeight="1" x14ac:dyDescent="0.2">
      <c r="A45" s="102">
        <v>42</v>
      </c>
      <c r="B45" s="100">
        <f>'ورود مشخصات همکاران'!B46</f>
        <v>0</v>
      </c>
      <c r="C45" s="81" t="str">
        <f>IF('ورود کد کلاس همکاران'!C45=0,"",IF('ورود مشخصات همکاران'!$C46=0,"",'ورود مشخصات همکاران'!$C46))</f>
        <v/>
      </c>
      <c r="D45" s="103" t="str">
        <f>IF('ورود کد کلاس همکاران'!D45=0,"",IF('ورود مشخصات همکاران'!$C46=0,"",'ورود مشخصات همکاران'!$C46))</f>
        <v/>
      </c>
      <c r="E45" s="87" t="str">
        <f>IF('ورود کد کلاس همکاران'!E45=0,"",IF('ورود مشخصات همکاران'!$C46=0,"",'ورود مشخصات همکاران'!$C46))</f>
        <v/>
      </c>
      <c r="F45" s="87" t="str">
        <f>IF('ورود کد کلاس همکاران'!F45=0,"",IF('ورود مشخصات همکاران'!$C46=0,"",'ورود مشخصات همکاران'!$C46))</f>
        <v/>
      </c>
      <c r="G45" s="88" t="str">
        <f>IF('ورود کد کلاس همکاران'!G45=0,"",IF('ورود مشخصات همکاران'!$C46=0,"",'ورود مشخصات همکاران'!$C46))</f>
        <v/>
      </c>
      <c r="H45" s="87" t="str">
        <f>IF('ورود کد کلاس همکاران'!H45=0,"",IF('ورود مشخصات همکاران'!$C46=0,"",'ورود مشخصات همکاران'!$C46))</f>
        <v/>
      </c>
      <c r="I45" s="81" t="str">
        <f>IF('ورود کد کلاس همکاران'!I45=0,"",IF('ورود مشخصات همکاران'!$C46=0,"",'ورود مشخصات همکاران'!$C46))</f>
        <v/>
      </c>
      <c r="J45" s="103" t="str">
        <f>IF('ورود کد کلاس همکاران'!J45=0,"",IF('ورود مشخصات همکاران'!$C46=0,"",'ورود مشخصات همکاران'!$C46))</f>
        <v/>
      </c>
      <c r="K45" s="87" t="str">
        <f>IF('ورود کد کلاس همکاران'!K45=0,"",IF('ورود مشخصات همکاران'!$C46=0,"",'ورود مشخصات همکاران'!$C46))</f>
        <v/>
      </c>
      <c r="L45" s="87" t="str">
        <f>IF('ورود کد کلاس همکاران'!L45=0,"",IF('ورود مشخصات همکاران'!$C46=0,"",'ورود مشخصات همکاران'!$C46))</f>
        <v/>
      </c>
      <c r="M45" s="88" t="str">
        <f>IF('ورود کد کلاس همکاران'!M45=0,"",IF('ورود مشخصات همکاران'!$C46=0,"",'ورود مشخصات همکاران'!$C46))</f>
        <v/>
      </c>
      <c r="N45" s="87" t="str">
        <f>IF('ورود کد کلاس همکاران'!N45=0,"",IF('ورود مشخصات همکاران'!$C46=0,"",'ورود مشخصات همکاران'!$C46))</f>
        <v/>
      </c>
      <c r="O45" s="81" t="str">
        <f>IF('ورود کد کلاس همکاران'!O45=0,"",IF('ورود مشخصات همکاران'!$C46=0,"",'ورود مشخصات همکاران'!$C46))</f>
        <v/>
      </c>
      <c r="P45" s="103" t="str">
        <f>IF('ورود کد کلاس همکاران'!P45=0,"",IF('ورود مشخصات همکاران'!$C46=0,"",'ورود مشخصات همکاران'!$C46))</f>
        <v/>
      </c>
      <c r="Q45" s="87" t="str">
        <f>IF('ورود کد کلاس همکاران'!Q45=0,"",IF('ورود مشخصات همکاران'!$C46=0,"",'ورود مشخصات همکاران'!$C46))</f>
        <v/>
      </c>
      <c r="R45" s="87" t="str">
        <f>IF('ورود کد کلاس همکاران'!R45=0,"",IF('ورود مشخصات همکاران'!$C46=0,"",'ورود مشخصات همکاران'!$C46))</f>
        <v/>
      </c>
      <c r="S45" s="88" t="str">
        <f>IF('ورود کد کلاس همکاران'!S45=0,"",IF('ورود مشخصات همکاران'!$C46=0,"",'ورود مشخصات همکاران'!$C46))</f>
        <v/>
      </c>
      <c r="T45" s="87" t="str">
        <f>IF('ورود کد کلاس همکاران'!T45=0,"",IF('ورود مشخصات همکاران'!$C46=0,"",'ورود مشخصات همکاران'!$C46))</f>
        <v/>
      </c>
      <c r="U45" s="81" t="str">
        <f>IF('ورود کد کلاس همکاران'!U45=0,"",IF('ورود مشخصات همکاران'!$C46=0,"",'ورود مشخصات همکاران'!$C46))</f>
        <v/>
      </c>
      <c r="V45" s="103" t="str">
        <f>IF('ورود کد کلاس همکاران'!V45=0,"",IF('ورود مشخصات همکاران'!$C46=0,"",'ورود مشخصات همکاران'!$C46))</f>
        <v/>
      </c>
      <c r="W45" s="87" t="str">
        <f>IF('ورود کد کلاس همکاران'!W45=0,"",IF('ورود مشخصات همکاران'!$C46=0,"",'ورود مشخصات همکاران'!$C46))</f>
        <v/>
      </c>
      <c r="X45" s="87" t="str">
        <f>IF('ورود کد کلاس همکاران'!X45=0,"",IF('ورود مشخصات همکاران'!$C46=0,"",'ورود مشخصات همکاران'!$C46))</f>
        <v/>
      </c>
      <c r="Y45" s="88" t="str">
        <f>IF('ورود کد کلاس همکاران'!Y45=0,"",IF('ورود مشخصات همکاران'!$C46=0,"",'ورود مشخصات همکاران'!$C46))</f>
        <v/>
      </c>
      <c r="Z45" s="87" t="str">
        <f>IF('ورود کد کلاس همکاران'!Z45=0,"",IF('ورود مشخصات همکاران'!$C46=0,"",'ورود مشخصات همکاران'!$C46))</f>
        <v/>
      </c>
      <c r="AA45" s="81" t="str">
        <f>IF('ورود کد کلاس همکاران'!AA45=0,"",IF('ورود مشخصات همکاران'!$C46=0,"",'ورود مشخصات همکاران'!$C46))</f>
        <v/>
      </c>
      <c r="AB45" s="103" t="str">
        <f>IF('ورود کد کلاس همکاران'!AB45=0,"",IF('ورود مشخصات همکاران'!$C46=0,"",'ورود مشخصات همکاران'!$C46))</f>
        <v/>
      </c>
      <c r="AC45" s="87" t="str">
        <f>IF('ورود کد کلاس همکاران'!AC45=0,"",IF('ورود مشخصات همکاران'!$C46=0,"",'ورود مشخصات همکاران'!$C46))</f>
        <v/>
      </c>
      <c r="AD45" s="87" t="str">
        <f>IF('ورود کد کلاس همکاران'!AD45=0,"",IF('ورود مشخصات همکاران'!$C46=0,"",'ورود مشخصات همکاران'!$C46))</f>
        <v/>
      </c>
      <c r="AE45" s="88" t="str">
        <f>IF('ورود کد کلاس همکاران'!AE45=0,"",IF('ورود مشخصات همکاران'!$C46=0,"",'ورود مشخصات همکاران'!$C46))</f>
        <v/>
      </c>
      <c r="AF45" s="87" t="str">
        <f>IF('ورود کد کلاس همکاران'!AF45=0,"",IF('ورود مشخصات همکاران'!$C46=0,"",'ورود مشخصات همکاران'!$C46))</f>
        <v/>
      </c>
      <c r="AG45" s="81" t="str">
        <f>IF('ورود کد کلاس همکاران'!AG45=0,"",IF('ورود مشخصات همکاران'!$C46=0,"",'ورود مشخصات همکاران'!$C46))</f>
        <v/>
      </c>
      <c r="AH45" s="103" t="str">
        <f>IF('ورود کد کلاس همکاران'!AH45=0,"",IF('ورود مشخصات همکاران'!$C46=0,"",'ورود مشخصات همکاران'!$C46))</f>
        <v/>
      </c>
      <c r="AI45" s="87" t="str">
        <f>IF('ورود کد کلاس همکاران'!AI45=0,"",IF('ورود مشخصات همکاران'!$C46=0,"",'ورود مشخصات همکاران'!$C46))</f>
        <v/>
      </c>
      <c r="AJ45" s="87" t="str">
        <f>IF('ورود کد کلاس همکاران'!AJ45=0,"",IF('ورود مشخصات همکاران'!$C46=0,"",'ورود مشخصات همکاران'!$C46))</f>
        <v/>
      </c>
      <c r="AK45" s="88" t="str">
        <f>IF('ورود کد کلاس همکاران'!AK45=0,"",IF('ورود مشخصات همکاران'!$C46=0,"",'ورود مشخصات همکاران'!$C46))</f>
        <v/>
      </c>
      <c r="AL45" s="87" t="str">
        <f>IF('ورود کد کلاس همکاران'!AL45=0,"",IF('ورود مشخصات همکاران'!$C46=0,"",'ورود مشخصات همکاران'!$C46))</f>
        <v/>
      </c>
      <c r="AN45" s="110" t="str">
        <f t="shared" si="4"/>
        <v>-0</v>
      </c>
      <c r="AO45" s="110" t="str">
        <f t="shared" si="7"/>
        <v>8-0</v>
      </c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 t="str">
        <f t="shared" si="42"/>
        <v>يکشنبه</v>
      </c>
      <c r="BE45" s="110">
        <f t="shared" si="42"/>
        <v>2</v>
      </c>
      <c r="BF45" s="110">
        <f t="shared" si="43"/>
        <v>8</v>
      </c>
      <c r="BG45" s="110">
        <f t="shared" si="44"/>
        <v>2</v>
      </c>
      <c r="BH45" s="110" t="str">
        <f t="shared" si="5"/>
        <v/>
      </c>
      <c r="BI45" s="110">
        <f>HLOOKUP(BF45,'ورود کد کلاس همکاران'!$A$1:$AL$54,BG45+3,FALSE)</f>
        <v>0</v>
      </c>
      <c r="BO45" s="111">
        <v>44</v>
      </c>
      <c r="BP45" s="111">
        <f t="shared" si="45"/>
        <v>0</v>
      </c>
      <c r="BQ45" s="111">
        <f t="shared" si="45"/>
        <v>0</v>
      </c>
      <c r="BR45" s="111">
        <f t="shared" si="45"/>
        <v>0</v>
      </c>
      <c r="BS45" s="111">
        <f t="shared" si="45"/>
        <v>0</v>
      </c>
      <c r="BT45" s="111">
        <f t="shared" si="45"/>
        <v>0</v>
      </c>
      <c r="BU45" s="111">
        <f t="shared" si="45"/>
        <v>0</v>
      </c>
      <c r="BV45" s="111" t="str">
        <f t="shared" si="8"/>
        <v xml:space="preserve">      </v>
      </c>
      <c r="BW45" s="114"/>
      <c r="BX45" s="111">
        <v>43</v>
      </c>
      <c r="BY45" s="111">
        <f t="shared" si="46"/>
        <v>0</v>
      </c>
      <c r="BZ45" s="111">
        <f t="shared" si="46"/>
        <v>0</v>
      </c>
      <c r="CA45" s="111">
        <f t="shared" si="46"/>
        <v>0</v>
      </c>
      <c r="CB45" s="111">
        <f t="shared" si="46"/>
        <v>0</v>
      </c>
      <c r="CC45" s="111">
        <f t="shared" si="46"/>
        <v>0</v>
      </c>
      <c r="CD45" s="111">
        <f t="shared" si="46"/>
        <v>0</v>
      </c>
      <c r="CE45" s="111">
        <f t="shared" si="46"/>
        <v>0</v>
      </c>
      <c r="CF45" s="111">
        <f t="shared" si="46"/>
        <v>0</v>
      </c>
      <c r="CG45" s="111">
        <f t="shared" si="46"/>
        <v>0</v>
      </c>
      <c r="CH45" s="111">
        <f t="shared" si="46"/>
        <v>0</v>
      </c>
      <c r="CI45" s="111">
        <f t="shared" si="47"/>
        <v>0</v>
      </c>
      <c r="CJ45" s="111">
        <f t="shared" si="47"/>
        <v>0</v>
      </c>
      <c r="CK45" s="111">
        <f t="shared" si="47"/>
        <v>0</v>
      </c>
      <c r="CL45" s="111">
        <f t="shared" si="47"/>
        <v>0</v>
      </c>
      <c r="CM45" s="111">
        <f t="shared" si="47"/>
        <v>0</v>
      </c>
      <c r="CN45" s="111">
        <f t="shared" si="47"/>
        <v>0</v>
      </c>
      <c r="CO45" s="111">
        <f t="shared" si="47"/>
        <v>0</v>
      </c>
      <c r="CP45" s="111">
        <f t="shared" si="47"/>
        <v>0</v>
      </c>
      <c r="CQ45" s="111">
        <f t="shared" si="47"/>
        <v>0</v>
      </c>
      <c r="CR45" s="111">
        <f t="shared" si="47"/>
        <v>0</v>
      </c>
      <c r="CS45" s="111">
        <f t="shared" si="47"/>
        <v>0</v>
      </c>
      <c r="CT45" s="111"/>
      <c r="CU45" s="111" t="str">
        <f t="shared" si="35"/>
        <v/>
      </c>
      <c r="CV45" s="111" t="str">
        <f t="shared" si="30"/>
        <v/>
      </c>
      <c r="CW45" s="111" t="str">
        <f t="shared" si="12"/>
        <v/>
      </c>
      <c r="CX45" s="111" t="str">
        <f t="shared" si="13"/>
        <v/>
      </c>
      <c r="CY45" s="111" t="str">
        <f t="shared" si="14"/>
        <v/>
      </c>
      <c r="CZ45" s="111" t="str">
        <f t="shared" si="15"/>
        <v/>
      </c>
      <c r="DA45" s="111" t="str">
        <f t="shared" si="16"/>
        <v/>
      </c>
      <c r="DB45" s="111" t="str">
        <f t="shared" si="17"/>
        <v/>
      </c>
      <c r="DC45" s="111" t="str">
        <f t="shared" si="18"/>
        <v/>
      </c>
      <c r="DD45" s="111" t="str">
        <f t="shared" si="19"/>
        <v/>
      </c>
      <c r="DE45" s="111" t="str">
        <f t="shared" si="20"/>
        <v/>
      </c>
      <c r="DF45" s="111" t="str">
        <f t="shared" si="21"/>
        <v/>
      </c>
      <c r="DG45" s="111" t="str">
        <f t="shared" si="22"/>
        <v/>
      </c>
      <c r="DH45" s="111" t="str">
        <f t="shared" si="23"/>
        <v/>
      </c>
      <c r="DI45" s="111" t="str">
        <f t="shared" si="24"/>
        <v/>
      </c>
      <c r="DJ45" s="111" t="str">
        <f t="shared" si="25"/>
        <v/>
      </c>
      <c r="DK45" s="111" t="str">
        <f t="shared" si="26"/>
        <v/>
      </c>
      <c r="DL45" s="111" t="str">
        <f t="shared" si="27"/>
        <v/>
      </c>
      <c r="DM45" s="111" t="str">
        <f t="shared" si="28"/>
        <v/>
      </c>
      <c r="DN45" s="111" t="str">
        <f t="shared" si="29"/>
        <v/>
      </c>
      <c r="DO45" s="111" t="str">
        <f t="shared" si="29"/>
        <v/>
      </c>
    </row>
    <row r="46" spans="1:119" ht="60" customHeight="1" x14ac:dyDescent="0.2">
      <c r="A46" s="102">
        <v>43</v>
      </c>
      <c r="B46" s="100">
        <f>'ورود مشخصات همکاران'!B47</f>
        <v>0</v>
      </c>
      <c r="C46" s="81" t="str">
        <f>IF('ورود کد کلاس همکاران'!C46=0,"",IF('ورود مشخصات همکاران'!$C47=0,"",'ورود مشخصات همکاران'!$C47))</f>
        <v/>
      </c>
      <c r="D46" s="103" t="str">
        <f>IF('ورود کد کلاس همکاران'!D46=0,"",IF('ورود مشخصات همکاران'!$C47=0,"",'ورود مشخصات همکاران'!$C47))</f>
        <v/>
      </c>
      <c r="E46" s="87" t="str">
        <f>IF('ورود کد کلاس همکاران'!E46=0,"",IF('ورود مشخصات همکاران'!$C47=0,"",'ورود مشخصات همکاران'!$C47))</f>
        <v/>
      </c>
      <c r="F46" s="87" t="str">
        <f>IF('ورود کد کلاس همکاران'!F46=0,"",IF('ورود مشخصات همکاران'!$C47=0,"",'ورود مشخصات همکاران'!$C47))</f>
        <v/>
      </c>
      <c r="G46" s="88" t="str">
        <f>IF('ورود کد کلاس همکاران'!G46=0,"",IF('ورود مشخصات همکاران'!$C47=0,"",'ورود مشخصات همکاران'!$C47))</f>
        <v/>
      </c>
      <c r="H46" s="87" t="str">
        <f>IF('ورود کد کلاس همکاران'!H46=0,"",IF('ورود مشخصات همکاران'!$C47=0,"",'ورود مشخصات همکاران'!$C47))</f>
        <v/>
      </c>
      <c r="I46" s="81" t="str">
        <f>IF('ورود کد کلاس همکاران'!I46=0,"",IF('ورود مشخصات همکاران'!$C47=0,"",'ورود مشخصات همکاران'!$C47))</f>
        <v/>
      </c>
      <c r="J46" s="103" t="str">
        <f>IF('ورود کد کلاس همکاران'!J46=0,"",IF('ورود مشخصات همکاران'!$C47=0,"",'ورود مشخصات همکاران'!$C47))</f>
        <v/>
      </c>
      <c r="K46" s="87" t="str">
        <f>IF('ورود کد کلاس همکاران'!K46=0,"",IF('ورود مشخصات همکاران'!$C47=0,"",'ورود مشخصات همکاران'!$C47))</f>
        <v/>
      </c>
      <c r="L46" s="87" t="str">
        <f>IF('ورود کد کلاس همکاران'!L46=0,"",IF('ورود مشخصات همکاران'!$C47=0,"",'ورود مشخصات همکاران'!$C47))</f>
        <v/>
      </c>
      <c r="M46" s="88" t="str">
        <f>IF('ورود کد کلاس همکاران'!M46=0,"",IF('ورود مشخصات همکاران'!$C47=0,"",'ورود مشخصات همکاران'!$C47))</f>
        <v/>
      </c>
      <c r="N46" s="87" t="str">
        <f>IF('ورود کد کلاس همکاران'!N46=0,"",IF('ورود مشخصات همکاران'!$C47=0,"",'ورود مشخصات همکاران'!$C47))</f>
        <v/>
      </c>
      <c r="O46" s="81" t="str">
        <f>IF('ورود کد کلاس همکاران'!O46=0,"",IF('ورود مشخصات همکاران'!$C47=0,"",'ورود مشخصات همکاران'!$C47))</f>
        <v/>
      </c>
      <c r="P46" s="103" t="str">
        <f>IF('ورود کد کلاس همکاران'!P46=0,"",IF('ورود مشخصات همکاران'!$C47=0,"",'ورود مشخصات همکاران'!$C47))</f>
        <v/>
      </c>
      <c r="Q46" s="87" t="str">
        <f>IF('ورود کد کلاس همکاران'!Q46=0,"",IF('ورود مشخصات همکاران'!$C47=0,"",'ورود مشخصات همکاران'!$C47))</f>
        <v/>
      </c>
      <c r="R46" s="87" t="str">
        <f>IF('ورود کد کلاس همکاران'!R46=0,"",IF('ورود مشخصات همکاران'!$C47=0,"",'ورود مشخصات همکاران'!$C47))</f>
        <v/>
      </c>
      <c r="S46" s="88" t="str">
        <f>IF('ورود کد کلاس همکاران'!S46=0,"",IF('ورود مشخصات همکاران'!$C47=0,"",'ورود مشخصات همکاران'!$C47))</f>
        <v/>
      </c>
      <c r="T46" s="87" t="str">
        <f>IF('ورود کد کلاس همکاران'!T46=0,"",IF('ورود مشخصات همکاران'!$C47=0,"",'ورود مشخصات همکاران'!$C47))</f>
        <v/>
      </c>
      <c r="U46" s="81" t="str">
        <f>IF('ورود کد کلاس همکاران'!U46=0,"",IF('ورود مشخصات همکاران'!$C47=0,"",'ورود مشخصات همکاران'!$C47))</f>
        <v/>
      </c>
      <c r="V46" s="103" t="str">
        <f>IF('ورود کد کلاس همکاران'!V46=0,"",IF('ورود مشخصات همکاران'!$C47=0,"",'ورود مشخصات همکاران'!$C47))</f>
        <v/>
      </c>
      <c r="W46" s="87" t="str">
        <f>IF('ورود کد کلاس همکاران'!W46=0,"",IF('ورود مشخصات همکاران'!$C47=0,"",'ورود مشخصات همکاران'!$C47))</f>
        <v/>
      </c>
      <c r="X46" s="87" t="str">
        <f>IF('ورود کد کلاس همکاران'!X46=0,"",IF('ورود مشخصات همکاران'!$C47=0,"",'ورود مشخصات همکاران'!$C47))</f>
        <v/>
      </c>
      <c r="Y46" s="88" t="str">
        <f>IF('ورود کد کلاس همکاران'!Y46=0,"",IF('ورود مشخصات همکاران'!$C47=0,"",'ورود مشخصات همکاران'!$C47))</f>
        <v/>
      </c>
      <c r="Z46" s="87" t="str">
        <f>IF('ورود کد کلاس همکاران'!Z46=0,"",IF('ورود مشخصات همکاران'!$C47=0,"",'ورود مشخصات همکاران'!$C47))</f>
        <v/>
      </c>
      <c r="AA46" s="81" t="str">
        <f>IF('ورود کد کلاس همکاران'!AA46=0,"",IF('ورود مشخصات همکاران'!$C47=0,"",'ورود مشخصات همکاران'!$C47))</f>
        <v/>
      </c>
      <c r="AB46" s="103" t="str">
        <f>IF('ورود کد کلاس همکاران'!AB46=0,"",IF('ورود مشخصات همکاران'!$C47=0,"",'ورود مشخصات همکاران'!$C47))</f>
        <v/>
      </c>
      <c r="AC46" s="87" t="str">
        <f>IF('ورود کد کلاس همکاران'!AC46=0,"",IF('ورود مشخصات همکاران'!$C47=0,"",'ورود مشخصات همکاران'!$C47))</f>
        <v/>
      </c>
      <c r="AD46" s="87" t="str">
        <f>IF('ورود کد کلاس همکاران'!AD46=0,"",IF('ورود مشخصات همکاران'!$C47=0,"",'ورود مشخصات همکاران'!$C47))</f>
        <v/>
      </c>
      <c r="AE46" s="88" t="str">
        <f>IF('ورود کد کلاس همکاران'!AE46=0,"",IF('ورود مشخصات همکاران'!$C47=0,"",'ورود مشخصات همکاران'!$C47))</f>
        <v/>
      </c>
      <c r="AF46" s="87" t="str">
        <f>IF('ورود کد کلاس همکاران'!AF46=0,"",IF('ورود مشخصات همکاران'!$C47=0,"",'ورود مشخصات همکاران'!$C47))</f>
        <v/>
      </c>
      <c r="AG46" s="81" t="str">
        <f>IF('ورود کد کلاس همکاران'!AG46=0,"",IF('ورود مشخصات همکاران'!$C47=0,"",'ورود مشخصات همکاران'!$C47))</f>
        <v/>
      </c>
      <c r="AH46" s="103" t="str">
        <f>IF('ورود کد کلاس همکاران'!AH46=0,"",IF('ورود مشخصات همکاران'!$C47=0,"",'ورود مشخصات همکاران'!$C47))</f>
        <v/>
      </c>
      <c r="AI46" s="87" t="str">
        <f>IF('ورود کد کلاس همکاران'!AI46=0,"",IF('ورود مشخصات همکاران'!$C47=0,"",'ورود مشخصات همکاران'!$C47))</f>
        <v/>
      </c>
      <c r="AJ46" s="87" t="str">
        <f>IF('ورود کد کلاس همکاران'!AJ46=0,"",IF('ورود مشخصات همکاران'!$C47=0,"",'ورود مشخصات همکاران'!$C47))</f>
        <v/>
      </c>
      <c r="AK46" s="88" t="str">
        <f>IF('ورود کد کلاس همکاران'!AK46=0,"",IF('ورود مشخصات همکاران'!$C47=0,"",'ورود مشخصات همکاران'!$C47))</f>
        <v/>
      </c>
      <c r="AL46" s="87" t="str">
        <f>IF('ورود کد کلاس همکاران'!AL46=0,"",IF('ورود مشخصات همکاران'!$C47=0,"",'ورود مشخصات همکاران'!$C47))</f>
        <v/>
      </c>
      <c r="AN46" s="110" t="str">
        <f t="shared" si="4"/>
        <v>-0</v>
      </c>
      <c r="AO46" s="110" t="str">
        <f t="shared" si="7"/>
        <v>9-0</v>
      </c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 t="str">
        <f t="shared" si="42"/>
        <v>يکشنبه</v>
      </c>
      <c r="BE46" s="110">
        <f t="shared" si="42"/>
        <v>2</v>
      </c>
      <c r="BF46" s="110">
        <f t="shared" si="43"/>
        <v>9</v>
      </c>
      <c r="BG46" s="110">
        <f t="shared" si="44"/>
        <v>2</v>
      </c>
      <c r="BH46" s="110" t="str">
        <f t="shared" si="5"/>
        <v/>
      </c>
      <c r="BI46" s="110">
        <f>HLOOKUP(BF46,'ورود کد کلاس همکاران'!$A$1:$AL$54,BG46+3,FALSE)</f>
        <v>0</v>
      </c>
      <c r="BO46" s="111">
        <v>45</v>
      </c>
      <c r="BP46" s="111">
        <f t="shared" si="45"/>
        <v>0</v>
      </c>
      <c r="BQ46" s="111">
        <f t="shared" si="45"/>
        <v>0</v>
      </c>
      <c r="BR46" s="111">
        <f t="shared" si="45"/>
        <v>0</v>
      </c>
      <c r="BS46" s="111">
        <f t="shared" si="45"/>
        <v>0</v>
      </c>
      <c r="BT46" s="111">
        <f t="shared" si="45"/>
        <v>0</v>
      </c>
      <c r="BU46" s="111">
        <f t="shared" si="45"/>
        <v>0</v>
      </c>
      <c r="BV46" s="111" t="str">
        <f t="shared" si="8"/>
        <v xml:space="preserve">      </v>
      </c>
      <c r="BW46" s="114"/>
      <c r="BX46" s="111">
        <v>44</v>
      </c>
      <c r="BY46" s="111">
        <f t="shared" si="46"/>
        <v>0</v>
      </c>
      <c r="BZ46" s="111">
        <f t="shared" si="46"/>
        <v>0</v>
      </c>
      <c r="CA46" s="111">
        <f t="shared" si="46"/>
        <v>0</v>
      </c>
      <c r="CB46" s="111">
        <f t="shared" si="46"/>
        <v>0</v>
      </c>
      <c r="CC46" s="111">
        <f t="shared" si="46"/>
        <v>0</v>
      </c>
      <c r="CD46" s="111">
        <f t="shared" si="46"/>
        <v>0</v>
      </c>
      <c r="CE46" s="111">
        <f t="shared" si="46"/>
        <v>0</v>
      </c>
      <c r="CF46" s="111">
        <f t="shared" si="46"/>
        <v>0</v>
      </c>
      <c r="CG46" s="111">
        <f t="shared" si="46"/>
        <v>0</v>
      </c>
      <c r="CH46" s="111">
        <f t="shared" si="46"/>
        <v>0</v>
      </c>
      <c r="CI46" s="111">
        <f t="shared" si="47"/>
        <v>0</v>
      </c>
      <c r="CJ46" s="111">
        <f t="shared" si="47"/>
        <v>0</v>
      </c>
      <c r="CK46" s="111">
        <f t="shared" si="47"/>
        <v>0</v>
      </c>
      <c r="CL46" s="111">
        <f t="shared" si="47"/>
        <v>0</v>
      </c>
      <c r="CM46" s="111">
        <f t="shared" si="47"/>
        <v>0</v>
      </c>
      <c r="CN46" s="111">
        <f t="shared" si="47"/>
        <v>0</v>
      </c>
      <c r="CO46" s="111">
        <f t="shared" si="47"/>
        <v>0</v>
      </c>
      <c r="CP46" s="111">
        <f t="shared" si="47"/>
        <v>0</v>
      </c>
      <c r="CQ46" s="111">
        <f t="shared" si="47"/>
        <v>0</v>
      </c>
      <c r="CR46" s="111">
        <f t="shared" si="47"/>
        <v>0</v>
      </c>
      <c r="CS46" s="111">
        <f t="shared" si="47"/>
        <v>0</v>
      </c>
      <c r="CT46" s="112"/>
      <c r="CU46" s="112" t="str">
        <f t="shared" si="35"/>
        <v/>
      </c>
      <c r="CV46" s="112" t="str">
        <f t="shared" si="30"/>
        <v/>
      </c>
      <c r="CW46" s="112" t="str">
        <f t="shared" si="12"/>
        <v/>
      </c>
      <c r="CX46" s="112" t="str">
        <f t="shared" si="13"/>
        <v/>
      </c>
      <c r="CY46" s="112" t="str">
        <f t="shared" si="14"/>
        <v/>
      </c>
      <c r="CZ46" s="112" t="str">
        <f t="shared" si="15"/>
        <v/>
      </c>
      <c r="DA46" s="112" t="str">
        <f t="shared" si="16"/>
        <v/>
      </c>
      <c r="DB46" s="112" t="str">
        <f t="shared" si="17"/>
        <v/>
      </c>
      <c r="DC46" s="112" t="str">
        <f t="shared" si="18"/>
        <v/>
      </c>
      <c r="DD46" s="112" t="str">
        <f t="shared" si="19"/>
        <v/>
      </c>
      <c r="DE46" s="112" t="str">
        <f t="shared" si="20"/>
        <v/>
      </c>
      <c r="DF46" s="112" t="str">
        <f t="shared" si="21"/>
        <v/>
      </c>
      <c r="DG46" s="112" t="str">
        <f t="shared" si="22"/>
        <v/>
      </c>
      <c r="DH46" s="112" t="str">
        <f t="shared" si="23"/>
        <v/>
      </c>
      <c r="DI46" s="112" t="str">
        <f t="shared" si="24"/>
        <v/>
      </c>
      <c r="DJ46" s="112" t="str">
        <f t="shared" si="25"/>
        <v/>
      </c>
      <c r="DK46" s="112" t="str">
        <f t="shared" si="26"/>
        <v/>
      </c>
      <c r="DL46" s="112" t="str">
        <f t="shared" si="27"/>
        <v/>
      </c>
      <c r="DM46" s="112" t="str">
        <f t="shared" si="28"/>
        <v/>
      </c>
      <c r="DN46" s="112" t="str">
        <f t="shared" si="29"/>
        <v/>
      </c>
      <c r="DO46" s="112" t="str">
        <f t="shared" si="29"/>
        <v/>
      </c>
    </row>
    <row r="47" spans="1:119" ht="60" customHeight="1" x14ac:dyDescent="0.2">
      <c r="A47" s="102">
        <v>44</v>
      </c>
      <c r="B47" s="100">
        <f>'ورود مشخصات همکاران'!B48</f>
        <v>0</v>
      </c>
      <c r="C47" s="81" t="str">
        <f>IF('ورود کد کلاس همکاران'!C47=0,"",IF('ورود مشخصات همکاران'!$C48=0,"",'ورود مشخصات همکاران'!$C48))</f>
        <v/>
      </c>
      <c r="D47" s="103" t="str">
        <f>IF('ورود کد کلاس همکاران'!D47=0,"",IF('ورود مشخصات همکاران'!$C48=0,"",'ورود مشخصات همکاران'!$C48))</f>
        <v/>
      </c>
      <c r="E47" s="87" t="str">
        <f>IF('ورود کد کلاس همکاران'!E47=0,"",IF('ورود مشخصات همکاران'!$C48=0,"",'ورود مشخصات همکاران'!$C48))</f>
        <v/>
      </c>
      <c r="F47" s="87" t="str">
        <f>IF('ورود کد کلاس همکاران'!F47=0,"",IF('ورود مشخصات همکاران'!$C48=0,"",'ورود مشخصات همکاران'!$C48))</f>
        <v/>
      </c>
      <c r="G47" s="88" t="str">
        <f>IF('ورود کد کلاس همکاران'!G47=0,"",IF('ورود مشخصات همکاران'!$C48=0,"",'ورود مشخصات همکاران'!$C48))</f>
        <v/>
      </c>
      <c r="H47" s="87" t="str">
        <f>IF('ورود کد کلاس همکاران'!H47=0,"",IF('ورود مشخصات همکاران'!$C48=0,"",'ورود مشخصات همکاران'!$C48))</f>
        <v/>
      </c>
      <c r="I47" s="81" t="str">
        <f>IF('ورود کد کلاس همکاران'!I47=0,"",IF('ورود مشخصات همکاران'!$C48=0,"",'ورود مشخصات همکاران'!$C48))</f>
        <v/>
      </c>
      <c r="J47" s="103" t="str">
        <f>IF('ورود کد کلاس همکاران'!J47=0,"",IF('ورود مشخصات همکاران'!$C48=0,"",'ورود مشخصات همکاران'!$C48))</f>
        <v/>
      </c>
      <c r="K47" s="87" t="str">
        <f>IF('ورود کد کلاس همکاران'!K47=0,"",IF('ورود مشخصات همکاران'!$C48=0,"",'ورود مشخصات همکاران'!$C48))</f>
        <v/>
      </c>
      <c r="L47" s="87" t="str">
        <f>IF('ورود کد کلاس همکاران'!L47=0,"",IF('ورود مشخصات همکاران'!$C48=0,"",'ورود مشخصات همکاران'!$C48))</f>
        <v/>
      </c>
      <c r="M47" s="88" t="str">
        <f>IF('ورود کد کلاس همکاران'!M47=0,"",IF('ورود مشخصات همکاران'!$C48=0,"",'ورود مشخصات همکاران'!$C48))</f>
        <v/>
      </c>
      <c r="N47" s="87" t="str">
        <f>IF('ورود کد کلاس همکاران'!N47=0,"",IF('ورود مشخصات همکاران'!$C48=0,"",'ورود مشخصات همکاران'!$C48))</f>
        <v/>
      </c>
      <c r="O47" s="81" t="str">
        <f>IF('ورود کد کلاس همکاران'!O47=0,"",IF('ورود مشخصات همکاران'!$C48=0,"",'ورود مشخصات همکاران'!$C48))</f>
        <v/>
      </c>
      <c r="P47" s="103" t="str">
        <f>IF('ورود کد کلاس همکاران'!P47=0,"",IF('ورود مشخصات همکاران'!$C48=0,"",'ورود مشخصات همکاران'!$C48))</f>
        <v/>
      </c>
      <c r="Q47" s="87" t="str">
        <f>IF('ورود کد کلاس همکاران'!Q47=0,"",IF('ورود مشخصات همکاران'!$C48=0,"",'ورود مشخصات همکاران'!$C48))</f>
        <v/>
      </c>
      <c r="R47" s="87" t="str">
        <f>IF('ورود کد کلاس همکاران'!R47=0,"",IF('ورود مشخصات همکاران'!$C48=0,"",'ورود مشخصات همکاران'!$C48))</f>
        <v/>
      </c>
      <c r="S47" s="88" t="str">
        <f>IF('ورود کد کلاس همکاران'!S47=0,"",IF('ورود مشخصات همکاران'!$C48=0,"",'ورود مشخصات همکاران'!$C48))</f>
        <v/>
      </c>
      <c r="T47" s="87" t="str">
        <f>IF('ورود کد کلاس همکاران'!T47=0,"",IF('ورود مشخصات همکاران'!$C48=0,"",'ورود مشخصات همکاران'!$C48))</f>
        <v/>
      </c>
      <c r="U47" s="81" t="str">
        <f>IF('ورود کد کلاس همکاران'!U47=0,"",IF('ورود مشخصات همکاران'!$C48=0,"",'ورود مشخصات همکاران'!$C48))</f>
        <v/>
      </c>
      <c r="V47" s="103" t="str">
        <f>IF('ورود کد کلاس همکاران'!V47=0,"",IF('ورود مشخصات همکاران'!$C48=0,"",'ورود مشخصات همکاران'!$C48))</f>
        <v/>
      </c>
      <c r="W47" s="87" t="str">
        <f>IF('ورود کد کلاس همکاران'!W47=0,"",IF('ورود مشخصات همکاران'!$C48=0,"",'ورود مشخصات همکاران'!$C48))</f>
        <v/>
      </c>
      <c r="X47" s="87" t="str">
        <f>IF('ورود کد کلاس همکاران'!X47=0,"",IF('ورود مشخصات همکاران'!$C48=0,"",'ورود مشخصات همکاران'!$C48))</f>
        <v/>
      </c>
      <c r="Y47" s="88" t="str">
        <f>IF('ورود کد کلاس همکاران'!Y47=0,"",IF('ورود مشخصات همکاران'!$C48=0,"",'ورود مشخصات همکاران'!$C48))</f>
        <v/>
      </c>
      <c r="Z47" s="87" t="str">
        <f>IF('ورود کد کلاس همکاران'!Z47=0,"",IF('ورود مشخصات همکاران'!$C48=0,"",'ورود مشخصات همکاران'!$C48))</f>
        <v/>
      </c>
      <c r="AA47" s="81" t="str">
        <f>IF('ورود کد کلاس همکاران'!AA47=0,"",IF('ورود مشخصات همکاران'!$C48=0,"",'ورود مشخصات همکاران'!$C48))</f>
        <v/>
      </c>
      <c r="AB47" s="103" t="str">
        <f>IF('ورود کد کلاس همکاران'!AB47=0,"",IF('ورود مشخصات همکاران'!$C48=0,"",'ورود مشخصات همکاران'!$C48))</f>
        <v/>
      </c>
      <c r="AC47" s="87" t="str">
        <f>IF('ورود کد کلاس همکاران'!AC47=0,"",IF('ورود مشخصات همکاران'!$C48=0,"",'ورود مشخصات همکاران'!$C48))</f>
        <v/>
      </c>
      <c r="AD47" s="87" t="str">
        <f>IF('ورود کد کلاس همکاران'!AD47=0,"",IF('ورود مشخصات همکاران'!$C48=0,"",'ورود مشخصات همکاران'!$C48))</f>
        <v/>
      </c>
      <c r="AE47" s="88" t="str">
        <f>IF('ورود کد کلاس همکاران'!AE47=0,"",IF('ورود مشخصات همکاران'!$C48=0,"",'ورود مشخصات همکاران'!$C48))</f>
        <v/>
      </c>
      <c r="AF47" s="87" t="str">
        <f>IF('ورود کد کلاس همکاران'!AF47=0,"",IF('ورود مشخصات همکاران'!$C48=0,"",'ورود مشخصات همکاران'!$C48))</f>
        <v/>
      </c>
      <c r="AG47" s="81" t="str">
        <f>IF('ورود کد کلاس همکاران'!AG47=0,"",IF('ورود مشخصات همکاران'!$C48=0,"",'ورود مشخصات همکاران'!$C48))</f>
        <v/>
      </c>
      <c r="AH47" s="103" t="str">
        <f>IF('ورود کد کلاس همکاران'!AH47=0,"",IF('ورود مشخصات همکاران'!$C48=0,"",'ورود مشخصات همکاران'!$C48))</f>
        <v/>
      </c>
      <c r="AI47" s="87" t="str">
        <f>IF('ورود کد کلاس همکاران'!AI47=0,"",IF('ورود مشخصات همکاران'!$C48=0,"",'ورود مشخصات همکاران'!$C48))</f>
        <v/>
      </c>
      <c r="AJ47" s="87" t="str">
        <f>IF('ورود کد کلاس همکاران'!AJ47=0,"",IF('ورود مشخصات همکاران'!$C48=0,"",'ورود مشخصات همکاران'!$C48))</f>
        <v/>
      </c>
      <c r="AK47" s="88" t="str">
        <f>IF('ورود کد کلاس همکاران'!AK47=0,"",IF('ورود مشخصات همکاران'!$C48=0,"",'ورود مشخصات همکاران'!$C48))</f>
        <v/>
      </c>
      <c r="AL47" s="87" t="str">
        <f>IF('ورود کد کلاس همکاران'!AL47=0,"",IF('ورود مشخصات همکاران'!$C48=0,"",'ورود مشخصات همکاران'!$C48))</f>
        <v/>
      </c>
      <c r="AN47" s="110" t="str">
        <f t="shared" si="4"/>
        <v>-0</v>
      </c>
      <c r="AO47" s="110" t="str">
        <f t="shared" si="7"/>
        <v>10-0</v>
      </c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 t="str">
        <f t="shared" si="42"/>
        <v>يکشنبه</v>
      </c>
      <c r="BE47" s="110">
        <f t="shared" si="42"/>
        <v>2</v>
      </c>
      <c r="BF47" s="110">
        <f t="shared" si="43"/>
        <v>10</v>
      </c>
      <c r="BG47" s="110">
        <f t="shared" si="44"/>
        <v>2</v>
      </c>
      <c r="BH47" s="110" t="str">
        <f t="shared" si="5"/>
        <v/>
      </c>
      <c r="BI47" s="110">
        <f>HLOOKUP(BF47,'ورود کد کلاس همکاران'!$A$1:$AL$54,BG47+3,FALSE)</f>
        <v>0</v>
      </c>
      <c r="BO47" s="111">
        <v>46</v>
      </c>
      <c r="BP47" s="111">
        <f t="shared" si="45"/>
        <v>0</v>
      </c>
      <c r="BQ47" s="111">
        <f t="shared" si="45"/>
        <v>0</v>
      </c>
      <c r="BR47" s="111">
        <f t="shared" si="45"/>
        <v>0</v>
      </c>
      <c r="BS47" s="111">
        <f t="shared" si="45"/>
        <v>0</v>
      </c>
      <c r="BT47" s="111">
        <f t="shared" si="45"/>
        <v>0</v>
      </c>
      <c r="BU47" s="111">
        <f t="shared" si="45"/>
        <v>0</v>
      </c>
      <c r="BV47" s="111" t="str">
        <f t="shared" si="8"/>
        <v xml:space="preserve">      </v>
      </c>
      <c r="BW47" s="114"/>
      <c r="BX47" s="111">
        <v>45</v>
      </c>
      <c r="BY47" s="111">
        <f t="shared" si="46"/>
        <v>0</v>
      </c>
      <c r="BZ47" s="111">
        <f t="shared" si="46"/>
        <v>0</v>
      </c>
      <c r="CA47" s="111">
        <f t="shared" si="46"/>
        <v>0</v>
      </c>
      <c r="CB47" s="111">
        <f t="shared" si="46"/>
        <v>0</v>
      </c>
      <c r="CC47" s="111">
        <f t="shared" si="46"/>
        <v>0</v>
      </c>
      <c r="CD47" s="111">
        <f t="shared" si="46"/>
        <v>0</v>
      </c>
      <c r="CE47" s="111">
        <f t="shared" si="46"/>
        <v>0</v>
      </c>
      <c r="CF47" s="111">
        <f t="shared" si="46"/>
        <v>0</v>
      </c>
      <c r="CG47" s="111">
        <f t="shared" si="46"/>
        <v>0</v>
      </c>
      <c r="CH47" s="111">
        <f t="shared" si="46"/>
        <v>0</v>
      </c>
      <c r="CI47" s="111">
        <f t="shared" si="47"/>
        <v>0</v>
      </c>
      <c r="CJ47" s="111">
        <f t="shared" si="47"/>
        <v>0</v>
      </c>
      <c r="CK47" s="111">
        <f t="shared" si="47"/>
        <v>0</v>
      </c>
      <c r="CL47" s="111">
        <f t="shared" si="47"/>
        <v>0</v>
      </c>
      <c r="CM47" s="111">
        <f t="shared" si="47"/>
        <v>0</v>
      </c>
      <c r="CN47" s="111">
        <f t="shared" si="47"/>
        <v>0</v>
      </c>
      <c r="CO47" s="111">
        <f t="shared" si="47"/>
        <v>0</v>
      </c>
      <c r="CP47" s="111">
        <f t="shared" si="47"/>
        <v>0</v>
      </c>
      <c r="CQ47" s="111">
        <f t="shared" si="47"/>
        <v>0</v>
      </c>
      <c r="CR47" s="111">
        <f t="shared" si="47"/>
        <v>0</v>
      </c>
      <c r="CS47" s="111">
        <f t="shared" si="47"/>
        <v>0</v>
      </c>
      <c r="CT47" s="111"/>
      <c r="CU47" s="111" t="str">
        <f t="shared" si="35"/>
        <v/>
      </c>
      <c r="CV47" s="111" t="str">
        <f t="shared" si="30"/>
        <v/>
      </c>
      <c r="CW47" s="111" t="str">
        <f t="shared" si="12"/>
        <v/>
      </c>
      <c r="CX47" s="111" t="str">
        <f t="shared" si="13"/>
        <v/>
      </c>
      <c r="CY47" s="111" t="str">
        <f t="shared" si="14"/>
        <v/>
      </c>
      <c r="CZ47" s="111" t="str">
        <f t="shared" si="15"/>
        <v/>
      </c>
      <c r="DA47" s="111" t="str">
        <f t="shared" si="16"/>
        <v/>
      </c>
      <c r="DB47" s="111" t="str">
        <f t="shared" si="17"/>
        <v/>
      </c>
      <c r="DC47" s="111" t="str">
        <f t="shared" si="18"/>
        <v/>
      </c>
      <c r="DD47" s="111" t="str">
        <f t="shared" si="19"/>
        <v/>
      </c>
      <c r="DE47" s="111" t="str">
        <f t="shared" si="20"/>
        <v/>
      </c>
      <c r="DF47" s="111" t="str">
        <f t="shared" si="21"/>
        <v/>
      </c>
      <c r="DG47" s="111" t="str">
        <f t="shared" si="22"/>
        <v/>
      </c>
      <c r="DH47" s="111" t="str">
        <f t="shared" si="23"/>
        <v/>
      </c>
      <c r="DI47" s="111" t="str">
        <f t="shared" si="24"/>
        <v/>
      </c>
      <c r="DJ47" s="111" t="str">
        <f t="shared" si="25"/>
        <v/>
      </c>
      <c r="DK47" s="111" t="str">
        <f t="shared" si="26"/>
        <v/>
      </c>
      <c r="DL47" s="111" t="str">
        <f t="shared" si="27"/>
        <v/>
      </c>
      <c r="DM47" s="111" t="str">
        <f t="shared" si="28"/>
        <v/>
      </c>
      <c r="DN47" s="111" t="str">
        <f t="shared" si="29"/>
        <v/>
      </c>
      <c r="DO47" s="111" t="str">
        <f t="shared" si="29"/>
        <v/>
      </c>
    </row>
    <row r="48" spans="1:119" ht="60" customHeight="1" x14ac:dyDescent="0.2">
      <c r="A48" s="102">
        <v>45</v>
      </c>
      <c r="B48" s="100">
        <f>'ورود مشخصات همکاران'!B49</f>
        <v>0</v>
      </c>
      <c r="C48" s="81" t="str">
        <f>IF('ورود کد کلاس همکاران'!C48=0,"",IF('ورود مشخصات همکاران'!$C49=0,"",'ورود مشخصات همکاران'!$C49))</f>
        <v/>
      </c>
      <c r="D48" s="103" t="str">
        <f>IF('ورود کد کلاس همکاران'!D48=0,"",IF('ورود مشخصات همکاران'!$C49=0,"",'ورود مشخصات همکاران'!$C49))</f>
        <v/>
      </c>
      <c r="E48" s="87" t="str">
        <f>IF('ورود کد کلاس همکاران'!E48=0,"",IF('ورود مشخصات همکاران'!$C49=0,"",'ورود مشخصات همکاران'!$C49))</f>
        <v/>
      </c>
      <c r="F48" s="87" t="str">
        <f>IF('ورود کد کلاس همکاران'!F48=0,"",IF('ورود مشخصات همکاران'!$C49=0,"",'ورود مشخصات همکاران'!$C49))</f>
        <v/>
      </c>
      <c r="G48" s="88" t="str">
        <f>IF('ورود کد کلاس همکاران'!G48=0,"",IF('ورود مشخصات همکاران'!$C49=0,"",'ورود مشخصات همکاران'!$C49))</f>
        <v/>
      </c>
      <c r="H48" s="87" t="str">
        <f>IF('ورود کد کلاس همکاران'!H48=0,"",IF('ورود مشخصات همکاران'!$C49=0,"",'ورود مشخصات همکاران'!$C49))</f>
        <v/>
      </c>
      <c r="I48" s="81" t="str">
        <f>IF('ورود کد کلاس همکاران'!I48=0,"",IF('ورود مشخصات همکاران'!$C49=0,"",'ورود مشخصات همکاران'!$C49))</f>
        <v/>
      </c>
      <c r="J48" s="103" t="str">
        <f>IF('ورود کد کلاس همکاران'!J48=0,"",IF('ورود مشخصات همکاران'!$C49=0,"",'ورود مشخصات همکاران'!$C49))</f>
        <v/>
      </c>
      <c r="K48" s="87" t="str">
        <f>IF('ورود کد کلاس همکاران'!K48=0,"",IF('ورود مشخصات همکاران'!$C49=0,"",'ورود مشخصات همکاران'!$C49))</f>
        <v/>
      </c>
      <c r="L48" s="87" t="str">
        <f>IF('ورود کد کلاس همکاران'!L48=0,"",IF('ورود مشخصات همکاران'!$C49=0,"",'ورود مشخصات همکاران'!$C49))</f>
        <v/>
      </c>
      <c r="M48" s="88" t="str">
        <f>IF('ورود کد کلاس همکاران'!M48=0,"",IF('ورود مشخصات همکاران'!$C49=0,"",'ورود مشخصات همکاران'!$C49))</f>
        <v/>
      </c>
      <c r="N48" s="87" t="str">
        <f>IF('ورود کد کلاس همکاران'!N48=0,"",IF('ورود مشخصات همکاران'!$C49=0,"",'ورود مشخصات همکاران'!$C49))</f>
        <v/>
      </c>
      <c r="O48" s="81" t="str">
        <f>IF('ورود کد کلاس همکاران'!O48=0,"",IF('ورود مشخصات همکاران'!$C49=0,"",'ورود مشخصات همکاران'!$C49))</f>
        <v/>
      </c>
      <c r="P48" s="103" t="str">
        <f>IF('ورود کد کلاس همکاران'!P48=0,"",IF('ورود مشخصات همکاران'!$C49=0,"",'ورود مشخصات همکاران'!$C49))</f>
        <v/>
      </c>
      <c r="Q48" s="87" t="str">
        <f>IF('ورود کد کلاس همکاران'!Q48=0,"",IF('ورود مشخصات همکاران'!$C49=0,"",'ورود مشخصات همکاران'!$C49))</f>
        <v/>
      </c>
      <c r="R48" s="87" t="str">
        <f>IF('ورود کد کلاس همکاران'!R48=0,"",IF('ورود مشخصات همکاران'!$C49=0,"",'ورود مشخصات همکاران'!$C49))</f>
        <v/>
      </c>
      <c r="S48" s="88" t="str">
        <f>IF('ورود کد کلاس همکاران'!S48=0,"",IF('ورود مشخصات همکاران'!$C49=0,"",'ورود مشخصات همکاران'!$C49))</f>
        <v/>
      </c>
      <c r="T48" s="87" t="str">
        <f>IF('ورود کد کلاس همکاران'!T48=0,"",IF('ورود مشخصات همکاران'!$C49=0,"",'ورود مشخصات همکاران'!$C49))</f>
        <v/>
      </c>
      <c r="U48" s="81" t="str">
        <f>IF('ورود کد کلاس همکاران'!U48=0,"",IF('ورود مشخصات همکاران'!$C49=0,"",'ورود مشخصات همکاران'!$C49))</f>
        <v/>
      </c>
      <c r="V48" s="103" t="str">
        <f>IF('ورود کد کلاس همکاران'!V48=0,"",IF('ورود مشخصات همکاران'!$C49=0,"",'ورود مشخصات همکاران'!$C49))</f>
        <v/>
      </c>
      <c r="W48" s="87" t="str">
        <f>IF('ورود کد کلاس همکاران'!W48=0,"",IF('ورود مشخصات همکاران'!$C49=0,"",'ورود مشخصات همکاران'!$C49))</f>
        <v/>
      </c>
      <c r="X48" s="87" t="str">
        <f>IF('ورود کد کلاس همکاران'!X48=0,"",IF('ورود مشخصات همکاران'!$C49=0,"",'ورود مشخصات همکاران'!$C49))</f>
        <v/>
      </c>
      <c r="Y48" s="88" t="str">
        <f>IF('ورود کد کلاس همکاران'!Y48=0,"",IF('ورود مشخصات همکاران'!$C49=0,"",'ورود مشخصات همکاران'!$C49))</f>
        <v/>
      </c>
      <c r="Z48" s="87" t="str">
        <f>IF('ورود کد کلاس همکاران'!Z48=0,"",IF('ورود مشخصات همکاران'!$C49=0,"",'ورود مشخصات همکاران'!$C49))</f>
        <v/>
      </c>
      <c r="AA48" s="81" t="str">
        <f>IF('ورود کد کلاس همکاران'!AA48=0,"",IF('ورود مشخصات همکاران'!$C49=0,"",'ورود مشخصات همکاران'!$C49))</f>
        <v/>
      </c>
      <c r="AB48" s="103" t="str">
        <f>IF('ورود کد کلاس همکاران'!AB48=0,"",IF('ورود مشخصات همکاران'!$C49=0,"",'ورود مشخصات همکاران'!$C49))</f>
        <v/>
      </c>
      <c r="AC48" s="87" t="str">
        <f>IF('ورود کد کلاس همکاران'!AC48=0,"",IF('ورود مشخصات همکاران'!$C49=0,"",'ورود مشخصات همکاران'!$C49))</f>
        <v/>
      </c>
      <c r="AD48" s="87" t="str">
        <f>IF('ورود کد کلاس همکاران'!AD48=0,"",IF('ورود مشخصات همکاران'!$C49=0,"",'ورود مشخصات همکاران'!$C49))</f>
        <v/>
      </c>
      <c r="AE48" s="88" t="str">
        <f>IF('ورود کد کلاس همکاران'!AE48=0,"",IF('ورود مشخصات همکاران'!$C49=0,"",'ورود مشخصات همکاران'!$C49))</f>
        <v/>
      </c>
      <c r="AF48" s="87" t="str">
        <f>IF('ورود کد کلاس همکاران'!AF48=0,"",IF('ورود مشخصات همکاران'!$C49=0,"",'ورود مشخصات همکاران'!$C49))</f>
        <v/>
      </c>
      <c r="AG48" s="81" t="str">
        <f>IF('ورود کد کلاس همکاران'!AG48=0,"",IF('ورود مشخصات همکاران'!$C49=0,"",'ورود مشخصات همکاران'!$C49))</f>
        <v/>
      </c>
      <c r="AH48" s="103" t="str">
        <f>IF('ورود کد کلاس همکاران'!AH48=0,"",IF('ورود مشخصات همکاران'!$C49=0,"",'ورود مشخصات همکاران'!$C49))</f>
        <v/>
      </c>
      <c r="AI48" s="87" t="str">
        <f>IF('ورود کد کلاس همکاران'!AI48=0,"",IF('ورود مشخصات همکاران'!$C49=0,"",'ورود مشخصات همکاران'!$C49))</f>
        <v/>
      </c>
      <c r="AJ48" s="87" t="str">
        <f>IF('ورود کد کلاس همکاران'!AJ48=0,"",IF('ورود مشخصات همکاران'!$C49=0,"",'ورود مشخصات همکاران'!$C49))</f>
        <v/>
      </c>
      <c r="AK48" s="88" t="str">
        <f>IF('ورود کد کلاس همکاران'!AK48=0,"",IF('ورود مشخصات همکاران'!$C49=0,"",'ورود مشخصات همکاران'!$C49))</f>
        <v/>
      </c>
      <c r="AL48" s="87" t="str">
        <f>IF('ورود کد کلاس همکاران'!AL48=0,"",IF('ورود مشخصات همکاران'!$C49=0,"",'ورود مشخصات همکاران'!$C49))</f>
        <v/>
      </c>
      <c r="AN48" s="110" t="str">
        <f t="shared" si="4"/>
        <v>-0</v>
      </c>
      <c r="AO48" s="110" t="str">
        <f t="shared" si="7"/>
        <v>11-0</v>
      </c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 t="str">
        <f t="shared" si="42"/>
        <v>يکشنبه</v>
      </c>
      <c r="BE48" s="110">
        <f t="shared" si="42"/>
        <v>2</v>
      </c>
      <c r="BF48" s="110">
        <f t="shared" si="43"/>
        <v>11</v>
      </c>
      <c r="BG48" s="110">
        <f t="shared" si="44"/>
        <v>2</v>
      </c>
      <c r="BH48" s="110" t="str">
        <f t="shared" si="5"/>
        <v/>
      </c>
      <c r="BI48" s="110">
        <f>HLOOKUP(BF48,'ورود کد کلاس همکاران'!$A$1:$AL$54,BG48+3,FALSE)</f>
        <v>0</v>
      </c>
      <c r="BO48" s="111">
        <v>47</v>
      </c>
      <c r="BP48" s="111">
        <f t="shared" si="45"/>
        <v>0</v>
      </c>
      <c r="BQ48" s="111">
        <f t="shared" si="45"/>
        <v>0</v>
      </c>
      <c r="BR48" s="111">
        <f t="shared" si="45"/>
        <v>0</v>
      </c>
      <c r="BS48" s="111">
        <f t="shared" si="45"/>
        <v>0</v>
      </c>
      <c r="BT48" s="111">
        <f t="shared" si="45"/>
        <v>0</v>
      </c>
      <c r="BU48" s="111">
        <f t="shared" si="45"/>
        <v>0</v>
      </c>
      <c r="BV48" s="111" t="str">
        <f t="shared" si="8"/>
        <v xml:space="preserve">      </v>
      </c>
      <c r="BW48" s="114"/>
      <c r="BX48" s="111">
        <v>46</v>
      </c>
      <c r="BY48" s="111">
        <f t="shared" si="46"/>
        <v>0</v>
      </c>
      <c r="BZ48" s="111">
        <f t="shared" si="46"/>
        <v>0</v>
      </c>
      <c r="CA48" s="111">
        <f t="shared" si="46"/>
        <v>0</v>
      </c>
      <c r="CB48" s="111">
        <f t="shared" si="46"/>
        <v>0</v>
      </c>
      <c r="CC48" s="111">
        <f t="shared" si="46"/>
        <v>0</v>
      </c>
      <c r="CD48" s="111">
        <f t="shared" si="46"/>
        <v>0</v>
      </c>
      <c r="CE48" s="111">
        <f t="shared" si="46"/>
        <v>0</v>
      </c>
      <c r="CF48" s="111">
        <f t="shared" si="46"/>
        <v>0</v>
      </c>
      <c r="CG48" s="111">
        <f t="shared" si="46"/>
        <v>0</v>
      </c>
      <c r="CH48" s="111">
        <f t="shared" si="46"/>
        <v>0</v>
      </c>
      <c r="CI48" s="111">
        <f t="shared" si="47"/>
        <v>0</v>
      </c>
      <c r="CJ48" s="111">
        <f t="shared" si="47"/>
        <v>0</v>
      </c>
      <c r="CK48" s="111">
        <f t="shared" si="47"/>
        <v>0</v>
      </c>
      <c r="CL48" s="111">
        <f t="shared" si="47"/>
        <v>0</v>
      </c>
      <c r="CM48" s="111">
        <f t="shared" si="47"/>
        <v>0</v>
      </c>
      <c r="CN48" s="111">
        <f t="shared" si="47"/>
        <v>0</v>
      </c>
      <c r="CO48" s="111">
        <f t="shared" si="47"/>
        <v>0</v>
      </c>
      <c r="CP48" s="111">
        <f t="shared" si="47"/>
        <v>0</v>
      </c>
      <c r="CQ48" s="111">
        <f t="shared" si="47"/>
        <v>0</v>
      </c>
      <c r="CR48" s="111">
        <f t="shared" si="47"/>
        <v>0</v>
      </c>
      <c r="CS48" s="111">
        <f t="shared" si="47"/>
        <v>0</v>
      </c>
      <c r="CT48" s="112"/>
      <c r="CU48" s="112" t="str">
        <f t="shared" si="35"/>
        <v/>
      </c>
      <c r="CV48" s="112" t="str">
        <f t="shared" si="30"/>
        <v/>
      </c>
      <c r="CW48" s="112" t="str">
        <f t="shared" si="12"/>
        <v/>
      </c>
      <c r="CX48" s="112" t="str">
        <f t="shared" si="13"/>
        <v/>
      </c>
      <c r="CY48" s="112" t="str">
        <f t="shared" si="14"/>
        <v/>
      </c>
      <c r="CZ48" s="112" t="str">
        <f t="shared" si="15"/>
        <v/>
      </c>
      <c r="DA48" s="112" t="str">
        <f t="shared" si="16"/>
        <v/>
      </c>
      <c r="DB48" s="112" t="str">
        <f t="shared" si="17"/>
        <v/>
      </c>
      <c r="DC48" s="112" t="str">
        <f t="shared" si="18"/>
        <v/>
      </c>
      <c r="DD48" s="112" t="str">
        <f t="shared" si="19"/>
        <v/>
      </c>
      <c r="DE48" s="112" t="str">
        <f t="shared" si="20"/>
        <v/>
      </c>
      <c r="DF48" s="112" t="str">
        <f t="shared" si="21"/>
        <v/>
      </c>
      <c r="DG48" s="112" t="str">
        <f t="shared" si="22"/>
        <v/>
      </c>
      <c r="DH48" s="112" t="str">
        <f t="shared" si="23"/>
        <v/>
      </c>
      <c r="DI48" s="112" t="str">
        <f t="shared" si="24"/>
        <v/>
      </c>
      <c r="DJ48" s="112" t="str">
        <f t="shared" si="25"/>
        <v/>
      </c>
      <c r="DK48" s="112" t="str">
        <f t="shared" si="26"/>
        <v/>
      </c>
      <c r="DL48" s="112" t="str">
        <f t="shared" si="27"/>
        <v/>
      </c>
      <c r="DM48" s="112" t="str">
        <f t="shared" si="28"/>
        <v/>
      </c>
      <c r="DN48" s="112" t="str">
        <f t="shared" si="29"/>
        <v/>
      </c>
      <c r="DO48" s="112" t="str">
        <f t="shared" si="29"/>
        <v/>
      </c>
    </row>
    <row r="49" spans="1:119" ht="60" customHeight="1" x14ac:dyDescent="0.2">
      <c r="A49" s="102">
        <v>46</v>
      </c>
      <c r="B49" s="100">
        <f>'ورود مشخصات همکاران'!B50</f>
        <v>0</v>
      </c>
      <c r="C49" s="81" t="str">
        <f>IF('ورود کد کلاس همکاران'!C49=0,"",IF('ورود مشخصات همکاران'!$C50=0,"",'ورود مشخصات همکاران'!$C50))</f>
        <v/>
      </c>
      <c r="D49" s="103" t="str">
        <f>IF('ورود کد کلاس همکاران'!D49=0,"",IF('ورود مشخصات همکاران'!$C50=0,"",'ورود مشخصات همکاران'!$C50))</f>
        <v/>
      </c>
      <c r="E49" s="87" t="str">
        <f>IF('ورود کد کلاس همکاران'!E49=0,"",IF('ورود مشخصات همکاران'!$C50=0,"",'ورود مشخصات همکاران'!$C50))</f>
        <v/>
      </c>
      <c r="F49" s="87" t="str">
        <f>IF('ورود کد کلاس همکاران'!F49=0,"",IF('ورود مشخصات همکاران'!$C50=0,"",'ورود مشخصات همکاران'!$C50))</f>
        <v/>
      </c>
      <c r="G49" s="88" t="str">
        <f>IF('ورود کد کلاس همکاران'!G49=0,"",IF('ورود مشخصات همکاران'!$C50=0,"",'ورود مشخصات همکاران'!$C50))</f>
        <v/>
      </c>
      <c r="H49" s="87" t="str">
        <f>IF('ورود کد کلاس همکاران'!H49=0,"",IF('ورود مشخصات همکاران'!$C50=0,"",'ورود مشخصات همکاران'!$C50))</f>
        <v/>
      </c>
      <c r="I49" s="81" t="str">
        <f>IF('ورود کد کلاس همکاران'!I49=0,"",IF('ورود مشخصات همکاران'!$C50=0,"",'ورود مشخصات همکاران'!$C50))</f>
        <v/>
      </c>
      <c r="J49" s="103" t="str">
        <f>IF('ورود کد کلاس همکاران'!J49=0,"",IF('ورود مشخصات همکاران'!$C50=0,"",'ورود مشخصات همکاران'!$C50))</f>
        <v/>
      </c>
      <c r="K49" s="87" t="str">
        <f>IF('ورود کد کلاس همکاران'!K49=0,"",IF('ورود مشخصات همکاران'!$C50=0,"",'ورود مشخصات همکاران'!$C50))</f>
        <v/>
      </c>
      <c r="L49" s="87" t="str">
        <f>IF('ورود کد کلاس همکاران'!L49=0,"",IF('ورود مشخصات همکاران'!$C50=0,"",'ورود مشخصات همکاران'!$C50))</f>
        <v/>
      </c>
      <c r="M49" s="88" t="str">
        <f>IF('ورود کد کلاس همکاران'!M49=0,"",IF('ورود مشخصات همکاران'!$C50=0,"",'ورود مشخصات همکاران'!$C50))</f>
        <v/>
      </c>
      <c r="N49" s="87" t="str">
        <f>IF('ورود کد کلاس همکاران'!N49=0,"",IF('ورود مشخصات همکاران'!$C50=0,"",'ورود مشخصات همکاران'!$C50))</f>
        <v/>
      </c>
      <c r="O49" s="81" t="str">
        <f>IF('ورود کد کلاس همکاران'!O49=0,"",IF('ورود مشخصات همکاران'!$C50=0,"",'ورود مشخصات همکاران'!$C50))</f>
        <v/>
      </c>
      <c r="P49" s="103" t="str">
        <f>IF('ورود کد کلاس همکاران'!P49=0,"",IF('ورود مشخصات همکاران'!$C50=0,"",'ورود مشخصات همکاران'!$C50))</f>
        <v/>
      </c>
      <c r="Q49" s="87" t="str">
        <f>IF('ورود کد کلاس همکاران'!Q49=0,"",IF('ورود مشخصات همکاران'!$C50=0,"",'ورود مشخصات همکاران'!$C50))</f>
        <v/>
      </c>
      <c r="R49" s="87" t="str">
        <f>IF('ورود کد کلاس همکاران'!R49=0,"",IF('ورود مشخصات همکاران'!$C50=0,"",'ورود مشخصات همکاران'!$C50))</f>
        <v/>
      </c>
      <c r="S49" s="88" t="str">
        <f>IF('ورود کد کلاس همکاران'!S49=0,"",IF('ورود مشخصات همکاران'!$C50=0,"",'ورود مشخصات همکاران'!$C50))</f>
        <v/>
      </c>
      <c r="T49" s="87" t="str">
        <f>IF('ورود کد کلاس همکاران'!T49=0,"",IF('ورود مشخصات همکاران'!$C50=0,"",'ورود مشخصات همکاران'!$C50))</f>
        <v/>
      </c>
      <c r="U49" s="81" t="str">
        <f>IF('ورود کد کلاس همکاران'!U49=0,"",IF('ورود مشخصات همکاران'!$C50=0,"",'ورود مشخصات همکاران'!$C50))</f>
        <v/>
      </c>
      <c r="V49" s="103" t="str">
        <f>IF('ورود کد کلاس همکاران'!V49=0,"",IF('ورود مشخصات همکاران'!$C50=0,"",'ورود مشخصات همکاران'!$C50))</f>
        <v/>
      </c>
      <c r="W49" s="87" t="str">
        <f>IF('ورود کد کلاس همکاران'!W49=0,"",IF('ورود مشخصات همکاران'!$C50=0,"",'ورود مشخصات همکاران'!$C50))</f>
        <v/>
      </c>
      <c r="X49" s="87" t="str">
        <f>IF('ورود کد کلاس همکاران'!X49=0,"",IF('ورود مشخصات همکاران'!$C50=0,"",'ورود مشخصات همکاران'!$C50))</f>
        <v/>
      </c>
      <c r="Y49" s="88" t="str">
        <f>IF('ورود کد کلاس همکاران'!Y49=0,"",IF('ورود مشخصات همکاران'!$C50=0,"",'ورود مشخصات همکاران'!$C50))</f>
        <v/>
      </c>
      <c r="Z49" s="87" t="str">
        <f>IF('ورود کد کلاس همکاران'!Z49=0,"",IF('ورود مشخصات همکاران'!$C50=0,"",'ورود مشخصات همکاران'!$C50))</f>
        <v/>
      </c>
      <c r="AA49" s="81" t="str">
        <f>IF('ورود کد کلاس همکاران'!AA49=0,"",IF('ورود مشخصات همکاران'!$C50=0,"",'ورود مشخصات همکاران'!$C50))</f>
        <v/>
      </c>
      <c r="AB49" s="103" t="str">
        <f>IF('ورود کد کلاس همکاران'!AB49=0,"",IF('ورود مشخصات همکاران'!$C50=0,"",'ورود مشخصات همکاران'!$C50))</f>
        <v/>
      </c>
      <c r="AC49" s="87" t="str">
        <f>IF('ورود کد کلاس همکاران'!AC49=0,"",IF('ورود مشخصات همکاران'!$C50=0,"",'ورود مشخصات همکاران'!$C50))</f>
        <v/>
      </c>
      <c r="AD49" s="87" t="str">
        <f>IF('ورود کد کلاس همکاران'!AD49=0,"",IF('ورود مشخصات همکاران'!$C50=0,"",'ورود مشخصات همکاران'!$C50))</f>
        <v/>
      </c>
      <c r="AE49" s="88" t="str">
        <f>IF('ورود کد کلاس همکاران'!AE49=0,"",IF('ورود مشخصات همکاران'!$C50=0,"",'ورود مشخصات همکاران'!$C50))</f>
        <v/>
      </c>
      <c r="AF49" s="87" t="str">
        <f>IF('ورود کد کلاس همکاران'!AF49=0,"",IF('ورود مشخصات همکاران'!$C50=0,"",'ورود مشخصات همکاران'!$C50))</f>
        <v/>
      </c>
      <c r="AG49" s="81" t="str">
        <f>IF('ورود کد کلاس همکاران'!AG49=0,"",IF('ورود مشخصات همکاران'!$C50=0,"",'ورود مشخصات همکاران'!$C50))</f>
        <v/>
      </c>
      <c r="AH49" s="103" t="str">
        <f>IF('ورود کد کلاس همکاران'!AH49=0,"",IF('ورود مشخصات همکاران'!$C50=0,"",'ورود مشخصات همکاران'!$C50))</f>
        <v/>
      </c>
      <c r="AI49" s="87" t="str">
        <f>IF('ورود کد کلاس همکاران'!AI49=0,"",IF('ورود مشخصات همکاران'!$C50=0,"",'ورود مشخصات همکاران'!$C50))</f>
        <v/>
      </c>
      <c r="AJ49" s="87" t="str">
        <f>IF('ورود کد کلاس همکاران'!AJ49=0,"",IF('ورود مشخصات همکاران'!$C50=0,"",'ورود مشخصات همکاران'!$C50))</f>
        <v/>
      </c>
      <c r="AK49" s="88" t="str">
        <f>IF('ورود کد کلاس همکاران'!AK49=0,"",IF('ورود مشخصات همکاران'!$C50=0,"",'ورود مشخصات همکاران'!$C50))</f>
        <v/>
      </c>
      <c r="AL49" s="87" t="str">
        <f>IF('ورود کد کلاس همکاران'!AL49=0,"",IF('ورود مشخصات همکاران'!$C50=0,"",'ورود مشخصات همکاران'!$C50))</f>
        <v/>
      </c>
      <c r="AN49" s="110" t="str">
        <f t="shared" si="4"/>
        <v>-0</v>
      </c>
      <c r="AO49" s="110" t="str">
        <f t="shared" si="7"/>
        <v>12-0</v>
      </c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 t="str">
        <f t="shared" si="42"/>
        <v>يکشنبه</v>
      </c>
      <c r="BE49" s="110">
        <f t="shared" si="42"/>
        <v>2</v>
      </c>
      <c r="BF49" s="110">
        <f t="shared" si="43"/>
        <v>12</v>
      </c>
      <c r="BG49" s="110">
        <f t="shared" si="44"/>
        <v>2</v>
      </c>
      <c r="BH49" s="110" t="str">
        <f t="shared" si="5"/>
        <v/>
      </c>
      <c r="BI49" s="110">
        <f>HLOOKUP(BF49,'ورود کد کلاس همکاران'!$A$1:$AL$54,BG49+3,FALSE)</f>
        <v>0</v>
      </c>
      <c r="BO49" s="111">
        <v>48</v>
      </c>
      <c r="BP49" s="111">
        <f t="shared" si="45"/>
        <v>0</v>
      </c>
      <c r="BQ49" s="111">
        <f t="shared" si="45"/>
        <v>0</v>
      </c>
      <c r="BR49" s="111">
        <f t="shared" si="45"/>
        <v>0</v>
      </c>
      <c r="BS49" s="111">
        <f t="shared" si="45"/>
        <v>0</v>
      </c>
      <c r="BT49" s="111">
        <f t="shared" si="45"/>
        <v>0</v>
      </c>
      <c r="BU49" s="111">
        <f t="shared" si="45"/>
        <v>0</v>
      </c>
      <c r="BV49" s="111" t="str">
        <f t="shared" si="8"/>
        <v xml:space="preserve">      </v>
      </c>
      <c r="BW49" s="114"/>
      <c r="BX49" s="111">
        <v>47</v>
      </c>
      <c r="BY49" s="111">
        <f t="shared" si="46"/>
        <v>0</v>
      </c>
      <c r="BZ49" s="111">
        <f t="shared" si="46"/>
        <v>0</v>
      </c>
      <c r="CA49" s="111">
        <f t="shared" si="46"/>
        <v>0</v>
      </c>
      <c r="CB49" s="111">
        <f t="shared" si="46"/>
        <v>0</v>
      </c>
      <c r="CC49" s="111">
        <f t="shared" si="46"/>
        <v>0</v>
      </c>
      <c r="CD49" s="111">
        <f t="shared" si="46"/>
        <v>0</v>
      </c>
      <c r="CE49" s="111">
        <f t="shared" si="46"/>
        <v>0</v>
      </c>
      <c r="CF49" s="111">
        <f t="shared" si="46"/>
        <v>0</v>
      </c>
      <c r="CG49" s="111">
        <f t="shared" si="46"/>
        <v>0</v>
      </c>
      <c r="CH49" s="111">
        <f t="shared" si="46"/>
        <v>0</v>
      </c>
      <c r="CI49" s="111">
        <f t="shared" si="47"/>
        <v>0</v>
      </c>
      <c r="CJ49" s="111">
        <f t="shared" si="47"/>
        <v>0</v>
      </c>
      <c r="CK49" s="111">
        <f t="shared" si="47"/>
        <v>0</v>
      </c>
      <c r="CL49" s="111">
        <f t="shared" si="47"/>
        <v>0</v>
      </c>
      <c r="CM49" s="111">
        <f t="shared" si="47"/>
        <v>0</v>
      </c>
      <c r="CN49" s="111">
        <f t="shared" si="47"/>
        <v>0</v>
      </c>
      <c r="CO49" s="111">
        <f t="shared" si="47"/>
        <v>0</v>
      </c>
      <c r="CP49" s="111">
        <f t="shared" si="47"/>
        <v>0</v>
      </c>
      <c r="CQ49" s="111">
        <f t="shared" si="47"/>
        <v>0</v>
      </c>
      <c r="CR49" s="111">
        <f t="shared" si="47"/>
        <v>0</v>
      </c>
      <c r="CS49" s="111">
        <f t="shared" si="47"/>
        <v>0</v>
      </c>
      <c r="CT49" s="111"/>
      <c r="CU49" s="111" t="str">
        <f t="shared" si="35"/>
        <v/>
      </c>
      <c r="CV49" s="111" t="str">
        <f t="shared" si="30"/>
        <v/>
      </c>
      <c r="CW49" s="111" t="str">
        <f t="shared" si="12"/>
        <v/>
      </c>
      <c r="CX49" s="111" t="str">
        <f t="shared" si="13"/>
        <v/>
      </c>
      <c r="CY49" s="111" t="str">
        <f t="shared" si="14"/>
        <v/>
      </c>
      <c r="CZ49" s="111" t="str">
        <f t="shared" si="15"/>
        <v/>
      </c>
      <c r="DA49" s="111" t="str">
        <f t="shared" si="16"/>
        <v/>
      </c>
      <c r="DB49" s="111" t="str">
        <f t="shared" si="17"/>
        <v/>
      </c>
      <c r="DC49" s="111" t="str">
        <f t="shared" si="18"/>
        <v/>
      </c>
      <c r="DD49" s="111" t="str">
        <f t="shared" si="19"/>
        <v/>
      </c>
      <c r="DE49" s="111" t="str">
        <f t="shared" si="20"/>
        <v/>
      </c>
      <c r="DF49" s="111" t="str">
        <f t="shared" si="21"/>
        <v/>
      </c>
      <c r="DG49" s="111" t="str">
        <f t="shared" si="22"/>
        <v/>
      </c>
      <c r="DH49" s="111" t="str">
        <f t="shared" si="23"/>
        <v/>
      </c>
      <c r="DI49" s="111" t="str">
        <f t="shared" si="24"/>
        <v/>
      </c>
      <c r="DJ49" s="111" t="str">
        <f t="shared" si="25"/>
        <v/>
      </c>
      <c r="DK49" s="111" t="str">
        <f t="shared" si="26"/>
        <v/>
      </c>
      <c r="DL49" s="111" t="str">
        <f t="shared" si="27"/>
        <v/>
      </c>
      <c r="DM49" s="111" t="str">
        <f t="shared" si="28"/>
        <v/>
      </c>
      <c r="DN49" s="111" t="str">
        <f t="shared" si="29"/>
        <v/>
      </c>
      <c r="DO49" s="111" t="str">
        <f t="shared" si="29"/>
        <v/>
      </c>
    </row>
    <row r="50" spans="1:119" ht="60" customHeight="1" x14ac:dyDescent="0.2">
      <c r="A50" s="102">
        <v>47</v>
      </c>
      <c r="B50" s="100">
        <f>'ورود مشخصات همکاران'!B51</f>
        <v>0</v>
      </c>
      <c r="C50" s="81" t="str">
        <f>IF('ورود کد کلاس همکاران'!C50=0,"",IF('ورود مشخصات همکاران'!$C51=0,"",'ورود مشخصات همکاران'!$C51))</f>
        <v/>
      </c>
      <c r="D50" s="103" t="str">
        <f>IF('ورود کد کلاس همکاران'!D50=0,"",IF('ورود مشخصات همکاران'!$C51=0,"",'ورود مشخصات همکاران'!$C51))</f>
        <v/>
      </c>
      <c r="E50" s="87" t="str">
        <f>IF('ورود کد کلاس همکاران'!E50=0,"",IF('ورود مشخصات همکاران'!$C51=0,"",'ورود مشخصات همکاران'!$C51))</f>
        <v/>
      </c>
      <c r="F50" s="87" t="str">
        <f>IF('ورود کد کلاس همکاران'!F50=0,"",IF('ورود مشخصات همکاران'!$C51=0,"",'ورود مشخصات همکاران'!$C51))</f>
        <v/>
      </c>
      <c r="G50" s="88" t="str">
        <f>IF('ورود کد کلاس همکاران'!G50=0,"",IF('ورود مشخصات همکاران'!$C51=0,"",'ورود مشخصات همکاران'!$C51))</f>
        <v/>
      </c>
      <c r="H50" s="87" t="str">
        <f>IF('ورود کد کلاس همکاران'!H50=0,"",IF('ورود مشخصات همکاران'!$C51=0,"",'ورود مشخصات همکاران'!$C51))</f>
        <v/>
      </c>
      <c r="I50" s="81" t="str">
        <f>IF('ورود کد کلاس همکاران'!I50=0,"",IF('ورود مشخصات همکاران'!$C51=0,"",'ورود مشخصات همکاران'!$C51))</f>
        <v/>
      </c>
      <c r="J50" s="103" t="str">
        <f>IF('ورود کد کلاس همکاران'!J50=0,"",IF('ورود مشخصات همکاران'!$C51=0,"",'ورود مشخصات همکاران'!$C51))</f>
        <v/>
      </c>
      <c r="K50" s="87" t="str">
        <f>IF('ورود کد کلاس همکاران'!K50=0,"",IF('ورود مشخصات همکاران'!$C51=0,"",'ورود مشخصات همکاران'!$C51))</f>
        <v/>
      </c>
      <c r="L50" s="87" t="str">
        <f>IF('ورود کد کلاس همکاران'!L50=0,"",IF('ورود مشخصات همکاران'!$C51=0,"",'ورود مشخصات همکاران'!$C51))</f>
        <v/>
      </c>
      <c r="M50" s="88" t="str">
        <f>IF('ورود کد کلاس همکاران'!M50=0,"",IF('ورود مشخصات همکاران'!$C51=0,"",'ورود مشخصات همکاران'!$C51))</f>
        <v/>
      </c>
      <c r="N50" s="87" t="str">
        <f>IF('ورود کد کلاس همکاران'!N50=0,"",IF('ورود مشخصات همکاران'!$C51=0,"",'ورود مشخصات همکاران'!$C51))</f>
        <v/>
      </c>
      <c r="O50" s="81" t="str">
        <f>IF('ورود کد کلاس همکاران'!O50=0,"",IF('ورود مشخصات همکاران'!$C51=0,"",'ورود مشخصات همکاران'!$C51))</f>
        <v/>
      </c>
      <c r="P50" s="103" t="str">
        <f>IF('ورود کد کلاس همکاران'!P50=0,"",IF('ورود مشخصات همکاران'!$C51=0,"",'ورود مشخصات همکاران'!$C51))</f>
        <v/>
      </c>
      <c r="Q50" s="87" t="str">
        <f>IF('ورود کد کلاس همکاران'!Q50=0,"",IF('ورود مشخصات همکاران'!$C51=0,"",'ورود مشخصات همکاران'!$C51))</f>
        <v/>
      </c>
      <c r="R50" s="87" t="str">
        <f>IF('ورود کد کلاس همکاران'!R50=0,"",IF('ورود مشخصات همکاران'!$C51=0,"",'ورود مشخصات همکاران'!$C51))</f>
        <v/>
      </c>
      <c r="S50" s="88" t="str">
        <f>IF('ورود کد کلاس همکاران'!S50=0,"",IF('ورود مشخصات همکاران'!$C51=0,"",'ورود مشخصات همکاران'!$C51))</f>
        <v/>
      </c>
      <c r="T50" s="87" t="str">
        <f>IF('ورود کد کلاس همکاران'!T50=0,"",IF('ورود مشخصات همکاران'!$C51=0,"",'ورود مشخصات همکاران'!$C51))</f>
        <v/>
      </c>
      <c r="U50" s="81" t="str">
        <f>IF('ورود کد کلاس همکاران'!U50=0,"",IF('ورود مشخصات همکاران'!$C51=0,"",'ورود مشخصات همکاران'!$C51))</f>
        <v/>
      </c>
      <c r="V50" s="103" t="str">
        <f>IF('ورود کد کلاس همکاران'!V50=0,"",IF('ورود مشخصات همکاران'!$C51=0,"",'ورود مشخصات همکاران'!$C51))</f>
        <v/>
      </c>
      <c r="W50" s="87" t="str">
        <f>IF('ورود کد کلاس همکاران'!W50=0,"",IF('ورود مشخصات همکاران'!$C51=0,"",'ورود مشخصات همکاران'!$C51))</f>
        <v/>
      </c>
      <c r="X50" s="87" t="str">
        <f>IF('ورود کد کلاس همکاران'!X50=0,"",IF('ورود مشخصات همکاران'!$C51=0,"",'ورود مشخصات همکاران'!$C51))</f>
        <v/>
      </c>
      <c r="Y50" s="88" t="str">
        <f>IF('ورود کد کلاس همکاران'!Y50=0,"",IF('ورود مشخصات همکاران'!$C51=0,"",'ورود مشخصات همکاران'!$C51))</f>
        <v/>
      </c>
      <c r="Z50" s="87" t="str">
        <f>IF('ورود کد کلاس همکاران'!Z50=0,"",IF('ورود مشخصات همکاران'!$C51=0,"",'ورود مشخصات همکاران'!$C51))</f>
        <v/>
      </c>
      <c r="AA50" s="81" t="str">
        <f>IF('ورود کد کلاس همکاران'!AA50=0,"",IF('ورود مشخصات همکاران'!$C51=0,"",'ورود مشخصات همکاران'!$C51))</f>
        <v/>
      </c>
      <c r="AB50" s="103" t="str">
        <f>IF('ورود کد کلاس همکاران'!AB50=0,"",IF('ورود مشخصات همکاران'!$C51=0,"",'ورود مشخصات همکاران'!$C51))</f>
        <v/>
      </c>
      <c r="AC50" s="87" t="str">
        <f>IF('ورود کد کلاس همکاران'!AC50=0,"",IF('ورود مشخصات همکاران'!$C51=0,"",'ورود مشخصات همکاران'!$C51))</f>
        <v/>
      </c>
      <c r="AD50" s="87" t="str">
        <f>IF('ورود کد کلاس همکاران'!AD50=0,"",IF('ورود مشخصات همکاران'!$C51=0,"",'ورود مشخصات همکاران'!$C51))</f>
        <v/>
      </c>
      <c r="AE50" s="88" t="str">
        <f>IF('ورود کد کلاس همکاران'!AE50=0,"",IF('ورود مشخصات همکاران'!$C51=0,"",'ورود مشخصات همکاران'!$C51))</f>
        <v/>
      </c>
      <c r="AF50" s="87" t="str">
        <f>IF('ورود کد کلاس همکاران'!AF50=0,"",IF('ورود مشخصات همکاران'!$C51=0,"",'ورود مشخصات همکاران'!$C51))</f>
        <v/>
      </c>
      <c r="AG50" s="81" t="str">
        <f>IF('ورود کد کلاس همکاران'!AG50=0,"",IF('ورود مشخصات همکاران'!$C51=0,"",'ورود مشخصات همکاران'!$C51))</f>
        <v/>
      </c>
      <c r="AH50" s="103" t="str">
        <f>IF('ورود کد کلاس همکاران'!AH50=0,"",IF('ورود مشخصات همکاران'!$C51=0,"",'ورود مشخصات همکاران'!$C51))</f>
        <v/>
      </c>
      <c r="AI50" s="87" t="str">
        <f>IF('ورود کد کلاس همکاران'!AI50=0,"",IF('ورود مشخصات همکاران'!$C51=0,"",'ورود مشخصات همکاران'!$C51))</f>
        <v/>
      </c>
      <c r="AJ50" s="87" t="str">
        <f>IF('ورود کد کلاس همکاران'!AJ50=0,"",IF('ورود مشخصات همکاران'!$C51=0,"",'ورود مشخصات همکاران'!$C51))</f>
        <v/>
      </c>
      <c r="AK50" s="88" t="str">
        <f>IF('ورود کد کلاس همکاران'!AK50=0,"",IF('ورود مشخصات همکاران'!$C51=0,"",'ورود مشخصات همکاران'!$C51))</f>
        <v/>
      </c>
      <c r="AL50" s="87" t="str">
        <f>IF('ورود کد کلاس همکاران'!AL50=0,"",IF('ورود مشخصات همکاران'!$C51=0,"",'ورود مشخصات همکاران'!$C51))</f>
        <v/>
      </c>
      <c r="AN50" s="110" t="str">
        <f t="shared" si="4"/>
        <v>-0</v>
      </c>
      <c r="AO50" s="110" t="str">
        <f t="shared" si="7"/>
        <v>13-0</v>
      </c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 t="str">
        <f t="shared" si="42"/>
        <v>دوشنبه</v>
      </c>
      <c r="BE50" s="110">
        <f t="shared" si="42"/>
        <v>3</v>
      </c>
      <c r="BF50" s="110">
        <f t="shared" si="43"/>
        <v>13</v>
      </c>
      <c r="BG50" s="110">
        <f t="shared" si="44"/>
        <v>2</v>
      </c>
      <c r="BH50" s="110" t="str">
        <f t="shared" si="5"/>
        <v/>
      </c>
      <c r="BI50" s="110">
        <f>HLOOKUP(BF50,'ورود کد کلاس همکاران'!$A$1:$AL$54,BG50+3,FALSE)</f>
        <v>0</v>
      </c>
      <c r="BO50" s="111">
        <v>49</v>
      </c>
      <c r="BP50" s="111">
        <f t="shared" si="45"/>
        <v>0</v>
      </c>
      <c r="BQ50" s="111">
        <f t="shared" si="45"/>
        <v>0</v>
      </c>
      <c r="BR50" s="111">
        <f t="shared" si="45"/>
        <v>0</v>
      </c>
      <c r="BS50" s="111">
        <f t="shared" si="45"/>
        <v>0</v>
      </c>
      <c r="BT50" s="111">
        <f t="shared" si="45"/>
        <v>0</v>
      </c>
      <c r="BU50" s="111">
        <f t="shared" si="45"/>
        <v>0</v>
      </c>
      <c r="BV50" s="111" t="str">
        <f t="shared" si="8"/>
        <v xml:space="preserve">      </v>
      </c>
      <c r="BW50" s="114"/>
      <c r="BX50" s="111">
        <v>48</v>
      </c>
      <c r="BY50" s="111">
        <f t="shared" si="46"/>
        <v>0</v>
      </c>
      <c r="BZ50" s="111">
        <f t="shared" si="46"/>
        <v>0</v>
      </c>
      <c r="CA50" s="111">
        <f t="shared" si="46"/>
        <v>0</v>
      </c>
      <c r="CB50" s="111">
        <f t="shared" si="46"/>
        <v>0</v>
      </c>
      <c r="CC50" s="111">
        <f t="shared" si="46"/>
        <v>0</v>
      </c>
      <c r="CD50" s="111">
        <f t="shared" si="46"/>
        <v>0</v>
      </c>
      <c r="CE50" s="111">
        <f t="shared" si="46"/>
        <v>0</v>
      </c>
      <c r="CF50" s="111">
        <f t="shared" si="46"/>
        <v>0</v>
      </c>
      <c r="CG50" s="111">
        <f t="shared" si="46"/>
        <v>0</v>
      </c>
      <c r="CH50" s="111">
        <f t="shared" si="46"/>
        <v>0</v>
      </c>
      <c r="CI50" s="111">
        <f t="shared" si="47"/>
        <v>0</v>
      </c>
      <c r="CJ50" s="111">
        <f t="shared" si="47"/>
        <v>0</v>
      </c>
      <c r="CK50" s="111">
        <f t="shared" si="47"/>
        <v>0</v>
      </c>
      <c r="CL50" s="111">
        <f t="shared" si="47"/>
        <v>0</v>
      </c>
      <c r="CM50" s="111">
        <f t="shared" si="47"/>
        <v>0</v>
      </c>
      <c r="CN50" s="111">
        <f t="shared" si="47"/>
        <v>0</v>
      </c>
      <c r="CO50" s="111">
        <f t="shared" si="47"/>
        <v>0</v>
      </c>
      <c r="CP50" s="111">
        <f t="shared" si="47"/>
        <v>0</v>
      </c>
      <c r="CQ50" s="111">
        <f t="shared" si="47"/>
        <v>0</v>
      </c>
      <c r="CR50" s="111">
        <f t="shared" si="47"/>
        <v>0</v>
      </c>
      <c r="CS50" s="111">
        <f t="shared" si="47"/>
        <v>0</v>
      </c>
      <c r="CT50" s="112"/>
      <c r="CU50" s="112" t="str">
        <f t="shared" si="35"/>
        <v/>
      </c>
      <c r="CV50" s="112" t="str">
        <f t="shared" si="30"/>
        <v/>
      </c>
      <c r="CW50" s="112" t="str">
        <f t="shared" si="12"/>
        <v/>
      </c>
      <c r="CX50" s="112" t="str">
        <f t="shared" si="13"/>
        <v/>
      </c>
      <c r="CY50" s="112" t="str">
        <f t="shared" si="14"/>
        <v/>
      </c>
      <c r="CZ50" s="112" t="str">
        <f t="shared" si="15"/>
        <v/>
      </c>
      <c r="DA50" s="112" t="str">
        <f t="shared" si="16"/>
        <v/>
      </c>
      <c r="DB50" s="112" t="str">
        <f t="shared" si="17"/>
        <v/>
      </c>
      <c r="DC50" s="112" t="str">
        <f t="shared" si="18"/>
        <v/>
      </c>
      <c r="DD50" s="112" t="str">
        <f t="shared" si="19"/>
        <v/>
      </c>
      <c r="DE50" s="112" t="str">
        <f t="shared" si="20"/>
        <v/>
      </c>
      <c r="DF50" s="112" t="str">
        <f t="shared" si="21"/>
        <v/>
      </c>
      <c r="DG50" s="112" t="str">
        <f t="shared" si="22"/>
        <v/>
      </c>
      <c r="DH50" s="112" t="str">
        <f t="shared" si="23"/>
        <v/>
      </c>
      <c r="DI50" s="112" t="str">
        <f t="shared" si="24"/>
        <v/>
      </c>
      <c r="DJ50" s="112" t="str">
        <f t="shared" si="25"/>
        <v/>
      </c>
      <c r="DK50" s="112" t="str">
        <f t="shared" si="26"/>
        <v/>
      </c>
      <c r="DL50" s="112" t="str">
        <f t="shared" si="27"/>
        <v/>
      </c>
      <c r="DM50" s="112" t="str">
        <f t="shared" si="28"/>
        <v/>
      </c>
      <c r="DN50" s="112" t="str">
        <f t="shared" si="29"/>
        <v/>
      </c>
      <c r="DO50" s="112" t="str">
        <f t="shared" si="29"/>
        <v/>
      </c>
    </row>
    <row r="51" spans="1:119" ht="60" customHeight="1" x14ac:dyDescent="0.2">
      <c r="A51" s="102">
        <v>48</v>
      </c>
      <c r="B51" s="100">
        <f>'ورود مشخصات همکاران'!B52</f>
        <v>0</v>
      </c>
      <c r="C51" s="81" t="str">
        <f>IF('ورود کد کلاس همکاران'!C51=0,"",IF('ورود مشخصات همکاران'!$C52=0,"",'ورود مشخصات همکاران'!$C52))</f>
        <v/>
      </c>
      <c r="D51" s="103" t="str">
        <f>IF('ورود کد کلاس همکاران'!D51=0,"",IF('ورود مشخصات همکاران'!$C52=0,"",'ورود مشخصات همکاران'!$C52))</f>
        <v/>
      </c>
      <c r="E51" s="87" t="str">
        <f>IF('ورود کد کلاس همکاران'!E51=0,"",IF('ورود مشخصات همکاران'!$C52=0,"",'ورود مشخصات همکاران'!$C52))</f>
        <v/>
      </c>
      <c r="F51" s="87" t="str">
        <f>IF('ورود کد کلاس همکاران'!F51=0,"",IF('ورود مشخصات همکاران'!$C52=0,"",'ورود مشخصات همکاران'!$C52))</f>
        <v/>
      </c>
      <c r="G51" s="88" t="str">
        <f>IF('ورود کد کلاس همکاران'!G51=0,"",IF('ورود مشخصات همکاران'!$C52=0,"",'ورود مشخصات همکاران'!$C52))</f>
        <v/>
      </c>
      <c r="H51" s="87" t="str">
        <f>IF('ورود کد کلاس همکاران'!H51=0,"",IF('ورود مشخصات همکاران'!$C52=0,"",'ورود مشخصات همکاران'!$C52))</f>
        <v/>
      </c>
      <c r="I51" s="81" t="str">
        <f>IF('ورود کد کلاس همکاران'!I51=0,"",IF('ورود مشخصات همکاران'!$C52=0,"",'ورود مشخصات همکاران'!$C52))</f>
        <v/>
      </c>
      <c r="J51" s="103" t="str">
        <f>IF('ورود کد کلاس همکاران'!J51=0,"",IF('ورود مشخصات همکاران'!$C52=0,"",'ورود مشخصات همکاران'!$C52))</f>
        <v/>
      </c>
      <c r="K51" s="87" t="str">
        <f>IF('ورود کد کلاس همکاران'!K51=0,"",IF('ورود مشخصات همکاران'!$C52=0,"",'ورود مشخصات همکاران'!$C52))</f>
        <v/>
      </c>
      <c r="L51" s="87" t="str">
        <f>IF('ورود کد کلاس همکاران'!L51=0,"",IF('ورود مشخصات همکاران'!$C52=0,"",'ورود مشخصات همکاران'!$C52))</f>
        <v/>
      </c>
      <c r="M51" s="88" t="str">
        <f>IF('ورود کد کلاس همکاران'!M51=0,"",IF('ورود مشخصات همکاران'!$C52=0,"",'ورود مشخصات همکاران'!$C52))</f>
        <v/>
      </c>
      <c r="N51" s="87" t="str">
        <f>IF('ورود کد کلاس همکاران'!N51=0,"",IF('ورود مشخصات همکاران'!$C52=0,"",'ورود مشخصات همکاران'!$C52))</f>
        <v/>
      </c>
      <c r="O51" s="81" t="str">
        <f>IF('ورود کد کلاس همکاران'!O51=0,"",IF('ورود مشخصات همکاران'!$C52=0,"",'ورود مشخصات همکاران'!$C52))</f>
        <v/>
      </c>
      <c r="P51" s="103" t="str">
        <f>IF('ورود کد کلاس همکاران'!P51=0,"",IF('ورود مشخصات همکاران'!$C52=0,"",'ورود مشخصات همکاران'!$C52))</f>
        <v/>
      </c>
      <c r="Q51" s="87" t="str">
        <f>IF('ورود کد کلاس همکاران'!Q51=0,"",IF('ورود مشخصات همکاران'!$C52=0,"",'ورود مشخصات همکاران'!$C52))</f>
        <v/>
      </c>
      <c r="R51" s="87" t="str">
        <f>IF('ورود کد کلاس همکاران'!R51=0,"",IF('ورود مشخصات همکاران'!$C52=0,"",'ورود مشخصات همکاران'!$C52))</f>
        <v/>
      </c>
      <c r="S51" s="88" t="str">
        <f>IF('ورود کد کلاس همکاران'!S51=0,"",IF('ورود مشخصات همکاران'!$C52=0,"",'ورود مشخصات همکاران'!$C52))</f>
        <v/>
      </c>
      <c r="T51" s="87" t="str">
        <f>IF('ورود کد کلاس همکاران'!T51=0,"",IF('ورود مشخصات همکاران'!$C52=0,"",'ورود مشخصات همکاران'!$C52))</f>
        <v/>
      </c>
      <c r="U51" s="81" t="str">
        <f>IF('ورود کد کلاس همکاران'!U51=0,"",IF('ورود مشخصات همکاران'!$C52=0,"",'ورود مشخصات همکاران'!$C52))</f>
        <v/>
      </c>
      <c r="V51" s="103" t="str">
        <f>IF('ورود کد کلاس همکاران'!V51=0,"",IF('ورود مشخصات همکاران'!$C52=0,"",'ورود مشخصات همکاران'!$C52))</f>
        <v/>
      </c>
      <c r="W51" s="87" t="str">
        <f>IF('ورود کد کلاس همکاران'!W51=0,"",IF('ورود مشخصات همکاران'!$C52=0,"",'ورود مشخصات همکاران'!$C52))</f>
        <v/>
      </c>
      <c r="X51" s="87" t="str">
        <f>IF('ورود کد کلاس همکاران'!X51=0,"",IF('ورود مشخصات همکاران'!$C52=0,"",'ورود مشخصات همکاران'!$C52))</f>
        <v/>
      </c>
      <c r="Y51" s="88" t="str">
        <f>IF('ورود کد کلاس همکاران'!Y51=0,"",IF('ورود مشخصات همکاران'!$C52=0,"",'ورود مشخصات همکاران'!$C52))</f>
        <v/>
      </c>
      <c r="Z51" s="87" t="str">
        <f>IF('ورود کد کلاس همکاران'!Z51=0,"",IF('ورود مشخصات همکاران'!$C52=0,"",'ورود مشخصات همکاران'!$C52))</f>
        <v/>
      </c>
      <c r="AA51" s="81" t="str">
        <f>IF('ورود کد کلاس همکاران'!AA51=0,"",IF('ورود مشخصات همکاران'!$C52=0,"",'ورود مشخصات همکاران'!$C52))</f>
        <v/>
      </c>
      <c r="AB51" s="103" t="str">
        <f>IF('ورود کد کلاس همکاران'!AB51=0,"",IF('ورود مشخصات همکاران'!$C52=0,"",'ورود مشخصات همکاران'!$C52))</f>
        <v/>
      </c>
      <c r="AC51" s="87" t="str">
        <f>IF('ورود کد کلاس همکاران'!AC51=0,"",IF('ورود مشخصات همکاران'!$C52=0,"",'ورود مشخصات همکاران'!$C52))</f>
        <v/>
      </c>
      <c r="AD51" s="87" t="str">
        <f>IF('ورود کد کلاس همکاران'!AD51=0,"",IF('ورود مشخصات همکاران'!$C52=0,"",'ورود مشخصات همکاران'!$C52))</f>
        <v/>
      </c>
      <c r="AE51" s="88" t="str">
        <f>IF('ورود کد کلاس همکاران'!AE51=0,"",IF('ورود مشخصات همکاران'!$C52=0,"",'ورود مشخصات همکاران'!$C52))</f>
        <v/>
      </c>
      <c r="AF51" s="87" t="str">
        <f>IF('ورود کد کلاس همکاران'!AF51=0,"",IF('ورود مشخصات همکاران'!$C52=0,"",'ورود مشخصات همکاران'!$C52))</f>
        <v/>
      </c>
      <c r="AG51" s="81" t="str">
        <f>IF('ورود کد کلاس همکاران'!AG51=0,"",IF('ورود مشخصات همکاران'!$C52=0,"",'ورود مشخصات همکاران'!$C52))</f>
        <v/>
      </c>
      <c r="AH51" s="103" t="str">
        <f>IF('ورود کد کلاس همکاران'!AH51=0,"",IF('ورود مشخصات همکاران'!$C52=0,"",'ورود مشخصات همکاران'!$C52))</f>
        <v/>
      </c>
      <c r="AI51" s="87" t="str">
        <f>IF('ورود کد کلاس همکاران'!AI51=0,"",IF('ورود مشخصات همکاران'!$C52=0,"",'ورود مشخصات همکاران'!$C52))</f>
        <v/>
      </c>
      <c r="AJ51" s="87" t="str">
        <f>IF('ورود کد کلاس همکاران'!AJ51=0,"",IF('ورود مشخصات همکاران'!$C52=0,"",'ورود مشخصات همکاران'!$C52))</f>
        <v/>
      </c>
      <c r="AK51" s="88" t="str">
        <f>IF('ورود کد کلاس همکاران'!AK51=0,"",IF('ورود مشخصات همکاران'!$C52=0,"",'ورود مشخصات همکاران'!$C52))</f>
        <v/>
      </c>
      <c r="AL51" s="87" t="str">
        <f>IF('ورود کد کلاس همکاران'!AL51=0,"",IF('ورود مشخصات همکاران'!$C52=0,"",'ورود مشخصات همکاران'!$C52))</f>
        <v/>
      </c>
      <c r="AN51" s="110" t="str">
        <f t="shared" si="4"/>
        <v>-0</v>
      </c>
      <c r="AO51" s="110" t="str">
        <f t="shared" si="7"/>
        <v>14-0</v>
      </c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 t="str">
        <f t="shared" si="42"/>
        <v>دوشنبه</v>
      </c>
      <c r="BE51" s="110">
        <f t="shared" si="42"/>
        <v>3</v>
      </c>
      <c r="BF51" s="110">
        <f t="shared" si="43"/>
        <v>14</v>
      </c>
      <c r="BG51" s="110">
        <f t="shared" si="44"/>
        <v>2</v>
      </c>
      <c r="BH51" s="110" t="str">
        <f t="shared" si="5"/>
        <v/>
      </c>
      <c r="BI51" s="110">
        <f>HLOOKUP(BF51,'ورود کد کلاس همکاران'!$A$1:$AL$54,BG51+3,FALSE)</f>
        <v>0</v>
      </c>
      <c r="BO51" s="111">
        <v>50</v>
      </c>
      <c r="BP51" s="111">
        <f t="shared" si="45"/>
        <v>0</v>
      </c>
      <c r="BQ51" s="111">
        <f t="shared" si="45"/>
        <v>0</v>
      </c>
      <c r="BR51" s="111">
        <f t="shared" si="45"/>
        <v>0</v>
      </c>
      <c r="BS51" s="111">
        <f t="shared" si="45"/>
        <v>0</v>
      </c>
      <c r="BT51" s="111">
        <f t="shared" si="45"/>
        <v>0</v>
      </c>
      <c r="BU51" s="111">
        <f t="shared" si="45"/>
        <v>0</v>
      </c>
      <c r="BV51" s="111" t="str">
        <f t="shared" si="8"/>
        <v xml:space="preserve">      </v>
      </c>
      <c r="BW51" s="114"/>
      <c r="BX51" s="111">
        <v>49</v>
      </c>
      <c r="BY51" s="111">
        <f t="shared" si="46"/>
        <v>0</v>
      </c>
      <c r="BZ51" s="111">
        <f t="shared" si="46"/>
        <v>0</v>
      </c>
      <c r="CA51" s="111">
        <f t="shared" si="46"/>
        <v>0</v>
      </c>
      <c r="CB51" s="111">
        <f t="shared" si="46"/>
        <v>0</v>
      </c>
      <c r="CC51" s="111">
        <f t="shared" si="46"/>
        <v>0</v>
      </c>
      <c r="CD51" s="111">
        <f t="shared" si="46"/>
        <v>0</v>
      </c>
      <c r="CE51" s="111">
        <f t="shared" si="46"/>
        <v>0</v>
      </c>
      <c r="CF51" s="111">
        <f t="shared" si="46"/>
        <v>0</v>
      </c>
      <c r="CG51" s="111">
        <f t="shared" si="46"/>
        <v>0</v>
      </c>
      <c r="CH51" s="111">
        <f t="shared" si="46"/>
        <v>0</v>
      </c>
      <c r="CI51" s="111">
        <f t="shared" si="47"/>
        <v>0</v>
      </c>
      <c r="CJ51" s="111">
        <f t="shared" si="47"/>
        <v>0</v>
      </c>
      <c r="CK51" s="111">
        <f t="shared" si="47"/>
        <v>0</v>
      </c>
      <c r="CL51" s="111">
        <f t="shared" si="47"/>
        <v>0</v>
      </c>
      <c r="CM51" s="111">
        <f t="shared" si="47"/>
        <v>0</v>
      </c>
      <c r="CN51" s="111">
        <f t="shared" si="47"/>
        <v>0</v>
      </c>
      <c r="CO51" s="111">
        <f t="shared" si="47"/>
        <v>0</v>
      </c>
      <c r="CP51" s="111">
        <f t="shared" si="47"/>
        <v>0</v>
      </c>
      <c r="CQ51" s="111">
        <f t="shared" si="47"/>
        <v>0</v>
      </c>
      <c r="CR51" s="111">
        <f t="shared" si="47"/>
        <v>0</v>
      </c>
      <c r="CS51" s="111">
        <f t="shared" si="47"/>
        <v>0</v>
      </c>
      <c r="CT51" s="111"/>
      <c r="CU51" s="111" t="str">
        <f t="shared" si="35"/>
        <v/>
      </c>
      <c r="CV51" s="111" t="str">
        <f t="shared" si="30"/>
        <v/>
      </c>
      <c r="CW51" s="111" t="str">
        <f t="shared" si="12"/>
        <v/>
      </c>
      <c r="CX51" s="111" t="str">
        <f t="shared" si="13"/>
        <v/>
      </c>
      <c r="CY51" s="111" t="str">
        <f t="shared" si="14"/>
        <v/>
      </c>
      <c r="CZ51" s="111" t="str">
        <f t="shared" si="15"/>
        <v/>
      </c>
      <c r="DA51" s="111" t="str">
        <f t="shared" si="16"/>
        <v/>
      </c>
      <c r="DB51" s="111" t="str">
        <f t="shared" si="17"/>
        <v/>
      </c>
      <c r="DC51" s="111" t="str">
        <f t="shared" si="18"/>
        <v/>
      </c>
      <c r="DD51" s="111" t="str">
        <f t="shared" si="19"/>
        <v/>
      </c>
      <c r="DE51" s="111" t="str">
        <f t="shared" si="20"/>
        <v/>
      </c>
      <c r="DF51" s="111" t="str">
        <f t="shared" si="21"/>
        <v/>
      </c>
      <c r="DG51" s="111" t="str">
        <f t="shared" si="22"/>
        <v/>
      </c>
      <c r="DH51" s="111" t="str">
        <f t="shared" si="23"/>
        <v/>
      </c>
      <c r="DI51" s="111" t="str">
        <f t="shared" si="24"/>
        <v/>
      </c>
      <c r="DJ51" s="111" t="str">
        <f t="shared" si="25"/>
        <v/>
      </c>
      <c r="DK51" s="111" t="str">
        <f t="shared" si="26"/>
        <v/>
      </c>
      <c r="DL51" s="111" t="str">
        <f t="shared" si="27"/>
        <v/>
      </c>
      <c r="DM51" s="111" t="str">
        <f t="shared" si="28"/>
        <v/>
      </c>
      <c r="DN51" s="111" t="str">
        <f t="shared" si="29"/>
        <v/>
      </c>
      <c r="DO51" s="111" t="str">
        <f t="shared" si="29"/>
        <v/>
      </c>
    </row>
    <row r="52" spans="1:119" ht="60" customHeight="1" x14ac:dyDescent="0.2">
      <c r="A52" s="102">
        <v>49</v>
      </c>
      <c r="B52" s="100">
        <f>'ورود مشخصات همکاران'!B53</f>
        <v>0</v>
      </c>
      <c r="C52" s="81" t="str">
        <f>IF('ورود کد کلاس همکاران'!C52=0,"",IF('ورود مشخصات همکاران'!$C53=0,"",'ورود مشخصات همکاران'!$C53))</f>
        <v/>
      </c>
      <c r="D52" s="103" t="str">
        <f>IF('ورود کد کلاس همکاران'!D52=0,"",IF('ورود مشخصات همکاران'!$C53=0,"",'ورود مشخصات همکاران'!$C53))</f>
        <v/>
      </c>
      <c r="E52" s="87" t="str">
        <f>IF('ورود کد کلاس همکاران'!E52=0,"",IF('ورود مشخصات همکاران'!$C53=0,"",'ورود مشخصات همکاران'!$C53))</f>
        <v/>
      </c>
      <c r="F52" s="87" t="str">
        <f>IF('ورود کد کلاس همکاران'!F52=0,"",IF('ورود مشخصات همکاران'!$C53=0,"",'ورود مشخصات همکاران'!$C53))</f>
        <v/>
      </c>
      <c r="G52" s="88" t="str">
        <f>IF('ورود کد کلاس همکاران'!G52=0,"",IF('ورود مشخصات همکاران'!$C53=0,"",'ورود مشخصات همکاران'!$C53))</f>
        <v/>
      </c>
      <c r="H52" s="87" t="str">
        <f>IF('ورود کد کلاس همکاران'!H52=0,"",IF('ورود مشخصات همکاران'!$C53=0,"",'ورود مشخصات همکاران'!$C53))</f>
        <v/>
      </c>
      <c r="I52" s="81" t="str">
        <f>IF('ورود کد کلاس همکاران'!I52=0,"",IF('ورود مشخصات همکاران'!$C53=0,"",'ورود مشخصات همکاران'!$C53))</f>
        <v/>
      </c>
      <c r="J52" s="103" t="str">
        <f>IF('ورود کد کلاس همکاران'!J52=0,"",IF('ورود مشخصات همکاران'!$C53=0,"",'ورود مشخصات همکاران'!$C53))</f>
        <v/>
      </c>
      <c r="K52" s="87" t="str">
        <f>IF('ورود کد کلاس همکاران'!K52=0,"",IF('ورود مشخصات همکاران'!$C53=0,"",'ورود مشخصات همکاران'!$C53))</f>
        <v/>
      </c>
      <c r="L52" s="87" t="str">
        <f>IF('ورود کد کلاس همکاران'!L52=0,"",IF('ورود مشخصات همکاران'!$C53=0,"",'ورود مشخصات همکاران'!$C53))</f>
        <v/>
      </c>
      <c r="M52" s="88" t="str">
        <f>IF('ورود کد کلاس همکاران'!M52=0,"",IF('ورود مشخصات همکاران'!$C53=0,"",'ورود مشخصات همکاران'!$C53))</f>
        <v/>
      </c>
      <c r="N52" s="87" t="str">
        <f>IF('ورود کد کلاس همکاران'!N52=0,"",IF('ورود مشخصات همکاران'!$C53=0,"",'ورود مشخصات همکاران'!$C53))</f>
        <v/>
      </c>
      <c r="O52" s="81" t="str">
        <f>IF('ورود کد کلاس همکاران'!O52=0,"",IF('ورود مشخصات همکاران'!$C53=0,"",'ورود مشخصات همکاران'!$C53))</f>
        <v/>
      </c>
      <c r="P52" s="103" t="str">
        <f>IF('ورود کد کلاس همکاران'!P52=0,"",IF('ورود مشخصات همکاران'!$C53=0,"",'ورود مشخصات همکاران'!$C53))</f>
        <v/>
      </c>
      <c r="Q52" s="87" t="str">
        <f>IF('ورود کد کلاس همکاران'!Q52=0,"",IF('ورود مشخصات همکاران'!$C53=0,"",'ورود مشخصات همکاران'!$C53))</f>
        <v/>
      </c>
      <c r="R52" s="87" t="str">
        <f>IF('ورود کد کلاس همکاران'!R52=0,"",IF('ورود مشخصات همکاران'!$C53=0,"",'ورود مشخصات همکاران'!$C53))</f>
        <v/>
      </c>
      <c r="S52" s="88" t="str">
        <f>IF('ورود کد کلاس همکاران'!S52=0,"",IF('ورود مشخصات همکاران'!$C53=0,"",'ورود مشخصات همکاران'!$C53))</f>
        <v/>
      </c>
      <c r="T52" s="87" t="str">
        <f>IF('ورود کد کلاس همکاران'!T52=0,"",IF('ورود مشخصات همکاران'!$C53=0,"",'ورود مشخصات همکاران'!$C53))</f>
        <v/>
      </c>
      <c r="U52" s="81" t="str">
        <f>IF('ورود کد کلاس همکاران'!U52=0,"",IF('ورود مشخصات همکاران'!$C53=0,"",'ورود مشخصات همکاران'!$C53))</f>
        <v/>
      </c>
      <c r="V52" s="103" t="str">
        <f>IF('ورود کد کلاس همکاران'!V52=0,"",IF('ورود مشخصات همکاران'!$C53=0,"",'ورود مشخصات همکاران'!$C53))</f>
        <v/>
      </c>
      <c r="W52" s="87" t="str">
        <f>IF('ورود کد کلاس همکاران'!W52=0,"",IF('ورود مشخصات همکاران'!$C53=0,"",'ورود مشخصات همکاران'!$C53))</f>
        <v/>
      </c>
      <c r="X52" s="87" t="str">
        <f>IF('ورود کد کلاس همکاران'!X52=0,"",IF('ورود مشخصات همکاران'!$C53=0,"",'ورود مشخصات همکاران'!$C53))</f>
        <v/>
      </c>
      <c r="Y52" s="88" t="str">
        <f>IF('ورود کد کلاس همکاران'!Y52=0,"",IF('ورود مشخصات همکاران'!$C53=0,"",'ورود مشخصات همکاران'!$C53))</f>
        <v/>
      </c>
      <c r="Z52" s="87" t="str">
        <f>IF('ورود کد کلاس همکاران'!Z52=0,"",IF('ورود مشخصات همکاران'!$C53=0,"",'ورود مشخصات همکاران'!$C53))</f>
        <v/>
      </c>
      <c r="AA52" s="81" t="str">
        <f>IF('ورود کد کلاس همکاران'!AA52=0,"",IF('ورود مشخصات همکاران'!$C53=0,"",'ورود مشخصات همکاران'!$C53))</f>
        <v/>
      </c>
      <c r="AB52" s="103" t="str">
        <f>IF('ورود کد کلاس همکاران'!AB52=0,"",IF('ورود مشخصات همکاران'!$C53=0,"",'ورود مشخصات همکاران'!$C53))</f>
        <v/>
      </c>
      <c r="AC52" s="87" t="str">
        <f>IF('ورود کد کلاس همکاران'!AC52=0,"",IF('ورود مشخصات همکاران'!$C53=0,"",'ورود مشخصات همکاران'!$C53))</f>
        <v/>
      </c>
      <c r="AD52" s="87" t="str">
        <f>IF('ورود کد کلاس همکاران'!AD52=0,"",IF('ورود مشخصات همکاران'!$C53=0,"",'ورود مشخصات همکاران'!$C53))</f>
        <v/>
      </c>
      <c r="AE52" s="88" t="str">
        <f>IF('ورود کد کلاس همکاران'!AE52=0,"",IF('ورود مشخصات همکاران'!$C53=0,"",'ورود مشخصات همکاران'!$C53))</f>
        <v/>
      </c>
      <c r="AF52" s="87" t="str">
        <f>IF('ورود کد کلاس همکاران'!AF52=0,"",IF('ورود مشخصات همکاران'!$C53=0,"",'ورود مشخصات همکاران'!$C53))</f>
        <v/>
      </c>
      <c r="AG52" s="81" t="str">
        <f>IF('ورود کد کلاس همکاران'!AG52=0,"",IF('ورود مشخصات همکاران'!$C53=0,"",'ورود مشخصات همکاران'!$C53))</f>
        <v/>
      </c>
      <c r="AH52" s="103" t="str">
        <f>IF('ورود کد کلاس همکاران'!AH52=0,"",IF('ورود مشخصات همکاران'!$C53=0,"",'ورود مشخصات همکاران'!$C53))</f>
        <v/>
      </c>
      <c r="AI52" s="87" t="str">
        <f>IF('ورود کد کلاس همکاران'!AI52=0,"",IF('ورود مشخصات همکاران'!$C53=0,"",'ورود مشخصات همکاران'!$C53))</f>
        <v/>
      </c>
      <c r="AJ52" s="87" t="str">
        <f>IF('ورود کد کلاس همکاران'!AJ52=0,"",IF('ورود مشخصات همکاران'!$C53=0,"",'ورود مشخصات همکاران'!$C53))</f>
        <v/>
      </c>
      <c r="AK52" s="88" t="str">
        <f>IF('ورود کد کلاس همکاران'!AK52=0,"",IF('ورود مشخصات همکاران'!$C53=0,"",'ورود مشخصات همکاران'!$C53))</f>
        <v/>
      </c>
      <c r="AL52" s="87" t="str">
        <f>IF('ورود کد کلاس همکاران'!AL52=0,"",IF('ورود مشخصات همکاران'!$C53=0,"",'ورود مشخصات همکاران'!$C53))</f>
        <v/>
      </c>
      <c r="AN52" s="110" t="str">
        <f t="shared" si="4"/>
        <v>-0</v>
      </c>
      <c r="AO52" s="110" t="str">
        <f t="shared" si="7"/>
        <v>15-0</v>
      </c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 t="str">
        <f t="shared" si="42"/>
        <v>دوشنبه</v>
      </c>
      <c r="BE52" s="110">
        <f t="shared" si="42"/>
        <v>3</v>
      </c>
      <c r="BF52" s="110">
        <f t="shared" si="43"/>
        <v>15</v>
      </c>
      <c r="BG52" s="110">
        <f t="shared" si="44"/>
        <v>2</v>
      </c>
      <c r="BH52" s="110" t="str">
        <f t="shared" si="5"/>
        <v/>
      </c>
      <c r="BI52" s="110">
        <f>HLOOKUP(BF52,'ورود کد کلاس همکاران'!$A$1:$AL$54,BG52+3,FALSE)</f>
        <v>0</v>
      </c>
      <c r="BO52" s="111">
        <v>51</v>
      </c>
      <c r="BP52" s="111">
        <f t="shared" si="45"/>
        <v>0</v>
      </c>
      <c r="BQ52" s="111">
        <f t="shared" si="45"/>
        <v>0</v>
      </c>
      <c r="BR52" s="111">
        <f t="shared" si="45"/>
        <v>0</v>
      </c>
      <c r="BS52" s="111">
        <f t="shared" si="45"/>
        <v>0</v>
      </c>
      <c r="BT52" s="111">
        <f t="shared" si="45"/>
        <v>0</v>
      </c>
      <c r="BU52" s="111">
        <f t="shared" si="45"/>
        <v>0</v>
      </c>
      <c r="BV52" s="111" t="str">
        <f t="shared" si="8"/>
        <v xml:space="preserve">      </v>
      </c>
      <c r="BW52" s="114"/>
      <c r="BX52" s="111">
        <v>50</v>
      </c>
      <c r="BY52" s="111">
        <f t="shared" si="46"/>
        <v>0</v>
      </c>
      <c r="BZ52" s="111">
        <f t="shared" si="46"/>
        <v>0</v>
      </c>
      <c r="CA52" s="111">
        <f t="shared" si="46"/>
        <v>0</v>
      </c>
      <c r="CB52" s="111">
        <f t="shared" si="46"/>
        <v>0</v>
      </c>
      <c r="CC52" s="111">
        <f t="shared" si="46"/>
        <v>0</v>
      </c>
      <c r="CD52" s="111">
        <f t="shared" si="46"/>
        <v>0</v>
      </c>
      <c r="CE52" s="111">
        <f t="shared" si="46"/>
        <v>0</v>
      </c>
      <c r="CF52" s="111">
        <f t="shared" si="46"/>
        <v>0</v>
      </c>
      <c r="CG52" s="111">
        <f t="shared" si="46"/>
        <v>0</v>
      </c>
      <c r="CH52" s="111">
        <f t="shared" si="46"/>
        <v>0</v>
      </c>
      <c r="CI52" s="111">
        <f t="shared" si="47"/>
        <v>0</v>
      </c>
      <c r="CJ52" s="111">
        <f t="shared" si="47"/>
        <v>0</v>
      </c>
      <c r="CK52" s="111">
        <f t="shared" si="47"/>
        <v>0</v>
      </c>
      <c r="CL52" s="111">
        <f t="shared" si="47"/>
        <v>0</v>
      </c>
      <c r="CM52" s="111">
        <f t="shared" si="47"/>
        <v>0</v>
      </c>
      <c r="CN52" s="111">
        <f t="shared" si="47"/>
        <v>0</v>
      </c>
      <c r="CO52" s="111">
        <f t="shared" si="47"/>
        <v>0</v>
      </c>
      <c r="CP52" s="111">
        <f t="shared" si="47"/>
        <v>0</v>
      </c>
      <c r="CQ52" s="111">
        <f t="shared" si="47"/>
        <v>0</v>
      </c>
      <c r="CR52" s="111">
        <f t="shared" si="47"/>
        <v>0</v>
      </c>
      <c r="CS52" s="111">
        <f t="shared" si="47"/>
        <v>0</v>
      </c>
      <c r="CT52" s="112"/>
      <c r="CU52" s="112" t="str">
        <f t="shared" si="35"/>
        <v/>
      </c>
      <c r="CV52" s="112" t="str">
        <f t="shared" si="30"/>
        <v/>
      </c>
      <c r="CW52" s="112" t="str">
        <f t="shared" si="12"/>
        <v/>
      </c>
      <c r="CX52" s="112" t="str">
        <f t="shared" si="13"/>
        <v/>
      </c>
      <c r="CY52" s="112" t="str">
        <f t="shared" si="14"/>
        <v/>
      </c>
      <c r="CZ52" s="112" t="str">
        <f t="shared" si="15"/>
        <v/>
      </c>
      <c r="DA52" s="112" t="str">
        <f t="shared" si="16"/>
        <v/>
      </c>
      <c r="DB52" s="112" t="str">
        <f t="shared" si="17"/>
        <v/>
      </c>
      <c r="DC52" s="112" t="str">
        <f t="shared" si="18"/>
        <v/>
      </c>
      <c r="DD52" s="112" t="str">
        <f t="shared" si="19"/>
        <v/>
      </c>
      <c r="DE52" s="112" t="str">
        <f t="shared" si="20"/>
        <v/>
      </c>
      <c r="DF52" s="112" t="str">
        <f t="shared" si="21"/>
        <v/>
      </c>
      <c r="DG52" s="112" t="str">
        <f t="shared" si="22"/>
        <v/>
      </c>
      <c r="DH52" s="112" t="str">
        <f t="shared" si="23"/>
        <v/>
      </c>
      <c r="DI52" s="112" t="str">
        <f t="shared" si="24"/>
        <v/>
      </c>
      <c r="DJ52" s="112" t="str">
        <f t="shared" si="25"/>
        <v/>
      </c>
      <c r="DK52" s="112" t="str">
        <f t="shared" si="26"/>
        <v/>
      </c>
      <c r="DL52" s="112" t="str">
        <f t="shared" si="27"/>
        <v/>
      </c>
      <c r="DM52" s="112" t="str">
        <f t="shared" si="28"/>
        <v/>
      </c>
      <c r="DN52" s="112" t="str">
        <f t="shared" si="29"/>
        <v/>
      </c>
      <c r="DO52" s="112" t="str">
        <f t="shared" si="29"/>
        <v/>
      </c>
    </row>
    <row r="53" spans="1:119" ht="60" customHeight="1" x14ac:dyDescent="0.2">
      <c r="A53" s="102">
        <v>50</v>
      </c>
      <c r="B53" s="100">
        <f>'ورود مشخصات همکاران'!B54</f>
        <v>0</v>
      </c>
      <c r="C53" s="81" t="str">
        <f>IF('ورود کد کلاس همکاران'!C53=0,"",IF('ورود مشخصات همکاران'!$C54=0,"",'ورود مشخصات همکاران'!$C54))</f>
        <v/>
      </c>
      <c r="D53" s="103" t="str">
        <f>IF('ورود کد کلاس همکاران'!D53=0,"",IF('ورود مشخصات همکاران'!$C54=0,"",'ورود مشخصات همکاران'!$C54))</f>
        <v/>
      </c>
      <c r="E53" s="87" t="str">
        <f>IF('ورود کد کلاس همکاران'!E53=0,"",IF('ورود مشخصات همکاران'!$C54=0,"",'ورود مشخصات همکاران'!$C54))</f>
        <v/>
      </c>
      <c r="F53" s="87" t="str">
        <f>IF('ورود کد کلاس همکاران'!F53=0,"",IF('ورود مشخصات همکاران'!$C54=0,"",'ورود مشخصات همکاران'!$C54))</f>
        <v/>
      </c>
      <c r="G53" s="88" t="str">
        <f>IF('ورود کد کلاس همکاران'!G53=0,"",IF('ورود مشخصات همکاران'!$C54=0,"",'ورود مشخصات همکاران'!$C54))</f>
        <v/>
      </c>
      <c r="H53" s="87" t="str">
        <f>IF('ورود کد کلاس همکاران'!H53=0,"",IF('ورود مشخصات همکاران'!$C54=0,"",'ورود مشخصات همکاران'!$C54))</f>
        <v/>
      </c>
      <c r="I53" s="81" t="str">
        <f>IF('ورود کد کلاس همکاران'!I53=0,"",IF('ورود مشخصات همکاران'!$C54=0,"",'ورود مشخصات همکاران'!$C54))</f>
        <v/>
      </c>
      <c r="J53" s="103" t="str">
        <f>IF('ورود کد کلاس همکاران'!J53=0,"",IF('ورود مشخصات همکاران'!$C54=0,"",'ورود مشخصات همکاران'!$C54))</f>
        <v/>
      </c>
      <c r="K53" s="87" t="str">
        <f>IF('ورود کد کلاس همکاران'!K53=0,"",IF('ورود مشخصات همکاران'!$C54=0,"",'ورود مشخصات همکاران'!$C54))</f>
        <v/>
      </c>
      <c r="L53" s="87" t="str">
        <f>IF('ورود کد کلاس همکاران'!L53=0,"",IF('ورود مشخصات همکاران'!$C54=0,"",'ورود مشخصات همکاران'!$C54))</f>
        <v/>
      </c>
      <c r="M53" s="88" t="str">
        <f>IF('ورود کد کلاس همکاران'!M53=0,"",IF('ورود مشخصات همکاران'!$C54=0,"",'ورود مشخصات همکاران'!$C54))</f>
        <v/>
      </c>
      <c r="N53" s="87" t="str">
        <f>IF('ورود کد کلاس همکاران'!N53=0,"",IF('ورود مشخصات همکاران'!$C54=0,"",'ورود مشخصات همکاران'!$C54))</f>
        <v/>
      </c>
      <c r="O53" s="81" t="str">
        <f>IF('ورود کد کلاس همکاران'!O53=0,"",IF('ورود مشخصات همکاران'!$C54=0,"",'ورود مشخصات همکاران'!$C54))</f>
        <v/>
      </c>
      <c r="P53" s="103" t="str">
        <f>IF('ورود کد کلاس همکاران'!P53=0,"",IF('ورود مشخصات همکاران'!$C54=0,"",'ورود مشخصات همکاران'!$C54))</f>
        <v/>
      </c>
      <c r="Q53" s="87" t="str">
        <f>IF('ورود کد کلاس همکاران'!Q53=0,"",IF('ورود مشخصات همکاران'!$C54=0,"",'ورود مشخصات همکاران'!$C54))</f>
        <v/>
      </c>
      <c r="R53" s="87" t="str">
        <f>IF('ورود کد کلاس همکاران'!R53=0,"",IF('ورود مشخصات همکاران'!$C54=0,"",'ورود مشخصات همکاران'!$C54))</f>
        <v/>
      </c>
      <c r="S53" s="88" t="str">
        <f>IF('ورود کد کلاس همکاران'!S53=0,"",IF('ورود مشخصات همکاران'!$C54=0,"",'ورود مشخصات همکاران'!$C54))</f>
        <v/>
      </c>
      <c r="T53" s="87" t="str">
        <f>IF('ورود کد کلاس همکاران'!T53=0,"",IF('ورود مشخصات همکاران'!$C54=0,"",'ورود مشخصات همکاران'!$C54))</f>
        <v/>
      </c>
      <c r="U53" s="81" t="str">
        <f>IF('ورود کد کلاس همکاران'!U53=0,"",IF('ورود مشخصات همکاران'!$C54=0,"",'ورود مشخصات همکاران'!$C54))</f>
        <v/>
      </c>
      <c r="V53" s="103" t="str">
        <f>IF('ورود کد کلاس همکاران'!V53=0,"",IF('ورود مشخصات همکاران'!$C54=0,"",'ورود مشخصات همکاران'!$C54))</f>
        <v/>
      </c>
      <c r="W53" s="87" t="str">
        <f>IF('ورود کد کلاس همکاران'!W53=0,"",IF('ورود مشخصات همکاران'!$C54=0,"",'ورود مشخصات همکاران'!$C54))</f>
        <v/>
      </c>
      <c r="X53" s="87" t="str">
        <f>IF('ورود کد کلاس همکاران'!X53=0,"",IF('ورود مشخصات همکاران'!$C54=0,"",'ورود مشخصات همکاران'!$C54))</f>
        <v/>
      </c>
      <c r="Y53" s="88" t="str">
        <f>IF('ورود کد کلاس همکاران'!Y53=0,"",IF('ورود مشخصات همکاران'!$C54=0,"",'ورود مشخصات همکاران'!$C54))</f>
        <v/>
      </c>
      <c r="Z53" s="87" t="str">
        <f>IF('ورود کد کلاس همکاران'!Z53=0,"",IF('ورود مشخصات همکاران'!$C54=0,"",'ورود مشخصات همکاران'!$C54))</f>
        <v/>
      </c>
      <c r="AA53" s="81" t="str">
        <f>IF('ورود کد کلاس همکاران'!AA53=0,"",IF('ورود مشخصات همکاران'!$C54=0,"",'ورود مشخصات همکاران'!$C54))</f>
        <v/>
      </c>
      <c r="AB53" s="103" t="str">
        <f>IF('ورود کد کلاس همکاران'!AB53=0,"",IF('ورود مشخصات همکاران'!$C54=0,"",'ورود مشخصات همکاران'!$C54))</f>
        <v/>
      </c>
      <c r="AC53" s="87" t="str">
        <f>IF('ورود کد کلاس همکاران'!AC53=0,"",IF('ورود مشخصات همکاران'!$C54=0,"",'ورود مشخصات همکاران'!$C54))</f>
        <v/>
      </c>
      <c r="AD53" s="87" t="str">
        <f>IF('ورود کد کلاس همکاران'!AD53=0,"",IF('ورود مشخصات همکاران'!$C54=0,"",'ورود مشخصات همکاران'!$C54))</f>
        <v/>
      </c>
      <c r="AE53" s="88" t="str">
        <f>IF('ورود کد کلاس همکاران'!AE53=0,"",IF('ورود مشخصات همکاران'!$C54=0,"",'ورود مشخصات همکاران'!$C54))</f>
        <v/>
      </c>
      <c r="AF53" s="87" t="str">
        <f>IF('ورود کد کلاس همکاران'!AF53=0,"",IF('ورود مشخصات همکاران'!$C54=0,"",'ورود مشخصات همکاران'!$C54))</f>
        <v/>
      </c>
      <c r="AG53" s="81" t="str">
        <f>IF('ورود کد کلاس همکاران'!AG53=0,"",IF('ورود مشخصات همکاران'!$C54=0,"",'ورود مشخصات همکاران'!$C54))</f>
        <v/>
      </c>
      <c r="AH53" s="103" t="str">
        <f>IF('ورود کد کلاس همکاران'!AH53=0,"",IF('ورود مشخصات همکاران'!$C54=0,"",'ورود مشخصات همکاران'!$C54))</f>
        <v/>
      </c>
      <c r="AI53" s="87" t="str">
        <f>IF('ورود کد کلاس همکاران'!AI53=0,"",IF('ورود مشخصات همکاران'!$C54=0,"",'ورود مشخصات همکاران'!$C54))</f>
        <v/>
      </c>
      <c r="AJ53" s="87" t="str">
        <f>IF('ورود کد کلاس همکاران'!AJ53=0,"",IF('ورود مشخصات همکاران'!$C54=0,"",'ورود مشخصات همکاران'!$C54))</f>
        <v/>
      </c>
      <c r="AK53" s="88" t="str">
        <f>IF('ورود کد کلاس همکاران'!AK53=0,"",IF('ورود مشخصات همکاران'!$C54=0,"",'ورود مشخصات همکاران'!$C54))</f>
        <v/>
      </c>
      <c r="AL53" s="87" t="str">
        <f>IF('ورود کد کلاس همکاران'!AL53=0,"",IF('ورود مشخصات همکاران'!$C54=0,"",'ورود مشخصات همکاران'!$C54))</f>
        <v/>
      </c>
      <c r="AN53" s="110" t="str">
        <f t="shared" si="4"/>
        <v>-0</v>
      </c>
      <c r="AO53" s="110" t="str">
        <f t="shared" si="7"/>
        <v>16-0</v>
      </c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 t="str">
        <f t="shared" si="42"/>
        <v>دوشنبه</v>
      </c>
      <c r="BE53" s="110">
        <f t="shared" si="42"/>
        <v>3</v>
      </c>
      <c r="BF53" s="110">
        <f t="shared" si="43"/>
        <v>16</v>
      </c>
      <c r="BG53" s="110">
        <f t="shared" si="44"/>
        <v>2</v>
      </c>
      <c r="BH53" s="110" t="str">
        <f t="shared" si="5"/>
        <v/>
      </c>
      <c r="BI53" s="110">
        <f>HLOOKUP(BF53,'ورود کد کلاس همکاران'!$A$1:$AL$54,BG53+3,FALSE)</f>
        <v>0</v>
      </c>
      <c r="BX53" s="111">
        <v>51</v>
      </c>
      <c r="BY53" s="111">
        <f t="shared" si="46"/>
        <v>0</v>
      </c>
      <c r="BZ53" s="111">
        <f t="shared" si="46"/>
        <v>0</v>
      </c>
      <c r="CA53" s="111">
        <f t="shared" si="46"/>
        <v>0</v>
      </c>
      <c r="CB53" s="111">
        <f t="shared" si="46"/>
        <v>0</v>
      </c>
      <c r="CC53" s="111">
        <f t="shared" si="46"/>
        <v>0</v>
      </c>
      <c r="CD53" s="111">
        <f t="shared" si="46"/>
        <v>0</v>
      </c>
      <c r="CE53" s="111">
        <f t="shared" si="46"/>
        <v>0</v>
      </c>
      <c r="CF53" s="111">
        <f t="shared" si="46"/>
        <v>0</v>
      </c>
      <c r="CG53" s="111">
        <f t="shared" si="46"/>
        <v>0</v>
      </c>
      <c r="CH53" s="111">
        <f t="shared" si="46"/>
        <v>0</v>
      </c>
      <c r="CI53" s="111">
        <f t="shared" si="47"/>
        <v>0</v>
      </c>
      <c r="CJ53" s="111">
        <f t="shared" si="47"/>
        <v>0</v>
      </c>
      <c r="CK53" s="111">
        <f t="shared" si="47"/>
        <v>0</v>
      </c>
      <c r="CL53" s="111">
        <f t="shared" si="47"/>
        <v>0</v>
      </c>
      <c r="CM53" s="111">
        <f t="shared" si="47"/>
        <v>0</v>
      </c>
      <c r="CN53" s="111">
        <f t="shared" si="47"/>
        <v>0</v>
      </c>
      <c r="CO53" s="111">
        <f t="shared" si="47"/>
        <v>0</v>
      </c>
      <c r="CP53" s="111">
        <f t="shared" si="47"/>
        <v>0</v>
      </c>
      <c r="CQ53" s="111">
        <f t="shared" si="47"/>
        <v>0</v>
      </c>
      <c r="CR53" s="111">
        <f t="shared" si="47"/>
        <v>0</v>
      </c>
      <c r="CS53" s="111">
        <f t="shared" si="47"/>
        <v>0</v>
      </c>
      <c r="CT53" s="111"/>
      <c r="CU53" s="111" t="str">
        <f t="shared" si="35"/>
        <v/>
      </c>
      <c r="CV53" s="111" t="str">
        <f t="shared" si="30"/>
        <v/>
      </c>
      <c r="CW53" s="111" t="str">
        <f t="shared" si="12"/>
        <v/>
      </c>
      <c r="CX53" s="111" t="str">
        <f t="shared" si="13"/>
        <v/>
      </c>
      <c r="CY53" s="111" t="str">
        <f t="shared" si="14"/>
        <v/>
      </c>
      <c r="CZ53" s="111" t="str">
        <f t="shared" si="15"/>
        <v/>
      </c>
      <c r="DA53" s="111" t="str">
        <f t="shared" si="16"/>
        <v/>
      </c>
      <c r="DB53" s="111" t="str">
        <f t="shared" si="17"/>
        <v/>
      </c>
      <c r="DC53" s="111" t="str">
        <f t="shared" si="18"/>
        <v/>
      </c>
      <c r="DD53" s="111" t="str">
        <f t="shared" si="19"/>
        <v/>
      </c>
      <c r="DE53" s="111" t="str">
        <f t="shared" si="20"/>
        <v/>
      </c>
      <c r="DF53" s="111" t="str">
        <f t="shared" si="21"/>
        <v/>
      </c>
      <c r="DG53" s="111" t="str">
        <f t="shared" si="22"/>
        <v/>
      </c>
      <c r="DH53" s="111" t="str">
        <f t="shared" si="23"/>
        <v/>
      </c>
      <c r="DI53" s="111" t="str">
        <f t="shared" si="24"/>
        <v/>
      </c>
      <c r="DJ53" s="111" t="str">
        <f t="shared" si="25"/>
        <v/>
      </c>
      <c r="DK53" s="111" t="str">
        <f t="shared" si="26"/>
        <v/>
      </c>
      <c r="DL53" s="111" t="str">
        <f t="shared" si="27"/>
        <v/>
      </c>
      <c r="DM53" s="111" t="str">
        <f t="shared" si="28"/>
        <v/>
      </c>
      <c r="DN53" s="111" t="str">
        <f t="shared" si="29"/>
        <v/>
      </c>
      <c r="DO53" s="111" t="str">
        <f t="shared" si="29"/>
        <v/>
      </c>
    </row>
    <row r="54" spans="1:119" ht="60" customHeight="1" x14ac:dyDescent="0.2">
      <c r="A54" s="102">
        <v>51</v>
      </c>
      <c r="B54" s="100">
        <f>'ورود مشخصات همکاران'!B55</f>
        <v>0</v>
      </c>
      <c r="C54" s="81" t="str">
        <f>IF('ورود کد کلاس همکاران'!C54=0,"",IF('ورود مشخصات همکاران'!$C55=0,"",'ورود مشخصات همکاران'!$C55))</f>
        <v/>
      </c>
      <c r="D54" s="103" t="str">
        <f>IF('ورود کد کلاس همکاران'!D54=0,"",IF('ورود مشخصات همکاران'!$C55=0,"",'ورود مشخصات همکاران'!$C55))</f>
        <v/>
      </c>
      <c r="E54" s="87" t="str">
        <f>IF('ورود کد کلاس همکاران'!E54=0,"",IF('ورود مشخصات همکاران'!$C55=0,"",'ورود مشخصات همکاران'!$C55))</f>
        <v/>
      </c>
      <c r="F54" s="87" t="str">
        <f>IF('ورود کد کلاس همکاران'!F54=0,"",IF('ورود مشخصات همکاران'!$C55=0,"",'ورود مشخصات همکاران'!$C55))</f>
        <v/>
      </c>
      <c r="G54" s="88" t="str">
        <f>IF('ورود کد کلاس همکاران'!G54=0,"",IF('ورود مشخصات همکاران'!$C55=0,"",'ورود مشخصات همکاران'!$C55))</f>
        <v/>
      </c>
      <c r="H54" s="87" t="str">
        <f>IF('ورود کد کلاس همکاران'!H54=0,"",IF('ورود مشخصات همکاران'!$C55=0,"",'ورود مشخصات همکاران'!$C55))</f>
        <v/>
      </c>
      <c r="I54" s="81" t="str">
        <f>IF('ورود کد کلاس همکاران'!I54=0,"",IF('ورود مشخصات همکاران'!$C55=0,"",'ورود مشخصات همکاران'!$C55))</f>
        <v/>
      </c>
      <c r="J54" s="103" t="str">
        <f>IF('ورود کد کلاس همکاران'!J54=0,"",IF('ورود مشخصات همکاران'!$C55=0,"",'ورود مشخصات همکاران'!$C55))</f>
        <v/>
      </c>
      <c r="K54" s="87" t="str">
        <f>IF('ورود کد کلاس همکاران'!K54=0,"",IF('ورود مشخصات همکاران'!$C55=0,"",'ورود مشخصات همکاران'!$C55))</f>
        <v/>
      </c>
      <c r="L54" s="87" t="str">
        <f>IF('ورود کد کلاس همکاران'!L54=0,"",IF('ورود مشخصات همکاران'!$C55=0,"",'ورود مشخصات همکاران'!$C55))</f>
        <v/>
      </c>
      <c r="M54" s="88" t="str">
        <f>IF('ورود کد کلاس همکاران'!M54=0,"",IF('ورود مشخصات همکاران'!$C55=0,"",'ورود مشخصات همکاران'!$C55))</f>
        <v/>
      </c>
      <c r="N54" s="87" t="str">
        <f>IF('ورود کد کلاس همکاران'!N54=0,"",IF('ورود مشخصات همکاران'!$C55=0,"",'ورود مشخصات همکاران'!$C55))</f>
        <v/>
      </c>
      <c r="O54" s="81" t="str">
        <f>IF('ورود کد کلاس همکاران'!O54=0,"",IF('ورود مشخصات همکاران'!$C55=0,"",'ورود مشخصات همکاران'!$C55))</f>
        <v/>
      </c>
      <c r="P54" s="103" t="str">
        <f>IF('ورود کد کلاس همکاران'!P54=0,"",IF('ورود مشخصات همکاران'!$C55=0,"",'ورود مشخصات همکاران'!$C55))</f>
        <v/>
      </c>
      <c r="Q54" s="87" t="str">
        <f>IF('ورود کد کلاس همکاران'!Q54=0,"",IF('ورود مشخصات همکاران'!$C55=0,"",'ورود مشخصات همکاران'!$C55))</f>
        <v/>
      </c>
      <c r="R54" s="87" t="str">
        <f>IF('ورود کد کلاس همکاران'!R54=0,"",IF('ورود مشخصات همکاران'!$C55=0,"",'ورود مشخصات همکاران'!$C55))</f>
        <v/>
      </c>
      <c r="S54" s="88" t="str">
        <f>IF('ورود کد کلاس همکاران'!S54=0,"",IF('ورود مشخصات همکاران'!$C55=0,"",'ورود مشخصات همکاران'!$C55))</f>
        <v/>
      </c>
      <c r="T54" s="87" t="str">
        <f>IF('ورود کد کلاس همکاران'!T54=0,"",IF('ورود مشخصات همکاران'!$C55=0,"",'ورود مشخصات همکاران'!$C55))</f>
        <v/>
      </c>
      <c r="U54" s="81" t="str">
        <f>IF('ورود کد کلاس همکاران'!U54=0,"",IF('ورود مشخصات همکاران'!$C55=0,"",'ورود مشخصات همکاران'!$C55))</f>
        <v/>
      </c>
      <c r="V54" s="103" t="str">
        <f>IF('ورود کد کلاس همکاران'!V54=0,"",IF('ورود مشخصات همکاران'!$C55=0,"",'ورود مشخصات همکاران'!$C55))</f>
        <v/>
      </c>
      <c r="W54" s="87" t="str">
        <f>IF('ورود کد کلاس همکاران'!W54=0,"",IF('ورود مشخصات همکاران'!$C55=0,"",'ورود مشخصات همکاران'!$C55))</f>
        <v/>
      </c>
      <c r="X54" s="87" t="str">
        <f>IF('ورود کد کلاس همکاران'!X54=0,"",IF('ورود مشخصات همکاران'!$C55=0,"",'ورود مشخصات همکاران'!$C55))</f>
        <v/>
      </c>
      <c r="Y54" s="88" t="str">
        <f>IF('ورود کد کلاس همکاران'!Y54=0,"",IF('ورود مشخصات همکاران'!$C55=0,"",'ورود مشخصات همکاران'!$C55))</f>
        <v/>
      </c>
      <c r="Z54" s="87" t="str">
        <f>IF('ورود کد کلاس همکاران'!Z54=0,"",IF('ورود مشخصات همکاران'!$C55=0,"",'ورود مشخصات همکاران'!$C55))</f>
        <v/>
      </c>
      <c r="AA54" s="81" t="str">
        <f>IF('ورود کد کلاس همکاران'!AA54=0,"",IF('ورود مشخصات همکاران'!$C55=0,"",'ورود مشخصات همکاران'!$C55))</f>
        <v/>
      </c>
      <c r="AB54" s="103" t="str">
        <f>IF('ورود کد کلاس همکاران'!AB54=0,"",IF('ورود مشخصات همکاران'!$C55=0,"",'ورود مشخصات همکاران'!$C55))</f>
        <v/>
      </c>
      <c r="AC54" s="87" t="str">
        <f>IF('ورود کد کلاس همکاران'!AC54=0,"",IF('ورود مشخصات همکاران'!$C55=0,"",'ورود مشخصات همکاران'!$C55))</f>
        <v/>
      </c>
      <c r="AD54" s="87" t="str">
        <f>IF('ورود کد کلاس همکاران'!AD54=0,"",IF('ورود مشخصات همکاران'!$C55=0,"",'ورود مشخصات همکاران'!$C55))</f>
        <v/>
      </c>
      <c r="AE54" s="88" t="str">
        <f>IF('ورود کد کلاس همکاران'!AE54=0,"",IF('ورود مشخصات همکاران'!$C55=0,"",'ورود مشخصات همکاران'!$C55))</f>
        <v/>
      </c>
      <c r="AF54" s="87" t="str">
        <f>IF('ورود کد کلاس همکاران'!AF54=0,"",IF('ورود مشخصات همکاران'!$C55=0,"",'ورود مشخصات همکاران'!$C55))</f>
        <v/>
      </c>
      <c r="AG54" s="81" t="str">
        <f>IF('ورود کد کلاس همکاران'!AG54=0,"",IF('ورود مشخصات همکاران'!$C55=0,"",'ورود مشخصات همکاران'!$C55))</f>
        <v/>
      </c>
      <c r="AH54" s="103" t="str">
        <f>IF('ورود کد کلاس همکاران'!AH54=0,"",IF('ورود مشخصات همکاران'!$C55=0,"",'ورود مشخصات همکاران'!$C55))</f>
        <v/>
      </c>
      <c r="AI54" s="87" t="str">
        <f>IF('ورود کد کلاس همکاران'!AI54=0,"",IF('ورود مشخصات همکاران'!$C55=0,"",'ورود مشخصات همکاران'!$C55))</f>
        <v/>
      </c>
      <c r="AJ54" s="87" t="str">
        <f>IF('ورود کد کلاس همکاران'!AJ54=0,"",IF('ورود مشخصات همکاران'!$C55=0,"",'ورود مشخصات همکاران'!$C55))</f>
        <v/>
      </c>
      <c r="AK54" s="88" t="str">
        <f>IF('ورود کد کلاس همکاران'!AK54=0,"",IF('ورود مشخصات همکاران'!$C55=0,"",'ورود مشخصات همکاران'!$C55))</f>
        <v/>
      </c>
      <c r="AL54" s="87" t="str">
        <f>IF('ورود کد کلاس همکاران'!AL54=0,"",IF('ورود مشخصات همکاران'!$C55=0,"",'ورود مشخصات همکاران'!$C55))</f>
        <v/>
      </c>
      <c r="AN54" s="110" t="str">
        <f t="shared" si="4"/>
        <v>-0</v>
      </c>
      <c r="AO54" s="110" t="str">
        <f t="shared" si="7"/>
        <v>17-0</v>
      </c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 t="str">
        <f t="shared" si="42"/>
        <v>دوشنبه</v>
      </c>
      <c r="BE54" s="110">
        <f t="shared" si="42"/>
        <v>3</v>
      </c>
      <c r="BF54" s="110">
        <f t="shared" si="43"/>
        <v>17</v>
      </c>
      <c r="BG54" s="110">
        <f t="shared" si="44"/>
        <v>2</v>
      </c>
      <c r="BH54" s="110" t="str">
        <f t="shared" si="5"/>
        <v/>
      </c>
      <c r="BI54" s="110">
        <f>HLOOKUP(BF54,'ورود کد کلاس همکاران'!$A$1:$AL$54,BG54+3,FALSE)</f>
        <v>0</v>
      </c>
    </row>
    <row r="55" spans="1:119" ht="40.5" x14ac:dyDescent="0.2">
      <c r="AN55" s="110" t="str">
        <f t="shared" si="4"/>
        <v>-0</v>
      </c>
      <c r="AO55" s="110" t="str">
        <f t="shared" si="7"/>
        <v>18-0</v>
      </c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 t="str">
        <f t="shared" si="42"/>
        <v>دوشنبه</v>
      </c>
      <c r="BE55" s="110">
        <f t="shared" si="42"/>
        <v>3</v>
      </c>
      <c r="BF55" s="110">
        <f t="shared" si="43"/>
        <v>18</v>
      </c>
      <c r="BG55" s="110">
        <f t="shared" si="44"/>
        <v>2</v>
      </c>
      <c r="BH55" s="110" t="str">
        <f t="shared" si="5"/>
        <v/>
      </c>
      <c r="BI55" s="110">
        <f>HLOOKUP(BF55,'ورود کد کلاس همکاران'!$A$1:$AL$54,BG55+3,FALSE)</f>
        <v>0</v>
      </c>
    </row>
    <row r="56" spans="1:119" ht="40.5" x14ac:dyDescent="0.2">
      <c r="AN56" s="110" t="str">
        <f t="shared" si="4"/>
        <v>-0</v>
      </c>
      <c r="AO56" s="110" t="str">
        <f t="shared" si="7"/>
        <v>19-0</v>
      </c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 t="str">
        <f t="shared" si="42"/>
        <v>سه شنبه</v>
      </c>
      <c r="BE56" s="110">
        <f t="shared" si="42"/>
        <v>4</v>
      </c>
      <c r="BF56" s="110">
        <f t="shared" si="43"/>
        <v>19</v>
      </c>
      <c r="BG56" s="110">
        <f t="shared" si="44"/>
        <v>2</v>
      </c>
      <c r="BH56" s="110" t="str">
        <f t="shared" si="5"/>
        <v/>
      </c>
      <c r="BI56" s="110">
        <f>HLOOKUP(BF56,'ورود کد کلاس همکاران'!$A$1:$AL$54,BG56+3,FALSE)</f>
        <v>0</v>
      </c>
    </row>
    <row r="57" spans="1:119" ht="40.5" x14ac:dyDescent="0.2">
      <c r="AN57" s="110" t="str">
        <f t="shared" si="4"/>
        <v>-0</v>
      </c>
      <c r="AO57" s="110" t="str">
        <f t="shared" si="7"/>
        <v>20-0</v>
      </c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 t="str">
        <f t="shared" si="42"/>
        <v>سه شنبه</v>
      </c>
      <c r="BE57" s="110">
        <f t="shared" si="42"/>
        <v>4</v>
      </c>
      <c r="BF57" s="110">
        <f t="shared" si="43"/>
        <v>20</v>
      </c>
      <c r="BG57" s="110">
        <f t="shared" si="44"/>
        <v>2</v>
      </c>
      <c r="BH57" s="110" t="str">
        <f t="shared" si="5"/>
        <v/>
      </c>
      <c r="BI57" s="110">
        <f>HLOOKUP(BF57,'ورود کد کلاس همکاران'!$A$1:$AL$54,BG57+3,FALSE)</f>
        <v>0</v>
      </c>
    </row>
    <row r="58" spans="1:119" ht="40.5" x14ac:dyDescent="0.2">
      <c r="AN58" s="110" t="str">
        <f t="shared" si="4"/>
        <v>-0</v>
      </c>
      <c r="AO58" s="110" t="str">
        <f t="shared" si="7"/>
        <v>21-0</v>
      </c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 t="str">
        <f t="shared" si="42"/>
        <v>سه شنبه</v>
      </c>
      <c r="BE58" s="110">
        <f t="shared" si="42"/>
        <v>4</v>
      </c>
      <c r="BF58" s="110">
        <f t="shared" si="43"/>
        <v>21</v>
      </c>
      <c r="BG58" s="110">
        <f t="shared" si="44"/>
        <v>2</v>
      </c>
      <c r="BH58" s="110" t="str">
        <f t="shared" si="5"/>
        <v/>
      </c>
      <c r="BI58" s="110">
        <f>HLOOKUP(BF58,'ورود کد کلاس همکاران'!$A$1:$AL$54,BG58+3,FALSE)</f>
        <v>0</v>
      </c>
    </row>
    <row r="59" spans="1:119" ht="40.5" x14ac:dyDescent="0.2">
      <c r="AN59" s="110" t="str">
        <f t="shared" si="4"/>
        <v>-0</v>
      </c>
      <c r="AO59" s="110" t="str">
        <f t="shared" si="7"/>
        <v>22-0</v>
      </c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 t="str">
        <f t="shared" si="42"/>
        <v>سه شنبه</v>
      </c>
      <c r="BE59" s="110">
        <f t="shared" si="42"/>
        <v>4</v>
      </c>
      <c r="BF59" s="110">
        <f t="shared" si="43"/>
        <v>22</v>
      </c>
      <c r="BG59" s="110">
        <f t="shared" si="44"/>
        <v>2</v>
      </c>
      <c r="BH59" s="110" t="str">
        <f t="shared" si="5"/>
        <v/>
      </c>
      <c r="BI59" s="110">
        <f>HLOOKUP(BF59,'ورود کد کلاس همکاران'!$A$1:$AL$54,BG59+3,FALSE)</f>
        <v>0</v>
      </c>
    </row>
    <row r="60" spans="1:119" ht="40.5" x14ac:dyDescent="0.2">
      <c r="AN60" s="110" t="str">
        <f t="shared" si="4"/>
        <v>-0</v>
      </c>
      <c r="AO60" s="110" t="str">
        <f t="shared" si="7"/>
        <v>23-0</v>
      </c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 t="str">
        <f t="shared" si="42"/>
        <v>سه شنبه</v>
      </c>
      <c r="BE60" s="110">
        <f t="shared" si="42"/>
        <v>4</v>
      </c>
      <c r="BF60" s="110">
        <f t="shared" si="43"/>
        <v>23</v>
      </c>
      <c r="BG60" s="110">
        <f t="shared" si="44"/>
        <v>2</v>
      </c>
      <c r="BH60" s="110" t="str">
        <f t="shared" si="5"/>
        <v/>
      </c>
      <c r="BI60" s="110">
        <f>HLOOKUP(BF60,'ورود کد کلاس همکاران'!$A$1:$AL$54,BG60+3,FALSE)</f>
        <v>0</v>
      </c>
    </row>
    <row r="61" spans="1:119" ht="40.5" x14ac:dyDescent="0.2">
      <c r="AN61" s="110" t="str">
        <f t="shared" si="4"/>
        <v>-0</v>
      </c>
      <c r="AO61" s="110" t="str">
        <f t="shared" si="7"/>
        <v>24-0</v>
      </c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 t="str">
        <f t="shared" si="42"/>
        <v>سه شنبه</v>
      </c>
      <c r="BE61" s="110">
        <f t="shared" si="42"/>
        <v>4</v>
      </c>
      <c r="BF61" s="110">
        <f t="shared" si="43"/>
        <v>24</v>
      </c>
      <c r="BG61" s="110">
        <f t="shared" si="44"/>
        <v>2</v>
      </c>
      <c r="BH61" s="110" t="str">
        <f t="shared" si="5"/>
        <v/>
      </c>
      <c r="BI61" s="110">
        <f>HLOOKUP(BF61,'ورود کد کلاس همکاران'!$A$1:$AL$54,BG61+3,FALSE)</f>
        <v>0</v>
      </c>
    </row>
    <row r="62" spans="1:119" ht="40.5" x14ac:dyDescent="0.2">
      <c r="AN62" s="110" t="str">
        <f t="shared" si="4"/>
        <v>-0</v>
      </c>
      <c r="AO62" s="110" t="str">
        <f t="shared" si="7"/>
        <v>25-0</v>
      </c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 t="str">
        <f t="shared" si="42"/>
        <v>چهار شنبه</v>
      </c>
      <c r="BE62" s="110">
        <f t="shared" si="42"/>
        <v>5</v>
      </c>
      <c r="BF62" s="110">
        <f t="shared" si="43"/>
        <v>25</v>
      </c>
      <c r="BG62" s="110">
        <f t="shared" si="44"/>
        <v>2</v>
      </c>
      <c r="BH62" s="110" t="str">
        <f t="shared" si="5"/>
        <v/>
      </c>
      <c r="BI62" s="110">
        <f>HLOOKUP(BF62,'ورود کد کلاس همکاران'!$A$1:$AL$54,BG62+3,FALSE)</f>
        <v>0</v>
      </c>
    </row>
    <row r="63" spans="1:119" ht="40.5" x14ac:dyDescent="0.2">
      <c r="AN63" s="110" t="str">
        <f t="shared" si="4"/>
        <v>-0</v>
      </c>
      <c r="AO63" s="110" t="str">
        <f t="shared" si="7"/>
        <v>26-0</v>
      </c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 t="str">
        <f t="shared" si="42"/>
        <v>چهار شنبه</v>
      </c>
      <c r="BE63" s="110">
        <f t="shared" si="42"/>
        <v>5</v>
      </c>
      <c r="BF63" s="110">
        <f t="shared" si="43"/>
        <v>26</v>
      </c>
      <c r="BG63" s="110">
        <f t="shared" si="44"/>
        <v>2</v>
      </c>
      <c r="BH63" s="110" t="str">
        <f t="shared" si="5"/>
        <v/>
      </c>
      <c r="BI63" s="110">
        <f>HLOOKUP(BF63,'ورود کد کلاس همکاران'!$A$1:$AL$54,BG63+3,FALSE)</f>
        <v>0</v>
      </c>
    </row>
    <row r="64" spans="1:119" ht="40.5" x14ac:dyDescent="0.2">
      <c r="AN64" s="110" t="str">
        <f t="shared" si="4"/>
        <v>-0</v>
      </c>
      <c r="AO64" s="110" t="str">
        <f t="shared" si="7"/>
        <v>27-0</v>
      </c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 t="str">
        <f t="shared" si="42"/>
        <v>چهار شنبه</v>
      </c>
      <c r="BE64" s="110">
        <f t="shared" si="42"/>
        <v>5</v>
      </c>
      <c r="BF64" s="110">
        <f t="shared" si="43"/>
        <v>27</v>
      </c>
      <c r="BG64" s="110">
        <f t="shared" si="44"/>
        <v>2</v>
      </c>
      <c r="BH64" s="110" t="str">
        <f t="shared" si="5"/>
        <v/>
      </c>
      <c r="BI64" s="110">
        <f>HLOOKUP(BF64,'ورود کد کلاس همکاران'!$A$1:$AL$54,BG64+3,FALSE)</f>
        <v>0</v>
      </c>
    </row>
    <row r="65" spans="40:61" ht="40.5" x14ac:dyDescent="0.2">
      <c r="AN65" s="110" t="str">
        <f t="shared" si="4"/>
        <v>-0</v>
      </c>
      <c r="AO65" s="110" t="str">
        <f t="shared" si="7"/>
        <v>28-0</v>
      </c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 t="str">
        <f t="shared" si="42"/>
        <v>چهار شنبه</v>
      </c>
      <c r="BE65" s="110">
        <f t="shared" si="42"/>
        <v>5</v>
      </c>
      <c r="BF65" s="110">
        <f t="shared" si="43"/>
        <v>28</v>
      </c>
      <c r="BG65" s="110">
        <f t="shared" si="44"/>
        <v>2</v>
      </c>
      <c r="BH65" s="110" t="str">
        <f t="shared" si="5"/>
        <v/>
      </c>
      <c r="BI65" s="110">
        <f>HLOOKUP(BF65,'ورود کد کلاس همکاران'!$A$1:$AL$54,BG65+3,FALSE)</f>
        <v>0</v>
      </c>
    </row>
    <row r="66" spans="40:61" ht="40.5" x14ac:dyDescent="0.2">
      <c r="AN66" s="110" t="str">
        <f t="shared" ref="AN66:AN129" si="48">BH66&amp;"-"&amp;BI66</f>
        <v>-0</v>
      </c>
      <c r="AO66" s="110" t="str">
        <f t="shared" si="7"/>
        <v>29-0</v>
      </c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 t="str">
        <f t="shared" si="42"/>
        <v>چهار شنبه</v>
      </c>
      <c r="BE66" s="110">
        <f t="shared" si="42"/>
        <v>5</v>
      </c>
      <c r="BF66" s="110">
        <f t="shared" si="43"/>
        <v>29</v>
      </c>
      <c r="BG66" s="110">
        <f t="shared" si="44"/>
        <v>2</v>
      </c>
      <c r="BH66" s="110" t="str">
        <f t="shared" ref="BH66:BH129" si="49">HLOOKUP(BF66,$A$1:$AL$54,BG66+3,FALSE)</f>
        <v/>
      </c>
      <c r="BI66" s="110">
        <f>HLOOKUP(BF66,'ورود کد کلاس همکاران'!$A$1:$AL$54,BG66+3,FALSE)</f>
        <v>0</v>
      </c>
    </row>
    <row r="67" spans="40:61" ht="40.5" x14ac:dyDescent="0.2">
      <c r="AN67" s="110" t="str">
        <f t="shared" si="48"/>
        <v>-0</v>
      </c>
      <c r="AO67" s="110" t="str">
        <f t="shared" ref="AO67:AO130" si="50">BF67&amp;"-"&amp;BI67</f>
        <v>30-0</v>
      </c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 t="str">
        <f t="shared" si="42"/>
        <v>چهار شنبه</v>
      </c>
      <c r="BE67" s="110">
        <f t="shared" si="42"/>
        <v>5</v>
      </c>
      <c r="BF67" s="110">
        <f t="shared" si="43"/>
        <v>30</v>
      </c>
      <c r="BG67" s="110">
        <f t="shared" si="44"/>
        <v>2</v>
      </c>
      <c r="BH67" s="110" t="str">
        <f t="shared" si="49"/>
        <v/>
      </c>
      <c r="BI67" s="110">
        <f>HLOOKUP(BF67,'ورود کد کلاس همکاران'!$A$1:$AL$54,BG67+3,FALSE)</f>
        <v>0</v>
      </c>
    </row>
    <row r="68" spans="40:61" ht="40.5" x14ac:dyDescent="0.2">
      <c r="AN68" s="110" t="str">
        <f t="shared" si="48"/>
        <v>-0</v>
      </c>
      <c r="AO68" s="110" t="str">
        <f t="shared" si="50"/>
        <v>31-0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 t="str">
        <f t="shared" si="42"/>
        <v>پنجشنبه</v>
      </c>
      <c r="BE68" s="110">
        <f t="shared" si="42"/>
        <v>6</v>
      </c>
      <c r="BF68" s="110">
        <f t="shared" si="43"/>
        <v>31</v>
      </c>
      <c r="BG68" s="110">
        <f t="shared" si="44"/>
        <v>2</v>
      </c>
      <c r="BH68" s="110" t="str">
        <f t="shared" si="49"/>
        <v/>
      </c>
      <c r="BI68" s="110">
        <f>HLOOKUP(BF68,'ورود کد کلاس همکاران'!$A$1:$AL$54,BG68+3,FALSE)</f>
        <v>0</v>
      </c>
    </row>
    <row r="69" spans="40:61" ht="40.5" x14ac:dyDescent="0.2">
      <c r="AN69" s="110" t="str">
        <f t="shared" si="48"/>
        <v>-0</v>
      </c>
      <c r="AO69" s="110" t="str">
        <f t="shared" si="50"/>
        <v>32-0</v>
      </c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 t="str">
        <f t="shared" si="42"/>
        <v>پنجشنبه</v>
      </c>
      <c r="BE69" s="110">
        <f t="shared" si="42"/>
        <v>6</v>
      </c>
      <c r="BF69" s="110">
        <f t="shared" si="43"/>
        <v>32</v>
      </c>
      <c r="BG69" s="110">
        <f t="shared" si="44"/>
        <v>2</v>
      </c>
      <c r="BH69" s="110" t="str">
        <f t="shared" si="49"/>
        <v/>
      </c>
      <c r="BI69" s="110">
        <f>HLOOKUP(BF69,'ورود کد کلاس همکاران'!$A$1:$AL$54,BG69+3,FALSE)</f>
        <v>0</v>
      </c>
    </row>
    <row r="70" spans="40:61" ht="40.5" x14ac:dyDescent="0.2">
      <c r="AN70" s="110" t="str">
        <f t="shared" si="48"/>
        <v>-0</v>
      </c>
      <c r="AO70" s="110" t="str">
        <f t="shared" si="50"/>
        <v>33-0</v>
      </c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 t="str">
        <f t="shared" si="42"/>
        <v>پنجشنبه</v>
      </c>
      <c r="BE70" s="110">
        <f t="shared" si="42"/>
        <v>6</v>
      </c>
      <c r="BF70" s="110">
        <f t="shared" si="43"/>
        <v>33</v>
      </c>
      <c r="BG70" s="110">
        <f t="shared" si="44"/>
        <v>2</v>
      </c>
      <c r="BH70" s="110" t="str">
        <f t="shared" si="49"/>
        <v/>
      </c>
      <c r="BI70" s="110">
        <f>HLOOKUP(BF70,'ورود کد کلاس همکاران'!$A$1:$AL$54,BG70+3,FALSE)</f>
        <v>0</v>
      </c>
    </row>
    <row r="71" spans="40:61" ht="40.5" x14ac:dyDescent="0.2">
      <c r="AN71" s="110" t="str">
        <f t="shared" si="48"/>
        <v>-0</v>
      </c>
      <c r="AO71" s="110" t="str">
        <f t="shared" si="50"/>
        <v>34-0</v>
      </c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 t="str">
        <f t="shared" si="42"/>
        <v>پنجشنبه</v>
      </c>
      <c r="BE71" s="110">
        <f t="shared" si="42"/>
        <v>6</v>
      </c>
      <c r="BF71" s="110">
        <f t="shared" si="43"/>
        <v>34</v>
      </c>
      <c r="BG71" s="110">
        <f t="shared" si="44"/>
        <v>2</v>
      </c>
      <c r="BH71" s="110" t="str">
        <f t="shared" si="49"/>
        <v/>
      </c>
      <c r="BI71" s="110">
        <f>HLOOKUP(BF71,'ورود کد کلاس همکاران'!$A$1:$AL$54,BG71+3,FALSE)</f>
        <v>0</v>
      </c>
    </row>
    <row r="72" spans="40:61" ht="40.5" x14ac:dyDescent="0.2">
      <c r="AN72" s="110" t="str">
        <f t="shared" si="48"/>
        <v>-0</v>
      </c>
      <c r="AO72" s="110" t="str">
        <f t="shared" si="50"/>
        <v>35-0</v>
      </c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 t="str">
        <f t="shared" si="42"/>
        <v>پنجشنبه</v>
      </c>
      <c r="BE72" s="110">
        <f t="shared" si="42"/>
        <v>6</v>
      </c>
      <c r="BF72" s="110">
        <f t="shared" si="43"/>
        <v>35</v>
      </c>
      <c r="BG72" s="110">
        <f t="shared" si="44"/>
        <v>2</v>
      </c>
      <c r="BH72" s="110" t="str">
        <f t="shared" si="49"/>
        <v/>
      </c>
      <c r="BI72" s="110">
        <f>HLOOKUP(BF72,'ورود کد کلاس همکاران'!$A$1:$AL$54,BG72+3,FALSE)</f>
        <v>0</v>
      </c>
    </row>
    <row r="73" spans="40:61" ht="40.5" x14ac:dyDescent="0.2">
      <c r="AN73" s="110" t="str">
        <f t="shared" si="48"/>
        <v>-0</v>
      </c>
      <c r="AO73" s="110" t="str">
        <f t="shared" si="50"/>
        <v>36-0</v>
      </c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 t="str">
        <f t="shared" si="42"/>
        <v>پنجشنبه</v>
      </c>
      <c r="BE73" s="110">
        <f t="shared" si="42"/>
        <v>6</v>
      </c>
      <c r="BF73" s="110">
        <f t="shared" si="43"/>
        <v>36</v>
      </c>
      <c r="BG73" s="110">
        <f t="shared" si="44"/>
        <v>2</v>
      </c>
      <c r="BH73" s="110" t="str">
        <f t="shared" si="49"/>
        <v/>
      </c>
      <c r="BI73" s="110">
        <f>HLOOKUP(BF73,'ورود کد کلاس همکاران'!$A$1:$AL$54,BG73+3,FALSE)</f>
        <v>0</v>
      </c>
    </row>
    <row r="74" spans="40:61" ht="40.5" x14ac:dyDescent="0.2">
      <c r="AN74" s="110" t="str">
        <f t="shared" si="48"/>
        <v>-0</v>
      </c>
      <c r="AO74" s="110" t="str">
        <f t="shared" si="50"/>
        <v>1-0</v>
      </c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 t="str">
        <f t="shared" si="42"/>
        <v>شنبه</v>
      </c>
      <c r="BE74" s="110">
        <f t="shared" si="42"/>
        <v>1</v>
      </c>
      <c r="BF74" s="110">
        <f t="shared" si="43"/>
        <v>1</v>
      </c>
      <c r="BG74" s="110">
        <f t="shared" si="44"/>
        <v>3</v>
      </c>
      <c r="BH74" s="110" t="str">
        <f t="shared" si="49"/>
        <v/>
      </c>
      <c r="BI74" s="110">
        <f>HLOOKUP(BF74,'ورود کد کلاس همکاران'!$A$1:$AL$54,BG74+3,FALSE)</f>
        <v>0</v>
      </c>
    </row>
    <row r="75" spans="40:61" ht="40.5" x14ac:dyDescent="0.2">
      <c r="AN75" s="110" t="str">
        <f t="shared" si="48"/>
        <v>-0</v>
      </c>
      <c r="AO75" s="110" t="str">
        <f t="shared" si="50"/>
        <v>2-0</v>
      </c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 t="str">
        <f t="shared" si="42"/>
        <v>شنبه</v>
      </c>
      <c r="BE75" s="110">
        <f t="shared" si="42"/>
        <v>1</v>
      </c>
      <c r="BF75" s="110">
        <f t="shared" si="43"/>
        <v>2</v>
      </c>
      <c r="BG75" s="110">
        <f t="shared" si="44"/>
        <v>3</v>
      </c>
      <c r="BH75" s="110" t="str">
        <f t="shared" si="49"/>
        <v/>
      </c>
      <c r="BI75" s="110">
        <f>HLOOKUP(BF75,'ورود کد کلاس همکاران'!$A$1:$AL$54,BG75+3,FALSE)</f>
        <v>0</v>
      </c>
    </row>
    <row r="76" spans="40:61" ht="40.5" x14ac:dyDescent="0.2">
      <c r="AN76" s="110" t="str">
        <f t="shared" si="48"/>
        <v>-0</v>
      </c>
      <c r="AO76" s="110" t="str">
        <f t="shared" si="50"/>
        <v>3-0</v>
      </c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 t="str">
        <f t="shared" si="42"/>
        <v>شنبه</v>
      </c>
      <c r="BE76" s="110">
        <f t="shared" si="42"/>
        <v>1</v>
      </c>
      <c r="BF76" s="110">
        <f t="shared" si="43"/>
        <v>3</v>
      </c>
      <c r="BG76" s="110">
        <f t="shared" si="44"/>
        <v>3</v>
      </c>
      <c r="BH76" s="110" t="str">
        <f t="shared" si="49"/>
        <v/>
      </c>
      <c r="BI76" s="110">
        <f>HLOOKUP(BF76,'ورود کد کلاس همکاران'!$A$1:$AL$54,BG76+3,FALSE)</f>
        <v>0</v>
      </c>
    </row>
    <row r="77" spans="40:61" ht="40.5" x14ac:dyDescent="0.2">
      <c r="AN77" s="110" t="str">
        <f t="shared" si="48"/>
        <v>-0</v>
      </c>
      <c r="AO77" s="110" t="str">
        <f t="shared" si="50"/>
        <v>4-0</v>
      </c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 t="str">
        <f t="shared" si="42"/>
        <v>شنبه</v>
      </c>
      <c r="BE77" s="110">
        <f t="shared" si="42"/>
        <v>1</v>
      </c>
      <c r="BF77" s="110">
        <f t="shared" si="43"/>
        <v>4</v>
      </c>
      <c r="BG77" s="110">
        <f t="shared" si="44"/>
        <v>3</v>
      </c>
      <c r="BH77" s="110" t="str">
        <f t="shared" si="49"/>
        <v/>
      </c>
      <c r="BI77" s="110">
        <f>HLOOKUP(BF77,'ورود کد کلاس همکاران'!$A$1:$AL$54,BG77+3,FALSE)</f>
        <v>0</v>
      </c>
    </row>
    <row r="78" spans="40:61" ht="40.5" x14ac:dyDescent="0.2">
      <c r="AN78" s="110" t="str">
        <f t="shared" si="48"/>
        <v>-0</v>
      </c>
      <c r="AO78" s="110" t="str">
        <f t="shared" si="50"/>
        <v>5-0</v>
      </c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 t="str">
        <f t="shared" si="42"/>
        <v>شنبه</v>
      </c>
      <c r="BE78" s="110">
        <f t="shared" si="42"/>
        <v>1</v>
      </c>
      <c r="BF78" s="110">
        <f t="shared" si="43"/>
        <v>5</v>
      </c>
      <c r="BG78" s="110">
        <f t="shared" si="44"/>
        <v>3</v>
      </c>
      <c r="BH78" s="110" t="str">
        <f t="shared" si="49"/>
        <v/>
      </c>
      <c r="BI78" s="110">
        <f>HLOOKUP(BF78,'ورود کد کلاس همکاران'!$A$1:$AL$54,BG78+3,FALSE)</f>
        <v>0</v>
      </c>
    </row>
    <row r="79" spans="40:61" ht="40.5" x14ac:dyDescent="0.2">
      <c r="AN79" s="110" t="str">
        <f t="shared" si="48"/>
        <v>-0</v>
      </c>
      <c r="AO79" s="110" t="str">
        <f t="shared" si="50"/>
        <v>6-0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 t="str">
        <f t="shared" si="42"/>
        <v>شنبه</v>
      </c>
      <c r="BE79" s="110">
        <f t="shared" si="42"/>
        <v>1</v>
      </c>
      <c r="BF79" s="110">
        <f t="shared" si="43"/>
        <v>6</v>
      </c>
      <c r="BG79" s="110">
        <f t="shared" si="44"/>
        <v>3</v>
      </c>
      <c r="BH79" s="110" t="str">
        <f t="shared" si="49"/>
        <v/>
      </c>
      <c r="BI79" s="110">
        <f>HLOOKUP(BF79,'ورود کد کلاس همکاران'!$A$1:$AL$54,BG79+3,FALSE)</f>
        <v>0</v>
      </c>
    </row>
    <row r="80" spans="40:61" ht="40.5" x14ac:dyDescent="0.2">
      <c r="AN80" s="110" t="str">
        <f t="shared" si="48"/>
        <v>-0</v>
      </c>
      <c r="AO80" s="110" t="str">
        <f t="shared" si="50"/>
        <v>7-0</v>
      </c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 t="str">
        <f t="shared" si="42"/>
        <v>يکشنبه</v>
      </c>
      <c r="BE80" s="110">
        <f t="shared" si="42"/>
        <v>2</v>
      </c>
      <c r="BF80" s="110">
        <f t="shared" si="43"/>
        <v>7</v>
      </c>
      <c r="BG80" s="110">
        <f t="shared" si="44"/>
        <v>3</v>
      </c>
      <c r="BH80" s="110" t="str">
        <f t="shared" si="49"/>
        <v/>
      </c>
      <c r="BI80" s="110">
        <f>HLOOKUP(BF80,'ورود کد کلاس همکاران'!$A$1:$AL$54,BG80+3,FALSE)</f>
        <v>0</v>
      </c>
    </row>
    <row r="81" spans="40:61" ht="40.5" x14ac:dyDescent="0.2">
      <c r="AN81" s="110" t="str">
        <f t="shared" si="48"/>
        <v>-0</v>
      </c>
      <c r="AO81" s="110" t="str">
        <f t="shared" si="50"/>
        <v>8-0</v>
      </c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 t="str">
        <f t="shared" si="42"/>
        <v>يکشنبه</v>
      </c>
      <c r="BE81" s="110">
        <f t="shared" si="42"/>
        <v>2</v>
      </c>
      <c r="BF81" s="110">
        <f t="shared" si="43"/>
        <v>8</v>
      </c>
      <c r="BG81" s="110">
        <f t="shared" si="44"/>
        <v>3</v>
      </c>
      <c r="BH81" s="110" t="str">
        <f t="shared" si="49"/>
        <v/>
      </c>
      <c r="BI81" s="110">
        <f>HLOOKUP(BF81,'ورود کد کلاس همکاران'!$A$1:$AL$54,BG81+3,FALSE)</f>
        <v>0</v>
      </c>
    </row>
    <row r="82" spans="40:61" ht="40.5" x14ac:dyDescent="0.2">
      <c r="AN82" s="110" t="str">
        <f t="shared" si="48"/>
        <v>-0</v>
      </c>
      <c r="AO82" s="110" t="str">
        <f t="shared" si="50"/>
        <v>9-0</v>
      </c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 t="str">
        <f t="shared" si="42"/>
        <v>يکشنبه</v>
      </c>
      <c r="BE82" s="110">
        <f t="shared" si="42"/>
        <v>2</v>
      </c>
      <c r="BF82" s="110">
        <f t="shared" si="43"/>
        <v>9</v>
      </c>
      <c r="BG82" s="110">
        <f t="shared" si="44"/>
        <v>3</v>
      </c>
      <c r="BH82" s="110" t="str">
        <f t="shared" si="49"/>
        <v/>
      </c>
      <c r="BI82" s="110">
        <f>HLOOKUP(BF82,'ورود کد کلاس همکاران'!$A$1:$AL$54,BG82+3,FALSE)</f>
        <v>0</v>
      </c>
    </row>
    <row r="83" spans="40:61" ht="40.5" x14ac:dyDescent="0.2">
      <c r="AN83" s="110" t="str">
        <f t="shared" si="48"/>
        <v>-0</v>
      </c>
      <c r="AO83" s="110" t="str">
        <f t="shared" si="50"/>
        <v>10-0</v>
      </c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 t="str">
        <f t="shared" si="42"/>
        <v>يکشنبه</v>
      </c>
      <c r="BE83" s="110">
        <f t="shared" si="42"/>
        <v>2</v>
      </c>
      <c r="BF83" s="110">
        <f t="shared" si="43"/>
        <v>10</v>
      </c>
      <c r="BG83" s="110">
        <f t="shared" si="44"/>
        <v>3</v>
      </c>
      <c r="BH83" s="110" t="str">
        <f t="shared" si="49"/>
        <v/>
      </c>
      <c r="BI83" s="110">
        <f>HLOOKUP(BF83,'ورود کد کلاس همکاران'!$A$1:$AL$54,BG83+3,FALSE)</f>
        <v>0</v>
      </c>
    </row>
    <row r="84" spans="40:61" ht="40.5" x14ac:dyDescent="0.2">
      <c r="AN84" s="110" t="str">
        <f t="shared" si="48"/>
        <v>-0</v>
      </c>
      <c r="AO84" s="110" t="str">
        <f t="shared" si="50"/>
        <v>11-0</v>
      </c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 t="str">
        <f t="shared" si="42"/>
        <v>يکشنبه</v>
      </c>
      <c r="BE84" s="110">
        <f t="shared" si="42"/>
        <v>2</v>
      </c>
      <c r="BF84" s="110">
        <f t="shared" si="43"/>
        <v>11</v>
      </c>
      <c r="BG84" s="110">
        <f t="shared" si="44"/>
        <v>3</v>
      </c>
      <c r="BH84" s="110" t="str">
        <f t="shared" si="49"/>
        <v/>
      </c>
      <c r="BI84" s="110">
        <f>HLOOKUP(BF84,'ورود کد کلاس همکاران'!$A$1:$AL$54,BG84+3,FALSE)</f>
        <v>0</v>
      </c>
    </row>
    <row r="85" spans="40:61" ht="40.5" x14ac:dyDescent="0.2">
      <c r="AN85" s="110" t="str">
        <f t="shared" si="48"/>
        <v>-0</v>
      </c>
      <c r="AO85" s="110" t="str">
        <f t="shared" si="50"/>
        <v>12-0</v>
      </c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 t="str">
        <f t="shared" si="42"/>
        <v>يکشنبه</v>
      </c>
      <c r="BE85" s="110">
        <f t="shared" si="42"/>
        <v>2</v>
      </c>
      <c r="BF85" s="110">
        <f t="shared" si="43"/>
        <v>12</v>
      </c>
      <c r="BG85" s="110">
        <f t="shared" si="44"/>
        <v>3</v>
      </c>
      <c r="BH85" s="110" t="str">
        <f t="shared" si="49"/>
        <v/>
      </c>
      <c r="BI85" s="110">
        <f>HLOOKUP(BF85,'ورود کد کلاس همکاران'!$A$1:$AL$54,BG85+3,FALSE)</f>
        <v>0</v>
      </c>
    </row>
    <row r="86" spans="40:61" ht="40.5" x14ac:dyDescent="0.2">
      <c r="AN86" s="110" t="str">
        <f t="shared" si="48"/>
        <v>-0</v>
      </c>
      <c r="AO86" s="110" t="str">
        <f t="shared" si="50"/>
        <v>13-0</v>
      </c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 t="str">
        <f t="shared" si="42"/>
        <v>دوشنبه</v>
      </c>
      <c r="BE86" s="110">
        <f t="shared" si="42"/>
        <v>3</v>
      </c>
      <c r="BF86" s="110">
        <f t="shared" si="43"/>
        <v>13</v>
      </c>
      <c r="BG86" s="110">
        <f t="shared" si="44"/>
        <v>3</v>
      </c>
      <c r="BH86" s="110" t="str">
        <f t="shared" si="49"/>
        <v/>
      </c>
      <c r="BI86" s="110">
        <f>HLOOKUP(BF86,'ورود کد کلاس همکاران'!$A$1:$AL$54,BG86+3,FALSE)</f>
        <v>0</v>
      </c>
    </row>
    <row r="87" spans="40:61" ht="40.5" x14ac:dyDescent="0.2">
      <c r="AN87" s="110" t="str">
        <f t="shared" si="48"/>
        <v>-0</v>
      </c>
      <c r="AO87" s="110" t="str">
        <f t="shared" si="50"/>
        <v>14-0</v>
      </c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 t="str">
        <f t="shared" si="42"/>
        <v>دوشنبه</v>
      </c>
      <c r="BE87" s="110">
        <f t="shared" si="42"/>
        <v>3</v>
      </c>
      <c r="BF87" s="110">
        <f t="shared" si="43"/>
        <v>14</v>
      </c>
      <c r="BG87" s="110">
        <f t="shared" si="44"/>
        <v>3</v>
      </c>
      <c r="BH87" s="110" t="str">
        <f t="shared" si="49"/>
        <v/>
      </c>
      <c r="BI87" s="110">
        <f>HLOOKUP(BF87,'ورود کد کلاس همکاران'!$A$1:$AL$54,BG87+3,FALSE)</f>
        <v>0</v>
      </c>
    </row>
    <row r="88" spans="40:61" ht="40.5" x14ac:dyDescent="0.2">
      <c r="AN88" s="110" t="str">
        <f t="shared" si="48"/>
        <v>0-0</v>
      </c>
      <c r="AO88" s="110" t="str">
        <f t="shared" si="50"/>
        <v>15-0</v>
      </c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 t="str">
        <f t="shared" si="42"/>
        <v>دوشنبه</v>
      </c>
      <c r="BE88" s="110">
        <f t="shared" si="42"/>
        <v>3</v>
      </c>
      <c r="BF88" s="110">
        <f t="shared" si="43"/>
        <v>15</v>
      </c>
      <c r="BG88" s="110">
        <f t="shared" si="44"/>
        <v>3</v>
      </c>
      <c r="BH88" s="110">
        <f t="shared" si="49"/>
        <v>0</v>
      </c>
      <c r="BI88" s="110">
        <f>HLOOKUP(BF88,'ورود کد کلاس همکاران'!$A$1:$AL$54,BG88+3,FALSE)</f>
        <v>0</v>
      </c>
    </row>
    <row r="89" spans="40:61" ht="40.5" x14ac:dyDescent="0.2">
      <c r="AN89" s="110" t="str">
        <f t="shared" si="48"/>
        <v>0-0</v>
      </c>
      <c r="AO89" s="110" t="str">
        <f t="shared" si="50"/>
        <v>16-0</v>
      </c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 t="str">
        <f t="shared" si="42"/>
        <v>دوشنبه</v>
      </c>
      <c r="BE89" s="110">
        <f t="shared" si="42"/>
        <v>3</v>
      </c>
      <c r="BF89" s="110">
        <f t="shared" si="43"/>
        <v>16</v>
      </c>
      <c r="BG89" s="110">
        <f t="shared" si="44"/>
        <v>3</v>
      </c>
      <c r="BH89" s="110">
        <f t="shared" si="49"/>
        <v>0</v>
      </c>
      <c r="BI89" s="110">
        <f>HLOOKUP(BF89,'ورود کد کلاس همکاران'!$A$1:$AL$54,BG89+3,FALSE)</f>
        <v>0</v>
      </c>
    </row>
    <row r="90" spans="40:61" ht="40.5" x14ac:dyDescent="0.2">
      <c r="AN90" s="110" t="str">
        <f t="shared" si="48"/>
        <v>-0</v>
      </c>
      <c r="AO90" s="110" t="str">
        <f t="shared" si="50"/>
        <v>17-0</v>
      </c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 t="str">
        <f t="shared" si="42"/>
        <v>دوشنبه</v>
      </c>
      <c r="BE90" s="110">
        <f t="shared" si="42"/>
        <v>3</v>
      </c>
      <c r="BF90" s="110">
        <f t="shared" si="43"/>
        <v>17</v>
      </c>
      <c r="BG90" s="110">
        <f t="shared" si="44"/>
        <v>3</v>
      </c>
      <c r="BH90" s="110" t="str">
        <f t="shared" si="49"/>
        <v/>
      </c>
      <c r="BI90" s="110">
        <f>HLOOKUP(BF90,'ورود کد کلاس همکاران'!$A$1:$AL$54,BG90+3,FALSE)</f>
        <v>0</v>
      </c>
    </row>
    <row r="91" spans="40:61" ht="40.5" x14ac:dyDescent="0.2">
      <c r="AN91" s="110" t="str">
        <f t="shared" si="48"/>
        <v>-0</v>
      </c>
      <c r="AO91" s="110" t="str">
        <f t="shared" si="50"/>
        <v>18-0</v>
      </c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 t="str">
        <f t="shared" si="42"/>
        <v>دوشنبه</v>
      </c>
      <c r="BE91" s="110">
        <f t="shared" si="42"/>
        <v>3</v>
      </c>
      <c r="BF91" s="110">
        <f t="shared" si="43"/>
        <v>18</v>
      </c>
      <c r="BG91" s="110">
        <f t="shared" si="44"/>
        <v>3</v>
      </c>
      <c r="BH91" s="110" t="str">
        <f t="shared" si="49"/>
        <v/>
      </c>
      <c r="BI91" s="110">
        <f>HLOOKUP(BF91,'ورود کد کلاس همکاران'!$A$1:$AL$54,BG91+3,FALSE)</f>
        <v>0</v>
      </c>
    </row>
    <row r="92" spans="40:61" ht="40.5" x14ac:dyDescent="0.2">
      <c r="AN92" s="110" t="str">
        <f t="shared" si="48"/>
        <v>-0</v>
      </c>
      <c r="AO92" s="110" t="str">
        <f t="shared" si="50"/>
        <v>19-0</v>
      </c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 t="str">
        <f t="shared" si="42"/>
        <v>سه شنبه</v>
      </c>
      <c r="BE92" s="110">
        <f t="shared" si="42"/>
        <v>4</v>
      </c>
      <c r="BF92" s="110">
        <f t="shared" si="43"/>
        <v>19</v>
      </c>
      <c r="BG92" s="110">
        <f t="shared" si="44"/>
        <v>3</v>
      </c>
      <c r="BH92" s="110" t="str">
        <f t="shared" si="49"/>
        <v/>
      </c>
      <c r="BI92" s="110">
        <f>HLOOKUP(BF92,'ورود کد کلاس همکاران'!$A$1:$AL$54,BG92+3,FALSE)</f>
        <v>0</v>
      </c>
    </row>
    <row r="93" spans="40:61" ht="40.5" x14ac:dyDescent="0.2">
      <c r="AN93" s="110" t="str">
        <f t="shared" si="48"/>
        <v>-0</v>
      </c>
      <c r="AO93" s="110" t="str">
        <f t="shared" si="50"/>
        <v>20-0</v>
      </c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 t="str">
        <f t="shared" si="42"/>
        <v>سه شنبه</v>
      </c>
      <c r="BE93" s="110">
        <f t="shared" si="42"/>
        <v>4</v>
      </c>
      <c r="BF93" s="110">
        <f t="shared" si="43"/>
        <v>20</v>
      </c>
      <c r="BG93" s="110">
        <f t="shared" si="44"/>
        <v>3</v>
      </c>
      <c r="BH93" s="110" t="str">
        <f t="shared" si="49"/>
        <v/>
      </c>
      <c r="BI93" s="110">
        <f>HLOOKUP(BF93,'ورود کد کلاس همکاران'!$A$1:$AL$54,BG93+3,FALSE)</f>
        <v>0</v>
      </c>
    </row>
    <row r="94" spans="40:61" ht="40.5" x14ac:dyDescent="0.2">
      <c r="AN94" s="110" t="str">
        <f t="shared" si="48"/>
        <v>-0</v>
      </c>
      <c r="AO94" s="110" t="str">
        <f t="shared" si="50"/>
        <v>21-0</v>
      </c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 t="str">
        <f t="shared" si="42"/>
        <v>سه شنبه</v>
      </c>
      <c r="BE94" s="110">
        <f t="shared" si="42"/>
        <v>4</v>
      </c>
      <c r="BF94" s="110">
        <f t="shared" si="43"/>
        <v>21</v>
      </c>
      <c r="BG94" s="110">
        <f t="shared" si="44"/>
        <v>3</v>
      </c>
      <c r="BH94" s="110" t="str">
        <f t="shared" si="49"/>
        <v/>
      </c>
      <c r="BI94" s="110">
        <f>HLOOKUP(BF94,'ورود کد کلاس همکاران'!$A$1:$AL$54,BG94+3,FALSE)</f>
        <v>0</v>
      </c>
    </row>
    <row r="95" spans="40:61" ht="40.5" x14ac:dyDescent="0.2">
      <c r="AN95" s="110" t="str">
        <f t="shared" si="48"/>
        <v>-0</v>
      </c>
      <c r="AO95" s="110" t="str">
        <f t="shared" si="50"/>
        <v>22-0</v>
      </c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 t="str">
        <f t="shared" si="42"/>
        <v>سه شنبه</v>
      </c>
      <c r="BE95" s="110">
        <f t="shared" si="42"/>
        <v>4</v>
      </c>
      <c r="BF95" s="110">
        <f t="shared" si="43"/>
        <v>22</v>
      </c>
      <c r="BG95" s="110">
        <f t="shared" si="44"/>
        <v>3</v>
      </c>
      <c r="BH95" s="110" t="str">
        <f t="shared" si="49"/>
        <v/>
      </c>
      <c r="BI95" s="110">
        <f>HLOOKUP(BF95,'ورود کد کلاس همکاران'!$A$1:$AL$54,BG95+3,FALSE)</f>
        <v>0</v>
      </c>
    </row>
    <row r="96" spans="40:61" ht="40.5" x14ac:dyDescent="0.2">
      <c r="AN96" s="110" t="str">
        <f t="shared" si="48"/>
        <v>14-3</v>
      </c>
      <c r="AO96" s="110" t="str">
        <f t="shared" si="50"/>
        <v>23-3</v>
      </c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 t="str">
        <f t="shared" si="42"/>
        <v>سه شنبه</v>
      </c>
      <c r="BE96" s="110">
        <f t="shared" si="42"/>
        <v>4</v>
      </c>
      <c r="BF96" s="110">
        <f t="shared" si="43"/>
        <v>23</v>
      </c>
      <c r="BG96" s="110">
        <f t="shared" si="44"/>
        <v>3</v>
      </c>
      <c r="BH96" s="110">
        <f t="shared" si="49"/>
        <v>14</v>
      </c>
      <c r="BI96" s="110">
        <f>HLOOKUP(BF96,'ورود کد کلاس همکاران'!$A$1:$AL$54,BG96+3,FALSE)</f>
        <v>3</v>
      </c>
    </row>
    <row r="97" spans="40:61" ht="40.5" x14ac:dyDescent="0.2">
      <c r="AN97" s="110" t="str">
        <f t="shared" si="48"/>
        <v>14-3</v>
      </c>
      <c r="AO97" s="110" t="str">
        <f t="shared" si="50"/>
        <v>24-3</v>
      </c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 t="str">
        <f t="shared" si="42"/>
        <v>سه شنبه</v>
      </c>
      <c r="BE97" s="110">
        <f t="shared" si="42"/>
        <v>4</v>
      </c>
      <c r="BF97" s="110">
        <f t="shared" si="43"/>
        <v>24</v>
      </c>
      <c r="BG97" s="110">
        <f t="shared" si="44"/>
        <v>3</v>
      </c>
      <c r="BH97" s="110">
        <f t="shared" si="49"/>
        <v>14</v>
      </c>
      <c r="BI97" s="110">
        <f>HLOOKUP(BF97,'ورود کد کلاس همکاران'!$A$1:$AL$54,BG97+3,FALSE)</f>
        <v>3</v>
      </c>
    </row>
    <row r="98" spans="40:61" ht="40.5" x14ac:dyDescent="0.2">
      <c r="AN98" s="110" t="str">
        <f t="shared" si="48"/>
        <v>-0</v>
      </c>
      <c r="AO98" s="110" t="str">
        <f t="shared" si="50"/>
        <v>25-0</v>
      </c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 t="str">
        <f t="shared" si="42"/>
        <v>چهار شنبه</v>
      </c>
      <c r="BE98" s="110">
        <f t="shared" si="42"/>
        <v>5</v>
      </c>
      <c r="BF98" s="110">
        <f t="shared" si="43"/>
        <v>25</v>
      </c>
      <c r="BG98" s="110">
        <f t="shared" si="44"/>
        <v>3</v>
      </c>
      <c r="BH98" s="110" t="str">
        <f t="shared" si="49"/>
        <v/>
      </c>
      <c r="BI98" s="110">
        <f>HLOOKUP(BF98,'ورود کد کلاس همکاران'!$A$1:$AL$54,BG98+3,FALSE)</f>
        <v>0</v>
      </c>
    </row>
    <row r="99" spans="40:61" ht="40.5" x14ac:dyDescent="0.2">
      <c r="AN99" s="110" t="str">
        <f t="shared" si="48"/>
        <v>-0</v>
      </c>
      <c r="AO99" s="110" t="str">
        <f t="shared" si="50"/>
        <v>26-0</v>
      </c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 t="str">
        <f t="shared" si="42"/>
        <v>چهار شنبه</v>
      </c>
      <c r="BE99" s="110">
        <f t="shared" si="42"/>
        <v>5</v>
      </c>
      <c r="BF99" s="110">
        <f t="shared" si="43"/>
        <v>26</v>
      </c>
      <c r="BG99" s="110">
        <f t="shared" si="44"/>
        <v>3</v>
      </c>
      <c r="BH99" s="110" t="str">
        <f t="shared" si="49"/>
        <v/>
      </c>
      <c r="BI99" s="110">
        <f>HLOOKUP(BF99,'ورود کد کلاس همکاران'!$A$1:$AL$54,BG99+3,FALSE)</f>
        <v>0</v>
      </c>
    </row>
    <row r="100" spans="40:61" ht="40.5" x14ac:dyDescent="0.2">
      <c r="AN100" s="110" t="str">
        <f t="shared" si="48"/>
        <v>-0</v>
      </c>
      <c r="AO100" s="110" t="str">
        <f t="shared" si="50"/>
        <v>27-0</v>
      </c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 t="str">
        <f t="shared" si="42"/>
        <v>چهار شنبه</v>
      </c>
      <c r="BE100" s="110">
        <f t="shared" si="42"/>
        <v>5</v>
      </c>
      <c r="BF100" s="110">
        <f t="shared" si="43"/>
        <v>27</v>
      </c>
      <c r="BG100" s="110">
        <f t="shared" si="44"/>
        <v>3</v>
      </c>
      <c r="BH100" s="110" t="str">
        <f t="shared" si="49"/>
        <v/>
      </c>
      <c r="BI100" s="110">
        <f>HLOOKUP(BF100,'ورود کد کلاس همکاران'!$A$1:$AL$54,BG100+3,FALSE)</f>
        <v>0</v>
      </c>
    </row>
    <row r="101" spans="40:61" ht="40.5" x14ac:dyDescent="0.2">
      <c r="AN101" s="110" t="str">
        <f t="shared" si="48"/>
        <v>-0</v>
      </c>
      <c r="AO101" s="110" t="str">
        <f t="shared" si="50"/>
        <v>28-0</v>
      </c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 t="str">
        <f t="shared" si="42"/>
        <v>چهار شنبه</v>
      </c>
      <c r="BE101" s="110">
        <f t="shared" si="42"/>
        <v>5</v>
      </c>
      <c r="BF101" s="110">
        <f t="shared" si="43"/>
        <v>28</v>
      </c>
      <c r="BG101" s="110">
        <f t="shared" si="44"/>
        <v>3</v>
      </c>
      <c r="BH101" s="110" t="str">
        <f t="shared" si="49"/>
        <v/>
      </c>
      <c r="BI101" s="110">
        <f>HLOOKUP(BF101,'ورود کد کلاس همکاران'!$A$1:$AL$54,BG101+3,FALSE)</f>
        <v>0</v>
      </c>
    </row>
    <row r="102" spans="40:61" ht="40.5" x14ac:dyDescent="0.2">
      <c r="AN102" s="110" t="str">
        <f t="shared" si="48"/>
        <v>-0</v>
      </c>
      <c r="AO102" s="110" t="str">
        <f t="shared" si="50"/>
        <v>29-0</v>
      </c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 t="str">
        <f t="shared" si="42"/>
        <v>چهار شنبه</v>
      </c>
      <c r="BE102" s="110">
        <f t="shared" si="42"/>
        <v>5</v>
      </c>
      <c r="BF102" s="110">
        <f t="shared" si="43"/>
        <v>29</v>
      </c>
      <c r="BG102" s="110">
        <f t="shared" si="44"/>
        <v>3</v>
      </c>
      <c r="BH102" s="110" t="str">
        <f t="shared" si="49"/>
        <v/>
      </c>
      <c r="BI102" s="110">
        <f>HLOOKUP(BF102,'ورود کد کلاس همکاران'!$A$1:$AL$54,BG102+3,FALSE)</f>
        <v>0</v>
      </c>
    </row>
    <row r="103" spans="40:61" ht="40.5" x14ac:dyDescent="0.2">
      <c r="AN103" s="110" t="str">
        <f t="shared" si="48"/>
        <v>-0</v>
      </c>
      <c r="AO103" s="110" t="str">
        <f t="shared" si="50"/>
        <v>30-0</v>
      </c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 t="str">
        <f t="shared" ref="BD103:BE166" si="51">BD67</f>
        <v>چهار شنبه</v>
      </c>
      <c r="BE103" s="110">
        <f t="shared" si="51"/>
        <v>5</v>
      </c>
      <c r="BF103" s="110">
        <f t="shared" ref="BF103:BF166" si="52">BF67</f>
        <v>30</v>
      </c>
      <c r="BG103" s="110">
        <f t="shared" ref="BG103:BG166" si="53">BG67+1</f>
        <v>3</v>
      </c>
      <c r="BH103" s="110" t="str">
        <f t="shared" si="49"/>
        <v/>
      </c>
      <c r="BI103" s="110">
        <f>HLOOKUP(BF103,'ورود کد کلاس همکاران'!$A$1:$AL$54,BG103+3,FALSE)</f>
        <v>0</v>
      </c>
    </row>
    <row r="104" spans="40:61" ht="40.5" x14ac:dyDescent="0.2">
      <c r="AN104" s="110" t="str">
        <f t="shared" si="48"/>
        <v>-0</v>
      </c>
      <c r="AO104" s="110" t="str">
        <f t="shared" si="50"/>
        <v>31-0</v>
      </c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 t="str">
        <f t="shared" si="51"/>
        <v>پنجشنبه</v>
      </c>
      <c r="BE104" s="110">
        <f t="shared" si="51"/>
        <v>6</v>
      </c>
      <c r="BF104" s="110">
        <f t="shared" si="52"/>
        <v>31</v>
      </c>
      <c r="BG104" s="110">
        <f t="shared" si="53"/>
        <v>3</v>
      </c>
      <c r="BH104" s="110" t="str">
        <f t="shared" si="49"/>
        <v/>
      </c>
      <c r="BI104" s="110">
        <f>HLOOKUP(BF104,'ورود کد کلاس همکاران'!$A$1:$AL$54,BG104+3,FALSE)</f>
        <v>0</v>
      </c>
    </row>
    <row r="105" spans="40:61" ht="40.5" x14ac:dyDescent="0.2">
      <c r="AN105" s="110" t="str">
        <f t="shared" si="48"/>
        <v>-0</v>
      </c>
      <c r="AO105" s="110" t="str">
        <f t="shared" si="50"/>
        <v>32-0</v>
      </c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 t="str">
        <f t="shared" si="51"/>
        <v>پنجشنبه</v>
      </c>
      <c r="BE105" s="110">
        <f t="shared" si="51"/>
        <v>6</v>
      </c>
      <c r="BF105" s="110">
        <f t="shared" si="52"/>
        <v>32</v>
      </c>
      <c r="BG105" s="110">
        <f t="shared" si="53"/>
        <v>3</v>
      </c>
      <c r="BH105" s="110" t="str">
        <f t="shared" si="49"/>
        <v/>
      </c>
      <c r="BI105" s="110">
        <f>HLOOKUP(BF105,'ورود کد کلاس همکاران'!$A$1:$AL$54,BG105+3,FALSE)</f>
        <v>0</v>
      </c>
    </row>
    <row r="106" spans="40:61" ht="40.5" x14ac:dyDescent="0.2">
      <c r="AN106" s="110" t="str">
        <f t="shared" si="48"/>
        <v>-0</v>
      </c>
      <c r="AO106" s="110" t="str">
        <f t="shared" si="50"/>
        <v>33-0</v>
      </c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 t="str">
        <f t="shared" si="51"/>
        <v>پنجشنبه</v>
      </c>
      <c r="BE106" s="110">
        <f t="shared" si="51"/>
        <v>6</v>
      </c>
      <c r="BF106" s="110">
        <f t="shared" si="52"/>
        <v>33</v>
      </c>
      <c r="BG106" s="110">
        <f t="shared" si="53"/>
        <v>3</v>
      </c>
      <c r="BH106" s="110" t="str">
        <f t="shared" si="49"/>
        <v/>
      </c>
      <c r="BI106" s="110">
        <f>HLOOKUP(BF106,'ورود کد کلاس همکاران'!$A$1:$AL$54,BG106+3,FALSE)</f>
        <v>0</v>
      </c>
    </row>
    <row r="107" spans="40:61" ht="40.5" x14ac:dyDescent="0.2">
      <c r="AN107" s="110" t="str">
        <f t="shared" si="48"/>
        <v>-0</v>
      </c>
      <c r="AO107" s="110" t="str">
        <f t="shared" si="50"/>
        <v>34-0</v>
      </c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 t="str">
        <f t="shared" si="51"/>
        <v>پنجشنبه</v>
      </c>
      <c r="BE107" s="110">
        <f t="shared" si="51"/>
        <v>6</v>
      </c>
      <c r="BF107" s="110">
        <f t="shared" si="52"/>
        <v>34</v>
      </c>
      <c r="BG107" s="110">
        <f t="shared" si="53"/>
        <v>3</v>
      </c>
      <c r="BH107" s="110" t="str">
        <f t="shared" si="49"/>
        <v/>
      </c>
      <c r="BI107" s="110">
        <f>HLOOKUP(BF107,'ورود کد کلاس همکاران'!$A$1:$AL$54,BG107+3,FALSE)</f>
        <v>0</v>
      </c>
    </row>
    <row r="108" spans="40:61" ht="40.5" x14ac:dyDescent="0.2">
      <c r="AN108" s="110" t="str">
        <f t="shared" si="48"/>
        <v>-0</v>
      </c>
      <c r="AO108" s="110" t="str">
        <f t="shared" si="50"/>
        <v>35-0</v>
      </c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 t="str">
        <f t="shared" si="51"/>
        <v>پنجشنبه</v>
      </c>
      <c r="BE108" s="110">
        <f t="shared" si="51"/>
        <v>6</v>
      </c>
      <c r="BF108" s="110">
        <f t="shared" si="52"/>
        <v>35</v>
      </c>
      <c r="BG108" s="110">
        <f t="shared" si="53"/>
        <v>3</v>
      </c>
      <c r="BH108" s="110" t="str">
        <f t="shared" si="49"/>
        <v/>
      </c>
      <c r="BI108" s="110">
        <f>HLOOKUP(BF108,'ورود کد کلاس همکاران'!$A$1:$AL$54,BG108+3,FALSE)</f>
        <v>0</v>
      </c>
    </row>
    <row r="109" spans="40:61" ht="40.5" x14ac:dyDescent="0.2">
      <c r="AN109" s="110" t="str">
        <f t="shared" si="48"/>
        <v>-0</v>
      </c>
      <c r="AO109" s="110" t="str">
        <f t="shared" si="50"/>
        <v>36-0</v>
      </c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 t="str">
        <f t="shared" si="51"/>
        <v>پنجشنبه</v>
      </c>
      <c r="BE109" s="110">
        <f t="shared" si="51"/>
        <v>6</v>
      </c>
      <c r="BF109" s="110">
        <f t="shared" si="52"/>
        <v>36</v>
      </c>
      <c r="BG109" s="110">
        <f t="shared" si="53"/>
        <v>3</v>
      </c>
      <c r="BH109" s="110" t="str">
        <f t="shared" si="49"/>
        <v/>
      </c>
      <c r="BI109" s="110">
        <f>HLOOKUP(BF109,'ورود کد کلاس همکاران'!$A$1:$AL$54,BG109+3,FALSE)</f>
        <v>0</v>
      </c>
    </row>
    <row r="110" spans="40:61" ht="40.5" x14ac:dyDescent="0.2">
      <c r="AN110" s="110" t="str">
        <f t="shared" si="48"/>
        <v>-0</v>
      </c>
      <c r="AO110" s="110" t="str">
        <f t="shared" si="50"/>
        <v>1-0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 t="str">
        <f t="shared" si="51"/>
        <v>شنبه</v>
      </c>
      <c r="BE110" s="110">
        <f t="shared" si="51"/>
        <v>1</v>
      </c>
      <c r="BF110" s="110">
        <f t="shared" si="52"/>
        <v>1</v>
      </c>
      <c r="BG110" s="110">
        <f t="shared" si="53"/>
        <v>4</v>
      </c>
      <c r="BH110" s="110" t="str">
        <f t="shared" si="49"/>
        <v/>
      </c>
      <c r="BI110" s="110">
        <f>HLOOKUP(BF110,'ورود کد کلاس همکاران'!$A$1:$AL$54,BG110+3,FALSE)</f>
        <v>0</v>
      </c>
    </row>
    <row r="111" spans="40:61" ht="40.5" x14ac:dyDescent="0.2">
      <c r="AN111" s="110" t="str">
        <f t="shared" si="48"/>
        <v>-0</v>
      </c>
      <c r="AO111" s="110" t="str">
        <f t="shared" si="50"/>
        <v>2-0</v>
      </c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 t="str">
        <f t="shared" si="51"/>
        <v>شنبه</v>
      </c>
      <c r="BE111" s="110">
        <f t="shared" si="51"/>
        <v>1</v>
      </c>
      <c r="BF111" s="110">
        <f t="shared" si="52"/>
        <v>2</v>
      </c>
      <c r="BG111" s="110">
        <f t="shared" si="53"/>
        <v>4</v>
      </c>
      <c r="BH111" s="110" t="str">
        <f t="shared" si="49"/>
        <v/>
      </c>
      <c r="BI111" s="110">
        <f>HLOOKUP(BF111,'ورود کد کلاس همکاران'!$A$1:$AL$54,BG111+3,FALSE)</f>
        <v>0</v>
      </c>
    </row>
    <row r="112" spans="40:61" ht="40.5" x14ac:dyDescent="0.2">
      <c r="AN112" s="110" t="str">
        <f t="shared" si="48"/>
        <v>-0</v>
      </c>
      <c r="AO112" s="110" t="str">
        <f t="shared" si="50"/>
        <v>3-0</v>
      </c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 t="str">
        <f t="shared" si="51"/>
        <v>شنبه</v>
      </c>
      <c r="BE112" s="110">
        <f t="shared" si="51"/>
        <v>1</v>
      </c>
      <c r="BF112" s="110">
        <f t="shared" si="52"/>
        <v>3</v>
      </c>
      <c r="BG112" s="110">
        <f t="shared" si="53"/>
        <v>4</v>
      </c>
      <c r="BH112" s="110" t="str">
        <f t="shared" si="49"/>
        <v/>
      </c>
      <c r="BI112" s="110">
        <f>HLOOKUP(BF112,'ورود کد کلاس همکاران'!$A$1:$AL$54,BG112+3,FALSE)</f>
        <v>0</v>
      </c>
    </row>
    <row r="113" spans="40:61" ht="40.5" x14ac:dyDescent="0.2">
      <c r="AN113" s="110" t="str">
        <f t="shared" si="48"/>
        <v>-0</v>
      </c>
      <c r="AO113" s="110" t="str">
        <f t="shared" si="50"/>
        <v>4-0</v>
      </c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 t="str">
        <f t="shared" si="51"/>
        <v>شنبه</v>
      </c>
      <c r="BE113" s="110">
        <f t="shared" si="51"/>
        <v>1</v>
      </c>
      <c r="BF113" s="110">
        <f t="shared" si="52"/>
        <v>4</v>
      </c>
      <c r="BG113" s="110">
        <f t="shared" si="53"/>
        <v>4</v>
      </c>
      <c r="BH113" s="110" t="str">
        <f t="shared" si="49"/>
        <v/>
      </c>
      <c r="BI113" s="110">
        <f>HLOOKUP(BF113,'ورود کد کلاس همکاران'!$A$1:$AL$54,BG113+3,FALSE)</f>
        <v>0</v>
      </c>
    </row>
    <row r="114" spans="40:61" ht="40.5" x14ac:dyDescent="0.2">
      <c r="AN114" s="110" t="str">
        <f t="shared" si="48"/>
        <v>15-9</v>
      </c>
      <c r="AO114" s="110" t="str">
        <f t="shared" si="50"/>
        <v>5-9</v>
      </c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 t="str">
        <f t="shared" si="51"/>
        <v>شنبه</v>
      </c>
      <c r="BE114" s="110">
        <f t="shared" si="51"/>
        <v>1</v>
      </c>
      <c r="BF114" s="110">
        <f t="shared" si="52"/>
        <v>5</v>
      </c>
      <c r="BG114" s="110">
        <f t="shared" si="53"/>
        <v>4</v>
      </c>
      <c r="BH114" s="110">
        <f t="shared" si="49"/>
        <v>15</v>
      </c>
      <c r="BI114" s="110">
        <f>HLOOKUP(BF114,'ورود کد کلاس همکاران'!$A$1:$AL$54,BG114+3,FALSE)</f>
        <v>9</v>
      </c>
    </row>
    <row r="115" spans="40:61" ht="40.5" x14ac:dyDescent="0.2">
      <c r="AN115" s="110" t="str">
        <f t="shared" si="48"/>
        <v>15-9</v>
      </c>
      <c r="AO115" s="110" t="str">
        <f t="shared" si="50"/>
        <v>6-9</v>
      </c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 t="str">
        <f t="shared" si="51"/>
        <v>شنبه</v>
      </c>
      <c r="BE115" s="110">
        <f t="shared" si="51"/>
        <v>1</v>
      </c>
      <c r="BF115" s="110">
        <f t="shared" si="52"/>
        <v>6</v>
      </c>
      <c r="BG115" s="110">
        <f t="shared" si="53"/>
        <v>4</v>
      </c>
      <c r="BH115" s="110">
        <f t="shared" si="49"/>
        <v>15</v>
      </c>
      <c r="BI115" s="110">
        <f>HLOOKUP(BF115,'ورود کد کلاس همکاران'!$A$1:$AL$54,BG115+3,FALSE)</f>
        <v>9</v>
      </c>
    </row>
    <row r="116" spans="40:61" ht="40.5" x14ac:dyDescent="0.2">
      <c r="AN116" s="110" t="str">
        <f t="shared" si="48"/>
        <v>-0</v>
      </c>
      <c r="AO116" s="110" t="str">
        <f t="shared" si="50"/>
        <v>7-0</v>
      </c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 t="str">
        <f t="shared" si="51"/>
        <v>يکشنبه</v>
      </c>
      <c r="BE116" s="110">
        <f t="shared" si="51"/>
        <v>2</v>
      </c>
      <c r="BF116" s="110">
        <f t="shared" si="52"/>
        <v>7</v>
      </c>
      <c r="BG116" s="110">
        <f t="shared" si="53"/>
        <v>4</v>
      </c>
      <c r="BH116" s="110" t="str">
        <f t="shared" si="49"/>
        <v/>
      </c>
      <c r="BI116" s="110">
        <f>HLOOKUP(BF116,'ورود کد کلاس همکاران'!$A$1:$AL$54,BG116+3,FALSE)</f>
        <v>0</v>
      </c>
    </row>
    <row r="117" spans="40:61" ht="40.5" x14ac:dyDescent="0.2">
      <c r="AN117" s="110" t="str">
        <f t="shared" si="48"/>
        <v>-0</v>
      </c>
      <c r="AO117" s="110" t="str">
        <f t="shared" si="50"/>
        <v>8-0</v>
      </c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 t="str">
        <f t="shared" si="51"/>
        <v>يکشنبه</v>
      </c>
      <c r="BE117" s="110">
        <f t="shared" si="51"/>
        <v>2</v>
      </c>
      <c r="BF117" s="110">
        <f t="shared" si="52"/>
        <v>8</v>
      </c>
      <c r="BG117" s="110">
        <f t="shared" si="53"/>
        <v>4</v>
      </c>
      <c r="BH117" s="110" t="str">
        <f t="shared" si="49"/>
        <v/>
      </c>
      <c r="BI117" s="110">
        <f>HLOOKUP(BF117,'ورود کد کلاس همکاران'!$A$1:$AL$54,BG117+3,FALSE)</f>
        <v>0</v>
      </c>
    </row>
    <row r="118" spans="40:61" ht="40.5" x14ac:dyDescent="0.2">
      <c r="AN118" s="110" t="str">
        <f t="shared" si="48"/>
        <v>-0</v>
      </c>
      <c r="AO118" s="110" t="str">
        <f t="shared" si="50"/>
        <v>9-0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 t="str">
        <f t="shared" si="51"/>
        <v>يکشنبه</v>
      </c>
      <c r="BE118" s="110">
        <f t="shared" si="51"/>
        <v>2</v>
      </c>
      <c r="BF118" s="110">
        <f t="shared" si="52"/>
        <v>9</v>
      </c>
      <c r="BG118" s="110">
        <f t="shared" si="53"/>
        <v>4</v>
      </c>
      <c r="BH118" s="110" t="str">
        <f t="shared" si="49"/>
        <v/>
      </c>
      <c r="BI118" s="110">
        <f>HLOOKUP(BF118,'ورود کد کلاس همکاران'!$A$1:$AL$54,BG118+3,FALSE)</f>
        <v>0</v>
      </c>
    </row>
    <row r="119" spans="40:61" ht="40.5" x14ac:dyDescent="0.2">
      <c r="AN119" s="110" t="str">
        <f t="shared" si="48"/>
        <v>-0</v>
      </c>
      <c r="AO119" s="110" t="str">
        <f t="shared" si="50"/>
        <v>10-0</v>
      </c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 t="str">
        <f t="shared" si="51"/>
        <v>يکشنبه</v>
      </c>
      <c r="BE119" s="110">
        <f t="shared" si="51"/>
        <v>2</v>
      </c>
      <c r="BF119" s="110">
        <f t="shared" si="52"/>
        <v>10</v>
      </c>
      <c r="BG119" s="110">
        <f t="shared" si="53"/>
        <v>4</v>
      </c>
      <c r="BH119" s="110" t="str">
        <f t="shared" si="49"/>
        <v/>
      </c>
      <c r="BI119" s="110">
        <f>HLOOKUP(BF119,'ورود کد کلاس همکاران'!$A$1:$AL$54,BG119+3,FALSE)</f>
        <v>0</v>
      </c>
    </row>
    <row r="120" spans="40:61" ht="40.5" x14ac:dyDescent="0.2">
      <c r="AN120" s="110" t="str">
        <f t="shared" si="48"/>
        <v>-0</v>
      </c>
      <c r="AO120" s="110" t="str">
        <f t="shared" si="50"/>
        <v>11-0</v>
      </c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 t="str">
        <f t="shared" si="51"/>
        <v>يکشنبه</v>
      </c>
      <c r="BE120" s="110">
        <f t="shared" si="51"/>
        <v>2</v>
      </c>
      <c r="BF120" s="110">
        <f t="shared" si="52"/>
        <v>11</v>
      </c>
      <c r="BG120" s="110">
        <f t="shared" si="53"/>
        <v>4</v>
      </c>
      <c r="BH120" s="110" t="str">
        <f t="shared" si="49"/>
        <v/>
      </c>
      <c r="BI120" s="110">
        <f>HLOOKUP(BF120,'ورود کد کلاس همکاران'!$A$1:$AL$54,BG120+3,FALSE)</f>
        <v>0</v>
      </c>
    </row>
    <row r="121" spans="40:61" ht="40.5" x14ac:dyDescent="0.2">
      <c r="AN121" s="110" t="str">
        <f t="shared" si="48"/>
        <v>-0</v>
      </c>
      <c r="AO121" s="110" t="str">
        <f t="shared" si="50"/>
        <v>12-0</v>
      </c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 t="str">
        <f t="shared" si="51"/>
        <v>يکشنبه</v>
      </c>
      <c r="BE121" s="110">
        <f t="shared" si="51"/>
        <v>2</v>
      </c>
      <c r="BF121" s="110">
        <f t="shared" si="52"/>
        <v>12</v>
      </c>
      <c r="BG121" s="110">
        <f t="shared" si="53"/>
        <v>4</v>
      </c>
      <c r="BH121" s="110" t="str">
        <f t="shared" si="49"/>
        <v/>
      </c>
      <c r="BI121" s="110">
        <f>HLOOKUP(BF121,'ورود کد کلاس همکاران'!$A$1:$AL$54,BG121+3,FALSE)</f>
        <v>0</v>
      </c>
    </row>
    <row r="122" spans="40:61" ht="40.5" x14ac:dyDescent="0.2">
      <c r="AN122" s="110" t="str">
        <f t="shared" si="48"/>
        <v>-0</v>
      </c>
      <c r="AO122" s="110" t="str">
        <f t="shared" si="50"/>
        <v>13-0</v>
      </c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 t="str">
        <f t="shared" si="51"/>
        <v>دوشنبه</v>
      </c>
      <c r="BE122" s="110">
        <f t="shared" si="51"/>
        <v>3</v>
      </c>
      <c r="BF122" s="110">
        <f t="shared" si="52"/>
        <v>13</v>
      </c>
      <c r="BG122" s="110">
        <f t="shared" si="53"/>
        <v>4</v>
      </c>
      <c r="BH122" s="110" t="str">
        <f t="shared" si="49"/>
        <v/>
      </c>
      <c r="BI122" s="110">
        <f>HLOOKUP(BF122,'ورود کد کلاس همکاران'!$A$1:$AL$54,BG122+3,FALSE)</f>
        <v>0</v>
      </c>
    </row>
    <row r="123" spans="40:61" ht="40.5" x14ac:dyDescent="0.2">
      <c r="AN123" s="110" t="str">
        <f t="shared" si="48"/>
        <v>-0</v>
      </c>
      <c r="AO123" s="110" t="str">
        <f t="shared" si="50"/>
        <v>14-0</v>
      </c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 t="str">
        <f t="shared" si="51"/>
        <v>دوشنبه</v>
      </c>
      <c r="BE123" s="110">
        <f t="shared" si="51"/>
        <v>3</v>
      </c>
      <c r="BF123" s="110">
        <f t="shared" si="52"/>
        <v>14</v>
      </c>
      <c r="BG123" s="110">
        <f t="shared" si="53"/>
        <v>4</v>
      </c>
      <c r="BH123" s="110" t="str">
        <f t="shared" si="49"/>
        <v/>
      </c>
      <c r="BI123" s="110">
        <f>HLOOKUP(BF123,'ورود کد کلاس همکاران'!$A$1:$AL$54,BG123+3,FALSE)</f>
        <v>0</v>
      </c>
    </row>
    <row r="124" spans="40:61" ht="40.5" x14ac:dyDescent="0.2">
      <c r="AN124" s="110" t="str">
        <f t="shared" si="48"/>
        <v>-0</v>
      </c>
      <c r="AO124" s="110" t="str">
        <f t="shared" si="50"/>
        <v>15-0</v>
      </c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 t="str">
        <f t="shared" si="51"/>
        <v>دوشنبه</v>
      </c>
      <c r="BE124" s="110">
        <f t="shared" si="51"/>
        <v>3</v>
      </c>
      <c r="BF124" s="110">
        <f t="shared" si="52"/>
        <v>15</v>
      </c>
      <c r="BG124" s="110">
        <f t="shared" si="53"/>
        <v>4</v>
      </c>
      <c r="BH124" s="110" t="str">
        <f t="shared" si="49"/>
        <v/>
      </c>
      <c r="BI124" s="110">
        <f>HLOOKUP(BF124,'ورود کد کلاس همکاران'!$A$1:$AL$54,BG124+3,FALSE)</f>
        <v>0</v>
      </c>
    </row>
    <row r="125" spans="40:61" ht="40.5" x14ac:dyDescent="0.2">
      <c r="AN125" s="110" t="str">
        <f t="shared" si="48"/>
        <v>-0</v>
      </c>
      <c r="AO125" s="110" t="str">
        <f t="shared" si="50"/>
        <v>16-0</v>
      </c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 t="str">
        <f t="shared" si="51"/>
        <v>دوشنبه</v>
      </c>
      <c r="BE125" s="110">
        <f t="shared" si="51"/>
        <v>3</v>
      </c>
      <c r="BF125" s="110">
        <f t="shared" si="52"/>
        <v>16</v>
      </c>
      <c r="BG125" s="110">
        <f t="shared" si="53"/>
        <v>4</v>
      </c>
      <c r="BH125" s="110" t="str">
        <f t="shared" si="49"/>
        <v/>
      </c>
      <c r="BI125" s="110">
        <f>HLOOKUP(BF125,'ورود کد کلاس همکاران'!$A$1:$AL$54,BG125+3,FALSE)</f>
        <v>0</v>
      </c>
    </row>
    <row r="126" spans="40:61" ht="40.5" x14ac:dyDescent="0.2">
      <c r="AN126" s="110" t="str">
        <f t="shared" si="48"/>
        <v>-0</v>
      </c>
      <c r="AO126" s="110" t="str">
        <f t="shared" si="50"/>
        <v>17-0</v>
      </c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 t="str">
        <f t="shared" si="51"/>
        <v>دوشنبه</v>
      </c>
      <c r="BE126" s="110">
        <f t="shared" si="51"/>
        <v>3</v>
      </c>
      <c r="BF126" s="110">
        <f t="shared" si="52"/>
        <v>17</v>
      </c>
      <c r="BG126" s="110">
        <f t="shared" si="53"/>
        <v>4</v>
      </c>
      <c r="BH126" s="110" t="str">
        <f t="shared" si="49"/>
        <v/>
      </c>
      <c r="BI126" s="110">
        <f>HLOOKUP(BF126,'ورود کد کلاس همکاران'!$A$1:$AL$54,BG126+3,FALSE)</f>
        <v>0</v>
      </c>
    </row>
    <row r="127" spans="40:61" ht="40.5" x14ac:dyDescent="0.2">
      <c r="AN127" s="110" t="str">
        <f t="shared" si="48"/>
        <v>-0</v>
      </c>
      <c r="AO127" s="110" t="str">
        <f t="shared" si="50"/>
        <v>18-0</v>
      </c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 t="str">
        <f t="shared" si="51"/>
        <v>دوشنبه</v>
      </c>
      <c r="BE127" s="110">
        <f t="shared" si="51"/>
        <v>3</v>
      </c>
      <c r="BF127" s="110">
        <f t="shared" si="52"/>
        <v>18</v>
      </c>
      <c r="BG127" s="110">
        <f t="shared" si="53"/>
        <v>4</v>
      </c>
      <c r="BH127" s="110" t="str">
        <f t="shared" si="49"/>
        <v/>
      </c>
      <c r="BI127" s="110">
        <f>HLOOKUP(BF127,'ورود کد کلاس همکاران'!$A$1:$AL$54,BG127+3,FALSE)</f>
        <v>0</v>
      </c>
    </row>
    <row r="128" spans="40:61" ht="40.5" x14ac:dyDescent="0.2">
      <c r="AN128" s="110" t="str">
        <f t="shared" si="48"/>
        <v>-0</v>
      </c>
      <c r="AO128" s="110" t="str">
        <f t="shared" si="50"/>
        <v>19-0</v>
      </c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 t="str">
        <f t="shared" si="51"/>
        <v>سه شنبه</v>
      </c>
      <c r="BE128" s="110">
        <f t="shared" si="51"/>
        <v>4</v>
      </c>
      <c r="BF128" s="110">
        <f t="shared" si="52"/>
        <v>19</v>
      </c>
      <c r="BG128" s="110">
        <f t="shared" si="53"/>
        <v>4</v>
      </c>
      <c r="BH128" s="110" t="str">
        <f t="shared" si="49"/>
        <v/>
      </c>
      <c r="BI128" s="110">
        <f>HLOOKUP(BF128,'ورود کد کلاس همکاران'!$A$1:$AL$54,BG128+3,FALSE)</f>
        <v>0</v>
      </c>
    </row>
    <row r="129" spans="40:61" ht="40.5" x14ac:dyDescent="0.2">
      <c r="AN129" s="110" t="str">
        <f t="shared" si="48"/>
        <v>-0</v>
      </c>
      <c r="AO129" s="110" t="str">
        <f t="shared" si="50"/>
        <v>20-0</v>
      </c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 t="str">
        <f t="shared" si="51"/>
        <v>سه شنبه</v>
      </c>
      <c r="BE129" s="110">
        <f t="shared" si="51"/>
        <v>4</v>
      </c>
      <c r="BF129" s="110">
        <f t="shared" si="52"/>
        <v>20</v>
      </c>
      <c r="BG129" s="110">
        <f t="shared" si="53"/>
        <v>4</v>
      </c>
      <c r="BH129" s="110" t="str">
        <f t="shared" si="49"/>
        <v/>
      </c>
      <c r="BI129" s="110">
        <f>HLOOKUP(BF129,'ورود کد کلاس همکاران'!$A$1:$AL$54,BG129+3,FALSE)</f>
        <v>0</v>
      </c>
    </row>
    <row r="130" spans="40:61" ht="40.5" x14ac:dyDescent="0.2">
      <c r="AN130" s="110" t="str">
        <f t="shared" ref="AN130:AN193" si="54">BH130&amp;"-"&amp;BI130</f>
        <v>-0</v>
      </c>
      <c r="AO130" s="110" t="str">
        <f t="shared" si="50"/>
        <v>21-0</v>
      </c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 t="str">
        <f t="shared" si="51"/>
        <v>سه شنبه</v>
      </c>
      <c r="BE130" s="110">
        <f t="shared" si="51"/>
        <v>4</v>
      </c>
      <c r="BF130" s="110">
        <f t="shared" si="52"/>
        <v>21</v>
      </c>
      <c r="BG130" s="110">
        <f t="shared" si="53"/>
        <v>4</v>
      </c>
      <c r="BH130" s="110" t="str">
        <f t="shared" ref="BH130:BH193" si="55">HLOOKUP(BF130,$A$1:$AL$54,BG130+3,FALSE)</f>
        <v/>
      </c>
      <c r="BI130" s="110">
        <f>HLOOKUP(BF130,'ورود کد کلاس همکاران'!$A$1:$AL$54,BG130+3,FALSE)</f>
        <v>0</v>
      </c>
    </row>
    <row r="131" spans="40:61" ht="40.5" x14ac:dyDescent="0.2">
      <c r="AN131" s="110" t="str">
        <f t="shared" si="54"/>
        <v>-0</v>
      </c>
      <c r="AO131" s="110" t="str">
        <f t="shared" ref="AO131:AO194" si="56">BF131&amp;"-"&amp;BI131</f>
        <v>22-0</v>
      </c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 t="str">
        <f t="shared" si="51"/>
        <v>سه شنبه</v>
      </c>
      <c r="BE131" s="110">
        <f t="shared" si="51"/>
        <v>4</v>
      </c>
      <c r="BF131" s="110">
        <f t="shared" si="52"/>
        <v>22</v>
      </c>
      <c r="BG131" s="110">
        <f t="shared" si="53"/>
        <v>4</v>
      </c>
      <c r="BH131" s="110" t="str">
        <f t="shared" si="55"/>
        <v/>
      </c>
      <c r="BI131" s="110">
        <f>HLOOKUP(BF131,'ورود کد کلاس همکاران'!$A$1:$AL$54,BG131+3,FALSE)</f>
        <v>0</v>
      </c>
    </row>
    <row r="132" spans="40:61" ht="40.5" x14ac:dyDescent="0.2">
      <c r="AN132" s="110" t="str">
        <f t="shared" si="54"/>
        <v>-0</v>
      </c>
      <c r="AO132" s="110" t="str">
        <f t="shared" si="56"/>
        <v>23-0</v>
      </c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 t="str">
        <f t="shared" si="51"/>
        <v>سه شنبه</v>
      </c>
      <c r="BE132" s="110">
        <f t="shared" si="51"/>
        <v>4</v>
      </c>
      <c r="BF132" s="110">
        <f t="shared" si="52"/>
        <v>23</v>
      </c>
      <c r="BG132" s="110">
        <f t="shared" si="53"/>
        <v>4</v>
      </c>
      <c r="BH132" s="110" t="str">
        <f t="shared" si="55"/>
        <v/>
      </c>
      <c r="BI132" s="110">
        <f>HLOOKUP(BF132,'ورود کد کلاس همکاران'!$A$1:$AL$54,BG132+3,FALSE)</f>
        <v>0</v>
      </c>
    </row>
    <row r="133" spans="40:61" ht="40.5" x14ac:dyDescent="0.2">
      <c r="AN133" s="110" t="str">
        <f t="shared" si="54"/>
        <v>-0</v>
      </c>
      <c r="AO133" s="110" t="str">
        <f t="shared" si="56"/>
        <v>24-0</v>
      </c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 t="str">
        <f t="shared" si="51"/>
        <v>سه شنبه</v>
      </c>
      <c r="BE133" s="110">
        <f t="shared" si="51"/>
        <v>4</v>
      </c>
      <c r="BF133" s="110">
        <f t="shared" si="52"/>
        <v>24</v>
      </c>
      <c r="BG133" s="110">
        <f t="shared" si="53"/>
        <v>4</v>
      </c>
      <c r="BH133" s="110" t="str">
        <f t="shared" si="55"/>
        <v/>
      </c>
      <c r="BI133" s="110">
        <f>HLOOKUP(BF133,'ورود کد کلاس همکاران'!$A$1:$AL$54,BG133+3,FALSE)</f>
        <v>0</v>
      </c>
    </row>
    <row r="134" spans="40:61" ht="40.5" x14ac:dyDescent="0.2">
      <c r="AN134" s="110" t="str">
        <f t="shared" si="54"/>
        <v>-0</v>
      </c>
      <c r="AO134" s="110" t="str">
        <f t="shared" si="56"/>
        <v>25-0</v>
      </c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 t="str">
        <f t="shared" si="51"/>
        <v>چهار شنبه</v>
      </c>
      <c r="BE134" s="110">
        <f t="shared" si="51"/>
        <v>5</v>
      </c>
      <c r="BF134" s="110">
        <f t="shared" si="52"/>
        <v>25</v>
      </c>
      <c r="BG134" s="110">
        <f t="shared" si="53"/>
        <v>4</v>
      </c>
      <c r="BH134" s="110" t="str">
        <f t="shared" si="55"/>
        <v/>
      </c>
      <c r="BI134" s="110">
        <f>HLOOKUP(BF134,'ورود کد کلاس همکاران'!$A$1:$AL$54,BG134+3,FALSE)</f>
        <v>0</v>
      </c>
    </row>
    <row r="135" spans="40:61" ht="40.5" x14ac:dyDescent="0.2">
      <c r="AN135" s="110" t="str">
        <f t="shared" si="54"/>
        <v>-0</v>
      </c>
      <c r="AO135" s="110" t="str">
        <f t="shared" si="56"/>
        <v>26-0</v>
      </c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 t="str">
        <f t="shared" si="51"/>
        <v>چهار شنبه</v>
      </c>
      <c r="BE135" s="110">
        <f t="shared" si="51"/>
        <v>5</v>
      </c>
      <c r="BF135" s="110">
        <f t="shared" si="52"/>
        <v>26</v>
      </c>
      <c r="BG135" s="110">
        <f t="shared" si="53"/>
        <v>4</v>
      </c>
      <c r="BH135" s="110" t="str">
        <f t="shared" si="55"/>
        <v/>
      </c>
      <c r="BI135" s="110">
        <f>HLOOKUP(BF135,'ورود کد کلاس همکاران'!$A$1:$AL$54,BG135+3,FALSE)</f>
        <v>0</v>
      </c>
    </row>
    <row r="136" spans="40:61" ht="40.5" x14ac:dyDescent="0.2">
      <c r="AN136" s="110" t="str">
        <f t="shared" si="54"/>
        <v>-0</v>
      </c>
      <c r="AO136" s="110" t="str">
        <f t="shared" si="56"/>
        <v>27-0</v>
      </c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 t="str">
        <f t="shared" si="51"/>
        <v>چهار شنبه</v>
      </c>
      <c r="BE136" s="110">
        <f t="shared" si="51"/>
        <v>5</v>
      </c>
      <c r="BF136" s="110">
        <f t="shared" si="52"/>
        <v>27</v>
      </c>
      <c r="BG136" s="110">
        <f t="shared" si="53"/>
        <v>4</v>
      </c>
      <c r="BH136" s="110" t="str">
        <f t="shared" si="55"/>
        <v/>
      </c>
      <c r="BI136" s="110">
        <f>HLOOKUP(BF136,'ورود کد کلاس همکاران'!$A$1:$AL$54,BG136+3,FALSE)</f>
        <v>0</v>
      </c>
    </row>
    <row r="137" spans="40:61" ht="40.5" x14ac:dyDescent="0.2">
      <c r="AN137" s="110" t="str">
        <f t="shared" si="54"/>
        <v>-0</v>
      </c>
      <c r="AO137" s="110" t="str">
        <f t="shared" si="56"/>
        <v>28-0</v>
      </c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 t="str">
        <f t="shared" si="51"/>
        <v>چهار شنبه</v>
      </c>
      <c r="BE137" s="110">
        <f t="shared" si="51"/>
        <v>5</v>
      </c>
      <c r="BF137" s="110">
        <f t="shared" si="52"/>
        <v>28</v>
      </c>
      <c r="BG137" s="110">
        <f t="shared" si="53"/>
        <v>4</v>
      </c>
      <c r="BH137" s="110" t="str">
        <f t="shared" si="55"/>
        <v/>
      </c>
      <c r="BI137" s="110">
        <f>HLOOKUP(BF137,'ورود کد کلاس همکاران'!$A$1:$AL$54,BG137+3,FALSE)</f>
        <v>0</v>
      </c>
    </row>
    <row r="138" spans="40:61" ht="40.5" x14ac:dyDescent="0.2">
      <c r="AN138" s="110" t="str">
        <f t="shared" si="54"/>
        <v>-0</v>
      </c>
      <c r="AO138" s="110" t="str">
        <f t="shared" si="56"/>
        <v>29-0</v>
      </c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 t="str">
        <f t="shared" si="51"/>
        <v>چهار شنبه</v>
      </c>
      <c r="BE138" s="110">
        <f t="shared" si="51"/>
        <v>5</v>
      </c>
      <c r="BF138" s="110">
        <f t="shared" si="52"/>
        <v>29</v>
      </c>
      <c r="BG138" s="110">
        <f t="shared" si="53"/>
        <v>4</v>
      </c>
      <c r="BH138" s="110" t="str">
        <f t="shared" si="55"/>
        <v/>
      </c>
      <c r="BI138" s="110">
        <f>HLOOKUP(BF138,'ورود کد کلاس همکاران'!$A$1:$AL$54,BG138+3,FALSE)</f>
        <v>0</v>
      </c>
    </row>
    <row r="139" spans="40:61" ht="40.5" x14ac:dyDescent="0.2">
      <c r="AN139" s="110" t="str">
        <f t="shared" si="54"/>
        <v>-0</v>
      </c>
      <c r="AO139" s="110" t="str">
        <f t="shared" si="56"/>
        <v>30-0</v>
      </c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 t="str">
        <f t="shared" si="51"/>
        <v>چهار شنبه</v>
      </c>
      <c r="BE139" s="110">
        <f t="shared" si="51"/>
        <v>5</v>
      </c>
      <c r="BF139" s="110">
        <f t="shared" si="52"/>
        <v>30</v>
      </c>
      <c r="BG139" s="110">
        <f t="shared" si="53"/>
        <v>4</v>
      </c>
      <c r="BH139" s="110" t="str">
        <f t="shared" si="55"/>
        <v/>
      </c>
      <c r="BI139" s="110">
        <f>HLOOKUP(BF139,'ورود کد کلاس همکاران'!$A$1:$AL$54,BG139+3,FALSE)</f>
        <v>0</v>
      </c>
    </row>
    <row r="140" spans="40:61" ht="40.5" x14ac:dyDescent="0.2">
      <c r="AN140" s="110" t="str">
        <f t="shared" si="54"/>
        <v>-0</v>
      </c>
      <c r="AO140" s="110" t="str">
        <f t="shared" si="56"/>
        <v>31-0</v>
      </c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 t="str">
        <f t="shared" si="51"/>
        <v>پنجشنبه</v>
      </c>
      <c r="BE140" s="110">
        <f t="shared" si="51"/>
        <v>6</v>
      </c>
      <c r="BF140" s="110">
        <f t="shared" si="52"/>
        <v>31</v>
      </c>
      <c r="BG140" s="110">
        <f t="shared" si="53"/>
        <v>4</v>
      </c>
      <c r="BH140" s="110" t="str">
        <f t="shared" si="55"/>
        <v/>
      </c>
      <c r="BI140" s="110">
        <f>HLOOKUP(BF140,'ورود کد کلاس همکاران'!$A$1:$AL$54,BG140+3,FALSE)</f>
        <v>0</v>
      </c>
    </row>
    <row r="141" spans="40:61" ht="40.5" x14ac:dyDescent="0.2">
      <c r="AN141" s="110" t="str">
        <f t="shared" si="54"/>
        <v>-0</v>
      </c>
      <c r="AO141" s="110" t="str">
        <f t="shared" si="56"/>
        <v>32-0</v>
      </c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 t="str">
        <f t="shared" si="51"/>
        <v>پنجشنبه</v>
      </c>
      <c r="BE141" s="110">
        <f t="shared" si="51"/>
        <v>6</v>
      </c>
      <c r="BF141" s="110">
        <f t="shared" si="52"/>
        <v>32</v>
      </c>
      <c r="BG141" s="110">
        <f t="shared" si="53"/>
        <v>4</v>
      </c>
      <c r="BH141" s="110" t="str">
        <f t="shared" si="55"/>
        <v/>
      </c>
      <c r="BI141" s="110">
        <f>HLOOKUP(BF141,'ورود کد کلاس همکاران'!$A$1:$AL$54,BG141+3,FALSE)</f>
        <v>0</v>
      </c>
    </row>
    <row r="142" spans="40:61" ht="40.5" x14ac:dyDescent="0.2">
      <c r="AN142" s="110" t="str">
        <f t="shared" si="54"/>
        <v>-0</v>
      </c>
      <c r="AO142" s="110" t="str">
        <f t="shared" si="56"/>
        <v>33-0</v>
      </c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 t="str">
        <f t="shared" si="51"/>
        <v>پنجشنبه</v>
      </c>
      <c r="BE142" s="110">
        <f t="shared" si="51"/>
        <v>6</v>
      </c>
      <c r="BF142" s="110">
        <f t="shared" si="52"/>
        <v>33</v>
      </c>
      <c r="BG142" s="110">
        <f t="shared" si="53"/>
        <v>4</v>
      </c>
      <c r="BH142" s="110" t="str">
        <f t="shared" si="55"/>
        <v/>
      </c>
      <c r="BI142" s="110">
        <f>HLOOKUP(BF142,'ورود کد کلاس همکاران'!$A$1:$AL$54,BG142+3,FALSE)</f>
        <v>0</v>
      </c>
    </row>
    <row r="143" spans="40:61" ht="40.5" x14ac:dyDescent="0.2">
      <c r="AN143" s="110" t="str">
        <f t="shared" si="54"/>
        <v>-0</v>
      </c>
      <c r="AO143" s="110" t="str">
        <f t="shared" si="56"/>
        <v>34-0</v>
      </c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 t="str">
        <f t="shared" si="51"/>
        <v>پنجشنبه</v>
      </c>
      <c r="BE143" s="110">
        <f t="shared" si="51"/>
        <v>6</v>
      </c>
      <c r="BF143" s="110">
        <f t="shared" si="52"/>
        <v>34</v>
      </c>
      <c r="BG143" s="110">
        <f t="shared" si="53"/>
        <v>4</v>
      </c>
      <c r="BH143" s="110" t="str">
        <f t="shared" si="55"/>
        <v/>
      </c>
      <c r="BI143" s="110">
        <f>HLOOKUP(BF143,'ورود کد کلاس همکاران'!$A$1:$AL$54,BG143+3,FALSE)</f>
        <v>0</v>
      </c>
    </row>
    <row r="144" spans="40:61" ht="40.5" x14ac:dyDescent="0.2">
      <c r="AN144" s="110" t="str">
        <f t="shared" si="54"/>
        <v>-0</v>
      </c>
      <c r="AO144" s="110" t="str">
        <f t="shared" si="56"/>
        <v>35-0</v>
      </c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 t="str">
        <f t="shared" si="51"/>
        <v>پنجشنبه</v>
      </c>
      <c r="BE144" s="110">
        <f t="shared" si="51"/>
        <v>6</v>
      </c>
      <c r="BF144" s="110">
        <f t="shared" si="52"/>
        <v>35</v>
      </c>
      <c r="BG144" s="110">
        <f t="shared" si="53"/>
        <v>4</v>
      </c>
      <c r="BH144" s="110" t="str">
        <f t="shared" si="55"/>
        <v/>
      </c>
      <c r="BI144" s="110">
        <f>HLOOKUP(BF144,'ورود کد کلاس همکاران'!$A$1:$AL$54,BG144+3,FALSE)</f>
        <v>0</v>
      </c>
    </row>
    <row r="145" spans="40:61" ht="40.5" x14ac:dyDescent="0.2">
      <c r="AN145" s="110" t="str">
        <f t="shared" si="54"/>
        <v>-0</v>
      </c>
      <c r="AO145" s="110" t="str">
        <f t="shared" si="56"/>
        <v>36-0</v>
      </c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 t="str">
        <f t="shared" si="51"/>
        <v>پنجشنبه</v>
      </c>
      <c r="BE145" s="110">
        <f t="shared" si="51"/>
        <v>6</v>
      </c>
      <c r="BF145" s="110">
        <f t="shared" si="52"/>
        <v>36</v>
      </c>
      <c r="BG145" s="110">
        <f t="shared" si="53"/>
        <v>4</v>
      </c>
      <c r="BH145" s="110" t="str">
        <f t="shared" si="55"/>
        <v/>
      </c>
      <c r="BI145" s="110">
        <f>HLOOKUP(BF145,'ورود کد کلاس همکاران'!$A$1:$AL$54,BG145+3,FALSE)</f>
        <v>0</v>
      </c>
    </row>
    <row r="146" spans="40:61" ht="40.5" x14ac:dyDescent="0.2">
      <c r="AN146" s="110" t="str">
        <f t="shared" si="54"/>
        <v>-0</v>
      </c>
      <c r="AO146" s="110" t="str">
        <f t="shared" si="56"/>
        <v>1-0</v>
      </c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 t="str">
        <f t="shared" si="51"/>
        <v>شنبه</v>
      </c>
      <c r="BE146" s="110">
        <f t="shared" si="51"/>
        <v>1</v>
      </c>
      <c r="BF146" s="110">
        <f t="shared" si="52"/>
        <v>1</v>
      </c>
      <c r="BG146" s="110">
        <f t="shared" si="53"/>
        <v>5</v>
      </c>
      <c r="BH146" s="110" t="str">
        <f t="shared" si="55"/>
        <v/>
      </c>
      <c r="BI146" s="110">
        <f>HLOOKUP(BF146,'ورود کد کلاس همکاران'!$A$1:$AL$54,BG146+3,FALSE)</f>
        <v>0</v>
      </c>
    </row>
    <row r="147" spans="40:61" ht="40.5" x14ac:dyDescent="0.2">
      <c r="AN147" s="110" t="str">
        <f t="shared" si="54"/>
        <v>-0</v>
      </c>
      <c r="AO147" s="110" t="str">
        <f t="shared" si="56"/>
        <v>2-0</v>
      </c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 t="str">
        <f t="shared" si="51"/>
        <v>شنبه</v>
      </c>
      <c r="BE147" s="110">
        <f t="shared" si="51"/>
        <v>1</v>
      </c>
      <c r="BF147" s="110">
        <f t="shared" si="52"/>
        <v>2</v>
      </c>
      <c r="BG147" s="110">
        <f t="shared" si="53"/>
        <v>5</v>
      </c>
      <c r="BH147" s="110" t="str">
        <f t="shared" si="55"/>
        <v/>
      </c>
      <c r="BI147" s="110">
        <f>HLOOKUP(BF147,'ورود کد کلاس همکاران'!$A$1:$AL$54,BG147+3,FALSE)</f>
        <v>0</v>
      </c>
    </row>
    <row r="148" spans="40:61" ht="40.5" x14ac:dyDescent="0.2">
      <c r="AN148" s="110" t="str">
        <f t="shared" si="54"/>
        <v>-0</v>
      </c>
      <c r="AO148" s="110" t="str">
        <f t="shared" si="56"/>
        <v>3-0</v>
      </c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 t="str">
        <f t="shared" si="51"/>
        <v>شنبه</v>
      </c>
      <c r="BE148" s="110">
        <f t="shared" si="51"/>
        <v>1</v>
      </c>
      <c r="BF148" s="110">
        <f t="shared" si="52"/>
        <v>3</v>
      </c>
      <c r="BG148" s="110">
        <f t="shared" si="53"/>
        <v>5</v>
      </c>
      <c r="BH148" s="110" t="str">
        <f t="shared" si="55"/>
        <v/>
      </c>
      <c r="BI148" s="110">
        <f>HLOOKUP(BF148,'ورود کد کلاس همکاران'!$A$1:$AL$54,BG148+3,FALSE)</f>
        <v>0</v>
      </c>
    </row>
    <row r="149" spans="40:61" ht="40.5" x14ac:dyDescent="0.2">
      <c r="AN149" s="110" t="str">
        <f t="shared" si="54"/>
        <v>-0</v>
      </c>
      <c r="AO149" s="110" t="str">
        <f t="shared" si="56"/>
        <v>4-0</v>
      </c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 t="str">
        <f t="shared" si="51"/>
        <v>شنبه</v>
      </c>
      <c r="BE149" s="110">
        <f t="shared" si="51"/>
        <v>1</v>
      </c>
      <c r="BF149" s="110">
        <f t="shared" si="52"/>
        <v>4</v>
      </c>
      <c r="BG149" s="110">
        <f t="shared" si="53"/>
        <v>5</v>
      </c>
      <c r="BH149" s="110" t="str">
        <f t="shared" si="55"/>
        <v/>
      </c>
      <c r="BI149" s="110">
        <f>HLOOKUP(BF149,'ورود کد کلاس همکاران'!$A$1:$AL$54,BG149+3,FALSE)</f>
        <v>0</v>
      </c>
    </row>
    <row r="150" spans="40:61" ht="40.5" x14ac:dyDescent="0.2">
      <c r="AN150" s="110" t="str">
        <f t="shared" si="54"/>
        <v>9-3</v>
      </c>
      <c r="AO150" s="110" t="str">
        <f t="shared" si="56"/>
        <v>5-3</v>
      </c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 t="str">
        <f t="shared" si="51"/>
        <v>شنبه</v>
      </c>
      <c r="BE150" s="110">
        <f t="shared" si="51"/>
        <v>1</v>
      </c>
      <c r="BF150" s="110">
        <f t="shared" si="52"/>
        <v>5</v>
      </c>
      <c r="BG150" s="110">
        <f t="shared" si="53"/>
        <v>5</v>
      </c>
      <c r="BH150" s="110">
        <f t="shared" si="55"/>
        <v>9</v>
      </c>
      <c r="BI150" s="110">
        <f>HLOOKUP(BF150,'ورود کد کلاس همکاران'!$A$1:$AL$54,BG150+3,FALSE)</f>
        <v>3</v>
      </c>
    </row>
    <row r="151" spans="40:61" ht="40.5" x14ac:dyDescent="0.2">
      <c r="AN151" s="110" t="str">
        <f t="shared" si="54"/>
        <v>9-3</v>
      </c>
      <c r="AO151" s="110" t="str">
        <f t="shared" si="56"/>
        <v>6-3</v>
      </c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 t="str">
        <f t="shared" si="51"/>
        <v>شنبه</v>
      </c>
      <c r="BE151" s="110">
        <f t="shared" si="51"/>
        <v>1</v>
      </c>
      <c r="BF151" s="110">
        <f t="shared" si="52"/>
        <v>6</v>
      </c>
      <c r="BG151" s="110">
        <f t="shared" si="53"/>
        <v>5</v>
      </c>
      <c r="BH151" s="110">
        <f t="shared" si="55"/>
        <v>9</v>
      </c>
      <c r="BI151" s="110">
        <f>HLOOKUP(BF151,'ورود کد کلاس همکاران'!$A$1:$AL$54,BG151+3,FALSE)</f>
        <v>3</v>
      </c>
    </row>
    <row r="152" spans="40:61" ht="40.5" x14ac:dyDescent="0.2">
      <c r="AN152" s="110" t="str">
        <f t="shared" si="54"/>
        <v>-0</v>
      </c>
      <c r="AO152" s="110" t="str">
        <f t="shared" si="56"/>
        <v>7-0</v>
      </c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 t="str">
        <f t="shared" si="51"/>
        <v>يکشنبه</v>
      </c>
      <c r="BE152" s="110">
        <f t="shared" si="51"/>
        <v>2</v>
      </c>
      <c r="BF152" s="110">
        <f t="shared" si="52"/>
        <v>7</v>
      </c>
      <c r="BG152" s="110">
        <f t="shared" si="53"/>
        <v>5</v>
      </c>
      <c r="BH152" s="110" t="str">
        <f t="shared" si="55"/>
        <v/>
      </c>
      <c r="BI152" s="110">
        <f>HLOOKUP(BF152,'ورود کد کلاس همکاران'!$A$1:$AL$54,BG152+3,FALSE)</f>
        <v>0</v>
      </c>
    </row>
    <row r="153" spans="40:61" ht="40.5" x14ac:dyDescent="0.2">
      <c r="AN153" s="110" t="str">
        <f t="shared" si="54"/>
        <v>-0</v>
      </c>
      <c r="AO153" s="110" t="str">
        <f t="shared" si="56"/>
        <v>8-0</v>
      </c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 t="str">
        <f t="shared" si="51"/>
        <v>يکشنبه</v>
      </c>
      <c r="BE153" s="110">
        <f t="shared" si="51"/>
        <v>2</v>
      </c>
      <c r="BF153" s="110">
        <f t="shared" si="52"/>
        <v>8</v>
      </c>
      <c r="BG153" s="110">
        <f t="shared" si="53"/>
        <v>5</v>
      </c>
      <c r="BH153" s="110" t="str">
        <f t="shared" si="55"/>
        <v/>
      </c>
      <c r="BI153" s="110">
        <f>HLOOKUP(BF153,'ورود کد کلاس همکاران'!$A$1:$AL$54,BG153+3,FALSE)</f>
        <v>0</v>
      </c>
    </row>
    <row r="154" spans="40:61" ht="40.5" x14ac:dyDescent="0.2">
      <c r="AN154" s="110" t="str">
        <f t="shared" si="54"/>
        <v>-0</v>
      </c>
      <c r="AO154" s="110" t="str">
        <f t="shared" si="56"/>
        <v>9-0</v>
      </c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 t="str">
        <f t="shared" si="51"/>
        <v>يکشنبه</v>
      </c>
      <c r="BE154" s="110">
        <f t="shared" si="51"/>
        <v>2</v>
      </c>
      <c r="BF154" s="110">
        <f t="shared" si="52"/>
        <v>9</v>
      </c>
      <c r="BG154" s="110">
        <f t="shared" si="53"/>
        <v>5</v>
      </c>
      <c r="BH154" s="110" t="str">
        <f t="shared" si="55"/>
        <v/>
      </c>
      <c r="BI154" s="110">
        <f>HLOOKUP(BF154,'ورود کد کلاس همکاران'!$A$1:$AL$54,BG154+3,FALSE)</f>
        <v>0</v>
      </c>
    </row>
    <row r="155" spans="40:61" ht="40.5" x14ac:dyDescent="0.2">
      <c r="AN155" s="110" t="str">
        <f t="shared" si="54"/>
        <v>-0</v>
      </c>
      <c r="AO155" s="110" t="str">
        <f t="shared" si="56"/>
        <v>10-0</v>
      </c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 t="str">
        <f t="shared" si="51"/>
        <v>يکشنبه</v>
      </c>
      <c r="BE155" s="110">
        <f t="shared" si="51"/>
        <v>2</v>
      </c>
      <c r="BF155" s="110">
        <f t="shared" si="52"/>
        <v>10</v>
      </c>
      <c r="BG155" s="110">
        <f t="shared" si="53"/>
        <v>5</v>
      </c>
      <c r="BH155" s="110" t="str">
        <f t="shared" si="55"/>
        <v/>
      </c>
      <c r="BI155" s="110">
        <f>HLOOKUP(BF155,'ورود کد کلاس همکاران'!$A$1:$AL$54,BG155+3,FALSE)</f>
        <v>0</v>
      </c>
    </row>
    <row r="156" spans="40:61" ht="40.5" x14ac:dyDescent="0.2">
      <c r="AN156" s="110" t="str">
        <f t="shared" si="54"/>
        <v>-0</v>
      </c>
      <c r="AO156" s="110" t="str">
        <f t="shared" si="56"/>
        <v>11-0</v>
      </c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 t="str">
        <f t="shared" si="51"/>
        <v>يکشنبه</v>
      </c>
      <c r="BE156" s="110">
        <f t="shared" si="51"/>
        <v>2</v>
      </c>
      <c r="BF156" s="110">
        <f t="shared" si="52"/>
        <v>11</v>
      </c>
      <c r="BG156" s="110">
        <f t="shared" si="53"/>
        <v>5</v>
      </c>
      <c r="BH156" s="110" t="str">
        <f t="shared" si="55"/>
        <v/>
      </c>
      <c r="BI156" s="110">
        <f>HLOOKUP(BF156,'ورود کد کلاس همکاران'!$A$1:$AL$54,BG156+3,FALSE)</f>
        <v>0</v>
      </c>
    </row>
    <row r="157" spans="40:61" ht="40.5" x14ac:dyDescent="0.2">
      <c r="AN157" s="110" t="str">
        <f t="shared" si="54"/>
        <v>-0</v>
      </c>
      <c r="AO157" s="110" t="str">
        <f t="shared" si="56"/>
        <v>12-0</v>
      </c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 t="str">
        <f t="shared" si="51"/>
        <v>يکشنبه</v>
      </c>
      <c r="BE157" s="110">
        <f t="shared" si="51"/>
        <v>2</v>
      </c>
      <c r="BF157" s="110">
        <f t="shared" si="52"/>
        <v>12</v>
      </c>
      <c r="BG157" s="110">
        <f t="shared" si="53"/>
        <v>5</v>
      </c>
      <c r="BH157" s="110" t="str">
        <f t="shared" si="55"/>
        <v/>
      </c>
      <c r="BI157" s="110">
        <f>HLOOKUP(BF157,'ورود کد کلاس همکاران'!$A$1:$AL$54,BG157+3,FALSE)</f>
        <v>0</v>
      </c>
    </row>
    <row r="158" spans="40:61" ht="40.5" x14ac:dyDescent="0.2">
      <c r="AN158" s="110" t="str">
        <f t="shared" si="54"/>
        <v>-0</v>
      </c>
      <c r="AO158" s="110" t="str">
        <f t="shared" si="56"/>
        <v>13-0</v>
      </c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 t="str">
        <f t="shared" si="51"/>
        <v>دوشنبه</v>
      </c>
      <c r="BE158" s="110">
        <f t="shared" si="51"/>
        <v>3</v>
      </c>
      <c r="BF158" s="110">
        <f t="shared" si="52"/>
        <v>13</v>
      </c>
      <c r="BG158" s="110">
        <f t="shared" si="53"/>
        <v>5</v>
      </c>
      <c r="BH158" s="110" t="str">
        <f t="shared" si="55"/>
        <v/>
      </c>
      <c r="BI158" s="110">
        <f>HLOOKUP(BF158,'ورود کد کلاس همکاران'!$A$1:$AL$54,BG158+3,FALSE)</f>
        <v>0</v>
      </c>
    </row>
    <row r="159" spans="40:61" ht="40.5" x14ac:dyDescent="0.2">
      <c r="AN159" s="110" t="str">
        <f t="shared" si="54"/>
        <v>-0</v>
      </c>
      <c r="AO159" s="110" t="str">
        <f t="shared" si="56"/>
        <v>14-0</v>
      </c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 t="str">
        <f t="shared" si="51"/>
        <v>دوشنبه</v>
      </c>
      <c r="BE159" s="110">
        <f t="shared" si="51"/>
        <v>3</v>
      </c>
      <c r="BF159" s="110">
        <f t="shared" si="52"/>
        <v>14</v>
      </c>
      <c r="BG159" s="110">
        <f t="shared" si="53"/>
        <v>5</v>
      </c>
      <c r="BH159" s="110" t="str">
        <f t="shared" si="55"/>
        <v/>
      </c>
      <c r="BI159" s="110">
        <f>HLOOKUP(BF159,'ورود کد کلاس همکاران'!$A$1:$AL$54,BG159+3,FALSE)</f>
        <v>0</v>
      </c>
    </row>
    <row r="160" spans="40:61" ht="40.5" x14ac:dyDescent="0.2">
      <c r="AN160" s="110" t="str">
        <f t="shared" si="54"/>
        <v>-0</v>
      </c>
      <c r="AO160" s="110" t="str">
        <f t="shared" si="56"/>
        <v>15-0</v>
      </c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 t="str">
        <f t="shared" si="51"/>
        <v>دوشنبه</v>
      </c>
      <c r="BE160" s="110">
        <f t="shared" si="51"/>
        <v>3</v>
      </c>
      <c r="BF160" s="110">
        <f t="shared" si="52"/>
        <v>15</v>
      </c>
      <c r="BG160" s="110">
        <f t="shared" si="53"/>
        <v>5</v>
      </c>
      <c r="BH160" s="110" t="str">
        <f t="shared" si="55"/>
        <v/>
      </c>
      <c r="BI160" s="110">
        <f>HLOOKUP(BF160,'ورود کد کلاس همکاران'!$A$1:$AL$54,BG160+3,FALSE)</f>
        <v>0</v>
      </c>
    </row>
    <row r="161" spans="40:61" ht="40.5" x14ac:dyDescent="0.2">
      <c r="AN161" s="110" t="str">
        <f t="shared" si="54"/>
        <v>-0</v>
      </c>
      <c r="AO161" s="110" t="str">
        <f t="shared" si="56"/>
        <v>16-0</v>
      </c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 t="str">
        <f t="shared" si="51"/>
        <v>دوشنبه</v>
      </c>
      <c r="BE161" s="110">
        <f t="shared" si="51"/>
        <v>3</v>
      </c>
      <c r="BF161" s="110">
        <f t="shared" si="52"/>
        <v>16</v>
      </c>
      <c r="BG161" s="110">
        <f t="shared" si="53"/>
        <v>5</v>
      </c>
      <c r="BH161" s="110" t="str">
        <f t="shared" si="55"/>
        <v/>
      </c>
      <c r="BI161" s="110">
        <f>HLOOKUP(BF161,'ورود کد کلاس همکاران'!$A$1:$AL$54,BG161+3,FALSE)</f>
        <v>0</v>
      </c>
    </row>
    <row r="162" spans="40:61" ht="40.5" x14ac:dyDescent="0.2">
      <c r="AN162" s="110" t="str">
        <f t="shared" si="54"/>
        <v>9-3</v>
      </c>
      <c r="AO162" s="110" t="str">
        <f t="shared" si="56"/>
        <v>17-3</v>
      </c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 t="str">
        <f t="shared" si="51"/>
        <v>دوشنبه</v>
      </c>
      <c r="BE162" s="110">
        <f t="shared" si="51"/>
        <v>3</v>
      </c>
      <c r="BF162" s="110">
        <f t="shared" si="52"/>
        <v>17</v>
      </c>
      <c r="BG162" s="110">
        <f t="shared" si="53"/>
        <v>5</v>
      </c>
      <c r="BH162" s="110">
        <f t="shared" si="55"/>
        <v>9</v>
      </c>
      <c r="BI162" s="110">
        <f>HLOOKUP(BF162,'ورود کد کلاس همکاران'!$A$1:$AL$54,BG162+3,FALSE)</f>
        <v>3</v>
      </c>
    </row>
    <row r="163" spans="40:61" ht="40.5" x14ac:dyDescent="0.2">
      <c r="AN163" s="110" t="str">
        <f t="shared" si="54"/>
        <v>9-3</v>
      </c>
      <c r="AO163" s="110" t="str">
        <f t="shared" si="56"/>
        <v>18-3</v>
      </c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 t="str">
        <f t="shared" si="51"/>
        <v>دوشنبه</v>
      </c>
      <c r="BE163" s="110">
        <f t="shared" si="51"/>
        <v>3</v>
      </c>
      <c r="BF163" s="110">
        <f t="shared" si="52"/>
        <v>18</v>
      </c>
      <c r="BG163" s="110">
        <f t="shared" si="53"/>
        <v>5</v>
      </c>
      <c r="BH163" s="110">
        <f t="shared" si="55"/>
        <v>9</v>
      </c>
      <c r="BI163" s="110">
        <f>HLOOKUP(BF163,'ورود کد کلاس همکاران'!$A$1:$AL$54,BG163+3,FALSE)</f>
        <v>3</v>
      </c>
    </row>
    <row r="164" spans="40:61" ht="40.5" x14ac:dyDescent="0.2">
      <c r="AN164" s="110" t="str">
        <f t="shared" si="54"/>
        <v>-0</v>
      </c>
      <c r="AO164" s="110" t="str">
        <f t="shared" si="56"/>
        <v>19-0</v>
      </c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 t="str">
        <f t="shared" si="51"/>
        <v>سه شنبه</v>
      </c>
      <c r="BE164" s="110">
        <f t="shared" si="51"/>
        <v>4</v>
      </c>
      <c r="BF164" s="110">
        <f t="shared" si="52"/>
        <v>19</v>
      </c>
      <c r="BG164" s="110">
        <f t="shared" si="53"/>
        <v>5</v>
      </c>
      <c r="BH164" s="110" t="str">
        <f t="shared" si="55"/>
        <v/>
      </c>
      <c r="BI164" s="110">
        <f>HLOOKUP(BF164,'ورود کد کلاس همکاران'!$A$1:$AL$54,BG164+3,FALSE)</f>
        <v>0</v>
      </c>
    </row>
    <row r="165" spans="40:61" ht="40.5" x14ac:dyDescent="0.2">
      <c r="AN165" s="110" t="str">
        <f t="shared" si="54"/>
        <v>-0</v>
      </c>
      <c r="AO165" s="110" t="str">
        <f t="shared" si="56"/>
        <v>20-0</v>
      </c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 t="str">
        <f t="shared" si="51"/>
        <v>سه شنبه</v>
      </c>
      <c r="BE165" s="110">
        <f t="shared" si="51"/>
        <v>4</v>
      </c>
      <c r="BF165" s="110">
        <f t="shared" si="52"/>
        <v>20</v>
      </c>
      <c r="BG165" s="110">
        <f t="shared" si="53"/>
        <v>5</v>
      </c>
      <c r="BH165" s="110" t="str">
        <f t="shared" si="55"/>
        <v/>
      </c>
      <c r="BI165" s="110">
        <f>HLOOKUP(BF165,'ورود کد کلاس همکاران'!$A$1:$AL$54,BG165+3,FALSE)</f>
        <v>0</v>
      </c>
    </row>
    <row r="166" spans="40:61" ht="40.5" x14ac:dyDescent="0.2">
      <c r="AN166" s="110" t="str">
        <f t="shared" si="54"/>
        <v>-0</v>
      </c>
      <c r="AO166" s="110" t="str">
        <f t="shared" si="56"/>
        <v>21-0</v>
      </c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 t="str">
        <f t="shared" si="51"/>
        <v>سه شنبه</v>
      </c>
      <c r="BE166" s="110">
        <f t="shared" si="51"/>
        <v>4</v>
      </c>
      <c r="BF166" s="110">
        <f t="shared" si="52"/>
        <v>21</v>
      </c>
      <c r="BG166" s="110">
        <f t="shared" si="53"/>
        <v>5</v>
      </c>
      <c r="BH166" s="110" t="str">
        <f t="shared" si="55"/>
        <v/>
      </c>
      <c r="BI166" s="110">
        <f>HLOOKUP(BF166,'ورود کد کلاس همکاران'!$A$1:$AL$54,BG166+3,FALSE)</f>
        <v>0</v>
      </c>
    </row>
    <row r="167" spans="40:61" ht="40.5" x14ac:dyDescent="0.2">
      <c r="AN167" s="110" t="str">
        <f t="shared" si="54"/>
        <v>-0</v>
      </c>
      <c r="AO167" s="110" t="str">
        <f t="shared" si="56"/>
        <v>22-0</v>
      </c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 t="str">
        <f t="shared" ref="BD167:BE230" si="57">BD131</f>
        <v>سه شنبه</v>
      </c>
      <c r="BE167" s="110">
        <f t="shared" si="57"/>
        <v>4</v>
      </c>
      <c r="BF167" s="110">
        <f t="shared" ref="BF167:BF230" si="58">BF131</f>
        <v>22</v>
      </c>
      <c r="BG167" s="110">
        <f t="shared" ref="BG167:BG230" si="59">BG131+1</f>
        <v>5</v>
      </c>
      <c r="BH167" s="110" t="str">
        <f t="shared" si="55"/>
        <v/>
      </c>
      <c r="BI167" s="110">
        <f>HLOOKUP(BF167,'ورود کد کلاس همکاران'!$A$1:$AL$54,BG167+3,FALSE)</f>
        <v>0</v>
      </c>
    </row>
    <row r="168" spans="40:61" ht="40.5" x14ac:dyDescent="0.2">
      <c r="AN168" s="110" t="str">
        <f t="shared" si="54"/>
        <v>-0</v>
      </c>
      <c r="AO168" s="110" t="str">
        <f t="shared" si="56"/>
        <v>23-0</v>
      </c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 t="str">
        <f t="shared" si="57"/>
        <v>سه شنبه</v>
      </c>
      <c r="BE168" s="110">
        <f t="shared" si="57"/>
        <v>4</v>
      </c>
      <c r="BF168" s="110">
        <f t="shared" si="58"/>
        <v>23</v>
      </c>
      <c r="BG168" s="110">
        <f t="shared" si="59"/>
        <v>5</v>
      </c>
      <c r="BH168" s="110" t="str">
        <f t="shared" si="55"/>
        <v/>
      </c>
      <c r="BI168" s="110">
        <f>HLOOKUP(BF168,'ورود کد کلاس همکاران'!$A$1:$AL$54,BG168+3,FALSE)</f>
        <v>0</v>
      </c>
    </row>
    <row r="169" spans="40:61" ht="40.5" x14ac:dyDescent="0.2">
      <c r="AN169" s="110" t="str">
        <f t="shared" si="54"/>
        <v>-0</v>
      </c>
      <c r="AO169" s="110" t="str">
        <f t="shared" si="56"/>
        <v>24-0</v>
      </c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 t="str">
        <f t="shared" si="57"/>
        <v>سه شنبه</v>
      </c>
      <c r="BE169" s="110">
        <f t="shared" si="57"/>
        <v>4</v>
      </c>
      <c r="BF169" s="110">
        <f t="shared" si="58"/>
        <v>24</v>
      </c>
      <c r="BG169" s="110">
        <f t="shared" si="59"/>
        <v>5</v>
      </c>
      <c r="BH169" s="110" t="str">
        <f t="shared" si="55"/>
        <v/>
      </c>
      <c r="BI169" s="110">
        <f>HLOOKUP(BF169,'ورود کد کلاس همکاران'!$A$1:$AL$54,BG169+3,FALSE)</f>
        <v>0</v>
      </c>
    </row>
    <row r="170" spans="40:61" ht="40.5" x14ac:dyDescent="0.2">
      <c r="AN170" s="110" t="str">
        <f t="shared" si="54"/>
        <v>-0</v>
      </c>
      <c r="AO170" s="110" t="str">
        <f t="shared" si="56"/>
        <v>25-0</v>
      </c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 t="str">
        <f t="shared" si="57"/>
        <v>چهار شنبه</v>
      </c>
      <c r="BE170" s="110">
        <f t="shared" si="57"/>
        <v>5</v>
      </c>
      <c r="BF170" s="110">
        <f t="shared" si="58"/>
        <v>25</v>
      </c>
      <c r="BG170" s="110">
        <f t="shared" si="59"/>
        <v>5</v>
      </c>
      <c r="BH170" s="110" t="str">
        <f t="shared" si="55"/>
        <v/>
      </c>
      <c r="BI170" s="110">
        <f>HLOOKUP(BF170,'ورود کد کلاس همکاران'!$A$1:$AL$54,BG170+3,FALSE)</f>
        <v>0</v>
      </c>
    </row>
    <row r="171" spans="40:61" ht="40.5" x14ac:dyDescent="0.2">
      <c r="AN171" s="110" t="str">
        <f t="shared" si="54"/>
        <v>-0</v>
      </c>
      <c r="AO171" s="110" t="str">
        <f t="shared" si="56"/>
        <v>26-0</v>
      </c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 t="str">
        <f t="shared" si="57"/>
        <v>چهار شنبه</v>
      </c>
      <c r="BE171" s="110">
        <f t="shared" si="57"/>
        <v>5</v>
      </c>
      <c r="BF171" s="110">
        <f t="shared" si="58"/>
        <v>26</v>
      </c>
      <c r="BG171" s="110">
        <f t="shared" si="59"/>
        <v>5</v>
      </c>
      <c r="BH171" s="110" t="str">
        <f t="shared" si="55"/>
        <v/>
      </c>
      <c r="BI171" s="110">
        <f>HLOOKUP(BF171,'ورود کد کلاس همکاران'!$A$1:$AL$54,BG171+3,FALSE)</f>
        <v>0</v>
      </c>
    </row>
    <row r="172" spans="40:61" ht="40.5" x14ac:dyDescent="0.2">
      <c r="AN172" s="110" t="str">
        <f t="shared" si="54"/>
        <v>-0</v>
      </c>
      <c r="AO172" s="110" t="str">
        <f t="shared" si="56"/>
        <v>27-0</v>
      </c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 t="str">
        <f t="shared" si="57"/>
        <v>چهار شنبه</v>
      </c>
      <c r="BE172" s="110">
        <f t="shared" si="57"/>
        <v>5</v>
      </c>
      <c r="BF172" s="110">
        <f t="shared" si="58"/>
        <v>27</v>
      </c>
      <c r="BG172" s="110">
        <f t="shared" si="59"/>
        <v>5</v>
      </c>
      <c r="BH172" s="110" t="str">
        <f t="shared" si="55"/>
        <v/>
      </c>
      <c r="BI172" s="110">
        <f>HLOOKUP(BF172,'ورود کد کلاس همکاران'!$A$1:$AL$54,BG172+3,FALSE)</f>
        <v>0</v>
      </c>
    </row>
    <row r="173" spans="40:61" ht="40.5" x14ac:dyDescent="0.2">
      <c r="AN173" s="110" t="str">
        <f t="shared" si="54"/>
        <v>-0</v>
      </c>
      <c r="AO173" s="110" t="str">
        <f t="shared" si="56"/>
        <v>28-0</v>
      </c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 t="str">
        <f t="shared" si="57"/>
        <v>چهار شنبه</v>
      </c>
      <c r="BE173" s="110">
        <f t="shared" si="57"/>
        <v>5</v>
      </c>
      <c r="BF173" s="110">
        <f t="shared" si="58"/>
        <v>28</v>
      </c>
      <c r="BG173" s="110">
        <f t="shared" si="59"/>
        <v>5</v>
      </c>
      <c r="BH173" s="110" t="str">
        <f t="shared" si="55"/>
        <v/>
      </c>
      <c r="BI173" s="110">
        <f>HLOOKUP(BF173,'ورود کد کلاس همکاران'!$A$1:$AL$54,BG173+3,FALSE)</f>
        <v>0</v>
      </c>
    </row>
    <row r="174" spans="40:61" ht="40.5" x14ac:dyDescent="0.2">
      <c r="AN174" s="110" t="str">
        <f t="shared" si="54"/>
        <v>-0</v>
      </c>
      <c r="AO174" s="110" t="str">
        <f t="shared" si="56"/>
        <v>29-0</v>
      </c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 t="str">
        <f t="shared" si="57"/>
        <v>چهار شنبه</v>
      </c>
      <c r="BE174" s="110">
        <f t="shared" si="57"/>
        <v>5</v>
      </c>
      <c r="BF174" s="110">
        <f t="shared" si="58"/>
        <v>29</v>
      </c>
      <c r="BG174" s="110">
        <f t="shared" si="59"/>
        <v>5</v>
      </c>
      <c r="BH174" s="110" t="str">
        <f t="shared" si="55"/>
        <v/>
      </c>
      <c r="BI174" s="110">
        <f>HLOOKUP(BF174,'ورود کد کلاس همکاران'!$A$1:$AL$54,BG174+3,FALSE)</f>
        <v>0</v>
      </c>
    </row>
    <row r="175" spans="40:61" ht="40.5" x14ac:dyDescent="0.2">
      <c r="AN175" s="110" t="str">
        <f t="shared" si="54"/>
        <v>-0</v>
      </c>
      <c r="AO175" s="110" t="str">
        <f t="shared" si="56"/>
        <v>30-0</v>
      </c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 t="str">
        <f t="shared" si="57"/>
        <v>چهار شنبه</v>
      </c>
      <c r="BE175" s="110">
        <f t="shared" si="57"/>
        <v>5</v>
      </c>
      <c r="BF175" s="110">
        <f t="shared" si="58"/>
        <v>30</v>
      </c>
      <c r="BG175" s="110">
        <f t="shared" si="59"/>
        <v>5</v>
      </c>
      <c r="BH175" s="110" t="str">
        <f t="shared" si="55"/>
        <v/>
      </c>
      <c r="BI175" s="110">
        <f>HLOOKUP(BF175,'ورود کد کلاس همکاران'!$A$1:$AL$54,BG175+3,FALSE)</f>
        <v>0</v>
      </c>
    </row>
    <row r="176" spans="40:61" ht="40.5" x14ac:dyDescent="0.2">
      <c r="AN176" s="110" t="str">
        <f t="shared" si="54"/>
        <v>0-0</v>
      </c>
      <c r="AO176" s="110" t="str">
        <f t="shared" si="56"/>
        <v>31-0</v>
      </c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 t="str">
        <f t="shared" si="57"/>
        <v>پنجشنبه</v>
      </c>
      <c r="BE176" s="110">
        <f t="shared" si="57"/>
        <v>6</v>
      </c>
      <c r="BF176" s="110">
        <f t="shared" si="58"/>
        <v>31</v>
      </c>
      <c r="BG176" s="110">
        <f t="shared" si="59"/>
        <v>5</v>
      </c>
      <c r="BH176" s="110">
        <f t="shared" si="55"/>
        <v>0</v>
      </c>
      <c r="BI176" s="110">
        <f>HLOOKUP(BF176,'ورود کد کلاس همکاران'!$A$1:$AL$54,BG176+3,FALSE)</f>
        <v>0</v>
      </c>
    </row>
    <row r="177" spans="40:61" ht="40.5" x14ac:dyDescent="0.2">
      <c r="AN177" s="110" t="str">
        <f t="shared" si="54"/>
        <v>0-0</v>
      </c>
      <c r="AO177" s="110" t="str">
        <f t="shared" si="56"/>
        <v>32-0</v>
      </c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 t="str">
        <f t="shared" si="57"/>
        <v>پنجشنبه</v>
      </c>
      <c r="BE177" s="110">
        <f t="shared" si="57"/>
        <v>6</v>
      </c>
      <c r="BF177" s="110">
        <f t="shared" si="58"/>
        <v>32</v>
      </c>
      <c r="BG177" s="110">
        <f t="shared" si="59"/>
        <v>5</v>
      </c>
      <c r="BH177" s="110">
        <f t="shared" si="55"/>
        <v>0</v>
      </c>
      <c r="BI177" s="110">
        <f>HLOOKUP(BF177,'ورود کد کلاس همکاران'!$A$1:$AL$54,BG177+3,FALSE)</f>
        <v>0</v>
      </c>
    </row>
    <row r="178" spans="40:61" ht="40.5" x14ac:dyDescent="0.2">
      <c r="AN178" s="110" t="str">
        <f t="shared" si="54"/>
        <v>-0</v>
      </c>
      <c r="AO178" s="110" t="str">
        <f t="shared" si="56"/>
        <v>33-0</v>
      </c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 t="str">
        <f t="shared" si="57"/>
        <v>پنجشنبه</v>
      </c>
      <c r="BE178" s="110">
        <f t="shared" si="57"/>
        <v>6</v>
      </c>
      <c r="BF178" s="110">
        <f t="shared" si="58"/>
        <v>33</v>
      </c>
      <c r="BG178" s="110">
        <f t="shared" si="59"/>
        <v>5</v>
      </c>
      <c r="BH178" s="110" t="str">
        <f t="shared" si="55"/>
        <v/>
      </c>
      <c r="BI178" s="110">
        <f>HLOOKUP(BF178,'ورود کد کلاس همکاران'!$A$1:$AL$54,BG178+3,FALSE)</f>
        <v>0</v>
      </c>
    </row>
    <row r="179" spans="40:61" ht="40.5" x14ac:dyDescent="0.2">
      <c r="AN179" s="110" t="str">
        <f t="shared" si="54"/>
        <v>-0</v>
      </c>
      <c r="AO179" s="110" t="str">
        <f t="shared" si="56"/>
        <v>34-0</v>
      </c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 t="str">
        <f t="shared" si="57"/>
        <v>پنجشنبه</v>
      </c>
      <c r="BE179" s="110">
        <f t="shared" si="57"/>
        <v>6</v>
      </c>
      <c r="BF179" s="110">
        <f t="shared" si="58"/>
        <v>34</v>
      </c>
      <c r="BG179" s="110">
        <f t="shared" si="59"/>
        <v>5</v>
      </c>
      <c r="BH179" s="110" t="str">
        <f t="shared" si="55"/>
        <v/>
      </c>
      <c r="BI179" s="110">
        <f>HLOOKUP(BF179,'ورود کد کلاس همکاران'!$A$1:$AL$54,BG179+3,FALSE)</f>
        <v>0</v>
      </c>
    </row>
    <row r="180" spans="40:61" ht="40.5" x14ac:dyDescent="0.2">
      <c r="AN180" s="110" t="str">
        <f t="shared" si="54"/>
        <v>19-3</v>
      </c>
      <c r="AO180" s="110" t="str">
        <f t="shared" si="56"/>
        <v>35-3</v>
      </c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 t="str">
        <f t="shared" si="57"/>
        <v>پنجشنبه</v>
      </c>
      <c r="BE180" s="110">
        <f t="shared" si="57"/>
        <v>6</v>
      </c>
      <c r="BF180" s="110">
        <f t="shared" si="58"/>
        <v>35</v>
      </c>
      <c r="BG180" s="110">
        <f t="shared" si="59"/>
        <v>5</v>
      </c>
      <c r="BH180" s="110">
        <f t="shared" si="55"/>
        <v>19</v>
      </c>
      <c r="BI180" s="110">
        <f>HLOOKUP(BF180,'ورود کد کلاس همکاران'!$A$1:$AL$54,BG180+3,FALSE)</f>
        <v>3</v>
      </c>
    </row>
    <row r="181" spans="40:61" ht="40.5" x14ac:dyDescent="0.2">
      <c r="AN181" s="110" t="str">
        <f t="shared" si="54"/>
        <v>19-3</v>
      </c>
      <c r="AO181" s="110" t="str">
        <f t="shared" si="56"/>
        <v>36-3</v>
      </c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 t="str">
        <f t="shared" si="57"/>
        <v>پنجشنبه</v>
      </c>
      <c r="BE181" s="110">
        <f t="shared" si="57"/>
        <v>6</v>
      </c>
      <c r="BF181" s="110">
        <f t="shared" si="58"/>
        <v>36</v>
      </c>
      <c r="BG181" s="110">
        <f t="shared" si="59"/>
        <v>5</v>
      </c>
      <c r="BH181" s="110">
        <f t="shared" si="55"/>
        <v>19</v>
      </c>
      <c r="BI181" s="110">
        <f>HLOOKUP(BF181,'ورود کد کلاس همکاران'!$A$1:$AL$54,BG181+3,FALSE)</f>
        <v>3</v>
      </c>
    </row>
    <row r="182" spans="40:61" ht="40.5" x14ac:dyDescent="0.2">
      <c r="AN182" s="110" t="str">
        <f t="shared" si="54"/>
        <v>6-8</v>
      </c>
      <c r="AO182" s="110" t="str">
        <f t="shared" si="56"/>
        <v>1-8</v>
      </c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 t="str">
        <f t="shared" si="57"/>
        <v>شنبه</v>
      </c>
      <c r="BE182" s="110">
        <f t="shared" si="57"/>
        <v>1</v>
      </c>
      <c r="BF182" s="110">
        <f t="shared" si="58"/>
        <v>1</v>
      </c>
      <c r="BG182" s="110">
        <f t="shared" si="59"/>
        <v>6</v>
      </c>
      <c r="BH182" s="110">
        <f t="shared" si="55"/>
        <v>6</v>
      </c>
      <c r="BI182" s="110">
        <f>HLOOKUP(BF182,'ورود کد کلاس همکاران'!$A$1:$AL$54,BG182+3,FALSE)</f>
        <v>8</v>
      </c>
    </row>
    <row r="183" spans="40:61" ht="40.5" x14ac:dyDescent="0.2">
      <c r="AN183" s="110" t="str">
        <f t="shared" si="54"/>
        <v>6-8</v>
      </c>
      <c r="AO183" s="110" t="str">
        <f t="shared" si="56"/>
        <v>2-8</v>
      </c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 t="str">
        <f t="shared" si="57"/>
        <v>شنبه</v>
      </c>
      <c r="BE183" s="110">
        <f t="shared" si="57"/>
        <v>1</v>
      </c>
      <c r="BF183" s="110">
        <f t="shared" si="58"/>
        <v>2</v>
      </c>
      <c r="BG183" s="110">
        <f t="shared" si="59"/>
        <v>6</v>
      </c>
      <c r="BH183" s="110">
        <f t="shared" si="55"/>
        <v>6</v>
      </c>
      <c r="BI183" s="110">
        <f>HLOOKUP(BF183,'ورود کد کلاس همکاران'!$A$1:$AL$54,BG183+3,FALSE)</f>
        <v>8</v>
      </c>
    </row>
    <row r="184" spans="40:61" ht="40.5" x14ac:dyDescent="0.2">
      <c r="AN184" s="110" t="str">
        <f t="shared" si="54"/>
        <v>-0</v>
      </c>
      <c r="AO184" s="110" t="str">
        <f t="shared" si="56"/>
        <v>3-0</v>
      </c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 t="str">
        <f t="shared" si="57"/>
        <v>شنبه</v>
      </c>
      <c r="BE184" s="110">
        <f t="shared" si="57"/>
        <v>1</v>
      </c>
      <c r="BF184" s="110">
        <f t="shared" si="58"/>
        <v>3</v>
      </c>
      <c r="BG184" s="110">
        <f t="shared" si="59"/>
        <v>6</v>
      </c>
      <c r="BH184" s="110" t="str">
        <f t="shared" si="55"/>
        <v/>
      </c>
      <c r="BI184" s="110">
        <f>HLOOKUP(BF184,'ورود کد کلاس همکاران'!$A$1:$AL$54,BG184+3,FALSE)</f>
        <v>0</v>
      </c>
    </row>
    <row r="185" spans="40:61" ht="40.5" x14ac:dyDescent="0.2">
      <c r="AN185" s="110" t="str">
        <f t="shared" si="54"/>
        <v>-0</v>
      </c>
      <c r="AO185" s="110" t="str">
        <f t="shared" si="56"/>
        <v>4-0</v>
      </c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 t="str">
        <f t="shared" si="57"/>
        <v>شنبه</v>
      </c>
      <c r="BE185" s="110">
        <f t="shared" si="57"/>
        <v>1</v>
      </c>
      <c r="BF185" s="110">
        <f t="shared" si="58"/>
        <v>4</v>
      </c>
      <c r="BG185" s="110">
        <f t="shared" si="59"/>
        <v>6</v>
      </c>
      <c r="BH185" s="110" t="str">
        <f t="shared" si="55"/>
        <v/>
      </c>
      <c r="BI185" s="110">
        <f>HLOOKUP(BF185,'ورود کد کلاس همکاران'!$A$1:$AL$54,BG185+3,FALSE)</f>
        <v>0</v>
      </c>
    </row>
    <row r="186" spans="40:61" ht="40.5" x14ac:dyDescent="0.2">
      <c r="AN186" s="110" t="str">
        <f t="shared" si="54"/>
        <v>-0</v>
      </c>
      <c r="AO186" s="110" t="str">
        <f t="shared" si="56"/>
        <v>5-0</v>
      </c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 t="str">
        <f t="shared" si="57"/>
        <v>شنبه</v>
      </c>
      <c r="BE186" s="110">
        <f t="shared" si="57"/>
        <v>1</v>
      </c>
      <c r="BF186" s="110">
        <f t="shared" si="58"/>
        <v>5</v>
      </c>
      <c r="BG186" s="110">
        <f t="shared" si="59"/>
        <v>6</v>
      </c>
      <c r="BH186" s="110" t="str">
        <f t="shared" si="55"/>
        <v/>
      </c>
      <c r="BI186" s="110">
        <f>HLOOKUP(BF186,'ورود کد کلاس همکاران'!$A$1:$AL$54,BG186+3,FALSE)</f>
        <v>0</v>
      </c>
    </row>
    <row r="187" spans="40:61" ht="40.5" x14ac:dyDescent="0.2">
      <c r="AN187" s="110" t="str">
        <f t="shared" si="54"/>
        <v>-0</v>
      </c>
      <c r="AO187" s="110" t="str">
        <f t="shared" si="56"/>
        <v>6-0</v>
      </c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 t="str">
        <f t="shared" si="57"/>
        <v>شنبه</v>
      </c>
      <c r="BE187" s="110">
        <f t="shared" si="57"/>
        <v>1</v>
      </c>
      <c r="BF187" s="110">
        <f t="shared" si="58"/>
        <v>6</v>
      </c>
      <c r="BG187" s="110">
        <f t="shared" si="59"/>
        <v>6</v>
      </c>
      <c r="BH187" s="110" t="str">
        <f t="shared" si="55"/>
        <v/>
      </c>
      <c r="BI187" s="110">
        <f>HLOOKUP(BF187,'ورود کد کلاس همکاران'!$A$1:$AL$54,BG187+3,FALSE)</f>
        <v>0</v>
      </c>
    </row>
    <row r="188" spans="40:61" ht="40.5" x14ac:dyDescent="0.2">
      <c r="AN188" s="110" t="str">
        <f t="shared" si="54"/>
        <v>-0</v>
      </c>
      <c r="AO188" s="110" t="str">
        <f t="shared" si="56"/>
        <v>7-0</v>
      </c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 t="str">
        <f t="shared" si="57"/>
        <v>يکشنبه</v>
      </c>
      <c r="BE188" s="110">
        <f t="shared" si="57"/>
        <v>2</v>
      </c>
      <c r="BF188" s="110">
        <f t="shared" si="58"/>
        <v>7</v>
      </c>
      <c r="BG188" s="110">
        <f t="shared" si="59"/>
        <v>6</v>
      </c>
      <c r="BH188" s="110" t="str">
        <f t="shared" si="55"/>
        <v/>
      </c>
      <c r="BI188" s="110">
        <f>HLOOKUP(BF188,'ورود کد کلاس همکاران'!$A$1:$AL$54,BG188+3,FALSE)</f>
        <v>0</v>
      </c>
    </row>
    <row r="189" spans="40:61" ht="40.5" x14ac:dyDescent="0.2">
      <c r="AN189" s="110" t="str">
        <f t="shared" si="54"/>
        <v>-0</v>
      </c>
      <c r="AO189" s="110" t="str">
        <f t="shared" si="56"/>
        <v>8-0</v>
      </c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 t="str">
        <f t="shared" si="57"/>
        <v>يکشنبه</v>
      </c>
      <c r="BE189" s="110">
        <f t="shared" si="57"/>
        <v>2</v>
      </c>
      <c r="BF189" s="110">
        <f t="shared" si="58"/>
        <v>8</v>
      </c>
      <c r="BG189" s="110">
        <f t="shared" si="59"/>
        <v>6</v>
      </c>
      <c r="BH189" s="110" t="str">
        <f t="shared" si="55"/>
        <v/>
      </c>
      <c r="BI189" s="110">
        <f>HLOOKUP(BF189,'ورود کد کلاس همکاران'!$A$1:$AL$54,BG189+3,FALSE)</f>
        <v>0</v>
      </c>
    </row>
    <row r="190" spans="40:61" ht="40.5" x14ac:dyDescent="0.2">
      <c r="AN190" s="110" t="str">
        <f t="shared" si="54"/>
        <v>-0</v>
      </c>
      <c r="AO190" s="110" t="str">
        <f t="shared" si="56"/>
        <v>9-0</v>
      </c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 t="str">
        <f t="shared" si="57"/>
        <v>يکشنبه</v>
      </c>
      <c r="BE190" s="110">
        <f t="shared" si="57"/>
        <v>2</v>
      </c>
      <c r="BF190" s="110">
        <f t="shared" si="58"/>
        <v>9</v>
      </c>
      <c r="BG190" s="110">
        <f t="shared" si="59"/>
        <v>6</v>
      </c>
      <c r="BH190" s="110" t="str">
        <f t="shared" si="55"/>
        <v/>
      </c>
      <c r="BI190" s="110">
        <f>HLOOKUP(BF190,'ورود کد کلاس همکاران'!$A$1:$AL$54,BG190+3,FALSE)</f>
        <v>0</v>
      </c>
    </row>
    <row r="191" spans="40:61" ht="40.5" x14ac:dyDescent="0.2">
      <c r="AN191" s="110" t="str">
        <f t="shared" si="54"/>
        <v>-0</v>
      </c>
      <c r="AO191" s="110" t="str">
        <f t="shared" si="56"/>
        <v>10-0</v>
      </c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 t="str">
        <f t="shared" si="57"/>
        <v>يکشنبه</v>
      </c>
      <c r="BE191" s="110">
        <f t="shared" si="57"/>
        <v>2</v>
      </c>
      <c r="BF191" s="110">
        <f t="shared" si="58"/>
        <v>10</v>
      </c>
      <c r="BG191" s="110">
        <f t="shared" si="59"/>
        <v>6</v>
      </c>
      <c r="BH191" s="110" t="str">
        <f t="shared" si="55"/>
        <v/>
      </c>
      <c r="BI191" s="110">
        <f>HLOOKUP(BF191,'ورود کد کلاس همکاران'!$A$1:$AL$54,BG191+3,FALSE)</f>
        <v>0</v>
      </c>
    </row>
    <row r="192" spans="40:61" ht="40.5" x14ac:dyDescent="0.2">
      <c r="AN192" s="110" t="str">
        <f t="shared" si="54"/>
        <v>-0</v>
      </c>
      <c r="AO192" s="110" t="str">
        <f t="shared" si="56"/>
        <v>11-0</v>
      </c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 t="str">
        <f t="shared" si="57"/>
        <v>يکشنبه</v>
      </c>
      <c r="BE192" s="110">
        <f t="shared" si="57"/>
        <v>2</v>
      </c>
      <c r="BF192" s="110">
        <f t="shared" si="58"/>
        <v>11</v>
      </c>
      <c r="BG192" s="110">
        <f t="shared" si="59"/>
        <v>6</v>
      </c>
      <c r="BH192" s="110" t="str">
        <f t="shared" si="55"/>
        <v/>
      </c>
      <c r="BI192" s="110">
        <f>HLOOKUP(BF192,'ورود کد کلاس همکاران'!$A$1:$AL$54,BG192+3,FALSE)</f>
        <v>0</v>
      </c>
    </row>
    <row r="193" spans="40:61" ht="40.5" x14ac:dyDescent="0.2">
      <c r="AN193" s="110" t="str">
        <f t="shared" si="54"/>
        <v>-0</v>
      </c>
      <c r="AO193" s="110" t="str">
        <f t="shared" si="56"/>
        <v>12-0</v>
      </c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 t="str">
        <f t="shared" si="57"/>
        <v>يکشنبه</v>
      </c>
      <c r="BE193" s="110">
        <f t="shared" si="57"/>
        <v>2</v>
      </c>
      <c r="BF193" s="110">
        <f t="shared" si="58"/>
        <v>12</v>
      </c>
      <c r="BG193" s="110">
        <f t="shared" si="59"/>
        <v>6</v>
      </c>
      <c r="BH193" s="110" t="str">
        <f t="shared" si="55"/>
        <v/>
      </c>
      <c r="BI193" s="110">
        <f>HLOOKUP(BF193,'ورود کد کلاس همکاران'!$A$1:$AL$54,BG193+3,FALSE)</f>
        <v>0</v>
      </c>
    </row>
    <row r="194" spans="40:61" ht="40.5" x14ac:dyDescent="0.2">
      <c r="AN194" s="110" t="str">
        <f t="shared" ref="AN194:AN257" si="60">BH194&amp;"-"&amp;BI194</f>
        <v>-0</v>
      </c>
      <c r="AO194" s="110" t="str">
        <f t="shared" si="56"/>
        <v>13-0</v>
      </c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 t="str">
        <f t="shared" si="57"/>
        <v>دوشنبه</v>
      </c>
      <c r="BE194" s="110">
        <f t="shared" si="57"/>
        <v>3</v>
      </c>
      <c r="BF194" s="110">
        <f t="shared" si="58"/>
        <v>13</v>
      </c>
      <c r="BG194" s="110">
        <f t="shared" si="59"/>
        <v>6</v>
      </c>
      <c r="BH194" s="110" t="str">
        <f t="shared" ref="BH194:BH257" si="61">HLOOKUP(BF194,$A$1:$AL$54,BG194+3,FALSE)</f>
        <v/>
      </c>
      <c r="BI194" s="110">
        <f>HLOOKUP(BF194,'ورود کد کلاس همکاران'!$A$1:$AL$54,BG194+3,FALSE)</f>
        <v>0</v>
      </c>
    </row>
    <row r="195" spans="40:61" ht="40.5" x14ac:dyDescent="0.2">
      <c r="AN195" s="110" t="str">
        <f t="shared" si="60"/>
        <v>-0</v>
      </c>
      <c r="AO195" s="110" t="str">
        <f t="shared" ref="AO195:AO258" si="62">BF195&amp;"-"&amp;BI195</f>
        <v>14-0</v>
      </c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 t="str">
        <f t="shared" si="57"/>
        <v>دوشنبه</v>
      </c>
      <c r="BE195" s="110">
        <f t="shared" si="57"/>
        <v>3</v>
      </c>
      <c r="BF195" s="110">
        <f t="shared" si="58"/>
        <v>14</v>
      </c>
      <c r="BG195" s="110">
        <f t="shared" si="59"/>
        <v>6</v>
      </c>
      <c r="BH195" s="110" t="str">
        <f t="shared" si="61"/>
        <v/>
      </c>
      <c r="BI195" s="110">
        <f>HLOOKUP(BF195,'ورود کد کلاس همکاران'!$A$1:$AL$54,BG195+3,FALSE)</f>
        <v>0</v>
      </c>
    </row>
    <row r="196" spans="40:61" ht="40.5" x14ac:dyDescent="0.2">
      <c r="AN196" s="110" t="str">
        <f t="shared" si="60"/>
        <v>-0</v>
      </c>
      <c r="AO196" s="110" t="str">
        <f t="shared" si="62"/>
        <v>15-0</v>
      </c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 t="str">
        <f t="shared" si="57"/>
        <v>دوشنبه</v>
      </c>
      <c r="BE196" s="110">
        <f t="shared" si="57"/>
        <v>3</v>
      </c>
      <c r="BF196" s="110">
        <f t="shared" si="58"/>
        <v>15</v>
      </c>
      <c r="BG196" s="110">
        <f t="shared" si="59"/>
        <v>6</v>
      </c>
      <c r="BH196" s="110" t="str">
        <f t="shared" si="61"/>
        <v/>
      </c>
      <c r="BI196" s="110">
        <f>HLOOKUP(BF196,'ورود کد کلاس همکاران'!$A$1:$AL$54,BG196+3,FALSE)</f>
        <v>0</v>
      </c>
    </row>
    <row r="197" spans="40:61" ht="40.5" x14ac:dyDescent="0.2">
      <c r="AN197" s="110" t="str">
        <f t="shared" si="60"/>
        <v>-0</v>
      </c>
      <c r="AO197" s="110" t="str">
        <f t="shared" si="62"/>
        <v>16-0</v>
      </c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 t="str">
        <f t="shared" si="57"/>
        <v>دوشنبه</v>
      </c>
      <c r="BE197" s="110">
        <f t="shared" si="57"/>
        <v>3</v>
      </c>
      <c r="BF197" s="110">
        <f t="shared" si="58"/>
        <v>16</v>
      </c>
      <c r="BG197" s="110">
        <f t="shared" si="59"/>
        <v>6</v>
      </c>
      <c r="BH197" s="110" t="str">
        <f t="shared" si="61"/>
        <v/>
      </c>
      <c r="BI197" s="110">
        <f>HLOOKUP(BF197,'ورود کد کلاس همکاران'!$A$1:$AL$54,BG197+3,FALSE)</f>
        <v>0</v>
      </c>
    </row>
    <row r="198" spans="40:61" ht="40.5" x14ac:dyDescent="0.2">
      <c r="AN198" s="110" t="str">
        <f t="shared" si="60"/>
        <v>-0</v>
      </c>
      <c r="AO198" s="110" t="str">
        <f t="shared" si="62"/>
        <v>17-0</v>
      </c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 t="str">
        <f t="shared" si="57"/>
        <v>دوشنبه</v>
      </c>
      <c r="BE198" s="110">
        <f t="shared" si="57"/>
        <v>3</v>
      </c>
      <c r="BF198" s="110">
        <f t="shared" si="58"/>
        <v>17</v>
      </c>
      <c r="BG198" s="110">
        <f t="shared" si="59"/>
        <v>6</v>
      </c>
      <c r="BH198" s="110" t="str">
        <f t="shared" si="61"/>
        <v/>
      </c>
      <c r="BI198" s="110">
        <f>HLOOKUP(BF198,'ورود کد کلاس همکاران'!$A$1:$AL$54,BG198+3,FALSE)</f>
        <v>0</v>
      </c>
    </row>
    <row r="199" spans="40:61" ht="40.5" x14ac:dyDescent="0.2">
      <c r="AN199" s="110" t="str">
        <f t="shared" si="60"/>
        <v>-0</v>
      </c>
      <c r="AO199" s="110" t="str">
        <f t="shared" si="62"/>
        <v>18-0</v>
      </c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 t="str">
        <f t="shared" si="57"/>
        <v>دوشنبه</v>
      </c>
      <c r="BE199" s="110">
        <f t="shared" si="57"/>
        <v>3</v>
      </c>
      <c r="BF199" s="110">
        <f t="shared" si="58"/>
        <v>18</v>
      </c>
      <c r="BG199" s="110">
        <f t="shared" si="59"/>
        <v>6</v>
      </c>
      <c r="BH199" s="110" t="str">
        <f t="shared" si="61"/>
        <v/>
      </c>
      <c r="BI199" s="110">
        <f>HLOOKUP(BF199,'ورود کد کلاس همکاران'!$A$1:$AL$54,BG199+3,FALSE)</f>
        <v>0</v>
      </c>
    </row>
    <row r="200" spans="40:61" ht="40.5" x14ac:dyDescent="0.2">
      <c r="AN200" s="110" t="str">
        <f t="shared" si="60"/>
        <v>6-6</v>
      </c>
      <c r="AO200" s="110" t="str">
        <f t="shared" si="62"/>
        <v>19-6</v>
      </c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 t="str">
        <f t="shared" si="57"/>
        <v>سه شنبه</v>
      </c>
      <c r="BE200" s="110">
        <f t="shared" si="57"/>
        <v>4</v>
      </c>
      <c r="BF200" s="110">
        <f t="shared" si="58"/>
        <v>19</v>
      </c>
      <c r="BG200" s="110">
        <f t="shared" si="59"/>
        <v>6</v>
      </c>
      <c r="BH200" s="110">
        <f t="shared" si="61"/>
        <v>6</v>
      </c>
      <c r="BI200" s="110">
        <f>HLOOKUP(BF200,'ورود کد کلاس همکاران'!$A$1:$AL$54,BG200+3,FALSE)</f>
        <v>6</v>
      </c>
    </row>
    <row r="201" spans="40:61" ht="40.5" x14ac:dyDescent="0.2">
      <c r="AN201" s="110" t="str">
        <f t="shared" si="60"/>
        <v>6-6</v>
      </c>
      <c r="AO201" s="110" t="str">
        <f t="shared" si="62"/>
        <v>20-6</v>
      </c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 t="str">
        <f t="shared" si="57"/>
        <v>سه شنبه</v>
      </c>
      <c r="BE201" s="110">
        <f t="shared" si="57"/>
        <v>4</v>
      </c>
      <c r="BF201" s="110">
        <f t="shared" si="58"/>
        <v>20</v>
      </c>
      <c r="BG201" s="110">
        <f t="shared" si="59"/>
        <v>6</v>
      </c>
      <c r="BH201" s="110">
        <f t="shared" si="61"/>
        <v>6</v>
      </c>
      <c r="BI201" s="110">
        <f>HLOOKUP(BF201,'ورود کد کلاس همکاران'!$A$1:$AL$54,BG201+3,FALSE)</f>
        <v>6</v>
      </c>
    </row>
    <row r="202" spans="40:61" ht="40.5" x14ac:dyDescent="0.2">
      <c r="AN202" s="110" t="str">
        <f t="shared" si="60"/>
        <v>2-4</v>
      </c>
      <c r="AO202" s="110" t="str">
        <f t="shared" si="62"/>
        <v>21-4</v>
      </c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 t="str">
        <f t="shared" si="57"/>
        <v>سه شنبه</v>
      </c>
      <c r="BE202" s="110">
        <f t="shared" si="57"/>
        <v>4</v>
      </c>
      <c r="BF202" s="110">
        <f t="shared" si="58"/>
        <v>21</v>
      </c>
      <c r="BG202" s="110">
        <f t="shared" si="59"/>
        <v>6</v>
      </c>
      <c r="BH202" s="110">
        <f t="shared" si="61"/>
        <v>2</v>
      </c>
      <c r="BI202" s="110">
        <f>HLOOKUP(BF202,'ورود کد کلاس همکاران'!$A$1:$AL$54,BG202+3,FALSE)</f>
        <v>4</v>
      </c>
    </row>
    <row r="203" spans="40:61" ht="40.5" x14ac:dyDescent="0.2">
      <c r="AN203" s="110" t="str">
        <f t="shared" si="60"/>
        <v>2-4</v>
      </c>
      <c r="AO203" s="110" t="str">
        <f t="shared" si="62"/>
        <v>22-4</v>
      </c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 t="str">
        <f t="shared" si="57"/>
        <v>سه شنبه</v>
      </c>
      <c r="BE203" s="110">
        <f t="shared" si="57"/>
        <v>4</v>
      </c>
      <c r="BF203" s="110">
        <f t="shared" si="58"/>
        <v>22</v>
      </c>
      <c r="BG203" s="110">
        <f t="shared" si="59"/>
        <v>6</v>
      </c>
      <c r="BH203" s="110">
        <f t="shared" si="61"/>
        <v>2</v>
      </c>
      <c r="BI203" s="110">
        <f>HLOOKUP(BF203,'ورود کد کلاس همکاران'!$A$1:$AL$54,BG203+3,FALSE)</f>
        <v>4</v>
      </c>
    </row>
    <row r="204" spans="40:61" ht="40.5" x14ac:dyDescent="0.2">
      <c r="AN204" s="110" t="str">
        <f t="shared" si="60"/>
        <v>2-8</v>
      </c>
      <c r="AO204" s="110" t="str">
        <f t="shared" si="62"/>
        <v>23-8</v>
      </c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 t="str">
        <f t="shared" si="57"/>
        <v>سه شنبه</v>
      </c>
      <c r="BE204" s="110">
        <f t="shared" si="57"/>
        <v>4</v>
      </c>
      <c r="BF204" s="110">
        <f t="shared" si="58"/>
        <v>23</v>
      </c>
      <c r="BG204" s="110">
        <f t="shared" si="59"/>
        <v>6</v>
      </c>
      <c r="BH204" s="110">
        <f t="shared" si="61"/>
        <v>2</v>
      </c>
      <c r="BI204" s="110">
        <f>HLOOKUP(BF204,'ورود کد کلاس همکاران'!$A$1:$AL$54,BG204+3,FALSE)</f>
        <v>8</v>
      </c>
    </row>
    <row r="205" spans="40:61" ht="40.5" x14ac:dyDescent="0.2">
      <c r="AN205" s="110" t="str">
        <f t="shared" si="60"/>
        <v>2-8</v>
      </c>
      <c r="AO205" s="110" t="str">
        <f t="shared" si="62"/>
        <v>24-8</v>
      </c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 t="str">
        <f t="shared" si="57"/>
        <v>سه شنبه</v>
      </c>
      <c r="BE205" s="110">
        <f t="shared" si="57"/>
        <v>4</v>
      </c>
      <c r="BF205" s="110">
        <f t="shared" si="58"/>
        <v>24</v>
      </c>
      <c r="BG205" s="110">
        <f t="shared" si="59"/>
        <v>6</v>
      </c>
      <c r="BH205" s="110">
        <f t="shared" si="61"/>
        <v>2</v>
      </c>
      <c r="BI205" s="110">
        <f>HLOOKUP(BF205,'ورود کد کلاس همکاران'!$A$1:$AL$54,BG205+3,FALSE)</f>
        <v>8</v>
      </c>
    </row>
    <row r="206" spans="40:61" ht="40.5" x14ac:dyDescent="0.2">
      <c r="AN206" s="110" t="str">
        <f t="shared" si="60"/>
        <v>6-7</v>
      </c>
      <c r="AO206" s="110" t="str">
        <f t="shared" si="62"/>
        <v>25-7</v>
      </c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 t="str">
        <f t="shared" si="57"/>
        <v>چهار شنبه</v>
      </c>
      <c r="BE206" s="110">
        <f t="shared" si="57"/>
        <v>5</v>
      </c>
      <c r="BF206" s="110">
        <f t="shared" si="58"/>
        <v>25</v>
      </c>
      <c r="BG206" s="110">
        <f t="shared" si="59"/>
        <v>6</v>
      </c>
      <c r="BH206" s="110">
        <f t="shared" si="61"/>
        <v>6</v>
      </c>
      <c r="BI206" s="110">
        <f>HLOOKUP(BF206,'ورود کد کلاس همکاران'!$A$1:$AL$54,BG206+3,FALSE)</f>
        <v>7</v>
      </c>
    </row>
    <row r="207" spans="40:61" ht="40.5" x14ac:dyDescent="0.2">
      <c r="AN207" s="110" t="str">
        <f t="shared" si="60"/>
        <v>6-7</v>
      </c>
      <c r="AO207" s="110" t="str">
        <f t="shared" si="62"/>
        <v>26-7</v>
      </c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 t="str">
        <f t="shared" si="57"/>
        <v>چهار شنبه</v>
      </c>
      <c r="BE207" s="110">
        <f t="shared" si="57"/>
        <v>5</v>
      </c>
      <c r="BF207" s="110">
        <f t="shared" si="58"/>
        <v>26</v>
      </c>
      <c r="BG207" s="110">
        <f t="shared" si="59"/>
        <v>6</v>
      </c>
      <c r="BH207" s="110">
        <f t="shared" si="61"/>
        <v>6</v>
      </c>
      <c r="BI207" s="110">
        <f>HLOOKUP(BF207,'ورود کد کلاس همکاران'!$A$1:$AL$54,BG207+3,FALSE)</f>
        <v>7</v>
      </c>
    </row>
    <row r="208" spans="40:61" ht="40.5" x14ac:dyDescent="0.2">
      <c r="AN208" s="110" t="str">
        <f t="shared" si="60"/>
        <v>6-2</v>
      </c>
      <c r="AO208" s="110" t="str">
        <f t="shared" si="62"/>
        <v>27-2</v>
      </c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 t="str">
        <f t="shared" si="57"/>
        <v>چهار شنبه</v>
      </c>
      <c r="BE208" s="110">
        <f t="shared" si="57"/>
        <v>5</v>
      </c>
      <c r="BF208" s="110">
        <f t="shared" si="58"/>
        <v>27</v>
      </c>
      <c r="BG208" s="110">
        <f t="shared" si="59"/>
        <v>6</v>
      </c>
      <c r="BH208" s="110">
        <f t="shared" si="61"/>
        <v>6</v>
      </c>
      <c r="BI208" s="110">
        <f>HLOOKUP(BF208,'ورود کد کلاس همکاران'!$A$1:$AL$54,BG208+3,FALSE)</f>
        <v>2</v>
      </c>
    </row>
    <row r="209" spans="40:61" ht="40.5" x14ac:dyDescent="0.2">
      <c r="AN209" s="110" t="str">
        <f t="shared" si="60"/>
        <v>6-2</v>
      </c>
      <c r="AO209" s="110" t="str">
        <f t="shared" si="62"/>
        <v>28-2</v>
      </c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 t="str">
        <f t="shared" si="57"/>
        <v>چهار شنبه</v>
      </c>
      <c r="BE209" s="110">
        <f t="shared" si="57"/>
        <v>5</v>
      </c>
      <c r="BF209" s="110">
        <f t="shared" si="58"/>
        <v>28</v>
      </c>
      <c r="BG209" s="110">
        <f t="shared" si="59"/>
        <v>6</v>
      </c>
      <c r="BH209" s="110">
        <f t="shared" si="61"/>
        <v>6</v>
      </c>
      <c r="BI209" s="110">
        <f>HLOOKUP(BF209,'ورود کد کلاس همکاران'!$A$1:$AL$54,BG209+3,FALSE)</f>
        <v>2</v>
      </c>
    </row>
    <row r="210" spans="40:61" ht="40.5" x14ac:dyDescent="0.2">
      <c r="AN210" s="110" t="str">
        <f t="shared" si="60"/>
        <v>2-9</v>
      </c>
      <c r="AO210" s="110" t="str">
        <f t="shared" si="62"/>
        <v>29-9</v>
      </c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 t="str">
        <f t="shared" si="57"/>
        <v>چهار شنبه</v>
      </c>
      <c r="BE210" s="110">
        <f t="shared" si="57"/>
        <v>5</v>
      </c>
      <c r="BF210" s="110">
        <f t="shared" si="58"/>
        <v>29</v>
      </c>
      <c r="BG210" s="110">
        <f t="shared" si="59"/>
        <v>6</v>
      </c>
      <c r="BH210" s="110">
        <f t="shared" si="61"/>
        <v>2</v>
      </c>
      <c r="BI210" s="110">
        <f>HLOOKUP(BF210,'ورود کد کلاس همکاران'!$A$1:$AL$54,BG210+3,FALSE)</f>
        <v>9</v>
      </c>
    </row>
    <row r="211" spans="40:61" ht="40.5" x14ac:dyDescent="0.2">
      <c r="AN211" s="110" t="str">
        <f t="shared" si="60"/>
        <v>2-9</v>
      </c>
      <c r="AO211" s="110" t="str">
        <f t="shared" si="62"/>
        <v>30-9</v>
      </c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 t="str">
        <f t="shared" si="57"/>
        <v>چهار شنبه</v>
      </c>
      <c r="BE211" s="110">
        <f t="shared" si="57"/>
        <v>5</v>
      </c>
      <c r="BF211" s="110">
        <f t="shared" si="58"/>
        <v>30</v>
      </c>
      <c r="BG211" s="110">
        <f t="shared" si="59"/>
        <v>6</v>
      </c>
      <c r="BH211" s="110">
        <f t="shared" si="61"/>
        <v>2</v>
      </c>
      <c r="BI211" s="110">
        <f>HLOOKUP(BF211,'ورود کد کلاس همکاران'!$A$1:$AL$54,BG211+3,FALSE)</f>
        <v>9</v>
      </c>
    </row>
    <row r="212" spans="40:61" ht="40.5" x14ac:dyDescent="0.2">
      <c r="AN212" s="110" t="str">
        <f t="shared" si="60"/>
        <v>-0</v>
      </c>
      <c r="AO212" s="110" t="str">
        <f t="shared" si="62"/>
        <v>31-0</v>
      </c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 t="str">
        <f t="shared" si="57"/>
        <v>پنجشنبه</v>
      </c>
      <c r="BE212" s="110">
        <f t="shared" si="57"/>
        <v>6</v>
      </c>
      <c r="BF212" s="110">
        <f t="shared" si="58"/>
        <v>31</v>
      </c>
      <c r="BG212" s="110">
        <f t="shared" si="59"/>
        <v>6</v>
      </c>
      <c r="BH212" s="110" t="str">
        <f t="shared" si="61"/>
        <v/>
      </c>
      <c r="BI212" s="110">
        <f>HLOOKUP(BF212,'ورود کد کلاس همکاران'!$A$1:$AL$54,BG212+3,FALSE)</f>
        <v>0</v>
      </c>
    </row>
    <row r="213" spans="40:61" ht="40.5" x14ac:dyDescent="0.2">
      <c r="AN213" s="110" t="str">
        <f t="shared" si="60"/>
        <v>-0</v>
      </c>
      <c r="AO213" s="110" t="str">
        <f t="shared" si="62"/>
        <v>32-0</v>
      </c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 t="str">
        <f t="shared" si="57"/>
        <v>پنجشنبه</v>
      </c>
      <c r="BE213" s="110">
        <f t="shared" si="57"/>
        <v>6</v>
      </c>
      <c r="BF213" s="110">
        <f t="shared" si="58"/>
        <v>32</v>
      </c>
      <c r="BG213" s="110">
        <f t="shared" si="59"/>
        <v>6</v>
      </c>
      <c r="BH213" s="110" t="str">
        <f t="shared" si="61"/>
        <v/>
      </c>
      <c r="BI213" s="110">
        <f>HLOOKUP(BF213,'ورود کد کلاس همکاران'!$A$1:$AL$54,BG213+3,FALSE)</f>
        <v>0</v>
      </c>
    </row>
    <row r="214" spans="40:61" ht="40.5" x14ac:dyDescent="0.2">
      <c r="AN214" s="110" t="str">
        <f t="shared" si="60"/>
        <v>-0</v>
      </c>
      <c r="AO214" s="110" t="str">
        <f t="shared" si="62"/>
        <v>33-0</v>
      </c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 t="str">
        <f t="shared" si="57"/>
        <v>پنجشنبه</v>
      </c>
      <c r="BE214" s="110">
        <f t="shared" si="57"/>
        <v>6</v>
      </c>
      <c r="BF214" s="110">
        <f t="shared" si="58"/>
        <v>33</v>
      </c>
      <c r="BG214" s="110">
        <f t="shared" si="59"/>
        <v>6</v>
      </c>
      <c r="BH214" s="110" t="str">
        <f t="shared" si="61"/>
        <v/>
      </c>
      <c r="BI214" s="110">
        <f>HLOOKUP(BF214,'ورود کد کلاس همکاران'!$A$1:$AL$54,BG214+3,FALSE)</f>
        <v>0</v>
      </c>
    </row>
    <row r="215" spans="40:61" ht="40.5" x14ac:dyDescent="0.2">
      <c r="AN215" s="110" t="str">
        <f t="shared" si="60"/>
        <v>-0</v>
      </c>
      <c r="AO215" s="110" t="str">
        <f t="shared" si="62"/>
        <v>34-0</v>
      </c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 t="str">
        <f t="shared" si="57"/>
        <v>پنجشنبه</v>
      </c>
      <c r="BE215" s="110">
        <f t="shared" si="57"/>
        <v>6</v>
      </c>
      <c r="BF215" s="110">
        <f t="shared" si="58"/>
        <v>34</v>
      </c>
      <c r="BG215" s="110">
        <f t="shared" si="59"/>
        <v>6</v>
      </c>
      <c r="BH215" s="110" t="str">
        <f t="shared" si="61"/>
        <v/>
      </c>
      <c r="BI215" s="110">
        <f>HLOOKUP(BF215,'ورود کد کلاس همکاران'!$A$1:$AL$54,BG215+3,FALSE)</f>
        <v>0</v>
      </c>
    </row>
    <row r="216" spans="40:61" ht="40.5" x14ac:dyDescent="0.2">
      <c r="AN216" s="110" t="str">
        <f t="shared" si="60"/>
        <v>-0</v>
      </c>
      <c r="AO216" s="110" t="str">
        <f t="shared" si="62"/>
        <v>35-0</v>
      </c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 t="str">
        <f t="shared" si="57"/>
        <v>پنجشنبه</v>
      </c>
      <c r="BE216" s="110">
        <f t="shared" si="57"/>
        <v>6</v>
      </c>
      <c r="BF216" s="110">
        <f t="shared" si="58"/>
        <v>35</v>
      </c>
      <c r="BG216" s="110">
        <f t="shared" si="59"/>
        <v>6</v>
      </c>
      <c r="BH216" s="110" t="str">
        <f t="shared" si="61"/>
        <v/>
      </c>
      <c r="BI216" s="110">
        <f>HLOOKUP(BF216,'ورود کد کلاس همکاران'!$A$1:$AL$54,BG216+3,FALSE)</f>
        <v>0</v>
      </c>
    </row>
    <row r="217" spans="40:61" ht="40.5" x14ac:dyDescent="0.2">
      <c r="AN217" s="110" t="str">
        <f t="shared" si="60"/>
        <v>-0</v>
      </c>
      <c r="AO217" s="110" t="str">
        <f t="shared" si="62"/>
        <v>36-0</v>
      </c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 t="str">
        <f t="shared" si="57"/>
        <v>پنجشنبه</v>
      </c>
      <c r="BE217" s="110">
        <f t="shared" si="57"/>
        <v>6</v>
      </c>
      <c r="BF217" s="110">
        <f t="shared" si="58"/>
        <v>36</v>
      </c>
      <c r="BG217" s="110">
        <f t="shared" si="59"/>
        <v>6</v>
      </c>
      <c r="BH217" s="110" t="str">
        <f t="shared" si="61"/>
        <v/>
      </c>
      <c r="BI217" s="110">
        <f>HLOOKUP(BF217,'ورود کد کلاس همکاران'!$A$1:$AL$54,BG217+3,FALSE)</f>
        <v>0</v>
      </c>
    </row>
    <row r="218" spans="40:61" ht="40.5" x14ac:dyDescent="0.2">
      <c r="AN218" s="110" t="str">
        <f t="shared" si="60"/>
        <v>0-0</v>
      </c>
      <c r="AO218" s="110" t="str">
        <f t="shared" si="62"/>
        <v>1-0</v>
      </c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 t="str">
        <f t="shared" si="57"/>
        <v>شنبه</v>
      </c>
      <c r="BE218" s="110">
        <f t="shared" si="57"/>
        <v>1</v>
      </c>
      <c r="BF218" s="110">
        <f t="shared" si="58"/>
        <v>1</v>
      </c>
      <c r="BG218" s="110">
        <f t="shared" si="59"/>
        <v>7</v>
      </c>
      <c r="BH218" s="110">
        <f t="shared" si="61"/>
        <v>0</v>
      </c>
      <c r="BI218" s="110">
        <f>HLOOKUP(BF218,'ورود کد کلاس همکاران'!$A$1:$AL$54,BG218+3,FALSE)</f>
        <v>0</v>
      </c>
    </row>
    <row r="219" spans="40:61" ht="40.5" x14ac:dyDescent="0.2">
      <c r="AN219" s="110" t="str">
        <f t="shared" si="60"/>
        <v>0-0</v>
      </c>
      <c r="AO219" s="110" t="str">
        <f t="shared" si="62"/>
        <v>2-0</v>
      </c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 t="str">
        <f t="shared" si="57"/>
        <v>شنبه</v>
      </c>
      <c r="BE219" s="110">
        <f t="shared" si="57"/>
        <v>1</v>
      </c>
      <c r="BF219" s="110">
        <f t="shared" si="58"/>
        <v>2</v>
      </c>
      <c r="BG219" s="110">
        <f t="shared" si="59"/>
        <v>7</v>
      </c>
      <c r="BH219" s="110">
        <f t="shared" si="61"/>
        <v>0</v>
      </c>
      <c r="BI219" s="110">
        <f>HLOOKUP(BF219,'ورود کد کلاس همکاران'!$A$1:$AL$54,BG219+3,FALSE)</f>
        <v>0</v>
      </c>
    </row>
    <row r="220" spans="40:61" ht="40.5" x14ac:dyDescent="0.2">
      <c r="AN220" s="110" t="str">
        <f t="shared" si="60"/>
        <v>0-0</v>
      </c>
      <c r="AO220" s="110" t="str">
        <f t="shared" si="62"/>
        <v>3-0</v>
      </c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 t="str">
        <f t="shared" si="57"/>
        <v>شنبه</v>
      </c>
      <c r="BE220" s="110">
        <f t="shared" si="57"/>
        <v>1</v>
      </c>
      <c r="BF220" s="110">
        <f t="shared" si="58"/>
        <v>3</v>
      </c>
      <c r="BG220" s="110">
        <f t="shared" si="59"/>
        <v>7</v>
      </c>
      <c r="BH220" s="110">
        <f t="shared" si="61"/>
        <v>0</v>
      </c>
      <c r="BI220" s="110">
        <f>HLOOKUP(BF220,'ورود کد کلاس همکاران'!$A$1:$AL$54,BG220+3,FALSE)</f>
        <v>0</v>
      </c>
    </row>
    <row r="221" spans="40:61" ht="40.5" x14ac:dyDescent="0.2">
      <c r="AN221" s="110" t="str">
        <f t="shared" si="60"/>
        <v>0-0</v>
      </c>
      <c r="AO221" s="110" t="str">
        <f t="shared" si="62"/>
        <v>4-0</v>
      </c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 t="str">
        <f t="shared" si="57"/>
        <v>شنبه</v>
      </c>
      <c r="BE221" s="110">
        <f t="shared" si="57"/>
        <v>1</v>
      </c>
      <c r="BF221" s="110">
        <f t="shared" si="58"/>
        <v>4</v>
      </c>
      <c r="BG221" s="110">
        <f t="shared" si="59"/>
        <v>7</v>
      </c>
      <c r="BH221" s="110">
        <f t="shared" si="61"/>
        <v>0</v>
      </c>
      <c r="BI221" s="110">
        <f>HLOOKUP(BF221,'ورود کد کلاس همکاران'!$A$1:$AL$54,BG221+3,FALSE)</f>
        <v>0</v>
      </c>
    </row>
    <row r="222" spans="40:61" ht="40.5" x14ac:dyDescent="0.2">
      <c r="AN222" s="110" t="str">
        <f t="shared" si="60"/>
        <v>0-0</v>
      </c>
      <c r="AO222" s="110" t="str">
        <f t="shared" si="62"/>
        <v>5-0</v>
      </c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 t="str">
        <f t="shared" si="57"/>
        <v>شنبه</v>
      </c>
      <c r="BE222" s="110">
        <f t="shared" si="57"/>
        <v>1</v>
      </c>
      <c r="BF222" s="110">
        <f t="shared" si="58"/>
        <v>5</v>
      </c>
      <c r="BG222" s="110">
        <f t="shared" si="59"/>
        <v>7</v>
      </c>
      <c r="BH222" s="110">
        <f t="shared" si="61"/>
        <v>0</v>
      </c>
      <c r="BI222" s="110">
        <f>HLOOKUP(BF222,'ورود کد کلاس همکاران'!$A$1:$AL$54,BG222+3,FALSE)</f>
        <v>0</v>
      </c>
    </row>
    <row r="223" spans="40:61" ht="40.5" x14ac:dyDescent="0.2">
      <c r="AN223" s="110" t="str">
        <f t="shared" si="60"/>
        <v>0-0</v>
      </c>
      <c r="AO223" s="110" t="str">
        <f t="shared" si="62"/>
        <v>6-0</v>
      </c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 t="str">
        <f t="shared" si="57"/>
        <v>شنبه</v>
      </c>
      <c r="BE223" s="110">
        <f t="shared" si="57"/>
        <v>1</v>
      </c>
      <c r="BF223" s="110">
        <f t="shared" si="58"/>
        <v>6</v>
      </c>
      <c r="BG223" s="110">
        <f t="shared" si="59"/>
        <v>7</v>
      </c>
      <c r="BH223" s="110">
        <f t="shared" si="61"/>
        <v>0</v>
      </c>
      <c r="BI223" s="110">
        <f>HLOOKUP(BF223,'ورود کد کلاس همکاران'!$A$1:$AL$54,BG223+3,FALSE)</f>
        <v>0</v>
      </c>
    </row>
    <row r="224" spans="40:61" ht="40.5" x14ac:dyDescent="0.2">
      <c r="AN224" s="110" t="str">
        <f t="shared" si="60"/>
        <v>-0</v>
      </c>
      <c r="AO224" s="110" t="str">
        <f t="shared" si="62"/>
        <v>7-0</v>
      </c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 t="str">
        <f t="shared" si="57"/>
        <v>يکشنبه</v>
      </c>
      <c r="BE224" s="110">
        <f t="shared" si="57"/>
        <v>2</v>
      </c>
      <c r="BF224" s="110">
        <f t="shared" si="58"/>
        <v>7</v>
      </c>
      <c r="BG224" s="110">
        <f t="shared" si="59"/>
        <v>7</v>
      </c>
      <c r="BH224" s="110" t="str">
        <f t="shared" si="61"/>
        <v/>
      </c>
      <c r="BI224" s="110">
        <f>HLOOKUP(BF224,'ورود کد کلاس همکاران'!$A$1:$AL$54,BG224+3,FALSE)</f>
        <v>0</v>
      </c>
    </row>
    <row r="225" spans="40:61" ht="40.5" x14ac:dyDescent="0.2">
      <c r="AN225" s="110" t="str">
        <f t="shared" si="60"/>
        <v>-0</v>
      </c>
      <c r="AO225" s="110" t="str">
        <f t="shared" si="62"/>
        <v>8-0</v>
      </c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 t="str">
        <f t="shared" si="57"/>
        <v>يکشنبه</v>
      </c>
      <c r="BE225" s="110">
        <f t="shared" si="57"/>
        <v>2</v>
      </c>
      <c r="BF225" s="110">
        <f t="shared" si="58"/>
        <v>8</v>
      </c>
      <c r="BG225" s="110">
        <f t="shared" si="59"/>
        <v>7</v>
      </c>
      <c r="BH225" s="110" t="str">
        <f t="shared" si="61"/>
        <v/>
      </c>
      <c r="BI225" s="110">
        <f>HLOOKUP(BF225,'ورود کد کلاس همکاران'!$A$1:$AL$54,BG225+3,FALSE)</f>
        <v>0</v>
      </c>
    </row>
    <row r="226" spans="40:61" ht="40.5" x14ac:dyDescent="0.2">
      <c r="AN226" s="110" t="str">
        <f t="shared" si="60"/>
        <v>-0</v>
      </c>
      <c r="AO226" s="110" t="str">
        <f t="shared" si="62"/>
        <v>9-0</v>
      </c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 t="str">
        <f t="shared" si="57"/>
        <v>يکشنبه</v>
      </c>
      <c r="BE226" s="110">
        <f t="shared" si="57"/>
        <v>2</v>
      </c>
      <c r="BF226" s="110">
        <f t="shared" si="58"/>
        <v>9</v>
      </c>
      <c r="BG226" s="110">
        <f t="shared" si="59"/>
        <v>7</v>
      </c>
      <c r="BH226" s="110" t="str">
        <f t="shared" si="61"/>
        <v/>
      </c>
      <c r="BI226" s="110">
        <f>HLOOKUP(BF226,'ورود کد کلاس همکاران'!$A$1:$AL$54,BG226+3,FALSE)</f>
        <v>0</v>
      </c>
    </row>
    <row r="227" spans="40:61" ht="40.5" x14ac:dyDescent="0.2">
      <c r="AN227" s="110" t="str">
        <f t="shared" si="60"/>
        <v>-0</v>
      </c>
      <c r="AO227" s="110" t="str">
        <f t="shared" si="62"/>
        <v>10-0</v>
      </c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 t="str">
        <f t="shared" si="57"/>
        <v>يکشنبه</v>
      </c>
      <c r="BE227" s="110">
        <f t="shared" si="57"/>
        <v>2</v>
      </c>
      <c r="BF227" s="110">
        <f t="shared" si="58"/>
        <v>10</v>
      </c>
      <c r="BG227" s="110">
        <f t="shared" si="59"/>
        <v>7</v>
      </c>
      <c r="BH227" s="110" t="str">
        <f t="shared" si="61"/>
        <v/>
      </c>
      <c r="BI227" s="110">
        <f>HLOOKUP(BF227,'ورود کد کلاس همکاران'!$A$1:$AL$54,BG227+3,FALSE)</f>
        <v>0</v>
      </c>
    </row>
    <row r="228" spans="40:61" ht="40.5" x14ac:dyDescent="0.2">
      <c r="AN228" s="110" t="str">
        <f t="shared" si="60"/>
        <v>-0</v>
      </c>
      <c r="AO228" s="110" t="str">
        <f t="shared" si="62"/>
        <v>11-0</v>
      </c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 t="str">
        <f t="shared" si="57"/>
        <v>يکشنبه</v>
      </c>
      <c r="BE228" s="110">
        <f t="shared" si="57"/>
        <v>2</v>
      </c>
      <c r="BF228" s="110">
        <f t="shared" si="58"/>
        <v>11</v>
      </c>
      <c r="BG228" s="110">
        <f t="shared" si="59"/>
        <v>7</v>
      </c>
      <c r="BH228" s="110" t="str">
        <f t="shared" si="61"/>
        <v/>
      </c>
      <c r="BI228" s="110">
        <f>HLOOKUP(BF228,'ورود کد کلاس همکاران'!$A$1:$AL$54,BG228+3,FALSE)</f>
        <v>0</v>
      </c>
    </row>
    <row r="229" spans="40:61" ht="40.5" x14ac:dyDescent="0.2">
      <c r="AN229" s="110" t="str">
        <f t="shared" si="60"/>
        <v>-0</v>
      </c>
      <c r="AO229" s="110" t="str">
        <f t="shared" si="62"/>
        <v>12-0</v>
      </c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 t="str">
        <f t="shared" si="57"/>
        <v>يکشنبه</v>
      </c>
      <c r="BE229" s="110">
        <f t="shared" si="57"/>
        <v>2</v>
      </c>
      <c r="BF229" s="110">
        <f t="shared" si="58"/>
        <v>12</v>
      </c>
      <c r="BG229" s="110">
        <f t="shared" si="59"/>
        <v>7</v>
      </c>
      <c r="BH229" s="110" t="str">
        <f t="shared" si="61"/>
        <v/>
      </c>
      <c r="BI229" s="110">
        <f>HLOOKUP(BF229,'ورود کد کلاس همکاران'!$A$1:$AL$54,BG229+3,FALSE)</f>
        <v>0</v>
      </c>
    </row>
    <row r="230" spans="40:61" ht="40.5" x14ac:dyDescent="0.2">
      <c r="AN230" s="110" t="str">
        <f t="shared" si="60"/>
        <v>0-0</v>
      </c>
      <c r="AO230" s="110" t="str">
        <f t="shared" si="62"/>
        <v>13-0</v>
      </c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 t="str">
        <f t="shared" si="57"/>
        <v>دوشنبه</v>
      </c>
      <c r="BE230" s="110">
        <f t="shared" si="57"/>
        <v>3</v>
      </c>
      <c r="BF230" s="110">
        <f t="shared" si="58"/>
        <v>13</v>
      </c>
      <c r="BG230" s="110">
        <f t="shared" si="59"/>
        <v>7</v>
      </c>
      <c r="BH230" s="110">
        <f t="shared" si="61"/>
        <v>0</v>
      </c>
      <c r="BI230" s="110">
        <f>HLOOKUP(BF230,'ورود کد کلاس همکاران'!$A$1:$AL$54,BG230+3,FALSE)</f>
        <v>0</v>
      </c>
    </row>
    <row r="231" spans="40:61" ht="40.5" x14ac:dyDescent="0.2">
      <c r="AN231" s="110" t="str">
        <f t="shared" si="60"/>
        <v>0-0</v>
      </c>
      <c r="AO231" s="110" t="str">
        <f t="shared" si="62"/>
        <v>14-0</v>
      </c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 t="str">
        <f t="shared" ref="BD231:BE294" si="63">BD195</f>
        <v>دوشنبه</v>
      </c>
      <c r="BE231" s="110">
        <f t="shared" si="63"/>
        <v>3</v>
      </c>
      <c r="BF231" s="110">
        <f t="shared" ref="BF231:BF294" si="64">BF195</f>
        <v>14</v>
      </c>
      <c r="BG231" s="110">
        <f t="shared" ref="BG231:BG294" si="65">BG195+1</f>
        <v>7</v>
      </c>
      <c r="BH231" s="110">
        <f t="shared" si="61"/>
        <v>0</v>
      </c>
      <c r="BI231" s="110">
        <f>HLOOKUP(BF231,'ورود کد کلاس همکاران'!$A$1:$AL$54,BG231+3,FALSE)</f>
        <v>0</v>
      </c>
    </row>
    <row r="232" spans="40:61" ht="40.5" x14ac:dyDescent="0.2">
      <c r="AN232" s="110" t="str">
        <f t="shared" si="60"/>
        <v>0-0</v>
      </c>
      <c r="AO232" s="110" t="str">
        <f t="shared" si="62"/>
        <v>15-0</v>
      </c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 t="str">
        <f t="shared" si="63"/>
        <v>دوشنبه</v>
      </c>
      <c r="BE232" s="110">
        <f t="shared" si="63"/>
        <v>3</v>
      </c>
      <c r="BF232" s="110">
        <f t="shared" si="64"/>
        <v>15</v>
      </c>
      <c r="BG232" s="110">
        <f t="shared" si="65"/>
        <v>7</v>
      </c>
      <c r="BH232" s="110">
        <f t="shared" si="61"/>
        <v>0</v>
      </c>
      <c r="BI232" s="110">
        <f>HLOOKUP(BF232,'ورود کد کلاس همکاران'!$A$1:$AL$54,BG232+3,FALSE)</f>
        <v>0</v>
      </c>
    </row>
    <row r="233" spans="40:61" ht="40.5" x14ac:dyDescent="0.2">
      <c r="AN233" s="110" t="str">
        <f t="shared" si="60"/>
        <v>0-0</v>
      </c>
      <c r="AO233" s="110" t="str">
        <f t="shared" si="62"/>
        <v>16-0</v>
      </c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 t="str">
        <f t="shared" si="63"/>
        <v>دوشنبه</v>
      </c>
      <c r="BE233" s="110">
        <f t="shared" si="63"/>
        <v>3</v>
      </c>
      <c r="BF233" s="110">
        <f t="shared" si="64"/>
        <v>16</v>
      </c>
      <c r="BG233" s="110">
        <f t="shared" si="65"/>
        <v>7</v>
      </c>
      <c r="BH233" s="110">
        <f t="shared" si="61"/>
        <v>0</v>
      </c>
      <c r="BI233" s="110">
        <f>HLOOKUP(BF233,'ورود کد کلاس همکاران'!$A$1:$AL$54,BG233+3,FALSE)</f>
        <v>0</v>
      </c>
    </row>
    <row r="234" spans="40:61" ht="40.5" x14ac:dyDescent="0.2">
      <c r="AN234" s="110" t="str">
        <f t="shared" si="60"/>
        <v>0-0</v>
      </c>
      <c r="AO234" s="110" t="str">
        <f t="shared" si="62"/>
        <v>17-0</v>
      </c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 t="str">
        <f t="shared" si="63"/>
        <v>دوشنبه</v>
      </c>
      <c r="BE234" s="110">
        <f t="shared" si="63"/>
        <v>3</v>
      </c>
      <c r="BF234" s="110">
        <f t="shared" si="64"/>
        <v>17</v>
      </c>
      <c r="BG234" s="110">
        <f t="shared" si="65"/>
        <v>7</v>
      </c>
      <c r="BH234" s="110">
        <f t="shared" si="61"/>
        <v>0</v>
      </c>
      <c r="BI234" s="110">
        <f>HLOOKUP(BF234,'ورود کد کلاس همکاران'!$A$1:$AL$54,BG234+3,FALSE)</f>
        <v>0</v>
      </c>
    </row>
    <row r="235" spans="40:61" ht="40.5" x14ac:dyDescent="0.2">
      <c r="AN235" s="110" t="str">
        <f t="shared" si="60"/>
        <v>0-0</v>
      </c>
      <c r="AO235" s="110" t="str">
        <f t="shared" si="62"/>
        <v>18-0</v>
      </c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 t="str">
        <f t="shared" si="63"/>
        <v>دوشنبه</v>
      </c>
      <c r="BE235" s="110">
        <f t="shared" si="63"/>
        <v>3</v>
      </c>
      <c r="BF235" s="110">
        <f t="shared" si="64"/>
        <v>18</v>
      </c>
      <c r="BG235" s="110">
        <f t="shared" si="65"/>
        <v>7</v>
      </c>
      <c r="BH235" s="110">
        <f t="shared" si="61"/>
        <v>0</v>
      </c>
      <c r="BI235" s="110">
        <f>HLOOKUP(BF235,'ورود کد کلاس همکاران'!$A$1:$AL$54,BG235+3,FALSE)</f>
        <v>0</v>
      </c>
    </row>
    <row r="236" spans="40:61" ht="40.5" x14ac:dyDescent="0.2">
      <c r="AN236" s="110" t="str">
        <f t="shared" si="60"/>
        <v>-0</v>
      </c>
      <c r="AO236" s="110" t="str">
        <f t="shared" si="62"/>
        <v>19-0</v>
      </c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 t="str">
        <f t="shared" si="63"/>
        <v>سه شنبه</v>
      </c>
      <c r="BE236" s="110">
        <f t="shared" si="63"/>
        <v>4</v>
      </c>
      <c r="BF236" s="110">
        <f t="shared" si="64"/>
        <v>19</v>
      </c>
      <c r="BG236" s="110">
        <f t="shared" si="65"/>
        <v>7</v>
      </c>
      <c r="BH236" s="110" t="str">
        <f t="shared" si="61"/>
        <v/>
      </c>
      <c r="BI236" s="110">
        <f>HLOOKUP(BF236,'ورود کد کلاس همکاران'!$A$1:$AL$54,BG236+3,FALSE)</f>
        <v>0</v>
      </c>
    </row>
    <row r="237" spans="40:61" ht="40.5" x14ac:dyDescent="0.2">
      <c r="AN237" s="110" t="str">
        <f t="shared" si="60"/>
        <v>-0</v>
      </c>
      <c r="AO237" s="110" t="str">
        <f t="shared" si="62"/>
        <v>20-0</v>
      </c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 t="str">
        <f t="shared" si="63"/>
        <v>سه شنبه</v>
      </c>
      <c r="BE237" s="110">
        <f t="shared" si="63"/>
        <v>4</v>
      </c>
      <c r="BF237" s="110">
        <f t="shared" si="64"/>
        <v>20</v>
      </c>
      <c r="BG237" s="110">
        <f t="shared" si="65"/>
        <v>7</v>
      </c>
      <c r="BH237" s="110" t="str">
        <f t="shared" si="61"/>
        <v/>
      </c>
      <c r="BI237" s="110">
        <f>HLOOKUP(BF237,'ورود کد کلاس همکاران'!$A$1:$AL$54,BG237+3,FALSE)</f>
        <v>0</v>
      </c>
    </row>
    <row r="238" spans="40:61" ht="40.5" x14ac:dyDescent="0.2">
      <c r="AN238" s="110" t="str">
        <f t="shared" si="60"/>
        <v>0-0</v>
      </c>
      <c r="AO238" s="110" t="str">
        <f t="shared" si="62"/>
        <v>21-0</v>
      </c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 t="str">
        <f t="shared" si="63"/>
        <v>سه شنبه</v>
      </c>
      <c r="BE238" s="110">
        <f t="shared" si="63"/>
        <v>4</v>
      </c>
      <c r="BF238" s="110">
        <f t="shared" si="64"/>
        <v>21</v>
      </c>
      <c r="BG238" s="110">
        <f t="shared" si="65"/>
        <v>7</v>
      </c>
      <c r="BH238" s="110">
        <f t="shared" si="61"/>
        <v>0</v>
      </c>
      <c r="BI238" s="110">
        <f>HLOOKUP(BF238,'ورود کد کلاس همکاران'!$A$1:$AL$54,BG238+3,FALSE)</f>
        <v>0</v>
      </c>
    </row>
    <row r="239" spans="40:61" ht="40.5" x14ac:dyDescent="0.2">
      <c r="AN239" s="110" t="str">
        <f t="shared" si="60"/>
        <v>0-0</v>
      </c>
      <c r="AO239" s="110" t="str">
        <f t="shared" si="62"/>
        <v>22-0</v>
      </c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 t="str">
        <f t="shared" si="63"/>
        <v>سه شنبه</v>
      </c>
      <c r="BE239" s="110">
        <f t="shared" si="63"/>
        <v>4</v>
      </c>
      <c r="BF239" s="110">
        <f t="shared" si="64"/>
        <v>22</v>
      </c>
      <c r="BG239" s="110">
        <f t="shared" si="65"/>
        <v>7</v>
      </c>
      <c r="BH239" s="110">
        <f t="shared" si="61"/>
        <v>0</v>
      </c>
      <c r="BI239" s="110">
        <f>HLOOKUP(BF239,'ورود کد کلاس همکاران'!$A$1:$AL$54,BG239+3,FALSE)</f>
        <v>0</v>
      </c>
    </row>
    <row r="240" spans="40:61" ht="40.5" x14ac:dyDescent="0.2">
      <c r="AN240" s="110" t="str">
        <f t="shared" si="60"/>
        <v>0-0</v>
      </c>
      <c r="AO240" s="110" t="str">
        <f t="shared" si="62"/>
        <v>23-0</v>
      </c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 t="str">
        <f t="shared" si="63"/>
        <v>سه شنبه</v>
      </c>
      <c r="BE240" s="110">
        <f t="shared" si="63"/>
        <v>4</v>
      </c>
      <c r="BF240" s="110">
        <f t="shared" si="64"/>
        <v>23</v>
      </c>
      <c r="BG240" s="110">
        <f t="shared" si="65"/>
        <v>7</v>
      </c>
      <c r="BH240" s="110">
        <f t="shared" si="61"/>
        <v>0</v>
      </c>
      <c r="BI240" s="110">
        <f>HLOOKUP(BF240,'ورود کد کلاس همکاران'!$A$1:$AL$54,BG240+3,FALSE)</f>
        <v>0</v>
      </c>
    </row>
    <row r="241" spans="40:61" ht="40.5" x14ac:dyDescent="0.2">
      <c r="AN241" s="110" t="str">
        <f t="shared" si="60"/>
        <v>0-0</v>
      </c>
      <c r="AO241" s="110" t="str">
        <f t="shared" si="62"/>
        <v>24-0</v>
      </c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 t="str">
        <f t="shared" si="63"/>
        <v>سه شنبه</v>
      </c>
      <c r="BE241" s="110">
        <f t="shared" si="63"/>
        <v>4</v>
      </c>
      <c r="BF241" s="110">
        <f t="shared" si="64"/>
        <v>24</v>
      </c>
      <c r="BG241" s="110">
        <f t="shared" si="65"/>
        <v>7</v>
      </c>
      <c r="BH241" s="110">
        <f t="shared" si="61"/>
        <v>0</v>
      </c>
      <c r="BI241" s="110">
        <f>HLOOKUP(BF241,'ورود کد کلاس همکاران'!$A$1:$AL$54,BG241+3,FALSE)</f>
        <v>0</v>
      </c>
    </row>
    <row r="242" spans="40:61" ht="40.5" x14ac:dyDescent="0.2">
      <c r="AN242" s="110" t="str">
        <f t="shared" si="60"/>
        <v>1-8</v>
      </c>
      <c r="AO242" s="110" t="str">
        <f t="shared" si="62"/>
        <v>25-8</v>
      </c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 t="str">
        <f t="shared" si="63"/>
        <v>چهار شنبه</v>
      </c>
      <c r="BE242" s="110">
        <f t="shared" si="63"/>
        <v>5</v>
      </c>
      <c r="BF242" s="110">
        <f t="shared" si="64"/>
        <v>25</v>
      </c>
      <c r="BG242" s="110">
        <f t="shared" si="65"/>
        <v>7</v>
      </c>
      <c r="BH242" s="110">
        <f t="shared" si="61"/>
        <v>1</v>
      </c>
      <c r="BI242" s="110">
        <f>HLOOKUP(BF242,'ورود کد کلاس همکاران'!$A$1:$AL$54,BG242+3,FALSE)</f>
        <v>8</v>
      </c>
    </row>
    <row r="243" spans="40:61" ht="40.5" x14ac:dyDescent="0.2">
      <c r="AN243" s="110" t="str">
        <f t="shared" si="60"/>
        <v>1-8</v>
      </c>
      <c r="AO243" s="110" t="str">
        <f t="shared" si="62"/>
        <v>26-8</v>
      </c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 t="str">
        <f t="shared" si="63"/>
        <v>چهار شنبه</v>
      </c>
      <c r="BE243" s="110">
        <f t="shared" si="63"/>
        <v>5</v>
      </c>
      <c r="BF243" s="110">
        <f t="shared" si="64"/>
        <v>26</v>
      </c>
      <c r="BG243" s="110">
        <f t="shared" si="65"/>
        <v>7</v>
      </c>
      <c r="BH243" s="110">
        <f t="shared" si="61"/>
        <v>1</v>
      </c>
      <c r="BI243" s="110">
        <f>HLOOKUP(BF243,'ورود کد کلاس همکاران'!$A$1:$AL$54,BG243+3,FALSE)</f>
        <v>8</v>
      </c>
    </row>
    <row r="244" spans="40:61" ht="40.5" x14ac:dyDescent="0.2">
      <c r="AN244" s="110" t="str">
        <f t="shared" si="60"/>
        <v>6-5</v>
      </c>
      <c r="AO244" s="110" t="str">
        <f t="shared" si="62"/>
        <v>27-5</v>
      </c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 t="str">
        <f t="shared" si="63"/>
        <v>چهار شنبه</v>
      </c>
      <c r="BE244" s="110">
        <f t="shared" si="63"/>
        <v>5</v>
      </c>
      <c r="BF244" s="110">
        <f t="shared" si="64"/>
        <v>27</v>
      </c>
      <c r="BG244" s="110">
        <f t="shared" si="65"/>
        <v>7</v>
      </c>
      <c r="BH244" s="110">
        <f t="shared" si="61"/>
        <v>6</v>
      </c>
      <c r="BI244" s="110">
        <f>HLOOKUP(BF244,'ورود کد کلاس همکاران'!$A$1:$AL$54,BG244+3,FALSE)</f>
        <v>5</v>
      </c>
    </row>
    <row r="245" spans="40:61" ht="40.5" x14ac:dyDescent="0.2">
      <c r="AN245" s="110" t="str">
        <f t="shared" si="60"/>
        <v>6-5</v>
      </c>
      <c r="AO245" s="110" t="str">
        <f t="shared" si="62"/>
        <v>28-5</v>
      </c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 t="str">
        <f t="shared" si="63"/>
        <v>چهار شنبه</v>
      </c>
      <c r="BE245" s="110">
        <f t="shared" si="63"/>
        <v>5</v>
      </c>
      <c r="BF245" s="110">
        <f t="shared" si="64"/>
        <v>28</v>
      </c>
      <c r="BG245" s="110">
        <f t="shared" si="65"/>
        <v>7</v>
      </c>
      <c r="BH245" s="110">
        <f t="shared" si="61"/>
        <v>6</v>
      </c>
      <c r="BI245" s="110">
        <f>HLOOKUP(BF245,'ورود کد کلاس همکاران'!$A$1:$AL$54,BG245+3,FALSE)</f>
        <v>5</v>
      </c>
    </row>
    <row r="246" spans="40:61" ht="40.5" x14ac:dyDescent="0.2">
      <c r="AN246" s="110" t="str">
        <f t="shared" si="60"/>
        <v>1-2</v>
      </c>
      <c r="AO246" s="110" t="str">
        <f t="shared" si="62"/>
        <v>29-2</v>
      </c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 t="str">
        <f t="shared" si="63"/>
        <v>چهار شنبه</v>
      </c>
      <c r="BE246" s="110">
        <f t="shared" si="63"/>
        <v>5</v>
      </c>
      <c r="BF246" s="110">
        <f t="shared" si="64"/>
        <v>29</v>
      </c>
      <c r="BG246" s="110">
        <f t="shared" si="65"/>
        <v>7</v>
      </c>
      <c r="BH246" s="110">
        <f t="shared" si="61"/>
        <v>1</v>
      </c>
      <c r="BI246" s="110">
        <f>HLOOKUP(BF246,'ورود کد کلاس همکاران'!$A$1:$AL$54,BG246+3,FALSE)</f>
        <v>2</v>
      </c>
    </row>
    <row r="247" spans="40:61" ht="40.5" x14ac:dyDescent="0.2">
      <c r="AN247" s="110" t="str">
        <f t="shared" si="60"/>
        <v>1-2</v>
      </c>
      <c r="AO247" s="110" t="str">
        <f t="shared" si="62"/>
        <v>30-2</v>
      </c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 t="str">
        <f t="shared" si="63"/>
        <v>چهار شنبه</v>
      </c>
      <c r="BE247" s="110">
        <f t="shared" si="63"/>
        <v>5</v>
      </c>
      <c r="BF247" s="110">
        <f t="shared" si="64"/>
        <v>30</v>
      </c>
      <c r="BG247" s="110">
        <f t="shared" si="65"/>
        <v>7</v>
      </c>
      <c r="BH247" s="110">
        <f t="shared" si="61"/>
        <v>1</v>
      </c>
      <c r="BI247" s="110">
        <f>HLOOKUP(BF247,'ورود کد کلاس همکاران'!$A$1:$AL$54,BG247+3,FALSE)</f>
        <v>2</v>
      </c>
    </row>
    <row r="248" spans="40:61" ht="40.5" x14ac:dyDescent="0.2">
      <c r="AN248" s="110" t="str">
        <f t="shared" si="60"/>
        <v>-0</v>
      </c>
      <c r="AO248" s="110" t="str">
        <f t="shared" si="62"/>
        <v>31-0</v>
      </c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 t="str">
        <f t="shared" si="63"/>
        <v>پنجشنبه</v>
      </c>
      <c r="BE248" s="110">
        <f t="shared" si="63"/>
        <v>6</v>
      </c>
      <c r="BF248" s="110">
        <f t="shared" si="64"/>
        <v>31</v>
      </c>
      <c r="BG248" s="110">
        <f t="shared" si="65"/>
        <v>7</v>
      </c>
      <c r="BH248" s="110" t="str">
        <f t="shared" si="61"/>
        <v/>
      </c>
      <c r="BI248" s="110">
        <f>HLOOKUP(BF248,'ورود کد کلاس همکاران'!$A$1:$AL$54,BG248+3,FALSE)</f>
        <v>0</v>
      </c>
    </row>
    <row r="249" spans="40:61" ht="40.5" x14ac:dyDescent="0.2">
      <c r="AN249" s="110" t="str">
        <f t="shared" si="60"/>
        <v>-0</v>
      </c>
      <c r="AO249" s="110" t="str">
        <f t="shared" si="62"/>
        <v>32-0</v>
      </c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 t="str">
        <f t="shared" si="63"/>
        <v>پنجشنبه</v>
      </c>
      <c r="BE249" s="110">
        <f t="shared" si="63"/>
        <v>6</v>
      </c>
      <c r="BF249" s="110">
        <f t="shared" si="64"/>
        <v>32</v>
      </c>
      <c r="BG249" s="110">
        <f t="shared" si="65"/>
        <v>7</v>
      </c>
      <c r="BH249" s="110" t="str">
        <f t="shared" si="61"/>
        <v/>
      </c>
      <c r="BI249" s="110">
        <f>HLOOKUP(BF249,'ورود کد کلاس همکاران'!$A$1:$AL$54,BG249+3,FALSE)</f>
        <v>0</v>
      </c>
    </row>
    <row r="250" spans="40:61" ht="40.5" x14ac:dyDescent="0.2">
      <c r="AN250" s="110" t="str">
        <f t="shared" si="60"/>
        <v>-0</v>
      </c>
      <c r="AO250" s="110" t="str">
        <f t="shared" si="62"/>
        <v>33-0</v>
      </c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 t="str">
        <f t="shared" si="63"/>
        <v>پنجشنبه</v>
      </c>
      <c r="BE250" s="110">
        <f t="shared" si="63"/>
        <v>6</v>
      </c>
      <c r="BF250" s="110">
        <f t="shared" si="64"/>
        <v>33</v>
      </c>
      <c r="BG250" s="110">
        <f t="shared" si="65"/>
        <v>7</v>
      </c>
      <c r="BH250" s="110" t="str">
        <f t="shared" si="61"/>
        <v/>
      </c>
      <c r="BI250" s="110">
        <f>HLOOKUP(BF250,'ورود کد کلاس همکاران'!$A$1:$AL$54,BG250+3,FALSE)</f>
        <v>0</v>
      </c>
    </row>
    <row r="251" spans="40:61" ht="40.5" x14ac:dyDescent="0.2">
      <c r="AN251" s="110" t="str">
        <f t="shared" si="60"/>
        <v>-0</v>
      </c>
      <c r="AO251" s="110" t="str">
        <f t="shared" si="62"/>
        <v>34-0</v>
      </c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 t="str">
        <f t="shared" si="63"/>
        <v>پنجشنبه</v>
      </c>
      <c r="BE251" s="110">
        <f t="shared" si="63"/>
        <v>6</v>
      </c>
      <c r="BF251" s="110">
        <f t="shared" si="64"/>
        <v>34</v>
      </c>
      <c r="BG251" s="110">
        <f t="shared" si="65"/>
        <v>7</v>
      </c>
      <c r="BH251" s="110" t="str">
        <f t="shared" si="61"/>
        <v/>
      </c>
      <c r="BI251" s="110">
        <f>HLOOKUP(BF251,'ورود کد کلاس همکاران'!$A$1:$AL$54,BG251+3,FALSE)</f>
        <v>0</v>
      </c>
    </row>
    <row r="252" spans="40:61" ht="40.5" x14ac:dyDescent="0.2">
      <c r="AN252" s="110" t="str">
        <f t="shared" si="60"/>
        <v>-0</v>
      </c>
      <c r="AO252" s="110" t="str">
        <f t="shared" si="62"/>
        <v>35-0</v>
      </c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 t="str">
        <f t="shared" si="63"/>
        <v>پنجشنبه</v>
      </c>
      <c r="BE252" s="110">
        <f t="shared" si="63"/>
        <v>6</v>
      </c>
      <c r="BF252" s="110">
        <f t="shared" si="64"/>
        <v>35</v>
      </c>
      <c r="BG252" s="110">
        <f t="shared" si="65"/>
        <v>7</v>
      </c>
      <c r="BH252" s="110" t="str">
        <f t="shared" si="61"/>
        <v/>
      </c>
      <c r="BI252" s="110">
        <f>HLOOKUP(BF252,'ورود کد کلاس همکاران'!$A$1:$AL$54,BG252+3,FALSE)</f>
        <v>0</v>
      </c>
    </row>
    <row r="253" spans="40:61" ht="40.5" x14ac:dyDescent="0.2">
      <c r="AN253" s="110" t="str">
        <f t="shared" si="60"/>
        <v>-0</v>
      </c>
      <c r="AO253" s="110" t="str">
        <f t="shared" si="62"/>
        <v>36-0</v>
      </c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 t="str">
        <f t="shared" si="63"/>
        <v>پنجشنبه</v>
      </c>
      <c r="BE253" s="110">
        <f t="shared" si="63"/>
        <v>6</v>
      </c>
      <c r="BF253" s="110">
        <f t="shared" si="64"/>
        <v>36</v>
      </c>
      <c r="BG253" s="110">
        <f t="shared" si="65"/>
        <v>7</v>
      </c>
      <c r="BH253" s="110" t="str">
        <f t="shared" si="61"/>
        <v/>
      </c>
      <c r="BI253" s="110">
        <f>HLOOKUP(BF253,'ورود کد کلاس همکاران'!$A$1:$AL$54,BG253+3,FALSE)</f>
        <v>0</v>
      </c>
    </row>
    <row r="254" spans="40:61" ht="40.5" x14ac:dyDescent="0.2">
      <c r="AN254" s="110" t="str">
        <f t="shared" si="60"/>
        <v>-0</v>
      </c>
      <c r="AO254" s="110" t="str">
        <f t="shared" si="62"/>
        <v>1-0</v>
      </c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 t="str">
        <f t="shared" si="63"/>
        <v>شنبه</v>
      </c>
      <c r="BE254" s="110">
        <f t="shared" si="63"/>
        <v>1</v>
      </c>
      <c r="BF254" s="110">
        <f t="shared" si="64"/>
        <v>1</v>
      </c>
      <c r="BG254" s="110">
        <f t="shared" si="65"/>
        <v>8</v>
      </c>
      <c r="BH254" s="110" t="str">
        <f t="shared" si="61"/>
        <v/>
      </c>
      <c r="BI254" s="110">
        <f>HLOOKUP(BF254,'ورود کد کلاس همکاران'!$A$1:$AL$54,BG254+3,FALSE)</f>
        <v>0</v>
      </c>
    </row>
    <row r="255" spans="40:61" ht="40.5" x14ac:dyDescent="0.2">
      <c r="AN255" s="110" t="str">
        <f t="shared" si="60"/>
        <v>-0</v>
      </c>
      <c r="AO255" s="110" t="str">
        <f t="shared" si="62"/>
        <v>2-0</v>
      </c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 t="str">
        <f t="shared" si="63"/>
        <v>شنبه</v>
      </c>
      <c r="BE255" s="110">
        <f t="shared" si="63"/>
        <v>1</v>
      </c>
      <c r="BF255" s="110">
        <f t="shared" si="64"/>
        <v>2</v>
      </c>
      <c r="BG255" s="110">
        <f t="shared" si="65"/>
        <v>8</v>
      </c>
      <c r="BH255" s="110" t="str">
        <f t="shared" si="61"/>
        <v/>
      </c>
      <c r="BI255" s="110">
        <f>HLOOKUP(BF255,'ورود کد کلاس همکاران'!$A$1:$AL$54,BG255+3,FALSE)</f>
        <v>0</v>
      </c>
    </row>
    <row r="256" spans="40:61" ht="40.5" x14ac:dyDescent="0.2">
      <c r="AN256" s="110" t="str">
        <f t="shared" si="60"/>
        <v>-0</v>
      </c>
      <c r="AO256" s="110" t="str">
        <f t="shared" si="62"/>
        <v>3-0</v>
      </c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 t="str">
        <f t="shared" si="63"/>
        <v>شنبه</v>
      </c>
      <c r="BE256" s="110">
        <f t="shared" si="63"/>
        <v>1</v>
      </c>
      <c r="BF256" s="110">
        <f t="shared" si="64"/>
        <v>3</v>
      </c>
      <c r="BG256" s="110">
        <f t="shared" si="65"/>
        <v>8</v>
      </c>
      <c r="BH256" s="110" t="str">
        <f t="shared" si="61"/>
        <v/>
      </c>
      <c r="BI256" s="110">
        <f>HLOOKUP(BF256,'ورود کد کلاس همکاران'!$A$1:$AL$54,BG256+3,FALSE)</f>
        <v>0</v>
      </c>
    </row>
    <row r="257" spans="40:61" ht="40.5" x14ac:dyDescent="0.2">
      <c r="AN257" s="110" t="str">
        <f t="shared" si="60"/>
        <v>-0</v>
      </c>
      <c r="AO257" s="110" t="str">
        <f t="shared" si="62"/>
        <v>4-0</v>
      </c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 t="str">
        <f t="shared" si="63"/>
        <v>شنبه</v>
      </c>
      <c r="BE257" s="110">
        <f t="shared" si="63"/>
        <v>1</v>
      </c>
      <c r="BF257" s="110">
        <f t="shared" si="64"/>
        <v>4</v>
      </c>
      <c r="BG257" s="110">
        <f t="shared" si="65"/>
        <v>8</v>
      </c>
      <c r="BH257" s="110" t="str">
        <f t="shared" si="61"/>
        <v/>
      </c>
      <c r="BI257" s="110">
        <f>HLOOKUP(BF257,'ورود کد کلاس همکاران'!$A$1:$AL$54,BG257+3,FALSE)</f>
        <v>0</v>
      </c>
    </row>
    <row r="258" spans="40:61" ht="40.5" x14ac:dyDescent="0.2">
      <c r="AN258" s="110" t="str">
        <f t="shared" ref="AN258:AN321" si="66">BH258&amp;"-"&amp;BI258</f>
        <v>-0</v>
      </c>
      <c r="AO258" s="110" t="str">
        <f t="shared" si="62"/>
        <v>5-0</v>
      </c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 t="str">
        <f t="shared" si="63"/>
        <v>شنبه</v>
      </c>
      <c r="BE258" s="110">
        <f t="shared" si="63"/>
        <v>1</v>
      </c>
      <c r="BF258" s="110">
        <f t="shared" si="64"/>
        <v>5</v>
      </c>
      <c r="BG258" s="110">
        <f t="shared" si="65"/>
        <v>8</v>
      </c>
      <c r="BH258" s="110" t="str">
        <f t="shared" ref="BH258:BH321" si="67">HLOOKUP(BF258,$A$1:$AL$54,BG258+3,FALSE)</f>
        <v/>
      </c>
      <c r="BI258" s="110">
        <f>HLOOKUP(BF258,'ورود کد کلاس همکاران'!$A$1:$AL$54,BG258+3,FALSE)</f>
        <v>0</v>
      </c>
    </row>
    <row r="259" spans="40:61" ht="40.5" x14ac:dyDescent="0.2">
      <c r="AN259" s="110" t="str">
        <f t="shared" si="66"/>
        <v>-0</v>
      </c>
      <c r="AO259" s="110" t="str">
        <f t="shared" ref="AO259:AO322" si="68">BF259&amp;"-"&amp;BI259</f>
        <v>6-0</v>
      </c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 t="str">
        <f t="shared" si="63"/>
        <v>شنبه</v>
      </c>
      <c r="BE259" s="110">
        <f t="shared" si="63"/>
        <v>1</v>
      </c>
      <c r="BF259" s="110">
        <f t="shared" si="64"/>
        <v>6</v>
      </c>
      <c r="BG259" s="110">
        <f t="shared" si="65"/>
        <v>8</v>
      </c>
      <c r="BH259" s="110" t="str">
        <f t="shared" si="67"/>
        <v/>
      </c>
      <c r="BI259" s="110">
        <f>HLOOKUP(BF259,'ورود کد کلاس همکاران'!$A$1:$AL$54,BG259+3,FALSE)</f>
        <v>0</v>
      </c>
    </row>
    <row r="260" spans="40:61" ht="40.5" x14ac:dyDescent="0.2">
      <c r="AN260" s="110" t="str">
        <f t="shared" si="66"/>
        <v>1-1</v>
      </c>
      <c r="AO260" s="110" t="str">
        <f t="shared" si="68"/>
        <v>7-1</v>
      </c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 t="str">
        <f t="shared" si="63"/>
        <v>يکشنبه</v>
      </c>
      <c r="BE260" s="110">
        <f t="shared" si="63"/>
        <v>2</v>
      </c>
      <c r="BF260" s="110">
        <f t="shared" si="64"/>
        <v>7</v>
      </c>
      <c r="BG260" s="110">
        <f t="shared" si="65"/>
        <v>8</v>
      </c>
      <c r="BH260" s="110">
        <f t="shared" si="67"/>
        <v>1</v>
      </c>
      <c r="BI260" s="110">
        <f>HLOOKUP(BF260,'ورود کد کلاس همکاران'!$A$1:$AL$54,BG260+3,FALSE)</f>
        <v>1</v>
      </c>
    </row>
    <row r="261" spans="40:61" ht="40.5" x14ac:dyDescent="0.2">
      <c r="AN261" s="110" t="str">
        <f t="shared" si="66"/>
        <v>1-1</v>
      </c>
      <c r="AO261" s="110" t="str">
        <f t="shared" si="68"/>
        <v>8-1</v>
      </c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 t="str">
        <f t="shared" si="63"/>
        <v>يکشنبه</v>
      </c>
      <c r="BE261" s="110">
        <f t="shared" si="63"/>
        <v>2</v>
      </c>
      <c r="BF261" s="110">
        <f t="shared" si="64"/>
        <v>8</v>
      </c>
      <c r="BG261" s="110">
        <f t="shared" si="65"/>
        <v>8</v>
      </c>
      <c r="BH261" s="110">
        <f t="shared" si="67"/>
        <v>1</v>
      </c>
      <c r="BI261" s="110">
        <f>HLOOKUP(BF261,'ورود کد کلاس همکاران'!$A$1:$AL$54,BG261+3,FALSE)</f>
        <v>1</v>
      </c>
    </row>
    <row r="262" spans="40:61" ht="40.5" x14ac:dyDescent="0.2">
      <c r="AN262" s="110" t="str">
        <f t="shared" si="66"/>
        <v>6-4</v>
      </c>
      <c r="AO262" s="110" t="str">
        <f t="shared" si="68"/>
        <v>9-4</v>
      </c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 t="str">
        <f t="shared" si="63"/>
        <v>يکشنبه</v>
      </c>
      <c r="BE262" s="110">
        <f t="shared" si="63"/>
        <v>2</v>
      </c>
      <c r="BF262" s="110">
        <f t="shared" si="64"/>
        <v>9</v>
      </c>
      <c r="BG262" s="110">
        <f t="shared" si="65"/>
        <v>8</v>
      </c>
      <c r="BH262" s="110">
        <f t="shared" si="67"/>
        <v>6</v>
      </c>
      <c r="BI262" s="110">
        <f>HLOOKUP(BF262,'ورود کد کلاس همکاران'!$A$1:$AL$54,BG262+3,FALSE)</f>
        <v>4</v>
      </c>
    </row>
    <row r="263" spans="40:61" ht="40.5" x14ac:dyDescent="0.2">
      <c r="AN263" s="110" t="str">
        <f t="shared" si="66"/>
        <v>6-4</v>
      </c>
      <c r="AO263" s="110" t="str">
        <f t="shared" si="68"/>
        <v>10-4</v>
      </c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 t="str">
        <f t="shared" si="63"/>
        <v>يکشنبه</v>
      </c>
      <c r="BE263" s="110">
        <f t="shared" si="63"/>
        <v>2</v>
      </c>
      <c r="BF263" s="110">
        <f t="shared" si="64"/>
        <v>10</v>
      </c>
      <c r="BG263" s="110">
        <f t="shared" si="65"/>
        <v>8</v>
      </c>
      <c r="BH263" s="110">
        <f t="shared" si="67"/>
        <v>6</v>
      </c>
      <c r="BI263" s="110">
        <f>HLOOKUP(BF263,'ورود کد کلاس همکاران'!$A$1:$AL$54,BG263+3,FALSE)</f>
        <v>4</v>
      </c>
    </row>
    <row r="264" spans="40:61" ht="40.5" x14ac:dyDescent="0.2">
      <c r="AN264" s="110" t="str">
        <f t="shared" si="66"/>
        <v>1-6</v>
      </c>
      <c r="AO264" s="110" t="str">
        <f t="shared" si="68"/>
        <v>11-6</v>
      </c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 t="str">
        <f t="shared" si="63"/>
        <v>يکشنبه</v>
      </c>
      <c r="BE264" s="110">
        <f t="shared" si="63"/>
        <v>2</v>
      </c>
      <c r="BF264" s="110">
        <f t="shared" si="64"/>
        <v>11</v>
      </c>
      <c r="BG264" s="110">
        <f t="shared" si="65"/>
        <v>8</v>
      </c>
      <c r="BH264" s="110">
        <f t="shared" si="67"/>
        <v>1</v>
      </c>
      <c r="BI264" s="110">
        <f>HLOOKUP(BF264,'ورود کد کلاس همکاران'!$A$1:$AL$54,BG264+3,FALSE)</f>
        <v>6</v>
      </c>
    </row>
    <row r="265" spans="40:61" ht="40.5" x14ac:dyDescent="0.2">
      <c r="AN265" s="110" t="str">
        <f t="shared" si="66"/>
        <v>1-6</v>
      </c>
      <c r="AO265" s="110" t="str">
        <f t="shared" si="68"/>
        <v>12-6</v>
      </c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 t="str">
        <f t="shared" si="63"/>
        <v>يکشنبه</v>
      </c>
      <c r="BE265" s="110">
        <f t="shared" si="63"/>
        <v>2</v>
      </c>
      <c r="BF265" s="110">
        <f t="shared" si="64"/>
        <v>12</v>
      </c>
      <c r="BG265" s="110">
        <f t="shared" si="65"/>
        <v>8</v>
      </c>
      <c r="BH265" s="110">
        <f t="shared" si="67"/>
        <v>1</v>
      </c>
      <c r="BI265" s="110">
        <f>HLOOKUP(BF265,'ورود کد کلاس همکاران'!$A$1:$AL$54,BG265+3,FALSE)</f>
        <v>6</v>
      </c>
    </row>
    <row r="266" spans="40:61" ht="40.5" x14ac:dyDescent="0.2">
      <c r="AN266" s="110" t="str">
        <f t="shared" si="66"/>
        <v>-0</v>
      </c>
      <c r="AO266" s="110" t="str">
        <f t="shared" si="68"/>
        <v>13-0</v>
      </c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 t="str">
        <f t="shared" si="63"/>
        <v>دوشنبه</v>
      </c>
      <c r="BE266" s="110">
        <f t="shared" si="63"/>
        <v>3</v>
      </c>
      <c r="BF266" s="110">
        <f t="shared" si="64"/>
        <v>13</v>
      </c>
      <c r="BG266" s="110">
        <f t="shared" si="65"/>
        <v>8</v>
      </c>
      <c r="BH266" s="110" t="str">
        <f t="shared" si="67"/>
        <v/>
      </c>
      <c r="BI266" s="110">
        <f>HLOOKUP(BF266,'ورود کد کلاس همکاران'!$A$1:$AL$54,BG266+3,FALSE)</f>
        <v>0</v>
      </c>
    </row>
    <row r="267" spans="40:61" ht="40.5" x14ac:dyDescent="0.2">
      <c r="AN267" s="110" t="str">
        <f t="shared" si="66"/>
        <v>-0</v>
      </c>
      <c r="AO267" s="110" t="str">
        <f t="shared" si="68"/>
        <v>14-0</v>
      </c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 t="str">
        <f t="shared" si="63"/>
        <v>دوشنبه</v>
      </c>
      <c r="BE267" s="110">
        <f t="shared" si="63"/>
        <v>3</v>
      </c>
      <c r="BF267" s="110">
        <f t="shared" si="64"/>
        <v>14</v>
      </c>
      <c r="BG267" s="110">
        <f t="shared" si="65"/>
        <v>8</v>
      </c>
      <c r="BH267" s="110" t="str">
        <f t="shared" si="67"/>
        <v/>
      </c>
      <c r="BI267" s="110">
        <f>HLOOKUP(BF267,'ورود کد کلاس همکاران'!$A$1:$AL$54,BG267+3,FALSE)</f>
        <v>0</v>
      </c>
    </row>
    <row r="268" spans="40:61" ht="40.5" x14ac:dyDescent="0.2">
      <c r="AN268" s="110" t="str">
        <f t="shared" si="66"/>
        <v>-0</v>
      </c>
      <c r="AO268" s="110" t="str">
        <f t="shared" si="68"/>
        <v>15-0</v>
      </c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 t="str">
        <f t="shared" si="63"/>
        <v>دوشنبه</v>
      </c>
      <c r="BE268" s="110">
        <f t="shared" si="63"/>
        <v>3</v>
      </c>
      <c r="BF268" s="110">
        <f t="shared" si="64"/>
        <v>15</v>
      </c>
      <c r="BG268" s="110">
        <f t="shared" si="65"/>
        <v>8</v>
      </c>
      <c r="BH268" s="110" t="str">
        <f t="shared" si="67"/>
        <v/>
      </c>
      <c r="BI268" s="110">
        <f>HLOOKUP(BF268,'ورود کد کلاس همکاران'!$A$1:$AL$54,BG268+3,FALSE)</f>
        <v>0</v>
      </c>
    </row>
    <row r="269" spans="40:61" ht="40.5" x14ac:dyDescent="0.2">
      <c r="AN269" s="110" t="str">
        <f t="shared" si="66"/>
        <v>-0</v>
      </c>
      <c r="AO269" s="110" t="str">
        <f t="shared" si="68"/>
        <v>16-0</v>
      </c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 t="str">
        <f t="shared" si="63"/>
        <v>دوشنبه</v>
      </c>
      <c r="BE269" s="110">
        <f t="shared" si="63"/>
        <v>3</v>
      </c>
      <c r="BF269" s="110">
        <f t="shared" si="64"/>
        <v>16</v>
      </c>
      <c r="BG269" s="110">
        <f t="shared" si="65"/>
        <v>8</v>
      </c>
      <c r="BH269" s="110" t="str">
        <f t="shared" si="67"/>
        <v/>
      </c>
      <c r="BI269" s="110">
        <f>HLOOKUP(BF269,'ورود کد کلاس همکاران'!$A$1:$AL$54,BG269+3,FALSE)</f>
        <v>0</v>
      </c>
    </row>
    <row r="270" spans="40:61" ht="40.5" x14ac:dyDescent="0.2">
      <c r="AN270" s="110" t="str">
        <f t="shared" si="66"/>
        <v>-0</v>
      </c>
      <c r="AO270" s="110" t="str">
        <f t="shared" si="68"/>
        <v>17-0</v>
      </c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 t="str">
        <f t="shared" si="63"/>
        <v>دوشنبه</v>
      </c>
      <c r="BE270" s="110">
        <f t="shared" si="63"/>
        <v>3</v>
      </c>
      <c r="BF270" s="110">
        <f t="shared" si="64"/>
        <v>17</v>
      </c>
      <c r="BG270" s="110">
        <f t="shared" si="65"/>
        <v>8</v>
      </c>
      <c r="BH270" s="110" t="str">
        <f t="shared" si="67"/>
        <v/>
      </c>
      <c r="BI270" s="110">
        <f>HLOOKUP(BF270,'ورود کد کلاس همکاران'!$A$1:$AL$54,BG270+3,FALSE)</f>
        <v>0</v>
      </c>
    </row>
    <row r="271" spans="40:61" ht="40.5" x14ac:dyDescent="0.2">
      <c r="AN271" s="110" t="str">
        <f t="shared" si="66"/>
        <v>-0</v>
      </c>
      <c r="AO271" s="110" t="str">
        <f t="shared" si="68"/>
        <v>18-0</v>
      </c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 t="str">
        <f t="shared" si="63"/>
        <v>دوشنبه</v>
      </c>
      <c r="BE271" s="110">
        <f t="shared" si="63"/>
        <v>3</v>
      </c>
      <c r="BF271" s="110">
        <f t="shared" si="64"/>
        <v>18</v>
      </c>
      <c r="BG271" s="110">
        <f t="shared" si="65"/>
        <v>8</v>
      </c>
      <c r="BH271" s="110" t="str">
        <f t="shared" si="67"/>
        <v/>
      </c>
      <c r="BI271" s="110">
        <f>HLOOKUP(BF271,'ورود کد کلاس همکاران'!$A$1:$AL$54,BG271+3,FALSE)</f>
        <v>0</v>
      </c>
    </row>
    <row r="272" spans="40:61" ht="40.5" x14ac:dyDescent="0.2">
      <c r="AN272" s="110" t="str">
        <f t="shared" si="66"/>
        <v>2-7</v>
      </c>
      <c r="AO272" s="110" t="str">
        <f t="shared" si="68"/>
        <v>19-7</v>
      </c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 t="str">
        <f t="shared" si="63"/>
        <v>سه شنبه</v>
      </c>
      <c r="BE272" s="110">
        <f t="shared" si="63"/>
        <v>4</v>
      </c>
      <c r="BF272" s="110">
        <f t="shared" si="64"/>
        <v>19</v>
      </c>
      <c r="BG272" s="110">
        <f t="shared" si="65"/>
        <v>8</v>
      </c>
      <c r="BH272" s="110">
        <f t="shared" si="67"/>
        <v>2</v>
      </c>
      <c r="BI272" s="110">
        <f>HLOOKUP(BF272,'ورود کد کلاس همکاران'!$A$1:$AL$54,BG272+3,FALSE)</f>
        <v>7</v>
      </c>
    </row>
    <row r="273" spans="40:61" ht="40.5" x14ac:dyDescent="0.2">
      <c r="AN273" s="110" t="str">
        <f t="shared" si="66"/>
        <v>2-7</v>
      </c>
      <c r="AO273" s="110" t="str">
        <f t="shared" si="68"/>
        <v>20-7</v>
      </c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 t="str">
        <f t="shared" si="63"/>
        <v>سه شنبه</v>
      </c>
      <c r="BE273" s="110">
        <f t="shared" si="63"/>
        <v>4</v>
      </c>
      <c r="BF273" s="110">
        <f t="shared" si="64"/>
        <v>20</v>
      </c>
      <c r="BG273" s="110">
        <f t="shared" si="65"/>
        <v>8</v>
      </c>
      <c r="BH273" s="110">
        <f t="shared" si="67"/>
        <v>2</v>
      </c>
      <c r="BI273" s="110">
        <f>HLOOKUP(BF273,'ورود کد کلاس همکاران'!$A$1:$AL$54,BG273+3,FALSE)</f>
        <v>7</v>
      </c>
    </row>
    <row r="274" spans="40:61" ht="40.5" x14ac:dyDescent="0.2">
      <c r="AN274" s="110" t="str">
        <f t="shared" si="66"/>
        <v>1-5</v>
      </c>
      <c r="AO274" s="110" t="str">
        <f t="shared" si="68"/>
        <v>21-5</v>
      </c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 t="str">
        <f t="shared" si="63"/>
        <v>سه شنبه</v>
      </c>
      <c r="BE274" s="110">
        <f t="shared" si="63"/>
        <v>4</v>
      </c>
      <c r="BF274" s="110">
        <f t="shared" si="64"/>
        <v>21</v>
      </c>
      <c r="BG274" s="110">
        <f t="shared" si="65"/>
        <v>8</v>
      </c>
      <c r="BH274" s="110">
        <f t="shared" si="67"/>
        <v>1</v>
      </c>
      <c r="BI274" s="110">
        <f>HLOOKUP(BF274,'ورود کد کلاس همکاران'!$A$1:$AL$54,BG274+3,FALSE)</f>
        <v>5</v>
      </c>
    </row>
    <row r="275" spans="40:61" ht="40.5" x14ac:dyDescent="0.2">
      <c r="AN275" s="110" t="str">
        <f t="shared" si="66"/>
        <v>1-5</v>
      </c>
      <c r="AO275" s="110" t="str">
        <f t="shared" si="68"/>
        <v>22-5</v>
      </c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 t="str">
        <f t="shared" si="63"/>
        <v>سه شنبه</v>
      </c>
      <c r="BE275" s="110">
        <f t="shared" si="63"/>
        <v>4</v>
      </c>
      <c r="BF275" s="110">
        <f t="shared" si="64"/>
        <v>22</v>
      </c>
      <c r="BG275" s="110">
        <f t="shared" si="65"/>
        <v>8</v>
      </c>
      <c r="BH275" s="110">
        <f t="shared" si="67"/>
        <v>1</v>
      </c>
      <c r="BI275" s="110">
        <f>HLOOKUP(BF275,'ورود کد کلاس همکاران'!$A$1:$AL$54,BG275+3,FALSE)</f>
        <v>5</v>
      </c>
    </row>
    <row r="276" spans="40:61" ht="40.5" x14ac:dyDescent="0.2">
      <c r="AN276" s="110" t="str">
        <f t="shared" si="66"/>
        <v>1-9</v>
      </c>
      <c r="AO276" s="110" t="str">
        <f t="shared" si="68"/>
        <v>23-9</v>
      </c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 t="str">
        <f t="shared" si="63"/>
        <v>سه شنبه</v>
      </c>
      <c r="BE276" s="110">
        <f t="shared" si="63"/>
        <v>4</v>
      </c>
      <c r="BF276" s="110">
        <f t="shared" si="64"/>
        <v>23</v>
      </c>
      <c r="BG276" s="110">
        <f t="shared" si="65"/>
        <v>8</v>
      </c>
      <c r="BH276" s="110">
        <f t="shared" si="67"/>
        <v>1</v>
      </c>
      <c r="BI276" s="110">
        <f>HLOOKUP(BF276,'ورود کد کلاس همکاران'!$A$1:$AL$54,BG276+3,FALSE)</f>
        <v>9</v>
      </c>
    </row>
    <row r="277" spans="40:61" ht="40.5" x14ac:dyDescent="0.2">
      <c r="AN277" s="110" t="str">
        <f t="shared" si="66"/>
        <v>1-9</v>
      </c>
      <c r="AO277" s="110" t="str">
        <f t="shared" si="68"/>
        <v>24-9</v>
      </c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 t="str">
        <f t="shared" si="63"/>
        <v>سه شنبه</v>
      </c>
      <c r="BE277" s="110">
        <f t="shared" si="63"/>
        <v>4</v>
      </c>
      <c r="BF277" s="110">
        <f t="shared" si="64"/>
        <v>24</v>
      </c>
      <c r="BG277" s="110">
        <f t="shared" si="65"/>
        <v>8</v>
      </c>
      <c r="BH277" s="110">
        <f t="shared" si="67"/>
        <v>1</v>
      </c>
      <c r="BI277" s="110">
        <f>HLOOKUP(BF277,'ورود کد کلاس همکاران'!$A$1:$AL$54,BG277+3,FALSE)</f>
        <v>9</v>
      </c>
    </row>
    <row r="278" spans="40:61" ht="40.5" x14ac:dyDescent="0.2">
      <c r="AN278" s="110" t="str">
        <f t="shared" si="66"/>
        <v>-0</v>
      </c>
      <c r="AO278" s="110" t="str">
        <f t="shared" si="68"/>
        <v>25-0</v>
      </c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 t="str">
        <f t="shared" si="63"/>
        <v>چهار شنبه</v>
      </c>
      <c r="BE278" s="110">
        <f t="shared" si="63"/>
        <v>5</v>
      </c>
      <c r="BF278" s="110">
        <f t="shared" si="64"/>
        <v>25</v>
      </c>
      <c r="BG278" s="110">
        <f t="shared" si="65"/>
        <v>8</v>
      </c>
      <c r="BH278" s="110" t="str">
        <f t="shared" si="67"/>
        <v/>
      </c>
      <c r="BI278" s="110">
        <f>HLOOKUP(BF278,'ورود کد کلاس همکاران'!$A$1:$AL$54,BG278+3,FALSE)</f>
        <v>0</v>
      </c>
    </row>
    <row r="279" spans="40:61" ht="40.5" x14ac:dyDescent="0.2">
      <c r="AN279" s="110" t="str">
        <f t="shared" si="66"/>
        <v>-0</v>
      </c>
      <c r="AO279" s="110" t="str">
        <f t="shared" si="68"/>
        <v>26-0</v>
      </c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 t="str">
        <f t="shared" si="63"/>
        <v>چهار شنبه</v>
      </c>
      <c r="BE279" s="110">
        <f t="shared" si="63"/>
        <v>5</v>
      </c>
      <c r="BF279" s="110">
        <f t="shared" si="64"/>
        <v>26</v>
      </c>
      <c r="BG279" s="110">
        <f t="shared" si="65"/>
        <v>8</v>
      </c>
      <c r="BH279" s="110" t="str">
        <f t="shared" si="67"/>
        <v/>
      </c>
      <c r="BI279" s="110">
        <f>HLOOKUP(BF279,'ورود کد کلاس همکاران'!$A$1:$AL$54,BG279+3,FALSE)</f>
        <v>0</v>
      </c>
    </row>
    <row r="280" spans="40:61" ht="40.5" x14ac:dyDescent="0.2">
      <c r="AN280" s="110" t="str">
        <f t="shared" si="66"/>
        <v>-0</v>
      </c>
      <c r="AO280" s="110" t="str">
        <f t="shared" si="68"/>
        <v>27-0</v>
      </c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 t="str">
        <f t="shared" si="63"/>
        <v>چهار شنبه</v>
      </c>
      <c r="BE280" s="110">
        <f t="shared" si="63"/>
        <v>5</v>
      </c>
      <c r="BF280" s="110">
        <f t="shared" si="64"/>
        <v>27</v>
      </c>
      <c r="BG280" s="110">
        <f t="shared" si="65"/>
        <v>8</v>
      </c>
      <c r="BH280" s="110" t="str">
        <f t="shared" si="67"/>
        <v/>
      </c>
      <c r="BI280" s="110">
        <f>HLOOKUP(BF280,'ورود کد کلاس همکاران'!$A$1:$AL$54,BG280+3,FALSE)</f>
        <v>0</v>
      </c>
    </row>
    <row r="281" spans="40:61" ht="40.5" x14ac:dyDescent="0.2">
      <c r="AN281" s="110" t="str">
        <f t="shared" si="66"/>
        <v>-0</v>
      </c>
      <c r="AO281" s="110" t="str">
        <f t="shared" si="68"/>
        <v>28-0</v>
      </c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 t="str">
        <f t="shared" si="63"/>
        <v>چهار شنبه</v>
      </c>
      <c r="BE281" s="110">
        <f t="shared" si="63"/>
        <v>5</v>
      </c>
      <c r="BF281" s="110">
        <f t="shared" si="64"/>
        <v>28</v>
      </c>
      <c r="BG281" s="110">
        <f t="shared" si="65"/>
        <v>8</v>
      </c>
      <c r="BH281" s="110" t="str">
        <f t="shared" si="67"/>
        <v/>
      </c>
      <c r="BI281" s="110">
        <f>HLOOKUP(BF281,'ورود کد کلاس همکاران'!$A$1:$AL$54,BG281+3,FALSE)</f>
        <v>0</v>
      </c>
    </row>
    <row r="282" spans="40:61" ht="40.5" x14ac:dyDescent="0.2">
      <c r="AN282" s="110" t="str">
        <f t="shared" si="66"/>
        <v>-0</v>
      </c>
      <c r="AO282" s="110" t="str">
        <f t="shared" si="68"/>
        <v>29-0</v>
      </c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 t="str">
        <f t="shared" si="63"/>
        <v>چهار شنبه</v>
      </c>
      <c r="BE282" s="110">
        <f t="shared" si="63"/>
        <v>5</v>
      </c>
      <c r="BF282" s="110">
        <f t="shared" si="64"/>
        <v>29</v>
      </c>
      <c r="BG282" s="110">
        <f t="shared" si="65"/>
        <v>8</v>
      </c>
      <c r="BH282" s="110" t="str">
        <f t="shared" si="67"/>
        <v/>
      </c>
      <c r="BI282" s="110">
        <f>HLOOKUP(BF282,'ورود کد کلاس همکاران'!$A$1:$AL$54,BG282+3,FALSE)</f>
        <v>0</v>
      </c>
    </row>
    <row r="283" spans="40:61" ht="40.5" x14ac:dyDescent="0.2">
      <c r="AN283" s="110" t="str">
        <f t="shared" si="66"/>
        <v>-0</v>
      </c>
      <c r="AO283" s="110" t="str">
        <f t="shared" si="68"/>
        <v>30-0</v>
      </c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 t="str">
        <f t="shared" si="63"/>
        <v>چهار شنبه</v>
      </c>
      <c r="BE283" s="110">
        <f t="shared" si="63"/>
        <v>5</v>
      </c>
      <c r="BF283" s="110">
        <f t="shared" si="64"/>
        <v>30</v>
      </c>
      <c r="BG283" s="110">
        <f t="shared" si="65"/>
        <v>8</v>
      </c>
      <c r="BH283" s="110" t="str">
        <f t="shared" si="67"/>
        <v/>
      </c>
      <c r="BI283" s="110">
        <f>HLOOKUP(BF283,'ورود کد کلاس همکاران'!$A$1:$AL$54,BG283+3,FALSE)</f>
        <v>0</v>
      </c>
    </row>
    <row r="284" spans="40:61" ht="40.5" x14ac:dyDescent="0.2">
      <c r="AN284" s="110" t="str">
        <f t="shared" si="66"/>
        <v>-0</v>
      </c>
      <c r="AO284" s="110" t="str">
        <f t="shared" si="68"/>
        <v>31-0</v>
      </c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 t="str">
        <f t="shared" si="63"/>
        <v>پنجشنبه</v>
      </c>
      <c r="BE284" s="110">
        <f t="shared" si="63"/>
        <v>6</v>
      </c>
      <c r="BF284" s="110">
        <f t="shared" si="64"/>
        <v>31</v>
      </c>
      <c r="BG284" s="110">
        <f t="shared" si="65"/>
        <v>8</v>
      </c>
      <c r="BH284" s="110" t="str">
        <f t="shared" si="67"/>
        <v/>
      </c>
      <c r="BI284" s="110">
        <f>HLOOKUP(BF284,'ورود کد کلاس همکاران'!$A$1:$AL$54,BG284+3,FALSE)</f>
        <v>0</v>
      </c>
    </row>
    <row r="285" spans="40:61" ht="40.5" x14ac:dyDescent="0.2">
      <c r="AN285" s="110" t="str">
        <f t="shared" si="66"/>
        <v>-0</v>
      </c>
      <c r="AO285" s="110" t="str">
        <f t="shared" si="68"/>
        <v>32-0</v>
      </c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 t="str">
        <f t="shared" si="63"/>
        <v>پنجشنبه</v>
      </c>
      <c r="BE285" s="110">
        <f t="shared" si="63"/>
        <v>6</v>
      </c>
      <c r="BF285" s="110">
        <f t="shared" si="64"/>
        <v>32</v>
      </c>
      <c r="BG285" s="110">
        <f t="shared" si="65"/>
        <v>8</v>
      </c>
      <c r="BH285" s="110" t="str">
        <f t="shared" si="67"/>
        <v/>
      </c>
      <c r="BI285" s="110">
        <f>HLOOKUP(BF285,'ورود کد کلاس همکاران'!$A$1:$AL$54,BG285+3,FALSE)</f>
        <v>0</v>
      </c>
    </row>
    <row r="286" spans="40:61" ht="40.5" x14ac:dyDescent="0.2">
      <c r="AN286" s="110" t="str">
        <f t="shared" si="66"/>
        <v>-0</v>
      </c>
      <c r="AO286" s="110" t="str">
        <f t="shared" si="68"/>
        <v>33-0</v>
      </c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 t="str">
        <f t="shared" si="63"/>
        <v>پنجشنبه</v>
      </c>
      <c r="BE286" s="110">
        <f t="shared" si="63"/>
        <v>6</v>
      </c>
      <c r="BF286" s="110">
        <f t="shared" si="64"/>
        <v>33</v>
      </c>
      <c r="BG286" s="110">
        <f t="shared" si="65"/>
        <v>8</v>
      </c>
      <c r="BH286" s="110" t="str">
        <f t="shared" si="67"/>
        <v/>
      </c>
      <c r="BI286" s="110">
        <f>HLOOKUP(BF286,'ورود کد کلاس همکاران'!$A$1:$AL$54,BG286+3,FALSE)</f>
        <v>0</v>
      </c>
    </row>
    <row r="287" spans="40:61" ht="40.5" x14ac:dyDescent="0.2">
      <c r="AN287" s="110" t="str">
        <f t="shared" si="66"/>
        <v>-0</v>
      </c>
      <c r="AO287" s="110" t="str">
        <f t="shared" si="68"/>
        <v>34-0</v>
      </c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 t="str">
        <f t="shared" si="63"/>
        <v>پنجشنبه</v>
      </c>
      <c r="BE287" s="110">
        <f t="shared" si="63"/>
        <v>6</v>
      </c>
      <c r="BF287" s="110">
        <f t="shared" si="64"/>
        <v>34</v>
      </c>
      <c r="BG287" s="110">
        <f t="shared" si="65"/>
        <v>8</v>
      </c>
      <c r="BH287" s="110" t="str">
        <f t="shared" si="67"/>
        <v/>
      </c>
      <c r="BI287" s="110">
        <f>HLOOKUP(BF287,'ورود کد کلاس همکاران'!$A$1:$AL$54,BG287+3,FALSE)</f>
        <v>0</v>
      </c>
    </row>
    <row r="288" spans="40:61" ht="40.5" x14ac:dyDescent="0.2">
      <c r="AN288" s="110" t="str">
        <f t="shared" si="66"/>
        <v>-0</v>
      </c>
      <c r="AO288" s="110" t="str">
        <f t="shared" si="68"/>
        <v>35-0</v>
      </c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 t="str">
        <f t="shared" si="63"/>
        <v>پنجشنبه</v>
      </c>
      <c r="BE288" s="110">
        <f t="shared" si="63"/>
        <v>6</v>
      </c>
      <c r="BF288" s="110">
        <f t="shared" si="64"/>
        <v>35</v>
      </c>
      <c r="BG288" s="110">
        <f t="shared" si="65"/>
        <v>8</v>
      </c>
      <c r="BH288" s="110" t="str">
        <f t="shared" si="67"/>
        <v/>
      </c>
      <c r="BI288" s="110">
        <f>HLOOKUP(BF288,'ورود کد کلاس همکاران'!$A$1:$AL$54,BG288+3,FALSE)</f>
        <v>0</v>
      </c>
    </row>
    <row r="289" spans="40:61" ht="40.5" x14ac:dyDescent="0.2">
      <c r="AN289" s="110" t="str">
        <f t="shared" si="66"/>
        <v>-0</v>
      </c>
      <c r="AO289" s="110" t="str">
        <f t="shared" si="68"/>
        <v>36-0</v>
      </c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 t="str">
        <f t="shared" si="63"/>
        <v>پنجشنبه</v>
      </c>
      <c r="BE289" s="110">
        <f t="shared" si="63"/>
        <v>6</v>
      </c>
      <c r="BF289" s="110">
        <f t="shared" si="64"/>
        <v>36</v>
      </c>
      <c r="BG289" s="110">
        <f t="shared" si="65"/>
        <v>8</v>
      </c>
      <c r="BH289" s="110" t="str">
        <f t="shared" si="67"/>
        <v/>
      </c>
      <c r="BI289" s="110">
        <f>HLOOKUP(BF289,'ورود کد کلاس همکاران'!$A$1:$AL$54,BG289+3,FALSE)</f>
        <v>0</v>
      </c>
    </row>
    <row r="290" spans="40:61" ht="40.5" x14ac:dyDescent="0.2">
      <c r="AN290" s="110" t="str">
        <f t="shared" si="66"/>
        <v>0-0</v>
      </c>
      <c r="AO290" s="110" t="str">
        <f t="shared" si="68"/>
        <v>1-0</v>
      </c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 t="str">
        <f t="shared" si="63"/>
        <v>شنبه</v>
      </c>
      <c r="BE290" s="110">
        <f t="shared" si="63"/>
        <v>1</v>
      </c>
      <c r="BF290" s="110">
        <f t="shared" si="64"/>
        <v>1</v>
      </c>
      <c r="BG290" s="110">
        <f t="shared" si="65"/>
        <v>9</v>
      </c>
      <c r="BH290" s="110">
        <f t="shared" si="67"/>
        <v>0</v>
      </c>
      <c r="BI290" s="110">
        <f>HLOOKUP(BF290,'ورود کد کلاس همکاران'!$A$1:$AL$54,BG290+3,FALSE)</f>
        <v>0</v>
      </c>
    </row>
    <row r="291" spans="40:61" ht="40.5" x14ac:dyDescent="0.2">
      <c r="AN291" s="110" t="str">
        <f t="shared" si="66"/>
        <v>0-0</v>
      </c>
      <c r="AO291" s="110" t="str">
        <f t="shared" si="68"/>
        <v>2-0</v>
      </c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 t="str">
        <f t="shared" si="63"/>
        <v>شنبه</v>
      </c>
      <c r="BE291" s="110">
        <f t="shared" si="63"/>
        <v>1</v>
      </c>
      <c r="BF291" s="110">
        <f t="shared" si="64"/>
        <v>2</v>
      </c>
      <c r="BG291" s="110">
        <f t="shared" si="65"/>
        <v>9</v>
      </c>
      <c r="BH291" s="110">
        <f t="shared" si="67"/>
        <v>0</v>
      </c>
      <c r="BI291" s="110">
        <f>HLOOKUP(BF291,'ورود کد کلاس همکاران'!$A$1:$AL$54,BG291+3,FALSE)</f>
        <v>0</v>
      </c>
    </row>
    <row r="292" spans="40:61" ht="40.5" x14ac:dyDescent="0.2">
      <c r="AN292" s="110" t="str">
        <f t="shared" si="66"/>
        <v>0-0</v>
      </c>
      <c r="AO292" s="110" t="str">
        <f t="shared" si="68"/>
        <v>3-0</v>
      </c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 t="str">
        <f t="shared" si="63"/>
        <v>شنبه</v>
      </c>
      <c r="BE292" s="110">
        <f t="shared" si="63"/>
        <v>1</v>
      </c>
      <c r="BF292" s="110">
        <f t="shared" si="64"/>
        <v>3</v>
      </c>
      <c r="BG292" s="110">
        <f t="shared" si="65"/>
        <v>9</v>
      </c>
      <c r="BH292" s="110">
        <f t="shared" si="67"/>
        <v>0</v>
      </c>
      <c r="BI292" s="110">
        <f>HLOOKUP(BF292,'ورود کد کلاس همکاران'!$A$1:$AL$54,BG292+3,FALSE)</f>
        <v>0</v>
      </c>
    </row>
    <row r="293" spans="40:61" ht="40.5" x14ac:dyDescent="0.2">
      <c r="AN293" s="110" t="str">
        <f t="shared" si="66"/>
        <v>0-0</v>
      </c>
      <c r="AO293" s="110" t="str">
        <f t="shared" si="68"/>
        <v>4-0</v>
      </c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 t="str">
        <f t="shared" si="63"/>
        <v>شنبه</v>
      </c>
      <c r="BE293" s="110">
        <f t="shared" si="63"/>
        <v>1</v>
      </c>
      <c r="BF293" s="110">
        <f t="shared" si="64"/>
        <v>4</v>
      </c>
      <c r="BG293" s="110">
        <f t="shared" si="65"/>
        <v>9</v>
      </c>
      <c r="BH293" s="110">
        <f t="shared" si="67"/>
        <v>0</v>
      </c>
      <c r="BI293" s="110">
        <f>HLOOKUP(BF293,'ورود کد کلاس همکاران'!$A$1:$AL$54,BG293+3,FALSE)</f>
        <v>0</v>
      </c>
    </row>
    <row r="294" spans="40:61" ht="40.5" x14ac:dyDescent="0.2">
      <c r="AN294" s="110" t="str">
        <f t="shared" si="66"/>
        <v>0-0</v>
      </c>
      <c r="AO294" s="110" t="str">
        <f t="shared" si="68"/>
        <v>5-0</v>
      </c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 t="str">
        <f t="shared" si="63"/>
        <v>شنبه</v>
      </c>
      <c r="BE294" s="110">
        <f t="shared" si="63"/>
        <v>1</v>
      </c>
      <c r="BF294" s="110">
        <f t="shared" si="64"/>
        <v>5</v>
      </c>
      <c r="BG294" s="110">
        <f t="shared" si="65"/>
        <v>9</v>
      </c>
      <c r="BH294" s="110">
        <f t="shared" si="67"/>
        <v>0</v>
      </c>
      <c r="BI294" s="110">
        <f>HLOOKUP(BF294,'ورود کد کلاس همکاران'!$A$1:$AL$54,BG294+3,FALSE)</f>
        <v>0</v>
      </c>
    </row>
    <row r="295" spans="40:61" ht="40.5" x14ac:dyDescent="0.2">
      <c r="AN295" s="110" t="str">
        <f t="shared" si="66"/>
        <v>0-0</v>
      </c>
      <c r="AO295" s="110" t="str">
        <f t="shared" si="68"/>
        <v>6-0</v>
      </c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 t="str">
        <f t="shared" ref="BD295:BE358" si="69">BD259</f>
        <v>شنبه</v>
      </c>
      <c r="BE295" s="110">
        <f t="shared" si="69"/>
        <v>1</v>
      </c>
      <c r="BF295" s="110">
        <f t="shared" ref="BF295:BF358" si="70">BF259</f>
        <v>6</v>
      </c>
      <c r="BG295" s="110">
        <f t="shared" ref="BG295:BG358" si="71">BG259+1</f>
        <v>9</v>
      </c>
      <c r="BH295" s="110">
        <f t="shared" si="67"/>
        <v>0</v>
      </c>
      <c r="BI295" s="110">
        <f>HLOOKUP(BF295,'ورود کد کلاس همکاران'!$A$1:$AL$54,BG295+3,FALSE)</f>
        <v>0</v>
      </c>
    </row>
    <row r="296" spans="40:61" ht="40.5" x14ac:dyDescent="0.2">
      <c r="AN296" s="110" t="str">
        <f t="shared" si="66"/>
        <v>-0</v>
      </c>
      <c r="AO296" s="110" t="str">
        <f t="shared" si="68"/>
        <v>7-0</v>
      </c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 t="str">
        <f t="shared" si="69"/>
        <v>يکشنبه</v>
      </c>
      <c r="BE296" s="110">
        <f t="shared" si="69"/>
        <v>2</v>
      </c>
      <c r="BF296" s="110">
        <f t="shared" si="70"/>
        <v>7</v>
      </c>
      <c r="BG296" s="110">
        <f t="shared" si="71"/>
        <v>9</v>
      </c>
      <c r="BH296" s="110" t="str">
        <f t="shared" si="67"/>
        <v/>
      </c>
      <c r="BI296" s="110">
        <f>HLOOKUP(BF296,'ورود کد کلاس همکاران'!$A$1:$AL$54,BG296+3,FALSE)</f>
        <v>0</v>
      </c>
    </row>
    <row r="297" spans="40:61" ht="40.5" x14ac:dyDescent="0.2">
      <c r="AN297" s="110" t="str">
        <f t="shared" si="66"/>
        <v>-0</v>
      </c>
      <c r="AO297" s="110" t="str">
        <f t="shared" si="68"/>
        <v>8-0</v>
      </c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 t="str">
        <f t="shared" si="69"/>
        <v>يکشنبه</v>
      </c>
      <c r="BE297" s="110">
        <f t="shared" si="69"/>
        <v>2</v>
      </c>
      <c r="BF297" s="110">
        <f t="shared" si="70"/>
        <v>8</v>
      </c>
      <c r="BG297" s="110">
        <f t="shared" si="71"/>
        <v>9</v>
      </c>
      <c r="BH297" s="110" t="str">
        <f t="shared" si="67"/>
        <v/>
      </c>
      <c r="BI297" s="110">
        <f>HLOOKUP(BF297,'ورود کد کلاس همکاران'!$A$1:$AL$54,BG297+3,FALSE)</f>
        <v>0</v>
      </c>
    </row>
    <row r="298" spans="40:61" ht="40.5" x14ac:dyDescent="0.2">
      <c r="AN298" s="110" t="str">
        <f t="shared" si="66"/>
        <v>-0</v>
      </c>
      <c r="AO298" s="110" t="str">
        <f t="shared" si="68"/>
        <v>9-0</v>
      </c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 t="str">
        <f t="shared" si="69"/>
        <v>يکشنبه</v>
      </c>
      <c r="BE298" s="110">
        <f t="shared" si="69"/>
        <v>2</v>
      </c>
      <c r="BF298" s="110">
        <f t="shared" si="70"/>
        <v>9</v>
      </c>
      <c r="BG298" s="110">
        <f t="shared" si="71"/>
        <v>9</v>
      </c>
      <c r="BH298" s="110" t="str">
        <f t="shared" si="67"/>
        <v/>
      </c>
      <c r="BI298" s="110">
        <f>HLOOKUP(BF298,'ورود کد کلاس همکاران'!$A$1:$AL$54,BG298+3,FALSE)</f>
        <v>0</v>
      </c>
    </row>
    <row r="299" spans="40:61" ht="40.5" x14ac:dyDescent="0.2">
      <c r="AN299" s="110" t="str">
        <f t="shared" si="66"/>
        <v>-0</v>
      </c>
      <c r="AO299" s="110" t="str">
        <f t="shared" si="68"/>
        <v>10-0</v>
      </c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 t="str">
        <f t="shared" si="69"/>
        <v>يکشنبه</v>
      </c>
      <c r="BE299" s="110">
        <f t="shared" si="69"/>
        <v>2</v>
      </c>
      <c r="BF299" s="110">
        <f t="shared" si="70"/>
        <v>10</v>
      </c>
      <c r="BG299" s="110">
        <f t="shared" si="71"/>
        <v>9</v>
      </c>
      <c r="BH299" s="110" t="str">
        <f t="shared" si="67"/>
        <v/>
      </c>
      <c r="BI299" s="110">
        <f>HLOOKUP(BF299,'ورود کد کلاس همکاران'!$A$1:$AL$54,BG299+3,FALSE)</f>
        <v>0</v>
      </c>
    </row>
    <row r="300" spans="40:61" ht="40.5" x14ac:dyDescent="0.2">
      <c r="AN300" s="110" t="str">
        <f t="shared" si="66"/>
        <v>-0</v>
      </c>
      <c r="AO300" s="110" t="str">
        <f t="shared" si="68"/>
        <v>11-0</v>
      </c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 t="str">
        <f t="shared" si="69"/>
        <v>يکشنبه</v>
      </c>
      <c r="BE300" s="110">
        <f t="shared" si="69"/>
        <v>2</v>
      </c>
      <c r="BF300" s="110">
        <f t="shared" si="70"/>
        <v>11</v>
      </c>
      <c r="BG300" s="110">
        <f t="shared" si="71"/>
        <v>9</v>
      </c>
      <c r="BH300" s="110" t="str">
        <f t="shared" si="67"/>
        <v/>
      </c>
      <c r="BI300" s="110">
        <f>HLOOKUP(BF300,'ورود کد کلاس همکاران'!$A$1:$AL$54,BG300+3,FALSE)</f>
        <v>0</v>
      </c>
    </row>
    <row r="301" spans="40:61" ht="40.5" x14ac:dyDescent="0.2">
      <c r="AN301" s="110" t="str">
        <f t="shared" si="66"/>
        <v>-0</v>
      </c>
      <c r="AO301" s="110" t="str">
        <f t="shared" si="68"/>
        <v>12-0</v>
      </c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 t="str">
        <f t="shared" si="69"/>
        <v>يکشنبه</v>
      </c>
      <c r="BE301" s="110">
        <f t="shared" si="69"/>
        <v>2</v>
      </c>
      <c r="BF301" s="110">
        <f t="shared" si="70"/>
        <v>12</v>
      </c>
      <c r="BG301" s="110">
        <f t="shared" si="71"/>
        <v>9</v>
      </c>
      <c r="BH301" s="110" t="str">
        <f t="shared" si="67"/>
        <v/>
      </c>
      <c r="BI301" s="110">
        <f>HLOOKUP(BF301,'ورود کد کلاس همکاران'!$A$1:$AL$54,BG301+3,FALSE)</f>
        <v>0</v>
      </c>
    </row>
    <row r="302" spans="40:61" ht="40.5" x14ac:dyDescent="0.2">
      <c r="AN302" s="110" t="str">
        <f t="shared" si="66"/>
        <v>-0</v>
      </c>
      <c r="AO302" s="110" t="str">
        <f t="shared" si="68"/>
        <v>13-0</v>
      </c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 t="str">
        <f t="shared" si="69"/>
        <v>دوشنبه</v>
      </c>
      <c r="BE302" s="110">
        <f t="shared" si="69"/>
        <v>3</v>
      </c>
      <c r="BF302" s="110">
        <f t="shared" si="70"/>
        <v>13</v>
      </c>
      <c r="BG302" s="110">
        <f t="shared" si="71"/>
        <v>9</v>
      </c>
      <c r="BH302" s="110" t="str">
        <f t="shared" si="67"/>
        <v/>
      </c>
      <c r="BI302" s="110">
        <f>HLOOKUP(BF302,'ورود کد کلاس همکاران'!$A$1:$AL$54,BG302+3,FALSE)</f>
        <v>0</v>
      </c>
    </row>
    <row r="303" spans="40:61" ht="40.5" x14ac:dyDescent="0.2">
      <c r="AN303" s="110" t="str">
        <f t="shared" si="66"/>
        <v>-0</v>
      </c>
      <c r="AO303" s="110" t="str">
        <f t="shared" si="68"/>
        <v>14-0</v>
      </c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 t="str">
        <f t="shared" si="69"/>
        <v>دوشنبه</v>
      </c>
      <c r="BE303" s="110">
        <f t="shared" si="69"/>
        <v>3</v>
      </c>
      <c r="BF303" s="110">
        <f t="shared" si="70"/>
        <v>14</v>
      </c>
      <c r="BG303" s="110">
        <f t="shared" si="71"/>
        <v>9</v>
      </c>
      <c r="BH303" s="110" t="str">
        <f t="shared" si="67"/>
        <v/>
      </c>
      <c r="BI303" s="110">
        <f>HLOOKUP(BF303,'ورود کد کلاس همکاران'!$A$1:$AL$54,BG303+3,FALSE)</f>
        <v>0</v>
      </c>
    </row>
    <row r="304" spans="40:61" ht="40.5" x14ac:dyDescent="0.2">
      <c r="AN304" s="110" t="str">
        <f t="shared" si="66"/>
        <v>-0</v>
      </c>
      <c r="AO304" s="110" t="str">
        <f t="shared" si="68"/>
        <v>15-0</v>
      </c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 t="str">
        <f t="shared" si="69"/>
        <v>دوشنبه</v>
      </c>
      <c r="BE304" s="110">
        <f t="shared" si="69"/>
        <v>3</v>
      </c>
      <c r="BF304" s="110">
        <f t="shared" si="70"/>
        <v>15</v>
      </c>
      <c r="BG304" s="110">
        <f t="shared" si="71"/>
        <v>9</v>
      </c>
      <c r="BH304" s="110" t="str">
        <f t="shared" si="67"/>
        <v/>
      </c>
      <c r="BI304" s="110">
        <f>HLOOKUP(BF304,'ورود کد کلاس همکاران'!$A$1:$AL$54,BG304+3,FALSE)</f>
        <v>0</v>
      </c>
    </row>
    <row r="305" spans="40:61" ht="40.5" x14ac:dyDescent="0.2">
      <c r="AN305" s="110" t="str">
        <f t="shared" si="66"/>
        <v>-0</v>
      </c>
      <c r="AO305" s="110" t="str">
        <f t="shared" si="68"/>
        <v>16-0</v>
      </c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 t="str">
        <f t="shared" si="69"/>
        <v>دوشنبه</v>
      </c>
      <c r="BE305" s="110">
        <f t="shared" si="69"/>
        <v>3</v>
      </c>
      <c r="BF305" s="110">
        <f t="shared" si="70"/>
        <v>16</v>
      </c>
      <c r="BG305" s="110">
        <f t="shared" si="71"/>
        <v>9</v>
      </c>
      <c r="BH305" s="110" t="str">
        <f t="shared" si="67"/>
        <v/>
      </c>
      <c r="BI305" s="110">
        <f>HLOOKUP(BF305,'ورود کد کلاس همکاران'!$A$1:$AL$54,BG305+3,FALSE)</f>
        <v>0</v>
      </c>
    </row>
    <row r="306" spans="40:61" ht="40.5" x14ac:dyDescent="0.2">
      <c r="AN306" s="110" t="str">
        <f t="shared" si="66"/>
        <v>-0</v>
      </c>
      <c r="AO306" s="110" t="str">
        <f t="shared" si="68"/>
        <v>17-0</v>
      </c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 t="str">
        <f t="shared" si="69"/>
        <v>دوشنبه</v>
      </c>
      <c r="BE306" s="110">
        <f t="shared" si="69"/>
        <v>3</v>
      </c>
      <c r="BF306" s="110">
        <f t="shared" si="70"/>
        <v>17</v>
      </c>
      <c r="BG306" s="110">
        <f t="shared" si="71"/>
        <v>9</v>
      </c>
      <c r="BH306" s="110" t="str">
        <f t="shared" si="67"/>
        <v/>
      </c>
      <c r="BI306" s="110">
        <f>HLOOKUP(BF306,'ورود کد کلاس همکاران'!$A$1:$AL$54,BG306+3,FALSE)</f>
        <v>0</v>
      </c>
    </row>
    <row r="307" spans="40:61" ht="40.5" x14ac:dyDescent="0.2">
      <c r="AN307" s="110" t="str">
        <f t="shared" si="66"/>
        <v>-0</v>
      </c>
      <c r="AO307" s="110" t="str">
        <f t="shared" si="68"/>
        <v>18-0</v>
      </c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 t="str">
        <f t="shared" si="69"/>
        <v>دوشنبه</v>
      </c>
      <c r="BE307" s="110">
        <f t="shared" si="69"/>
        <v>3</v>
      </c>
      <c r="BF307" s="110">
        <f t="shared" si="70"/>
        <v>18</v>
      </c>
      <c r="BG307" s="110">
        <f t="shared" si="71"/>
        <v>9</v>
      </c>
      <c r="BH307" s="110" t="str">
        <f t="shared" si="67"/>
        <v/>
      </c>
      <c r="BI307" s="110">
        <f>HLOOKUP(BF307,'ورود کد کلاس همکاران'!$A$1:$AL$54,BG307+3,FALSE)</f>
        <v>0</v>
      </c>
    </row>
    <row r="308" spans="40:61" ht="40.5" x14ac:dyDescent="0.2">
      <c r="AN308" s="110" t="str">
        <f t="shared" si="66"/>
        <v>1-4</v>
      </c>
      <c r="AO308" s="110" t="str">
        <f t="shared" si="68"/>
        <v>19-4</v>
      </c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 t="str">
        <f t="shared" si="69"/>
        <v>سه شنبه</v>
      </c>
      <c r="BE308" s="110">
        <f t="shared" si="69"/>
        <v>4</v>
      </c>
      <c r="BF308" s="110">
        <f t="shared" si="70"/>
        <v>19</v>
      </c>
      <c r="BG308" s="110">
        <f t="shared" si="71"/>
        <v>9</v>
      </c>
      <c r="BH308" s="110">
        <f t="shared" si="67"/>
        <v>1</v>
      </c>
      <c r="BI308" s="110">
        <f>HLOOKUP(BF308,'ورود کد کلاس همکاران'!$A$1:$AL$54,BG308+3,FALSE)</f>
        <v>4</v>
      </c>
    </row>
    <row r="309" spans="40:61" ht="40.5" x14ac:dyDescent="0.2">
      <c r="AN309" s="110" t="str">
        <f t="shared" si="66"/>
        <v>1-4</v>
      </c>
      <c r="AO309" s="110" t="str">
        <f t="shared" si="68"/>
        <v>20-4</v>
      </c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 t="str">
        <f t="shared" si="69"/>
        <v>سه شنبه</v>
      </c>
      <c r="BE309" s="110">
        <f t="shared" si="69"/>
        <v>4</v>
      </c>
      <c r="BF309" s="110">
        <f t="shared" si="70"/>
        <v>20</v>
      </c>
      <c r="BG309" s="110">
        <f t="shared" si="71"/>
        <v>9</v>
      </c>
      <c r="BH309" s="110">
        <f t="shared" si="67"/>
        <v>1</v>
      </c>
      <c r="BI309" s="110">
        <f>HLOOKUP(BF309,'ورود کد کلاس همکاران'!$A$1:$AL$54,BG309+3,FALSE)</f>
        <v>4</v>
      </c>
    </row>
    <row r="310" spans="40:61" ht="40.5" x14ac:dyDescent="0.2">
      <c r="AN310" s="110" t="str">
        <f t="shared" si="66"/>
        <v>6-3</v>
      </c>
      <c r="AO310" s="110" t="str">
        <f t="shared" si="68"/>
        <v>21-3</v>
      </c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 t="str">
        <f t="shared" si="69"/>
        <v>سه شنبه</v>
      </c>
      <c r="BE310" s="110">
        <f t="shared" si="69"/>
        <v>4</v>
      </c>
      <c r="BF310" s="110">
        <f t="shared" si="70"/>
        <v>21</v>
      </c>
      <c r="BG310" s="110">
        <f t="shared" si="71"/>
        <v>9</v>
      </c>
      <c r="BH310" s="110">
        <f t="shared" si="67"/>
        <v>6</v>
      </c>
      <c r="BI310" s="110">
        <f>HLOOKUP(BF310,'ورود کد کلاس همکاران'!$A$1:$AL$54,BG310+3,FALSE)</f>
        <v>3</v>
      </c>
    </row>
    <row r="311" spans="40:61" ht="40.5" x14ac:dyDescent="0.2">
      <c r="AN311" s="110" t="str">
        <f t="shared" si="66"/>
        <v>6-3</v>
      </c>
      <c r="AO311" s="110" t="str">
        <f t="shared" si="68"/>
        <v>22-3</v>
      </c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 t="str">
        <f t="shared" si="69"/>
        <v>سه شنبه</v>
      </c>
      <c r="BE311" s="110">
        <f t="shared" si="69"/>
        <v>4</v>
      </c>
      <c r="BF311" s="110">
        <f t="shared" si="70"/>
        <v>22</v>
      </c>
      <c r="BG311" s="110">
        <f t="shared" si="71"/>
        <v>9</v>
      </c>
      <c r="BH311" s="110">
        <f t="shared" si="67"/>
        <v>6</v>
      </c>
      <c r="BI311" s="110">
        <f>HLOOKUP(BF311,'ورود کد کلاس همکاران'!$A$1:$AL$54,BG311+3,FALSE)</f>
        <v>3</v>
      </c>
    </row>
    <row r="312" spans="40:61" ht="40.5" x14ac:dyDescent="0.2">
      <c r="AN312" s="110" t="str">
        <f t="shared" si="66"/>
        <v>6-1</v>
      </c>
      <c r="AO312" s="110" t="str">
        <f t="shared" si="68"/>
        <v>23-1</v>
      </c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 t="str">
        <f t="shared" si="69"/>
        <v>سه شنبه</v>
      </c>
      <c r="BE312" s="110">
        <f t="shared" si="69"/>
        <v>4</v>
      </c>
      <c r="BF312" s="110">
        <f t="shared" si="70"/>
        <v>23</v>
      </c>
      <c r="BG312" s="110">
        <f t="shared" si="71"/>
        <v>9</v>
      </c>
      <c r="BH312" s="110">
        <f t="shared" si="67"/>
        <v>6</v>
      </c>
      <c r="BI312" s="110">
        <f>HLOOKUP(BF312,'ورود کد کلاس همکاران'!$A$1:$AL$54,BG312+3,FALSE)</f>
        <v>1</v>
      </c>
    </row>
    <row r="313" spans="40:61" ht="40.5" x14ac:dyDescent="0.2">
      <c r="AN313" s="110" t="str">
        <f t="shared" si="66"/>
        <v>6-1</v>
      </c>
      <c r="AO313" s="110" t="str">
        <f t="shared" si="68"/>
        <v>24-1</v>
      </c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 t="str">
        <f t="shared" si="69"/>
        <v>سه شنبه</v>
      </c>
      <c r="BE313" s="110">
        <f t="shared" si="69"/>
        <v>4</v>
      </c>
      <c r="BF313" s="110">
        <f t="shared" si="70"/>
        <v>24</v>
      </c>
      <c r="BG313" s="110">
        <f t="shared" si="71"/>
        <v>9</v>
      </c>
      <c r="BH313" s="110">
        <f t="shared" si="67"/>
        <v>6</v>
      </c>
      <c r="BI313" s="110">
        <f>HLOOKUP(BF313,'ورود کد کلاس همکاران'!$A$1:$AL$54,BG313+3,FALSE)</f>
        <v>1</v>
      </c>
    </row>
    <row r="314" spans="40:61" ht="40.5" x14ac:dyDescent="0.2">
      <c r="AN314" s="110" t="str">
        <f t="shared" si="66"/>
        <v>-0</v>
      </c>
      <c r="AO314" s="110" t="str">
        <f t="shared" si="68"/>
        <v>25-0</v>
      </c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 t="str">
        <f t="shared" si="69"/>
        <v>چهار شنبه</v>
      </c>
      <c r="BE314" s="110">
        <f t="shared" si="69"/>
        <v>5</v>
      </c>
      <c r="BF314" s="110">
        <f t="shared" si="70"/>
        <v>25</v>
      </c>
      <c r="BG314" s="110">
        <f t="shared" si="71"/>
        <v>9</v>
      </c>
      <c r="BH314" s="110" t="str">
        <f t="shared" si="67"/>
        <v/>
      </c>
      <c r="BI314" s="110">
        <f>HLOOKUP(BF314,'ورود کد کلاس همکاران'!$A$1:$AL$54,BG314+3,FALSE)</f>
        <v>0</v>
      </c>
    </row>
    <row r="315" spans="40:61" ht="40.5" x14ac:dyDescent="0.2">
      <c r="AN315" s="110" t="str">
        <f t="shared" si="66"/>
        <v>-0</v>
      </c>
      <c r="AO315" s="110" t="str">
        <f t="shared" si="68"/>
        <v>26-0</v>
      </c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 t="str">
        <f t="shared" si="69"/>
        <v>چهار شنبه</v>
      </c>
      <c r="BE315" s="110">
        <f t="shared" si="69"/>
        <v>5</v>
      </c>
      <c r="BF315" s="110">
        <f t="shared" si="70"/>
        <v>26</v>
      </c>
      <c r="BG315" s="110">
        <f t="shared" si="71"/>
        <v>9</v>
      </c>
      <c r="BH315" s="110" t="str">
        <f t="shared" si="67"/>
        <v/>
      </c>
      <c r="BI315" s="110">
        <f>HLOOKUP(BF315,'ورود کد کلاس همکاران'!$A$1:$AL$54,BG315+3,FALSE)</f>
        <v>0</v>
      </c>
    </row>
    <row r="316" spans="40:61" ht="40.5" x14ac:dyDescent="0.2">
      <c r="AN316" s="110" t="str">
        <f t="shared" si="66"/>
        <v>-0</v>
      </c>
      <c r="AO316" s="110" t="str">
        <f t="shared" si="68"/>
        <v>27-0</v>
      </c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 t="str">
        <f t="shared" si="69"/>
        <v>چهار شنبه</v>
      </c>
      <c r="BE316" s="110">
        <f t="shared" si="69"/>
        <v>5</v>
      </c>
      <c r="BF316" s="110">
        <f t="shared" si="70"/>
        <v>27</v>
      </c>
      <c r="BG316" s="110">
        <f t="shared" si="71"/>
        <v>9</v>
      </c>
      <c r="BH316" s="110" t="str">
        <f t="shared" si="67"/>
        <v/>
      </c>
      <c r="BI316" s="110">
        <f>HLOOKUP(BF316,'ورود کد کلاس همکاران'!$A$1:$AL$54,BG316+3,FALSE)</f>
        <v>0</v>
      </c>
    </row>
    <row r="317" spans="40:61" ht="40.5" x14ac:dyDescent="0.2">
      <c r="AN317" s="110" t="str">
        <f t="shared" si="66"/>
        <v>-0</v>
      </c>
      <c r="AO317" s="110" t="str">
        <f t="shared" si="68"/>
        <v>28-0</v>
      </c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 t="str">
        <f t="shared" si="69"/>
        <v>چهار شنبه</v>
      </c>
      <c r="BE317" s="110">
        <f t="shared" si="69"/>
        <v>5</v>
      </c>
      <c r="BF317" s="110">
        <f t="shared" si="70"/>
        <v>28</v>
      </c>
      <c r="BG317" s="110">
        <f t="shared" si="71"/>
        <v>9</v>
      </c>
      <c r="BH317" s="110" t="str">
        <f t="shared" si="67"/>
        <v/>
      </c>
      <c r="BI317" s="110">
        <f>HLOOKUP(BF317,'ورود کد کلاس همکاران'!$A$1:$AL$54,BG317+3,FALSE)</f>
        <v>0</v>
      </c>
    </row>
    <row r="318" spans="40:61" ht="40.5" x14ac:dyDescent="0.2">
      <c r="AN318" s="110" t="str">
        <f t="shared" si="66"/>
        <v>-0</v>
      </c>
      <c r="AO318" s="110" t="str">
        <f t="shared" si="68"/>
        <v>29-0</v>
      </c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 t="str">
        <f t="shared" si="69"/>
        <v>چهار شنبه</v>
      </c>
      <c r="BE318" s="110">
        <f t="shared" si="69"/>
        <v>5</v>
      </c>
      <c r="BF318" s="110">
        <f t="shared" si="70"/>
        <v>29</v>
      </c>
      <c r="BG318" s="110">
        <f t="shared" si="71"/>
        <v>9</v>
      </c>
      <c r="BH318" s="110" t="str">
        <f t="shared" si="67"/>
        <v/>
      </c>
      <c r="BI318" s="110">
        <f>HLOOKUP(BF318,'ورود کد کلاس همکاران'!$A$1:$AL$54,BG318+3,FALSE)</f>
        <v>0</v>
      </c>
    </row>
    <row r="319" spans="40:61" ht="40.5" x14ac:dyDescent="0.2">
      <c r="AN319" s="110" t="str">
        <f t="shared" si="66"/>
        <v>-0</v>
      </c>
      <c r="AO319" s="110" t="str">
        <f t="shared" si="68"/>
        <v>30-0</v>
      </c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 t="str">
        <f t="shared" si="69"/>
        <v>چهار شنبه</v>
      </c>
      <c r="BE319" s="110">
        <f t="shared" si="69"/>
        <v>5</v>
      </c>
      <c r="BF319" s="110">
        <f t="shared" si="70"/>
        <v>30</v>
      </c>
      <c r="BG319" s="110">
        <f t="shared" si="71"/>
        <v>9</v>
      </c>
      <c r="BH319" s="110" t="str">
        <f t="shared" si="67"/>
        <v/>
      </c>
      <c r="BI319" s="110">
        <f>HLOOKUP(BF319,'ورود کد کلاس همکاران'!$A$1:$AL$54,BG319+3,FALSE)</f>
        <v>0</v>
      </c>
    </row>
    <row r="320" spans="40:61" ht="40.5" x14ac:dyDescent="0.2">
      <c r="AN320" s="110" t="str">
        <f t="shared" si="66"/>
        <v>-0</v>
      </c>
      <c r="AO320" s="110" t="str">
        <f t="shared" si="68"/>
        <v>31-0</v>
      </c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 t="str">
        <f t="shared" si="69"/>
        <v>پنجشنبه</v>
      </c>
      <c r="BE320" s="110">
        <f t="shared" si="69"/>
        <v>6</v>
      </c>
      <c r="BF320" s="110">
        <f t="shared" si="70"/>
        <v>31</v>
      </c>
      <c r="BG320" s="110">
        <f t="shared" si="71"/>
        <v>9</v>
      </c>
      <c r="BH320" s="110" t="str">
        <f t="shared" si="67"/>
        <v/>
      </c>
      <c r="BI320" s="110">
        <f>HLOOKUP(BF320,'ورود کد کلاس همکاران'!$A$1:$AL$54,BG320+3,FALSE)</f>
        <v>0</v>
      </c>
    </row>
    <row r="321" spans="40:61" ht="40.5" x14ac:dyDescent="0.2">
      <c r="AN321" s="110" t="str">
        <f t="shared" si="66"/>
        <v>-0</v>
      </c>
      <c r="AO321" s="110" t="str">
        <f t="shared" si="68"/>
        <v>32-0</v>
      </c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 t="str">
        <f t="shared" si="69"/>
        <v>پنجشنبه</v>
      </c>
      <c r="BE321" s="110">
        <f t="shared" si="69"/>
        <v>6</v>
      </c>
      <c r="BF321" s="110">
        <f t="shared" si="70"/>
        <v>32</v>
      </c>
      <c r="BG321" s="110">
        <f t="shared" si="71"/>
        <v>9</v>
      </c>
      <c r="BH321" s="110" t="str">
        <f t="shared" si="67"/>
        <v/>
      </c>
      <c r="BI321" s="110">
        <f>HLOOKUP(BF321,'ورود کد کلاس همکاران'!$A$1:$AL$54,BG321+3,FALSE)</f>
        <v>0</v>
      </c>
    </row>
    <row r="322" spans="40:61" ht="40.5" x14ac:dyDescent="0.2">
      <c r="AN322" s="110" t="str">
        <f t="shared" ref="AN322:AN385" si="72">BH322&amp;"-"&amp;BI322</f>
        <v>-0</v>
      </c>
      <c r="AO322" s="110" t="str">
        <f t="shared" si="68"/>
        <v>33-0</v>
      </c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 t="str">
        <f t="shared" si="69"/>
        <v>پنجشنبه</v>
      </c>
      <c r="BE322" s="110">
        <f t="shared" si="69"/>
        <v>6</v>
      </c>
      <c r="BF322" s="110">
        <f t="shared" si="70"/>
        <v>33</v>
      </c>
      <c r="BG322" s="110">
        <f t="shared" si="71"/>
        <v>9</v>
      </c>
      <c r="BH322" s="110" t="str">
        <f t="shared" ref="BH322:BH385" si="73">HLOOKUP(BF322,$A$1:$AL$54,BG322+3,FALSE)</f>
        <v/>
      </c>
      <c r="BI322" s="110">
        <f>HLOOKUP(BF322,'ورود کد کلاس همکاران'!$A$1:$AL$54,BG322+3,FALSE)</f>
        <v>0</v>
      </c>
    </row>
    <row r="323" spans="40:61" ht="40.5" x14ac:dyDescent="0.2">
      <c r="AN323" s="110" t="str">
        <f t="shared" si="72"/>
        <v>-0</v>
      </c>
      <c r="AO323" s="110" t="str">
        <f t="shared" ref="AO323:AO386" si="74">BF323&amp;"-"&amp;BI323</f>
        <v>34-0</v>
      </c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 t="str">
        <f t="shared" si="69"/>
        <v>پنجشنبه</v>
      </c>
      <c r="BE323" s="110">
        <f t="shared" si="69"/>
        <v>6</v>
      </c>
      <c r="BF323" s="110">
        <f t="shared" si="70"/>
        <v>34</v>
      </c>
      <c r="BG323" s="110">
        <f t="shared" si="71"/>
        <v>9</v>
      </c>
      <c r="BH323" s="110" t="str">
        <f t="shared" si="73"/>
        <v/>
      </c>
      <c r="BI323" s="110">
        <f>HLOOKUP(BF323,'ورود کد کلاس همکاران'!$A$1:$AL$54,BG323+3,FALSE)</f>
        <v>0</v>
      </c>
    </row>
    <row r="324" spans="40:61" ht="40.5" x14ac:dyDescent="0.2">
      <c r="AN324" s="110" t="str">
        <f t="shared" si="72"/>
        <v>-0</v>
      </c>
      <c r="AO324" s="110" t="str">
        <f t="shared" si="74"/>
        <v>35-0</v>
      </c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 t="str">
        <f t="shared" si="69"/>
        <v>پنجشنبه</v>
      </c>
      <c r="BE324" s="110">
        <f t="shared" si="69"/>
        <v>6</v>
      </c>
      <c r="BF324" s="110">
        <f t="shared" si="70"/>
        <v>35</v>
      </c>
      <c r="BG324" s="110">
        <f t="shared" si="71"/>
        <v>9</v>
      </c>
      <c r="BH324" s="110" t="str">
        <f t="shared" si="73"/>
        <v/>
      </c>
      <c r="BI324" s="110">
        <f>HLOOKUP(BF324,'ورود کد کلاس همکاران'!$A$1:$AL$54,BG324+3,FALSE)</f>
        <v>0</v>
      </c>
    </row>
    <row r="325" spans="40:61" ht="40.5" x14ac:dyDescent="0.2">
      <c r="AN325" s="110" t="str">
        <f t="shared" si="72"/>
        <v>-0</v>
      </c>
      <c r="AO325" s="110" t="str">
        <f t="shared" si="74"/>
        <v>36-0</v>
      </c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 t="str">
        <f t="shared" si="69"/>
        <v>پنجشنبه</v>
      </c>
      <c r="BE325" s="110">
        <f t="shared" si="69"/>
        <v>6</v>
      </c>
      <c r="BF325" s="110">
        <f t="shared" si="70"/>
        <v>36</v>
      </c>
      <c r="BG325" s="110">
        <f t="shared" si="71"/>
        <v>9</v>
      </c>
      <c r="BH325" s="110" t="str">
        <f t="shared" si="73"/>
        <v/>
      </c>
      <c r="BI325" s="110">
        <f>HLOOKUP(BF325,'ورود کد کلاس همکاران'!$A$1:$AL$54,BG325+3,FALSE)</f>
        <v>0</v>
      </c>
    </row>
    <row r="326" spans="40:61" ht="40.5" x14ac:dyDescent="0.2">
      <c r="AN326" s="110" t="str">
        <f t="shared" si="72"/>
        <v>-0</v>
      </c>
      <c r="AO326" s="110" t="str">
        <f t="shared" si="74"/>
        <v>1-0</v>
      </c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 t="str">
        <f t="shared" si="69"/>
        <v>شنبه</v>
      </c>
      <c r="BE326" s="110">
        <f t="shared" si="69"/>
        <v>1</v>
      </c>
      <c r="BF326" s="110">
        <f t="shared" si="70"/>
        <v>1</v>
      </c>
      <c r="BG326" s="110">
        <f t="shared" si="71"/>
        <v>10</v>
      </c>
      <c r="BH326" s="110" t="str">
        <f t="shared" si="73"/>
        <v/>
      </c>
      <c r="BI326" s="110">
        <f>HLOOKUP(BF326,'ورود کد کلاس همکاران'!$A$1:$AL$54,BG326+3,FALSE)</f>
        <v>0</v>
      </c>
    </row>
    <row r="327" spans="40:61" ht="40.5" x14ac:dyDescent="0.2">
      <c r="AN327" s="110" t="str">
        <f t="shared" si="72"/>
        <v>-0</v>
      </c>
      <c r="AO327" s="110" t="str">
        <f t="shared" si="74"/>
        <v>2-0</v>
      </c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 t="str">
        <f t="shared" si="69"/>
        <v>شنبه</v>
      </c>
      <c r="BE327" s="110">
        <f t="shared" si="69"/>
        <v>1</v>
      </c>
      <c r="BF327" s="110">
        <f t="shared" si="70"/>
        <v>2</v>
      </c>
      <c r="BG327" s="110">
        <f t="shared" si="71"/>
        <v>10</v>
      </c>
      <c r="BH327" s="110" t="str">
        <f t="shared" si="73"/>
        <v/>
      </c>
      <c r="BI327" s="110">
        <f>HLOOKUP(BF327,'ورود کد کلاس همکاران'!$A$1:$AL$54,BG327+3,FALSE)</f>
        <v>0</v>
      </c>
    </row>
    <row r="328" spans="40:61" ht="40.5" x14ac:dyDescent="0.2">
      <c r="AN328" s="110" t="str">
        <f t="shared" si="72"/>
        <v>2-3</v>
      </c>
      <c r="AO328" s="110" t="str">
        <f t="shared" si="74"/>
        <v>3-3</v>
      </c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 t="str">
        <f t="shared" si="69"/>
        <v>شنبه</v>
      </c>
      <c r="BE328" s="110">
        <f t="shared" si="69"/>
        <v>1</v>
      </c>
      <c r="BF328" s="110">
        <f t="shared" si="70"/>
        <v>3</v>
      </c>
      <c r="BG328" s="110">
        <f t="shared" si="71"/>
        <v>10</v>
      </c>
      <c r="BH328" s="110">
        <f t="shared" si="73"/>
        <v>2</v>
      </c>
      <c r="BI328" s="110">
        <f>HLOOKUP(BF328,'ورود کد کلاس همکاران'!$A$1:$AL$54,BG328+3,FALSE)</f>
        <v>3</v>
      </c>
    </row>
    <row r="329" spans="40:61" ht="40.5" x14ac:dyDescent="0.2">
      <c r="AN329" s="110" t="str">
        <f t="shared" si="72"/>
        <v>2-3</v>
      </c>
      <c r="AO329" s="110" t="str">
        <f t="shared" si="74"/>
        <v>4-3</v>
      </c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 t="str">
        <f t="shared" si="69"/>
        <v>شنبه</v>
      </c>
      <c r="BE329" s="110">
        <f t="shared" si="69"/>
        <v>1</v>
      </c>
      <c r="BF329" s="110">
        <f t="shared" si="70"/>
        <v>4</v>
      </c>
      <c r="BG329" s="110">
        <f t="shared" si="71"/>
        <v>10</v>
      </c>
      <c r="BH329" s="110">
        <f t="shared" si="73"/>
        <v>2</v>
      </c>
      <c r="BI329" s="110">
        <f>HLOOKUP(BF329,'ورود کد کلاس همکاران'!$A$1:$AL$54,BG329+3,FALSE)</f>
        <v>3</v>
      </c>
    </row>
    <row r="330" spans="40:61" ht="40.5" x14ac:dyDescent="0.2">
      <c r="AN330" s="110" t="str">
        <f t="shared" si="72"/>
        <v>2-5</v>
      </c>
      <c r="AO330" s="110" t="str">
        <f t="shared" si="74"/>
        <v>5-5</v>
      </c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 t="str">
        <f t="shared" si="69"/>
        <v>شنبه</v>
      </c>
      <c r="BE330" s="110">
        <f t="shared" si="69"/>
        <v>1</v>
      </c>
      <c r="BF330" s="110">
        <f t="shared" si="70"/>
        <v>5</v>
      </c>
      <c r="BG330" s="110">
        <f t="shared" si="71"/>
        <v>10</v>
      </c>
      <c r="BH330" s="110">
        <f t="shared" si="73"/>
        <v>2</v>
      </c>
      <c r="BI330" s="110">
        <f>HLOOKUP(BF330,'ورود کد کلاس همکاران'!$A$1:$AL$54,BG330+3,FALSE)</f>
        <v>5</v>
      </c>
    </row>
    <row r="331" spans="40:61" ht="40.5" x14ac:dyDescent="0.2">
      <c r="AN331" s="110" t="str">
        <f t="shared" si="72"/>
        <v>2-5</v>
      </c>
      <c r="AO331" s="110" t="str">
        <f t="shared" si="74"/>
        <v>6-5</v>
      </c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 t="str">
        <f t="shared" si="69"/>
        <v>شنبه</v>
      </c>
      <c r="BE331" s="110">
        <f t="shared" si="69"/>
        <v>1</v>
      </c>
      <c r="BF331" s="110">
        <f t="shared" si="70"/>
        <v>6</v>
      </c>
      <c r="BG331" s="110">
        <f t="shared" si="71"/>
        <v>10</v>
      </c>
      <c r="BH331" s="110">
        <f t="shared" si="73"/>
        <v>2</v>
      </c>
      <c r="BI331" s="110">
        <f>HLOOKUP(BF331,'ورود کد کلاس همکاران'!$A$1:$AL$54,BG331+3,FALSE)</f>
        <v>5</v>
      </c>
    </row>
    <row r="332" spans="40:61" ht="40.5" x14ac:dyDescent="0.2">
      <c r="AN332" s="110" t="str">
        <f t="shared" si="72"/>
        <v>-0</v>
      </c>
      <c r="AO332" s="110" t="str">
        <f t="shared" si="74"/>
        <v>7-0</v>
      </c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 t="str">
        <f t="shared" si="69"/>
        <v>يکشنبه</v>
      </c>
      <c r="BE332" s="110">
        <f t="shared" si="69"/>
        <v>2</v>
      </c>
      <c r="BF332" s="110">
        <f t="shared" si="70"/>
        <v>7</v>
      </c>
      <c r="BG332" s="110">
        <f t="shared" si="71"/>
        <v>10</v>
      </c>
      <c r="BH332" s="110" t="str">
        <f t="shared" si="73"/>
        <v/>
      </c>
      <c r="BI332" s="110">
        <f>HLOOKUP(BF332,'ورود کد کلاس همکاران'!$A$1:$AL$54,BG332+3,FALSE)</f>
        <v>0</v>
      </c>
    </row>
    <row r="333" spans="40:61" ht="40.5" x14ac:dyDescent="0.2">
      <c r="AN333" s="110" t="str">
        <f t="shared" si="72"/>
        <v>-0</v>
      </c>
      <c r="AO333" s="110" t="str">
        <f t="shared" si="74"/>
        <v>8-0</v>
      </c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 t="str">
        <f t="shared" si="69"/>
        <v>يکشنبه</v>
      </c>
      <c r="BE333" s="110">
        <f t="shared" si="69"/>
        <v>2</v>
      </c>
      <c r="BF333" s="110">
        <f t="shared" si="70"/>
        <v>8</v>
      </c>
      <c r="BG333" s="110">
        <f t="shared" si="71"/>
        <v>10</v>
      </c>
      <c r="BH333" s="110" t="str">
        <f t="shared" si="73"/>
        <v/>
      </c>
      <c r="BI333" s="110">
        <f>HLOOKUP(BF333,'ورود کد کلاس همکاران'!$A$1:$AL$54,BG333+3,FALSE)</f>
        <v>0</v>
      </c>
    </row>
    <row r="334" spans="40:61" ht="40.5" x14ac:dyDescent="0.2">
      <c r="AN334" s="110" t="str">
        <f t="shared" si="72"/>
        <v>-0</v>
      </c>
      <c r="AO334" s="110" t="str">
        <f t="shared" si="74"/>
        <v>9-0</v>
      </c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 t="str">
        <f t="shared" si="69"/>
        <v>يکشنبه</v>
      </c>
      <c r="BE334" s="110">
        <f t="shared" si="69"/>
        <v>2</v>
      </c>
      <c r="BF334" s="110">
        <f t="shared" si="70"/>
        <v>9</v>
      </c>
      <c r="BG334" s="110">
        <f t="shared" si="71"/>
        <v>10</v>
      </c>
      <c r="BH334" s="110" t="str">
        <f t="shared" si="73"/>
        <v/>
      </c>
      <c r="BI334" s="110">
        <f>HLOOKUP(BF334,'ورود کد کلاس همکاران'!$A$1:$AL$54,BG334+3,FALSE)</f>
        <v>0</v>
      </c>
    </row>
    <row r="335" spans="40:61" ht="40.5" x14ac:dyDescent="0.2">
      <c r="AN335" s="110" t="str">
        <f t="shared" si="72"/>
        <v>-0</v>
      </c>
      <c r="AO335" s="110" t="str">
        <f t="shared" si="74"/>
        <v>10-0</v>
      </c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 t="str">
        <f t="shared" si="69"/>
        <v>يکشنبه</v>
      </c>
      <c r="BE335" s="110">
        <f t="shared" si="69"/>
        <v>2</v>
      </c>
      <c r="BF335" s="110">
        <f t="shared" si="70"/>
        <v>10</v>
      </c>
      <c r="BG335" s="110">
        <f t="shared" si="71"/>
        <v>10</v>
      </c>
      <c r="BH335" s="110" t="str">
        <f t="shared" si="73"/>
        <v/>
      </c>
      <c r="BI335" s="110">
        <f>HLOOKUP(BF335,'ورود کد کلاس همکاران'!$A$1:$AL$54,BG335+3,FALSE)</f>
        <v>0</v>
      </c>
    </row>
    <row r="336" spans="40:61" ht="40.5" x14ac:dyDescent="0.2">
      <c r="AN336" s="110" t="str">
        <f t="shared" si="72"/>
        <v>-0</v>
      </c>
      <c r="AO336" s="110" t="str">
        <f t="shared" si="74"/>
        <v>11-0</v>
      </c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 t="str">
        <f t="shared" si="69"/>
        <v>يکشنبه</v>
      </c>
      <c r="BE336" s="110">
        <f t="shared" si="69"/>
        <v>2</v>
      </c>
      <c r="BF336" s="110">
        <f t="shared" si="70"/>
        <v>11</v>
      </c>
      <c r="BG336" s="110">
        <f t="shared" si="71"/>
        <v>10</v>
      </c>
      <c r="BH336" s="110" t="str">
        <f t="shared" si="73"/>
        <v/>
      </c>
      <c r="BI336" s="110">
        <f>HLOOKUP(BF336,'ورود کد کلاس همکاران'!$A$1:$AL$54,BG336+3,FALSE)</f>
        <v>0</v>
      </c>
    </row>
    <row r="337" spans="40:61" ht="40.5" x14ac:dyDescent="0.2">
      <c r="AN337" s="110" t="str">
        <f t="shared" si="72"/>
        <v>-0</v>
      </c>
      <c r="AO337" s="110" t="str">
        <f t="shared" si="74"/>
        <v>12-0</v>
      </c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 t="str">
        <f t="shared" si="69"/>
        <v>يکشنبه</v>
      </c>
      <c r="BE337" s="110">
        <f t="shared" si="69"/>
        <v>2</v>
      </c>
      <c r="BF337" s="110">
        <f t="shared" si="70"/>
        <v>12</v>
      </c>
      <c r="BG337" s="110">
        <f t="shared" si="71"/>
        <v>10</v>
      </c>
      <c r="BH337" s="110" t="str">
        <f t="shared" si="73"/>
        <v/>
      </c>
      <c r="BI337" s="110">
        <f>HLOOKUP(BF337,'ورود کد کلاس همکاران'!$A$1:$AL$54,BG337+3,FALSE)</f>
        <v>0</v>
      </c>
    </row>
    <row r="338" spans="40:61" ht="40.5" x14ac:dyDescent="0.2">
      <c r="AN338" s="110" t="str">
        <f t="shared" si="72"/>
        <v>2-1</v>
      </c>
      <c r="AO338" s="110" t="str">
        <f t="shared" si="74"/>
        <v>13-1</v>
      </c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 t="str">
        <f t="shared" si="69"/>
        <v>دوشنبه</v>
      </c>
      <c r="BE338" s="110">
        <f t="shared" si="69"/>
        <v>3</v>
      </c>
      <c r="BF338" s="110">
        <f t="shared" si="70"/>
        <v>13</v>
      </c>
      <c r="BG338" s="110">
        <f t="shared" si="71"/>
        <v>10</v>
      </c>
      <c r="BH338" s="110">
        <f t="shared" si="73"/>
        <v>2</v>
      </c>
      <c r="BI338" s="110">
        <f>HLOOKUP(BF338,'ورود کد کلاس همکاران'!$A$1:$AL$54,BG338+3,FALSE)</f>
        <v>1</v>
      </c>
    </row>
    <row r="339" spans="40:61" ht="40.5" x14ac:dyDescent="0.2">
      <c r="AN339" s="110" t="str">
        <f t="shared" si="72"/>
        <v>2-1</v>
      </c>
      <c r="AO339" s="110" t="str">
        <f t="shared" si="74"/>
        <v>14-1</v>
      </c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 t="str">
        <f t="shared" si="69"/>
        <v>دوشنبه</v>
      </c>
      <c r="BE339" s="110">
        <f t="shared" si="69"/>
        <v>3</v>
      </c>
      <c r="BF339" s="110">
        <f t="shared" si="70"/>
        <v>14</v>
      </c>
      <c r="BG339" s="110">
        <f t="shared" si="71"/>
        <v>10</v>
      </c>
      <c r="BH339" s="110">
        <f t="shared" si="73"/>
        <v>2</v>
      </c>
      <c r="BI339" s="110">
        <f>HLOOKUP(BF339,'ورود کد کلاس همکاران'!$A$1:$AL$54,BG339+3,FALSE)</f>
        <v>1</v>
      </c>
    </row>
    <row r="340" spans="40:61" ht="40.5" x14ac:dyDescent="0.2">
      <c r="AN340" s="110" t="str">
        <f t="shared" si="72"/>
        <v>6-9</v>
      </c>
      <c r="AO340" s="110" t="str">
        <f t="shared" si="74"/>
        <v>15-9</v>
      </c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 t="str">
        <f t="shared" si="69"/>
        <v>دوشنبه</v>
      </c>
      <c r="BE340" s="110">
        <f t="shared" si="69"/>
        <v>3</v>
      </c>
      <c r="BF340" s="110">
        <f t="shared" si="70"/>
        <v>15</v>
      </c>
      <c r="BG340" s="110">
        <f t="shared" si="71"/>
        <v>10</v>
      </c>
      <c r="BH340" s="110">
        <f t="shared" si="73"/>
        <v>6</v>
      </c>
      <c r="BI340" s="110">
        <f>HLOOKUP(BF340,'ورود کد کلاس همکاران'!$A$1:$AL$54,BG340+3,FALSE)</f>
        <v>9</v>
      </c>
    </row>
    <row r="341" spans="40:61" ht="40.5" x14ac:dyDescent="0.2">
      <c r="AN341" s="110" t="str">
        <f t="shared" si="72"/>
        <v>6-9</v>
      </c>
      <c r="AO341" s="110" t="str">
        <f t="shared" si="74"/>
        <v>16-9</v>
      </c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 t="str">
        <f t="shared" si="69"/>
        <v>دوشنبه</v>
      </c>
      <c r="BE341" s="110">
        <f t="shared" si="69"/>
        <v>3</v>
      </c>
      <c r="BF341" s="110">
        <f t="shared" si="70"/>
        <v>16</v>
      </c>
      <c r="BG341" s="110">
        <f t="shared" si="71"/>
        <v>10</v>
      </c>
      <c r="BH341" s="110">
        <f t="shared" si="73"/>
        <v>6</v>
      </c>
      <c r="BI341" s="110">
        <f>HLOOKUP(BF341,'ورود کد کلاس همکاران'!$A$1:$AL$54,BG341+3,FALSE)</f>
        <v>9</v>
      </c>
    </row>
    <row r="342" spans="40:61" ht="40.5" x14ac:dyDescent="0.2">
      <c r="AN342" s="110" t="str">
        <f t="shared" si="72"/>
        <v>2-2</v>
      </c>
      <c r="AO342" s="110" t="str">
        <f t="shared" si="74"/>
        <v>17-2</v>
      </c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 t="str">
        <f t="shared" si="69"/>
        <v>دوشنبه</v>
      </c>
      <c r="BE342" s="110">
        <f t="shared" si="69"/>
        <v>3</v>
      </c>
      <c r="BF342" s="110">
        <f t="shared" si="70"/>
        <v>17</v>
      </c>
      <c r="BG342" s="110">
        <f t="shared" si="71"/>
        <v>10</v>
      </c>
      <c r="BH342" s="110">
        <f t="shared" si="73"/>
        <v>2</v>
      </c>
      <c r="BI342" s="110">
        <f>HLOOKUP(BF342,'ورود کد کلاس همکاران'!$A$1:$AL$54,BG342+3,FALSE)</f>
        <v>2</v>
      </c>
    </row>
    <row r="343" spans="40:61" ht="40.5" x14ac:dyDescent="0.2">
      <c r="AN343" s="110" t="str">
        <f t="shared" si="72"/>
        <v>2-2</v>
      </c>
      <c r="AO343" s="110" t="str">
        <f t="shared" si="74"/>
        <v>18-2</v>
      </c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 t="str">
        <f t="shared" si="69"/>
        <v>دوشنبه</v>
      </c>
      <c r="BE343" s="110">
        <f t="shared" si="69"/>
        <v>3</v>
      </c>
      <c r="BF343" s="110">
        <f t="shared" si="70"/>
        <v>18</v>
      </c>
      <c r="BG343" s="110">
        <f t="shared" si="71"/>
        <v>10</v>
      </c>
      <c r="BH343" s="110">
        <f t="shared" si="73"/>
        <v>2</v>
      </c>
      <c r="BI343" s="110">
        <f>HLOOKUP(BF343,'ورود کد کلاس همکاران'!$A$1:$AL$54,BG343+3,FALSE)</f>
        <v>2</v>
      </c>
    </row>
    <row r="344" spans="40:61" ht="40.5" x14ac:dyDescent="0.2">
      <c r="AN344" s="110" t="str">
        <f t="shared" si="72"/>
        <v>-0</v>
      </c>
      <c r="AO344" s="110" t="str">
        <f t="shared" si="74"/>
        <v>19-0</v>
      </c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 t="str">
        <f t="shared" si="69"/>
        <v>سه شنبه</v>
      </c>
      <c r="BE344" s="110">
        <f t="shared" si="69"/>
        <v>4</v>
      </c>
      <c r="BF344" s="110">
        <f t="shared" si="70"/>
        <v>19</v>
      </c>
      <c r="BG344" s="110">
        <f t="shared" si="71"/>
        <v>10</v>
      </c>
      <c r="BH344" s="110" t="str">
        <f t="shared" si="73"/>
        <v/>
      </c>
      <c r="BI344" s="110">
        <f>HLOOKUP(BF344,'ورود کد کلاس همکاران'!$A$1:$AL$54,BG344+3,FALSE)</f>
        <v>0</v>
      </c>
    </row>
    <row r="345" spans="40:61" ht="40.5" x14ac:dyDescent="0.2">
      <c r="AN345" s="110" t="str">
        <f t="shared" si="72"/>
        <v>-0</v>
      </c>
      <c r="AO345" s="110" t="str">
        <f t="shared" si="74"/>
        <v>20-0</v>
      </c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 t="str">
        <f t="shared" si="69"/>
        <v>سه شنبه</v>
      </c>
      <c r="BE345" s="110">
        <f t="shared" si="69"/>
        <v>4</v>
      </c>
      <c r="BF345" s="110">
        <f t="shared" si="70"/>
        <v>20</v>
      </c>
      <c r="BG345" s="110">
        <f t="shared" si="71"/>
        <v>10</v>
      </c>
      <c r="BH345" s="110" t="str">
        <f t="shared" si="73"/>
        <v/>
      </c>
      <c r="BI345" s="110">
        <f>HLOOKUP(BF345,'ورود کد کلاس همکاران'!$A$1:$AL$54,BG345+3,FALSE)</f>
        <v>0</v>
      </c>
    </row>
    <row r="346" spans="40:61" ht="40.5" x14ac:dyDescent="0.2">
      <c r="AN346" s="110" t="str">
        <f t="shared" si="72"/>
        <v>-0</v>
      </c>
      <c r="AO346" s="110" t="str">
        <f t="shared" si="74"/>
        <v>21-0</v>
      </c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 t="str">
        <f t="shared" si="69"/>
        <v>سه شنبه</v>
      </c>
      <c r="BE346" s="110">
        <f t="shared" si="69"/>
        <v>4</v>
      </c>
      <c r="BF346" s="110">
        <f t="shared" si="70"/>
        <v>21</v>
      </c>
      <c r="BG346" s="110">
        <f t="shared" si="71"/>
        <v>10</v>
      </c>
      <c r="BH346" s="110" t="str">
        <f t="shared" si="73"/>
        <v/>
      </c>
      <c r="BI346" s="110">
        <f>HLOOKUP(BF346,'ورود کد کلاس همکاران'!$A$1:$AL$54,BG346+3,FALSE)</f>
        <v>0</v>
      </c>
    </row>
    <row r="347" spans="40:61" ht="40.5" x14ac:dyDescent="0.2">
      <c r="AN347" s="110" t="str">
        <f t="shared" si="72"/>
        <v>-0</v>
      </c>
      <c r="AO347" s="110" t="str">
        <f t="shared" si="74"/>
        <v>22-0</v>
      </c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 t="str">
        <f t="shared" si="69"/>
        <v>سه شنبه</v>
      </c>
      <c r="BE347" s="110">
        <f t="shared" si="69"/>
        <v>4</v>
      </c>
      <c r="BF347" s="110">
        <f t="shared" si="70"/>
        <v>22</v>
      </c>
      <c r="BG347" s="110">
        <f t="shared" si="71"/>
        <v>10</v>
      </c>
      <c r="BH347" s="110" t="str">
        <f t="shared" si="73"/>
        <v/>
      </c>
      <c r="BI347" s="110">
        <f>HLOOKUP(BF347,'ورود کد کلاس همکاران'!$A$1:$AL$54,BG347+3,FALSE)</f>
        <v>0</v>
      </c>
    </row>
    <row r="348" spans="40:61" ht="40.5" x14ac:dyDescent="0.2">
      <c r="AN348" s="110" t="str">
        <f t="shared" si="72"/>
        <v>-0</v>
      </c>
      <c r="AO348" s="110" t="str">
        <f t="shared" si="74"/>
        <v>23-0</v>
      </c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 t="str">
        <f t="shared" si="69"/>
        <v>سه شنبه</v>
      </c>
      <c r="BE348" s="110">
        <f t="shared" si="69"/>
        <v>4</v>
      </c>
      <c r="BF348" s="110">
        <f t="shared" si="70"/>
        <v>23</v>
      </c>
      <c r="BG348" s="110">
        <f t="shared" si="71"/>
        <v>10</v>
      </c>
      <c r="BH348" s="110" t="str">
        <f t="shared" si="73"/>
        <v/>
      </c>
      <c r="BI348" s="110">
        <f>HLOOKUP(BF348,'ورود کد کلاس همکاران'!$A$1:$AL$54,BG348+3,FALSE)</f>
        <v>0</v>
      </c>
    </row>
    <row r="349" spans="40:61" ht="40.5" x14ac:dyDescent="0.2">
      <c r="AN349" s="110" t="str">
        <f t="shared" si="72"/>
        <v>-0</v>
      </c>
      <c r="AO349" s="110" t="str">
        <f t="shared" si="74"/>
        <v>24-0</v>
      </c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 t="str">
        <f t="shared" si="69"/>
        <v>سه شنبه</v>
      </c>
      <c r="BE349" s="110">
        <f t="shared" si="69"/>
        <v>4</v>
      </c>
      <c r="BF349" s="110">
        <f t="shared" si="70"/>
        <v>24</v>
      </c>
      <c r="BG349" s="110">
        <f t="shared" si="71"/>
        <v>10</v>
      </c>
      <c r="BH349" s="110" t="str">
        <f t="shared" si="73"/>
        <v/>
      </c>
      <c r="BI349" s="110">
        <f>HLOOKUP(BF349,'ورود کد کلاس همکاران'!$A$1:$AL$54,BG349+3,FALSE)</f>
        <v>0</v>
      </c>
    </row>
    <row r="350" spans="40:61" ht="40.5" x14ac:dyDescent="0.2">
      <c r="AN350" s="110" t="str">
        <f t="shared" si="72"/>
        <v>-0</v>
      </c>
      <c r="AO350" s="110" t="str">
        <f t="shared" si="74"/>
        <v>25-0</v>
      </c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 t="str">
        <f t="shared" si="69"/>
        <v>چهار شنبه</v>
      </c>
      <c r="BE350" s="110">
        <f t="shared" si="69"/>
        <v>5</v>
      </c>
      <c r="BF350" s="110">
        <f t="shared" si="70"/>
        <v>25</v>
      </c>
      <c r="BG350" s="110">
        <f t="shared" si="71"/>
        <v>10</v>
      </c>
      <c r="BH350" s="110" t="str">
        <f t="shared" si="73"/>
        <v/>
      </c>
      <c r="BI350" s="110">
        <f>HLOOKUP(BF350,'ورود کد کلاس همکاران'!$A$1:$AL$54,BG350+3,FALSE)</f>
        <v>0</v>
      </c>
    </row>
    <row r="351" spans="40:61" ht="40.5" x14ac:dyDescent="0.2">
      <c r="AN351" s="110" t="str">
        <f t="shared" si="72"/>
        <v>-0</v>
      </c>
      <c r="AO351" s="110" t="str">
        <f t="shared" si="74"/>
        <v>26-0</v>
      </c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 t="str">
        <f t="shared" si="69"/>
        <v>چهار شنبه</v>
      </c>
      <c r="BE351" s="110">
        <f t="shared" si="69"/>
        <v>5</v>
      </c>
      <c r="BF351" s="110">
        <f t="shared" si="70"/>
        <v>26</v>
      </c>
      <c r="BG351" s="110">
        <f t="shared" si="71"/>
        <v>10</v>
      </c>
      <c r="BH351" s="110" t="str">
        <f t="shared" si="73"/>
        <v/>
      </c>
      <c r="BI351" s="110">
        <f>HLOOKUP(BF351,'ورود کد کلاس همکاران'!$A$1:$AL$54,BG351+3,FALSE)</f>
        <v>0</v>
      </c>
    </row>
    <row r="352" spans="40:61" ht="40.5" x14ac:dyDescent="0.2">
      <c r="AN352" s="110" t="str">
        <f t="shared" si="72"/>
        <v>-0</v>
      </c>
      <c r="AO352" s="110" t="str">
        <f t="shared" si="74"/>
        <v>27-0</v>
      </c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 t="str">
        <f t="shared" si="69"/>
        <v>چهار شنبه</v>
      </c>
      <c r="BE352" s="110">
        <f t="shared" si="69"/>
        <v>5</v>
      </c>
      <c r="BF352" s="110">
        <f t="shared" si="70"/>
        <v>27</v>
      </c>
      <c r="BG352" s="110">
        <f t="shared" si="71"/>
        <v>10</v>
      </c>
      <c r="BH352" s="110" t="str">
        <f t="shared" si="73"/>
        <v/>
      </c>
      <c r="BI352" s="110">
        <f>HLOOKUP(BF352,'ورود کد کلاس همکاران'!$A$1:$AL$54,BG352+3,FALSE)</f>
        <v>0</v>
      </c>
    </row>
    <row r="353" spans="40:61" ht="40.5" x14ac:dyDescent="0.2">
      <c r="AN353" s="110" t="str">
        <f t="shared" si="72"/>
        <v>-0</v>
      </c>
      <c r="AO353" s="110" t="str">
        <f t="shared" si="74"/>
        <v>28-0</v>
      </c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 t="str">
        <f t="shared" si="69"/>
        <v>چهار شنبه</v>
      </c>
      <c r="BE353" s="110">
        <f t="shared" si="69"/>
        <v>5</v>
      </c>
      <c r="BF353" s="110">
        <f t="shared" si="70"/>
        <v>28</v>
      </c>
      <c r="BG353" s="110">
        <f t="shared" si="71"/>
        <v>10</v>
      </c>
      <c r="BH353" s="110" t="str">
        <f t="shared" si="73"/>
        <v/>
      </c>
      <c r="BI353" s="110">
        <f>HLOOKUP(BF353,'ورود کد کلاس همکاران'!$A$1:$AL$54,BG353+3,FALSE)</f>
        <v>0</v>
      </c>
    </row>
    <row r="354" spans="40:61" ht="40.5" x14ac:dyDescent="0.2">
      <c r="AN354" s="110" t="str">
        <f t="shared" si="72"/>
        <v>-0</v>
      </c>
      <c r="AO354" s="110" t="str">
        <f t="shared" si="74"/>
        <v>29-0</v>
      </c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 t="str">
        <f t="shared" si="69"/>
        <v>چهار شنبه</v>
      </c>
      <c r="BE354" s="110">
        <f t="shared" si="69"/>
        <v>5</v>
      </c>
      <c r="BF354" s="110">
        <f t="shared" si="70"/>
        <v>29</v>
      </c>
      <c r="BG354" s="110">
        <f t="shared" si="71"/>
        <v>10</v>
      </c>
      <c r="BH354" s="110" t="str">
        <f t="shared" si="73"/>
        <v/>
      </c>
      <c r="BI354" s="110">
        <f>HLOOKUP(BF354,'ورود کد کلاس همکاران'!$A$1:$AL$54,BG354+3,FALSE)</f>
        <v>0</v>
      </c>
    </row>
    <row r="355" spans="40:61" ht="40.5" x14ac:dyDescent="0.2">
      <c r="AN355" s="110" t="str">
        <f t="shared" si="72"/>
        <v>-0</v>
      </c>
      <c r="AO355" s="110" t="str">
        <f t="shared" si="74"/>
        <v>30-0</v>
      </c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 t="str">
        <f t="shared" si="69"/>
        <v>چهار شنبه</v>
      </c>
      <c r="BE355" s="110">
        <f t="shared" si="69"/>
        <v>5</v>
      </c>
      <c r="BF355" s="110">
        <f t="shared" si="70"/>
        <v>30</v>
      </c>
      <c r="BG355" s="110">
        <f t="shared" si="71"/>
        <v>10</v>
      </c>
      <c r="BH355" s="110" t="str">
        <f t="shared" si="73"/>
        <v/>
      </c>
      <c r="BI355" s="110">
        <f>HLOOKUP(BF355,'ورود کد کلاس همکاران'!$A$1:$AL$54,BG355+3,FALSE)</f>
        <v>0</v>
      </c>
    </row>
    <row r="356" spans="40:61" ht="40.5" x14ac:dyDescent="0.2">
      <c r="AN356" s="110" t="str">
        <f t="shared" si="72"/>
        <v>-0</v>
      </c>
      <c r="AO356" s="110" t="str">
        <f t="shared" si="74"/>
        <v>31-0</v>
      </c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 t="str">
        <f t="shared" si="69"/>
        <v>پنجشنبه</v>
      </c>
      <c r="BE356" s="110">
        <f t="shared" si="69"/>
        <v>6</v>
      </c>
      <c r="BF356" s="110">
        <f t="shared" si="70"/>
        <v>31</v>
      </c>
      <c r="BG356" s="110">
        <f t="shared" si="71"/>
        <v>10</v>
      </c>
      <c r="BH356" s="110" t="str">
        <f t="shared" si="73"/>
        <v/>
      </c>
      <c r="BI356" s="110">
        <f>HLOOKUP(BF356,'ورود کد کلاس همکاران'!$A$1:$AL$54,BG356+3,FALSE)</f>
        <v>0</v>
      </c>
    </row>
    <row r="357" spans="40:61" ht="40.5" x14ac:dyDescent="0.2">
      <c r="AN357" s="110" t="str">
        <f t="shared" si="72"/>
        <v>-0</v>
      </c>
      <c r="AO357" s="110" t="str">
        <f t="shared" si="74"/>
        <v>32-0</v>
      </c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 t="str">
        <f t="shared" si="69"/>
        <v>پنجشنبه</v>
      </c>
      <c r="BE357" s="110">
        <f t="shared" si="69"/>
        <v>6</v>
      </c>
      <c r="BF357" s="110">
        <f t="shared" si="70"/>
        <v>32</v>
      </c>
      <c r="BG357" s="110">
        <f t="shared" si="71"/>
        <v>10</v>
      </c>
      <c r="BH357" s="110" t="str">
        <f t="shared" si="73"/>
        <v/>
      </c>
      <c r="BI357" s="110">
        <f>HLOOKUP(BF357,'ورود کد کلاس همکاران'!$A$1:$AL$54,BG357+3,FALSE)</f>
        <v>0</v>
      </c>
    </row>
    <row r="358" spans="40:61" ht="40.5" x14ac:dyDescent="0.2">
      <c r="AN358" s="110" t="str">
        <f t="shared" si="72"/>
        <v>-0</v>
      </c>
      <c r="AO358" s="110" t="str">
        <f t="shared" si="74"/>
        <v>33-0</v>
      </c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 t="str">
        <f t="shared" si="69"/>
        <v>پنجشنبه</v>
      </c>
      <c r="BE358" s="110">
        <f t="shared" si="69"/>
        <v>6</v>
      </c>
      <c r="BF358" s="110">
        <f t="shared" si="70"/>
        <v>33</v>
      </c>
      <c r="BG358" s="110">
        <f t="shared" si="71"/>
        <v>10</v>
      </c>
      <c r="BH358" s="110" t="str">
        <f t="shared" si="73"/>
        <v/>
      </c>
      <c r="BI358" s="110">
        <f>HLOOKUP(BF358,'ورود کد کلاس همکاران'!$A$1:$AL$54,BG358+3,FALSE)</f>
        <v>0</v>
      </c>
    </row>
    <row r="359" spans="40:61" ht="40.5" x14ac:dyDescent="0.2">
      <c r="AN359" s="110" t="str">
        <f t="shared" si="72"/>
        <v>-0</v>
      </c>
      <c r="AO359" s="110" t="str">
        <f t="shared" si="74"/>
        <v>34-0</v>
      </c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 t="str">
        <f t="shared" ref="BD359:BE422" si="75">BD323</f>
        <v>پنجشنبه</v>
      </c>
      <c r="BE359" s="110">
        <f t="shared" si="75"/>
        <v>6</v>
      </c>
      <c r="BF359" s="110">
        <f t="shared" ref="BF359:BF422" si="76">BF323</f>
        <v>34</v>
      </c>
      <c r="BG359" s="110">
        <f t="shared" ref="BG359:BG422" si="77">BG323+1</f>
        <v>10</v>
      </c>
      <c r="BH359" s="110" t="str">
        <f t="shared" si="73"/>
        <v/>
      </c>
      <c r="BI359" s="110">
        <f>HLOOKUP(BF359,'ورود کد کلاس همکاران'!$A$1:$AL$54,BG359+3,FALSE)</f>
        <v>0</v>
      </c>
    </row>
    <row r="360" spans="40:61" ht="40.5" x14ac:dyDescent="0.2">
      <c r="AN360" s="110" t="str">
        <f t="shared" si="72"/>
        <v>-0</v>
      </c>
      <c r="AO360" s="110" t="str">
        <f t="shared" si="74"/>
        <v>35-0</v>
      </c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 t="str">
        <f t="shared" si="75"/>
        <v>پنجشنبه</v>
      </c>
      <c r="BE360" s="110">
        <f t="shared" si="75"/>
        <v>6</v>
      </c>
      <c r="BF360" s="110">
        <f t="shared" si="76"/>
        <v>35</v>
      </c>
      <c r="BG360" s="110">
        <f t="shared" si="77"/>
        <v>10</v>
      </c>
      <c r="BH360" s="110" t="str">
        <f t="shared" si="73"/>
        <v/>
      </c>
      <c r="BI360" s="110">
        <f>HLOOKUP(BF360,'ورود کد کلاس همکاران'!$A$1:$AL$54,BG360+3,FALSE)</f>
        <v>0</v>
      </c>
    </row>
    <row r="361" spans="40:61" ht="40.5" x14ac:dyDescent="0.2">
      <c r="AN361" s="110" t="str">
        <f t="shared" si="72"/>
        <v>-0</v>
      </c>
      <c r="AO361" s="110" t="str">
        <f t="shared" si="74"/>
        <v>36-0</v>
      </c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 t="str">
        <f t="shared" si="75"/>
        <v>پنجشنبه</v>
      </c>
      <c r="BE361" s="110">
        <f t="shared" si="75"/>
        <v>6</v>
      </c>
      <c r="BF361" s="110">
        <f t="shared" si="76"/>
        <v>36</v>
      </c>
      <c r="BG361" s="110">
        <f t="shared" si="77"/>
        <v>10</v>
      </c>
      <c r="BH361" s="110" t="str">
        <f t="shared" si="73"/>
        <v/>
      </c>
      <c r="BI361" s="110">
        <f>HLOOKUP(BF361,'ورود کد کلاس همکاران'!$A$1:$AL$54,BG361+3,FALSE)</f>
        <v>0</v>
      </c>
    </row>
    <row r="362" spans="40:61" ht="40.5" x14ac:dyDescent="0.2">
      <c r="AN362" s="110" t="str">
        <f t="shared" si="72"/>
        <v>1-3</v>
      </c>
      <c r="AO362" s="110" t="str">
        <f t="shared" si="74"/>
        <v>1-3</v>
      </c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 t="str">
        <f t="shared" si="75"/>
        <v>شنبه</v>
      </c>
      <c r="BE362" s="110">
        <f t="shared" si="75"/>
        <v>1</v>
      </c>
      <c r="BF362" s="110">
        <f t="shared" si="76"/>
        <v>1</v>
      </c>
      <c r="BG362" s="110">
        <f t="shared" si="77"/>
        <v>11</v>
      </c>
      <c r="BH362" s="110">
        <f t="shared" si="73"/>
        <v>1</v>
      </c>
      <c r="BI362" s="110">
        <f>HLOOKUP(BF362,'ورود کد کلاس همکاران'!$A$1:$AL$54,BG362+3,FALSE)</f>
        <v>3</v>
      </c>
    </row>
    <row r="363" spans="40:61" ht="40.5" x14ac:dyDescent="0.2">
      <c r="AN363" s="110" t="str">
        <f t="shared" si="72"/>
        <v>1-3</v>
      </c>
      <c r="AO363" s="110" t="str">
        <f t="shared" si="74"/>
        <v>2-3</v>
      </c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 t="str">
        <f t="shared" si="75"/>
        <v>شنبه</v>
      </c>
      <c r="BE363" s="110">
        <f t="shared" si="75"/>
        <v>1</v>
      </c>
      <c r="BF363" s="110">
        <f t="shared" si="76"/>
        <v>2</v>
      </c>
      <c r="BG363" s="110">
        <f t="shared" si="77"/>
        <v>11</v>
      </c>
      <c r="BH363" s="110">
        <f t="shared" si="73"/>
        <v>1</v>
      </c>
      <c r="BI363" s="110">
        <f>HLOOKUP(BF363,'ورود کد کلاس همکاران'!$A$1:$AL$54,BG363+3,FALSE)</f>
        <v>3</v>
      </c>
    </row>
    <row r="364" spans="40:61" ht="40.5" x14ac:dyDescent="0.2">
      <c r="AN364" s="110" t="str">
        <f t="shared" si="72"/>
        <v>1-7</v>
      </c>
      <c r="AO364" s="110" t="str">
        <f t="shared" si="74"/>
        <v>3-7</v>
      </c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 t="str">
        <f t="shared" si="75"/>
        <v>شنبه</v>
      </c>
      <c r="BE364" s="110">
        <f t="shared" si="75"/>
        <v>1</v>
      </c>
      <c r="BF364" s="110">
        <f t="shared" si="76"/>
        <v>3</v>
      </c>
      <c r="BG364" s="110">
        <f t="shared" si="77"/>
        <v>11</v>
      </c>
      <c r="BH364" s="110">
        <f t="shared" si="73"/>
        <v>1</v>
      </c>
      <c r="BI364" s="110">
        <f>HLOOKUP(BF364,'ورود کد کلاس همکاران'!$A$1:$AL$54,BG364+3,FALSE)</f>
        <v>7</v>
      </c>
    </row>
    <row r="365" spans="40:61" ht="40.5" x14ac:dyDescent="0.2">
      <c r="AN365" s="110" t="str">
        <f t="shared" si="72"/>
        <v>1-7</v>
      </c>
      <c r="AO365" s="110" t="str">
        <f t="shared" si="74"/>
        <v>4-7</v>
      </c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 t="str">
        <f t="shared" si="75"/>
        <v>شنبه</v>
      </c>
      <c r="BE365" s="110">
        <f t="shared" si="75"/>
        <v>1</v>
      </c>
      <c r="BF365" s="110">
        <f t="shared" si="76"/>
        <v>4</v>
      </c>
      <c r="BG365" s="110">
        <f t="shared" si="77"/>
        <v>11</v>
      </c>
      <c r="BH365" s="110">
        <f t="shared" si="73"/>
        <v>1</v>
      </c>
      <c r="BI365" s="110">
        <f>HLOOKUP(BF365,'ورود کد کلاس همکاران'!$A$1:$AL$54,BG365+3,FALSE)</f>
        <v>7</v>
      </c>
    </row>
    <row r="366" spans="40:61" ht="40.5" x14ac:dyDescent="0.2">
      <c r="AN366" s="110" t="str">
        <f t="shared" si="72"/>
        <v>2-6</v>
      </c>
      <c r="AO366" s="110" t="str">
        <f t="shared" si="74"/>
        <v>5-6</v>
      </c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 t="str">
        <f t="shared" si="75"/>
        <v>شنبه</v>
      </c>
      <c r="BE366" s="110">
        <f t="shared" si="75"/>
        <v>1</v>
      </c>
      <c r="BF366" s="110">
        <f t="shared" si="76"/>
        <v>5</v>
      </c>
      <c r="BG366" s="110">
        <f t="shared" si="77"/>
        <v>11</v>
      </c>
      <c r="BH366" s="110">
        <f t="shared" si="73"/>
        <v>2</v>
      </c>
      <c r="BI366" s="110">
        <f>HLOOKUP(BF366,'ورود کد کلاس همکاران'!$A$1:$AL$54,BG366+3,FALSE)</f>
        <v>6</v>
      </c>
    </row>
    <row r="367" spans="40:61" ht="40.5" x14ac:dyDescent="0.2">
      <c r="AN367" s="110" t="str">
        <f t="shared" si="72"/>
        <v>2-6</v>
      </c>
      <c r="AO367" s="110" t="str">
        <f t="shared" si="74"/>
        <v>6-6</v>
      </c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 t="str">
        <f t="shared" si="75"/>
        <v>شنبه</v>
      </c>
      <c r="BE367" s="110">
        <f t="shared" si="75"/>
        <v>1</v>
      </c>
      <c r="BF367" s="110">
        <f t="shared" si="76"/>
        <v>6</v>
      </c>
      <c r="BG367" s="110">
        <f t="shared" si="77"/>
        <v>11</v>
      </c>
      <c r="BH367" s="110">
        <f t="shared" si="73"/>
        <v>2</v>
      </c>
      <c r="BI367" s="110">
        <f>HLOOKUP(BF367,'ورود کد کلاس همکاران'!$A$1:$AL$54,BG367+3,FALSE)</f>
        <v>6</v>
      </c>
    </row>
    <row r="368" spans="40:61" ht="40.5" x14ac:dyDescent="0.2">
      <c r="AN368" s="110" t="str">
        <f t="shared" si="72"/>
        <v>-0</v>
      </c>
      <c r="AO368" s="110" t="str">
        <f t="shared" si="74"/>
        <v>7-0</v>
      </c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 t="str">
        <f t="shared" si="75"/>
        <v>يکشنبه</v>
      </c>
      <c r="BE368" s="110">
        <f t="shared" si="75"/>
        <v>2</v>
      </c>
      <c r="BF368" s="110">
        <f t="shared" si="76"/>
        <v>7</v>
      </c>
      <c r="BG368" s="110">
        <f t="shared" si="77"/>
        <v>11</v>
      </c>
      <c r="BH368" s="110" t="str">
        <f t="shared" si="73"/>
        <v/>
      </c>
      <c r="BI368" s="110">
        <f>HLOOKUP(BF368,'ورود کد کلاس همکاران'!$A$1:$AL$54,BG368+3,FALSE)</f>
        <v>0</v>
      </c>
    </row>
    <row r="369" spans="40:61" ht="40.5" x14ac:dyDescent="0.2">
      <c r="AN369" s="110" t="str">
        <f t="shared" si="72"/>
        <v>-0</v>
      </c>
      <c r="AO369" s="110" t="str">
        <f t="shared" si="74"/>
        <v>8-0</v>
      </c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 t="str">
        <f t="shared" si="75"/>
        <v>يکشنبه</v>
      </c>
      <c r="BE369" s="110">
        <f t="shared" si="75"/>
        <v>2</v>
      </c>
      <c r="BF369" s="110">
        <f t="shared" si="76"/>
        <v>8</v>
      </c>
      <c r="BG369" s="110">
        <f t="shared" si="77"/>
        <v>11</v>
      </c>
      <c r="BH369" s="110" t="str">
        <f t="shared" si="73"/>
        <v/>
      </c>
      <c r="BI369" s="110">
        <f>HLOOKUP(BF369,'ورود کد کلاس همکاران'!$A$1:$AL$54,BG369+3,FALSE)</f>
        <v>0</v>
      </c>
    </row>
    <row r="370" spans="40:61" ht="40.5" x14ac:dyDescent="0.2">
      <c r="AN370" s="110" t="str">
        <f t="shared" si="72"/>
        <v>-0</v>
      </c>
      <c r="AO370" s="110" t="str">
        <f t="shared" si="74"/>
        <v>9-0</v>
      </c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 t="str">
        <f t="shared" si="75"/>
        <v>يکشنبه</v>
      </c>
      <c r="BE370" s="110">
        <f t="shared" si="75"/>
        <v>2</v>
      </c>
      <c r="BF370" s="110">
        <f t="shared" si="76"/>
        <v>9</v>
      </c>
      <c r="BG370" s="110">
        <f t="shared" si="77"/>
        <v>11</v>
      </c>
      <c r="BH370" s="110" t="str">
        <f t="shared" si="73"/>
        <v/>
      </c>
      <c r="BI370" s="110">
        <f>HLOOKUP(BF370,'ورود کد کلاس همکاران'!$A$1:$AL$54,BG370+3,FALSE)</f>
        <v>0</v>
      </c>
    </row>
    <row r="371" spans="40:61" ht="40.5" x14ac:dyDescent="0.2">
      <c r="AN371" s="110" t="str">
        <f t="shared" si="72"/>
        <v>-0</v>
      </c>
      <c r="AO371" s="110" t="str">
        <f t="shared" si="74"/>
        <v>10-0</v>
      </c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 t="str">
        <f t="shared" si="75"/>
        <v>يکشنبه</v>
      </c>
      <c r="BE371" s="110">
        <f t="shared" si="75"/>
        <v>2</v>
      </c>
      <c r="BF371" s="110">
        <f t="shared" si="76"/>
        <v>10</v>
      </c>
      <c r="BG371" s="110">
        <f t="shared" si="77"/>
        <v>11</v>
      </c>
      <c r="BH371" s="110" t="str">
        <f t="shared" si="73"/>
        <v/>
      </c>
      <c r="BI371" s="110">
        <f>HLOOKUP(BF371,'ورود کد کلاس همکاران'!$A$1:$AL$54,BG371+3,FALSE)</f>
        <v>0</v>
      </c>
    </row>
    <row r="372" spans="40:61" ht="40.5" x14ac:dyDescent="0.2">
      <c r="AN372" s="110" t="str">
        <f t="shared" si="72"/>
        <v>-0</v>
      </c>
      <c r="AO372" s="110" t="str">
        <f t="shared" si="74"/>
        <v>11-0</v>
      </c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 t="str">
        <f t="shared" si="75"/>
        <v>يکشنبه</v>
      </c>
      <c r="BE372" s="110">
        <f t="shared" si="75"/>
        <v>2</v>
      </c>
      <c r="BF372" s="110">
        <f t="shared" si="76"/>
        <v>11</v>
      </c>
      <c r="BG372" s="110">
        <f t="shared" si="77"/>
        <v>11</v>
      </c>
      <c r="BH372" s="110" t="str">
        <f t="shared" si="73"/>
        <v/>
      </c>
      <c r="BI372" s="110">
        <f>HLOOKUP(BF372,'ورود کد کلاس همکاران'!$A$1:$AL$54,BG372+3,FALSE)</f>
        <v>0</v>
      </c>
    </row>
    <row r="373" spans="40:61" ht="40.5" x14ac:dyDescent="0.2">
      <c r="AN373" s="110" t="str">
        <f t="shared" si="72"/>
        <v>-0</v>
      </c>
      <c r="AO373" s="110" t="str">
        <f t="shared" si="74"/>
        <v>12-0</v>
      </c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 t="str">
        <f t="shared" si="75"/>
        <v>يکشنبه</v>
      </c>
      <c r="BE373" s="110">
        <f t="shared" si="75"/>
        <v>2</v>
      </c>
      <c r="BF373" s="110">
        <f t="shared" si="76"/>
        <v>12</v>
      </c>
      <c r="BG373" s="110">
        <f t="shared" si="77"/>
        <v>11</v>
      </c>
      <c r="BH373" s="110" t="str">
        <f t="shared" si="73"/>
        <v/>
      </c>
      <c r="BI373" s="110">
        <f>HLOOKUP(BF373,'ورود کد کلاس همکاران'!$A$1:$AL$54,BG373+3,FALSE)</f>
        <v>0</v>
      </c>
    </row>
    <row r="374" spans="40:61" ht="40.5" x14ac:dyDescent="0.2">
      <c r="AN374" s="110" t="str">
        <f t="shared" si="72"/>
        <v>-0</v>
      </c>
      <c r="AO374" s="110" t="str">
        <f t="shared" si="74"/>
        <v>13-0</v>
      </c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 t="str">
        <f t="shared" si="75"/>
        <v>دوشنبه</v>
      </c>
      <c r="BE374" s="110">
        <f t="shared" si="75"/>
        <v>3</v>
      </c>
      <c r="BF374" s="110">
        <f t="shared" si="76"/>
        <v>13</v>
      </c>
      <c r="BG374" s="110">
        <f t="shared" si="77"/>
        <v>11</v>
      </c>
      <c r="BH374" s="110" t="str">
        <f t="shared" si="73"/>
        <v/>
      </c>
      <c r="BI374" s="110">
        <f>HLOOKUP(BF374,'ورود کد کلاس همکاران'!$A$1:$AL$54,BG374+3,FALSE)</f>
        <v>0</v>
      </c>
    </row>
    <row r="375" spans="40:61" ht="40.5" x14ac:dyDescent="0.2">
      <c r="AN375" s="110" t="str">
        <f t="shared" si="72"/>
        <v>-0</v>
      </c>
      <c r="AO375" s="110" t="str">
        <f t="shared" si="74"/>
        <v>14-0</v>
      </c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 t="str">
        <f t="shared" si="75"/>
        <v>دوشنبه</v>
      </c>
      <c r="BE375" s="110">
        <f t="shared" si="75"/>
        <v>3</v>
      </c>
      <c r="BF375" s="110">
        <f t="shared" si="76"/>
        <v>14</v>
      </c>
      <c r="BG375" s="110">
        <f t="shared" si="77"/>
        <v>11</v>
      </c>
      <c r="BH375" s="110" t="str">
        <f t="shared" si="73"/>
        <v/>
      </c>
      <c r="BI375" s="110">
        <f>HLOOKUP(BF375,'ورود کد کلاس همکاران'!$A$1:$AL$54,BG375+3,FALSE)</f>
        <v>0</v>
      </c>
    </row>
    <row r="376" spans="40:61" ht="40.5" x14ac:dyDescent="0.2">
      <c r="AN376" s="110" t="str">
        <f t="shared" si="72"/>
        <v>-0</v>
      </c>
      <c r="AO376" s="110" t="str">
        <f t="shared" si="74"/>
        <v>15-0</v>
      </c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 t="str">
        <f t="shared" si="75"/>
        <v>دوشنبه</v>
      </c>
      <c r="BE376" s="110">
        <f t="shared" si="75"/>
        <v>3</v>
      </c>
      <c r="BF376" s="110">
        <f t="shared" si="76"/>
        <v>15</v>
      </c>
      <c r="BG376" s="110">
        <f t="shared" si="77"/>
        <v>11</v>
      </c>
      <c r="BH376" s="110" t="str">
        <f t="shared" si="73"/>
        <v/>
      </c>
      <c r="BI376" s="110">
        <f>HLOOKUP(BF376,'ورود کد کلاس همکاران'!$A$1:$AL$54,BG376+3,FALSE)</f>
        <v>0</v>
      </c>
    </row>
    <row r="377" spans="40:61" ht="40.5" x14ac:dyDescent="0.2">
      <c r="AN377" s="110" t="str">
        <f t="shared" si="72"/>
        <v>-0</v>
      </c>
      <c r="AO377" s="110" t="str">
        <f t="shared" si="74"/>
        <v>16-0</v>
      </c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 t="str">
        <f t="shared" si="75"/>
        <v>دوشنبه</v>
      </c>
      <c r="BE377" s="110">
        <f t="shared" si="75"/>
        <v>3</v>
      </c>
      <c r="BF377" s="110">
        <f t="shared" si="76"/>
        <v>16</v>
      </c>
      <c r="BG377" s="110">
        <f t="shared" si="77"/>
        <v>11</v>
      </c>
      <c r="BH377" s="110" t="str">
        <f t="shared" si="73"/>
        <v/>
      </c>
      <c r="BI377" s="110">
        <f>HLOOKUP(BF377,'ورود کد کلاس همکاران'!$A$1:$AL$54,BG377+3,FALSE)</f>
        <v>0</v>
      </c>
    </row>
    <row r="378" spans="40:61" ht="40.5" x14ac:dyDescent="0.2">
      <c r="AN378" s="110" t="str">
        <f t="shared" si="72"/>
        <v>-0</v>
      </c>
      <c r="AO378" s="110" t="str">
        <f t="shared" si="74"/>
        <v>17-0</v>
      </c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 t="str">
        <f t="shared" si="75"/>
        <v>دوشنبه</v>
      </c>
      <c r="BE378" s="110">
        <f t="shared" si="75"/>
        <v>3</v>
      </c>
      <c r="BF378" s="110">
        <f t="shared" si="76"/>
        <v>17</v>
      </c>
      <c r="BG378" s="110">
        <f t="shared" si="77"/>
        <v>11</v>
      </c>
      <c r="BH378" s="110" t="str">
        <f t="shared" si="73"/>
        <v/>
      </c>
      <c r="BI378" s="110">
        <f>HLOOKUP(BF378,'ورود کد کلاس همکاران'!$A$1:$AL$54,BG378+3,FALSE)</f>
        <v>0</v>
      </c>
    </row>
    <row r="379" spans="40:61" ht="40.5" x14ac:dyDescent="0.2">
      <c r="AN379" s="110" t="str">
        <f t="shared" si="72"/>
        <v>-0</v>
      </c>
      <c r="AO379" s="110" t="str">
        <f t="shared" si="74"/>
        <v>18-0</v>
      </c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 t="str">
        <f t="shared" si="75"/>
        <v>دوشنبه</v>
      </c>
      <c r="BE379" s="110">
        <f t="shared" si="75"/>
        <v>3</v>
      </c>
      <c r="BF379" s="110">
        <f t="shared" si="76"/>
        <v>18</v>
      </c>
      <c r="BG379" s="110">
        <f t="shared" si="77"/>
        <v>11</v>
      </c>
      <c r="BH379" s="110" t="str">
        <f t="shared" si="73"/>
        <v/>
      </c>
      <c r="BI379" s="110">
        <f>HLOOKUP(BF379,'ورود کد کلاس همکاران'!$A$1:$AL$54,BG379+3,FALSE)</f>
        <v>0</v>
      </c>
    </row>
    <row r="380" spans="40:61" ht="40.5" x14ac:dyDescent="0.2">
      <c r="AN380" s="110" t="str">
        <f t="shared" si="72"/>
        <v>-0</v>
      </c>
      <c r="AO380" s="110" t="str">
        <f t="shared" si="74"/>
        <v>19-0</v>
      </c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 t="str">
        <f t="shared" si="75"/>
        <v>سه شنبه</v>
      </c>
      <c r="BE380" s="110">
        <f t="shared" si="75"/>
        <v>4</v>
      </c>
      <c r="BF380" s="110">
        <f t="shared" si="76"/>
        <v>19</v>
      </c>
      <c r="BG380" s="110">
        <f t="shared" si="77"/>
        <v>11</v>
      </c>
      <c r="BH380" s="110" t="str">
        <f t="shared" si="73"/>
        <v/>
      </c>
      <c r="BI380" s="110">
        <f>HLOOKUP(BF380,'ورود کد کلاس همکاران'!$A$1:$AL$54,BG380+3,FALSE)</f>
        <v>0</v>
      </c>
    </row>
    <row r="381" spans="40:61" ht="40.5" x14ac:dyDescent="0.2">
      <c r="AN381" s="110" t="str">
        <f t="shared" si="72"/>
        <v>-0</v>
      </c>
      <c r="AO381" s="110" t="str">
        <f t="shared" si="74"/>
        <v>20-0</v>
      </c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 t="str">
        <f t="shared" si="75"/>
        <v>سه شنبه</v>
      </c>
      <c r="BE381" s="110">
        <f t="shared" si="75"/>
        <v>4</v>
      </c>
      <c r="BF381" s="110">
        <f t="shared" si="76"/>
        <v>20</v>
      </c>
      <c r="BG381" s="110">
        <f t="shared" si="77"/>
        <v>11</v>
      </c>
      <c r="BH381" s="110" t="str">
        <f t="shared" si="73"/>
        <v/>
      </c>
      <c r="BI381" s="110">
        <f>HLOOKUP(BF381,'ورود کد کلاس همکاران'!$A$1:$AL$54,BG381+3,FALSE)</f>
        <v>0</v>
      </c>
    </row>
    <row r="382" spans="40:61" ht="40.5" x14ac:dyDescent="0.2">
      <c r="AN382" s="110" t="str">
        <f t="shared" si="72"/>
        <v>-0</v>
      </c>
      <c r="AO382" s="110" t="str">
        <f t="shared" si="74"/>
        <v>21-0</v>
      </c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 t="str">
        <f t="shared" si="75"/>
        <v>سه شنبه</v>
      </c>
      <c r="BE382" s="110">
        <f t="shared" si="75"/>
        <v>4</v>
      </c>
      <c r="BF382" s="110">
        <f t="shared" si="76"/>
        <v>21</v>
      </c>
      <c r="BG382" s="110">
        <f t="shared" si="77"/>
        <v>11</v>
      </c>
      <c r="BH382" s="110" t="str">
        <f t="shared" si="73"/>
        <v/>
      </c>
      <c r="BI382" s="110">
        <f>HLOOKUP(BF382,'ورود کد کلاس همکاران'!$A$1:$AL$54,BG382+3,FALSE)</f>
        <v>0</v>
      </c>
    </row>
    <row r="383" spans="40:61" ht="40.5" x14ac:dyDescent="0.2">
      <c r="AN383" s="110" t="str">
        <f t="shared" si="72"/>
        <v>-0</v>
      </c>
      <c r="AO383" s="110" t="str">
        <f t="shared" si="74"/>
        <v>22-0</v>
      </c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 t="str">
        <f t="shared" si="75"/>
        <v>سه شنبه</v>
      </c>
      <c r="BE383" s="110">
        <f t="shared" si="75"/>
        <v>4</v>
      </c>
      <c r="BF383" s="110">
        <f t="shared" si="76"/>
        <v>22</v>
      </c>
      <c r="BG383" s="110">
        <f t="shared" si="77"/>
        <v>11</v>
      </c>
      <c r="BH383" s="110" t="str">
        <f t="shared" si="73"/>
        <v/>
      </c>
      <c r="BI383" s="110">
        <f>HLOOKUP(BF383,'ورود کد کلاس همکاران'!$A$1:$AL$54,BG383+3,FALSE)</f>
        <v>0</v>
      </c>
    </row>
    <row r="384" spans="40:61" ht="40.5" x14ac:dyDescent="0.2">
      <c r="AN384" s="110" t="str">
        <f t="shared" si="72"/>
        <v>-0</v>
      </c>
      <c r="AO384" s="110" t="str">
        <f t="shared" si="74"/>
        <v>23-0</v>
      </c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 t="str">
        <f t="shared" si="75"/>
        <v>سه شنبه</v>
      </c>
      <c r="BE384" s="110">
        <f t="shared" si="75"/>
        <v>4</v>
      </c>
      <c r="BF384" s="110">
        <f t="shared" si="76"/>
        <v>23</v>
      </c>
      <c r="BG384" s="110">
        <f t="shared" si="77"/>
        <v>11</v>
      </c>
      <c r="BH384" s="110" t="str">
        <f t="shared" si="73"/>
        <v/>
      </c>
      <c r="BI384" s="110">
        <f>HLOOKUP(BF384,'ورود کد کلاس همکاران'!$A$1:$AL$54,BG384+3,FALSE)</f>
        <v>0</v>
      </c>
    </row>
    <row r="385" spans="40:61" ht="40.5" x14ac:dyDescent="0.2">
      <c r="AN385" s="110" t="str">
        <f t="shared" si="72"/>
        <v>-0</v>
      </c>
      <c r="AO385" s="110" t="str">
        <f t="shared" si="74"/>
        <v>24-0</v>
      </c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 t="str">
        <f t="shared" si="75"/>
        <v>سه شنبه</v>
      </c>
      <c r="BE385" s="110">
        <f t="shared" si="75"/>
        <v>4</v>
      </c>
      <c r="BF385" s="110">
        <f t="shared" si="76"/>
        <v>24</v>
      </c>
      <c r="BG385" s="110">
        <f t="shared" si="77"/>
        <v>11</v>
      </c>
      <c r="BH385" s="110" t="str">
        <f t="shared" si="73"/>
        <v/>
      </c>
      <c r="BI385" s="110">
        <f>HLOOKUP(BF385,'ورود کد کلاس همکاران'!$A$1:$AL$54,BG385+3,FALSE)</f>
        <v>0</v>
      </c>
    </row>
    <row r="386" spans="40:61" ht="40.5" x14ac:dyDescent="0.2">
      <c r="AN386" s="110" t="str">
        <f t="shared" ref="AN386:AN449" si="78">BH386&amp;"-"&amp;BI386</f>
        <v>-0</v>
      </c>
      <c r="AO386" s="110" t="str">
        <f t="shared" si="74"/>
        <v>25-0</v>
      </c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 t="str">
        <f t="shared" si="75"/>
        <v>چهار شنبه</v>
      </c>
      <c r="BE386" s="110">
        <f t="shared" si="75"/>
        <v>5</v>
      </c>
      <c r="BF386" s="110">
        <f t="shared" si="76"/>
        <v>25</v>
      </c>
      <c r="BG386" s="110">
        <f t="shared" si="77"/>
        <v>11</v>
      </c>
      <c r="BH386" s="110" t="str">
        <f t="shared" ref="BH386:BH449" si="79">HLOOKUP(BF386,$A$1:$AL$54,BG386+3,FALSE)</f>
        <v/>
      </c>
      <c r="BI386" s="110">
        <f>HLOOKUP(BF386,'ورود کد کلاس همکاران'!$A$1:$AL$54,BG386+3,FALSE)</f>
        <v>0</v>
      </c>
    </row>
    <row r="387" spans="40:61" ht="40.5" x14ac:dyDescent="0.2">
      <c r="AN387" s="110" t="str">
        <f t="shared" si="78"/>
        <v>-0</v>
      </c>
      <c r="AO387" s="110" t="str">
        <f t="shared" ref="AO387:AO450" si="80">BF387&amp;"-"&amp;BI387</f>
        <v>26-0</v>
      </c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 t="str">
        <f t="shared" si="75"/>
        <v>چهار شنبه</v>
      </c>
      <c r="BE387" s="110">
        <f t="shared" si="75"/>
        <v>5</v>
      </c>
      <c r="BF387" s="110">
        <f t="shared" si="76"/>
        <v>26</v>
      </c>
      <c r="BG387" s="110">
        <f t="shared" si="77"/>
        <v>11</v>
      </c>
      <c r="BH387" s="110" t="str">
        <f t="shared" si="79"/>
        <v/>
      </c>
      <c r="BI387" s="110">
        <f>HLOOKUP(BF387,'ورود کد کلاس همکاران'!$A$1:$AL$54,BG387+3,FALSE)</f>
        <v>0</v>
      </c>
    </row>
    <row r="388" spans="40:61" ht="40.5" x14ac:dyDescent="0.2">
      <c r="AN388" s="110" t="str">
        <f t="shared" si="78"/>
        <v>-0</v>
      </c>
      <c r="AO388" s="110" t="str">
        <f t="shared" si="80"/>
        <v>27-0</v>
      </c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 t="str">
        <f t="shared" si="75"/>
        <v>چهار شنبه</v>
      </c>
      <c r="BE388" s="110">
        <f t="shared" si="75"/>
        <v>5</v>
      </c>
      <c r="BF388" s="110">
        <f t="shared" si="76"/>
        <v>27</v>
      </c>
      <c r="BG388" s="110">
        <f t="shared" si="77"/>
        <v>11</v>
      </c>
      <c r="BH388" s="110" t="str">
        <f t="shared" si="79"/>
        <v/>
      </c>
      <c r="BI388" s="110">
        <f>HLOOKUP(BF388,'ورود کد کلاس همکاران'!$A$1:$AL$54,BG388+3,FALSE)</f>
        <v>0</v>
      </c>
    </row>
    <row r="389" spans="40:61" ht="40.5" x14ac:dyDescent="0.2">
      <c r="AN389" s="110" t="str">
        <f t="shared" si="78"/>
        <v>-0</v>
      </c>
      <c r="AO389" s="110" t="str">
        <f t="shared" si="80"/>
        <v>28-0</v>
      </c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 t="str">
        <f t="shared" si="75"/>
        <v>چهار شنبه</v>
      </c>
      <c r="BE389" s="110">
        <f t="shared" si="75"/>
        <v>5</v>
      </c>
      <c r="BF389" s="110">
        <f t="shared" si="76"/>
        <v>28</v>
      </c>
      <c r="BG389" s="110">
        <f t="shared" si="77"/>
        <v>11</v>
      </c>
      <c r="BH389" s="110" t="str">
        <f t="shared" si="79"/>
        <v/>
      </c>
      <c r="BI389" s="110">
        <f>HLOOKUP(BF389,'ورود کد کلاس همکاران'!$A$1:$AL$54,BG389+3,FALSE)</f>
        <v>0</v>
      </c>
    </row>
    <row r="390" spans="40:61" ht="40.5" x14ac:dyDescent="0.2">
      <c r="AN390" s="110" t="str">
        <f t="shared" si="78"/>
        <v>-0</v>
      </c>
      <c r="AO390" s="110" t="str">
        <f t="shared" si="80"/>
        <v>29-0</v>
      </c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 t="str">
        <f t="shared" si="75"/>
        <v>چهار شنبه</v>
      </c>
      <c r="BE390" s="110">
        <f t="shared" si="75"/>
        <v>5</v>
      </c>
      <c r="BF390" s="110">
        <f t="shared" si="76"/>
        <v>29</v>
      </c>
      <c r="BG390" s="110">
        <f t="shared" si="77"/>
        <v>11</v>
      </c>
      <c r="BH390" s="110" t="str">
        <f t="shared" si="79"/>
        <v/>
      </c>
      <c r="BI390" s="110">
        <f>HLOOKUP(BF390,'ورود کد کلاس همکاران'!$A$1:$AL$54,BG390+3,FALSE)</f>
        <v>0</v>
      </c>
    </row>
    <row r="391" spans="40:61" ht="40.5" x14ac:dyDescent="0.2">
      <c r="AN391" s="110" t="str">
        <f t="shared" si="78"/>
        <v>-0</v>
      </c>
      <c r="AO391" s="110" t="str">
        <f t="shared" si="80"/>
        <v>30-0</v>
      </c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 t="str">
        <f t="shared" si="75"/>
        <v>چهار شنبه</v>
      </c>
      <c r="BE391" s="110">
        <f t="shared" si="75"/>
        <v>5</v>
      </c>
      <c r="BF391" s="110">
        <f t="shared" si="76"/>
        <v>30</v>
      </c>
      <c r="BG391" s="110">
        <f t="shared" si="77"/>
        <v>11</v>
      </c>
      <c r="BH391" s="110" t="str">
        <f t="shared" si="79"/>
        <v/>
      </c>
      <c r="BI391" s="110">
        <f>HLOOKUP(BF391,'ورود کد کلاس همکاران'!$A$1:$AL$54,BG391+3,FALSE)</f>
        <v>0</v>
      </c>
    </row>
    <row r="392" spans="40:61" ht="40.5" x14ac:dyDescent="0.2">
      <c r="AN392" s="110" t="str">
        <f t="shared" si="78"/>
        <v>-0</v>
      </c>
      <c r="AO392" s="110" t="str">
        <f t="shared" si="80"/>
        <v>31-0</v>
      </c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 t="str">
        <f t="shared" si="75"/>
        <v>پنجشنبه</v>
      </c>
      <c r="BE392" s="110">
        <f t="shared" si="75"/>
        <v>6</v>
      </c>
      <c r="BF392" s="110">
        <f t="shared" si="76"/>
        <v>31</v>
      </c>
      <c r="BG392" s="110">
        <f t="shared" si="77"/>
        <v>11</v>
      </c>
      <c r="BH392" s="110" t="str">
        <f t="shared" si="79"/>
        <v/>
      </c>
      <c r="BI392" s="110">
        <f>HLOOKUP(BF392,'ورود کد کلاس همکاران'!$A$1:$AL$54,BG392+3,FALSE)</f>
        <v>0</v>
      </c>
    </row>
    <row r="393" spans="40:61" ht="40.5" x14ac:dyDescent="0.2">
      <c r="AN393" s="110" t="str">
        <f t="shared" si="78"/>
        <v>-0</v>
      </c>
      <c r="AO393" s="110" t="str">
        <f t="shared" si="80"/>
        <v>32-0</v>
      </c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 t="str">
        <f t="shared" si="75"/>
        <v>پنجشنبه</v>
      </c>
      <c r="BE393" s="110">
        <f t="shared" si="75"/>
        <v>6</v>
      </c>
      <c r="BF393" s="110">
        <f t="shared" si="76"/>
        <v>32</v>
      </c>
      <c r="BG393" s="110">
        <f t="shared" si="77"/>
        <v>11</v>
      </c>
      <c r="BH393" s="110" t="str">
        <f t="shared" si="79"/>
        <v/>
      </c>
      <c r="BI393" s="110">
        <f>HLOOKUP(BF393,'ورود کد کلاس همکاران'!$A$1:$AL$54,BG393+3,FALSE)</f>
        <v>0</v>
      </c>
    </row>
    <row r="394" spans="40:61" ht="40.5" x14ac:dyDescent="0.2">
      <c r="AN394" s="110" t="str">
        <f t="shared" si="78"/>
        <v>-0</v>
      </c>
      <c r="AO394" s="110" t="str">
        <f t="shared" si="80"/>
        <v>33-0</v>
      </c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 t="str">
        <f t="shared" si="75"/>
        <v>پنجشنبه</v>
      </c>
      <c r="BE394" s="110">
        <f t="shared" si="75"/>
        <v>6</v>
      </c>
      <c r="BF394" s="110">
        <f t="shared" si="76"/>
        <v>33</v>
      </c>
      <c r="BG394" s="110">
        <f t="shared" si="77"/>
        <v>11</v>
      </c>
      <c r="BH394" s="110" t="str">
        <f t="shared" si="79"/>
        <v/>
      </c>
      <c r="BI394" s="110">
        <f>HLOOKUP(BF394,'ورود کد کلاس همکاران'!$A$1:$AL$54,BG394+3,FALSE)</f>
        <v>0</v>
      </c>
    </row>
    <row r="395" spans="40:61" ht="40.5" x14ac:dyDescent="0.2">
      <c r="AN395" s="110" t="str">
        <f t="shared" si="78"/>
        <v>-0</v>
      </c>
      <c r="AO395" s="110" t="str">
        <f t="shared" si="80"/>
        <v>34-0</v>
      </c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 t="str">
        <f t="shared" si="75"/>
        <v>پنجشنبه</v>
      </c>
      <c r="BE395" s="110">
        <f t="shared" si="75"/>
        <v>6</v>
      </c>
      <c r="BF395" s="110">
        <f t="shared" si="76"/>
        <v>34</v>
      </c>
      <c r="BG395" s="110">
        <f t="shared" si="77"/>
        <v>11</v>
      </c>
      <c r="BH395" s="110" t="str">
        <f t="shared" si="79"/>
        <v/>
      </c>
      <c r="BI395" s="110">
        <f>HLOOKUP(BF395,'ورود کد کلاس همکاران'!$A$1:$AL$54,BG395+3,FALSE)</f>
        <v>0</v>
      </c>
    </row>
    <row r="396" spans="40:61" ht="40.5" x14ac:dyDescent="0.2">
      <c r="AN396" s="110" t="str">
        <f t="shared" si="78"/>
        <v>-0</v>
      </c>
      <c r="AO396" s="110" t="str">
        <f t="shared" si="80"/>
        <v>35-0</v>
      </c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 t="str">
        <f t="shared" si="75"/>
        <v>پنجشنبه</v>
      </c>
      <c r="BE396" s="110">
        <f t="shared" si="75"/>
        <v>6</v>
      </c>
      <c r="BF396" s="110">
        <f t="shared" si="76"/>
        <v>35</v>
      </c>
      <c r="BG396" s="110">
        <f t="shared" si="77"/>
        <v>11</v>
      </c>
      <c r="BH396" s="110" t="str">
        <f t="shared" si="79"/>
        <v/>
      </c>
      <c r="BI396" s="110">
        <f>HLOOKUP(BF396,'ورود کد کلاس همکاران'!$A$1:$AL$54,BG396+3,FALSE)</f>
        <v>0</v>
      </c>
    </row>
    <row r="397" spans="40:61" ht="40.5" x14ac:dyDescent="0.2">
      <c r="AN397" s="110" t="str">
        <f t="shared" si="78"/>
        <v>-0</v>
      </c>
      <c r="AO397" s="110" t="str">
        <f t="shared" si="80"/>
        <v>36-0</v>
      </c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 t="str">
        <f t="shared" si="75"/>
        <v>پنجشنبه</v>
      </c>
      <c r="BE397" s="110">
        <f t="shared" si="75"/>
        <v>6</v>
      </c>
      <c r="BF397" s="110">
        <f t="shared" si="76"/>
        <v>36</v>
      </c>
      <c r="BG397" s="110">
        <f t="shared" si="77"/>
        <v>11</v>
      </c>
      <c r="BH397" s="110" t="str">
        <f t="shared" si="79"/>
        <v/>
      </c>
      <c r="BI397" s="110">
        <f>HLOOKUP(BF397,'ورود کد کلاس همکاران'!$A$1:$AL$54,BG397+3,FALSE)</f>
        <v>0</v>
      </c>
    </row>
    <row r="398" spans="40:61" ht="40.5" x14ac:dyDescent="0.2">
      <c r="AN398" s="110" t="str">
        <f t="shared" si="78"/>
        <v>16-1</v>
      </c>
      <c r="AO398" s="110" t="str">
        <f t="shared" si="80"/>
        <v>1-1</v>
      </c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 t="str">
        <f t="shared" si="75"/>
        <v>شنبه</v>
      </c>
      <c r="BE398" s="110">
        <f t="shared" si="75"/>
        <v>1</v>
      </c>
      <c r="BF398" s="110">
        <f t="shared" si="76"/>
        <v>1</v>
      </c>
      <c r="BG398" s="110">
        <f t="shared" si="77"/>
        <v>12</v>
      </c>
      <c r="BH398" s="110">
        <f t="shared" si="79"/>
        <v>16</v>
      </c>
      <c r="BI398" s="110">
        <f>HLOOKUP(BF398,'ورود کد کلاس همکاران'!$A$1:$AL$54,BG398+3,FALSE)</f>
        <v>1</v>
      </c>
    </row>
    <row r="399" spans="40:61" ht="40.5" x14ac:dyDescent="0.2">
      <c r="AN399" s="110" t="str">
        <f t="shared" si="78"/>
        <v>-0</v>
      </c>
      <c r="AO399" s="110" t="str">
        <f t="shared" si="80"/>
        <v>2-0</v>
      </c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 t="str">
        <f t="shared" si="75"/>
        <v>شنبه</v>
      </c>
      <c r="BE399" s="110">
        <f t="shared" si="75"/>
        <v>1</v>
      </c>
      <c r="BF399" s="110">
        <f t="shared" si="76"/>
        <v>2</v>
      </c>
      <c r="BG399" s="110">
        <f t="shared" si="77"/>
        <v>12</v>
      </c>
      <c r="BH399" s="110" t="str">
        <f t="shared" si="79"/>
        <v/>
      </c>
      <c r="BI399" s="110">
        <f>HLOOKUP(BF399,'ورود کد کلاس همکاران'!$A$1:$AL$54,BG399+3,FALSE)</f>
        <v>0</v>
      </c>
    </row>
    <row r="400" spans="40:61" ht="40.5" x14ac:dyDescent="0.2">
      <c r="AN400" s="110" t="str">
        <f t="shared" si="78"/>
        <v>0-0</v>
      </c>
      <c r="AO400" s="110" t="str">
        <f t="shared" si="80"/>
        <v>3-0</v>
      </c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 t="str">
        <f t="shared" si="75"/>
        <v>شنبه</v>
      </c>
      <c r="BE400" s="110">
        <f t="shared" si="75"/>
        <v>1</v>
      </c>
      <c r="BF400" s="110">
        <f t="shared" si="76"/>
        <v>3</v>
      </c>
      <c r="BG400" s="110">
        <f t="shared" si="77"/>
        <v>12</v>
      </c>
      <c r="BH400" s="110">
        <f t="shared" si="79"/>
        <v>0</v>
      </c>
      <c r="BI400" s="110">
        <f>HLOOKUP(BF400,'ورود کد کلاس همکاران'!$A$1:$AL$54,BG400+3,FALSE)</f>
        <v>0</v>
      </c>
    </row>
    <row r="401" spans="40:61" ht="40.5" x14ac:dyDescent="0.2">
      <c r="AN401" s="110" t="str">
        <f t="shared" si="78"/>
        <v>-0</v>
      </c>
      <c r="AO401" s="110" t="str">
        <f t="shared" si="80"/>
        <v>4-0</v>
      </c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 t="str">
        <f t="shared" si="75"/>
        <v>شنبه</v>
      </c>
      <c r="BE401" s="110">
        <f t="shared" si="75"/>
        <v>1</v>
      </c>
      <c r="BF401" s="110">
        <f t="shared" si="76"/>
        <v>4</v>
      </c>
      <c r="BG401" s="110">
        <f t="shared" si="77"/>
        <v>12</v>
      </c>
      <c r="BH401" s="110" t="str">
        <f t="shared" si="79"/>
        <v/>
      </c>
      <c r="BI401" s="110">
        <f>HLOOKUP(BF401,'ورود کد کلاس همکاران'!$A$1:$AL$54,BG401+3,FALSE)</f>
        <v>0</v>
      </c>
    </row>
    <row r="402" spans="40:61" ht="40.5" x14ac:dyDescent="0.2">
      <c r="AN402" s="110" t="str">
        <f t="shared" si="78"/>
        <v>-0</v>
      </c>
      <c r="AO402" s="110" t="str">
        <f t="shared" si="80"/>
        <v>5-0</v>
      </c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 t="str">
        <f t="shared" si="75"/>
        <v>شنبه</v>
      </c>
      <c r="BE402" s="110">
        <f t="shared" si="75"/>
        <v>1</v>
      </c>
      <c r="BF402" s="110">
        <f t="shared" si="76"/>
        <v>5</v>
      </c>
      <c r="BG402" s="110">
        <f t="shared" si="77"/>
        <v>12</v>
      </c>
      <c r="BH402" s="110" t="str">
        <f t="shared" si="79"/>
        <v/>
      </c>
      <c r="BI402" s="110">
        <f>HLOOKUP(BF402,'ورود کد کلاس همکاران'!$A$1:$AL$54,BG402+3,FALSE)</f>
        <v>0</v>
      </c>
    </row>
    <row r="403" spans="40:61" ht="40.5" x14ac:dyDescent="0.2">
      <c r="AN403" s="110" t="str">
        <f t="shared" si="78"/>
        <v>-0</v>
      </c>
      <c r="AO403" s="110" t="str">
        <f t="shared" si="80"/>
        <v>6-0</v>
      </c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 t="str">
        <f t="shared" si="75"/>
        <v>شنبه</v>
      </c>
      <c r="BE403" s="110">
        <f t="shared" si="75"/>
        <v>1</v>
      </c>
      <c r="BF403" s="110">
        <f t="shared" si="76"/>
        <v>6</v>
      </c>
      <c r="BG403" s="110">
        <f t="shared" si="77"/>
        <v>12</v>
      </c>
      <c r="BH403" s="110" t="str">
        <f t="shared" si="79"/>
        <v/>
      </c>
      <c r="BI403" s="110">
        <f>HLOOKUP(BF403,'ورود کد کلاس همکاران'!$A$1:$AL$54,BG403+3,FALSE)</f>
        <v>0</v>
      </c>
    </row>
    <row r="404" spans="40:61" ht="40.5" x14ac:dyDescent="0.2">
      <c r="AN404" s="110" t="str">
        <f t="shared" si="78"/>
        <v>3-3</v>
      </c>
      <c r="AO404" s="110" t="str">
        <f t="shared" si="80"/>
        <v>7-3</v>
      </c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 t="str">
        <f t="shared" si="75"/>
        <v>يکشنبه</v>
      </c>
      <c r="BE404" s="110">
        <f t="shared" si="75"/>
        <v>2</v>
      </c>
      <c r="BF404" s="110">
        <f t="shared" si="76"/>
        <v>7</v>
      </c>
      <c r="BG404" s="110">
        <f t="shared" si="77"/>
        <v>12</v>
      </c>
      <c r="BH404" s="110">
        <f t="shared" si="79"/>
        <v>3</v>
      </c>
      <c r="BI404" s="110">
        <f>HLOOKUP(BF404,'ورود کد کلاس همکاران'!$A$1:$AL$54,BG404+3,FALSE)</f>
        <v>3</v>
      </c>
    </row>
    <row r="405" spans="40:61" ht="40.5" x14ac:dyDescent="0.2">
      <c r="AN405" s="110" t="str">
        <f t="shared" si="78"/>
        <v>3-3</v>
      </c>
      <c r="AO405" s="110" t="str">
        <f t="shared" si="80"/>
        <v>8-3</v>
      </c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 t="str">
        <f t="shared" si="75"/>
        <v>يکشنبه</v>
      </c>
      <c r="BE405" s="110">
        <f t="shared" si="75"/>
        <v>2</v>
      </c>
      <c r="BF405" s="110">
        <f t="shared" si="76"/>
        <v>8</v>
      </c>
      <c r="BG405" s="110">
        <f t="shared" si="77"/>
        <v>12</v>
      </c>
      <c r="BH405" s="110">
        <f t="shared" si="79"/>
        <v>3</v>
      </c>
      <c r="BI405" s="110">
        <f>HLOOKUP(BF405,'ورود کد کلاس همکاران'!$A$1:$AL$54,BG405+3,FALSE)</f>
        <v>3</v>
      </c>
    </row>
    <row r="406" spans="40:61" ht="40.5" x14ac:dyDescent="0.2">
      <c r="AN406" s="110" t="str">
        <f t="shared" si="78"/>
        <v>3-5</v>
      </c>
      <c r="AO406" s="110" t="str">
        <f t="shared" si="80"/>
        <v>9-5</v>
      </c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 t="str">
        <f t="shared" si="75"/>
        <v>يکشنبه</v>
      </c>
      <c r="BE406" s="110">
        <f t="shared" si="75"/>
        <v>2</v>
      </c>
      <c r="BF406" s="110">
        <f t="shared" si="76"/>
        <v>9</v>
      </c>
      <c r="BG406" s="110">
        <f t="shared" si="77"/>
        <v>12</v>
      </c>
      <c r="BH406" s="110">
        <f t="shared" si="79"/>
        <v>3</v>
      </c>
      <c r="BI406" s="110">
        <f>HLOOKUP(BF406,'ورود کد کلاس همکاران'!$A$1:$AL$54,BG406+3,FALSE)</f>
        <v>5</v>
      </c>
    </row>
    <row r="407" spans="40:61" ht="40.5" x14ac:dyDescent="0.2">
      <c r="AN407" s="110" t="str">
        <f t="shared" si="78"/>
        <v>3-5</v>
      </c>
      <c r="AO407" s="110" t="str">
        <f t="shared" si="80"/>
        <v>10-5</v>
      </c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 t="str">
        <f t="shared" si="75"/>
        <v>يکشنبه</v>
      </c>
      <c r="BE407" s="110">
        <f t="shared" si="75"/>
        <v>2</v>
      </c>
      <c r="BF407" s="110">
        <f t="shared" si="76"/>
        <v>10</v>
      </c>
      <c r="BG407" s="110">
        <f t="shared" si="77"/>
        <v>12</v>
      </c>
      <c r="BH407" s="110">
        <f t="shared" si="79"/>
        <v>3</v>
      </c>
      <c r="BI407" s="110">
        <f>HLOOKUP(BF407,'ورود کد کلاس همکاران'!$A$1:$AL$54,BG407+3,FALSE)</f>
        <v>5</v>
      </c>
    </row>
    <row r="408" spans="40:61" ht="40.5" x14ac:dyDescent="0.2">
      <c r="AN408" s="110" t="str">
        <f t="shared" si="78"/>
        <v>3-1</v>
      </c>
      <c r="AO408" s="110" t="str">
        <f t="shared" si="80"/>
        <v>11-1</v>
      </c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 t="str">
        <f t="shared" si="75"/>
        <v>يکشنبه</v>
      </c>
      <c r="BE408" s="110">
        <f t="shared" si="75"/>
        <v>2</v>
      </c>
      <c r="BF408" s="110">
        <f t="shared" si="76"/>
        <v>11</v>
      </c>
      <c r="BG408" s="110">
        <f t="shared" si="77"/>
        <v>12</v>
      </c>
      <c r="BH408" s="110">
        <f t="shared" si="79"/>
        <v>3</v>
      </c>
      <c r="BI408" s="110">
        <f>HLOOKUP(BF408,'ورود کد کلاس همکاران'!$A$1:$AL$54,BG408+3,FALSE)</f>
        <v>1</v>
      </c>
    </row>
    <row r="409" spans="40:61" ht="40.5" x14ac:dyDescent="0.2">
      <c r="AN409" s="110" t="str">
        <f t="shared" si="78"/>
        <v>3-1</v>
      </c>
      <c r="AO409" s="110" t="str">
        <f t="shared" si="80"/>
        <v>12-1</v>
      </c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 t="str">
        <f t="shared" si="75"/>
        <v>يکشنبه</v>
      </c>
      <c r="BE409" s="110">
        <f t="shared" si="75"/>
        <v>2</v>
      </c>
      <c r="BF409" s="110">
        <f t="shared" si="76"/>
        <v>12</v>
      </c>
      <c r="BG409" s="110">
        <f t="shared" si="77"/>
        <v>12</v>
      </c>
      <c r="BH409" s="110">
        <f t="shared" si="79"/>
        <v>3</v>
      </c>
      <c r="BI409" s="110">
        <f>HLOOKUP(BF409,'ورود کد کلاس همکاران'!$A$1:$AL$54,BG409+3,FALSE)</f>
        <v>1</v>
      </c>
    </row>
    <row r="410" spans="40:61" ht="40.5" x14ac:dyDescent="0.2">
      <c r="AN410" s="110" t="str">
        <f t="shared" si="78"/>
        <v>4-5</v>
      </c>
      <c r="AO410" s="110" t="str">
        <f t="shared" si="80"/>
        <v>13-5</v>
      </c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 t="str">
        <f t="shared" si="75"/>
        <v>دوشنبه</v>
      </c>
      <c r="BE410" s="110">
        <f t="shared" si="75"/>
        <v>3</v>
      </c>
      <c r="BF410" s="110">
        <f t="shared" si="76"/>
        <v>13</v>
      </c>
      <c r="BG410" s="110">
        <f t="shared" si="77"/>
        <v>12</v>
      </c>
      <c r="BH410" s="110">
        <f t="shared" si="79"/>
        <v>4</v>
      </c>
      <c r="BI410" s="110">
        <f>HLOOKUP(BF410,'ورود کد کلاس همکاران'!$A$1:$AL$54,BG410+3,FALSE)</f>
        <v>5</v>
      </c>
    </row>
    <row r="411" spans="40:61" ht="40.5" x14ac:dyDescent="0.2">
      <c r="AN411" s="110" t="str">
        <f t="shared" si="78"/>
        <v>5-5</v>
      </c>
      <c r="AO411" s="110" t="str">
        <f t="shared" si="80"/>
        <v>14-5</v>
      </c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 t="str">
        <f t="shared" si="75"/>
        <v>دوشنبه</v>
      </c>
      <c r="BE411" s="110">
        <f t="shared" si="75"/>
        <v>3</v>
      </c>
      <c r="BF411" s="110">
        <f t="shared" si="76"/>
        <v>14</v>
      </c>
      <c r="BG411" s="110">
        <f t="shared" si="77"/>
        <v>12</v>
      </c>
      <c r="BH411" s="110">
        <f t="shared" si="79"/>
        <v>5</v>
      </c>
      <c r="BI411" s="110">
        <f>HLOOKUP(BF411,'ورود کد کلاس همکاران'!$A$1:$AL$54,BG411+3,FALSE)</f>
        <v>5</v>
      </c>
    </row>
    <row r="412" spans="40:61" ht="40.5" x14ac:dyDescent="0.2">
      <c r="AN412" s="110" t="str">
        <f t="shared" si="78"/>
        <v>16-6</v>
      </c>
      <c r="AO412" s="110" t="str">
        <f t="shared" si="80"/>
        <v>15-6</v>
      </c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 t="str">
        <f t="shared" si="75"/>
        <v>دوشنبه</v>
      </c>
      <c r="BE412" s="110">
        <f t="shared" si="75"/>
        <v>3</v>
      </c>
      <c r="BF412" s="110">
        <f t="shared" si="76"/>
        <v>15</v>
      </c>
      <c r="BG412" s="110">
        <f t="shared" si="77"/>
        <v>12</v>
      </c>
      <c r="BH412" s="110">
        <f t="shared" si="79"/>
        <v>16</v>
      </c>
      <c r="BI412" s="110">
        <f>HLOOKUP(BF412,'ورود کد کلاس همکاران'!$A$1:$AL$54,BG412+3,FALSE)</f>
        <v>6</v>
      </c>
    </row>
    <row r="413" spans="40:61" ht="40.5" x14ac:dyDescent="0.2">
      <c r="AN413" s="110" t="str">
        <f t="shared" si="78"/>
        <v>16-7</v>
      </c>
      <c r="AO413" s="110" t="str">
        <f t="shared" si="80"/>
        <v>16-7</v>
      </c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 t="str">
        <f t="shared" si="75"/>
        <v>دوشنبه</v>
      </c>
      <c r="BE413" s="110">
        <f t="shared" si="75"/>
        <v>3</v>
      </c>
      <c r="BF413" s="110">
        <f t="shared" si="76"/>
        <v>16</v>
      </c>
      <c r="BG413" s="110">
        <f t="shared" si="77"/>
        <v>12</v>
      </c>
      <c r="BH413" s="110">
        <f t="shared" si="79"/>
        <v>16</v>
      </c>
      <c r="BI413" s="110">
        <f>HLOOKUP(BF413,'ورود کد کلاس همکاران'!$A$1:$AL$54,BG413+3,FALSE)</f>
        <v>7</v>
      </c>
    </row>
    <row r="414" spans="40:61" ht="40.5" x14ac:dyDescent="0.2">
      <c r="AN414" s="110" t="str">
        <f t="shared" si="78"/>
        <v>3-7</v>
      </c>
      <c r="AO414" s="110" t="str">
        <f t="shared" si="80"/>
        <v>17-7</v>
      </c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 t="str">
        <f t="shared" si="75"/>
        <v>دوشنبه</v>
      </c>
      <c r="BE414" s="110">
        <f t="shared" si="75"/>
        <v>3</v>
      </c>
      <c r="BF414" s="110">
        <f t="shared" si="76"/>
        <v>17</v>
      </c>
      <c r="BG414" s="110">
        <f t="shared" si="77"/>
        <v>12</v>
      </c>
      <c r="BH414" s="110">
        <f t="shared" si="79"/>
        <v>3</v>
      </c>
      <c r="BI414" s="110">
        <f>HLOOKUP(BF414,'ورود کد کلاس همکاران'!$A$1:$AL$54,BG414+3,FALSE)</f>
        <v>7</v>
      </c>
    </row>
    <row r="415" spans="40:61" ht="40.5" x14ac:dyDescent="0.2">
      <c r="AN415" s="110" t="str">
        <f t="shared" si="78"/>
        <v>3-7</v>
      </c>
      <c r="AO415" s="110" t="str">
        <f t="shared" si="80"/>
        <v>18-7</v>
      </c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 t="str">
        <f t="shared" si="75"/>
        <v>دوشنبه</v>
      </c>
      <c r="BE415" s="110">
        <f t="shared" si="75"/>
        <v>3</v>
      </c>
      <c r="BF415" s="110">
        <f t="shared" si="76"/>
        <v>18</v>
      </c>
      <c r="BG415" s="110">
        <f t="shared" si="77"/>
        <v>12</v>
      </c>
      <c r="BH415" s="110">
        <f t="shared" si="79"/>
        <v>3</v>
      </c>
      <c r="BI415" s="110">
        <f>HLOOKUP(BF415,'ورود کد کلاس همکاران'!$A$1:$AL$54,BG415+3,FALSE)</f>
        <v>7</v>
      </c>
    </row>
    <row r="416" spans="40:61" ht="40.5" x14ac:dyDescent="0.2">
      <c r="AN416" s="110" t="str">
        <f t="shared" si="78"/>
        <v>-0</v>
      </c>
      <c r="AO416" s="110" t="str">
        <f t="shared" si="80"/>
        <v>19-0</v>
      </c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 t="str">
        <f t="shared" si="75"/>
        <v>سه شنبه</v>
      </c>
      <c r="BE416" s="110">
        <f t="shared" si="75"/>
        <v>4</v>
      </c>
      <c r="BF416" s="110">
        <f t="shared" si="76"/>
        <v>19</v>
      </c>
      <c r="BG416" s="110">
        <f t="shared" si="77"/>
        <v>12</v>
      </c>
      <c r="BH416" s="110" t="str">
        <f t="shared" si="79"/>
        <v/>
      </c>
      <c r="BI416" s="110">
        <f>HLOOKUP(BF416,'ورود کد کلاس همکاران'!$A$1:$AL$54,BG416+3,FALSE)</f>
        <v>0</v>
      </c>
    </row>
    <row r="417" spans="40:61" ht="40.5" x14ac:dyDescent="0.2">
      <c r="AN417" s="110" t="str">
        <f t="shared" si="78"/>
        <v>-0</v>
      </c>
      <c r="AO417" s="110" t="str">
        <f t="shared" si="80"/>
        <v>20-0</v>
      </c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 t="str">
        <f t="shared" si="75"/>
        <v>سه شنبه</v>
      </c>
      <c r="BE417" s="110">
        <f t="shared" si="75"/>
        <v>4</v>
      </c>
      <c r="BF417" s="110">
        <f t="shared" si="76"/>
        <v>20</v>
      </c>
      <c r="BG417" s="110">
        <f t="shared" si="77"/>
        <v>12</v>
      </c>
      <c r="BH417" s="110" t="str">
        <f t="shared" si="79"/>
        <v/>
      </c>
      <c r="BI417" s="110">
        <f>HLOOKUP(BF417,'ورود کد کلاس همکاران'!$A$1:$AL$54,BG417+3,FALSE)</f>
        <v>0</v>
      </c>
    </row>
    <row r="418" spans="40:61" ht="40.5" x14ac:dyDescent="0.2">
      <c r="AN418" s="110" t="str">
        <f t="shared" si="78"/>
        <v>-0</v>
      </c>
      <c r="AO418" s="110" t="str">
        <f t="shared" si="80"/>
        <v>21-0</v>
      </c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 t="str">
        <f t="shared" si="75"/>
        <v>سه شنبه</v>
      </c>
      <c r="BE418" s="110">
        <f t="shared" si="75"/>
        <v>4</v>
      </c>
      <c r="BF418" s="110">
        <f t="shared" si="76"/>
        <v>21</v>
      </c>
      <c r="BG418" s="110">
        <f t="shared" si="77"/>
        <v>12</v>
      </c>
      <c r="BH418" s="110" t="str">
        <f t="shared" si="79"/>
        <v/>
      </c>
      <c r="BI418" s="110">
        <f>HLOOKUP(BF418,'ورود کد کلاس همکاران'!$A$1:$AL$54,BG418+3,FALSE)</f>
        <v>0</v>
      </c>
    </row>
    <row r="419" spans="40:61" ht="40.5" x14ac:dyDescent="0.2">
      <c r="AN419" s="110" t="str">
        <f t="shared" si="78"/>
        <v>-0</v>
      </c>
      <c r="AO419" s="110" t="str">
        <f t="shared" si="80"/>
        <v>22-0</v>
      </c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 t="str">
        <f t="shared" si="75"/>
        <v>سه شنبه</v>
      </c>
      <c r="BE419" s="110">
        <f t="shared" si="75"/>
        <v>4</v>
      </c>
      <c r="BF419" s="110">
        <f t="shared" si="76"/>
        <v>22</v>
      </c>
      <c r="BG419" s="110">
        <f t="shared" si="77"/>
        <v>12</v>
      </c>
      <c r="BH419" s="110" t="str">
        <f t="shared" si="79"/>
        <v/>
      </c>
      <c r="BI419" s="110">
        <f>HLOOKUP(BF419,'ورود کد کلاس همکاران'!$A$1:$AL$54,BG419+3,FALSE)</f>
        <v>0</v>
      </c>
    </row>
    <row r="420" spans="40:61" ht="40.5" x14ac:dyDescent="0.2">
      <c r="AN420" s="110" t="str">
        <f t="shared" si="78"/>
        <v>-0</v>
      </c>
      <c r="AO420" s="110" t="str">
        <f t="shared" si="80"/>
        <v>23-0</v>
      </c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 t="str">
        <f t="shared" si="75"/>
        <v>سه شنبه</v>
      </c>
      <c r="BE420" s="110">
        <f t="shared" si="75"/>
        <v>4</v>
      </c>
      <c r="BF420" s="110">
        <f t="shared" si="76"/>
        <v>23</v>
      </c>
      <c r="BG420" s="110">
        <f t="shared" si="77"/>
        <v>12</v>
      </c>
      <c r="BH420" s="110" t="str">
        <f t="shared" si="79"/>
        <v/>
      </c>
      <c r="BI420" s="110">
        <f>HLOOKUP(BF420,'ورود کد کلاس همکاران'!$A$1:$AL$54,BG420+3,FALSE)</f>
        <v>0</v>
      </c>
    </row>
    <row r="421" spans="40:61" ht="40.5" x14ac:dyDescent="0.2">
      <c r="AN421" s="110" t="str">
        <f t="shared" si="78"/>
        <v>-0</v>
      </c>
      <c r="AO421" s="110" t="str">
        <f t="shared" si="80"/>
        <v>24-0</v>
      </c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 t="str">
        <f t="shared" si="75"/>
        <v>سه شنبه</v>
      </c>
      <c r="BE421" s="110">
        <f t="shared" si="75"/>
        <v>4</v>
      </c>
      <c r="BF421" s="110">
        <f t="shared" si="76"/>
        <v>24</v>
      </c>
      <c r="BG421" s="110">
        <f t="shared" si="77"/>
        <v>12</v>
      </c>
      <c r="BH421" s="110" t="str">
        <f t="shared" si="79"/>
        <v/>
      </c>
      <c r="BI421" s="110">
        <f>HLOOKUP(BF421,'ورود کد کلاس همکاران'!$A$1:$AL$54,BG421+3,FALSE)</f>
        <v>0</v>
      </c>
    </row>
    <row r="422" spans="40:61" ht="40.5" x14ac:dyDescent="0.2">
      <c r="AN422" s="110" t="str">
        <f t="shared" si="78"/>
        <v>16-3</v>
      </c>
      <c r="AO422" s="110" t="str">
        <f t="shared" si="80"/>
        <v>25-3</v>
      </c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 t="str">
        <f t="shared" si="75"/>
        <v>چهار شنبه</v>
      </c>
      <c r="BE422" s="110">
        <f t="shared" si="75"/>
        <v>5</v>
      </c>
      <c r="BF422" s="110">
        <f t="shared" si="76"/>
        <v>25</v>
      </c>
      <c r="BG422" s="110">
        <f t="shared" si="77"/>
        <v>12</v>
      </c>
      <c r="BH422" s="110">
        <f t="shared" si="79"/>
        <v>16</v>
      </c>
      <c r="BI422" s="110">
        <f>HLOOKUP(BF422,'ورود کد کلاس همکاران'!$A$1:$AL$54,BG422+3,FALSE)</f>
        <v>3</v>
      </c>
    </row>
    <row r="423" spans="40:61" ht="40.5" x14ac:dyDescent="0.2">
      <c r="AN423" s="110" t="str">
        <f t="shared" si="78"/>
        <v>16-5</v>
      </c>
      <c r="AO423" s="110" t="str">
        <f t="shared" si="80"/>
        <v>26-5</v>
      </c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 t="str">
        <f t="shared" ref="BD423:BE486" si="81">BD387</f>
        <v>چهار شنبه</v>
      </c>
      <c r="BE423" s="110">
        <f t="shared" si="81"/>
        <v>5</v>
      </c>
      <c r="BF423" s="110">
        <f t="shared" ref="BF423:BF486" si="82">BF387</f>
        <v>26</v>
      </c>
      <c r="BG423" s="110">
        <f t="shared" ref="BG423:BG486" si="83">BG387+1</f>
        <v>12</v>
      </c>
      <c r="BH423" s="110">
        <f t="shared" si="79"/>
        <v>16</v>
      </c>
      <c r="BI423" s="110">
        <f>HLOOKUP(BF423,'ورود کد کلاس همکاران'!$A$1:$AL$54,BG423+3,FALSE)</f>
        <v>5</v>
      </c>
    </row>
    <row r="424" spans="40:61" ht="40.5" x14ac:dyDescent="0.2">
      <c r="AN424" s="110" t="str">
        <f t="shared" si="78"/>
        <v>3-6</v>
      </c>
      <c r="AO424" s="110" t="str">
        <f t="shared" si="80"/>
        <v>27-6</v>
      </c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 t="str">
        <f t="shared" si="81"/>
        <v>چهار شنبه</v>
      </c>
      <c r="BE424" s="110">
        <f t="shared" si="81"/>
        <v>5</v>
      </c>
      <c r="BF424" s="110">
        <f t="shared" si="82"/>
        <v>27</v>
      </c>
      <c r="BG424" s="110">
        <f t="shared" si="83"/>
        <v>12</v>
      </c>
      <c r="BH424" s="110">
        <f t="shared" si="79"/>
        <v>3</v>
      </c>
      <c r="BI424" s="110">
        <f>HLOOKUP(BF424,'ورود کد کلاس همکاران'!$A$1:$AL$54,BG424+3,FALSE)</f>
        <v>6</v>
      </c>
    </row>
    <row r="425" spans="40:61" ht="40.5" x14ac:dyDescent="0.2">
      <c r="AN425" s="110" t="str">
        <f t="shared" si="78"/>
        <v>3-6</v>
      </c>
      <c r="AO425" s="110" t="str">
        <f t="shared" si="80"/>
        <v>28-6</v>
      </c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 t="str">
        <f t="shared" si="81"/>
        <v>چهار شنبه</v>
      </c>
      <c r="BE425" s="110">
        <f t="shared" si="81"/>
        <v>5</v>
      </c>
      <c r="BF425" s="110">
        <f t="shared" si="82"/>
        <v>28</v>
      </c>
      <c r="BG425" s="110">
        <f t="shared" si="83"/>
        <v>12</v>
      </c>
      <c r="BH425" s="110">
        <f t="shared" si="79"/>
        <v>3</v>
      </c>
      <c r="BI425" s="110">
        <f>HLOOKUP(BF425,'ورود کد کلاس همکاران'!$A$1:$AL$54,BG425+3,FALSE)</f>
        <v>6</v>
      </c>
    </row>
    <row r="426" spans="40:61" ht="40.5" x14ac:dyDescent="0.2">
      <c r="AN426" s="110" t="str">
        <f t="shared" si="78"/>
        <v>4-1</v>
      </c>
      <c r="AO426" s="110" t="str">
        <f t="shared" si="80"/>
        <v>29-1</v>
      </c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 t="str">
        <f t="shared" si="81"/>
        <v>چهار شنبه</v>
      </c>
      <c r="BE426" s="110">
        <f t="shared" si="81"/>
        <v>5</v>
      </c>
      <c r="BF426" s="110">
        <f t="shared" si="82"/>
        <v>29</v>
      </c>
      <c r="BG426" s="110">
        <f t="shared" si="83"/>
        <v>12</v>
      </c>
      <c r="BH426" s="110">
        <f t="shared" si="79"/>
        <v>4</v>
      </c>
      <c r="BI426" s="110">
        <f>HLOOKUP(BF426,'ورود کد کلاس همکاران'!$A$1:$AL$54,BG426+3,FALSE)</f>
        <v>1</v>
      </c>
    </row>
    <row r="427" spans="40:61" ht="40.5" x14ac:dyDescent="0.2">
      <c r="AN427" s="110" t="str">
        <f t="shared" si="78"/>
        <v>5-1</v>
      </c>
      <c r="AO427" s="110" t="str">
        <f t="shared" si="80"/>
        <v>30-1</v>
      </c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 t="str">
        <f t="shared" si="81"/>
        <v>چهار شنبه</v>
      </c>
      <c r="BE427" s="110">
        <f t="shared" si="81"/>
        <v>5</v>
      </c>
      <c r="BF427" s="110">
        <f t="shared" si="82"/>
        <v>30</v>
      </c>
      <c r="BG427" s="110">
        <f t="shared" si="83"/>
        <v>12</v>
      </c>
      <c r="BH427" s="110">
        <f t="shared" si="79"/>
        <v>5</v>
      </c>
      <c r="BI427" s="110">
        <f>HLOOKUP(BF427,'ورود کد کلاس همکاران'!$A$1:$AL$54,BG427+3,FALSE)</f>
        <v>1</v>
      </c>
    </row>
    <row r="428" spans="40:61" ht="40.5" x14ac:dyDescent="0.2">
      <c r="AN428" s="110" t="str">
        <f t="shared" si="78"/>
        <v>4-3</v>
      </c>
      <c r="AO428" s="110" t="str">
        <f t="shared" si="80"/>
        <v>31-3</v>
      </c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 t="str">
        <f t="shared" si="81"/>
        <v>پنجشنبه</v>
      </c>
      <c r="BE428" s="110">
        <f t="shared" si="81"/>
        <v>6</v>
      </c>
      <c r="BF428" s="110">
        <f t="shared" si="82"/>
        <v>31</v>
      </c>
      <c r="BG428" s="110">
        <f t="shared" si="83"/>
        <v>12</v>
      </c>
      <c r="BH428" s="110">
        <f t="shared" si="79"/>
        <v>4</v>
      </c>
      <c r="BI428" s="110">
        <f>HLOOKUP(BF428,'ورود کد کلاس همکاران'!$A$1:$AL$54,BG428+3,FALSE)</f>
        <v>3</v>
      </c>
    </row>
    <row r="429" spans="40:61" ht="40.5" x14ac:dyDescent="0.2">
      <c r="AN429" s="110" t="str">
        <f t="shared" si="78"/>
        <v>5-3</v>
      </c>
      <c r="AO429" s="110" t="str">
        <f t="shared" si="80"/>
        <v>32-3</v>
      </c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 t="str">
        <f t="shared" si="81"/>
        <v>پنجشنبه</v>
      </c>
      <c r="BE429" s="110">
        <f t="shared" si="81"/>
        <v>6</v>
      </c>
      <c r="BF429" s="110">
        <f t="shared" si="82"/>
        <v>32</v>
      </c>
      <c r="BG429" s="110">
        <f t="shared" si="83"/>
        <v>12</v>
      </c>
      <c r="BH429" s="110">
        <f t="shared" si="79"/>
        <v>5</v>
      </c>
      <c r="BI429" s="110">
        <f>HLOOKUP(BF429,'ورود کد کلاس همکاران'!$A$1:$AL$54,BG429+3,FALSE)</f>
        <v>3</v>
      </c>
    </row>
    <row r="430" spans="40:61" ht="40.5" x14ac:dyDescent="0.2">
      <c r="AN430" s="110" t="str">
        <f t="shared" si="78"/>
        <v>4-6</v>
      </c>
      <c r="AO430" s="110" t="str">
        <f t="shared" si="80"/>
        <v>33-6</v>
      </c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 t="str">
        <f t="shared" si="81"/>
        <v>پنجشنبه</v>
      </c>
      <c r="BE430" s="110">
        <f t="shared" si="81"/>
        <v>6</v>
      </c>
      <c r="BF430" s="110">
        <f t="shared" si="82"/>
        <v>33</v>
      </c>
      <c r="BG430" s="110">
        <f t="shared" si="83"/>
        <v>12</v>
      </c>
      <c r="BH430" s="110">
        <f t="shared" si="79"/>
        <v>4</v>
      </c>
      <c r="BI430" s="110">
        <f>HLOOKUP(BF430,'ورود کد کلاس همکاران'!$A$1:$AL$54,BG430+3,FALSE)</f>
        <v>6</v>
      </c>
    </row>
    <row r="431" spans="40:61" ht="40.5" x14ac:dyDescent="0.2">
      <c r="AN431" s="110" t="str">
        <f t="shared" si="78"/>
        <v>5-6</v>
      </c>
      <c r="AO431" s="110" t="str">
        <f t="shared" si="80"/>
        <v>34-6</v>
      </c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 t="str">
        <f t="shared" si="81"/>
        <v>پنجشنبه</v>
      </c>
      <c r="BE431" s="110">
        <f t="shared" si="81"/>
        <v>6</v>
      </c>
      <c r="BF431" s="110">
        <f t="shared" si="82"/>
        <v>34</v>
      </c>
      <c r="BG431" s="110">
        <f t="shared" si="83"/>
        <v>12</v>
      </c>
      <c r="BH431" s="110">
        <f t="shared" si="79"/>
        <v>5</v>
      </c>
      <c r="BI431" s="110">
        <f>HLOOKUP(BF431,'ورود کد کلاس همکاران'!$A$1:$AL$54,BG431+3,FALSE)</f>
        <v>6</v>
      </c>
    </row>
    <row r="432" spans="40:61" ht="40.5" x14ac:dyDescent="0.2">
      <c r="AN432" s="110" t="str">
        <f t="shared" si="78"/>
        <v>4-7</v>
      </c>
      <c r="AO432" s="110" t="str">
        <f t="shared" si="80"/>
        <v>35-7</v>
      </c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 t="str">
        <f t="shared" si="81"/>
        <v>پنجشنبه</v>
      </c>
      <c r="BE432" s="110">
        <f t="shared" si="81"/>
        <v>6</v>
      </c>
      <c r="BF432" s="110">
        <f t="shared" si="82"/>
        <v>35</v>
      </c>
      <c r="BG432" s="110">
        <f t="shared" si="83"/>
        <v>12</v>
      </c>
      <c r="BH432" s="110">
        <f t="shared" si="79"/>
        <v>4</v>
      </c>
      <c r="BI432" s="110">
        <f>HLOOKUP(BF432,'ورود کد کلاس همکاران'!$A$1:$AL$54,BG432+3,FALSE)</f>
        <v>7</v>
      </c>
    </row>
    <row r="433" spans="40:61" ht="40.5" x14ac:dyDescent="0.2">
      <c r="AN433" s="110" t="str">
        <f t="shared" si="78"/>
        <v>5-7</v>
      </c>
      <c r="AO433" s="110" t="str">
        <f t="shared" si="80"/>
        <v>36-7</v>
      </c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 t="str">
        <f t="shared" si="81"/>
        <v>پنجشنبه</v>
      </c>
      <c r="BE433" s="110">
        <f t="shared" si="81"/>
        <v>6</v>
      </c>
      <c r="BF433" s="110">
        <f t="shared" si="82"/>
        <v>36</v>
      </c>
      <c r="BG433" s="110">
        <f t="shared" si="83"/>
        <v>12</v>
      </c>
      <c r="BH433" s="110">
        <f t="shared" si="79"/>
        <v>5</v>
      </c>
      <c r="BI433" s="110">
        <f>HLOOKUP(BF433,'ورود کد کلاس همکاران'!$A$1:$AL$54,BG433+3,FALSE)</f>
        <v>7</v>
      </c>
    </row>
    <row r="434" spans="40:61" ht="40.5" x14ac:dyDescent="0.2">
      <c r="AN434" s="110" t="str">
        <f t="shared" si="78"/>
        <v>3-2</v>
      </c>
      <c r="AO434" s="110" t="str">
        <f t="shared" si="80"/>
        <v>1-2</v>
      </c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 t="str">
        <f t="shared" si="81"/>
        <v>شنبه</v>
      </c>
      <c r="BE434" s="110">
        <f t="shared" si="81"/>
        <v>1</v>
      </c>
      <c r="BF434" s="110">
        <f t="shared" si="82"/>
        <v>1</v>
      </c>
      <c r="BG434" s="110">
        <f t="shared" si="83"/>
        <v>13</v>
      </c>
      <c r="BH434" s="110">
        <f t="shared" si="79"/>
        <v>3</v>
      </c>
      <c r="BI434" s="110">
        <f>HLOOKUP(BF434,'ورود کد کلاس همکاران'!$A$1:$AL$54,BG434+3,FALSE)</f>
        <v>2</v>
      </c>
    </row>
    <row r="435" spans="40:61" ht="40.5" x14ac:dyDescent="0.2">
      <c r="AN435" s="110" t="str">
        <f t="shared" si="78"/>
        <v>3-2</v>
      </c>
      <c r="AO435" s="110" t="str">
        <f t="shared" si="80"/>
        <v>2-2</v>
      </c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 t="str">
        <f t="shared" si="81"/>
        <v>شنبه</v>
      </c>
      <c r="BE435" s="110">
        <f t="shared" si="81"/>
        <v>1</v>
      </c>
      <c r="BF435" s="110">
        <f t="shared" si="82"/>
        <v>2</v>
      </c>
      <c r="BG435" s="110">
        <f t="shared" si="83"/>
        <v>13</v>
      </c>
      <c r="BH435" s="110">
        <f t="shared" si="79"/>
        <v>3</v>
      </c>
      <c r="BI435" s="110">
        <f>HLOOKUP(BF435,'ورود کد کلاس همکاران'!$A$1:$AL$54,BG435+3,FALSE)</f>
        <v>2</v>
      </c>
    </row>
    <row r="436" spans="40:61" ht="40.5" x14ac:dyDescent="0.2">
      <c r="AN436" s="110" t="str">
        <f t="shared" si="78"/>
        <v>3-4</v>
      </c>
      <c r="AO436" s="110" t="str">
        <f t="shared" si="80"/>
        <v>3-4</v>
      </c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 t="str">
        <f t="shared" si="81"/>
        <v>شنبه</v>
      </c>
      <c r="BE436" s="110">
        <f t="shared" si="81"/>
        <v>1</v>
      </c>
      <c r="BF436" s="110">
        <f t="shared" si="82"/>
        <v>3</v>
      </c>
      <c r="BG436" s="110">
        <f t="shared" si="83"/>
        <v>13</v>
      </c>
      <c r="BH436" s="110">
        <f t="shared" si="79"/>
        <v>3</v>
      </c>
      <c r="BI436" s="110">
        <f>HLOOKUP(BF436,'ورود کد کلاس همکاران'!$A$1:$AL$54,BG436+3,FALSE)</f>
        <v>4</v>
      </c>
    </row>
    <row r="437" spans="40:61" ht="40.5" x14ac:dyDescent="0.2">
      <c r="AN437" s="110" t="str">
        <f t="shared" si="78"/>
        <v>3-4</v>
      </c>
      <c r="AO437" s="110" t="str">
        <f t="shared" si="80"/>
        <v>4-4</v>
      </c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 t="str">
        <f t="shared" si="81"/>
        <v>شنبه</v>
      </c>
      <c r="BE437" s="110">
        <f t="shared" si="81"/>
        <v>1</v>
      </c>
      <c r="BF437" s="110">
        <f t="shared" si="82"/>
        <v>4</v>
      </c>
      <c r="BG437" s="110">
        <f t="shared" si="83"/>
        <v>13</v>
      </c>
      <c r="BH437" s="110">
        <f t="shared" si="79"/>
        <v>3</v>
      </c>
      <c r="BI437" s="110">
        <f>HLOOKUP(BF437,'ورود کد کلاس همکاران'!$A$1:$AL$54,BG437+3,FALSE)</f>
        <v>4</v>
      </c>
    </row>
    <row r="438" spans="40:61" ht="40.5" x14ac:dyDescent="0.2">
      <c r="AN438" s="110" t="str">
        <f t="shared" si="78"/>
        <v>3-8</v>
      </c>
      <c r="AO438" s="110" t="str">
        <f t="shared" si="80"/>
        <v>5-8</v>
      </c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 t="str">
        <f t="shared" si="81"/>
        <v>شنبه</v>
      </c>
      <c r="BE438" s="110">
        <f t="shared" si="81"/>
        <v>1</v>
      </c>
      <c r="BF438" s="110">
        <f t="shared" si="82"/>
        <v>5</v>
      </c>
      <c r="BG438" s="110">
        <f t="shared" si="83"/>
        <v>13</v>
      </c>
      <c r="BH438" s="110">
        <f t="shared" si="79"/>
        <v>3</v>
      </c>
      <c r="BI438" s="110">
        <f>HLOOKUP(BF438,'ورود کد کلاس همکاران'!$A$1:$AL$54,BG438+3,FALSE)</f>
        <v>8</v>
      </c>
    </row>
    <row r="439" spans="40:61" ht="40.5" x14ac:dyDescent="0.2">
      <c r="AN439" s="110" t="str">
        <f t="shared" si="78"/>
        <v>3-8</v>
      </c>
      <c r="AO439" s="110" t="str">
        <f t="shared" si="80"/>
        <v>6-8</v>
      </c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 t="str">
        <f t="shared" si="81"/>
        <v>شنبه</v>
      </c>
      <c r="BE439" s="110">
        <f t="shared" si="81"/>
        <v>1</v>
      </c>
      <c r="BF439" s="110">
        <f t="shared" si="82"/>
        <v>6</v>
      </c>
      <c r="BG439" s="110">
        <f t="shared" si="83"/>
        <v>13</v>
      </c>
      <c r="BH439" s="110">
        <f t="shared" si="79"/>
        <v>3</v>
      </c>
      <c r="BI439" s="110">
        <f>HLOOKUP(BF439,'ورود کد کلاس همکاران'!$A$1:$AL$54,BG439+3,FALSE)</f>
        <v>8</v>
      </c>
    </row>
    <row r="440" spans="40:61" ht="40.5" x14ac:dyDescent="0.2">
      <c r="AN440" s="110" t="str">
        <f t="shared" si="78"/>
        <v>16-2</v>
      </c>
      <c r="AO440" s="110" t="str">
        <f t="shared" si="80"/>
        <v>7-2</v>
      </c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 t="str">
        <f t="shared" si="81"/>
        <v>يکشنبه</v>
      </c>
      <c r="BE440" s="110">
        <f t="shared" si="81"/>
        <v>2</v>
      </c>
      <c r="BF440" s="110">
        <f t="shared" si="82"/>
        <v>7</v>
      </c>
      <c r="BG440" s="110">
        <f t="shared" si="83"/>
        <v>13</v>
      </c>
      <c r="BH440" s="110">
        <f t="shared" si="79"/>
        <v>16</v>
      </c>
      <c r="BI440" s="110">
        <f>HLOOKUP(BF440,'ورود کد کلاس همکاران'!$A$1:$AL$54,BG440+3,FALSE)</f>
        <v>2</v>
      </c>
    </row>
    <row r="441" spans="40:61" ht="40.5" x14ac:dyDescent="0.2">
      <c r="AN441" s="110" t="str">
        <f t="shared" si="78"/>
        <v>16-4</v>
      </c>
      <c r="AO441" s="110" t="str">
        <f t="shared" si="80"/>
        <v>8-4</v>
      </c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 t="str">
        <f t="shared" si="81"/>
        <v>يکشنبه</v>
      </c>
      <c r="BE441" s="110">
        <f t="shared" si="81"/>
        <v>2</v>
      </c>
      <c r="BF441" s="110">
        <f t="shared" si="82"/>
        <v>8</v>
      </c>
      <c r="BG441" s="110">
        <f t="shared" si="83"/>
        <v>13</v>
      </c>
      <c r="BH441" s="110">
        <f t="shared" si="79"/>
        <v>16</v>
      </c>
      <c r="BI441" s="110">
        <f>HLOOKUP(BF441,'ورود کد کلاس همکاران'!$A$1:$AL$54,BG441+3,FALSE)</f>
        <v>4</v>
      </c>
    </row>
    <row r="442" spans="40:61" ht="40.5" x14ac:dyDescent="0.2">
      <c r="AN442" s="110" t="str">
        <f t="shared" si="78"/>
        <v>3-9</v>
      </c>
      <c r="AO442" s="110" t="str">
        <f t="shared" si="80"/>
        <v>9-9</v>
      </c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 t="str">
        <f t="shared" si="81"/>
        <v>يکشنبه</v>
      </c>
      <c r="BE442" s="110">
        <f t="shared" si="81"/>
        <v>2</v>
      </c>
      <c r="BF442" s="110">
        <f t="shared" si="82"/>
        <v>9</v>
      </c>
      <c r="BG442" s="110">
        <f t="shared" si="83"/>
        <v>13</v>
      </c>
      <c r="BH442" s="110">
        <f t="shared" si="79"/>
        <v>3</v>
      </c>
      <c r="BI442" s="110">
        <f>HLOOKUP(BF442,'ورود کد کلاس همکاران'!$A$1:$AL$54,BG442+3,FALSE)</f>
        <v>9</v>
      </c>
    </row>
    <row r="443" spans="40:61" ht="40.5" x14ac:dyDescent="0.2">
      <c r="AN443" s="110" t="str">
        <f t="shared" si="78"/>
        <v>3-9</v>
      </c>
      <c r="AO443" s="110" t="str">
        <f t="shared" si="80"/>
        <v>10-9</v>
      </c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 t="str">
        <f t="shared" si="81"/>
        <v>يکشنبه</v>
      </c>
      <c r="BE443" s="110">
        <f t="shared" si="81"/>
        <v>2</v>
      </c>
      <c r="BF443" s="110">
        <f t="shared" si="82"/>
        <v>10</v>
      </c>
      <c r="BG443" s="110">
        <f t="shared" si="83"/>
        <v>13</v>
      </c>
      <c r="BH443" s="110">
        <f t="shared" si="79"/>
        <v>3</v>
      </c>
      <c r="BI443" s="110">
        <f>HLOOKUP(BF443,'ورود کد کلاس همکاران'!$A$1:$AL$54,BG443+3,FALSE)</f>
        <v>9</v>
      </c>
    </row>
    <row r="444" spans="40:61" ht="40.5" x14ac:dyDescent="0.2">
      <c r="AN444" s="110" t="str">
        <f t="shared" si="78"/>
        <v>4-8</v>
      </c>
      <c r="AO444" s="110" t="str">
        <f t="shared" si="80"/>
        <v>11-8</v>
      </c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 t="str">
        <f t="shared" si="81"/>
        <v>يکشنبه</v>
      </c>
      <c r="BE444" s="110">
        <f t="shared" si="81"/>
        <v>2</v>
      </c>
      <c r="BF444" s="110">
        <f t="shared" si="82"/>
        <v>11</v>
      </c>
      <c r="BG444" s="110">
        <f t="shared" si="83"/>
        <v>13</v>
      </c>
      <c r="BH444" s="110">
        <f t="shared" si="79"/>
        <v>4</v>
      </c>
      <c r="BI444" s="110">
        <f>HLOOKUP(BF444,'ورود کد کلاس همکاران'!$A$1:$AL$54,BG444+3,FALSE)</f>
        <v>8</v>
      </c>
    </row>
    <row r="445" spans="40:61" ht="40.5" x14ac:dyDescent="0.2">
      <c r="AN445" s="110" t="str">
        <f t="shared" si="78"/>
        <v>5-8</v>
      </c>
      <c r="AO445" s="110" t="str">
        <f t="shared" si="80"/>
        <v>12-8</v>
      </c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 t="str">
        <f t="shared" si="81"/>
        <v>يکشنبه</v>
      </c>
      <c r="BE445" s="110">
        <f t="shared" si="81"/>
        <v>2</v>
      </c>
      <c r="BF445" s="110">
        <f t="shared" si="82"/>
        <v>12</v>
      </c>
      <c r="BG445" s="110">
        <f t="shared" si="83"/>
        <v>13</v>
      </c>
      <c r="BH445" s="110">
        <f t="shared" si="79"/>
        <v>5</v>
      </c>
      <c r="BI445" s="110">
        <f>HLOOKUP(BF445,'ورود کد کلاس همکاران'!$A$1:$AL$54,BG445+3,FALSE)</f>
        <v>8</v>
      </c>
    </row>
    <row r="446" spans="40:61" ht="40.5" x14ac:dyDescent="0.2">
      <c r="AN446" s="110" t="str">
        <f t="shared" si="78"/>
        <v>4-9</v>
      </c>
      <c r="AO446" s="110" t="str">
        <f t="shared" si="80"/>
        <v>13-9</v>
      </c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 t="str">
        <f t="shared" si="81"/>
        <v>دوشنبه</v>
      </c>
      <c r="BE446" s="110">
        <f t="shared" si="81"/>
        <v>3</v>
      </c>
      <c r="BF446" s="110">
        <f t="shared" si="82"/>
        <v>13</v>
      </c>
      <c r="BG446" s="110">
        <f t="shared" si="83"/>
        <v>13</v>
      </c>
      <c r="BH446" s="110">
        <f t="shared" si="79"/>
        <v>4</v>
      </c>
      <c r="BI446" s="110">
        <f>HLOOKUP(BF446,'ورود کد کلاس همکاران'!$A$1:$AL$54,BG446+3,FALSE)</f>
        <v>9</v>
      </c>
    </row>
    <row r="447" spans="40:61" ht="40.5" x14ac:dyDescent="0.2">
      <c r="AN447" s="110" t="str">
        <f t="shared" si="78"/>
        <v>5-9</v>
      </c>
      <c r="AO447" s="110" t="str">
        <f t="shared" si="80"/>
        <v>14-9</v>
      </c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 t="str">
        <f t="shared" si="81"/>
        <v>دوشنبه</v>
      </c>
      <c r="BE447" s="110">
        <f t="shared" si="81"/>
        <v>3</v>
      </c>
      <c r="BF447" s="110">
        <f t="shared" si="82"/>
        <v>14</v>
      </c>
      <c r="BG447" s="110">
        <f t="shared" si="83"/>
        <v>13</v>
      </c>
      <c r="BH447" s="110">
        <f t="shared" si="79"/>
        <v>5</v>
      </c>
      <c r="BI447" s="110">
        <f>HLOOKUP(BF447,'ورود کد کلاس همکاران'!$A$1:$AL$54,BG447+3,FALSE)</f>
        <v>9</v>
      </c>
    </row>
    <row r="448" spans="40:61" ht="40.5" x14ac:dyDescent="0.2">
      <c r="AN448" s="110" t="str">
        <f t="shared" si="78"/>
        <v>-0</v>
      </c>
      <c r="AO448" s="110" t="str">
        <f t="shared" si="80"/>
        <v>15-0</v>
      </c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 t="str">
        <f t="shared" si="81"/>
        <v>دوشنبه</v>
      </c>
      <c r="BE448" s="110">
        <f t="shared" si="81"/>
        <v>3</v>
      </c>
      <c r="BF448" s="110">
        <f t="shared" si="82"/>
        <v>15</v>
      </c>
      <c r="BG448" s="110">
        <f t="shared" si="83"/>
        <v>13</v>
      </c>
      <c r="BH448" s="110" t="str">
        <f t="shared" si="79"/>
        <v/>
      </c>
      <c r="BI448" s="110">
        <f>HLOOKUP(BF448,'ورود کد کلاس همکاران'!$A$1:$AL$54,BG448+3,FALSE)</f>
        <v>0</v>
      </c>
    </row>
    <row r="449" spans="40:61" ht="40.5" x14ac:dyDescent="0.2">
      <c r="AN449" s="110" t="str">
        <f t="shared" si="78"/>
        <v>-0</v>
      </c>
      <c r="AO449" s="110" t="str">
        <f t="shared" si="80"/>
        <v>16-0</v>
      </c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 t="str">
        <f t="shared" si="81"/>
        <v>دوشنبه</v>
      </c>
      <c r="BE449" s="110">
        <f t="shared" si="81"/>
        <v>3</v>
      </c>
      <c r="BF449" s="110">
        <f t="shared" si="82"/>
        <v>16</v>
      </c>
      <c r="BG449" s="110">
        <f t="shared" si="83"/>
        <v>13</v>
      </c>
      <c r="BH449" s="110" t="str">
        <f t="shared" si="79"/>
        <v/>
      </c>
      <c r="BI449" s="110">
        <f>HLOOKUP(BF449,'ورود کد کلاس همکاران'!$A$1:$AL$54,BG449+3,FALSE)</f>
        <v>0</v>
      </c>
    </row>
    <row r="450" spans="40:61" ht="40.5" x14ac:dyDescent="0.2">
      <c r="AN450" s="110" t="str">
        <f t="shared" ref="AN450:AN513" si="84">BH450&amp;"-"&amp;BI450</f>
        <v>-0</v>
      </c>
      <c r="AO450" s="110" t="str">
        <f t="shared" si="80"/>
        <v>17-0</v>
      </c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 t="str">
        <f t="shared" si="81"/>
        <v>دوشنبه</v>
      </c>
      <c r="BE450" s="110">
        <f t="shared" si="81"/>
        <v>3</v>
      </c>
      <c r="BF450" s="110">
        <f t="shared" si="82"/>
        <v>17</v>
      </c>
      <c r="BG450" s="110">
        <f t="shared" si="83"/>
        <v>13</v>
      </c>
      <c r="BH450" s="110" t="str">
        <f t="shared" ref="BH450:BH513" si="85">HLOOKUP(BF450,$A$1:$AL$54,BG450+3,FALSE)</f>
        <v/>
      </c>
      <c r="BI450" s="110">
        <f>HLOOKUP(BF450,'ورود کد کلاس همکاران'!$A$1:$AL$54,BG450+3,FALSE)</f>
        <v>0</v>
      </c>
    </row>
    <row r="451" spans="40:61" ht="40.5" x14ac:dyDescent="0.2">
      <c r="AN451" s="110" t="str">
        <f t="shared" si="84"/>
        <v>-0</v>
      </c>
      <c r="AO451" s="110" t="str">
        <f t="shared" ref="AO451:AO514" si="86">BF451&amp;"-"&amp;BI451</f>
        <v>18-0</v>
      </c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 t="str">
        <f t="shared" si="81"/>
        <v>دوشنبه</v>
      </c>
      <c r="BE451" s="110">
        <f t="shared" si="81"/>
        <v>3</v>
      </c>
      <c r="BF451" s="110">
        <f t="shared" si="82"/>
        <v>18</v>
      </c>
      <c r="BG451" s="110">
        <f t="shared" si="83"/>
        <v>13</v>
      </c>
      <c r="BH451" s="110" t="str">
        <f t="shared" si="85"/>
        <v/>
      </c>
      <c r="BI451" s="110">
        <f>HLOOKUP(BF451,'ورود کد کلاس همکاران'!$A$1:$AL$54,BG451+3,FALSE)</f>
        <v>0</v>
      </c>
    </row>
    <row r="452" spans="40:61" ht="40.5" x14ac:dyDescent="0.2">
      <c r="AN452" s="110" t="str">
        <f t="shared" si="84"/>
        <v>-0</v>
      </c>
      <c r="AO452" s="110" t="str">
        <f t="shared" si="86"/>
        <v>19-0</v>
      </c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 t="str">
        <f t="shared" si="81"/>
        <v>سه شنبه</v>
      </c>
      <c r="BE452" s="110">
        <f t="shared" si="81"/>
        <v>4</v>
      </c>
      <c r="BF452" s="110">
        <f t="shared" si="82"/>
        <v>19</v>
      </c>
      <c r="BG452" s="110">
        <f t="shared" si="83"/>
        <v>13</v>
      </c>
      <c r="BH452" s="110" t="str">
        <f t="shared" si="85"/>
        <v/>
      </c>
      <c r="BI452" s="110">
        <f>HLOOKUP(BF452,'ورود کد کلاس همکاران'!$A$1:$AL$54,BG452+3,FALSE)</f>
        <v>0</v>
      </c>
    </row>
    <row r="453" spans="40:61" ht="40.5" x14ac:dyDescent="0.2">
      <c r="AN453" s="110" t="str">
        <f t="shared" si="84"/>
        <v>-0</v>
      </c>
      <c r="AO453" s="110" t="str">
        <f t="shared" si="86"/>
        <v>20-0</v>
      </c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 t="str">
        <f t="shared" si="81"/>
        <v>سه شنبه</v>
      </c>
      <c r="BE453" s="110">
        <f t="shared" si="81"/>
        <v>4</v>
      </c>
      <c r="BF453" s="110">
        <f t="shared" si="82"/>
        <v>20</v>
      </c>
      <c r="BG453" s="110">
        <f t="shared" si="83"/>
        <v>13</v>
      </c>
      <c r="BH453" s="110" t="str">
        <f t="shared" si="85"/>
        <v/>
      </c>
      <c r="BI453" s="110">
        <f>HLOOKUP(BF453,'ورود کد کلاس همکاران'!$A$1:$AL$54,BG453+3,FALSE)</f>
        <v>0</v>
      </c>
    </row>
    <row r="454" spans="40:61" ht="40.5" x14ac:dyDescent="0.2">
      <c r="AN454" s="110" t="str">
        <f t="shared" si="84"/>
        <v>-0</v>
      </c>
      <c r="AO454" s="110" t="str">
        <f t="shared" si="86"/>
        <v>21-0</v>
      </c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 t="str">
        <f t="shared" si="81"/>
        <v>سه شنبه</v>
      </c>
      <c r="BE454" s="110">
        <f t="shared" si="81"/>
        <v>4</v>
      </c>
      <c r="BF454" s="110">
        <f t="shared" si="82"/>
        <v>21</v>
      </c>
      <c r="BG454" s="110">
        <f t="shared" si="83"/>
        <v>13</v>
      </c>
      <c r="BH454" s="110" t="str">
        <f t="shared" si="85"/>
        <v/>
      </c>
      <c r="BI454" s="110">
        <f>HLOOKUP(BF454,'ورود کد کلاس همکاران'!$A$1:$AL$54,BG454+3,FALSE)</f>
        <v>0</v>
      </c>
    </row>
    <row r="455" spans="40:61" ht="40.5" x14ac:dyDescent="0.2">
      <c r="AN455" s="110" t="str">
        <f t="shared" si="84"/>
        <v>-0</v>
      </c>
      <c r="AO455" s="110" t="str">
        <f t="shared" si="86"/>
        <v>22-0</v>
      </c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 t="str">
        <f t="shared" si="81"/>
        <v>سه شنبه</v>
      </c>
      <c r="BE455" s="110">
        <f t="shared" si="81"/>
        <v>4</v>
      </c>
      <c r="BF455" s="110">
        <f t="shared" si="82"/>
        <v>22</v>
      </c>
      <c r="BG455" s="110">
        <f t="shared" si="83"/>
        <v>13</v>
      </c>
      <c r="BH455" s="110" t="str">
        <f t="shared" si="85"/>
        <v/>
      </c>
      <c r="BI455" s="110">
        <f>HLOOKUP(BF455,'ورود کد کلاس همکاران'!$A$1:$AL$54,BG455+3,FALSE)</f>
        <v>0</v>
      </c>
    </row>
    <row r="456" spans="40:61" ht="40.5" x14ac:dyDescent="0.2">
      <c r="AN456" s="110" t="str">
        <f t="shared" si="84"/>
        <v>-0</v>
      </c>
      <c r="AO456" s="110" t="str">
        <f t="shared" si="86"/>
        <v>23-0</v>
      </c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 t="str">
        <f t="shared" si="81"/>
        <v>سه شنبه</v>
      </c>
      <c r="BE456" s="110">
        <f t="shared" si="81"/>
        <v>4</v>
      </c>
      <c r="BF456" s="110">
        <f t="shared" si="82"/>
        <v>23</v>
      </c>
      <c r="BG456" s="110">
        <f t="shared" si="83"/>
        <v>13</v>
      </c>
      <c r="BH456" s="110" t="str">
        <f t="shared" si="85"/>
        <v/>
      </c>
      <c r="BI456" s="110">
        <f>HLOOKUP(BF456,'ورود کد کلاس همکاران'!$A$1:$AL$54,BG456+3,FALSE)</f>
        <v>0</v>
      </c>
    </row>
    <row r="457" spans="40:61" ht="40.5" x14ac:dyDescent="0.2">
      <c r="AN457" s="110" t="str">
        <f t="shared" si="84"/>
        <v>-0</v>
      </c>
      <c r="AO457" s="110" t="str">
        <f t="shared" si="86"/>
        <v>24-0</v>
      </c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 t="str">
        <f t="shared" si="81"/>
        <v>سه شنبه</v>
      </c>
      <c r="BE457" s="110">
        <f t="shared" si="81"/>
        <v>4</v>
      </c>
      <c r="BF457" s="110">
        <f t="shared" si="82"/>
        <v>24</v>
      </c>
      <c r="BG457" s="110">
        <f t="shared" si="83"/>
        <v>13</v>
      </c>
      <c r="BH457" s="110" t="str">
        <f t="shared" si="85"/>
        <v/>
      </c>
      <c r="BI457" s="110">
        <f>HLOOKUP(BF457,'ورود کد کلاس همکاران'!$A$1:$AL$54,BG457+3,FALSE)</f>
        <v>0</v>
      </c>
    </row>
    <row r="458" spans="40:61" ht="40.5" x14ac:dyDescent="0.2">
      <c r="AN458" s="110" t="str">
        <f t="shared" si="84"/>
        <v>-0</v>
      </c>
      <c r="AO458" s="110" t="str">
        <f t="shared" si="86"/>
        <v>25-0</v>
      </c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 t="str">
        <f t="shared" si="81"/>
        <v>چهار شنبه</v>
      </c>
      <c r="BE458" s="110">
        <f t="shared" si="81"/>
        <v>5</v>
      </c>
      <c r="BF458" s="110">
        <f t="shared" si="82"/>
        <v>25</v>
      </c>
      <c r="BG458" s="110">
        <f t="shared" si="83"/>
        <v>13</v>
      </c>
      <c r="BH458" s="110" t="str">
        <f t="shared" si="85"/>
        <v/>
      </c>
      <c r="BI458" s="110">
        <f>HLOOKUP(BF458,'ورود کد کلاس همکاران'!$A$1:$AL$54,BG458+3,FALSE)</f>
        <v>0</v>
      </c>
    </row>
    <row r="459" spans="40:61" ht="40.5" x14ac:dyDescent="0.2">
      <c r="AN459" s="110" t="str">
        <f t="shared" si="84"/>
        <v>-0</v>
      </c>
      <c r="AO459" s="110" t="str">
        <f t="shared" si="86"/>
        <v>26-0</v>
      </c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 t="str">
        <f t="shared" si="81"/>
        <v>چهار شنبه</v>
      </c>
      <c r="BE459" s="110">
        <f t="shared" si="81"/>
        <v>5</v>
      </c>
      <c r="BF459" s="110">
        <f t="shared" si="82"/>
        <v>26</v>
      </c>
      <c r="BG459" s="110">
        <f t="shared" si="83"/>
        <v>13</v>
      </c>
      <c r="BH459" s="110" t="str">
        <f t="shared" si="85"/>
        <v/>
      </c>
      <c r="BI459" s="110">
        <f>HLOOKUP(BF459,'ورود کد کلاس همکاران'!$A$1:$AL$54,BG459+3,FALSE)</f>
        <v>0</v>
      </c>
    </row>
    <row r="460" spans="40:61" ht="40.5" x14ac:dyDescent="0.2">
      <c r="AN460" s="110" t="str">
        <f t="shared" si="84"/>
        <v>-0</v>
      </c>
      <c r="AO460" s="110" t="str">
        <f t="shared" si="86"/>
        <v>27-0</v>
      </c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 t="str">
        <f t="shared" si="81"/>
        <v>چهار شنبه</v>
      </c>
      <c r="BE460" s="110">
        <f t="shared" si="81"/>
        <v>5</v>
      </c>
      <c r="BF460" s="110">
        <f t="shared" si="82"/>
        <v>27</v>
      </c>
      <c r="BG460" s="110">
        <f t="shared" si="83"/>
        <v>13</v>
      </c>
      <c r="BH460" s="110" t="str">
        <f t="shared" si="85"/>
        <v/>
      </c>
      <c r="BI460" s="110">
        <f>HLOOKUP(BF460,'ورود کد کلاس همکاران'!$A$1:$AL$54,BG460+3,FALSE)</f>
        <v>0</v>
      </c>
    </row>
    <row r="461" spans="40:61" ht="40.5" x14ac:dyDescent="0.2">
      <c r="AN461" s="110" t="str">
        <f t="shared" si="84"/>
        <v>-0</v>
      </c>
      <c r="AO461" s="110" t="str">
        <f t="shared" si="86"/>
        <v>28-0</v>
      </c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 t="str">
        <f t="shared" si="81"/>
        <v>چهار شنبه</v>
      </c>
      <c r="BE461" s="110">
        <f t="shared" si="81"/>
        <v>5</v>
      </c>
      <c r="BF461" s="110">
        <f t="shared" si="82"/>
        <v>28</v>
      </c>
      <c r="BG461" s="110">
        <f t="shared" si="83"/>
        <v>13</v>
      </c>
      <c r="BH461" s="110" t="str">
        <f t="shared" si="85"/>
        <v/>
      </c>
      <c r="BI461" s="110">
        <f>HLOOKUP(BF461,'ورود کد کلاس همکاران'!$A$1:$AL$54,BG461+3,FALSE)</f>
        <v>0</v>
      </c>
    </row>
    <row r="462" spans="40:61" ht="40.5" x14ac:dyDescent="0.2">
      <c r="AN462" s="110" t="str">
        <f t="shared" si="84"/>
        <v>-0</v>
      </c>
      <c r="AO462" s="110" t="str">
        <f t="shared" si="86"/>
        <v>29-0</v>
      </c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 t="str">
        <f t="shared" si="81"/>
        <v>چهار شنبه</v>
      </c>
      <c r="BE462" s="110">
        <f t="shared" si="81"/>
        <v>5</v>
      </c>
      <c r="BF462" s="110">
        <f t="shared" si="82"/>
        <v>29</v>
      </c>
      <c r="BG462" s="110">
        <f t="shared" si="83"/>
        <v>13</v>
      </c>
      <c r="BH462" s="110" t="str">
        <f t="shared" si="85"/>
        <v/>
      </c>
      <c r="BI462" s="110">
        <f>HLOOKUP(BF462,'ورود کد کلاس همکاران'!$A$1:$AL$54,BG462+3,FALSE)</f>
        <v>0</v>
      </c>
    </row>
    <row r="463" spans="40:61" ht="40.5" x14ac:dyDescent="0.2">
      <c r="AN463" s="110" t="str">
        <f t="shared" si="84"/>
        <v>-0</v>
      </c>
      <c r="AO463" s="110" t="str">
        <f t="shared" si="86"/>
        <v>30-0</v>
      </c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 t="str">
        <f t="shared" si="81"/>
        <v>چهار شنبه</v>
      </c>
      <c r="BE463" s="110">
        <f t="shared" si="81"/>
        <v>5</v>
      </c>
      <c r="BF463" s="110">
        <f t="shared" si="82"/>
        <v>30</v>
      </c>
      <c r="BG463" s="110">
        <f t="shared" si="83"/>
        <v>13</v>
      </c>
      <c r="BH463" s="110" t="str">
        <f t="shared" si="85"/>
        <v/>
      </c>
      <c r="BI463" s="110">
        <f>HLOOKUP(BF463,'ورود کد کلاس همکاران'!$A$1:$AL$54,BG463+3,FALSE)</f>
        <v>0</v>
      </c>
    </row>
    <row r="464" spans="40:61" ht="40.5" x14ac:dyDescent="0.2">
      <c r="AN464" s="110" t="str">
        <f t="shared" si="84"/>
        <v>4-2</v>
      </c>
      <c r="AO464" s="110" t="str">
        <f t="shared" si="86"/>
        <v>31-2</v>
      </c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 t="str">
        <f t="shared" si="81"/>
        <v>پنجشنبه</v>
      </c>
      <c r="BE464" s="110">
        <f t="shared" si="81"/>
        <v>6</v>
      </c>
      <c r="BF464" s="110">
        <f t="shared" si="82"/>
        <v>31</v>
      </c>
      <c r="BG464" s="110">
        <f t="shared" si="83"/>
        <v>13</v>
      </c>
      <c r="BH464" s="110">
        <f t="shared" si="85"/>
        <v>4</v>
      </c>
      <c r="BI464" s="110">
        <f>HLOOKUP(BF464,'ورود کد کلاس همکاران'!$A$1:$AL$54,BG464+3,FALSE)</f>
        <v>2</v>
      </c>
    </row>
    <row r="465" spans="40:61" ht="40.5" x14ac:dyDescent="0.2">
      <c r="AN465" s="110" t="str">
        <f t="shared" si="84"/>
        <v>5-2</v>
      </c>
      <c r="AO465" s="110" t="str">
        <f t="shared" si="86"/>
        <v>32-2</v>
      </c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 t="str">
        <f t="shared" si="81"/>
        <v>پنجشنبه</v>
      </c>
      <c r="BE465" s="110">
        <f t="shared" si="81"/>
        <v>6</v>
      </c>
      <c r="BF465" s="110">
        <f t="shared" si="82"/>
        <v>32</v>
      </c>
      <c r="BG465" s="110">
        <f t="shared" si="83"/>
        <v>13</v>
      </c>
      <c r="BH465" s="110">
        <f t="shared" si="85"/>
        <v>5</v>
      </c>
      <c r="BI465" s="110">
        <f>HLOOKUP(BF465,'ورود کد کلاس همکاران'!$A$1:$AL$54,BG465+3,FALSE)</f>
        <v>2</v>
      </c>
    </row>
    <row r="466" spans="40:61" ht="40.5" x14ac:dyDescent="0.2">
      <c r="AN466" s="110" t="str">
        <f t="shared" si="84"/>
        <v>4-4</v>
      </c>
      <c r="AO466" s="110" t="str">
        <f t="shared" si="86"/>
        <v>33-4</v>
      </c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 t="str">
        <f t="shared" si="81"/>
        <v>پنجشنبه</v>
      </c>
      <c r="BE466" s="110">
        <f t="shared" si="81"/>
        <v>6</v>
      </c>
      <c r="BF466" s="110">
        <f t="shared" si="82"/>
        <v>33</v>
      </c>
      <c r="BG466" s="110">
        <f t="shared" si="83"/>
        <v>13</v>
      </c>
      <c r="BH466" s="110">
        <f t="shared" si="85"/>
        <v>4</v>
      </c>
      <c r="BI466" s="110">
        <f>HLOOKUP(BF466,'ورود کد کلاس همکاران'!$A$1:$AL$54,BG466+3,FALSE)</f>
        <v>4</v>
      </c>
    </row>
    <row r="467" spans="40:61" ht="40.5" x14ac:dyDescent="0.2">
      <c r="AN467" s="110" t="str">
        <f t="shared" si="84"/>
        <v>5-4</v>
      </c>
      <c r="AO467" s="110" t="str">
        <f t="shared" si="86"/>
        <v>34-4</v>
      </c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 t="str">
        <f t="shared" si="81"/>
        <v>پنجشنبه</v>
      </c>
      <c r="BE467" s="110">
        <f t="shared" si="81"/>
        <v>6</v>
      </c>
      <c r="BF467" s="110">
        <f t="shared" si="82"/>
        <v>34</v>
      </c>
      <c r="BG467" s="110">
        <f t="shared" si="83"/>
        <v>13</v>
      </c>
      <c r="BH467" s="110">
        <f t="shared" si="85"/>
        <v>5</v>
      </c>
      <c r="BI467" s="110">
        <f>HLOOKUP(BF467,'ورود کد کلاس همکاران'!$A$1:$AL$54,BG467+3,FALSE)</f>
        <v>4</v>
      </c>
    </row>
    <row r="468" spans="40:61" ht="40.5" x14ac:dyDescent="0.2">
      <c r="AN468" s="110" t="str">
        <f t="shared" si="84"/>
        <v>16-9</v>
      </c>
      <c r="AO468" s="110" t="str">
        <f t="shared" si="86"/>
        <v>35-9</v>
      </c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 t="str">
        <f t="shared" si="81"/>
        <v>پنجشنبه</v>
      </c>
      <c r="BE468" s="110">
        <f t="shared" si="81"/>
        <v>6</v>
      </c>
      <c r="BF468" s="110">
        <f t="shared" si="82"/>
        <v>35</v>
      </c>
      <c r="BG468" s="110">
        <f t="shared" si="83"/>
        <v>13</v>
      </c>
      <c r="BH468" s="110">
        <f t="shared" si="85"/>
        <v>16</v>
      </c>
      <c r="BI468" s="110">
        <f>HLOOKUP(BF468,'ورود کد کلاس همکاران'!$A$1:$AL$54,BG468+3,FALSE)</f>
        <v>9</v>
      </c>
    </row>
    <row r="469" spans="40:61" ht="40.5" x14ac:dyDescent="0.2">
      <c r="AN469" s="110" t="str">
        <f t="shared" si="84"/>
        <v>16-8</v>
      </c>
      <c r="AO469" s="110" t="str">
        <f t="shared" si="86"/>
        <v>36-8</v>
      </c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 t="str">
        <f t="shared" si="81"/>
        <v>پنجشنبه</v>
      </c>
      <c r="BE469" s="110">
        <f t="shared" si="81"/>
        <v>6</v>
      </c>
      <c r="BF469" s="110">
        <f t="shared" si="82"/>
        <v>36</v>
      </c>
      <c r="BG469" s="110">
        <f t="shared" si="83"/>
        <v>13</v>
      </c>
      <c r="BH469" s="110">
        <f t="shared" si="85"/>
        <v>16</v>
      </c>
      <c r="BI469" s="110">
        <f>HLOOKUP(BF469,'ورود کد کلاس همکاران'!$A$1:$AL$54,BG469+3,FALSE)</f>
        <v>8</v>
      </c>
    </row>
    <row r="470" spans="40:61" ht="40.5" x14ac:dyDescent="0.2">
      <c r="AN470" s="110" t="str">
        <f t="shared" si="84"/>
        <v>-0</v>
      </c>
      <c r="AO470" s="110" t="str">
        <f t="shared" si="86"/>
        <v>1-0</v>
      </c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 t="str">
        <f t="shared" si="81"/>
        <v>شنبه</v>
      </c>
      <c r="BE470" s="110">
        <f t="shared" si="81"/>
        <v>1</v>
      </c>
      <c r="BF470" s="110">
        <f t="shared" si="82"/>
        <v>1</v>
      </c>
      <c r="BG470" s="110">
        <f t="shared" si="83"/>
        <v>14</v>
      </c>
      <c r="BH470" s="110" t="str">
        <f t="shared" si="85"/>
        <v/>
      </c>
      <c r="BI470" s="110">
        <f>HLOOKUP(BF470,'ورود کد کلاس همکاران'!$A$1:$AL$54,BG470+3,FALSE)</f>
        <v>0</v>
      </c>
    </row>
    <row r="471" spans="40:61" ht="40.5" x14ac:dyDescent="0.2">
      <c r="AN471" s="110" t="str">
        <f t="shared" si="84"/>
        <v>-0</v>
      </c>
      <c r="AO471" s="110" t="str">
        <f t="shared" si="86"/>
        <v>2-0</v>
      </c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 t="str">
        <f t="shared" si="81"/>
        <v>شنبه</v>
      </c>
      <c r="BE471" s="110">
        <f t="shared" si="81"/>
        <v>1</v>
      </c>
      <c r="BF471" s="110">
        <f t="shared" si="82"/>
        <v>2</v>
      </c>
      <c r="BG471" s="110">
        <f t="shared" si="83"/>
        <v>14</v>
      </c>
      <c r="BH471" s="110" t="str">
        <f t="shared" si="85"/>
        <v/>
      </c>
      <c r="BI471" s="110">
        <f>HLOOKUP(BF471,'ورود کد کلاس همکاران'!$A$1:$AL$54,BG471+3,FALSE)</f>
        <v>0</v>
      </c>
    </row>
    <row r="472" spans="40:61" ht="40.5" x14ac:dyDescent="0.2">
      <c r="AN472" s="110" t="str">
        <f t="shared" si="84"/>
        <v>-0</v>
      </c>
      <c r="AO472" s="110" t="str">
        <f t="shared" si="86"/>
        <v>3-0</v>
      </c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 t="str">
        <f t="shared" si="81"/>
        <v>شنبه</v>
      </c>
      <c r="BE472" s="110">
        <f t="shared" si="81"/>
        <v>1</v>
      </c>
      <c r="BF472" s="110">
        <f t="shared" si="82"/>
        <v>3</v>
      </c>
      <c r="BG472" s="110">
        <f t="shared" si="83"/>
        <v>14</v>
      </c>
      <c r="BH472" s="110" t="str">
        <f t="shared" si="85"/>
        <v/>
      </c>
      <c r="BI472" s="110">
        <f>HLOOKUP(BF472,'ورود کد کلاس همکاران'!$A$1:$AL$54,BG472+3,FALSE)</f>
        <v>0</v>
      </c>
    </row>
    <row r="473" spans="40:61" ht="40.5" x14ac:dyDescent="0.2">
      <c r="AN473" s="110" t="str">
        <f t="shared" si="84"/>
        <v>-0</v>
      </c>
      <c r="AO473" s="110" t="str">
        <f t="shared" si="86"/>
        <v>4-0</v>
      </c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 t="str">
        <f t="shared" si="81"/>
        <v>شنبه</v>
      </c>
      <c r="BE473" s="110">
        <f t="shared" si="81"/>
        <v>1</v>
      </c>
      <c r="BF473" s="110">
        <f t="shared" si="82"/>
        <v>4</v>
      </c>
      <c r="BG473" s="110">
        <f t="shared" si="83"/>
        <v>14</v>
      </c>
      <c r="BH473" s="110" t="str">
        <f t="shared" si="85"/>
        <v/>
      </c>
      <c r="BI473" s="110">
        <f>HLOOKUP(BF473,'ورود کد کلاس همکاران'!$A$1:$AL$54,BG473+3,FALSE)</f>
        <v>0</v>
      </c>
    </row>
    <row r="474" spans="40:61" ht="40.5" x14ac:dyDescent="0.2">
      <c r="AN474" s="110" t="str">
        <f t="shared" si="84"/>
        <v>-0</v>
      </c>
      <c r="AO474" s="110" t="str">
        <f t="shared" si="86"/>
        <v>5-0</v>
      </c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 t="str">
        <f t="shared" si="81"/>
        <v>شنبه</v>
      </c>
      <c r="BE474" s="110">
        <f t="shared" si="81"/>
        <v>1</v>
      </c>
      <c r="BF474" s="110">
        <f t="shared" si="82"/>
        <v>5</v>
      </c>
      <c r="BG474" s="110">
        <f t="shared" si="83"/>
        <v>14</v>
      </c>
      <c r="BH474" s="110" t="str">
        <f t="shared" si="85"/>
        <v/>
      </c>
      <c r="BI474" s="110">
        <f>HLOOKUP(BF474,'ورود کد کلاس همکاران'!$A$1:$AL$54,BG474+3,FALSE)</f>
        <v>0</v>
      </c>
    </row>
    <row r="475" spans="40:61" ht="40.5" x14ac:dyDescent="0.2">
      <c r="AN475" s="110" t="str">
        <f t="shared" si="84"/>
        <v>-0</v>
      </c>
      <c r="AO475" s="110" t="str">
        <f t="shared" si="86"/>
        <v>6-0</v>
      </c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 t="str">
        <f t="shared" si="81"/>
        <v>شنبه</v>
      </c>
      <c r="BE475" s="110">
        <f t="shared" si="81"/>
        <v>1</v>
      </c>
      <c r="BF475" s="110">
        <f t="shared" si="82"/>
        <v>6</v>
      </c>
      <c r="BG475" s="110">
        <f t="shared" si="83"/>
        <v>14</v>
      </c>
      <c r="BH475" s="110" t="str">
        <f t="shared" si="85"/>
        <v/>
      </c>
      <c r="BI475" s="110">
        <f>HLOOKUP(BF475,'ورود کد کلاس همکاران'!$A$1:$AL$54,BG475+3,FALSE)</f>
        <v>0</v>
      </c>
    </row>
    <row r="476" spans="40:61" ht="40.5" x14ac:dyDescent="0.2">
      <c r="AN476" s="110" t="str">
        <f t="shared" si="84"/>
        <v>7-5</v>
      </c>
      <c r="AO476" s="110" t="str">
        <f t="shared" si="86"/>
        <v>7-5</v>
      </c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 t="str">
        <f t="shared" si="81"/>
        <v>يکشنبه</v>
      </c>
      <c r="BE476" s="110">
        <f t="shared" si="81"/>
        <v>2</v>
      </c>
      <c r="BF476" s="110">
        <f t="shared" si="82"/>
        <v>7</v>
      </c>
      <c r="BG476" s="110">
        <f t="shared" si="83"/>
        <v>14</v>
      </c>
      <c r="BH476" s="110">
        <f t="shared" si="85"/>
        <v>7</v>
      </c>
      <c r="BI476" s="110">
        <f>HLOOKUP(BF476,'ورود کد کلاس همکاران'!$A$1:$AL$54,BG476+3,FALSE)</f>
        <v>5</v>
      </c>
    </row>
    <row r="477" spans="40:61" ht="40.5" x14ac:dyDescent="0.2">
      <c r="AN477" s="110" t="str">
        <f t="shared" si="84"/>
        <v>7-5</v>
      </c>
      <c r="AO477" s="110" t="str">
        <f t="shared" si="86"/>
        <v>8-5</v>
      </c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 t="str">
        <f t="shared" si="81"/>
        <v>يکشنبه</v>
      </c>
      <c r="BE477" s="110">
        <f t="shared" si="81"/>
        <v>2</v>
      </c>
      <c r="BF477" s="110">
        <f t="shared" si="82"/>
        <v>8</v>
      </c>
      <c r="BG477" s="110">
        <f t="shared" si="83"/>
        <v>14</v>
      </c>
      <c r="BH477" s="110">
        <f t="shared" si="85"/>
        <v>7</v>
      </c>
      <c r="BI477" s="110">
        <f>HLOOKUP(BF477,'ورود کد کلاس همکاران'!$A$1:$AL$54,BG477+3,FALSE)</f>
        <v>5</v>
      </c>
    </row>
    <row r="478" spans="40:61" ht="40.5" x14ac:dyDescent="0.2">
      <c r="AN478" s="110" t="str">
        <f t="shared" si="84"/>
        <v>17-6</v>
      </c>
      <c r="AO478" s="110" t="str">
        <f t="shared" si="86"/>
        <v>9-6</v>
      </c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 t="str">
        <f t="shared" si="81"/>
        <v>يکشنبه</v>
      </c>
      <c r="BE478" s="110">
        <f t="shared" si="81"/>
        <v>2</v>
      </c>
      <c r="BF478" s="110">
        <f t="shared" si="82"/>
        <v>9</v>
      </c>
      <c r="BG478" s="110">
        <f t="shared" si="83"/>
        <v>14</v>
      </c>
      <c r="BH478" s="110">
        <f t="shared" si="85"/>
        <v>17</v>
      </c>
      <c r="BI478" s="110">
        <f>HLOOKUP(BF478,'ورود کد کلاس همکاران'!$A$1:$AL$54,BG478+3,FALSE)</f>
        <v>6</v>
      </c>
    </row>
    <row r="479" spans="40:61" ht="40.5" x14ac:dyDescent="0.2">
      <c r="AN479" s="110" t="str">
        <f t="shared" si="84"/>
        <v>17-7</v>
      </c>
      <c r="AO479" s="110" t="str">
        <f t="shared" si="86"/>
        <v>10-7</v>
      </c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 t="str">
        <f t="shared" si="81"/>
        <v>يکشنبه</v>
      </c>
      <c r="BE479" s="110">
        <f t="shared" si="81"/>
        <v>2</v>
      </c>
      <c r="BF479" s="110">
        <f t="shared" si="82"/>
        <v>10</v>
      </c>
      <c r="BG479" s="110">
        <f t="shared" si="83"/>
        <v>14</v>
      </c>
      <c r="BH479" s="110">
        <f t="shared" si="85"/>
        <v>17</v>
      </c>
      <c r="BI479" s="110">
        <f>HLOOKUP(BF479,'ورود کد کلاس همکاران'!$A$1:$AL$54,BG479+3,FALSE)</f>
        <v>7</v>
      </c>
    </row>
    <row r="480" spans="40:61" ht="40.5" x14ac:dyDescent="0.2">
      <c r="AN480" s="110" t="str">
        <f t="shared" si="84"/>
        <v>7-3</v>
      </c>
      <c r="AO480" s="110" t="str">
        <f t="shared" si="86"/>
        <v>11-3</v>
      </c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 t="str">
        <f t="shared" si="81"/>
        <v>يکشنبه</v>
      </c>
      <c r="BE480" s="110">
        <f t="shared" si="81"/>
        <v>2</v>
      </c>
      <c r="BF480" s="110">
        <f t="shared" si="82"/>
        <v>11</v>
      </c>
      <c r="BG480" s="110">
        <f t="shared" si="83"/>
        <v>14</v>
      </c>
      <c r="BH480" s="110">
        <f t="shared" si="85"/>
        <v>7</v>
      </c>
      <c r="BI480" s="110">
        <f>HLOOKUP(BF480,'ورود کد کلاس همکاران'!$A$1:$AL$54,BG480+3,FALSE)</f>
        <v>3</v>
      </c>
    </row>
    <row r="481" spans="40:61" ht="40.5" x14ac:dyDescent="0.2">
      <c r="AN481" s="110" t="str">
        <f t="shared" si="84"/>
        <v>7-3</v>
      </c>
      <c r="AO481" s="110" t="str">
        <f t="shared" si="86"/>
        <v>12-3</v>
      </c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 t="str">
        <f t="shared" si="81"/>
        <v>يکشنبه</v>
      </c>
      <c r="BE481" s="110">
        <f t="shared" si="81"/>
        <v>2</v>
      </c>
      <c r="BF481" s="110">
        <f t="shared" si="82"/>
        <v>12</v>
      </c>
      <c r="BG481" s="110">
        <f t="shared" si="83"/>
        <v>14</v>
      </c>
      <c r="BH481" s="110">
        <f t="shared" si="85"/>
        <v>7</v>
      </c>
      <c r="BI481" s="110">
        <f>HLOOKUP(BF481,'ورود کد کلاس همکاران'!$A$1:$AL$54,BG481+3,FALSE)</f>
        <v>3</v>
      </c>
    </row>
    <row r="482" spans="40:61" ht="40.5" x14ac:dyDescent="0.2">
      <c r="AN482" s="110" t="str">
        <f t="shared" si="84"/>
        <v>7-4</v>
      </c>
      <c r="AO482" s="110" t="str">
        <f t="shared" si="86"/>
        <v>13-4</v>
      </c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 t="str">
        <f t="shared" si="81"/>
        <v>دوشنبه</v>
      </c>
      <c r="BE482" s="110">
        <f t="shared" si="81"/>
        <v>3</v>
      </c>
      <c r="BF482" s="110">
        <f t="shared" si="82"/>
        <v>13</v>
      </c>
      <c r="BG482" s="110">
        <f t="shared" si="83"/>
        <v>14</v>
      </c>
      <c r="BH482" s="110">
        <f t="shared" si="85"/>
        <v>7</v>
      </c>
      <c r="BI482" s="110">
        <f>HLOOKUP(BF482,'ورود کد کلاس همکاران'!$A$1:$AL$54,BG482+3,FALSE)</f>
        <v>4</v>
      </c>
    </row>
    <row r="483" spans="40:61" ht="40.5" x14ac:dyDescent="0.2">
      <c r="AN483" s="110" t="str">
        <f t="shared" si="84"/>
        <v>7-4</v>
      </c>
      <c r="AO483" s="110" t="str">
        <f t="shared" si="86"/>
        <v>14-4</v>
      </c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 t="str">
        <f t="shared" si="81"/>
        <v>دوشنبه</v>
      </c>
      <c r="BE483" s="110">
        <f t="shared" si="81"/>
        <v>3</v>
      </c>
      <c r="BF483" s="110">
        <f t="shared" si="82"/>
        <v>14</v>
      </c>
      <c r="BG483" s="110">
        <f t="shared" si="83"/>
        <v>14</v>
      </c>
      <c r="BH483" s="110">
        <f t="shared" si="85"/>
        <v>7</v>
      </c>
      <c r="BI483" s="110">
        <f>HLOOKUP(BF483,'ورود کد کلاس همکاران'!$A$1:$AL$54,BG483+3,FALSE)</f>
        <v>4</v>
      </c>
    </row>
    <row r="484" spans="40:61" ht="40.5" x14ac:dyDescent="0.2">
      <c r="AN484" s="110" t="str">
        <f t="shared" si="84"/>
        <v>17-3</v>
      </c>
      <c r="AO484" s="110" t="str">
        <f t="shared" si="86"/>
        <v>15-3</v>
      </c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 t="str">
        <f t="shared" si="81"/>
        <v>دوشنبه</v>
      </c>
      <c r="BE484" s="110">
        <f t="shared" si="81"/>
        <v>3</v>
      </c>
      <c r="BF484" s="110">
        <f t="shared" si="82"/>
        <v>15</v>
      </c>
      <c r="BG484" s="110">
        <f t="shared" si="83"/>
        <v>14</v>
      </c>
      <c r="BH484" s="110">
        <f t="shared" si="85"/>
        <v>17</v>
      </c>
      <c r="BI484" s="110">
        <f>HLOOKUP(BF484,'ورود کد کلاس همکاران'!$A$1:$AL$54,BG484+3,FALSE)</f>
        <v>3</v>
      </c>
    </row>
    <row r="485" spans="40:61" ht="40.5" x14ac:dyDescent="0.2">
      <c r="AN485" s="110" t="str">
        <f t="shared" si="84"/>
        <v>17-2</v>
      </c>
      <c r="AO485" s="110" t="str">
        <f t="shared" si="86"/>
        <v>16-2</v>
      </c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 t="str">
        <f t="shared" si="81"/>
        <v>دوشنبه</v>
      </c>
      <c r="BE485" s="110">
        <f t="shared" si="81"/>
        <v>3</v>
      </c>
      <c r="BF485" s="110">
        <f t="shared" si="82"/>
        <v>16</v>
      </c>
      <c r="BG485" s="110">
        <f t="shared" si="83"/>
        <v>14</v>
      </c>
      <c r="BH485" s="110">
        <f t="shared" si="85"/>
        <v>17</v>
      </c>
      <c r="BI485" s="110">
        <f>HLOOKUP(BF485,'ورود کد کلاس همکاران'!$A$1:$AL$54,BG485+3,FALSE)</f>
        <v>2</v>
      </c>
    </row>
    <row r="486" spans="40:61" ht="40.5" x14ac:dyDescent="0.2">
      <c r="AN486" s="110" t="str">
        <f t="shared" si="84"/>
        <v>7-9</v>
      </c>
      <c r="AO486" s="110" t="str">
        <f t="shared" si="86"/>
        <v>17-9</v>
      </c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 t="str">
        <f t="shared" si="81"/>
        <v>دوشنبه</v>
      </c>
      <c r="BE486" s="110">
        <f t="shared" si="81"/>
        <v>3</v>
      </c>
      <c r="BF486" s="110">
        <f t="shared" si="82"/>
        <v>17</v>
      </c>
      <c r="BG486" s="110">
        <f t="shared" si="83"/>
        <v>14</v>
      </c>
      <c r="BH486" s="110">
        <f t="shared" si="85"/>
        <v>7</v>
      </c>
      <c r="BI486" s="110">
        <f>HLOOKUP(BF486,'ورود کد کلاس همکاران'!$A$1:$AL$54,BG486+3,FALSE)</f>
        <v>9</v>
      </c>
    </row>
    <row r="487" spans="40:61" ht="40.5" x14ac:dyDescent="0.2">
      <c r="AN487" s="110" t="str">
        <f t="shared" si="84"/>
        <v>7-9</v>
      </c>
      <c r="AO487" s="110" t="str">
        <f t="shared" si="86"/>
        <v>18-9</v>
      </c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 t="str">
        <f t="shared" ref="BD487:BE550" si="87">BD451</f>
        <v>دوشنبه</v>
      </c>
      <c r="BE487" s="110">
        <f t="shared" si="87"/>
        <v>3</v>
      </c>
      <c r="BF487" s="110">
        <f t="shared" ref="BF487:BF550" si="88">BF451</f>
        <v>18</v>
      </c>
      <c r="BG487" s="110">
        <f t="shared" ref="BG487:BG550" si="89">BG451+1</f>
        <v>14</v>
      </c>
      <c r="BH487" s="110">
        <f t="shared" si="85"/>
        <v>7</v>
      </c>
      <c r="BI487" s="110">
        <f>HLOOKUP(BF487,'ورود کد کلاس همکاران'!$A$1:$AL$54,BG487+3,FALSE)</f>
        <v>9</v>
      </c>
    </row>
    <row r="488" spans="40:61" ht="40.5" x14ac:dyDescent="0.2">
      <c r="AN488" s="110" t="str">
        <f t="shared" si="84"/>
        <v>7-2</v>
      </c>
      <c r="AO488" s="110" t="str">
        <f t="shared" si="86"/>
        <v>19-2</v>
      </c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 t="str">
        <f t="shared" si="87"/>
        <v>سه شنبه</v>
      </c>
      <c r="BE488" s="110">
        <f t="shared" si="87"/>
        <v>4</v>
      </c>
      <c r="BF488" s="110">
        <f t="shared" si="88"/>
        <v>19</v>
      </c>
      <c r="BG488" s="110">
        <f t="shared" si="89"/>
        <v>14</v>
      </c>
      <c r="BH488" s="110">
        <f t="shared" si="85"/>
        <v>7</v>
      </c>
      <c r="BI488" s="110">
        <f>HLOOKUP(BF488,'ورود کد کلاس همکاران'!$A$1:$AL$54,BG488+3,FALSE)</f>
        <v>2</v>
      </c>
    </row>
    <row r="489" spans="40:61" ht="40.5" x14ac:dyDescent="0.2">
      <c r="AN489" s="110" t="str">
        <f t="shared" si="84"/>
        <v>7-2</v>
      </c>
      <c r="AO489" s="110" t="str">
        <f t="shared" si="86"/>
        <v>20-2</v>
      </c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 t="str">
        <f t="shared" si="87"/>
        <v>سه شنبه</v>
      </c>
      <c r="BE489" s="110">
        <f t="shared" si="87"/>
        <v>4</v>
      </c>
      <c r="BF489" s="110">
        <f t="shared" si="88"/>
        <v>20</v>
      </c>
      <c r="BG489" s="110">
        <f t="shared" si="89"/>
        <v>14</v>
      </c>
      <c r="BH489" s="110">
        <f t="shared" si="85"/>
        <v>7</v>
      </c>
      <c r="BI489" s="110">
        <f>HLOOKUP(BF489,'ورود کد کلاس همکاران'!$A$1:$AL$54,BG489+3,FALSE)</f>
        <v>2</v>
      </c>
    </row>
    <row r="490" spans="40:61" ht="40.5" x14ac:dyDescent="0.2">
      <c r="AN490" s="110" t="str">
        <f t="shared" si="84"/>
        <v>17-8</v>
      </c>
      <c r="AO490" s="110" t="str">
        <f t="shared" si="86"/>
        <v>21-8</v>
      </c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 t="str">
        <f t="shared" si="87"/>
        <v>سه شنبه</v>
      </c>
      <c r="BE490" s="110">
        <f t="shared" si="87"/>
        <v>4</v>
      </c>
      <c r="BF490" s="110">
        <f t="shared" si="88"/>
        <v>21</v>
      </c>
      <c r="BG490" s="110">
        <f t="shared" si="89"/>
        <v>14</v>
      </c>
      <c r="BH490" s="110">
        <f t="shared" si="85"/>
        <v>17</v>
      </c>
      <c r="BI490" s="110">
        <f>HLOOKUP(BF490,'ورود کد کلاس همکاران'!$A$1:$AL$54,BG490+3,FALSE)</f>
        <v>8</v>
      </c>
    </row>
    <row r="491" spans="40:61" ht="40.5" x14ac:dyDescent="0.2">
      <c r="AN491" s="110" t="str">
        <f t="shared" si="84"/>
        <v>17-9</v>
      </c>
      <c r="AO491" s="110" t="str">
        <f t="shared" si="86"/>
        <v>22-9</v>
      </c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 t="str">
        <f t="shared" si="87"/>
        <v>سه شنبه</v>
      </c>
      <c r="BE491" s="110">
        <f t="shared" si="87"/>
        <v>4</v>
      </c>
      <c r="BF491" s="110">
        <f t="shared" si="88"/>
        <v>22</v>
      </c>
      <c r="BG491" s="110">
        <f t="shared" si="89"/>
        <v>14</v>
      </c>
      <c r="BH491" s="110">
        <f t="shared" si="85"/>
        <v>17</v>
      </c>
      <c r="BI491" s="110">
        <f>HLOOKUP(BF491,'ورود کد کلاس همکاران'!$A$1:$AL$54,BG491+3,FALSE)</f>
        <v>9</v>
      </c>
    </row>
    <row r="492" spans="40:61" ht="40.5" x14ac:dyDescent="0.2">
      <c r="AN492" s="110" t="str">
        <f t="shared" si="84"/>
        <v>7-6</v>
      </c>
      <c r="AO492" s="110" t="str">
        <f t="shared" si="86"/>
        <v>23-6</v>
      </c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 t="str">
        <f t="shared" si="87"/>
        <v>سه شنبه</v>
      </c>
      <c r="BE492" s="110">
        <f t="shared" si="87"/>
        <v>4</v>
      </c>
      <c r="BF492" s="110">
        <f t="shared" si="88"/>
        <v>23</v>
      </c>
      <c r="BG492" s="110">
        <f t="shared" si="89"/>
        <v>14</v>
      </c>
      <c r="BH492" s="110">
        <f t="shared" si="85"/>
        <v>7</v>
      </c>
      <c r="BI492" s="110">
        <f>HLOOKUP(BF492,'ورود کد کلاس همکاران'!$A$1:$AL$54,BG492+3,FALSE)</f>
        <v>6</v>
      </c>
    </row>
    <row r="493" spans="40:61" ht="40.5" x14ac:dyDescent="0.2">
      <c r="AN493" s="110" t="str">
        <f t="shared" si="84"/>
        <v>7-6</v>
      </c>
      <c r="AO493" s="110" t="str">
        <f t="shared" si="86"/>
        <v>24-6</v>
      </c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 t="str">
        <f t="shared" si="87"/>
        <v>سه شنبه</v>
      </c>
      <c r="BE493" s="110">
        <f t="shared" si="87"/>
        <v>4</v>
      </c>
      <c r="BF493" s="110">
        <f t="shared" si="88"/>
        <v>24</v>
      </c>
      <c r="BG493" s="110">
        <f t="shared" si="89"/>
        <v>14</v>
      </c>
      <c r="BH493" s="110">
        <f t="shared" si="85"/>
        <v>7</v>
      </c>
      <c r="BI493" s="110">
        <f>HLOOKUP(BF493,'ورود کد کلاس همکاران'!$A$1:$AL$54,BG493+3,FALSE)</f>
        <v>6</v>
      </c>
    </row>
    <row r="494" spans="40:61" ht="40.5" x14ac:dyDescent="0.2">
      <c r="AN494" s="110" t="str">
        <f t="shared" si="84"/>
        <v>-0</v>
      </c>
      <c r="AO494" s="110" t="str">
        <f t="shared" si="86"/>
        <v>25-0</v>
      </c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 t="str">
        <f t="shared" si="87"/>
        <v>چهار شنبه</v>
      </c>
      <c r="BE494" s="110">
        <f t="shared" si="87"/>
        <v>5</v>
      </c>
      <c r="BF494" s="110">
        <f t="shared" si="88"/>
        <v>25</v>
      </c>
      <c r="BG494" s="110">
        <f t="shared" si="89"/>
        <v>14</v>
      </c>
      <c r="BH494" s="110" t="str">
        <f t="shared" si="85"/>
        <v/>
      </c>
      <c r="BI494" s="110">
        <f>HLOOKUP(BF494,'ورود کد کلاس همکاران'!$A$1:$AL$54,BG494+3,FALSE)</f>
        <v>0</v>
      </c>
    </row>
    <row r="495" spans="40:61" ht="40.5" x14ac:dyDescent="0.2">
      <c r="AN495" s="110" t="str">
        <f t="shared" si="84"/>
        <v>-0</v>
      </c>
      <c r="AO495" s="110" t="str">
        <f t="shared" si="86"/>
        <v>26-0</v>
      </c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 t="str">
        <f t="shared" si="87"/>
        <v>چهار شنبه</v>
      </c>
      <c r="BE495" s="110">
        <f t="shared" si="87"/>
        <v>5</v>
      </c>
      <c r="BF495" s="110">
        <f t="shared" si="88"/>
        <v>26</v>
      </c>
      <c r="BG495" s="110">
        <f t="shared" si="89"/>
        <v>14</v>
      </c>
      <c r="BH495" s="110" t="str">
        <f t="shared" si="85"/>
        <v/>
      </c>
      <c r="BI495" s="110">
        <f>HLOOKUP(BF495,'ورود کد کلاس همکاران'!$A$1:$AL$54,BG495+3,FALSE)</f>
        <v>0</v>
      </c>
    </row>
    <row r="496" spans="40:61" ht="40.5" x14ac:dyDescent="0.2">
      <c r="AN496" s="110" t="str">
        <f t="shared" si="84"/>
        <v>0-0</v>
      </c>
      <c r="AO496" s="110" t="str">
        <f t="shared" si="86"/>
        <v>27-0</v>
      </c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 t="str">
        <f t="shared" si="87"/>
        <v>چهار شنبه</v>
      </c>
      <c r="BE496" s="110">
        <f t="shared" si="87"/>
        <v>5</v>
      </c>
      <c r="BF496" s="110">
        <f t="shared" si="88"/>
        <v>27</v>
      </c>
      <c r="BG496" s="110">
        <f t="shared" si="89"/>
        <v>14</v>
      </c>
      <c r="BH496" s="110">
        <f t="shared" si="85"/>
        <v>0</v>
      </c>
      <c r="BI496" s="110">
        <f>HLOOKUP(BF496,'ورود کد کلاس همکاران'!$A$1:$AL$54,BG496+3,FALSE)</f>
        <v>0</v>
      </c>
    </row>
    <row r="497" spans="40:61" ht="40.5" x14ac:dyDescent="0.2">
      <c r="AN497" s="110" t="str">
        <f t="shared" si="84"/>
        <v>17-1</v>
      </c>
      <c r="AO497" s="110" t="str">
        <f t="shared" si="86"/>
        <v>28-1</v>
      </c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 t="str">
        <f t="shared" si="87"/>
        <v>چهار شنبه</v>
      </c>
      <c r="BE497" s="110">
        <f t="shared" si="87"/>
        <v>5</v>
      </c>
      <c r="BF497" s="110">
        <f t="shared" si="88"/>
        <v>28</v>
      </c>
      <c r="BG497" s="110">
        <f t="shared" si="89"/>
        <v>14</v>
      </c>
      <c r="BH497" s="110">
        <f t="shared" si="85"/>
        <v>17</v>
      </c>
      <c r="BI497" s="110">
        <f>HLOOKUP(BF497,'ورود کد کلاس همکاران'!$A$1:$AL$54,BG497+3,FALSE)</f>
        <v>1</v>
      </c>
    </row>
    <row r="498" spans="40:61" ht="40.5" x14ac:dyDescent="0.2">
      <c r="AN498" s="110" t="str">
        <f t="shared" si="84"/>
        <v>7-8</v>
      </c>
      <c r="AO498" s="110" t="str">
        <f t="shared" si="86"/>
        <v>29-8</v>
      </c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 t="str">
        <f t="shared" si="87"/>
        <v>چهار شنبه</v>
      </c>
      <c r="BE498" s="110">
        <f t="shared" si="87"/>
        <v>5</v>
      </c>
      <c r="BF498" s="110">
        <f t="shared" si="88"/>
        <v>29</v>
      </c>
      <c r="BG498" s="110">
        <f t="shared" si="89"/>
        <v>14</v>
      </c>
      <c r="BH498" s="110">
        <f t="shared" si="85"/>
        <v>7</v>
      </c>
      <c r="BI498" s="110">
        <f>HLOOKUP(BF498,'ورود کد کلاس همکاران'!$A$1:$AL$54,BG498+3,FALSE)</f>
        <v>8</v>
      </c>
    </row>
    <row r="499" spans="40:61" ht="40.5" x14ac:dyDescent="0.2">
      <c r="AN499" s="110" t="str">
        <f t="shared" si="84"/>
        <v>7-8</v>
      </c>
      <c r="AO499" s="110" t="str">
        <f t="shared" si="86"/>
        <v>30-8</v>
      </c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 t="str">
        <f t="shared" si="87"/>
        <v>چهار شنبه</v>
      </c>
      <c r="BE499" s="110">
        <f t="shared" si="87"/>
        <v>5</v>
      </c>
      <c r="BF499" s="110">
        <f t="shared" si="88"/>
        <v>30</v>
      </c>
      <c r="BG499" s="110">
        <f t="shared" si="89"/>
        <v>14</v>
      </c>
      <c r="BH499" s="110">
        <f t="shared" si="85"/>
        <v>7</v>
      </c>
      <c r="BI499" s="110">
        <f>HLOOKUP(BF499,'ورود کد کلاس همکاران'!$A$1:$AL$54,BG499+3,FALSE)</f>
        <v>8</v>
      </c>
    </row>
    <row r="500" spans="40:61" ht="40.5" x14ac:dyDescent="0.2">
      <c r="AN500" s="110" t="str">
        <f t="shared" si="84"/>
        <v>17-4</v>
      </c>
      <c r="AO500" s="110" t="str">
        <f t="shared" si="86"/>
        <v>31-4</v>
      </c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 t="str">
        <f t="shared" si="87"/>
        <v>پنجشنبه</v>
      </c>
      <c r="BE500" s="110">
        <f t="shared" si="87"/>
        <v>6</v>
      </c>
      <c r="BF500" s="110">
        <f t="shared" si="88"/>
        <v>31</v>
      </c>
      <c r="BG500" s="110">
        <f t="shared" si="89"/>
        <v>14</v>
      </c>
      <c r="BH500" s="110">
        <f t="shared" si="85"/>
        <v>17</v>
      </c>
      <c r="BI500" s="110">
        <f>HLOOKUP(BF500,'ورود کد کلاس همکاران'!$A$1:$AL$54,BG500+3,FALSE)</f>
        <v>4</v>
      </c>
    </row>
    <row r="501" spans="40:61" ht="40.5" x14ac:dyDescent="0.2">
      <c r="AN501" s="110" t="str">
        <f t="shared" si="84"/>
        <v>17-5</v>
      </c>
      <c r="AO501" s="110" t="str">
        <f t="shared" si="86"/>
        <v>32-5</v>
      </c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 t="str">
        <f t="shared" si="87"/>
        <v>پنجشنبه</v>
      </c>
      <c r="BE501" s="110">
        <f t="shared" si="87"/>
        <v>6</v>
      </c>
      <c r="BF501" s="110">
        <f t="shared" si="88"/>
        <v>32</v>
      </c>
      <c r="BG501" s="110">
        <f t="shared" si="89"/>
        <v>14</v>
      </c>
      <c r="BH501" s="110">
        <f t="shared" si="85"/>
        <v>17</v>
      </c>
      <c r="BI501" s="110">
        <f>HLOOKUP(BF501,'ورود کد کلاس همکاران'!$A$1:$AL$54,BG501+3,FALSE)</f>
        <v>5</v>
      </c>
    </row>
    <row r="502" spans="40:61" ht="40.5" x14ac:dyDescent="0.2">
      <c r="AN502" s="110" t="str">
        <f t="shared" si="84"/>
        <v>7-7</v>
      </c>
      <c r="AO502" s="110" t="str">
        <f t="shared" si="86"/>
        <v>33-7</v>
      </c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 t="str">
        <f t="shared" si="87"/>
        <v>پنجشنبه</v>
      </c>
      <c r="BE502" s="110">
        <f t="shared" si="87"/>
        <v>6</v>
      </c>
      <c r="BF502" s="110">
        <f t="shared" si="88"/>
        <v>33</v>
      </c>
      <c r="BG502" s="110">
        <f t="shared" si="89"/>
        <v>14</v>
      </c>
      <c r="BH502" s="110">
        <f t="shared" si="85"/>
        <v>7</v>
      </c>
      <c r="BI502" s="110">
        <f>HLOOKUP(BF502,'ورود کد کلاس همکاران'!$A$1:$AL$54,BG502+3,FALSE)</f>
        <v>7</v>
      </c>
    </row>
    <row r="503" spans="40:61" ht="40.5" x14ac:dyDescent="0.2">
      <c r="AN503" s="110" t="str">
        <f t="shared" si="84"/>
        <v>7-7</v>
      </c>
      <c r="AO503" s="110" t="str">
        <f t="shared" si="86"/>
        <v>34-7</v>
      </c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 t="str">
        <f t="shared" si="87"/>
        <v>پنجشنبه</v>
      </c>
      <c r="BE503" s="110">
        <f t="shared" si="87"/>
        <v>6</v>
      </c>
      <c r="BF503" s="110">
        <f t="shared" si="88"/>
        <v>34</v>
      </c>
      <c r="BG503" s="110">
        <f t="shared" si="89"/>
        <v>14</v>
      </c>
      <c r="BH503" s="110">
        <f t="shared" si="85"/>
        <v>7</v>
      </c>
      <c r="BI503" s="110">
        <f>HLOOKUP(BF503,'ورود کد کلاس همکاران'!$A$1:$AL$54,BG503+3,FALSE)</f>
        <v>7</v>
      </c>
    </row>
    <row r="504" spans="40:61" ht="40.5" x14ac:dyDescent="0.2">
      <c r="AN504" s="110" t="str">
        <f t="shared" si="84"/>
        <v>7-1</v>
      </c>
      <c r="AO504" s="110" t="str">
        <f t="shared" si="86"/>
        <v>35-1</v>
      </c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 t="str">
        <f t="shared" si="87"/>
        <v>پنجشنبه</v>
      </c>
      <c r="BE504" s="110">
        <f t="shared" si="87"/>
        <v>6</v>
      </c>
      <c r="BF504" s="110">
        <f t="shared" si="88"/>
        <v>35</v>
      </c>
      <c r="BG504" s="110">
        <f t="shared" si="89"/>
        <v>14</v>
      </c>
      <c r="BH504" s="110">
        <f t="shared" si="85"/>
        <v>7</v>
      </c>
      <c r="BI504" s="110">
        <f>HLOOKUP(BF504,'ورود کد کلاس همکاران'!$A$1:$AL$54,BG504+3,FALSE)</f>
        <v>1</v>
      </c>
    </row>
    <row r="505" spans="40:61" ht="40.5" x14ac:dyDescent="0.2">
      <c r="AN505" s="110" t="str">
        <f t="shared" si="84"/>
        <v>7-1</v>
      </c>
      <c r="AO505" s="110" t="str">
        <f t="shared" si="86"/>
        <v>36-1</v>
      </c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 t="str">
        <f t="shared" si="87"/>
        <v>پنجشنبه</v>
      </c>
      <c r="BE505" s="110">
        <f t="shared" si="87"/>
        <v>6</v>
      </c>
      <c r="BF505" s="110">
        <f t="shared" si="88"/>
        <v>36</v>
      </c>
      <c r="BG505" s="110">
        <f t="shared" si="89"/>
        <v>14</v>
      </c>
      <c r="BH505" s="110">
        <f t="shared" si="85"/>
        <v>7</v>
      </c>
      <c r="BI505" s="110">
        <f>HLOOKUP(BF505,'ورود کد کلاس همکاران'!$A$1:$AL$54,BG505+3,FALSE)</f>
        <v>1</v>
      </c>
    </row>
    <row r="506" spans="40:61" ht="40.5" x14ac:dyDescent="0.2">
      <c r="AN506" s="110" t="str">
        <f t="shared" si="84"/>
        <v>8-9</v>
      </c>
      <c r="AO506" s="110" t="str">
        <f t="shared" si="86"/>
        <v>1-9</v>
      </c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 t="str">
        <f t="shared" si="87"/>
        <v>شنبه</v>
      </c>
      <c r="BE506" s="110">
        <f t="shared" si="87"/>
        <v>1</v>
      </c>
      <c r="BF506" s="110">
        <f t="shared" si="88"/>
        <v>1</v>
      </c>
      <c r="BG506" s="110">
        <f t="shared" si="89"/>
        <v>15</v>
      </c>
      <c r="BH506" s="110">
        <f t="shared" si="85"/>
        <v>8</v>
      </c>
      <c r="BI506" s="110">
        <f>HLOOKUP(BF506,'ورود کد کلاس همکاران'!$A$1:$AL$54,BG506+3,FALSE)</f>
        <v>9</v>
      </c>
    </row>
    <row r="507" spans="40:61" ht="40.5" x14ac:dyDescent="0.2">
      <c r="AN507" s="110" t="str">
        <f t="shared" si="84"/>
        <v>8-9</v>
      </c>
      <c r="AO507" s="110" t="str">
        <f t="shared" si="86"/>
        <v>2-9</v>
      </c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 t="str">
        <f t="shared" si="87"/>
        <v>شنبه</v>
      </c>
      <c r="BE507" s="110">
        <f t="shared" si="87"/>
        <v>1</v>
      </c>
      <c r="BF507" s="110">
        <f t="shared" si="88"/>
        <v>2</v>
      </c>
      <c r="BG507" s="110">
        <f t="shared" si="89"/>
        <v>15</v>
      </c>
      <c r="BH507" s="110">
        <f t="shared" si="85"/>
        <v>8</v>
      </c>
      <c r="BI507" s="110">
        <f>HLOOKUP(BF507,'ورود کد کلاس همکاران'!$A$1:$AL$54,BG507+3,FALSE)</f>
        <v>9</v>
      </c>
    </row>
    <row r="508" spans="40:61" ht="40.5" x14ac:dyDescent="0.2">
      <c r="AN508" s="110" t="str">
        <f t="shared" si="84"/>
        <v>8-8</v>
      </c>
      <c r="AO508" s="110" t="str">
        <f t="shared" si="86"/>
        <v>3-8</v>
      </c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 t="str">
        <f t="shared" si="87"/>
        <v>شنبه</v>
      </c>
      <c r="BE508" s="110">
        <f t="shared" si="87"/>
        <v>1</v>
      </c>
      <c r="BF508" s="110">
        <f t="shared" si="88"/>
        <v>3</v>
      </c>
      <c r="BG508" s="110">
        <f t="shared" si="89"/>
        <v>15</v>
      </c>
      <c r="BH508" s="110">
        <f t="shared" si="85"/>
        <v>8</v>
      </c>
      <c r="BI508" s="110">
        <f>HLOOKUP(BF508,'ورود کد کلاس همکاران'!$A$1:$AL$54,BG508+3,FALSE)</f>
        <v>8</v>
      </c>
    </row>
    <row r="509" spans="40:61" ht="40.5" x14ac:dyDescent="0.2">
      <c r="AN509" s="110" t="str">
        <f t="shared" si="84"/>
        <v>8-8</v>
      </c>
      <c r="AO509" s="110" t="str">
        <f t="shared" si="86"/>
        <v>4-8</v>
      </c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 t="str">
        <f t="shared" si="87"/>
        <v>شنبه</v>
      </c>
      <c r="BE509" s="110">
        <f t="shared" si="87"/>
        <v>1</v>
      </c>
      <c r="BF509" s="110">
        <f t="shared" si="88"/>
        <v>4</v>
      </c>
      <c r="BG509" s="110">
        <f t="shared" si="89"/>
        <v>15</v>
      </c>
      <c r="BH509" s="110">
        <f t="shared" si="85"/>
        <v>8</v>
      </c>
      <c r="BI509" s="110">
        <f>HLOOKUP(BF509,'ورود کد کلاس همکاران'!$A$1:$AL$54,BG509+3,FALSE)</f>
        <v>8</v>
      </c>
    </row>
    <row r="510" spans="40:61" ht="40.5" x14ac:dyDescent="0.2">
      <c r="AN510" s="110" t="str">
        <f t="shared" si="84"/>
        <v>8-7</v>
      </c>
      <c r="AO510" s="110" t="str">
        <f t="shared" si="86"/>
        <v>5-7</v>
      </c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 t="str">
        <f t="shared" si="87"/>
        <v>شنبه</v>
      </c>
      <c r="BE510" s="110">
        <f t="shared" si="87"/>
        <v>1</v>
      </c>
      <c r="BF510" s="110">
        <f t="shared" si="88"/>
        <v>5</v>
      </c>
      <c r="BG510" s="110">
        <f t="shared" si="89"/>
        <v>15</v>
      </c>
      <c r="BH510" s="110">
        <f t="shared" si="85"/>
        <v>8</v>
      </c>
      <c r="BI510" s="110">
        <f>HLOOKUP(BF510,'ورود کد کلاس همکاران'!$A$1:$AL$54,BG510+3,FALSE)</f>
        <v>7</v>
      </c>
    </row>
    <row r="511" spans="40:61" ht="40.5" x14ac:dyDescent="0.2">
      <c r="AN511" s="110" t="str">
        <f t="shared" si="84"/>
        <v>8-7</v>
      </c>
      <c r="AO511" s="110" t="str">
        <f t="shared" si="86"/>
        <v>6-7</v>
      </c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 t="str">
        <f t="shared" si="87"/>
        <v>شنبه</v>
      </c>
      <c r="BE511" s="110">
        <f t="shared" si="87"/>
        <v>1</v>
      </c>
      <c r="BF511" s="110">
        <f t="shared" si="88"/>
        <v>6</v>
      </c>
      <c r="BG511" s="110">
        <f t="shared" si="89"/>
        <v>15</v>
      </c>
      <c r="BH511" s="110">
        <f t="shared" si="85"/>
        <v>8</v>
      </c>
      <c r="BI511" s="110">
        <f>HLOOKUP(BF511,'ورود کد کلاس همکاران'!$A$1:$AL$54,BG511+3,FALSE)</f>
        <v>7</v>
      </c>
    </row>
    <row r="512" spans="40:61" ht="40.5" x14ac:dyDescent="0.2">
      <c r="AN512" s="110" t="str">
        <f t="shared" si="84"/>
        <v>18-9</v>
      </c>
      <c r="AO512" s="110" t="str">
        <f t="shared" si="86"/>
        <v>7-9</v>
      </c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 t="str">
        <f t="shared" si="87"/>
        <v>يکشنبه</v>
      </c>
      <c r="BE512" s="110">
        <f t="shared" si="87"/>
        <v>2</v>
      </c>
      <c r="BF512" s="110">
        <f t="shared" si="88"/>
        <v>7</v>
      </c>
      <c r="BG512" s="110">
        <f t="shared" si="89"/>
        <v>15</v>
      </c>
      <c r="BH512" s="110">
        <f t="shared" si="85"/>
        <v>18</v>
      </c>
      <c r="BI512" s="110">
        <f>HLOOKUP(BF512,'ورود کد کلاس همکاران'!$A$1:$AL$54,BG512+3,FALSE)</f>
        <v>9</v>
      </c>
    </row>
    <row r="513" spans="40:61" ht="40.5" x14ac:dyDescent="0.2">
      <c r="AN513" s="110" t="str">
        <f t="shared" si="84"/>
        <v>18-9</v>
      </c>
      <c r="AO513" s="110" t="str">
        <f t="shared" si="86"/>
        <v>8-9</v>
      </c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 t="str">
        <f t="shared" si="87"/>
        <v>يکشنبه</v>
      </c>
      <c r="BE513" s="110">
        <f t="shared" si="87"/>
        <v>2</v>
      </c>
      <c r="BF513" s="110">
        <f t="shared" si="88"/>
        <v>8</v>
      </c>
      <c r="BG513" s="110">
        <f t="shared" si="89"/>
        <v>15</v>
      </c>
      <c r="BH513" s="110">
        <f t="shared" si="85"/>
        <v>18</v>
      </c>
      <c r="BI513" s="110">
        <f>HLOOKUP(BF513,'ورود کد کلاس همکاران'!$A$1:$AL$54,BG513+3,FALSE)</f>
        <v>9</v>
      </c>
    </row>
    <row r="514" spans="40:61" ht="40.5" x14ac:dyDescent="0.2">
      <c r="AN514" s="110" t="str">
        <f t="shared" ref="AN514:AN577" si="90">BH514&amp;"-"&amp;BI514</f>
        <v>8-7</v>
      </c>
      <c r="AO514" s="110" t="str">
        <f t="shared" si="86"/>
        <v>9-7</v>
      </c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 t="str">
        <f t="shared" si="87"/>
        <v>يکشنبه</v>
      </c>
      <c r="BE514" s="110">
        <f t="shared" si="87"/>
        <v>2</v>
      </c>
      <c r="BF514" s="110">
        <f t="shared" si="88"/>
        <v>9</v>
      </c>
      <c r="BG514" s="110">
        <f t="shared" si="89"/>
        <v>15</v>
      </c>
      <c r="BH514" s="110">
        <f t="shared" ref="BH514:BH577" si="91">HLOOKUP(BF514,$A$1:$AL$54,BG514+3,FALSE)</f>
        <v>8</v>
      </c>
      <c r="BI514" s="110">
        <f>HLOOKUP(BF514,'ورود کد کلاس همکاران'!$A$1:$AL$54,BG514+3,FALSE)</f>
        <v>7</v>
      </c>
    </row>
    <row r="515" spans="40:61" ht="40.5" x14ac:dyDescent="0.2">
      <c r="AN515" s="110" t="str">
        <f t="shared" si="90"/>
        <v>8-6</v>
      </c>
      <c r="AO515" s="110" t="str">
        <f t="shared" ref="AO515:AO578" si="92">BF515&amp;"-"&amp;BI515</f>
        <v>10-6</v>
      </c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 t="str">
        <f t="shared" si="87"/>
        <v>يکشنبه</v>
      </c>
      <c r="BE515" s="110">
        <f t="shared" si="87"/>
        <v>2</v>
      </c>
      <c r="BF515" s="110">
        <f t="shared" si="88"/>
        <v>10</v>
      </c>
      <c r="BG515" s="110">
        <f t="shared" si="89"/>
        <v>15</v>
      </c>
      <c r="BH515" s="110">
        <f t="shared" si="91"/>
        <v>8</v>
      </c>
      <c r="BI515" s="110">
        <f>HLOOKUP(BF515,'ورود کد کلاس همکاران'!$A$1:$AL$54,BG515+3,FALSE)</f>
        <v>6</v>
      </c>
    </row>
    <row r="516" spans="40:61" ht="40.5" x14ac:dyDescent="0.2">
      <c r="AN516" s="110" t="str">
        <f t="shared" si="90"/>
        <v>8-2</v>
      </c>
      <c r="AO516" s="110" t="str">
        <f t="shared" si="92"/>
        <v>11-2</v>
      </c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 t="str">
        <f t="shared" si="87"/>
        <v>يکشنبه</v>
      </c>
      <c r="BE516" s="110">
        <f t="shared" si="87"/>
        <v>2</v>
      </c>
      <c r="BF516" s="110">
        <f t="shared" si="88"/>
        <v>11</v>
      </c>
      <c r="BG516" s="110">
        <f t="shared" si="89"/>
        <v>15</v>
      </c>
      <c r="BH516" s="110">
        <f t="shared" si="91"/>
        <v>8</v>
      </c>
      <c r="BI516" s="110">
        <f>HLOOKUP(BF516,'ورود کد کلاس همکاران'!$A$1:$AL$54,BG516+3,FALSE)</f>
        <v>2</v>
      </c>
    </row>
    <row r="517" spans="40:61" ht="40.5" x14ac:dyDescent="0.2">
      <c r="AN517" s="110" t="str">
        <f t="shared" si="90"/>
        <v>8-2</v>
      </c>
      <c r="AO517" s="110" t="str">
        <f t="shared" si="92"/>
        <v>12-2</v>
      </c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 t="str">
        <f t="shared" si="87"/>
        <v>يکشنبه</v>
      </c>
      <c r="BE517" s="110">
        <f t="shared" si="87"/>
        <v>2</v>
      </c>
      <c r="BF517" s="110">
        <f t="shared" si="88"/>
        <v>12</v>
      </c>
      <c r="BG517" s="110">
        <f t="shared" si="89"/>
        <v>15</v>
      </c>
      <c r="BH517" s="110">
        <f t="shared" si="91"/>
        <v>8</v>
      </c>
      <c r="BI517" s="110">
        <f>HLOOKUP(BF517,'ورود کد کلاس همکاران'!$A$1:$AL$54,BG517+3,FALSE)</f>
        <v>2</v>
      </c>
    </row>
    <row r="518" spans="40:61" ht="40.5" x14ac:dyDescent="0.2">
      <c r="AN518" s="110" t="str">
        <f t="shared" si="90"/>
        <v>8-6</v>
      </c>
      <c r="AO518" s="110" t="str">
        <f t="shared" si="92"/>
        <v>13-6</v>
      </c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 t="str">
        <f t="shared" si="87"/>
        <v>دوشنبه</v>
      </c>
      <c r="BE518" s="110">
        <f t="shared" si="87"/>
        <v>3</v>
      </c>
      <c r="BF518" s="110">
        <f t="shared" si="88"/>
        <v>13</v>
      </c>
      <c r="BG518" s="110">
        <f t="shared" si="89"/>
        <v>15</v>
      </c>
      <c r="BH518" s="110">
        <f t="shared" si="91"/>
        <v>8</v>
      </c>
      <c r="BI518" s="110">
        <f>HLOOKUP(BF518,'ورود کد کلاس همکاران'!$A$1:$AL$54,BG518+3,FALSE)</f>
        <v>6</v>
      </c>
    </row>
    <row r="519" spans="40:61" ht="40.5" x14ac:dyDescent="0.2">
      <c r="AN519" s="110" t="str">
        <f t="shared" si="90"/>
        <v>8-6</v>
      </c>
      <c r="AO519" s="110" t="str">
        <f t="shared" si="92"/>
        <v>14-6</v>
      </c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 t="str">
        <f t="shared" si="87"/>
        <v>دوشنبه</v>
      </c>
      <c r="BE519" s="110">
        <f t="shared" si="87"/>
        <v>3</v>
      </c>
      <c r="BF519" s="110">
        <f t="shared" si="88"/>
        <v>14</v>
      </c>
      <c r="BG519" s="110">
        <f t="shared" si="89"/>
        <v>15</v>
      </c>
      <c r="BH519" s="110">
        <f t="shared" si="91"/>
        <v>8</v>
      </c>
      <c r="BI519" s="110">
        <f>HLOOKUP(BF519,'ورود کد کلاس همکاران'!$A$1:$AL$54,BG519+3,FALSE)</f>
        <v>6</v>
      </c>
    </row>
    <row r="520" spans="40:61" ht="40.5" x14ac:dyDescent="0.2">
      <c r="AN520" s="110" t="str">
        <f t="shared" si="90"/>
        <v>18-2</v>
      </c>
      <c r="AO520" s="110" t="str">
        <f t="shared" si="92"/>
        <v>15-2</v>
      </c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 t="str">
        <f t="shared" si="87"/>
        <v>دوشنبه</v>
      </c>
      <c r="BE520" s="110">
        <f t="shared" si="87"/>
        <v>3</v>
      </c>
      <c r="BF520" s="110">
        <f t="shared" si="88"/>
        <v>15</v>
      </c>
      <c r="BG520" s="110">
        <f t="shared" si="89"/>
        <v>15</v>
      </c>
      <c r="BH520" s="110">
        <f t="shared" si="91"/>
        <v>18</v>
      </c>
      <c r="BI520" s="110">
        <f>HLOOKUP(BF520,'ورود کد کلاس همکاران'!$A$1:$AL$54,BG520+3,FALSE)</f>
        <v>2</v>
      </c>
    </row>
    <row r="521" spans="40:61" ht="40.5" x14ac:dyDescent="0.2">
      <c r="AN521" s="110" t="str">
        <f t="shared" si="90"/>
        <v>18-3</v>
      </c>
      <c r="AO521" s="110" t="str">
        <f t="shared" si="92"/>
        <v>16-3</v>
      </c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 t="str">
        <f t="shared" si="87"/>
        <v>دوشنبه</v>
      </c>
      <c r="BE521" s="110">
        <f t="shared" si="87"/>
        <v>3</v>
      </c>
      <c r="BF521" s="110">
        <f t="shared" si="88"/>
        <v>16</v>
      </c>
      <c r="BG521" s="110">
        <f t="shared" si="89"/>
        <v>15</v>
      </c>
      <c r="BH521" s="110">
        <f t="shared" si="91"/>
        <v>18</v>
      </c>
      <c r="BI521" s="110">
        <f>HLOOKUP(BF521,'ورود کد کلاس همکاران'!$A$1:$AL$54,BG521+3,FALSE)</f>
        <v>3</v>
      </c>
    </row>
    <row r="522" spans="40:61" ht="40.5" x14ac:dyDescent="0.2">
      <c r="AN522" s="110" t="str">
        <f t="shared" si="90"/>
        <v>8-8</v>
      </c>
      <c r="AO522" s="110" t="str">
        <f t="shared" si="92"/>
        <v>17-8</v>
      </c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 t="str">
        <f t="shared" si="87"/>
        <v>دوشنبه</v>
      </c>
      <c r="BE522" s="110">
        <f t="shared" si="87"/>
        <v>3</v>
      </c>
      <c r="BF522" s="110">
        <f t="shared" si="88"/>
        <v>17</v>
      </c>
      <c r="BG522" s="110">
        <f t="shared" si="89"/>
        <v>15</v>
      </c>
      <c r="BH522" s="110">
        <f t="shared" si="91"/>
        <v>8</v>
      </c>
      <c r="BI522" s="110">
        <f>HLOOKUP(BF522,'ورود کد کلاس همکاران'!$A$1:$AL$54,BG522+3,FALSE)</f>
        <v>8</v>
      </c>
    </row>
    <row r="523" spans="40:61" ht="40.5" x14ac:dyDescent="0.2">
      <c r="AN523" s="110" t="str">
        <f t="shared" si="90"/>
        <v>8-8</v>
      </c>
      <c r="AO523" s="110" t="str">
        <f t="shared" si="92"/>
        <v>18-8</v>
      </c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 t="str">
        <f t="shared" si="87"/>
        <v>دوشنبه</v>
      </c>
      <c r="BE523" s="110">
        <f t="shared" si="87"/>
        <v>3</v>
      </c>
      <c r="BF523" s="110">
        <f t="shared" si="88"/>
        <v>18</v>
      </c>
      <c r="BG523" s="110">
        <f t="shared" si="89"/>
        <v>15</v>
      </c>
      <c r="BH523" s="110">
        <f t="shared" si="91"/>
        <v>8</v>
      </c>
      <c r="BI523" s="110">
        <f>HLOOKUP(BF523,'ورود کد کلاس همکاران'!$A$1:$AL$54,BG523+3,FALSE)</f>
        <v>8</v>
      </c>
    </row>
    <row r="524" spans="40:61" ht="40.5" x14ac:dyDescent="0.2">
      <c r="AN524" s="110" t="str">
        <f t="shared" si="90"/>
        <v>8-3</v>
      </c>
      <c r="AO524" s="110" t="str">
        <f t="shared" si="92"/>
        <v>19-3</v>
      </c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 t="str">
        <f t="shared" si="87"/>
        <v>سه شنبه</v>
      </c>
      <c r="BE524" s="110">
        <f t="shared" si="87"/>
        <v>4</v>
      </c>
      <c r="BF524" s="110">
        <f t="shared" si="88"/>
        <v>19</v>
      </c>
      <c r="BG524" s="110">
        <f t="shared" si="89"/>
        <v>15</v>
      </c>
      <c r="BH524" s="110">
        <f t="shared" si="91"/>
        <v>8</v>
      </c>
      <c r="BI524" s="110">
        <f>HLOOKUP(BF524,'ورود کد کلاس همکاران'!$A$1:$AL$54,BG524+3,FALSE)</f>
        <v>3</v>
      </c>
    </row>
    <row r="525" spans="40:61" ht="40.5" x14ac:dyDescent="0.2">
      <c r="AN525" s="110" t="str">
        <f t="shared" si="90"/>
        <v>8-3</v>
      </c>
      <c r="AO525" s="110" t="str">
        <f t="shared" si="92"/>
        <v>20-3</v>
      </c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 t="str">
        <f t="shared" si="87"/>
        <v>سه شنبه</v>
      </c>
      <c r="BE525" s="110">
        <f t="shared" si="87"/>
        <v>4</v>
      </c>
      <c r="BF525" s="110">
        <f t="shared" si="88"/>
        <v>20</v>
      </c>
      <c r="BG525" s="110">
        <f t="shared" si="89"/>
        <v>15</v>
      </c>
      <c r="BH525" s="110">
        <f t="shared" si="91"/>
        <v>8</v>
      </c>
      <c r="BI525" s="110">
        <f>HLOOKUP(BF525,'ورود کد کلاس همکاران'!$A$1:$AL$54,BG525+3,FALSE)</f>
        <v>3</v>
      </c>
    </row>
    <row r="526" spans="40:61" ht="40.5" x14ac:dyDescent="0.2">
      <c r="AN526" s="110" t="str">
        <f t="shared" si="90"/>
        <v>18-9</v>
      </c>
      <c r="AO526" s="110" t="str">
        <f t="shared" si="92"/>
        <v>21-9</v>
      </c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 t="str">
        <f t="shared" si="87"/>
        <v>سه شنبه</v>
      </c>
      <c r="BE526" s="110">
        <f t="shared" si="87"/>
        <v>4</v>
      </c>
      <c r="BF526" s="110">
        <f t="shared" si="88"/>
        <v>21</v>
      </c>
      <c r="BG526" s="110">
        <f t="shared" si="89"/>
        <v>15</v>
      </c>
      <c r="BH526" s="110">
        <f t="shared" si="91"/>
        <v>18</v>
      </c>
      <c r="BI526" s="110">
        <f>HLOOKUP(BF526,'ورود کد کلاس همکاران'!$A$1:$AL$54,BG526+3,FALSE)</f>
        <v>9</v>
      </c>
    </row>
    <row r="527" spans="40:61" ht="40.5" x14ac:dyDescent="0.2">
      <c r="AN527" s="110" t="str">
        <f t="shared" si="90"/>
        <v>18-8</v>
      </c>
      <c r="AO527" s="110" t="str">
        <f t="shared" si="92"/>
        <v>22-8</v>
      </c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 t="str">
        <f t="shared" si="87"/>
        <v>سه شنبه</v>
      </c>
      <c r="BE527" s="110">
        <f t="shared" si="87"/>
        <v>4</v>
      </c>
      <c r="BF527" s="110">
        <f t="shared" si="88"/>
        <v>22</v>
      </c>
      <c r="BG527" s="110">
        <f t="shared" si="89"/>
        <v>15</v>
      </c>
      <c r="BH527" s="110">
        <f t="shared" si="91"/>
        <v>18</v>
      </c>
      <c r="BI527" s="110">
        <f>HLOOKUP(BF527,'ورود کد کلاس همکاران'!$A$1:$AL$54,BG527+3,FALSE)</f>
        <v>8</v>
      </c>
    </row>
    <row r="528" spans="40:61" ht="40.5" x14ac:dyDescent="0.2">
      <c r="AN528" s="110" t="str">
        <f t="shared" si="90"/>
        <v>8-2</v>
      </c>
      <c r="AO528" s="110" t="str">
        <f t="shared" si="92"/>
        <v>23-2</v>
      </c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 t="str">
        <f t="shared" si="87"/>
        <v>سه شنبه</v>
      </c>
      <c r="BE528" s="110">
        <f t="shared" si="87"/>
        <v>4</v>
      </c>
      <c r="BF528" s="110">
        <f t="shared" si="88"/>
        <v>23</v>
      </c>
      <c r="BG528" s="110">
        <f t="shared" si="89"/>
        <v>15</v>
      </c>
      <c r="BH528" s="110">
        <f t="shared" si="91"/>
        <v>8</v>
      </c>
      <c r="BI528" s="110">
        <f>HLOOKUP(BF528,'ورود کد کلاس همکاران'!$A$1:$AL$54,BG528+3,FALSE)</f>
        <v>2</v>
      </c>
    </row>
    <row r="529" spans="40:61" ht="40.5" x14ac:dyDescent="0.2">
      <c r="AN529" s="110" t="str">
        <f t="shared" si="90"/>
        <v>8-2</v>
      </c>
      <c r="AO529" s="110" t="str">
        <f t="shared" si="92"/>
        <v>24-2</v>
      </c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 t="str">
        <f t="shared" si="87"/>
        <v>سه شنبه</v>
      </c>
      <c r="BE529" s="110">
        <f t="shared" si="87"/>
        <v>4</v>
      </c>
      <c r="BF529" s="110">
        <f t="shared" si="88"/>
        <v>24</v>
      </c>
      <c r="BG529" s="110">
        <f t="shared" si="89"/>
        <v>15</v>
      </c>
      <c r="BH529" s="110">
        <f t="shared" si="91"/>
        <v>8</v>
      </c>
      <c r="BI529" s="110">
        <f>HLOOKUP(BF529,'ورود کد کلاس همکاران'!$A$1:$AL$54,BG529+3,FALSE)</f>
        <v>2</v>
      </c>
    </row>
    <row r="530" spans="40:61" ht="40.5" x14ac:dyDescent="0.2">
      <c r="AN530" s="110" t="str">
        <f t="shared" si="90"/>
        <v>-0</v>
      </c>
      <c r="AO530" s="110" t="str">
        <f t="shared" si="92"/>
        <v>25-0</v>
      </c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 t="str">
        <f t="shared" si="87"/>
        <v>چهار شنبه</v>
      </c>
      <c r="BE530" s="110">
        <f t="shared" si="87"/>
        <v>5</v>
      </c>
      <c r="BF530" s="110">
        <f t="shared" si="88"/>
        <v>25</v>
      </c>
      <c r="BG530" s="110">
        <f t="shared" si="89"/>
        <v>15</v>
      </c>
      <c r="BH530" s="110" t="str">
        <f t="shared" si="91"/>
        <v/>
      </c>
      <c r="BI530" s="110">
        <f>HLOOKUP(BF530,'ورود کد کلاس همکاران'!$A$1:$AL$54,BG530+3,FALSE)</f>
        <v>0</v>
      </c>
    </row>
    <row r="531" spans="40:61" ht="40.5" x14ac:dyDescent="0.2">
      <c r="AN531" s="110" t="str">
        <f t="shared" si="90"/>
        <v>-0</v>
      </c>
      <c r="AO531" s="110" t="str">
        <f t="shared" si="92"/>
        <v>26-0</v>
      </c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 t="str">
        <f t="shared" si="87"/>
        <v>چهار شنبه</v>
      </c>
      <c r="BE531" s="110">
        <f t="shared" si="87"/>
        <v>5</v>
      </c>
      <c r="BF531" s="110">
        <f t="shared" si="88"/>
        <v>26</v>
      </c>
      <c r="BG531" s="110">
        <f t="shared" si="89"/>
        <v>15</v>
      </c>
      <c r="BH531" s="110" t="str">
        <f t="shared" si="91"/>
        <v/>
      </c>
      <c r="BI531" s="110">
        <f>HLOOKUP(BF531,'ورود کد کلاس همکاران'!$A$1:$AL$54,BG531+3,FALSE)</f>
        <v>0</v>
      </c>
    </row>
    <row r="532" spans="40:61" ht="40.5" x14ac:dyDescent="0.2">
      <c r="AN532" s="110" t="str">
        <f t="shared" si="90"/>
        <v>-0</v>
      </c>
      <c r="AO532" s="110" t="str">
        <f t="shared" si="92"/>
        <v>27-0</v>
      </c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 t="str">
        <f t="shared" si="87"/>
        <v>چهار شنبه</v>
      </c>
      <c r="BE532" s="110">
        <f t="shared" si="87"/>
        <v>5</v>
      </c>
      <c r="BF532" s="110">
        <f t="shared" si="88"/>
        <v>27</v>
      </c>
      <c r="BG532" s="110">
        <f t="shared" si="89"/>
        <v>15</v>
      </c>
      <c r="BH532" s="110" t="str">
        <f t="shared" si="91"/>
        <v/>
      </c>
      <c r="BI532" s="110">
        <f>HLOOKUP(BF532,'ورود کد کلاس همکاران'!$A$1:$AL$54,BG532+3,FALSE)</f>
        <v>0</v>
      </c>
    </row>
    <row r="533" spans="40:61" ht="40.5" x14ac:dyDescent="0.2">
      <c r="AN533" s="110" t="str">
        <f t="shared" si="90"/>
        <v>-0</v>
      </c>
      <c r="AO533" s="110" t="str">
        <f t="shared" si="92"/>
        <v>28-0</v>
      </c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 t="str">
        <f t="shared" si="87"/>
        <v>چهار شنبه</v>
      </c>
      <c r="BE533" s="110">
        <f t="shared" si="87"/>
        <v>5</v>
      </c>
      <c r="BF533" s="110">
        <f t="shared" si="88"/>
        <v>28</v>
      </c>
      <c r="BG533" s="110">
        <f t="shared" si="89"/>
        <v>15</v>
      </c>
      <c r="BH533" s="110" t="str">
        <f t="shared" si="91"/>
        <v/>
      </c>
      <c r="BI533" s="110">
        <f>HLOOKUP(BF533,'ورود کد کلاس همکاران'!$A$1:$AL$54,BG533+3,FALSE)</f>
        <v>0</v>
      </c>
    </row>
    <row r="534" spans="40:61" ht="40.5" x14ac:dyDescent="0.2">
      <c r="AN534" s="110" t="str">
        <f t="shared" si="90"/>
        <v>-0</v>
      </c>
      <c r="AO534" s="110" t="str">
        <f t="shared" si="92"/>
        <v>29-0</v>
      </c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 t="str">
        <f t="shared" si="87"/>
        <v>چهار شنبه</v>
      </c>
      <c r="BE534" s="110">
        <f t="shared" si="87"/>
        <v>5</v>
      </c>
      <c r="BF534" s="110">
        <f t="shared" si="88"/>
        <v>29</v>
      </c>
      <c r="BG534" s="110">
        <f t="shared" si="89"/>
        <v>15</v>
      </c>
      <c r="BH534" s="110" t="str">
        <f t="shared" si="91"/>
        <v/>
      </c>
      <c r="BI534" s="110">
        <f>HLOOKUP(BF534,'ورود کد کلاس همکاران'!$A$1:$AL$54,BG534+3,FALSE)</f>
        <v>0</v>
      </c>
    </row>
    <row r="535" spans="40:61" ht="40.5" x14ac:dyDescent="0.2">
      <c r="AN535" s="110" t="str">
        <f t="shared" si="90"/>
        <v>-0</v>
      </c>
      <c r="AO535" s="110" t="str">
        <f t="shared" si="92"/>
        <v>30-0</v>
      </c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 t="str">
        <f t="shared" si="87"/>
        <v>چهار شنبه</v>
      </c>
      <c r="BE535" s="110">
        <f t="shared" si="87"/>
        <v>5</v>
      </c>
      <c r="BF535" s="110">
        <f t="shared" si="88"/>
        <v>30</v>
      </c>
      <c r="BG535" s="110">
        <f t="shared" si="89"/>
        <v>15</v>
      </c>
      <c r="BH535" s="110" t="str">
        <f t="shared" si="91"/>
        <v/>
      </c>
      <c r="BI535" s="110">
        <f>HLOOKUP(BF535,'ورود کد کلاس همکاران'!$A$1:$AL$54,BG535+3,FALSE)</f>
        <v>0</v>
      </c>
    </row>
    <row r="536" spans="40:61" ht="40.5" x14ac:dyDescent="0.2">
      <c r="AN536" s="110" t="str">
        <f t="shared" si="90"/>
        <v>18-7</v>
      </c>
      <c r="AO536" s="110" t="str">
        <f t="shared" si="92"/>
        <v>31-7</v>
      </c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 t="str">
        <f t="shared" si="87"/>
        <v>پنجشنبه</v>
      </c>
      <c r="BE536" s="110">
        <f t="shared" si="87"/>
        <v>6</v>
      </c>
      <c r="BF536" s="110">
        <f t="shared" si="88"/>
        <v>31</v>
      </c>
      <c r="BG536" s="110">
        <f t="shared" si="89"/>
        <v>15</v>
      </c>
      <c r="BH536" s="110">
        <f t="shared" si="91"/>
        <v>18</v>
      </c>
      <c r="BI536" s="110">
        <f>HLOOKUP(BF536,'ورود کد کلاس همکاران'!$A$1:$AL$54,BG536+3,FALSE)</f>
        <v>7</v>
      </c>
    </row>
    <row r="537" spans="40:61" ht="40.5" x14ac:dyDescent="0.2">
      <c r="AN537" s="110" t="str">
        <f t="shared" si="90"/>
        <v>18-7</v>
      </c>
      <c r="AO537" s="110" t="str">
        <f t="shared" si="92"/>
        <v>32-7</v>
      </c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 t="str">
        <f t="shared" si="87"/>
        <v>پنجشنبه</v>
      </c>
      <c r="BE537" s="110">
        <f t="shared" si="87"/>
        <v>6</v>
      </c>
      <c r="BF537" s="110">
        <f t="shared" si="88"/>
        <v>32</v>
      </c>
      <c r="BG537" s="110">
        <f t="shared" si="89"/>
        <v>15</v>
      </c>
      <c r="BH537" s="110">
        <f t="shared" si="91"/>
        <v>18</v>
      </c>
      <c r="BI537" s="110">
        <f>HLOOKUP(BF537,'ورود کد کلاس همکاران'!$A$1:$AL$54,BG537+3,FALSE)</f>
        <v>7</v>
      </c>
    </row>
    <row r="538" spans="40:61" ht="40.5" x14ac:dyDescent="0.2">
      <c r="AN538" s="110" t="str">
        <f t="shared" si="90"/>
        <v>18-3</v>
      </c>
      <c r="AO538" s="110" t="str">
        <f t="shared" si="92"/>
        <v>33-3</v>
      </c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 t="str">
        <f t="shared" si="87"/>
        <v>پنجشنبه</v>
      </c>
      <c r="BE538" s="110">
        <f t="shared" si="87"/>
        <v>6</v>
      </c>
      <c r="BF538" s="110">
        <f t="shared" si="88"/>
        <v>33</v>
      </c>
      <c r="BG538" s="110">
        <f t="shared" si="89"/>
        <v>15</v>
      </c>
      <c r="BH538" s="110">
        <f t="shared" si="91"/>
        <v>18</v>
      </c>
      <c r="BI538" s="110">
        <f>HLOOKUP(BF538,'ورود کد کلاس همکاران'!$A$1:$AL$54,BG538+3,FALSE)</f>
        <v>3</v>
      </c>
    </row>
    <row r="539" spans="40:61" ht="40.5" x14ac:dyDescent="0.2">
      <c r="AN539" s="110" t="str">
        <f t="shared" si="90"/>
        <v>18-3</v>
      </c>
      <c r="AO539" s="110" t="str">
        <f t="shared" si="92"/>
        <v>34-3</v>
      </c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 t="str">
        <f t="shared" si="87"/>
        <v>پنجشنبه</v>
      </c>
      <c r="BE539" s="110">
        <f t="shared" si="87"/>
        <v>6</v>
      </c>
      <c r="BF539" s="110">
        <f t="shared" si="88"/>
        <v>34</v>
      </c>
      <c r="BG539" s="110">
        <f t="shared" si="89"/>
        <v>15</v>
      </c>
      <c r="BH539" s="110">
        <f t="shared" si="91"/>
        <v>18</v>
      </c>
      <c r="BI539" s="110">
        <f>HLOOKUP(BF539,'ورود کد کلاس همکاران'!$A$1:$AL$54,BG539+3,FALSE)</f>
        <v>3</v>
      </c>
    </row>
    <row r="540" spans="40:61" ht="40.5" x14ac:dyDescent="0.2">
      <c r="AN540" s="110" t="str">
        <f t="shared" si="90"/>
        <v>18-6</v>
      </c>
      <c r="AO540" s="110" t="str">
        <f t="shared" si="92"/>
        <v>35-6</v>
      </c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 t="str">
        <f t="shared" si="87"/>
        <v>پنجشنبه</v>
      </c>
      <c r="BE540" s="110">
        <f t="shared" si="87"/>
        <v>6</v>
      </c>
      <c r="BF540" s="110">
        <f t="shared" si="88"/>
        <v>35</v>
      </c>
      <c r="BG540" s="110">
        <f t="shared" si="89"/>
        <v>15</v>
      </c>
      <c r="BH540" s="110">
        <f t="shared" si="91"/>
        <v>18</v>
      </c>
      <c r="BI540" s="110">
        <f>HLOOKUP(BF540,'ورود کد کلاس همکاران'!$A$1:$AL$54,BG540+3,FALSE)</f>
        <v>6</v>
      </c>
    </row>
    <row r="541" spans="40:61" ht="40.5" x14ac:dyDescent="0.2">
      <c r="AN541" s="110" t="str">
        <f t="shared" si="90"/>
        <v>18-6</v>
      </c>
      <c r="AO541" s="110" t="str">
        <f t="shared" si="92"/>
        <v>36-6</v>
      </c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 t="str">
        <f t="shared" si="87"/>
        <v>پنجشنبه</v>
      </c>
      <c r="BE541" s="110">
        <f t="shared" si="87"/>
        <v>6</v>
      </c>
      <c r="BF541" s="110">
        <f t="shared" si="88"/>
        <v>36</v>
      </c>
      <c r="BG541" s="110">
        <f t="shared" si="89"/>
        <v>15</v>
      </c>
      <c r="BH541" s="110">
        <f t="shared" si="91"/>
        <v>18</v>
      </c>
      <c r="BI541" s="110">
        <f>HLOOKUP(BF541,'ورود کد کلاس همکاران'!$A$1:$AL$54,BG541+3,FALSE)</f>
        <v>6</v>
      </c>
    </row>
    <row r="542" spans="40:61" ht="40.5" x14ac:dyDescent="0.2">
      <c r="AN542" s="110" t="str">
        <f t="shared" si="90"/>
        <v>8-4</v>
      </c>
      <c r="AO542" s="110" t="str">
        <f t="shared" si="92"/>
        <v>1-4</v>
      </c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 t="str">
        <f t="shared" si="87"/>
        <v>شنبه</v>
      </c>
      <c r="BE542" s="110">
        <f t="shared" si="87"/>
        <v>1</v>
      </c>
      <c r="BF542" s="110">
        <f t="shared" si="88"/>
        <v>1</v>
      </c>
      <c r="BG542" s="110">
        <f t="shared" si="89"/>
        <v>16</v>
      </c>
      <c r="BH542" s="110">
        <f t="shared" si="91"/>
        <v>8</v>
      </c>
      <c r="BI542" s="110">
        <f>HLOOKUP(BF542,'ورود کد کلاس همکاران'!$A$1:$AL$54,BG542+3,FALSE)</f>
        <v>4</v>
      </c>
    </row>
    <row r="543" spans="40:61" ht="40.5" x14ac:dyDescent="0.2">
      <c r="AN543" s="110" t="str">
        <f t="shared" si="90"/>
        <v>8-4</v>
      </c>
      <c r="AO543" s="110" t="str">
        <f t="shared" si="92"/>
        <v>2-4</v>
      </c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 t="str">
        <f t="shared" si="87"/>
        <v>شنبه</v>
      </c>
      <c r="BE543" s="110">
        <f t="shared" si="87"/>
        <v>1</v>
      </c>
      <c r="BF543" s="110">
        <f t="shared" si="88"/>
        <v>2</v>
      </c>
      <c r="BG543" s="110">
        <f t="shared" si="89"/>
        <v>16</v>
      </c>
      <c r="BH543" s="110">
        <f t="shared" si="91"/>
        <v>8</v>
      </c>
      <c r="BI543" s="110">
        <f>HLOOKUP(BF543,'ورود کد کلاس همکاران'!$A$1:$AL$54,BG543+3,FALSE)</f>
        <v>4</v>
      </c>
    </row>
    <row r="544" spans="40:61" ht="40.5" x14ac:dyDescent="0.2">
      <c r="AN544" s="110" t="str">
        <f t="shared" si="90"/>
        <v>8-5</v>
      </c>
      <c r="AO544" s="110" t="str">
        <f t="shared" si="92"/>
        <v>3-5</v>
      </c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 t="str">
        <f t="shared" si="87"/>
        <v>شنبه</v>
      </c>
      <c r="BE544" s="110">
        <f t="shared" si="87"/>
        <v>1</v>
      </c>
      <c r="BF544" s="110">
        <f t="shared" si="88"/>
        <v>3</v>
      </c>
      <c r="BG544" s="110">
        <f t="shared" si="89"/>
        <v>16</v>
      </c>
      <c r="BH544" s="110">
        <f t="shared" si="91"/>
        <v>8</v>
      </c>
      <c r="BI544" s="110">
        <f>HLOOKUP(BF544,'ورود کد کلاس همکاران'!$A$1:$AL$54,BG544+3,FALSE)</f>
        <v>5</v>
      </c>
    </row>
    <row r="545" spans="40:61" ht="40.5" x14ac:dyDescent="0.2">
      <c r="AN545" s="110" t="str">
        <f t="shared" si="90"/>
        <v>8-5</v>
      </c>
      <c r="AO545" s="110" t="str">
        <f t="shared" si="92"/>
        <v>4-5</v>
      </c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 t="str">
        <f t="shared" si="87"/>
        <v>شنبه</v>
      </c>
      <c r="BE545" s="110">
        <f t="shared" si="87"/>
        <v>1</v>
      </c>
      <c r="BF545" s="110">
        <f t="shared" si="88"/>
        <v>4</v>
      </c>
      <c r="BG545" s="110">
        <f t="shared" si="89"/>
        <v>16</v>
      </c>
      <c r="BH545" s="110">
        <f t="shared" si="91"/>
        <v>8</v>
      </c>
      <c r="BI545" s="110">
        <f>HLOOKUP(BF545,'ورود کد کلاس همکاران'!$A$1:$AL$54,BG545+3,FALSE)</f>
        <v>5</v>
      </c>
    </row>
    <row r="546" spans="40:61" ht="40.5" x14ac:dyDescent="0.2">
      <c r="AN546" s="110" t="str">
        <f t="shared" si="90"/>
        <v>8-1</v>
      </c>
      <c r="AO546" s="110" t="str">
        <f t="shared" si="92"/>
        <v>5-1</v>
      </c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 t="str">
        <f t="shared" si="87"/>
        <v>شنبه</v>
      </c>
      <c r="BE546" s="110">
        <f t="shared" si="87"/>
        <v>1</v>
      </c>
      <c r="BF546" s="110">
        <f t="shared" si="88"/>
        <v>5</v>
      </c>
      <c r="BG546" s="110">
        <f t="shared" si="89"/>
        <v>16</v>
      </c>
      <c r="BH546" s="110">
        <f t="shared" si="91"/>
        <v>8</v>
      </c>
      <c r="BI546" s="110">
        <f>HLOOKUP(BF546,'ورود کد کلاس همکاران'!$A$1:$AL$54,BG546+3,FALSE)</f>
        <v>1</v>
      </c>
    </row>
    <row r="547" spans="40:61" ht="40.5" x14ac:dyDescent="0.2">
      <c r="AN547" s="110" t="str">
        <f t="shared" si="90"/>
        <v>8-1</v>
      </c>
      <c r="AO547" s="110" t="str">
        <f t="shared" si="92"/>
        <v>6-1</v>
      </c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 t="str">
        <f t="shared" si="87"/>
        <v>شنبه</v>
      </c>
      <c r="BE547" s="110">
        <f t="shared" si="87"/>
        <v>1</v>
      </c>
      <c r="BF547" s="110">
        <f t="shared" si="88"/>
        <v>6</v>
      </c>
      <c r="BG547" s="110">
        <f t="shared" si="89"/>
        <v>16</v>
      </c>
      <c r="BH547" s="110">
        <f t="shared" si="91"/>
        <v>8</v>
      </c>
      <c r="BI547" s="110">
        <f>HLOOKUP(BF547,'ورود کد کلاس همکاران'!$A$1:$AL$54,BG547+3,FALSE)</f>
        <v>1</v>
      </c>
    </row>
    <row r="548" spans="40:61" ht="40.5" x14ac:dyDescent="0.2">
      <c r="AN548" s="110" t="str">
        <f t="shared" si="90"/>
        <v>-0</v>
      </c>
      <c r="AO548" s="110" t="str">
        <f t="shared" si="92"/>
        <v>7-0</v>
      </c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 t="str">
        <f t="shared" si="87"/>
        <v>يکشنبه</v>
      </c>
      <c r="BE548" s="110">
        <f t="shared" si="87"/>
        <v>2</v>
      </c>
      <c r="BF548" s="110">
        <f t="shared" si="88"/>
        <v>7</v>
      </c>
      <c r="BG548" s="110">
        <f t="shared" si="89"/>
        <v>16</v>
      </c>
      <c r="BH548" s="110" t="str">
        <f t="shared" si="91"/>
        <v/>
      </c>
      <c r="BI548" s="110">
        <f>HLOOKUP(BF548,'ورود کد کلاس همکاران'!$A$1:$AL$54,BG548+3,FALSE)</f>
        <v>0</v>
      </c>
    </row>
    <row r="549" spans="40:61" ht="40.5" x14ac:dyDescent="0.2">
      <c r="AN549" s="110" t="str">
        <f t="shared" si="90"/>
        <v>-0</v>
      </c>
      <c r="AO549" s="110" t="str">
        <f t="shared" si="92"/>
        <v>8-0</v>
      </c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 t="str">
        <f t="shared" si="87"/>
        <v>يکشنبه</v>
      </c>
      <c r="BE549" s="110">
        <f t="shared" si="87"/>
        <v>2</v>
      </c>
      <c r="BF549" s="110">
        <f t="shared" si="88"/>
        <v>8</v>
      </c>
      <c r="BG549" s="110">
        <f t="shared" si="89"/>
        <v>16</v>
      </c>
      <c r="BH549" s="110" t="str">
        <f t="shared" si="91"/>
        <v/>
      </c>
      <c r="BI549" s="110">
        <f>HLOOKUP(BF549,'ورود کد کلاس همکاران'!$A$1:$AL$54,BG549+3,FALSE)</f>
        <v>0</v>
      </c>
    </row>
    <row r="550" spans="40:61" ht="40.5" x14ac:dyDescent="0.2">
      <c r="AN550" s="110" t="str">
        <f t="shared" si="90"/>
        <v>-0</v>
      </c>
      <c r="AO550" s="110" t="str">
        <f t="shared" si="92"/>
        <v>9-0</v>
      </c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 t="str">
        <f t="shared" si="87"/>
        <v>يکشنبه</v>
      </c>
      <c r="BE550" s="110">
        <f t="shared" si="87"/>
        <v>2</v>
      </c>
      <c r="BF550" s="110">
        <f t="shared" si="88"/>
        <v>9</v>
      </c>
      <c r="BG550" s="110">
        <f t="shared" si="89"/>
        <v>16</v>
      </c>
      <c r="BH550" s="110" t="str">
        <f t="shared" si="91"/>
        <v/>
      </c>
      <c r="BI550" s="110">
        <f>HLOOKUP(BF550,'ورود کد کلاس همکاران'!$A$1:$AL$54,BG550+3,FALSE)</f>
        <v>0</v>
      </c>
    </row>
    <row r="551" spans="40:61" ht="40.5" x14ac:dyDescent="0.2">
      <c r="AN551" s="110" t="str">
        <f t="shared" si="90"/>
        <v>-0</v>
      </c>
      <c r="AO551" s="110" t="str">
        <f t="shared" si="92"/>
        <v>10-0</v>
      </c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 t="str">
        <f t="shared" ref="BD551:BE614" si="93">BD515</f>
        <v>يکشنبه</v>
      </c>
      <c r="BE551" s="110">
        <f t="shared" si="93"/>
        <v>2</v>
      </c>
      <c r="BF551" s="110">
        <f t="shared" ref="BF551:BF614" si="94">BF515</f>
        <v>10</v>
      </c>
      <c r="BG551" s="110">
        <f t="shared" ref="BG551:BG614" si="95">BG515+1</f>
        <v>16</v>
      </c>
      <c r="BH551" s="110" t="str">
        <f t="shared" si="91"/>
        <v/>
      </c>
      <c r="BI551" s="110">
        <f>HLOOKUP(BF551,'ورود کد کلاس همکاران'!$A$1:$AL$54,BG551+3,FALSE)</f>
        <v>0</v>
      </c>
    </row>
    <row r="552" spans="40:61" ht="40.5" x14ac:dyDescent="0.2">
      <c r="AN552" s="110" t="str">
        <f t="shared" si="90"/>
        <v>-0</v>
      </c>
      <c r="AO552" s="110" t="str">
        <f t="shared" si="92"/>
        <v>11-0</v>
      </c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 t="str">
        <f t="shared" si="93"/>
        <v>يکشنبه</v>
      </c>
      <c r="BE552" s="110">
        <f t="shared" si="93"/>
        <v>2</v>
      </c>
      <c r="BF552" s="110">
        <f t="shared" si="94"/>
        <v>11</v>
      </c>
      <c r="BG552" s="110">
        <f t="shared" si="95"/>
        <v>16</v>
      </c>
      <c r="BH552" s="110" t="str">
        <f t="shared" si="91"/>
        <v/>
      </c>
      <c r="BI552" s="110">
        <f>HLOOKUP(BF552,'ورود کد کلاس همکاران'!$A$1:$AL$54,BG552+3,FALSE)</f>
        <v>0</v>
      </c>
    </row>
    <row r="553" spans="40:61" ht="40.5" x14ac:dyDescent="0.2">
      <c r="AN553" s="110" t="str">
        <f t="shared" si="90"/>
        <v>-0</v>
      </c>
      <c r="AO553" s="110" t="str">
        <f t="shared" si="92"/>
        <v>12-0</v>
      </c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 t="str">
        <f t="shared" si="93"/>
        <v>يکشنبه</v>
      </c>
      <c r="BE553" s="110">
        <f t="shared" si="93"/>
        <v>2</v>
      </c>
      <c r="BF553" s="110">
        <f t="shared" si="94"/>
        <v>12</v>
      </c>
      <c r="BG553" s="110">
        <f t="shared" si="95"/>
        <v>16</v>
      </c>
      <c r="BH553" s="110" t="str">
        <f t="shared" si="91"/>
        <v/>
      </c>
      <c r="BI553" s="110">
        <f>HLOOKUP(BF553,'ورود کد کلاس همکاران'!$A$1:$AL$54,BG553+3,FALSE)</f>
        <v>0</v>
      </c>
    </row>
    <row r="554" spans="40:61" ht="40.5" x14ac:dyDescent="0.2">
      <c r="AN554" s="110" t="str">
        <f t="shared" si="90"/>
        <v>-0</v>
      </c>
      <c r="AO554" s="110" t="str">
        <f t="shared" si="92"/>
        <v>13-0</v>
      </c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 t="str">
        <f t="shared" si="93"/>
        <v>دوشنبه</v>
      </c>
      <c r="BE554" s="110">
        <f t="shared" si="93"/>
        <v>3</v>
      </c>
      <c r="BF554" s="110">
        <f t="shared" si="94"/>
        <v>13</v>
      </c>
      <c r="BG554" s="110">
        <f t="shared" si="95"/>
        <v>16</v>
      </c>
      <c r="BH554" s="110" t="str">
        <f t="shared" si="91"/>
        <v/>
      </c>
      <c r="BI554" s="110">
        <f>HLOOKUP(BF554,'ورود کد کلاس همکاران'!$A$1:$AL$54,BG554+3,FALSE)</f>
        <v>0</v>
      </c>
    </row>
    <row r="555" spans="40:61" ht="40.5" x14ac:dyDescent="0.2">
      <c r="AN555" s="110" t="str">
        <f t="shared" si="90"/>
        <v>-0</v>
      </c>
      <c r="AO555" s="110" t="str">
        <f t="shared" si="92"/>
        <v>14-0</v>
      </c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 t="str">
        <f t="shared" si="93"/>
        <v>دوشنبه</v>
      </c>
      <c r="BE555" s="110">
        <f t="shared" si="93"/>
        <v>3</v>
      </c>
      <c r="BF555" s="110">
        <f t="shared" si="94"/>
        <v>14</v>
      </c>
      <c r="BG555" s="110">
        <f t="shared" si="95"/>
        <v>16</v>
      </c>
      <c r="BH555" s="110" t="str">
        <f t="shared" si="91"/>
        <v/>
      </c>
      <c r="BI555" s="110">
        <f>HLOOKUP(BF555,'ورود کد کلاس همکاران'!$A$1:$AL$54,BG555+3,FALSE)</f>
        <v>0</v>
      </c>
    </row>
    <row r="556" spans="40:61" ht="40.5" x14ac:dyDescent="0.2">
      <c r="AN556" s="110" t="str">
        <f t="shared" si="90"/>
        <v>-0</v>
      </c>
      <c r="AO556" s="110" t="str">
        <f t="shared" si="92"/>
        <v>15-0</v>
      </c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 t="str">
        <f t="shared" si="93"/>
        <v>دوشنبه</v>
      </c>
      <c r="BE556" s="110">
        <f t="shared" si="93"/>
        <v>3</v>
      </c>
      <c r="BF556" s="110">
        <f t="shared" si="94"/>
        <v>15</v>
      </c>
      <c r="BG556" s="110">
        <f t="shared" si="95"/>
        <v>16</v>
      </c>
      <c r="BH556" s="110" t="str">
        <f t="shared" si="91"/>
        <v/>
      </c>
      <c r="BI556" s="110">
        <f>HLOOKUP(BF556,'ورود کد کلاس همکاران'!$A$1:$AL$54,BG556+3,FALSE)</f>
        <v>0</v>
      </c>
    </row>
    <row r="557" spans="40:61" ht="40.5" x14ac:dyDescent="0.2">
      <c r="AN557" s="110" t="str">
        <f t="shared" si="90"/>
        <v>-0</v>
      </c>
      <c r="AO557" s="110" t="str">
        <f t="shared" si="92"/>
        <v>16-0</v>
      </c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 t="str">
        <f t="shared" si="93"/>
        <v>دوشنبه</v>
      </c>
      <c r="BE557" s="110">
        <f t="shared" si="93"/>
        <v>3</v>
      </c>
      <c r="BF557" s="110">
        <f t="shared" si="94"/>
        <v>16</v>
      </c>
      <c r="BG557" s="110">
        <f t="shared" si="95"/>
        <v>16</v>
      </c>
      <c r="BH557" s="110" t="str">
        <f t="shared" si="91"/>
        <v/>
      </c>
      <c r="BI557" s="110">
        <f>HLOOKUP(BF557,'ورود کد کلاس همکاران'!$A$1:$AL$54,BG557+3,FALSE)</f>
        <v>0</v>
      </c>
    </row>
    <row r="558" spans="40:61" ht="40.5" x14ac:dyDescent="0.2">
      <c r="AN558" s="110" t="str">
        <f t="shared" si="90"/>
        <v>-0</v>
      </c>
      <c r="AO558" s="110" t="str">
        <f t="shared" si="92"/>
        <v>17-0</v>
      </c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 t="str">
        <f t="shared" si="93"/>
        <v>دوشنبه</v>
      </c>
      <c r="BE558" s="110">
        <f t="shared" si="93"/>
        <v>3</v>
      </c>
      <c r="BF558" s="110">
        <f t="shared" si="94"/>
        <v>17</v>
      </c>
      <c r="BG558" s="110">
        <f t="shared" si="95"/>
        <v>16</v>
      </c>
      <c r="BH558" s="110" t="str">
        <f t="shared" si="91"/>
        <v/>
      </c>
      <c r="BI558" s="110">
        <f>HLOOKUP(BF558,'ورود کد کلاس همکاران'!$A$1:$AL$54,BG558+3,FALSE)</f>
        <v>0</v>
      </c>
    </row>
    <row r="559" spans="40:61" ht="40.5" x14ac:dyDescent="0.2">
      <c r="AN559" s="110" t="str">
        <f t="shared" si="90"/>
        <v>-0</v>
      </c>
      <c r="AO559" s="110" t="str">
        <f t="shared" si="92"/>
        <v>18-0</v>
      </c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 t="str">
        <f t="shared" si="93"/>
        <v>دوشنبه</v>
      </c>
      <c r="BE559" s="110">
        <f t="shared" si="93"/>
        <v>3</v>
      </c>
      <c r="BF559" s="110">
        <f t="shared" si="94"/>
        <v>18</v>
      </c>
      <c r="BG559" s="110">
        <f t="shared" si="95"/>
        <v>16</v>
      </c>
      <c r="BH559" s="110" t="str">
        <f t="shared" si="91"/>
        <v/>
      </c>
      <c r="BI559" s="110">
        <f>HLOOKUP(BF559,'ورود کد کلاس همکاران'!$A$1:$AL$54,BG559+3,FALSE)</f>
        <v>0</v>
      </c>
    </row>
    <row r="560" spans="40:61" ht="40.5" x14ac:dyDescent="0.2">
      <c r="AN560" s="110" t="str">
        <f t="shared" si="90"/>
        <v>-0</v>
      </c>
      <c r="AO560" s="110" t="str">
        <f t="shared" si="92"/>
        <v>19-0</v>
      </c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 t="str">
        <f t="shared" si="93"/>
        <v>سه شنبه</v>
      </c>
      <c r="BE560" s="110">
        <f t="shared" si="93"/>
        <v>4</v>
      </c>
      <c r="BF560" s="110">
        <f t="shared" si="94"/>
        <v>19</v>
      </c>
      <c r="BG560" s="110">
        <f t="shared" si="95"/>
        <v>16</v>
      </c>
      <c r="BH560" s="110" t="str">
        <f t="shared" si="91"/>
        <v/>
      </c>
      <c r="BI560" s="110">
        <f>HLOOKUP(BF560,'ورود کد کلاس همکاران'!$A$1:$AL$54,BG560+3,FALSE)</f>
        <v>0</v>
      </c>
    </row>
    <row r="561" spans="40:61" ht="40.5" x14ac:dyDescent="0.2">
      <c r="AN561" s="110" t="str">
        <f t="shared" si="90"/>
        <v>-0</v>
      </c>
      <c r="AO561" s="110" t="str">
        <f t="shared" si="92"/>
        <v>20-0</v>
      </c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 t="str">
        <f t="shared" si="93"/>
        <v>سه شنبه</v>
      </c>
      <c r="BE561" s="110">
        <f t="shared" si="93"/>
        <v>4</v>
      </c>
      <c r="BF561" s="110">
        <f t="shared" si="94"/>
        <v>20</v>
      </c>
      <c r="BG561" s="110">
        <f t="shared" si="95"/>
        <v>16</v>
      </c>
      <c r="BH561" s="110" t="str">
        <f t="shared" si="91"/>
        <v/>
      </c>
      <c r="BI561" s="110">
        <f>HLOOKUP(BF561,'ورود کد کلاس همکاران'!$A$1:$AL$54,BG561+3,FALSE)</f>
        <v>0</v>
      </c>
    </row>
    <row r="562" spans="40:61" ht="40.5" x14ac:dyDescent="0.2">
      <c r="AN562" s="110" t="str">
        <f t="shared" si="90"/>
        <v>-0</v>
      </c>
      <c r="AO562" s="110" t="str">
        <f t="shared" si="92"/>
        <v>21-0</v>
      </c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 t="str">
        <f t="shared" si="93"/>
        <v>سه شنبه</v>
      </c>
      <c r="BE562" s="110">
        <f t="shared" si="93"/>
        <v>4</v>
      </c>
      <c r="BF562" s="110">
        <f t="shared" si="94"/>
        <v>21</v>
      </c>
      <c r="BG562" s="110">
        <f t="shared" si="95"/>
        <v>16</v>
      </c>
      <c r="BH562" s="110" t="str">
        <f t="shared" si="91"/>
        <v/>
      </c>
      <c r="BI562" s="110">
        <f>HLOOKUP(BF562,'ورود کد کلاس همکاران'!$A$1:$AL$54,BG562+3,FALSE)</f>
        <v>0</v>
      </c>
    </row>
    <row r="563" spans="40:61" ht="40.5" x14ac:dyDescent="0.2">
      <c r="AN563" s="110" t="str">
        <f t="shared" si="90"/>
        <v>-0</v>
      </c>
      <c r="AO563" s="110" t="str">
        <f t="shared" si="92"/>
        <v>22-0</v>
      </c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 t="str">
        <f t="shared" si="93"/>
        <v>سه شنبه</v>
      </c>
      <c r="BE563" s="110">
        <f t="shared" si="93"/>
        <v>4</v>
      </c>
      <c r="BF563" s="110">
        <f t="shared" si="94"/>
        <v>22</v>
      </c>
      <c r="BG563" s="110">
        <f t="shared" si="95"/>
        <v>16</v>
      </c>
      <c r="BH563" s="110" t="str">
        <f t="shared" si="91"/>
        <v/>
      </c>
      <c r="BI563" s="110">
        <f>HLOOKUP(BF563,'ورود کد کلاس همکاران'!$A$1:$AL$54,BG563+3,FALSE)</f>
        <v>0</v>
      </c>
    </row>
    <row r="564" spans="40:61" ht="40.5" x14ac:dyDescent="0.2">
      <c r="AN564" s="110" t="str">
        <f t="shared" si="90"/>
        <v>-0</v>
      </c>
      <c r="AO564" s="110" t="str">
        <f t="shared" si="92"/>
        <v>23-0</v>
      </c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 t="str">
        <f t="shared" si="93"/>
        <v>سه شنبه</v>
      </c>
      <c r="BE564" s="110">
        <f t="shared" si="93"/>
        <v>4</v>
      </c>
      <c r="BF564" s="110">
        <f t="shared" si="94"/>
        <v>23</v>
      </c>
      <c r="BG564" s="110">
        <f t="shared" si="95"/>
        <v>16</v>
      </c>
      <c r="BH564" s="110" t="str">
        <f t="shared" si="91"/>
        <v/>
      </c>
      <c r="BI564" s="110">
        <f>HLOOKUP(BF564,'ورود کد کلاس همکاران'!$A$1:$AL$54,BG564+3,FALSE)</f>
        <v>0</v>
      </c>
    </row>
    <row r="565" spans="40:61" ht="40.5" x14ac:dyDescent="0.2">
      <c r="AN565" s="110" t="str">
        <f t="shared" si="90"/>
        <v>-0</v>
      </c>
      <c r="AO565" s="110" t="str">
        <f t="shared" si="92"/>
        <v>24-0</v>
      </c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 t="str">
        <f t="shared" si="93"/>
        <v>سه شنبه</v>
      </c>
      <c r="BE565" s="110">
        <f t="shared" si="93"/>
        <v>4</v>
      </c>
      <c r="BF565" s="110">
        <f t="shared" si="94"/>
        <v>24</v>
      </c>
      <c r="BG565" s="110">
        <f t="shared" si="95"/>
        <v>16</v>
      </c>
      <c r="BH565" s="110" t="str">
        <f t="shared" si="91"/>
        <v/>
      </c>
      <c r="BI565" s="110">
        <f>HLOOKUP(BF565,'ورود کد کلاس همکاران'!$A$1:$AL$54,BG565+3,FALSE)</f>
        <v>0</v>
      </c>
    </row>
    <row r="566" spans="40:61" ht="40.5" x14ac:dyDescent="0.2">
      <c r="AN566" s="110" t="str">
        <f t="shared" si="90"/>
        <v>18-4</v>
      </c>
      <c r="AO566" s="110" t="str">
        <f t="shared" si="92"/>
        <v>25-4</v>
      </c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 t="str">
        <f t="shared" si="93"/>
        <v>چهار شنبه</v>
      </c>
      <c r="BE566" s="110">
        <f t="shared" si="93"/>
        <v>5</v>
      </c>
      <c r="BF566" s="110">
        <f t="shared" si="94"/>
        <v>25</v>
      </c>
      <c r="BG566" s="110">
        <f t="shared" si="95"/>
        <v>16</v>
      </c>
      <c r="BH566" s="110">
        <f t="shared" si="91"/>
        <v>18</v>
      </c>
      <c r="BI566" s="110">
        <f>HLOOKUP(BF566,'ورود کد کلاس همکاران'!$A$1:$AL$54,BG566+3,FALSE)</f>
        <v>4</v>
      </c>
    </row>
    <row r="567" spans="40:61" ht="40.5" x14ac:dyDescent="0.2">
      <c r="AN567" s="110" t="str">
        <f t="shared" si="90"/>
        <v>18-4</v>
      </c>
      <c r="AO567" s="110" t="str">
        <f t="shared" si="92"/>
        <v>26-4</v>
      </c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 t="str">
        <f t="shared" si="93"/>
        <v>چهار شنبه</v>
      </c>
      <c r="BE567" s="110">
        <f t="shared" si="93"/>
        <v>5</v>
      </c>
      <c r="BF567" s="110">
        <f t="shared" si="94"/>
        <v>26</v>
      </c>
      <c r="BG567" s="110">
        <f t="shared" si="95"/>
        <v>16</v>
      </c>
      <c r="BH567" s="110">
        <f t="shared" si="91"/>
        <v>18</v>
      </c>
      <c r="BI567" s="110">
        <f>HLOOKUP(BF567,'ورود کد کلاس همکاران'!$A$1:$AL$54,BG567+3,FALSE)</f>
        <v>4</v>
      </c>
    </row>
    <row r="568" spans="40:61" ht="40.5" x14ac:dyDescent="0.2">
      <c r="AN568" s="110" t="str">
        <f t="shared" si="90"/>
        <v>8-1</v>
      </c>
      <c r="AO568" s="110" t="str">
        <f t="shared" si="92"/>
        <v>27-1</v>
      </c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 t="str">
        <f t="shared" si="93"/>
        <v>چهار شنبه</v>
      </c>
      <c r="BE568" s="110">
        <f t="shared" si="93"/>
        <v>5</v>
      </c>
      <c r="BF568" s="110">
        <f t="shared" si="94"/>
        <v>27</v>
      </c>
      <c r="BG568" s="110">
        <f t="shared" si="95"/>
        <v>16</v>
      </c>
      <c r="BH568" s="110">
        <f t="shared" si="91"/>
        <v>8</v>
      </c>
      <c r="BI568" s="110">
        <f>HLOOKUP(BF568,'ورود کد کلاس همکاران'!$A$1:$AL$54,BG568+3,FALSE)</f>
        <v>1</v>
      </c>
    </row>
    <row r="569" spans="40:61" ht="40.5" x14ac:dyDescent="0.2">
      <c r="AN569" s="110" t="str">
        <f t="shared" si="90"/>
        <v>-0</v>
      </c>
      <c r="AO569" s="110" t="str">
        <f t="shared" si="92"/>
        <v>28-0</v>
      </c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 t="str">
        <f t="shared" si="93"/>
        <v>چهار شنبه</v>
      </c>
      <c r="BE569" s="110">
        <f t="shared" si="93"/>
        <v>5</v>
      </c>
      <c r="BF569" s="110">
        <f t="shared" si="94"/>
        <v>28</v>
      </c>
      <c r="BG569" s="110">
        <f t="shared" si="95"/>
        <v>16</v>
      </c>
      <c r="BH569" s="110" t="str">
        <f t="shared" si="91"/>
        <v/>
      </c>
      <c r="BI569" s="110">
        <f>HLOOKUP(BF569,'ورود کد کلاس همکاران'!$A$1:$AL$54,BG569+3,FALSE)</f>
        <v>0</v>
      </c>
    </row>
    <row r="570" spans="40:61" ht="40.5" x14ac:dyDescent="0.2">
      <c r="AN570" s="110" t="str">
        <f t="shared" si="90"/>
        <v>-0</v>
      </c>
      <c r="AO570" s="110" t="str">
        <f t="shared" si="92"/>
        <v>29-0</v>
      </c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 t="str">
        <f t="shared" si="93"/>
        <v>چهار شنبه</v>
      </c>
      <c r="BE570" s="110">
        <f t="shared" si="93"/>
        <v>5</v>
      </c>
      <c r="BF570" s="110">
        <f t="shared" si="94"/>
        <v>29</v>
      </c>
      <c r="BG570" s="110">
        <f t="shared" si="95"/>
        <v>16</v>
      </c>
      <c r="BH570" s="110" t="str">
        <f t="shared" si="91"/>
        <v/>
      </c>
      <c r="BI570" s="110">
        <f>HLOOKUP(BF570,'ورود کد کلاس همکاران'!$A$1:$AL$54,BG570+3,FALSE)</f>
        <v>0</v>
      </c>
    </row>
    <row r="571" spans="40:61" ht="40.5" x14ac:dyDescent="0.2">
      <c r="AN571" s="110" t="str">
        <f t="shared" si="90"/>
        <v>-0</v>
      </c>
      <c r="AO571" s="110" t="str">
        <f t="shared" si="92"/>
        <v>30-0</v>
      </c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 t="str">
        <f t="shared" si="93"/>
        <v>چهار شنبه</v>
      </c>
      <c r="BE571" s="110">
        <f t="shared" si="93"/>
        <v>5</v>
      </c>
      <c r="BF571" s="110">
        <f t="shared" si="94"/>
        <v>30</v>
      </c>
      <c r="BG571" s="110">
        <f t="shared" si="95"/>
        <v>16</v>
      </c>
      <c r="BH571" s="110" t="str">
        <f t="shared" si="91"/>
        <v/>
      </c>
      <c r="BI571" s="110">
        <f>HLOOKUP(BF571,'ورود کد کلاس همکاران'!$A$1:$AL$54,BG571+3,FALSE)</f>
        <v>0</v>
      </c>
    </row>
    <row r="572" spans="40:61" ht="40.5" x14ac:dyDescent="0.2">
      <c r="AN572" s="110" t="str">
        <f t="shared" si="90"/>
        <v>8-5</v>
      </c>
      <c r="AO572" s="110" t="str">
        <f t="shared" si="92"/>
        <v>31-5</v>
      </c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 t="str">
        <f t="shared" si="93"/>
        <v>پنجشنبه</v>
      </c>
      <c r="BE572" s="110">
        <f t="shared" si="93"/>
        <v>6</v>
      </c>
      <c r="BF572" s="110">
        <f t="shared" si="94"/>
        <v>31</v>
      </c>
      <c r="BG572" s="110">
        <f t="shared" si="95"/>
        <v>16</v>
      </c>
      <c r="BH572" s="110">
        <f t="shared" si="91"/>
        <v>8</v>
      </c>
      <c r="BI572" s="110">
        <f>HLOOKUP(BF572,'ورود کد کلاس همکاران'!$A$1:$AL$54,BG572+3,FALSE)</f>
        <v>5</v>
      </c>
    </row>
    <row r="573" spans="40:61" ht="40.5" x14ac:dyDescent="0.2">
      <c r="AN573" s="110" t="str">
        <f t="shared" si="90"/>
        <v>8-4</v>
      </c>
      <c r="AO573" s="110" t="str">
        <f t="shared" si="92"/>
        <v>32-4</v>
      </c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 t="str">
        <f t="shared" si="93"/>
        <v>پنجشنبه</v>
      </c>
      <c r="BE573" s="110">
        <f t="shared" si="93"/>
        <v>6</v>
      </c>
      <c r="BF573" s="110">
        <f t="shared" si="94"/>
        <v>32</v>
      </c>
      <c r="BG573" s="110">
        <f t="shared" si="95"/>
        <v>16</v>
      </c>
      <c r="BH573" s="110">
        <f t="shared" si="91"/>
        <v>8</v>
      </c>
      <c r="BI573" s="110">
        <f>HLOOKUP(BF573,'ورود کد کلاس همکاران'!$A$1:$AL$54,BG573+3,FALSE)</f>
        <v>4</v>
      </c>
    </row>
    <row r="574" spans="40:61" ht="40.5" x14ac:dyDescent="0.2">
      <c r="AN574" s="110" t="str">
        <f t="shared" si="90"/>
        <v>18-1</v>
      </c>
      <c r="AO574" s="110" t="str">
        <f t="shared" si="92"/>
        <v>33-1</v>
      </c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 t="str">
        <f t="shared" si="93"/>
        <v>پنجشنبه</v>
      </c>
      <c r="BE574" s="110">
        <f t="shared" si="93"/>
        <v>6</v>
      </c>
      <c r="BF574" s="110">
        <f t="shared" si="94"/>
        <v>33</v>
      </c>
      <c r="BG574" s="110">
        <f t="shared" si="95"/>
        <v>16</v>
      </c>
      <c r="BH574" s="110">
        <f t="shared" si="91"/>
        <v>18</v>
      </c>
      <c r="BI574" s="110">
        <f>HLOOKUP(BF574,'ورود کد کلاس همکاران'!$A$1:$AL$54,BG574+3,FALSE)</f>
        <v>1</v>
      </c>
    </row>
    <row r="575" spans="40:61" ht="40.5" x14ac:dyDescent="0.2">
      <c r="AN575" s="110" t="str">
        <f t="shared" si="90"/>
        <v>18-1</v>
      </c>
      <c r="AO575" s="110" t="str">
        <f t="shared" si="92"/>
        <v>34-1</v>
      </c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 t="str">
        <f t="shared" si="93"/>
        <v>پنجشنبه</v>
      </c>
      <c r="BE575" s="110">
        <f t="shared" si="93"/>
        <v>6</v>
      </c>
      <c r="BF575" s="110">
        <f t="shared" si="94"/>
        <v>34</v>
      </c>
      <c r="BG575" s="110">
        <f t="shared" si="95"/>
        <v>16</v>
      </c>
      <c r="BH575" s="110">
        <f t="shared" si="91"/>
        <v>18</v>
      </c>
      <c r="BI575" s="110">
        <f>HLOOKUP(BF575,'ورود کد کلاس همکاران'!$A$1:$AL$54,BG575+3,FALSE)</f>
        <v>1</v>
      </c>
    </row>
    <row r="576" spans="40:61" ht="40.5" x14ac:dyDescent="0.2">
      <c r="AN576" s="110" t="str">
        <f t="shared" si="90"/>
        <v>18-5</v>
      </c>
      <c r="AO576" s="110" t="str">
        <f t="shared" si="92"/>
        <v>35-5</v>
      </c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 t="str">
        <f t="shared" si="93"/>
        <v>پنجشنبه</v>
      </c>
      <c r="BE576" s="110">
        <f t="shared" si="93"/>
        <v>6</v>
      </c>
      <c r="BF576" s="110">
        <f t="shared" si="94"/>
        <v>35</v>
      </c>
      <c r="BG576" s="110">
        <f t="shared" si="95"/>
        <v>16</v>
      </c>
      <c r="BH576" s="110">
        <f t="shared" si="91"/>
        <v>18</v>
      </c>
      <c r="BI576" s="110">
        <f>HLOOKUP(BF576,'ورود کد کلاس همکاران'!$A$1:$AL$54,BG576+3,FALSE)</f>
        <v>5</v>
      </c>
    </row>
    <row r="577" spans="40:61" ht="40.5" x14ac:dyDescent="0.2">
      <c r="AN577" s="110" t="str">
        <f t="shared" si="90"/>
        <v>18-5</v>
      </c>
      <c r="AO577" s="110" t="str">
        <f t="shared" si="92"/>
        <v>36-5</v>
      </c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 t="str">
        <f t="shared" si="93"/>
        <v>پنجشنبه</v>
      </c>
      <c r="BE577" s="110">
        <f t="shared" si="93"/>
        <v>6</v>
      </c>
      <c r="BF577" s="110">
        <f t="shared" si="94"/>
        <v>36</v>
      </c>
      <c r="BG577" s="110">
        <f t="shared" si="95"/>
        <v>16</v>
      </c>
      <c r="BH577" s="110">
        <f t="shared" si="91"/>
        <v>18</v>
      </c>
      <c r="BI577" s="110">
        <f>HLOOKUP(BF577,'ورود کد کلاس همکاران'!$A$1:$AL$54,BG577+3,FALSE)</f>
        <v>5</v>
      </c>
    </row>
    <row r="578" spans="40:61" ht="40.5" x14ac:dyDescent="0.2">
      <c r="AN578" s="110" t="str">
        <f t="shared" ref="AN578:AN641" si="96">BH578&amp;"-"&amp;BI578</f>
        <v>-0</v>
      </c>
      <c r="AO578" s="110" t="str">
        <f t="shared" si="92"/>
        <v>1-0</v>
      </c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 t="str">
        <f t="shared" si="93"/>
        <v>شنبه</v>
      </c>
      <c r="BE578" s="110">
        <f t="shared" si="93"/>
        <v>1</v>
      </c>
      <c r="BF578" s="110">
        <f t="shared" si="94"/>
        <v>1</v>
      </c>
      <c r="BG578" s="110">
        <f t="shared" si="95"/>
        <v>17</v>
      </c>
      <c r="BH578" s="110" t="str">
        <f t="shared" ref="BH578:BH641" si="97">HLOOKUP(BF578,$A$1:$AL$54,BG578+3,FALSE)</f>
        <v/>
      </c>
      <c r="BI578" s="110">
        <f>HLOOKUP(BF578,'ورود کد کلاس همکاران'!$A$1:$AL$54,BG578+3,FALSE)</f>
        <v>0</v>
      </c>
    </row>
    <row r="579" spans="40:61" ht="40.5" x14ac:dyDescent="0.2">
      <c r="AN579" s="110" t="str">
        <f t="shared" si="96"/>
        <v>-0</v>
      </c>
      <c r="AO579" s="110" t="str">
        <f t="shared" ref="AO579:AO642" si="98">BF579&amp;"-"&amp;BI579</f>
        <v>2-0</v>
      </c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 t="str">
        <f t="shared" si="93"/>
        <v>شنبه</v>
      </c>
      <c r="BE579" s="110">
        <f t="shared" si="93"/>
        <v>1</v>
      </c>
      <c r="BF579" s="110">
        <f t="shared" si="94"/>
        <v>2</v>
      </c>
      <c r="BG579" s="110">
        <f t="shared" si="95"/>
        <v>17</v>
      </c>
      <c r="BH579" s="110" t="str">
        <f t="shared" si="97"/>
        <v/>
      </c>
      <c r="BI579" s="110">
        <f>HLOOKUP(BF579,'ورود کد کلاس همکاران'!$A$1:$AL$54,BG579+3,FALSE)</f>
        <v>0</v>
      </c>
    </row>
    <row r="580" spans="40:61" ht="40.5" x14ac:dyDescent="0.2">
      <c r="AN580" s="110" t="str">
        <f t="shared" si="96"/>
        <v>-0</v>
      </c>
      <c r="AO580" s="110" t="str">
        <f t="shared" si="98"/>
        <v>3-0</v>
      </c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 t="str">
        <f t="shared" si="93"/>
        <v>شنبه</v>
      </c>
      <c r="BE580" s="110">
        <f t="shared" si="93"/>
        <v>1</v>
      </c>
      <c r="BF580" s="110">
        <f t="shared" si="94"/>
        <v>3</v>
      </c>
      <c r="BG580" s="110">
        <f t="shared" si="95"/>
        <v>17</v>
      </c>
      <c r="BH580" s="110" t="str">
        <f t="shared" si="97"/>
        <v/>
      </c>
      <c r="BI580" s="110">
        <f>HLOOKUP(BF580,'ورود کد کلاس همکاران'!$A$1:$AL$54,BG580+3,FALSE)</f>
        <v>0</v>
      </c>
    </row>
    <row r="581" spans="40:61" ht="40.5" x14ac:dyDescent="0.2">
      <c r="AN581" s="110" t="str">
        <f t="shared" si="96"/>
        <v>-0</v>
      </c>
      <c r="AO581" s="110" t="str">
        <f t="shared" si="98"/>
        <v>4-0</v>
      </c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 t="str">
        <f t="shared" si="93"/>
        <v>شنبه</v>
      </c>
      <c r="BE581" s="110">
        <f t="shared" si="93"/>
        <v>1</v>
      </c>
      <c r="BF581" s="110">
        <f t="shared" si="94"/>
        <v>4</v>
      </c>
      <c r="BG581" s="110">
        <f t="shared" si="95"/>
        <v>17</v>
      </c>
      <c r="BH581" s="110" t="str">
        <f t="shared" si="97"/>
        <v/>
      </c>
      <c r="BI581" s="110">
        <f>HLOOKUP(BF581,'ورود کد کلاس همکاران'!$A$1:$AL$54,BG581+3,FALSE)</f>
        <v>0</v>
      </c>
    </row>
    <row r="582" spans="40:61" ht="40.5" x14ac:dyDescent="0.2">
      <c r="AN582" s="110" t="str">
        <f t="shared" si="96"/>
        <v>-0</v>
      </c>
      <c r="AO582" s="110" t="str">
        <f t="shared" si="98"/>
        <v>5-0</v>
      </c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 t="str">
        <f t="shared" si="93"/>
        <v>شنبه</v>
      </c>
      <c r="BE582" s="110">
        <f t="shared" si="93"/>
        <v>1</v>
      </c>
      <c r="BF582" s="110">
        <f t="shared" si="94"/>
        <v>5</v>
      </c>
      <c r="BG582" s="110">
        <f t="shared" si="95"/>
        <v>17</v>
      </c>
      <c r="BH582" s="110" t="str">
        <f t="shared" si="97"/>
        <v/>
      </c>
      <c r="BI582" s="110">
        <f>HLOOKUP(BF582,'ورود کد کلاس همکاران'!$A$1:$AL$54,BG582+3,FALSE)</f>
        <v>0</v>
      </c>
    </row>
    <row r="583" spans="40:61" ht="40.5" x14ac:dyDescent="0.2">
      <c r="AN583" s="110" t="str">
        <f t="shared" si="96"/>
        <v>-0</v>
      </c>
      <c r="AO583" s="110" t="str">
        <f t="shared" si="98"/>
        <v>6-0</v>
      </c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 t="str">
        <f t="shared" si="93"/>
        <v>شنبه</v>
      </c>
      <c r="BE583" s="110">
        <f t="shared" si="93"/>
        <v>1</v>
      </c>
      <c r="BF583" s="110">
        <f t="shared" si="94"/>
        <v>6</v>
      </c>
      <c r="BG583" s="110">
        <f t="shared" si="95"/>
        <v>17</v>
      </c>
      <c r="BH583" s="110" t="str">
        <f t="shared" si="97"/>
        <v/>
      </c>
      <c r="BI583" s="110">
        <f>HLOOKUP(BF583,'ورود کد کلاس همکاران'!$A$1:$AL$54,BG583+3,FALSE)</f>
        <v>0</v>
      </c>
    </row>
    <row r="584" spans="40:61" ht="40.5" x14ac:dyDescent="0.2">
      <c r="AN584" s="110" t="str">
        <f t="shared" si="96"/>
        <v>9-8</v>
      </c>
      <c r="AO584" s="110" t="str">
        <f t="shared" si="98"/>
        <v>7-8</v>
      </c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 t="str">
        <f t="shared" si="93"/>
        <v>يکشنبه</v>
      </c>
      <c r="BE584" s="110">
        <f t="shared" si="93"/>
        <v>2</v>
      </c>
      <c r="BF584" s="110">
        <f t="shared" si="94"/>
        <v>7</v>
      </c>
      <c r="BG584" s="110">
        <f t="shared" si="95"/>
        <v>17</v>
      </c>
      <c r="BH584" s="110">
        <f t="shared" si="97"/>
        <v>9</v>
      </c>
      <c r="BI584" s="110">
        <f>HLOOKUP(BF584,'ورود کد کلاس همکاران'!$A$1:$AL$54,BG584+3,FALSE)</f>
        <v>8</v>
      </c>
    </row>
    <row r="585" spans="40:61" ht="40.5" x14ac:dyDescent="0.2">
      <c r="AN585" s="110" t="str">
        <f t="shared" si="96"/>
        <v>9-8</v>
      </c>
      <c r="AO585" s="110" t="str">
        <f t="shared" si="98"/>
        <v>8-8</v>
      </c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 t="str">
        <f t="shared" si="93"/>
        <v>يکشنبه</v>
      </c>
      <c r="BE585" s="110">
        <f t="shared" si="93"/>
        <v>2</v>
      </c>
      <c r="BF585" s="110">
        <f t="shared" si="94"/>
        <v>8</v>
      </c>
      <c r="BG585" s="110">
        <f t="shared" si="95"/>
        <v>17</v>
      </c>
      <c r="BH585" s="110">
        <f t="shared" si="97"/>
        <v>9</v>
      </c>
      <c r="BI585" s="110">
        <f>HLOOKUP(BF585,'ورود کد کلاس همکاران'!$A$1:$AL$54,BG585+3,FALSE)</f>
        <v>8</v>
      </c>
    </row>
    <row r="586" spans="40:61" ht="40.5" x14ac:dyDescent="0.2">
      <c r="AN586" s="110" t="str">
        <f t="shared" si="96"/>
        <v>9-2</v>
      </c>
      <c r="AO586" s="110" t="str">
        <f t="shared" si="98"/>
        <v>9-2</v>
      </c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 t="str">
        <f t="shared" si="93"/>
        <v>يکشنبه</v>
      </c>
      <c r="BE586" s="110">
        <f t="shared" si="93"/>
        <v>2</v>
      </c>
      <c r="BF586" s="110">
        <f t="shared" si="94"/>
        <v>9</v>
      </c>
      <c r="BG586" s="110">
        <f t="shared" si="95"/>
        <v>17</v>
      </c>
      <c r="BH586" s="110">
        <f t="shared" si="97"/>
        <v>9</v>
      </c>
      <c r="BI586" s="110">
        <f>HLOOKUP(BF586,'ورود کد کلاس همکاران'!$A$1:$AL$54,BG586+3,FALSE)</f>
        <v>2</v>
      </c>
    </row>
    <row r="587" spans="40:61" ht="40.5" x14ac:dyDescent="0.2">
      <c r="AN587" s="110" t="str">
        <f t="shared" si="96"/>
        <v>9-2</v>
      </c>
      <c r="AO587" s="110" t="str">
        <f t="shared" si="98"/>
        <v>10-2</v>
      </c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 t="str">
        <f t="shared" si="93"/>
        <v>يکشنبه</v>
      </c>
      <c r="BE587" s="110">
        <f t="shared" si="93"/>
        <v>2</v>
      </c>
      <c r="BF587" s="110">
        <f t="shared" si="94"/>
        <v>10</v>
      </c>
      <c r="BG587" s="110">
        <f t="shared" si="95"/>
        <v>17</v>
      </c>
      <c r="BH587" s="110">
        <f t="shared" si="97"/>
        <v>9</v>
      </c>
      <c r="BI587" s="110">
        <f>HLOOKUP(BF587,'ورود کد کلاس همکاران'!$A$1:$AL$54,BG587+3,FALSE)</f>
        <v>2</v>
      </c>
    </row>
    <row r="588" spans="40:61" ht="40.5" x14ac:dyDescent="0.2">
      <c r="AN588" s="110" t="str">
        <f t="shared" si="96"/>
        <v>9-5</v>
      </c>
      <c r="AO588" s="110" t="str">
        <f t="shared" si="98"/>
        <v>11-5</v>
      </c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 t="str">
        <f t="shared" si="93"/>
        <v>يکشنبه</v>
      </c>
      <c r="BE588" s="110">
        <f t="shared" si="93"/>
        <v>2</v>
      </c>
      <c r="BF588" s="110">
        <f t="shared" si="94"/>
        <v>11</v>
      </c>
      <c r="BG588" s="110">
        <f t="shared" si="95"/>
        <v>17</v>
      </c>
      <c r="BH588" s="110">
        <f t="shared" si="97"/>
        <v>9</v>
      </c>
      <c r="BI588" s="110">
        <f>HLOOKUP(BF588,'ورود کد کلاس همکاران'!$A$1:$AL$54,BG588+3,FALSE)</f>
        <v>5</v>
      </c>
    </row>
    <row r="589" spans="40:61" ht="40.5" x14ac:dyDescent="0.2">
      <c r="AN589" s="110" t="str">
        <f t="shared" si="96"/>
        <v>9-5</v>
      </c>
      <c r="AO589" s="110" t="str">
        <f t="shared" si="98"/>
        <v>12-5</v>
      </c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 t="str">
        <f t="shared" si="93"/>
        <v>يکشنبه</v>
      </c>
      <c r="BE589" s="110">
        <f t="shared" si="93"/>
        <v>2</v>
      </c>
      <c r="BF589" s="110">
        <f t="shared" si="94"/>
        <v>12</v>
      </c>
      <c r="BG589" s="110">
        <f t="shared" si="95"/>
        <v>17</v>
      </c>
      <c r="BH589" s="110">
        <f t="shared" si="97"/>
        <v>9</v>
      </c>
      <c r="BI589" s="110">
        <f>HLOOKUP(BF589,'ورود کد کلاس همکاران'!$A$1:$AL$54,BG589+3,FALSE)</f>
        <v>5</v>
      </c>
    </row>
    <row r="590" spans="40:61" ht="40.5" x14ac:dyDescent="0.2">
      <c r="AN590" s="110" t="str">
        <f t="shared" si="96"/>
        <v>-0</v>
      </c>
      <c r="AO590" s="110" t="str">
        <f t="shared" si="98"/>
        <v>13-0</v>
      </c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 t="str">
        <f t="shared" si="93"/>
        <v>دوشنبه</v>
      </c>
      <c r="BE590" s="110">
        <f t="shared" si="93"/>
        <v>3</v>
      </c>
      <c r="BF590" s="110">
        <f t="shared" si="94"/>
        <v>13</v>
      </c>
      <c r="BG590" s="110">
        <f t="shared" si="95"/>
        <v>17</v>
      </c>
      <c r="BH590" s="110" t="str">
        <f t="shared" si="97"/>
        <v/>
      </c>
      <c r="BI590" s="110">
        <f>HLOOKUP(BF590,'ورود کد کلاس همکاران'!$A$1:$AL$54,BG590+3,FALSE)</f>
        <v>0</v>
      </c>
    </row>
    <row r="591" spans="40:61" ht="40.5" x14ac:dyDescent="0.2">
      <c r="AN591" s="110" t="str">
        <f t="shared" si="96"/>
        <v>-0</v>
      </c>
      <c r="AO591" s="110" t="str">
        <f t="shared" si="98"/>
        <v>14-0</v>
      </c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 t="str">
        <f t="shared" si="93"/>
        <v>دوشنبه</v>
      </c>
      <c r="BE591" s="110">
        <f t="shared" si="93"/>
        <v>3</v>
      </c>
      <c r="BF591" s="110">
        <f t="shared" si="94"/>
        <v>14</v>
      </c>
      <c r="BG591" s="110">
        <f t="shared" si="95"/>
        <v>17</v>
      </c>
      <c r="BH591" s="110" t="str">
        <f t="shared" si="97"/>
        <v/>
      </c>
      <c r="BI591" s="110">
        <f>HLOOKUP(BF591,'ورود کد کلاس همکاران'!$A$1:$AL$54,BG591+3,FALSE)</f>
        <v>0</v>
      </c>
    </row>
    <row r="592" spans="40:61" ht="40.5" x14ac:dyDescent="0.2">
      <c r="AN592" s="110" t="str">
        <f t="shared" si="96"/>
        <v>-0</v>
      </c>
      <c r="AO592" s="110" t="str">
        <f t="shared" si="98"/>
        <v>15-0</v>
      </c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 t="str">
        <f t="shared" si="93"/>
        <v>دوشنبه</v>
      </c>
      <c r="BE592" s="110">
        <f t="shared" si="93"/>
        <v>3</v>
      </c>
      <c r="BF592" s="110">
        <f t="shared" si="94"/>
        <v>15</v>
      </c>
      <c r="BG592" s="110">
        <f t="shared" si="95"/>
        <v>17</v>
      </c>
      <c r="BH592" s="110" t="str">
        <f t="shared" si="97"/>
        <v/>
      </c>
      <c r="BI592" s="110">
        <f>HLOOKUP(BF592,'ورود کد کلاس همکاران'!$A$1:$AL$54,BG592+3,FALSE)</f>
        <v>0</v>
      </c>
    </row>
    <row r="593" spans="40:61" ht="40.5" x14ac:dyDescent="0.2">
      <c r="AN593" s="110" t="str">
        <f t="shared" si="96"/>
        <v>-0</v>
      </c>
      <c r="AO593" s="110" t="str">
        <f t="shared" si="98"/>
        <v>16-0</v>
      </c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 t="str">
        <f t="shared" si="93"/>
        <v>دوشنبه</v>
      </c>
      <c r="BE593" s="110">
        <f t="shared" si="93"/>
        <v>3</v>
      </c>
      <c r="BF593" s="110">
        <f t="shared" si="94"/>
        <v>16</v>
      </c>
      <c r="BG593" s="110">
        <f t="shared" si="95"/>
        <v>17</v>
      </c>
      <c r="BH593" s="110" t="str">
        <f t="shared" si="97"/>
        <v/>
      </c>
      <c r="BI593" s="110">
        <f>HLOOKUP(BF593,'ورود کد کلاس همکاران'!$A$1:$AL$54,BG593+3,FALSE)</f>
        <v>0</v>
      </c>
    </row>
    <row r="594" spans="40:61" ht="40.5" x14ac:dyDescent="0.2">
      <c r="AN594" s="110" t="str">
        <f t="shared" si="96"/>
        <v>-0</v>
      </c>
      <c r="AO594" s="110" t="str">
        <f t="shared" si="98"/>
        <v>17-0</v>
      </c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 t="str">
        <f t="shared" si="93"/>
        <v>دوشنبه</v>
      </c>
      <c r="BE594" s="110">
        <f t="shared" si="93"/>
        <v>3</v>
      </c>
      <c r="BF594" s="110">
        <f t="shared" si="94"/>
        <v>17</v>
      </c>
      <c r="BG594" s="110">
        <f t="shared" si="95"/>
        <v>17</v>
      </c>
      <c r="BH594" s="110" t="str">
        <f t="shared" si="97"/>
        <v/>
      </c>
      <c r="BI594" s="110">
        <f>HLOOKUP(BF594,'ورود کد کلاس همکاران'!$A$1:$AL$54,BG594+3,FALSE)</f>
        <v>0</v>
      </c>
    </row>
    <row r="595" spans="40:61" ht="40.5" x14ac:dyDescent="0.2">
      <c r="AN595" s="110" t="str">
        <f t="shared" si="96"/>
        <v>-0</v>
      </c>
      <c r="AO595" s="110" t="str">
        <f t="shared" si="98"/>
        <v>18-0</v>
      </c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 t="str">
        <f t="shared" si="93"/>
        <v>دوشنبه</v>
      </c>
      <c r="BE595" s="110">
        <f t="shared" si="93"/>
        <v>3</v>
      </c>
      <c r="BF595" s="110">
        <f t="shared" si="94"/>
        <v>18</v>
      </c>
      <c r="BG595" s="110">
        <f t="shared" si="95"/>
        <v>17</v>
      </c>
      <c r="BH595" s="110" t="str">
        <f t="shared" si="97"/>
        <v/>
      </c>
      <c r="BI595" s="110">
        <f>HLOOKUP(BF595,'ورود کد کلاس همکاران'!$A$1:$AL$54,BG595+3,FALSE)</f>
        <v>0</v>
      </c>
    </row>
    <row r="596" spans="40:61" ht="40.5" x14ac:dyDescent="0.2">
      <c r="AN596" s="110" t="str">
        <f t="shared" si="96"/>
        <v>9-8</v>
      </c>
      <c r="AO596" s="110" t="str">
        <f t="shared" si="98"/>
        <v>19-8</v>
      </c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 t="str">
        <f t="shared" si="93"/>
        <v>سه شنبه</v>
      </c>
      <c r="BE596" s="110">
        <f t="shared" si="93"/>
        <v>4</v>
      </c>
      <c r="BF596" s="110">
        <f t="shared" si="94"/>
        <v>19</v>
      </c>
      <c r="BG596" s="110">
        <f t="shared" si="95"/>
        <v>17</v>
      </c>
      <c r="BH596" s="110">
        <f t="shared" si="97"/>
        <v>9</v>
      </c>
      <c r="BI596" s="110">
        <f>HLOOKUP(BF596,'ورود کد کلاس همکاران'!$A$1:$AL$54,BG596+3,FALSE)</f>
        <v>8</v>
      </c>
    </row>
    <row r="597" spans="40:61" ht="40.5" x14ac:dyDescent="0.2">
      <c r="AN597" s="110" t="str">
        <f t="shared" si="96"/>
        <v>9-8</v>
      </c>
      <c r="AO597" s="110" t="str">
        <f t="shared" si="98"/>
        <v>20-8</v>
      </c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 t="str">
        <f t="shared" si="93"/>
        <v>سه شنبه</v>
      </c>
      <c r="BE597" s="110">
        <f t="shared" si="93"/>
        <v>4</v>
      </c>
      <c r="BF597" s="110">
        <f t="shared" si="94"/>
        <v>20</v>
      </c>
      <c r="BG597" s="110">
        <f t="shared" si="95"/>
        <v>17</v>
      </c>
      <c r="BH597" s="110">
        <f t="shared" si="97"/>
        <v>9</v>
      </c>
      <c r="BI597" s="110">
        <f>HLOOKUP(BF597,'ورود کد کلاس همکاران'!$A$1:$AL$54,BG597+3,FALSE)</f>
        <v>8</v>
      </c>
    </row>
    <row r="598" spans="40:61" ht="40.5" x14ac:dyDescent="0.2">
      <c r="AN598" s="110" t="str">
        <f t="shared" si="96"/>
        <v>9-2</v>
      </c>
      <c r="AO598" s="110" t="str">
        <f t="shared" si="98"/>
        <v>21-2</v>
      </c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 t="str">
        <f t="shared" si="93"/>
        <v>سه شنبه</v>
      </c>
      <c r="BE598" s="110">
        <f t="shared" si="93"/>
        <v>4</v>
      </c>
      <c r="BF598" s="110">
        <f t="shared" si="94"/>
        <v>21</v>
      </c>
      <c r="BG598" s="110">
        <f t="shared" si="95"/>
        <v>17</v>
      </c>
      <c r="BH598" s="110">
        <f t="shared" si="97"/>
        <v>9</v>
      </c>
      <c r="BI598" s="110">
        <f>HLOOKUP(BF598,'ورود کد کلاس همکاران'!$A$1:$AL$54,BG598+3,FALSE)</f>
        <v>2</v>
      </c>
    </row>
    <row r="599" spans="40:61" ht="40.5" x14ac:dyDescent="0.2">
      <c r="AN599" s="110" t="str">
        <f t="shared" si="96"/>
        <v>9-2</v>
      </c>
      <c r="AO599" s="110" t="str">
        <f t="shared" si="98"/>
        <v>22-2</v>
      </c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 t="str">
        <f t="shared" si="93"/>
        <v>سه شنبه</v>
      </c>
      <c r="BE599" s="110">
        <f t="shared" si="93"/>
        <v>4</v>
      </c>
      <c r="BF599" s="110">
        <f t="shared" si="94"/>
        <v>22</v>
      </c>
      <c r="BG599" s="110">
        <f t="shared" si="95"/>
        <v>17</v>
      </c>
      <c r="BH599" s="110">
        <f t="shared" si="97"/>
        <v>9</v>
      </c>
      <c r="BI599" s="110">
        <f>HLOOKUP(BF599,'ورود کد کلاس همکاران'!$A$1:$AL$54,BG599+3,FALSE)</f>
        <v>2</v>
      </c>
    </row>
    <row r="600" spans="40:61" ht="40.5" x14ac:dyDescent="0.2">
      <c r="AN600" s="110" t="str">
        <f t="shared" si="96"/>
        <v>9-5</v>
      </c>
      <c r="AO600" s="110" t="str">
        <f t="shared" si="98"/>
        <v>23-5</v>
      </c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 t="str">
        <f t="shared" si="93"/>
        <v>سه شنبه</v>
      </c>
      <c r="BE600" s="110">
        <f t="shared" si="93"/>
        <v>4</v>
      </c>
      <c r="BF600" s="110">
        <f t="shared" si="94"/>
        <v>23</v>
      </c>
      <c r="BG600" s="110">
        <f t="shared" si="95"/>
        <v>17</v>
      </c>
      <c r="BH600" s="110">
        <f t="shared" si="97"/>
        <v>9</v>
      </c>
      <c r="BI600" s="110">
        <f>HLOOKUP(BF600,'ورود کد کلاس همکاران'!$A$1:$AL$54,BG600+3,FALSE)</f>
        <v>5</v>
      </c>
    </row>
    <row r="601" spans="40:61" ht="40.5" x14ac:dyDescent="0.2">
      <c r="AN601" s="110" t="str">
        <f t="shared" si="96"/>
        <v>9-5</v>
      </c>
      <c r="AO601" s="110" t="str">
        <f t="shared" si="98"/>
        <v>24-5</v>
      </c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 t="str">
        <f t="shared" si="93"/>
        <v>سه شنبه</v>
      </c>
      <c r="BE601" s="110">
        <f t="shared" si="93"/>
        <v>4</v>
      </c>
      <c r="BF601" s="110">
        <f t="shared" si="94"/>
        <v>24</v>
      </c>
      <c r="BG601" s="110">
        <f t="shared" si="95"/>
        <v>17</v>
      </c>
      <c r="BH601" s="110">
        <f t="shared" si="97"/>
        <v>9</v>
      </c>
      <c r="BI601" s="110">
        <f>HLOOKUP(BF601,'ورود کد کلاس همکاران'!$A$1:$AL$54,BG601+3,FALSE)</f>
        <v>5</v>
      </c>
    </row>
    <row r="602" spans="40:61" ht="40.5" x14ac:dyDescent="0.2">
      <c r="AN602" s="110" t="str">
        <f t="shared" si="96"/>
        <v>-0</v>
      </c>
      <c r="AO602" s="110" t="str">
        <f t="shared" si="98"/>
        <v>25-0</v>
      </c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 t="str">
        <f t="shared" si="93"/>
        <v>چهار شنبه</v>
      </c>
      <c r="BE602" s="110">
        <f t="shared" si="93"/>
        <v>5</v>
      </c>
      <c r="BF602" s="110">
        <f t="shared" si="94"/>
        <v>25</v>
      </c>
      <c r="BG602" s="110">
        <f t="shared" si="95"/>
        <v>17</v>
      </c>
      <c r="BH602" s="110" t="str">
        <f t="shared" si="97"/>
        <v/>
      </c>
      <c r="BI602" s="110">
        <f>HLOOKUP(BF602,'ورود کد کلاس همکاران'!$A$1:$AL$54,BG602+3,FALSE)</f>
        <v>0</v>
      </c>
    </row>
    <row r="603" spans="40:61" ht="40.5" x14ac:dyDescent="0.2">
      <c r="AN603" s="110" t="str">
        <f t="shared" si="96"/>
        <v>-0</v>
      </c>
      <c r="AO603" s="110" t="str">
        <f t="shared" si="98"/>
        <v>26-0</v>
      </c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 t="str">
        <f t="shared" si="93"/>
        <v>چهار شنبه</v>
      </c>
      <c r="BE603" s="110">
        <f t="shared" si="93"/>
        <v>5</v>
      </c>
      <c r="BF603" s="110">
        <f t="shared" si="94"/>
        <v>26</v>
      </c>
      <c r="BG603" s="110">
        <f t="shared" si="95"/>
        <v>17</v>
      </c>
      <c r="BH603" s="110" t="str">
        <f t="shared" si="97"/>
        <v/>
      </c>
      <c r="BI603" s="110">
        <f>HLOOKUP(BF603,'ورود کد کلاس همکاران'!$A$1:$AL$54,BG603+3,FALSE)</f>
        <v>0</v>
      </c>
    </row>
    <row r="604" spans="40:61" ht="40.5" x14ac:dyDescent="0.2">
      <c r="AN604" s="110" t="str">
        <f t="shared" si="96"/>
        <v>-0</v>
      </c>
      <c r="AO604" s="110" t="str">
        <f t="shared" si="98"/>
        <v>27-0</v>
      </c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 t="str">
        <f t="shared" si="93"/>
        <v>چهار شنبه</v>
      </c>
      <c r="BE604" s="110">
        <f t="shared" si="93"/>
        <v>5</v>
      </c>
      <c r="BF604" s="110">
        <f t="shared" si="94"/>
        <v>27</v>
      </c>
      <c r="BG604" s="110">
        <f t="shared" si="95"/>
        <v>17</v>
      </c>
      <c r="BH604" s="110" t="str">
        <f t="shared" si="97"/>
        <v/>
      </c>
      <c r="BI604" s="110">
        <f>HLOOKUP(BF604,'ورود کد کلاس همکاران'!$A$1:$AL$54,BG604+3,FALSE)</f>
        <v>0</v>
      </c>
    </row>
    <row r="605" spans="40:61" ht="40.5" x14ac:dyDescent="0.2">
      <c r="AN605" s="110" t="str">
        <f t="shared" si="96"/>
        <v>-0</v>
      </c>
      <c r="AO605" s="110" t="str">
        <f t="shared" si="98"/>
        <v>28-0</v>
      </c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 t="str">
        <f t="shared" si="93"/>
        <v>چهار شنبه</v>
      </c>
      <c r="BE605" s="110">
        <f t="shared" si="93"/>
        <v>5</v>
      </c>
      <c r="BF605" s="110">
        <f t="shared" si="94"/>
        <v>28</v>
      </c>
      <c r="BG605" s="110">
        <f t="shared" si="95"/>
        <v>17</v>
      </c>
      <c r="BH605" s="110" t="str">
        <f t="shared" si="97"/>
        <v/>
      </c>
      <c r="BI605" s="110">
        <f>HLOOKUP(BF605,'ورود کد کلاس همکاران'!$A$1:$AL$54,BG605+3,FALSE)</f>
        <v>0</v>
      </c>
    </row>
    <row r="606" spans="40:61" ht="40.5" x14ac:dyDescent="0.2">
      <c r="AN606" s="110" t="str">
        <f t="shared" si="96"/>
        <v>-0</v>
      </c>
      <c r="AO606" s="110" t="str">
        <f t="shared" si="98"/>
        <v>29-0</v>
      </c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 t="str">
        <f t="shared" si="93"/>
        <v>چهار شنبه</v>
      </c>
      <c r="BE606" s="110">
        <f t="shared" si="93"/>
        <v>5</v>
      </c>
      <c r="BF606" s="110">
        <f t="shared" si="94"/>
        <v>29</v>
      </c>
      <c r="BG606" s="110">
        <f t="shared" si="95"/>
        <v>17</v>
      </c>
      <c r="BH606" s="110" t="str">
        <f t="shared" si="97"/>
        <v/>
      </c>
      <c r="BI606" s="110">
        <f>HLOOKUP(BF606,'ورود کد کلاس همکاران'!$A$1:$AL$54,BG606+3,FALSE)</f>
        <v>0</v>
      </c>
    </row>
    <row r="607" spans="40:61" ht="40.5" x14ac:dyDescent="0.2">
      <c r="AN607" s="110" t="str">
        <f t="shared" si="96"/>
        <v>-0</v>
      </c>
      <c r="AO607" s="110" t="str">
        <f t="shared" si="98"/>
        <v>30-0</v>
      </c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 t="str">
        <f t="shared" si="93"/>
        <v>چهار شنبه</v>
      </c>
      <c r="BE607" s="110">
        <f t="shared" si="93"/>
        <v>5</v>
      </c>
      <c r="BF607" s="110">
        <f t="shared" si="94"/>
        <v>30</v>
      </c>
      <c r="BG607" s="110">
        <f t="shared" si="95"/>
        <v>17</v>
      </c>
      <c r="BH607" s="110" t="str">
        <f t="shared" si="97"/>
        <v/>
      </c>
      <c r="BI607" s="110">
        <f>HLOOKUP(BF607,'ورود کد کلاس همکاران'!$A$1:$AL$54,BG607+3,FALSE)</f>
        <v>0</v>
      </c>
    </row>
    <row r="608" spans="40:61" ht="40.5" x14ac:dyDescent="0.2">
      <c r="AN608" s="110" t="str">
        <f t="shared" si="96"/>
        <v>19-8</v>
      </c>
      <c r="AO608" s="110" t="str">
        <f t="shared" si="98"/>
        <v>31-8</v>
      </c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 t="str">
        <f t="shared" si="93"/>
        <v>پنجشنبه</v>
      </c>
      <c r="BE608" s="110">
        <f t="shared" si="93"/>
        <v>6</v>
      </c>
      <c r="BF608" s="110">
        <f t="shared" si="94"/>
        <v>31</v>
      </c>
      <c r="BG608" s="110">
        <f t="shared" si="95"/>
        <v>17</v>
      </c>
      <c r="BH608" s="110">
        <f t="shared" si="97"/>
        <v>19</v>
      </c>
      <c r="BI608" s="110">
        <f>HLOOKUP(BF608,'ورود کد کلاس همکاران'!$A$1:$AL$54,BG608+3,FALSE)</f>
        <v>8</v>
      </c>
    </row>
    <row r="609" spans="40:61" ht="40.5" x14ac:dyDescent="0.2">
      <c r="AN609" s="110" t="str">
        <f t="shared" si="96"/>
        <v>19-8</v>
      </c>
      <c r="AO609" s="110" t="str">
        <f t="shared" si="98"/>
        <v>32-8</v>
      </c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 t="str">
        <f t="shared" si="93"/>
        <v>پنجشنبه</v>
      </c>
      <c r="BE609" s="110">
        <f t="shared" si="93"/>
        <v>6</v>
      </c>
      <c r="BF609" s="110">
        <f t="shared" si="94"/>
        <v>32</v>
      </c>
      <c r="BG609" s="110">
        <f t="shared" si="95"/>
        <v>17</v>
      </c>
      <c r="BH609" s="110">
        <f t="shared" si="97"/>
        <v>19</v>
      </c>
      <c r="BI609" s="110">
        <f>HLOOKUP(BF609,'ورود کد کلاس همکاران'!$A$1:$AL$54,BG609+3,FALSE)</f>
        <v>8</v>
      </c>
    </row>
    <row r="610" spans="40:61" ht="40.5" x14ac:dyDescent="0.2">
      <c r="AN610" s="110" t="str">
        <f t="shared" si="96"/>
        <v>19-5</v>
      </c>
      <c r="AO610" s="110" t="str">
        <f t="shared" si="98"/>
        <v>33-5</v>
      </c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 t="str">
        <f t="shared" si="93"/>
        <v>پنجشنبه</v>
      </c>
      <c r="BE610" s="110">
        <f t="shared" si="93"/>
        <v>6</v>
      </c>
      <c r="BF610" s="110">
        <f t="shared" si="94"/>
        <v>33</v>
      </c>
      <c r="BG610" s="110">
        <f t="shared" si="95"/>
        <v>17</v>
      </c>
      <c r="BH610" s="110">
        <f t="shared" si="97"/>
        <v>19</v>
      </c>
      <c r="BI610" s="110">
        <f>HLOOKUP(BF610,'ورود کد کلاس همکاران'!$A$1:$AL$54,BG610+3,FALSE)</f>
        <v>5</v>
      </c>
    </row>
    <row r="611" spans="40:61" ht="40.5" x14ac:dyDescent="0.2">
      <c r="AN611" s="110" t="str">
        <f t="shared" si="96"/>
        <v>19-5</v>
      </c>
      <c r="AO611" s="110" t="str">
        <f t="shared" si="98"/>
        <v>34-5</v>
      </c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 t="str">
        <f t="shared" si="93"/>
        <v>پنجشنبه</v>
      </c>
      <c r="BE611" s="110">
        <f t="shared" si="93"/>
        <v>6</v>
      </c>
      <c r="BF611" s="110">
        <f t="shared" si="94"/>
        <v>34</v>
      </c>
      <c r="BG611" s="110">
        <f t="shared" si="95"/>
        <v>17</v>
      </c>
      <c r="BH611" s="110">
        <f t="shared" si="97"/>
        <v>19</v>
      </c>
      <c r="BI611" s="110">
        <f>HLOOKUP(BF611,'ورود کد کلاس همکاران'!$A$1:$AL$54,BG611+3,FALSE)</f>
        <v>5</v>
      </c>
    </row>
    <row r="612" spans="40:61" ht="40.5" x14ac:dyDescent="0.2">
      <c r="AN612" s="110" t="str">
        <f t="shared" si="96"/>
        <v>19-2</v>
      </c>
      <c r="AO612" s="110" t="str">
        <f t="shared" si="98"/>
        <v>35-2</v>
      </c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 t="str">
        <f t="shared" si="93"/>
        <v>پنجشنبه</v>
      </c>
      <c r="BE612" s="110">
        <f t="shared" si="93"/>
        <v>6</v>
      </c>
      <c r="BF612" s="110">
        <f t="shared" si="94"/>
        <v>35</v>
      </c>
      <c r="BG612" s="110">
        <f t="shared" si="95"/>
        <v>17</v>
      </c>
      <c r="BH612" s="110">
        <f t="shared" si="97"/>
        <v>19</v>
      </c>
      <c r="BI612" s="110">
        <f>HLOOKUP(BF612,'ورود کد کلاس همکاران'!$A$1:$AL$54,BG612+3,FALSE)</f>
        <v>2</v>
      </c>
    </row>
    <row r="613" spans="40:61" ht="40.5" x14ac:dyDescent="0.2">
      <c r="AN613" s="110" t="str">
        <f t="shared" si="96"/>
        <v>19-2</v>
      </c>
      <c r="AO613" s="110" t="str">
        <f t="shared" si="98"/>
        <v>36-2</v>
      </c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 t="str">
        <f t="shared" si="93"/>
        <v>پنجشنبه</v>
      </c>
      <c r="BE613" s="110">
        <f t="shared" si="93"/>
        <v>6</v>
      </c>
      <c r="BF613" s="110">
        <f t="shared" si="94"/>
        <v>36</v>
      </c>
      <c r="BG613" s="110">
        <f t="shared" si="95"/>
        <v>17</v>
      </c>
      <c r="BH613" s="110">
        <f t="shared" si="97"/>
        <v>19</v>
      </c>
      <c r="BI613" s="110">
        <f>HLOOKUP(BF613,'ورود کد کلاس همکاران'!$A$1:$AL$54,BG613+3,FALSE)</f>
        <v>2</v>
      </c>
    </row>
    <row r="614" spans="40:61" ht="40.5" x14ac:dyDescent="0.2">
      <c r="AN614" s="110" t="str">
        <f t="shared" si="96"/>
        <v>-0</v>
      </c>
      <c r="AO614" s="110" t="str">
        <f t="shared" si="98"/>
        <v>1-0</v>
      </c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 t="str">
        <f t="shared" si="93"/>
        <v>شنبه</v>
      </c>
      <c r="BE614" s="110">
        <f t="shared" si="93"/>
        <v>1</v>
      </c>
      <c r="BF614" s="110">
        <f t="shared" si="94"/>
        <v>1</v>
      </c>
      <c r="BG614" s="110">
        <f t="shared" si="95"/>
        <v>18</v>
      </c>
      <c r="BH614" s="110" t="str">
        <f t="shared" si="97"/>
        <v/>
      </c>
      <c r="BI614" s="110">
        <f>HLOOKUP(BF614,'ورود کد کلاس همکاران'!$A$1:$AL$54,BG614+3,FALSE)</f>
        <v>0</v>
      </c>
    </row>
    <row r="615" spans="40:61" ht="40.5" x14ac:dyDescent="0.2">
      <c r="AN615" s="110" t="str">
        <f t="shared" si="96"/>
        <v>-0</v>
      </c>
      <c r="AO615" s="110" t="str">
        <f t="shared" si="98"/>
        <v>2-0</v>
      </c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 t="str">
        <f t="shared" ref="BD615:BE678" si="99">BD579</f>
        <v>شنبه</v>
      </c>
      <c r="BE615" s="110">
        <f t="shared" si="99"/>
        <v>1</v>
      </c>
      <c r="BF615" s="110">
        <f t="shared" ref="BF615:BF678" si="100">BF579</f>
        <v>2</v>
      </c>
      <c r="BG615" s="110">
        <f t="shared" ref="BG615:BG678" si="101">BG579+1</f>
        <v>18</v>
      </c>
      <c r="BH615" s="110" t="str">
        <f t="shared" si="97"/>
        <v/>
      </c>
      <c r="BI615" s="110">
        <f>HLOOKUP(BF615,'ورود کد کلاس همکاران'!$A$1:$AL$54,BG615+3,FALSE)</f>
        <v>0</v>
      </c>
    </row>
    <row r="616" spans="40:61" ht="40.5" x14ac:dyDescent="0.2">
      <c r="AN616" s="110" t="str">
        <f t="shared" si="96"/>
        <v>-0</v>
      </c>
      <c r="AO616" s="110" t="str">
        <f t="shared" si="98"/>
        <v>3-0</v>
      </c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 t="str">
        <f t="shared" si="99"/>
        <v>شنبه</v>
      </c>
      <c r="BE616" s="110">
        <f t="shared" si="99"/>
        <v>1</v>
      </c>
      <c r="BF616" s="110">
        <f t="shared" si="100"/>
        <v>3</v>
      </c>
      <c r="BG616" s="110">
        <f t="shared" si="101"/>
        <v>18</v>
      </c>
      <c r="BH616" s="110" t="str">
        <f t="shared" si="97"/>
        <v/>
      </c>
      <c r="BI616" s="110">
        <f>HLOOKUP(BF616,'ورود کد کلاس همکاران'!$A$1:$AL$54,BG616+3,FALSE)</f>
        <v>0</v>
      </c>
    </row>
    <row r="617" spans="40:61" ht="40.5" x14ac:dyDescent="0.2">
      <c r="AN617" s="110" t="str">
        <f t="shared" si="96"/>
        <v>-0</v>
      </c>
      <c r="AO617" s="110" t="str">
        <f t="shared" si="98"/>
        <v>4-0</v>
      </c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 t="str">
        <f t="shared" si="99"/>
        <v>شنبه</v>
      </c>
      <c r="BE617" s="110">
        <f t="shared" si="99"/>
        <v>1</v>
      </c>
      <c r="BF617" s="110">
        <f t="shared" si="100"/>
        <v>4</v>
      </c>
      <c r="BG617" s="110">
        <f t="shared" si="101"/>
        <v>18</v>
      </c>
      <c r="BH617" s="110" t="str">
        <f t="shared" si="97"/>
        <v/>
      </c>
      <c r="BI617" s="110">
        <f>HLOOKUP(BF617,'ورود کد کلاس همکاران'!$A$1:$AL$54,BG617+3,FALSE)</f>
        <v>0</v>
      </c>
    </row>
    <row r="618" spans="40:61" ht="40.5" x14ac:dyDescent="0.2">
      <c r="AN618" s="110" t="str">
        <f t="shared" si="96"/>
        <v>-0</v>
      </c>
      <c r="AO618" s="110" t="str">
        <f t="shared" si="98"/>
        <v>5-0</v>
      </c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 t="str">
        <f t="shared" si="99"/>
        <v>شنبه</v>
      </c>
      <c r="BE618" s="110">
        <f t="shared" si="99"/>
        <v>1</v>
      </c>
      <c r="BF618" s="110">
        <f t="shared" si="100"/>
        <v>5</v>
      </c>
      <c r="BG618" s="110">
        <f t="shared" si="101"/>
        <v>18</v>
      </c>
      <c r="BH618" s="110" t="str">
        <f t="shared" si="97"/>
        <v/>
      </c>
      <c r="BI618" s="110">
        <f>HLOOKUP(BF618,'ورود کد کلاس همکاران'!$A$1:$AL$54,BG618+3,FALSE)</f>
        <v>0</v>
      </c>
    </row>
    <row r="619" spans="40:61" ht="40.5" x14ac:dyDescent="0.2">
      <c r="AN619" s="110" t="str">
        <f t="shared" si="96"/>
        <v>-0</v>
      </c>
      <c r="AO619" s="110" t="str">
        <f t="shared" si="98"/>
        <v>6-0</v>
      </c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 t="str">
        <f t="shared" si="99"/>
        <v>شنبه</v>
      </c>
      <c r="BE619" s="110">
        <f t="shared" si="99"/>
        <v>1</v>
      </c>
      <c r="BF619" s="110">
        <f t="shared" si="100"/>
        <v>6</v>
      </c>
      <c r="BG619" s="110">
        <f t="shared" si="101"/>
        <v>18</v>
      </c>
      <c r="BH619" s="110" t="str">
        <f t="shared" si="97"/>
        <v/>
      </c>
      <c r="BI619" s="110">
        <f>HLOOKUP(BF619,'ورود کد کلاس همکاران'!$A$1:$AL$54,BG619+3,FALSE)</f>
        <v>0</v>
      </c>
    </row>
    <row r="620" spans="40:61" ht="40.5" x14ac:dyDescent="0.2">
      <c r="AN620" s="110" t="str">
        <f t="shared" si="96"/>
        <v>-0</v>
      </c>
      <c r="AO620" s="110" t="str">
        <f t="shared" si="98"/>
        <v>7-0</v>
      </c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 t="str">
        <f t="shared" si="99"/>
        <v>يکشنبه</v>
      </c>
      <c r="BE620" s="110">
        <f t="shared" si="99"/>
        <v>2</v>
      </c>
      <c r="BF620" s="110">
        <f t="shared" si="100"/>
        <v>7</v>
      </c>
      <c r="BG620" s="110">
        <f t="shared" si="101"/>
        <v>18</v>
      </c>
      <c r="BH620" s="110" t="str">
        <f t="shared" si="97"/>
        <v/>
      </c>
      <c r="BI620" s="110">
        <f>HLOOKUP(BF620,'ورود کد کلاس همکاران'!$A$1:$AL$54,BG620+3,FALSE)</f>
        <v>0</v>
      </c>
    </row>
    <row r="621" spans="40:61" ht="40.5" x14ac:dyDescent="0.2">
      <c r="AN621" s="110" t="str">
        <f t="shared" si="96"/>
        <v>-0</v>
      </c>
      <c r="AO621" s="110" t="str">
        <f t="shared" si="98"/>
        <v>8-0</v>
      </c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 t="str">
        <f t="shared" si="99"/>
        <v>يکشنبه</v>
      </c>
      <c r="BE621" s="110">
        <f t="shared" si="99"/>
        <v>2</v>
      </c>
      <c r="BF621" s="110">
        <f t="shared" si="100"/>
        <v>8</v>
      </c>
      <c r="BG621" s="110">
        <f t="shared" si="101"/>
        <v>18</v>
      </c>
      <c r="BH621" s="110" t="str">
        <f t="shared" si="97"/>
        <v/>
      </c>
      <c r="BI621" s="110">
        <f>HLOOKUP(BF621,'ورود کد کلاس همکاران'!$A$1:$AL$54,BG621+3,FALSE)</f>
        <v>0</v>
      </c>
    </row>
    <row r="622" spans="40:61" ht="40.5" x14ac:dyDescent="0.2">
      <c r="AN622" s="110" t="str">
        <f t="shared" si="96"/>
        <v>-0</v>
      </c>
      <c r="AO622" s="110" t="str">
        <f t="shared" si="98"/>
        <v>9-0</v>
      </c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 t="str">
        <f t="shared" si="99"/>
        <v>يکشنبه</v>
      </c>
      <c r="BE622" s="110">
        <f t="shared" si="99"/>
        <v>2</v>
      </c>
      <c r="BF622" s="110">
        <f t="shared" si="100"/>
        <v>9</v>
      </c>
      <c r="BG622" s="110">
        <f t="shared" si="101"/>
        <v>18</v>
      </c>
      <c r="BH622" s="110" t="str">
        <f t="shared" si="97"/>
        <v/>
      </c>
      <c r="BI622" s="110">
        <f>HLOOKUP(BF622,'ورود کد کلاس همکاران'!$A$1:$AL$54,BG622+3,FALSE)</f>
        <v>0</v>
      </c>
    </row>
    <row r="623" spans="40:61" ht="40.5" x14ac:dyDescent="0.2">
      <c r="AN623" s="110" t="str">
        <f t="shared" si="96"/>
        <v>-0</v>
      </c>
      <c r="AO623" s="110" t="str">
        <f t="shared" si="98"/>
        <v>10-0</v>
      </c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 t="str">
        <f t="shared" si="99"/>
        <v>يکشنبه</v>
      </c>
      <c r="BE623" s="110">
        <f t="shared" si="99"/>
        <v>2</v>
      </c>
      <c r="BF623" s="110">
        <f t="shared" si="100"/>
        <v>10</v>
      </c>
      <c r="BG623" s="110">
        <f t="shared" si="101"/>
        <v>18</v>
      </c>
      <c r="BH623" s="110" t="str">
        <f t="shared" si="97"/>
        <v/>
      </c>
      <c r="BI623" s="110">
        <f>HLOOKUP(BF623,'ورود کد کلاس همکاران'!$A$1:$AL$54,BG623+3,FALSE)</f>
        <v>0</v>
      </c>
    </row>
    <row r="624" spans="40:61" ht="40.5" x14ac:dyDescent="0.2">
      <c r="AN624" s="110" t="str">
        <f t="shared" si="96"/>
        <v>-0</v>
      </c>
      <c r="AO624" s="110" t="str">
        <f t="shared" si="98"/>
        <v>11-0</v>
      </c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 t="str">
        <f t="shared" si="99"/>
        <v>يکشنبه</v>
      </c>
      <c r="BE624" s="110">
        <f t="shared" si="99"/>
        <v>2</v>
      </c>
      <c r="BF624" s="110">
        <f t="shared" si="100"/>
        <v>11</v>
      </c>
      <c r="BG624" s="110">
        <f t="shared" si="101"/>
        <v>18</v>
      </c>
      <c r="BH624" s="110" t="str">
        <f t="shared" si="97"/>
        <v/>
      </c>
      <c r="BI624" s="110">
        <f>HLOOKUP(BF624,'ورود کد کلاس همکاران'!$A$1:$AL$54,BG624+3,FALSE)</f>
        <v>0</v>
      </c>
    </row>
    <row r="625" spans="40:61" ht="40.5" x14ac:dyDescent="0.2">
      <c r="AN625" s="110" t="str">
        <f t="shared" si="96"/>
        <v>-0</v>
      </c>
      <c r="AO625" s="110" t="str">
        <f t="shared" si="98"/>
        <v>12-0</v>
      </c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 t="str">
        <f t="shared" si="99"/>
        <v>يکشنبه</v>
      </c>
      <c r="BE625" s="110">
        <f t="shared" si="99"/>
        <v>2</v>
      </c>
      <c r="BF625" s="110">
        <f t="shared" si="100"/>
        <v>12</v>
      </c>
      <c r="BG625" s="110">
        <f t="shared" si="101"/>
        <v>18</v>
      </c>
      <c r="BH625" s="110" t="str">
        <f t="shared" si="97"/>
        <v/>
      </c>
      <c r="BI625" s="110">
        <f>HLOOKUP(BF625,'ورود کد کلاس همکاران'!$A$1:$AL$54,BG625+3,FALSE)</f>
        <v>0</v>
      </c>
    </row>
    <row r="626" spans="40:61" ht="40.5" x14ac:dyDescent="0.2">
      <c r="AN626" s="110" t="str">
        <f t="shared" si="96"/>
        <v>9-7</v>
      </c>
      <c r="AO626" s="110" t="str">
        <f t="shared" si="98"/>
        <v>13-7</v>
      </c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 t="str">
        <f t="shared" si="99"/>
        <v>دوشنبه</v>
      </c>
      <c r="BE626" s="110">
        <f t="shared" si="99"/>
        <v>3</v>
      </c>
      <c r="BF626" s="110">
        <f t="shared" si="100"/>
        <v>13</v>
      </c>
      <c r="BG626" s="110">
        <f t="shared" si="101"/>
        <v>18</v>
      </c>
      <c r="BH626" s="110">
        <f t="shared" si="97"/>
        <v>9</v>
      </c>
      <c r="BI626" s="110">
        <f>HLOOKUP(BF626,'ورود کد کلاس همکاران'!$A$1:$AL$54,BG626+3,FALSE)</f>
        <v>7</v>
      </c>
    </row>
    <row r="627" spans="40:61" ht="40.5" x14ac:dyDescent="0.2">
      <c r="AN627" s="110" t="str">
        <f t="shared" si="96"/>
        <v>9-7</v>
      </c>
      <c r="AO627" s="110" t="str">
        <f t="shared" si="98"/>
        <v>14-7</v>
      </c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 t="str">
        <f t="shared" si="99"/>
        <v>دوشنبه</v>
      </c>
      <c r="BE627" s="110">
        <f t="shared" si="99"/>
        <v>3</v>
      </c>
      <c r="BF627" s="110">
        <f t="shared" si="100"/>
        <v>14</v>
      </c>
      <c r="BG627" s="110">
        <f t="shared" si="101"/>
        <v>18</v>
      </c>
      <c r="BH627" s="110">
        <f t="shared" si="97"/>
        <v>9</v>
      </c>
      <c r="BI627" s="110">
        <f>HLOOKUP(BF627,'ورود کد کلاس همکاران'!$A$1:$AL$54,BG627+3,FALSE)</f>
        <v>7</v>
      </c>
    </row>
    <row r="628" spans="40:61" ht="40.5" x14ac:dyDescent="0.2">
      <c r="AN628" s="110" t="str">
        <f t="shared" si="96"/>
        <v>9-4</v>
      </c>
      <c r="AO628" s="110" t="str">
        <f t="shared" si="98"/>
        <v>15-4</v>
      </c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 t="str">
        <f t="shared" si="99"/>
        <v>دوشنبه</v>
      </c>
      <c r="BE628" s="110">
        <f t="shared" si="99"/>
        <v>3</v>
      </c>
      <c r="BF628" s="110">
        <f t="shared" si="100"/>
        <v>15</v>
      </c>
      <c r="BG628" s="110">
        <f t="shared" si="101"/>
        <v>18</v>
      </c>
      <c r="BH628" s="110">
        <f t="shared" si="97"/>
        <v>9</v>
      </c>
      <c r="BI628" s="110">
        <f>HLOOKUP(BF628,'ورود کد کلاس همکاران'!$A$1:$AL$54,BG628+3,FALSE)</f>
        <v>4</v>
      </c>
    </row>
    <row r="629" spans="40:61" ht="40.5" x14ac:dyDescent="0.2">
      <c r="AN629" s="110" t="str">
        <f t="shared" si="96"/>
        <v>9-4</v>
      </c>
      <c r="AO629" s="110" t="str">
        <f t="shared" si="98"/>
        <v>16-4</v>
      </c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 t="str">
        <f t="shared" si="99"/>
        <v>دوشنبه</v>
      </c>
      <c r="BE629" s="110">
        <f t="shared" si="99"/>
        <v>3</v>
      </c>
      <c r="BF629" s="110">
        <f t="shared" si="100"/>
        <v>16</v>
      </c>
      <c r="BG629" s="110">
        <f t="shared" si="101"/>
        <v>18</v>
      </c>
      <c r="BH629" s="110">
        <f t="shared" si="97"/>
        <v>9</v>
      </c>
      <c r="BI629" s="110">
        <f>HLOOKUP(BF629,'ورود کد کلاس همکاران'!$A$1:$AL$54,BG629+3,FALSE)</f>
        <v>4</v>
      </c>
    </row>
    <row r="630" spans="40:61" ht="40.5" x14ac:dyDescent="0.2">
      <c r="AN630" s="110" t="str">
        <f t="shared" si="96"/>
        <v>9-1</v>
      </c>
      <c r="AO630" s="110" t="str">
        <f t="shared" si="98"/>
        <v>17-1</v>
      </c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 t="str">
        <f t="shared" si="99"/>
        <v>دوشنبه</v>
      </c>
      <c r="BE630" s="110">
        <f t="shared" si="99"/>
        <v>3</v>
      </c>
      <c r="BF630" s="110">
        <f t="shared" si="100"/>
        <v>17</v>
      </c>
      <c r="BG630" s="110">
        <f t="shared" si="101"/>
        <v>18</v>
      </c>
      <c r="BH630" s="110">
        <f t="shared" si="97"/>
        <v>9</v>
      </c>
      <c r="BI630" s="110">
        <f>HLOOKUP(BF630,'ورود کد کلاس همکاران'!$A$1:$AL$54,BG630+3,FALSE)</f>
        <v>1</v>
      </c>
    </row>
    <row r="631" spans="40:61" ht="40.5" x14ac:dyDescent="0.2">
      <c r="AN631" s="110" t="str">
        <f t="shared" si="96"/>
        <v>9-1</v>
      </c>
      <c r="AO631" s="110" t="str">
        <f t="shared" si="98"/>
        <v>18-1</v>
      </c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 t="str">
        <f t="shared" si="99"/>
        <v>دوشنبه</v>
      </c>
      <c r="BE631" s="110">
        <f t="shared" si="99"/>
        <v>3</v>
      </c>
      <c r="BF631" s="110">
        <f t="shared" si="100"/>
        <v>18</v>
      </c>
      <c r="BG631" s="110">
        <f t="shared" si="101"/>
        <v>18</v>
      </c>
      <c r="BH631" s="110">
        <f t="shared" si="97"/>
        <v>9</v>
      </c>
      <c r="BI631" s="110">
        <f>HLOOKUP(BF631,'ورود کد کلاس همکاران'!$A$1:$AL$54,BG631+3,FALSE)</f>
        <v>1</v>
      </c>
    </row>
    <row r="632" spans="40:61" ht="40.5" x14ac:dyDescent="0.2">
      <c r="AN632" s="110" t="str">
        <f t="shared" si="96"/>
        <v>9-1</v>
      </c>
      <c r="AO632" s="110" t="str">
        <f t="shared" si="98"/>
        <v>19-1</v>
      </c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 t="str">
        <f t="shared" si="99"/>
        <v>سه شنبه</v>
      </c>
      <c r="BE632" s="110">
        <f t="shared" si="99"/>
        <v>4</v>
      </c>
      <c r="BF632" s="110">
        <f t="shared" si="100"/>
        <v>19</v>
      </c>
      <c r="BG632" s="110">
        <f t="shared" si="101"/>
        <v>18</v>
      </c>
      <c r="BH632" s="110">
        <f t="shared" si="97"/>
        <v>9</v>
      </c>
      <c r="BI632" s="110">
        <f>HLOOKUP(BF632,'ورود کد کلاس همکاران'!$A$1:$AL$54,BG632+3,FALSE)</f>
        <v>1</v>
      </c>
    </row>
    <row r="633" spans="40:61" ht="40.5" x14ac:dyDescent="0.2">
      <c r="AN633" s="110" t="str">
        <f t="shared" si="96"/>
        <v>9-1</v>
      </c>
      <c r="AO633" s="110" t="str">
        <f t="shared" si="98"/>
        <v>20-1</v>
      </c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 t="str">
        <f t="shared" si="99"/>
        <v>سه شنبه</v>
      </c>
      <c r="BE633" s="110">
        <f t="shared" si="99"/>
        <v>4</v>
      </c>
      <c r="BF633" s="110">
        <f t="shared" si="100"/>
        <v>20</v>
      </c>
      <c r="BG633" s="110">
        <f t="shared" si="101"/>
        <v>18</v>
      </c>
      <c r="BH633" s="110">
        <f t="shared" si="97"/>
        <v>9</v>
      </c>
      <c r="BI633" s="110">
        <f>HLOOKUP(BF633,'ورود کد کلاس همکاران'!$A$1:$AL$54,BG633+3,FALSE)</f>
        <v>1</v>
      </c>
    </row>
    <row r="634" spans="40:61" ht="40.5" x14ac:dyDescent="0.2">
      <c r="AN634" s="110" t="str">
        <f t="shared" si="96"/>
        <v>9-7</v>
      </c>
      <c r="AO634" s="110" t="str">
        <f t="shared" si="98"/>
        <v>21-7</v>
      </c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 t="str">
        <f t="shared" si="99"/>
        <v>سه شنبه</v>
      </c>
      <c r="BE634" s="110">
        <f t="shared" si="99"/>
        <v>4</v>
      </c>
      <c r="BF634" s="110">
        <f t="shared" si="100"/>
        <v>21</v>
      </c>
      <c r="BG634" s="110">
        <f t="shared" si="101"/>
        <v>18</v>
      </c>
      <c r="BH634" s="110">
        <f t="shared" si="97"/>
        <v>9</v>
      </c>
      <c r="BI634" s="110">
        <f>HLOOKUP(BF634,'ورود کد کلاس همکاران'!$A$1:$AL$54,BG634+3,FALSE)</f>
        <v>7</v>
      </c>
    </row>
    <row r="635" spans="40:61" ht="40.5" x14ac:dyDescent="0.2">
      <c r="AN635" s="110" t="str">
        <f t="shared" si="96"/>
        <v>9-7</v>
      </c>
      <c r="AO635" s="110" t="str">
        <f t="shared" si="98"/>
        <v>22-7</v>
      </c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 t="str">
        <f t="shared" si="99"/>
        <v>سه شنبه</v>
      </c>
      <c r="BE635" s="110">
        <f t="shared" si="99"/>
        <v>4</v>
      </c>
      <c r="BF635" s="110">
        <f t="shared" si="100"/>
        <v>22</v>
      </c>
      <c r="BG635" s="110">
        <f t="shared" si="101"/>
        <v>18</v>
      </c>
      <c r="BH635" s="110">
        <f t="shared" si="97"/>
        <v>9</v>
      </c>
      <c r="BI635" s="110">
        <f>HLOOKUP(BF635,'ورود کد کلاس همکاران'!$A$1:$AL$54,BG635+3,FALSE)</f>
        <v>7</v>
      </c>
    </row>
    <row r="636" spans="40:61" ht="40.5" x14ac:dyDescent="0.2">
      <c r="AN636" s="110" t="str">
        <f t="shared" si="96"/>
        <v>9-4</v>
      </c>
      <c r="AO636" s="110" t="str">
        <f t="shared" si="98"/>
        <v>23-4</v>
      </c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 t="str">
        <f t="shared" si="99"/>
        <v>سه شنبه</v>
      </c>
      <c r="BE636" s="110">
        <f t="shared" si="99"/>
        <v>4</v>
      </c>
      <c r="BF636" s="110">
        <f t="shared" si="100"/>
        <v>23</v>
      </c>
      <c r="BG636" s="110">
        <f t="shared" si="101"/>
        <v>18</v>
      </c>
      <c r="BH636" s="110">
        <f t="shared" si="97"/>
        <v>9</v>
      </c>
      <c r="BI636" s="110">
        <f>HLOOKUP(BF636,'ورود کد کلاس همکاران'!$A$1:$AL$54,BG636+3,FALSE)</f>
        <v>4</v>
      </c>
    </row>
    <row r="637" spans="40:61" ht="40.5" x14ac:dyDescent="0.2">
      <c r="AN637" s="110" t="str">
        <f t="shared" si="96"/>
        <v>9-4</v>
      </c>
      <c r="AO637" s="110" t="str">
        <f t="shared" si="98"/>
        <v>24-4</v>
      </c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 t="str">
        <f t="shared" si="99"/>
        <v>سه شنبه</v>
      </c>
      <c r="BE637" s="110">
        <f t="shared" si="99"/>
        <v>4</v>
      </c>
      <c r="BF637" s="110">
        <f t="shared" si="100"/>
        <v>24</v>
      </c>
      <c r="BG637" s="110">
        <f t="shared" si="101"/>
        <v>18</v>
      </c>
      <c r="BH637" s="110">
        <f t="shared" si="97"/>
        <v>9</v>
      </c>
      <c r="BI637" s="110">
        <f>HLOOKUP(BF637,'ورود کد کلاس همکاران'!$A$1:$AL$54,BG637+3,FALSE)</f>
        <v>4</v>
      </c>
    </row>
    <row r="638" spans="40:61" ht="40.5" x14ac:dyDescent="0.2">
      <c r="AN638" s="110" t="str">
        <f t="shared" si="96"/>
        <v>19-1</v>
      </c>
      <c r="AO638" s="110" t="str">
        <f t="shared" si="98"/>
        <v>25-1</v>
      </c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 t="str">
        <f t="shared" si="99"/>
        <v>چهار شنبه</v>
      </c>
      <c r="BE638" s="110">
        <f t="shared" si="99"/>
        <v>5</v>
      </c>
      <c r="BF638" s="110">
        <f t="shared" si="100"/>
        <v>25</v>
      </c>
      <c r="BG638" s="110">
        <f t="shared" si="101"/>
        <v>18</v>
      </c>
      <c r="BH638" s="110">
        <f t="shared" si="97"/>
        <v>19</v>
      </c>
      <c r="BI638" s="110">
        <f>HLOOKUP(BF638,'ورود کد کلاس همکاران'!$A$1:$AL$54,BG638+3,FALSE)</f>
        <v>1</v>
      </c>
    </row>
    <row r="639" spans="40:61" ht="40.5" x14ac:dyDescent="0.2">
      <c r="AN639" s="110" t="str">
        <f t="shared" si="96"/>
        <v>19-1</v>
      </c>
      <c r="AO639" s="110" t="str">
        <f t="shared" si="98"/>
        <v>26-1</v>
      </c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 t="str">
        <f t="shared" si="99"/>
        <v>چهار شنبه</v>
      </c>
      <c r="BE639" s="110">
        <f t="shared" si="99"/>
        <v>5</v>
      </c>
      <c r="BF639" s="110">
        <f t="shared" si="100"/>
        <v>26</v>
      </c>
      <c r="BG639" s="110">
        <f t="shared" si="101"/>
        <v>18</v>
      </c>
      <c r="BH639" s="110">
        <f t="shared" si="97"/>
        <v>19</v>
      </c>
      <c r="BI639" s="110">
        <f>HLOOKUP(BF639,'ورود کد کلاس همکاران'!$A$1:$AL$54,BG639+3,FALSE)</f>
        <v>1</v>
      </c>
    </row>
    <row r="640" spans="40:61" ht="40.5" x14ac:dyDescent="0.2">
      <c r="AN640" s="110" t="str">
        <f t="shared" si="96"/>
        <v>19-4</v>
      </c>
      <c r="AO640" s="110" t="str">
        <f t="shared" si="98"/>
        <v>27-4</v>
      </c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 t="str">
        <f t="shared" si="99"/>
        <v>چهار شنبه</v>
      </c>
      <c r="BE640" s="110">
        <f t="shared" si="99"/>
        <v>5</v>
      </c>
      <c r="BF640" s="110">
        <f t="shared" si="100"/>
        <v>27</v>
      </c>
      <c r="BG640" s="110">
        <f t="shared" si="101"/>
        <v>18</v>
      </c>
      <c r="BH640" s="110">
        <f t="shared" si="97"/>
        <v>19</v>
      </c>
      <c r="BI640" s="110">
        <f>HLOOKUP(BF640,'ورود کد کلاس همکاران'!$A$1:$AL$54,BG640+3,FALSE)</f>
        <v>4</v>
      </c>
    </row>
    <row r="641" spans="40:61" ht="40.5" x14ac:dyDescent="0.2">
      <c r="AN641" s="110" t="str">
        <f t="shared" si="96"/>
        <v>19-4</v>
      </c>
      <c r="AO641" s="110" t="str">
        <f t="shared" si="98"/>
        <v>28-4</v>
      </c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 t="str">
        <f t="shared" si="99"/>
        <v>چهار شنبه</v>
      </c>
      <c r="BE641" s="110">
        <f t="shared" si="99"/>
        <v>5</v>
      </c>
      <c r="BF641" s="110">
        <f t="shared" si="100"/>
        <v>28</v>
      </c>
      <c r="BG641" s="110">
        <f t="shared" si="101"/>
        <v>18</v>
      </c>
      <c r="BH641" s="110">
        <f t="shared" si="97"/>
        <v>19</v>
      </c>
      <c r="BI641" s="110">
        <f>HLOOKUP(BF641,'ورود کد کلاس همکاران'!$A$1:$AL$54,BG641+3,FALSE)</f>
        <v>4</v>
      </c>
    </row>
    <row r="642" spans="40:61" ht="40.5" x14ac:dyDescent="0.2">
      <c r="AN642" s="110" t="str">
        <f t="shared" ref="AN642:AN705" si="102">BH642&amp;"-"&amp;BI642</f>
        <v>19-7</v>
      </c>
      <c r="AO642" s="110" t="str">
        <f t="shared" si="98"/>
        <v>29-7</v>
      </c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 t="str">
        <f t="shared" si="99"/>
        <v>چهار شنبه</v>
      </c>
      <c r="BE642" s="110">
        <f t="shared" si="99"/>
        <v>5</v>
      </c>
      <c r="BF642" s="110">
        <f t="shared" si="100"/>
        <v>29</v>
      </c>
      <c r="BG642" s="110">
        <f t="shared" si="101"/>
        <v>18</v>
      </c>
      <c r="BH642" s="110">
        <f t="shared" ref="BH642:BH705" si="103">HLOOKUP(BF642,$A$1:$AL$54,BG642+3,FALSE)</f>
        <v>19</v>
      </c>
      <c r="BI642" s="110">
        <f>HLOOKUP(BF642,'ورود کد کلاس همکاران'!$A$1:$AL$54,BG642+3,FALSE)</f>
        <v>7</v>
      </c>
    </row>
    <row r="643" spans="40:61" ht="40.5" x14ac:dyDescent="0.2">
      <c r="AN643" s="110" t="str">
        <f t="shared" si="102"/>
        <v>19-7</v>
      </c>
      <c r="AO643" s="110" t="str">
        <f t="shared" ref="AO643:AO706" si="104">BF643&amp;"-"&amp;BI643</f>
        <v>30-7</v>
      </c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 t="str">
        <f t="shared" si="99"/>
        <v>چهار شنبه</v>
      </c>
      <c r="BE643" s="110">
        <f t="shared" si="99"/>
        <v>5</v>
      </c>
      <c r="BF643" s="110">
        <f t="shared" si="100"/>
        <v>30</v>
      </c>
      <c r="BG643" s="110">
        <f t="shared" si="101"/>
        <v>18</v>
      </c>
      <c r="BH643" s="110">
        <f t="shared" si="103"/>
        <v>19</v>
      </c>
      <c r="BI643" s="110">
        <f>HLOOKUP(BF643,'ورود کد کلاس همکاران'!$A$1:$AL$54,BG643+3,FALSE)</f>
        <v>7</v>
      </c>
    </row>
    <row r="644" spans="40:61" ht="40.5" x14ac:dyDescent="0.2">
      <c r="AN644" s="110" t="str">
        <f t="shared" si="102"/>
        <v>-0</v>
      </c>
      <c r="AO644" s="110" t="str">
        <f t="shared" si="104"/>
        <v>31-0</v>
      </c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 t="str">
        <f t="shared" si="99"/>
        <v>پنجشنبه</v>
      </c>
      <c r="BE644" s="110">
        <f t="shared" si="99"/>
        <v>6</v>
      </c>
      <c r="BF644" s="110">
        <f t="shared" si="100"/>
        <v>31</v>
      </c>
      <c r="BG644" s="110">
        <f t="shared" si="101"/>
        <v>18</v>
      </c>
      <c r="BH644" s="110" t="str">
        <f t="shared" si="103"/>
        <v/>
      </c>
      <c r="BI644" s="110">
        <f>HLOOKUP(BF644,'ورود کد کلاس همکاران'!$A$1:$AL$54,BG644+3,FALSE)</f>
        <v>0</v>
      </c>
    </row>
    <row r="645" spans="40:61" ht="40.5" x14ac:dyDescent="0.2">
      <c r="AN645" s="110" t="str">
        <f t="shared" si="102"/>
        <v>-0</v>
      </c>
      <c r="AO645" s="110" t="str">
        <f t="shared" si="104"/>
        <v>32-0</v>
      </c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 t="str">
        <f t="shared" si="99"/>
        <v>پنجشنبه</v>
      </c>
      <c r="BE645" s="110">
        <f t="shared" si="99"/>
        <v>6</v>
      </c>
      <c r="BF645" s="110">
        <f t="shared" si="100"/>
        <v>32</v>
      </c>
      <c r="BG645" s="110">
        <f t="shared" si="101"/>
        <v>18</v>
      </c>
      <c r="BH645" s="110" t="str">
        <f t="shared" si="103"/>
        <v/>
      </c>
      <c r="BI645" s="110">
        <f>HLOOKUP(BF645,'ورود کد کلاس همکاران'!$A$1:$AL$54,BG645+3,FALSE)</f>
        <v>0</v>
      </c>
    </row>
    <row r="646" spans="40:61" ht="40.5" x14ac:dyDescent="0.2">
      <c r="AN646" s="110" t="str">
        <f t="shared" si="102"/>
        <v>-0</v>
      </c>
      <c r="AO646" s="110" t="str">
        <f t="shared" si="104"/>
        <v>33-0</v>
      </c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 t="str">
        <f t="shared" si="99"/>
        <v>پنجشنبه</v>
      </c>
      <c r="BE646" s="110">
        <f t="shared" si="99"/>
        <v>6</v>
      </c>
      <c r="BF646" s="110">
        <f t="shared" si="100"/>
        <v>33</v>
      </c>
      <c r="BG646" s="110">
        <f t="shared" si="101"/>
        <v>18</v>
      </c>
      <c r="BH646" s="110" t="str">
        <f t="shared" si="103"/>
        <v/>
      </c>
      <c r="BI646" s="110">
        <f>HLOOKUP(BF646,'ورود کد کلاس همکاران'!$A$1:$AL$54,BG646+3,FALSE)</f>
        <v>0</v>
      </c>
    </row>
    <row r="647" spans="40:61" ht="40.5" x14ac:dyDescent="0.2">
      <c r="AN647" s="110" t="str">
        <f t="shared" si="102"/>
        <v>-0</v>
      </c>
      <c r="AO647" s="110" t="str">
        <f t="shared" si="104"/>
        <v>34-0</v>
      </c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 t="str">
        <f t="shared" si="99"/>
        <v>پنجشنبه</v>
      </c>
      <c r="BE647" s="110">
        <f t="shared" si="99"/>
        <v>6</v>
      </c>
      <c r="BF647" s="110">
        <f t="shared" si="100"/>
        <v>34</v>
      </c>
      <c r="BG647" s="110">
        <f t="shared" si="101"/>
        <v>18</v>
      </c>
      <c r="BH647" s="110" t="str">
        <f t="shared" si="103"/>
        <v/>
      </c>
      <c r="BI647" s="110">
        <f>HLOOKUP(BF647,'ورود کد کلاس همکاران'!$A$1:$AL$54,BG647+3,FALSE)</f>
        <v>0</v>
      </c>
    </row>
    <row r="648" spans="40:61" ht="40.5" x14ac:dyDescent="0.2">
      <c r="AN648" s="110" t="str">
        <f t="shared" si="102"/>
        <v>-0</v>
      </c>
      <c r="AO648" s="110" t="str">
        <f t="shared" si="104"/>
        <v>35-0</v>
      </c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 t="str">
        <f t="shared" si="99"/>
        <v>پنجشنبه</v>
      </c>
      <c r="BE648" s="110">
        <f t="shared" si="99"/>
        <v>6</v>
      </c>
      <c r="BF648" s="110">
        <f t="shared" si="100"/>
        <v>35</v>
      </c>
      <c r="BG648" s="110">
        <f t="shared" si="101"/>
        <v>18</v>
      </c>
      <c r="BH648" s="110" t="str">
        <f t="shared" si="103"/>
        <v/>
      </c>
      <c r="BI648" s="110">
        <f>HLOOKUP(BF648,'ورود کد کلاس همکاران'!$A$1:$AL$54,BG648+3,FALSE)</f>
        <v>0</v>
      </c>
    </row>
    <row r="649" spans="40:61" ht="40.5" x14ac:dyDescent="0.2">
      <c r="AN649" s="110" t="str">
        <f t="shared" si="102"/>
        <v>-0</v>
      </c>
      <c r="AO649" s="110" t="str">
        <f t="shared" si="104"/>
        <v>36-0</v>
      </c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 t="str">
        <f t="shared" si="99"/>
        <v>پنجشنبه</v>
      </c>
      <c r="BE649" s="110">
        <f t="shared" si="99"/>
        <v>6</v>
      </c>
      <c r="BF649" s="110">
        <f t="shared" si="100"/>
        <v>36</v>
      </c>
      <c r="BG649" s="110">
        <f t="shared" si="101"/>
        <v>18</v>
      </c>
      <c r="BH649" s="110" t="str">
        <f t="shared" si="103"/>
        <v/>
      </c>
      <c r="BI649" s="110">
        <f>HLOOKUP(BF649,'ورود کد کلاس همکاران'!$A$1:$AL$54,BG649+3,FALSE)</f>
        <v>0</v>
      </c>
    </row>
    <row r="650" spans="40:61" ht="40.5" x14ac:dyDescent="0.2">
      <c r="AN650" s="110" t="str">
        <f t="shared" si="102"/>
        <v>9-6</v>
      </c>
      <c r="AO650" s="110" t="str">
        <f t="shared" si="104"/>
        <v>1-6</v>
      </c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 t="str">
        <f t="shared" si="99"/>
        <v>شنبه</v>
      </c>
      <c r="BE650" s="110">
        <f t="shared" si="99"/>
        <v>1</v>
      </c>
      <c r="BF650" s="110">
        <f t="shared" si="100"/>
        <v>1</v>
      </c>
      <c r="BG650" s="110">
        <f t="shared" si="101"/>
        <v>19</v>
      </c>
      <c r="BH650" s="110">
        <f t="shared" si="103"/>
        <v>9</v>
      </c>
      <c r="BI650" s="110">
        <f>HLOOKUP(BF650,'ورود کد کلاس همکاران'!$A$1:$AL$54,BG650+3,FALSE)</f>
        <v>6</v>
      </c>
    </row>
    <row r="651" spans="40:61" ht="40.5" x14ac:dyDescent="0.2">
      <c r="AN651" s="110" t="str">
        <f t="shared" si="102"/>
        <v>9-6</v>
      </c>
      <c r="AO651" s="110" t="str">
        <f t="shared" si="104"/>
        <v>2-6</v>
      </c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 t="str">
        <f t="shared" si="99"/>
        <v>شنبه</v>
      </c>
      <c r="BE651" s="110">
        <f t="shared" si="99"/>
        <v>1</v>
      </c>
      <c r="BF651" s="110">
        <f t="shared" si="100"/>
        <v>2</v>
      </c>
      <c r="BG651" s="110">
        <f t="shared" si="101"/>
        <v>19</v>
      </c>
      <c r="BH651" s="110">
        <f t="shared" si="103"/>
        <v>9</v>
      </c>
      <c r="BI651" s="110">
        <f>HLOOKUP(BF651,'ورود کد کلاس همکاران'!$A$1:$AL$54,BG651+3,FALSE)</f>
        <v>6</v>
      </c>
    </row>
    <row r="652" spans="40:61" ht="40.5" x14ac:dyDescent="0.2">
      <c r="AN652" s="110" t="str">
        <f t="shared" si="102"/>
        <v>9-9</v>
      </c>
      <c r="AO652" s="110" t="str">
        <f t="shared" si="104"/>
        <v>3-9</v>
      </c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 t="str">
        <f t="shared" si="99"/>
        <v>شنبه</v>
      </c>
      <c r="BE652" s="110">
        <f t="shared" si="99"/>
        <v>1</v>
      </c>
      <c r="BF652" s="110">
        <f t="shared" si="100"/>
        <v>3</v>
      </c>
      <c r="BG652" s="110">
        <f t="shared" si="101"/>
        <v>19</v>
      </c>
      <c r="BH652" s="110">
        <f t="shared" si="103"/>
        <v>9</v>
      </c>
      <c r="BI652" s="110">
        <f>HLOOKUP(BF652,'ورود کد کلاس همکاران'!$A$1:$AL$54,BG652+3,FALSE)</f>
        <v>9</v>
      </c>
    </row>
    <row r="653" spans="40:61" ht="40.5" x14ac:dyDescent="0.2">
      <c r="AN653" s="110" t="str">
        <f t="shared" si="102"/>
        <v>9-9</v>
      </c>
      <c r="AO653" s="110" t="str">
        <f t="shared" si="104"/>
        <v>4-9</v>
      </c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 t="str">
        <f t="shared" si="99"/>
        <v>شنبه</v>
      </c>
      <c r="BE653" s="110">
        <f t="shared" si="99"/>
        <v>1</v>
      </c>
      <c r="BF653" s="110">
        <f t="shared" si="100"/>
        <v>4</v>
      </c>
      <c r="BG653" s="110">
        <f t="shared" si="101"/>
        <v>19</v>
      </c>
      <c r="BH653" s="110">
        <f t="shared" si="103"/>
        <v>9</v>
      </c>
      <c r="BI653" s="110">
        <f>HLOOKUP(BF653,'ورود کد کلاس همکاران'!$A$1:$AL$54,BG653+3,FALSE)</f>
        <v>9</v>
      </c>
    </row>
    <row r="654" spans="40:61" ht="40.5" x14ac:dyDescent="0.2">
      <c r="AN654" s="110" t="str">
        <f t="shared" si="102"/>
        <v>-0</v>
      </c>
      <c r="AO654" s="110" t="str">
        <f t="shared" si="104"/>
        <v>5-0</v>
      </c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 t="str">
        <f t="shared" si="99"/>
        <v>شنبه</v>
      </c>
      <c r="BE654" s="110">
        <f t="shared" si="99"/>
        <v>1</v>
      </c>
      <c r="BF654" s="110">
        <f t="shared" si="100"/>
        <v>5</v>
      </c>
      <c r="BG654" s="110">
        <f t="shared" si="101"/>
        <v>19</v>
      </c>
      <c r="BH654" s="110" t="str">
        <f t="shared" si="103"/>
        <v/>
      </c>
      <c r="BI654" s="110">
        <f>HLOOKUP(BF654,'ورود کد کلاس همکاران'!$A$1:$AL$54,BG654+3,FALSE)</f>
        <v>0</v>
      </c>
    </row>
    <row r="655" spans="40:61" ht="40.5" x14ac:dyDescent="0.2">
      <c r="AN655" s="110" t="str">
        <f t="shared" si="102"/>
        <v>-0</v>
      </c>
      <c r="AO655" s="110" t="str">
        <f t="shared" si="104"/>
        <v>6-0</v>
      </c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 t="str">
        <f t="shared" si="99"/>
        <v>شنبه</v>
      </c>
      <c r="BE655" s="110">
        <f t="shared" si="99"/>
        <v>1</v>
      </c>
      <c r="BF655" s="110">
        <f t="shared" si="100"/>
        <v>6</v>
      </c>
      <c r="BG655" s="110">
        <f t="shared" si="101"/>
        <v>19</v>
      </c>
      <c r="BH655" s="110" t="str">
        <f t="shared" si="103"/>
        <v/>
      </c>
      <c r="BI655" s="110">
        <f>HLOOKUP(BF655,'ورود کد کلاس همکاران'!$A$1:$AL$54,BG655+3,FALSE)</f>
        <v>0</v>
      </c>
    </row>
    <row r="656" spans="40:61" ht="40.5" x14ac:dyDescent="0.2">
      <c r="AN656" s="110" t="str">
        <f t="shared" si="102"/>
        <v>-0</v>
      </c>
      <c r="AO656" s="110" t="str">
        <f t="shared" si="104"/>
        <v>7-0</v>
      </c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 t="str">
        <f t="shared" si="99"/>
        <v>يکشنبه</v>
      </c>
      <c r="BE656" s="110">
        <f t="shared" si="99"/>
        <v>2</v>
      </c>
      <c r="BF656" s="110">
        <f t="shared" si="100"/>
        <v>7</v>
      </c>
      <c r="BG656" s="110">
        <f t="shared" si="101"/>
        <v>19</v>
      </c>
      <c r="BH656" s="110" t="str">
        <f t="shared" si="103"/>
        <v/>
      </c>
      <c r="BI656" s="110">
        <f>HLOOKUP(BF656,'ورود کد کلاس همکاران'!$A$1:$AL$54,BG656+3,FALSE)</f>
        <v>0</v>
      </c>
    </row>
    <row r="657" spans="40:61" ht="40.5" x14ac:dyDescent="0.2">
      <c r="AN657" s="110" t="str">
        <f t="shared" si="102"/>
        <v>-0</v>
      </c>
      <c r="AO657" s="110" t="str">
        <f t="shared" si="104"/>
        <v>8-0</v>
      </c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 t="str">
        <f t="shared" si="99"/>
        <v>يکشنبه</v>
      </c>
      <c r="BE657" s="110">
        <f t="shared" si="99"/>
        <v>2</v>
      </c>
      <c r="BF657" s="110">
        <f t="shared" si="100"/>
        <v>8</v>
      </c>
      <c r="BG657" s="110">
        <f t="shared" si="101"/>
        <v>19</v>
      </c>
      <c r="BH657" s="110" t="str">
        <f t="shared" si="103"/>
        <v/>
      </c>
      <c r="BI657" s="110">
        <f>HLOOKUP(BF657,'ورود کد کلاس همکاران'!$A$1:$AL$54,BG657+3,FALSE)</f>
        <v>0</v>
      </c>
    </row>
    <row r="658" spans="40:61" ht="40.5" x14ac:dyDescent="0.2">
      <c r="AN658" s="110" t="str">
        <f t="shared" si="102"/>
        <v>-0</v>
      </c>
      <c r="AO658" s="110" t="str">
        <f t="shared" si="104"/>
        <v>9-0</v>
      </c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 t="str">
        <f t="shared" si="99"/>
        <v>يکشنبه</v>
      </c>
      <c r="BE658" s="110">
        <f t="shared" si="99"/>
        <v>2</v>
      </c>
      <c r="BF658" s="110">
        <f t="shared" si="100"/>
        <v>9</v>
      </c>
      <c r="BG658" s="110">
        <f t="shared" si="101"/>
        <v>19</v>
      </c>
      <c r="BH658" s="110" t="str">
        <f t="shared" si="103"/>
        <v/>
      </c>
      <c r="BI658" s="110">
        <f>HLOOKUP(BF658,'ورود کد کلاس همکاران'!$A$1:$AL$54,BG658+3,FALSE)</f>
        <v>0</v>
      </c>
    </row>
    <row r="659" spans="40:61" ht="40.5" x14ac:dyDescent="0.2">
      <c r="AN659" s="110" t="str">
        <f t="shared" si="102"/>
        <v>-0</v>
      </c>
      <c r="AO659" s="110" t="str">
        <f t="shared" si="104"/>
        <v>10-0</v>
      </c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 t="str">
        <f t="shared" si="99"/>
        <v>يکشنبه</v>
      </c>
      <c r="BE659" s="110">
        <f t="shared" si="99"/>
        <v>2</v>
      </c>
      <c r="BF659" s="110">
        <f t="shared" si="100"/>
        <v>10</v>
      </c>
      <c r="BG659" s="110">
        <f t="shared" si="101"/>
        <v>19</v>
      </c>
      <c r="BH659" s="110" t="str">
        <f t="shared" si="103"/>
        <v/>
      </c>
      <c r="BI659" s="110">
        <f>HLOOKUP(BF659,'ورود کد کلاس همکاران'!$A$1:$AL$54,BG659+3,FALSE)</f>
        <v>0</v>
      </c>
    </row>
    <row r="660" spans="40:61" ht="40.5" x14ac:dyDescent="0.2">
      <c r="AN660" s="110" t="str">
        <f t="shared" si="102"/>
        <v>-0</v>
      </c>
      <c r="AO660" s="110" t="str">
        <f t="shared" si="104"/>
        <v>11-0</v>
      </c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 t="str">
        <f t="shared" si="99"/>
        <v>يکشنبه</v>
      </c>
      <c r="BE660" s="110">
        <f t="shared" si="99"/>
        <v>2</v>
      </c>
      <c r="BF660" s="110">
        <f t="shared" si="100"/>
        <v>11</v>
      </c>
      <c r="BG660" s="110">
        <f t="shared" si="101"/>
        <v>19</v>
      </c>
      <c r="BH660" s="110" t="str">
        <f t="shared" si="103"/>
        <v/>
      </c>
      <c r="BI660" s="110">
        <f>HLOOKUP(BF660,'ورود کد کلاس همکاران'!$A$1:$AL$54,BG660+3,FALSE)</f>
        <v>0</v>
      </c>
    </row>
    <row r="661" spans="40:61" ht="40.5" x14ac:dyDescent="0.2">
      <c r="AN661" s="110" t="str">
        <f t="shared" si="102"/>
        <v>-0</v>
      </c>
      <c r="AO661" s="110" t="str">
        <f t="shared" si="104"/>
        <v>12-0</v>
      </c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 t="str">
        <f t="shared" si="99"/>
        <v>يکشنبه</v>
      </c>
      <c r="BE661" s="110">
        <f t="shared" si="99"/>
        <v>2</v>
      </c>
      <c r="BF661" s="110">
        <f t="shared" si="100"/>
        <v>12</v>
      </c>
      <c r="BG661" s="110">
        <f t="shared" si="101"/>
        <v>19</v>
      </c>
      <c r="BH661" s="110" t="str">
        <f t="shared" si="103"/>
        <v/>
      </c>
      <c r="BI661" s="110">
        <f>HLOOKUP(BF661,'ورود کد کلاس همکاران'!$A$1:$AL$54,BG661+3,FALSE)</f>
        <v>0</v>
      </c>
    </row>
    <row r="662" spans="40:61" ht="40.5" x14ac:dyDescent="0.2">
      <c r="AN662" s="110" t="str">
        <f t="shared" si="102"/>
        <v>-0</v>
      </c>
      <c r="AO662" s="110" t="str">
        <f t="shared" si="104"/>
        <v>13-0</v>
      </c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 t="str">
        <f t="shared" si="99"/>
        <v>دوشنبه</v>
      </c>
      <c r="BE662" s="110">
        <f t="shared" si="99"/>
        <v>3</v>
      </c>
      <c r="BF662" s="110">
        <f t="shared" si="100"/>
        <v>13</v>
      </c>
      <c r="BG662" s="110">
        <f t="shared" si="101"/>
        <v>19</v>
      </c>
      <c r="BH662" s="110" t="str">
        <f t="shared" si="103"/>
        <v/>
      </c>
      <c r="BI662" s="110">
        <f>HLOOKUP(BF662,'ورود کد کلاس همکاران'!$A$1:$AL$54,BG662+3,FALSE)</f>
        <v>0</v>
      </c>
    </row>
    <row r="663" spans="40:61" ht="40.5" x14ac:dyDescent="0.2">
      <c r="AN663" s="110" t="str">
        <f t="shared" si="102"/>
        <v>-0</v>
      </c>
      <c r="AO663" s="110" t="str">
        <f t="shared" si="104"/>
        <v>14-0</v>
      </c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 t="str">
        <f t="shared" si="99"/>
        <v>دوشنبه</v>
      </c>
      <c r="BE663" s="110">
        <f t="shared" si="99"/>
        <v>3</v>
      </c>
      <c r="BF663" s="110">
        <f t="shared" si="100"/>
        <v>14</v>
      </c>
      <c r="BG663" s="110">
        <f t="shared" si="101"/>
        <v>19</v>
      </c>
      <c r="BH663" s="110" t="str">
        <f t="shared" si="103"/>
        <v/>
      </c>
      <c r="BI663" s="110">
        <f>HLOOKUP(BF663,'ورود کد کلاس همکاران'!$A$1:$AL$54,BG663+3,FALSE)</f>
        <v>0</v>
      </c>
    </row>
    <row r="664" spans="40:61" ht="40.5" x14ac:dyDescent="0.2">
      <c r="AN664" s="110" t="str">
        <f t="shared" si="102"/>
        <v>-0</v>
      </c>
      <c r="AO664" s="110" t="str">
        <f t="shared" si="104"/>
        <v>15-0</v>
      </c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 t="str">
        <f t="shared" si="99"/>
        <v>دوشنبه</v>
      </c>
      <c r="BE664" s="110">
        <f t="shared" si="99"/>
        <v>3</v>
      </c>
      <c r="BF664" s="110">
        <f t="shared" si="100"/>
        <v>15</v>
      </c>
      <c r="BG664" s="110">
        <f t="shared" si="101"/>
        <v>19</v>
      </c>
      <c r="BH664" s="110" t="str">
        <f t="shared" si="103"/>
        <v/>
      </c>
      <c r="BI664" s="110">
        <f>HLOOKUP(BF664,'ورود کد کلاس همکاران'!$A$1:$AL$54,BG664+3,FALSE)</f>
        <v>0</v>
      </c>
    </row>
    <row r="665" spans="40:61" ht="40.5" x14ac:dyDescent="0.2">
      <c r="AN665" s="110" t="str">
        <f t="shared" si="102"/>
        <v>-0</v>
      </c>
      <c r="AO665" s="110" t="str">
        <f t="shared" si="104"/>
        <v>16-0</v>
      </c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 t="str">
        <f t="shared" si="99"/>
        <v>دوشنبه</v>
      </c>
      <c r="BE665" s="110">
        <f t="shared" si="99"/>
        <v>3</v>
      </c>
      <c r="BF665" s="110">
        <f t="shared" si="100"/>
        <v>16</v>
      </c>
      <c r="BG665" s="110">
        <f t="shared" si="101"/>
        <v>19</v>
      </c>
      <c r="BH665" s="110" t="str">
        <f t="shared" si="103"/>
        <v/>
      </c>
      <c r="BI665" s="110">
        <f>HLOOKUP(BF665,'ورود کد کلاس همکاران'!$A$1:$AL$54,BG665+3,FALSE)</f>
        <v>0</v>
      </c>
    </row>
    <row r="666" spans="40:61" ht="40.5" x14ac:dyDescent="0.2">
      <c r="AN666" s="110" t="str">
        <f t="shared" si="102"/>
        <v>-0</v>
      </c>
      <c r="AO666" s="110" t="str">
        <f t="shared" si="104"/>
        <v>17-0</v>
      </c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 t="str">
        <f t="shared" si="99"/>
        <v>دوشنبه</v>
      </c>
      <c r="BE666" s="110">
        <f t="shared" si="99"/>
        <v>3</v>
      </c>
      <c r="BF666" s="110">
        <f t="shared" si="100"/>
        <v>17</v>
      </c>
      <c r="BG666" s="110">
        <f t="shared" si="101"/>
        <v>19</v>
      </c>
      <c r="BH666" s="110" t="str">
        <f t="shared" si="103"/>
        <v/>
      </c>
      <c r="BI666" s="110">
        <f>HLOOKUP(BF666,'ورود کد کلاس همکاران'!$A$1:$AL$54,BG666+3,FALSE)</f>
        <v>0</v>
      </c>
    </row>
    <row r="667" spans="40:61" ht="40.5" x14ac:dyDescent="0.2">
      <c r="AN667" s="110" t="str">
        <f t="shared" si="102"/>
        <v>-0</v>
      </c>
      <c r="AO667" s="110" t="str">
        <f t="shared" si="104"/>
        <v>18-0</v>
      </c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 t="str">
        <f t="shared" si="99"/>
        <v>دوشنبه</v>
      </c>
      <c r="BE667" s="110">
        <f t="shared" si="99"/>
        <v>3</v>
      </c>
      <c r="BF667" s="110">
        <f t="shared" si="100"/>
        <v>18</v>
      </c>
      <c r="BG667" s="110">
        <f t="shared" si="101"/>
        <v>19</v>
      </c>
      <c r="BH667" s="110" t="str">
        <f t="shared" si="103"/>
        <v/>
      </c>
      <c r="BI667" s="110">
        <f>HLOOKUP(BF667,'ورود کد کلاس همکاران'!$A$1:$AL$54,BG667+3,FALSE)</f>
        <v>0</v>
      </c>
    </row>
    <row r="668" spans="40:61" ht="40.5" x14ac:dyDescent="0.2">
      <c r="AN668" s="110" t="str">
        <f t="shared" si="102"/>
        <v>9-9</v>
      </c>
      <c r="AO668" s="110" t="str">
        <f t="shared" si="104"/>
        <v>19-9</v>
      </c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 t="str">
        <f t="shared" si="99"/>
        <v>سه شنبه</v>
      </c>
      <c r="BE668" s="110">
        <f t="shared" si="99"/>
        <v>4</v>
      </c>
      <c r="BF668" s="110">
        <f t="shared" si="100"/>
        <v>19</v>
      </c>
      <c r="BG668" s="110">
        <f t="shared" si="101"/>
        <v>19</v>
      </c>
      <c r="BH668" s="110">
        <f t="shared" si="103"/>
        <v>9</v>
      </c>
      <c r="BI668" s="110">
        <f>HLOOKUP(BF668,'ورود کد کلاس همکاران'!$A$1:$AL$54,BG668+3,FALSE)</f>
        <v>9</v>
      </c>
    </row>
    <row r="669" spans="40:61" ht="40.5" x14ac:dyDescent="0.2">
      <c r="AN669" s="110" t="str">
        <f t="shared" si="102"/>
        <v>9-9</v>
      </c>
      <c r="AO669" s="110" t="str">
        <f t="shared" si="104"/>
        <v>20-9</v>
      </c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 t="str">
        <f t="shared" si="99"/>
        <v>سه شنبه</v>
      </c>
      <c r="BE669" s="110">
        <f t="shared" si="99"/>
        <v>4</v>
      </c>
      <c r="BF669" s="110">
        <f t="shared" si="100"/>
        <v>20</v>
      </c>
      <c r="BG669" s="110">
        <f t="shared" si="101"/>
        <v>19</v>
      </c>
      <c r="BH669" s="110">
        <f t="shared" si="103"/>
        <v>9</v>
      </c>
      <c r="BI669" s="110">
        <f>HLOOKUP(BF669,'ورود کد کلاس همکاران'!$A$1:$AL$54,BG669+3,FALSE)</f>
        <v>9</v>
      </c>
    </row>
    <row r="670" spans="40:61" ht="40.5" x14ac:dyDescent="0.2">
      <c r="AN670" s="110" t="str">
        <f t="shared" si="102"/>
        <v>9-6</v>
      </c>
      <c r="AO670" s="110" t="str">
        <f t="shared" si="104"/>
        <v>21-6</v>
      </c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 t="str">
        <f t="shared" si="99"/>
        <v>سه شنبه</v>
      </c>
      <c r="BE670" s="110">
        <f t="shared" si="99"/>
        <v>4</v>
      </c>
      <c r="BF670" s="110">
        <f t="shared" si="100"/>
        <v>21</v>
      </c>
      <c r="BG670" s="110">
        <f t="shared" si="101"/>
        <v>19</v>
      </c>
      <c r="BH670" s="110">
        <f t="shared" si="103"/>
        <v>9</v>
      </c>
      <c r="BI670" s="110">
        <f>HLOOKUP(BF670,'ورود کد کلاس همکاران'!$A$1:$AL$54,BG670+3,FALSE)</f>
        <v>6</v>
      </c>
    </row>
    <row r="671" spans="40:61" ht="40.5" x14ac:dyDescent="0.2">
      <c r="AN671" s="110" t="str">
        <f t="shared" si="102"/>
        <v>9-6</v>
      </c>
      <c r="AO671" s="110" t="str">
        <f t="shared" si="104"/>
        <v>22-6</v>
      </c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 t="str">
        <f t="shared" si="99"/>
        <v>سه شنبه</v>
      </c>
      <c r="BE671" s="110">
        <f t="shared" si="99"/>
        <v>4</v>
      </c>
      <c r="BF671" s="110">
        <f t="shared" si="100"/>
        <v>22</v>
      </c>
      <c r="BG671" s="110">
        <f t="shared" si="101"/>
        <v>19</v>
      </c>
      <c r="BH671" s="110">
        <f t="shared" si="103"/>
        <v>9</v>
      </c>
      <c r="BI671" s="110">
        <f>HLOOKUP(BF671,'ورود کد کلاس همکاران'!$A$1:$AL$54,BG671+3,FALSE)</f>
        <v>6</v>
      </c>
    </row>
    <row r="672" spans="40:61" ht="40.5" x14ac:dyDescent="0.2">
      <c r="AN672" s="110" t="str">
        <f t="shared" si="102"/>
        <v>-0</v>
      </c>
      <c r="AO672" s="110" t="str">
        <f t="shared" si="104"/>
        <v>23-0</v>
      </c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 t="str">
        <f t="shared" si="99"/>
        <v>سه شنبه</v>
      </c>
      <c r="BE672" s="110">
        <f t="shared" si="99"/>
        <v>4</v>
      </c>
      <c r="BF672" s="110">
        <f t="shared" si="100"/>
        <v>23</v>
      </c>
      <c r="BG672" s="110">
        <f t="shared" si="101"/>
        <v>19</v>
      </c>
      <c r="BH672" s="110" t="str">
        <f t="shared" si="103"/>
        <v/>
      </c>
      <c r="BI672" s="110">
        <f>HLOOKUP(BF672,'ورود کد کلاس همکاران'!$A$1:$AL$54,BG672+3,FALSE)</f>
        <v>0</v>
      </c>
    </row>
    <row r="673" spans="40:61" ht="40.5" x14ac:dyDescent="0.2">
      <c r="AN673" s="110" t="str">
        <f t="shared" si="102"/>
        <v>-0</v>
      </c>
      <c r="AO673" s="110" t="str">
        <f t="shared" si="104"/>
        <v>24-0</v>
      </c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 t="str">
        <f t="shared" si="99"/>
        <v>سه شنبه</v>
      </c>
      <c r="BE673" s="110">
        <f t="shared" si="99"/>
        <v>4</v>
      </c>
      <c r="BF673" s="110">
        <f t="shared" si="100"/>
        <v>24</v>
      </c>
      <c r="BG673" s="110">
        <f t="shared" si="101"/>
        <v>19</v>
      </c>
      <c r="BH673" s="110" t="str">
        <f t="shared" si="103"/>
        <v/>
      </c>
      <c r="BI673" s="110">
        <f>HLOOKUP(BF673,'ورود کد کلاس همکاران'!$A$1:$AL$54,BG673+3,FALSE)</f>
        <v>0</v>
      </c>
    </row>
    <row r="674" spans="40:61" ht="40.5" x14ac:dyDescent="0.2">
      <c r="AN674" s="110" t="str">
        <f t="shared" si="102"/>
        <v>-0</v>
      </c>
      <c r="AO674" s="110" t="str">
        <f t="shared" si="104"/>
        <v>25-0</v>
      </c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 t="str">
        <f t="shared" si="99"/>
        <v>چهار شنبه</v>
      </c>
      <c r="BE674" s="110">
        <f t="shared" si="99"/>
        <v>5</v>
      </c>
      <c r="BF674" s="110">
        <f t="shared" si="100"/>
        <v>25</v>
      </c>
      <c r="BG674" s="110">
        <f t="shared" si="101"/>
        <v>19</v>
      </c>
      <c r="BH674" s="110" t="str">
        <f t="shared" si="103"/>
        <v/>
      </c>
      <c r="BI674" s="110">
        <f>HLOOKUP(BF674,'ورود کد کلاس همکاران'!$A$1:$AL$54,BG674+3,FALSE)</f>
        <v>0</v>
      </c>
    </row>
    <row r="675" spans="40:61" ht="40.5" x14ac:dyDescent="0.2">
      <c r="AN675" s="110" t="str">
        <f t="shared" si="102"/>
        <v>-0</v>
      </c>
      <c r="AO675" s="110" t="str">
        <f t="shared" si="104"/>
        <v>26-0</v>
      </c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 t="str">
        <f t="shared" si="99"/>
        <v>چهار شنبه</v>
      </c>
      <c r="BE675" s="110">
        <f t="shared" si="99"/>
        <v>5</v>
      </c>
      <c r="BF675" s="110">
        <f t="shared" si="100"/>
        <v>26</v>
      </c>
      <c r="BG675" s="110">
        <f t="shared" si="101"/>
        <v>19</v>
      </c>
      <c r="BH675" s="110" t="str">
        <f t="shared" si="103"/>
        <v/>
      </c>
      <c r="BI675" s="110">
        <f>HLOOKUP(BF675,'ورود کد کلاس همکاران'!$A$1:$AL$54,BG675+3,FALSE)</f>
        <v>0</v>
      </c>
    </row>
    <row r="676" spans="40:61" ht="40.5" x14ac:dyDescent="0.2">
      <c r="AN676" s="110" t="str">
        <f t="shared" si="102"/>
        <v>-0</v>
      </c>
      <c r="AO676" s="110" t="str">
        <f t="shared" si="104"/>
        <v>27-0</v>
      </c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 t="str">
        <f t="shared" si="99"/>
        <v>چهار شنبه</v>
      </c>
      <c r="BE676" s="110">
        <f t="shared" si="99"/>
        <v>5</v>
      </c>
      <c r="BF676" s="110">
        <f t="shared" si="100"/>
        <v>27</v>
      </c>
      <c r="BG676" s="110">
        <f t="shared" si="101"/>
        <v>19</v>
      </c>
      <c r="BH676" s="110" t="str">
        <f t="shared" si="103"/>
        <v/>
      </c>
      <c r="BI676" s="110">
        <f>HLOOKUP(BF676,'ورود کد کلاس همکاران'!$A$1:$AL$54,BG676+3,FALSE)</f>
        <v>0</v>
      </c>
    </row>
    <row r="677" spans="40:61" ht="40.5" x14ac:dyDescent="0.2">
      <c r="AN677" s="110" t="str">
        <f t="shared" si="102"/>
        <v>-0</v>
      </c>
      <c r="AO677" s="110" t="str">
        <f t="shared" si="104"/>
        <v>28-0</v>
      </c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 t="str">
        <f t="shared" si="99"/>
        <v>چهار شنبه</v>
      </c>
      <c r="BE677" s="110">
        <f t="shared" si="99"/>
        <v>5</v>
      </c>
      <c r="BF677" s="110">
        <f t="shared" si="100"/>
        <v>28</v>
      </c>
      <c r="BG677" s="110">
        <f t="shared" si="101"/>
        <v>19</v>
      </c>
      <c r="BH677" s="110" t="str">
        <f t="shared" si="103"/>
        <v/>
      </c>
      <c r="BI677" s="110">
        <f>HLOOKUP(BF677,'ورود کد کلاس همکاران'!$A$1:$AL$54,BG677+3,FALSE)</f>
        <v>0</v>
      </c>
    </row>
    <row r="678" spans="40:61" ht="40.5" x14ac:dyDescent="0.2">
      <c r="AN678" s="110" t="str">
        <f t="shared" si="102"/>
        <v>-0</v>
      </c>
      <c r="AO678" s="110" t="str">
        <f t="shared" si="104"/>
        <v>29-0</v>
      </c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 t="str">
        <f t="shared" si="99"/>
        <v>چهار شنبه</v>
      </c>
      <c r="BE678" s="110">
        <f t="shared" si="99"/>
        <v>5</v>
      </c>
      <c r="BF678" s="110">
        <f t="shared" si="100"/>
        <v>29</v>
      </c>
      <c r="BG678" s="110">
        <f t="shared" si="101"/>
        <v>19</v>
      </c>
      <c r="BH678" s="110" t="str">
        <f t="shared" si="103"/>
        <v/>
      </c>
      <c r="BI678" s="110">
        <f>HLOOKUP(BF678,'ورود کد کلاس همکاران'!$A$1:$AL$54,BG678+3,FALSE)</f>
        <v>0</v>
      </c>
    </row>
    <row r="679" spans="40:61" ht="40.5" x14ac:dyDescent="0.2">
      <c r="AN679" s="110" t="str">
        <f t="shared" si="102"/>
        <v>-0</v>
      </c>
      <c r="AO679" s="110" t="str">
        <f t="shared" si="104"/>
        <v>30-0</v>
      </c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 t="str">
        <f t="shared" ref="BD679:BE742" si="105">BD643</f>
        <v>چهار شنبه</v>
      </c>
      <c r="BE679" s="110">
        <f t="shared" si="105"/>
        <v>5</v>
      </c>
      <c r="BF679" s="110">
        <f t="shared" ref="BF679:BF742" si="106">BF643</f>
        <v>30</v>
      </c>
      <c r="BG679" s="110">
        <f t="shared" ref="BG679:BG742" si="107">BG643+1</f>
        <v>19</v>
      </c>
      <c r="BH679" s="110" t="str">
        <f t="shared" si="103"/>
        <v/>
      </c>
      <c r="BI679" s="110">
        <f>HLOOKUP(BF679,'ورود کد کلاس همکاران'!$A$1:$AL$54,BG679+3,FALSE)</f>
        <v>0</v>
      </c>
    </row>
    <row r="680" spans="40:61" ht="40.5" x14ac:dyDescent="0.2">
      <c r="AN680" s="110" t="str">
        <f t="shared" si="102"/>
        <v>19-6</v>
      </c>
      <c r="AO680" s="110" t="str">
        <f t="shared" si="104"/>
        <v>31-6</v>
      </c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 t="str">
        <f t="shared" si="105"/>
        <v>پنجشنبه</v>
      </c>
      <c r="BE680" s="110">
        <f t="shared" si="105"/>
        <v>6</v>
      </c>
      <c r="BF680" s="110">
        <f t="shared" si="106"/>
        <v>31</v>
      </c>
      <c r="BG680" s="110">
        <f t="shared" si="107"/>
        <v>19</v>
      </c>
      <c r="BH680" s="110">
        <f t="shared" si="103"/>
        <v>19</v>
      </c>
      <c r="BI680" s="110">
        <f>HLOOKUP(BF680,'ورود کد کلاس همکاران'!$A$1:$AL$54,BG680+3,FALSE)</f>
        <v>6</v>
      </c>
    </row>
    <row r="681" spans="40:61" ht="40.5" x14ac:dyDescent="0.2">
      <c r="AN681" s="110" t="str">
        <f t="shared" si="102"/>
        <v>19-6</v>
      </c>
      <c r="AO681" s="110" t="str">
        <f t="shared" si="104"/>
        <v>32-6</v>
      </c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 t="str">
        <f t="shared" si="105"/>
        <v>پنجشنبه</v>
      </c>
      <c r="BE681" s="110">
        <f t="shared" si="105"/>
        <v>6</v>
      </c>
      <c r="BF681" s="110">
        <f t="shared" si="106"/>
        <v>32</v>
      </c>
      <c r="BG681" s="110">
        <f t="shared" si="107"/>
        <v>19</v>
      </c>
      <c r="BH681" s="110">
        <f t="shared" si="103"/>
        <v>19</v>
      </c>
      <c r="BI681" s="110">
        <f>HLOOKUP(BF681,'ورود کد کلاس همکاران'!$A$1:$AL$54,BG681+3,FALSE)</f>
        <v>6</v>
      </c>
    </row>
    <row r="682" spans="40:61" ht="40.5" x14ac:dyDescent="0.2">
      <c r="AN682" s="110" t="str">
        <f t="shared" si="102"/>
        <v>19-9</v>
      </c>
      <c r="AO682" s="110" t="str">
        <f t="shared" si="104"/>
        <v>33-9</v>
      </c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 t="str">
        <f t="shared" si="105"/>
        <v>پنجشنبه</v>
      </c>
      <c r="BE682" s="110">
        <f t="shared" si="105"/>
        <v>6</v>
      </c>
      <c r="BF682" s="110">
        <f t="shared" si="106"/>
        <v>33</v>
      </c>
      <c r="BG682" s="110">
        <f t="shared" si="107"/>
        <v>19</v>
      </c>
      <c r="BH682" s="110">
        <f t="shared" si="103"/>
        <v>19</v>
      </c>
      <c r="BI682" s="110">
        <f>HLOOKUP(BF682,'ورود کد کلاس همکاران'!$A$1:$AL$54,BG682+3,FALSE)</f>
        <v>9</v>
      </c>
    </row>
    <row r="683" spans="40:61" ht="40.5" x14ac:dyDescent="0.2">
      <c r="AN683" s="110" t="str">
        <f t="shared" si="102"/>
        <v>19-9</v>
      </c>
      <c r="AO683" s="110" t="str">
        <f t="shared" si="104"/>
        <v>34-9</v>
      </c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 t="str">
        <f t="shared" si="105"/>
        <v>پنجشنبه</v>
      </c>
      <c r="BE683" s="110">
        <f t="shared" si="105"/>
        <v>6</v>
      </c>
      <c r="BF683" s="110">
        <f t="shared" si="106"/>
        <v>34</v>
      </c>
      <c r="BG683" s="110">
        <f t="shared" si="107"/>
        <v>19</v>
      </c>
      <c r="BH683" s="110">
        <f t="shared" si="103"/>
        <v>19</v>
      </c>
      <c r="BI683" s="110">
        <f>HLOOKUP(BF683,'ورود کد کلاس همکاران'!$A$1:$AL$54,BG683+3,FALSE)</f>
        <v>9</v>
      </c>
    </row>
    <row r="684" spans="40:61" ht="40.5" x14ac:dyDescent="0.2">
      <c r="AN684" s="110" t="str">
        <f t="shared" si="102"/>
        <v>-0</v>
      </c>
      <c r="AO684" s="110" t="str">
        <f t="shared" si="104"/>
        <v>35-0</v>
      </c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 t="str">
        <f t="shared" si="105"/>
        <v>پنجشنبه</v>
      </c>
      <c r="BE684" s="110">
        <f t="shared" si="105"/>
        <v>6</v>
      </c>
      <c r="BF684" s="110">
        <f t="shared" si="106"/>
        <v>35</v>
      </c>
      <c r="BG684" s="110">
        <f t="shared" si="107"/>
        <v>19</v>
      </c>
      <c r="BH684" s="110" t="str">
        <f t="shared" si="103"/>
        <v/>
      </c>
      <c r="BI684" s="110">
        <f>HLOOKUP(BF684,'ورود کد کلاس همکاران'!$A$1:$AL$54,BG684+3,FALSE)</f>
        <v>0</v>
      </c>
    </row>
    <row r="685" spans="40:61" ht="40.5" x14ac:dyDescent="0.2">
      <c r="AN685" s="110" t="str">
        <f t="shared" si="102"/>
        <v>-0</v>
      </c>
      <c r="AO685" s="110" t="str">
        <f t="shared" si="104"/>
        <v>36-0</v>
      </c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 t="str">
        <f t="shared" si="105"/>
        <v>پنجشنبه</v>
      </c>
      <c r="BE685" s="110">
        <f t="shared" si="105"/>
        <v>6</v>
      </c>
      <c r="BF685" s="110">
        <f t="shared" si="106"/>
        <v>36</v>
      </c>
      <c r="BG685" s="110">
        <f t="shared" si="107"/>
        <v>19</v>
      </c>
      <c r="BH685" s="110" t="str">
        <f t="shared" si="103"/>
        <v/>
      </c>
      <c r="BI685" s="110">
        <f>HLOOKUP(BF685,'ورود کد کلاس همکاران'!$A$1:$AL$54,BG685+3,FALSE)</f>
        <v>0</v>
      </c>
    </row>
    <row r="686" spans="40:61" ht="40.5" x14ac:dyDescent="0.2">
      <c r="AN686" s="110" t="str">
        <f t="shared" si="102"/>
        <v>-0</v>
      </c>
      <c r="AO686" s="110" t="str">
        <f t="shared" si="104"/>
        <v>1-0</v>
      </c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 t="str">
        <f t="shared" si="105"/>
        <v>شنبه</v>
      </c>
      <c r="BE686" s="110">
        <f t="shared" si="105"/>
        <v>1</v>
      </c>
      <c r="BF686" s="110">
        <f t="shared" si="106"/>
        <v>1</v>
      </c>
      <c r="BG686" s="110">
        <f t="shared" si="107"/>
        <v>20</v>
      </c>
      <c r="BH686" s="110" t="str">
        <f t="shared" si="103"/>
        <v/>
      </c>
      <c r="BI686" s="110">
        <f>HLOOKUP(BF686,'ورود کد کلاس همکاران'!$A$1:$AL$54,BG686+3,FALSE)</f>
        <v>0</v>
      </c>
    </row>
    <row r="687" spans="40:61" ht="40.5" x14ac:dyDescent="0.2">
      <c r="AN687" s="110" t="str">
        <f t="shared" si="102"/>
        <v>-0</v>
      </c>
      <c r="AO687" s="110" t="str">
        <f t="shared" si="104"/>
        <v>2-0</v>
      </c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 t="str">
        <f t="shared" si="105"/>
        <v>شنبه</v>
      </c>
      <c r="BE687" s="110">
        <f t="shared" si="105"/>
        <v>1</v>
      </c>
      <c r="BF687" s="110">
        <f t="shared" si="106"/>
        <v>2</v>
      </c>
      <c r="BG687" s="110">
        <f t="shared" si="107"/>
        <v>20</v>
      </c>
      <c r="BH687" s="110" t="str">
        <f t="shared" si="103"/>
        <v/>
      </c>
      <c r="BI687" s="110">
        <f>HLOOKUP(BF687,'ورود کد کلاس همکاران'!$A$1:$AL$54,BG687+3,FALSE)</f>
        <v>0</v>
      </c>
    </row>
    <row r="688" spans="40:61" ht="40.5" x14ac:dyDescent="0.2">
      <c r="AN688" s="110" t="str">
        <f t="shared" si="102"/>
        <v>-0</v>
      </c>
      <c r="AO688" s="110" t="str">
        <f t="shared" si="104"/>
        <v>3-0</v>
      </c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 t="str">
        <f t="shared" si="105"/>
        <v>شنبه</v>
      </c>
      <c r="BE688" s="110">
        <f t="shared" si="105"/>
        <v>1</v>
      </c>
      <c r="BF688" s="110">
        <f t="shared" si="106"/>
        <v>3</v>
      </c>
      <c r="BG688" s="110">
        <f t="shared" si="107"/>
        <v>20</v>
      </c>
      <c r="BH688" s="110" t="str">
        <f t="shared" si="103"/>
        <v/>
      </c>
      <c r="BI688" s="110">
        <f>HLOOKUP(BF688,'ورود کد کلاس همکاران'!$A$1:$AL$54,BG688+3,FALSE)</f>
        <v>0</v>
      </c>
    </row>
    <row r="689" spans="40:61" ht="40.5" x14ac:dyDescent="0.2">
      <c r="AN689" s="110" t="str">
        <f t="shared" si="102"/>
        <v>-0</v>
      </c>
      <c r="AO689" s="110" t="str">
        <f t="shared" si="104"/>
        <v>4-0</v>
      </c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 t="str">
        <f t="shared" si="105"/>
        <v>شنبه</v>
      </c>
      <c r="BE689" s="110">
        <f t="shared" si="105"/>
        <v>1</v>
      </c>
      <c r="BF689" s="110">
        <f t="shared" si="106"/>
        <v>4</v>
      </c>
      <c r="BG689" s="110">
        <f t="shared" si="107"/>
        <v>20</v>
      </c>
      <c r="BH689" s="110" t="str">
        <f t="shared" si="103"/>
        <v/>
      </c>
      <c r="BI689" s="110">
        <f>HLOOKUP(BF689,'ورود کد کلاس همکاران'!$A$1:$AL$54,BG689+3,FALSE)</f>
        <v>0</v>
      </c>
    </row>
    <row r="690" spans="40:61" ht="40.5" x14ac:dyDescent="0.2">
      <c r="AN690" s="110" t="str">
        <f t="shared" si="102"/>
        <v>-0</v>
      </c>
      <c r="AO690" s="110" t="str">
        <f t="shared" si="104"/>
        <v>5-0</v>
      </c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 t="str">
        <f t="shared" si="105"/>
        <v>شنبه</v>
      </c>
      <c r="BE690" s="110">
        <f t="shared" si="105"/>
        <v>1</v>
      </c>
      <c r="BF690" s="110">
        <f t="shared" si="106"/>
        <v>5</v>
      </c>
      <c r="BG690" s="110">
        <f t="shared" si="107"/>
        <v>20</v>
      </c>
      <c r="BH690" s="110" t="str">
        <f t="shared" si="103"/>
        <v/>
      </c>
      <c r="BI690" s="110">
        <f>HLOOKUP(BF690,'ورود کد کلاس همکاران'!$A$1:$AL$54,BG690+3,FALSE)</f>
        <v>0</v>
      </c>
    </row>
    <row r="691" spans="40:61" ht="40.5" x14ac:dyDescent="0.2">
      <c r="AN691" s="110" t="str">
        <f t="shared" si="102"/>
        <v>-0</v>
      </c>
      <c r="AO691" s="110" t="str">
        <f t="shared" si="104"/>
        <v>6-0</v>
      </c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 t="str">
        <f t="shared" si="105"/>
        <v>شنبه</v>
      </c>
      <c r="BE691" s="110">
        <f t="shared" si="105"/>
        <v>1</v>
      </c>
      <c r="BF691" s="110">
        <f t="shared" si="106"/>
        <v>6</v>
      </c>
      <c r="BG691" s="110">
        <f t="shared" si="107"/>
        <v>20</v>
      </c>
      <c r="BH691" s="110" t="str">
        <f t="shared" si="103"/>
        <v/>
      </c>
      <c r="BI691" s="110">
        <f>HLOOKUP(BF691,'ورود کد کلاس همکاران'!$A$1:$AL$54,BG691+3,FALSE)</f>
        <v>0</v>
      </c>
    </row>
    <row r="692" spans="40:61" ht="40.5" x14ac:dyDescent="0.2">
      <c r="AN692" s="110" t="str">
        <f t="shared" si="102"/>
        <v>10-6</v>
      </c>
      <c r="AO692" s="110" t="str">
        <f t="shared" si="104"/>
        <v>7-6</v>
      </c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 t="str">
        <f t="shared" si="105"/>
        <v>يکشنبه</v>
      </c>
      <c r="BE692" s="110">
        <f t="shared" si="105"/>
        <v>2</v>
      </c>
      <c r="BF692" s="110">
        <f t="shared" si="106"/>
        <v>7</v>
      </c>
      <c r="BG692" s="110">
        <f t="shared" si="107"/>
        <v>20</v>
      </c>
      <c r="BH692" s="110">
        <f t="shared" si="103"/>
        <v>10</v>
      </c>
      <c r="BI692" s="110">
        <f>HLOOKUP(BF692,'ورود کد کلاس همکاران'!$A$1:$AL$54,BG692+3,FALSE)</f>
        <v>6</v>
      </c>
    </row>
    <row r="693" spans="40:61" ht="40.5" x14ac:dyDescent="0.2">
      <c r="AN693" s="110" t="str">
        <f t="shared" si="102"/>
        <v>10-6</v>
      </c>
      <c r="AO693" s="110" t="str">
        <f t="shared" si="104"/>
        <v>8-6</v>
      </c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 t="str">
        <f t="shared" si="105"/>
        <v>يکشنبه</v>
      </c>
      <c r="BE693" s="110">
        <f t="shared" si="105"/>
        <v>2</v>
      </c>
      <c r="BF693" s="110">
        <f t="shared" si="106"/>
        <v>8</v>
      </c>
      <c r="BG693" s="110">
        <f t="shared" si="107"/>
        <v>20</v>
      </c>
      <c r="BH693" s="110">
        <f t="shared" si="103"/>
        <v>10</v>
      </c>
      <c r="BI693" s="110">
        <f>HLOOKUP(BF693,'ورود کد کلاس همکاران'!$A$1:$AL$54,BG693+3,FALSE)</f>
        <v>6</v>
      </c>
    </row>
    <row r="694" spans="40:61" ht="40.5" x14ac:dyDescent="0.2">
      <c r="AN694" s="110" t="str">
        <f t="shared" si="102"/>
        <v>10-1</v>
      </c>
      <c r="AO694" s="110" t="str">
        <f t="shared" si="104"/>
        <v>9-1</v>
      </c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 t="str">
        <f t="shared" si="105"/>
        <v>يکشنبه</v>
      </c>
      <c r="BE694" s="110">
        <f t="shared" si="105"/>
        <v>2</v>
      </c>
      <c r="BF694" s="110">
        <f t="shared" si="106"/>
        <v>9</v>
      </c>
      <c r="BG694" s="110">
        <f t="shared" si="107"/>
        <v>20</v>
      </c>
      <c r="BH694" s="110">
        <f t="shared" si="103"/>
        <v>10</v>
      </c>
      <c r="BI694" s="110">
        <f>HLOOKUP(BF694,'ورود کد کلاس همکاران'!$A$1:$AL$54,BG694+3,FALSE)</f>
        <v>1</v>
      </c>
    </row>
    <row r="695" spans="40:61" ht="40.5" x14ac:dyDescent="0.2">
      <c r="AN695" s="110" t="str">
        <f t="shared" si="102"/>
        <v>10-1</v>
      </c>
      <c r="AO695" s="110" t="str">
        <f t="shared" si="104"/>
        <v>10-1</v>
      </c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 t="str">
        <f t="shared" si="105"/>
        <v>يکشنبه</v>
      </c>
      <c r="BE695" s="110">
        <f t="shared" si="105"/>
        <v>2</v>
      </c>
      <c r="BF695" s="110">
        <f t="shared" si="106"/>
        <v>10</v>
      </c>
      <c r="BG695" s="110">
        <f t="shared" si="107"/>
        <v>20</v>
      </c>
      <c r="BH695" s="110">
        <f t="shared" si="103"/>
        <v>10</v>
      </c>
      <c r="BI695" s="110">
        <f>HLOOKUP(BF695,'ورود کد کلاس همکاران'!$A$1:$AL$54,BG695+3,FALSE)</f>
        <v>1</v>
      </c>
    </row>
    <row r="696" spans="40:61" ht="40.5" x14ac:dyDescent="0.2">
      <c r="AN696" s="110" t="str">
        <f t="shared" si="102"/>
        <v>10-7</v>
      </c>
      <c r="AO696" s="110" t="str">
        <f t="shared" si="104"/>
        <v>11-7</v>
      </c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 t="str">
        <f t="shared" si="105"/>
        <v>يکشنبه</v>
      </c>
      <c r="BE696" s="110">
        <f t="shared" si="105"/>
        <v>2</v>
      </c>
      <c r="BF696" s="110">
        <f t="shared" si="106"/>
        <v>11</v>
      </c>
      <c r="BG696" s="110">
        <f t="shared" si="107"/>
        <v>20</v>
      </c>
      <c r="BH696" s="110">
        <f t="shared" si="103"/>
        <v>10</v>
      </c>
      <c r="BI696" s="110">
        <f>HLOOKUP(BF696,'ورود کد کلاس همکاران'!$A$1:$AL$54,BG696+3,FALSE)</f>
        <v>7</v>
      </c>
    </row>
    <row r="697" spans="40:61" ht="40.5" x14ac:dyDescent="0.2">
      <c r="AN697" s="110" t="str">
        <f t="shared" si="102"/>
        <v>10-7</v>
      </c>
      <c r="AO697" s="110" t="str">
        <f t="shared" si="104"/>
        <v>12-7</v>
      </c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 t="str">
        <f t="shared" si="105"/>
        <v>يکشنبه</v>
      </c>
      <c r="BE697" s="110">
        <f t="shared" si="105"/>
        <v>2</v>
      </c>
      <c r="BF697" s="110">
        <f t="shared" si="106"/>
        <v>12</v>
      </c>
      <c r="BG697" s="110">
        <f t="shared" si="107"/>
        <v>20</v>
      </c>
      <c r="BH697" s="110">
        <f t="shared" si="103"/>
        <v>10</v>
      </c>
      <c r="BI697" s="110">
        <f>HLOOKUP(BF697,'ورود کد کلاس همکاران'!$A$1:$AL$54,BG697+3,FALSE)</f>
        <v>7</v>
      </c>
    </row>
    <row r="698" spans="40:61" ht="40.5" x14ac:dyDescent="0.2">
      <c r="AN698" s="110" t="str">
        <f t="shared" si="102"/>
        <v>10-2</v>
      </c>
      <c r="AO698" s="110" t="str">
        <f t="shared" si="104"/>
        <v>13-2</v>
      </c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 t="str">
        <f t="shared" si="105"/>
        <v>دوشنبه</v>
      </c>
      <c r="BE698" s="110">
        <f t="shared" si="105"/>
        <v>3</v>
      </c>
      <c r="BF698" s="110">
        <f t="shared" si="106"/>
        <v>13</v>
      </c>
      <c r="BG698" s="110">
        <f t="shared" si="107"/>
        <v>20</v>
      </c>
      <c r="BH698" s="110">
        <f t="shared" si="103"/>
        <v>10</v>
      </c>
      <c r="BI698" s="110">
        <f>HLOOKUP(BF698,'ورود کد کلاس همکاران'!$A$1:$AL$54,BG698+3,FALSE)</f>
        <v>2</v>
      </c>
    </row>
    <row r="699" spans="40:61" ht="40.5" x14ac:dyDescent="0.2">
      <c r="AN699" s="110" t="str">
        <f t="shared" si="102"/>
        <v>10-2</v>
      </c>
      <c r="AO699" s="110" t="str">
        <f t="shared" si="104"/>
        <v>14-2</v>
      </c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 t="str">
        <f t="shared" si="105"/>
        <v>دوشنبه</v>
      </c>
      <c r="BE699" s="110">
        <f t="shared" si="105"/>
        <v>3</v>
      </c>
      <c r="BF699" s="110">
        <f t="shared" si="106"/>
        <v>14</v>
      </c>
      <c r="BG699" s="110">
        <f t="shared" si="107"/>
        <v>20</v>
      </c>
      <c r="BH699" s="110">
        <f t="shared" si="103"/>
        <v>10</v>
      </c>
      <c r="BI699" s="110">
        <f>HLOOKUP(BF699,'ورود کد کلاس همکاران'!$A$1:$AL$54,BG699+3,FALSE)</f>
        <v>2</v>
      </c>
    </row>
    <row r="700" spans="40:61" ht="40.5" x14ac:dyDescent="0.2">
      <c r="AN700" s="110" t="str">
        <f t="shared" si="102"/>
        <v>10-8</v>
      </c>
      <c r="AO700" s="110" t="str">
        <f t="shared" si="104"/>
        <v>15-8</v>
      </c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 t="str">
        <f t="shared" si="105"/>
        <v>دوشنبه</v>
      </c>
      <c r="BE700" s="110">
        <f t="shared" si="105"/>
        <v>3</v>
      </c>
      <c r="BF700" s="110">
        <f t="shared" si="106"/>
        <v>15</v>
      </c>
      <c r="BG700" s="110">
        <f t="shared" si="107"/>
        <v>20</v>
      </c>
      <c r="BH700" s="110">
        <f t="shared" si="103"/>
        <v>10</v>
      </c>
      <c r="BI700" s="110">
        <f>HLOOKUP(BF700,'ورود کد کلاس همکاران'!$A$1:$AL$54,BG700+3,FALSE)</f>
        <v>8</v>
      </c>
    </row>
    <row r="701" spans="40:61" ht="40.5" x14ac:dyDescent="0.2">
      <c r="AN701" s="110" t="str">
        <f t="shared" si="102"/>
        <v>10-8</v>
      </c>
      <c r="AO701" s="110" t="str">
        <f t="shared" si="104"/>
        <v>16-8</v>
      </c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 t="str">
        <f t="shared" si="105"/>
        <v>دوشنبه</v>
      </c>
      <c r="BE701" s="110">
        <f t="shared" si="105"/>
        <v>3</v>
      </c>
      <c r="BF701" s="110">
        <f t="shared" si="106"/>
        <v>16</v>
      </c>
      <c r="BG701" s="110">
        <f t="shared" si="107"/>
        <v>20</v>
      </c>
      <c r="BH701" s="110">
        <f t="shared" si="103"/>
        <v>10</v>
      </c>
      <c r="BI701" s="110">
        <f>HLOOKUP(BF701,'ورود کد کلاس همکاران'!$A$1:$AL$54,BG701+3,FALSE)</f>
        <v>8</v>
      </c>
    </row>
    <row r="702" spans="40:61" ht="40.5" x14ac:dyDescent="0.2">
      <c r="AN702" s="110" t="str">
        <f t="shared" si="102"/>
        <v>10-4</v>
      </c>
      <c r="AO702" s="110" t="str">
        <f t="shared" si="104"/>
        <v>17-4</v>
      </c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 t="str">
        <f t="shared" si="105"/>
        <v>دوشنبه</v>
      </c>
      <c r="BE702" s="110">
        <f t="shared" si="105"/>
        <v>3</v>
      </c>
      <c r="BF702" s="110">
        <f t="shared" si="106"/>
        <v>17</v>
      </c>
      <c r="BG702" s="110">
        <f t="shared" si="107"/>
        <v>20</v>
      </c>
      <c r="BH702" s="110">
        <f t="shared" si="103"/>
        <v>10</v>
      </c>
      <c r="BI702" s="110">
        <f>HLOOKUP(BF702,'ورود کد کلاس همکاران'!$A$1:$AL$54,BG702+3,FALSE)</f>
        <v>4</v>
      </c>
    </row>
    <row r="703" spans="40:61" ht="40.5" x14ac:dyDescent="0.2">
      <c r="AN703" s="110" t="str">
        <f t="shared" si="102"/>
        <v>10-4</v>
      </c>
      <c r="AO703" s="110" t="str">
        <f t="shared" si="104"/>
        <v>18-4</v>
      </c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 t="str">
        <f t="shared" si="105"/>
        <v>دوشنبه</v>
      </c>
      <c r="BE703" s="110">
        <f t="shared" si="105"/>
        <v>3</v>
      </c>
      <c r="BF703" s="110">
        <f t="shared" si="106"/>
        <v>18</v>
      </c>
      <c r="BG703" s="110">
        <f t="shared" si="107"/>
        <v>20</v>
      </c>
      <c r="BH703" s="110">
        <f t="shared" si="103"/>
        <v>10</v>
      </c>
      <c r="BI703" s="110">
        <f>HLOOKUP(BF703,'ورود کد کلاس همکاران'!$A$1:$AL$54,BG703+3,FALSE)</f>
        <v>4</v>
      </c>
    </row>
    <row r="704" spans="40:61" ht="40.5" x14ac:dyDescent="0.2">
      <c r="AN704" s="110" t="str">
        <f t="shared" si="102"/>
        <v>-0</v>
      </c>
      <c r="AO704" s="110" t="str">
        <f t="shared" si="104"/>
        <v>19-0</v>
      </c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 t="str">
        <f t="shared" si="105"/>
        <v>سه شنبه</v>
      </c>
      <c r="BE704" s="110">
        <f t="shared" si="105"/>
        <v>4</v>
      </c>
      <c r="BF704" s="110">
        <f t="shared" si="106"/>
        <v>19</v>
      </c>
      <c r="BG704" s="110">
        <f t="shared" si="107"/>
        <v>20</v>
      </c>
      <c r="BH704" s="110" t="str">
        <f t="shared" si="103"/>
        <v/>
      </c>
      <c r="BI704" s="110">
        <f>HLOOKUP(BF704,'ورود کد کلاس همکاران'!$A$1:$AL$54,BG704+3,FALSE)</f>
        <v>0</v>
      </c>
    </row>
    <row r="705" spans="40:61" ht="40.5" x14ac:dyDescent="0.2">
      <c r="AN705" s="110" t="str">
        <f t="shared" si="102"/>
        <v>-0</v>
      </c>
      <c r="AO705" s="110" t="str">
        <f t="shared" si="104"/>
        <v>20-0</v>
      </c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 t="str">
        <f t="shared" si="105"/>
        <v>سه شنبه</v>
      </c>
      <c r="BE705" s="110">
        <f t="shared" si="105"/>
        <v>4</v>
      </c>
      <c r="BF705" s="110">
        <f t="shared" si="106"/>
        <v>20</v>
      </c>
      <c r="BG705" s="110">
        <f t="shared" si="107"/>
        <v>20</v>
      </c>
      <c r="BH705" s="110" t="str">
        <f t="shared" si="103"/>
        <v/>
      </c>
      <c r="BI705" s="110">
        <f>HLOOKUP(BF705,'ورود کد کلاس همکاران'!$A$1:$AL$54,BG705+3,FALSE)</f>
        <v>0</v>
      </c>
    </row>
    <row r="706" spans="40:61" ht="40.5" x14ac:dyDescent="0.2">
      <c r="AN706" s="110" t="str">
        <f t="shared" ref="AN706:AN769" si="108">BH706&amp;"-"&amp;BI706</f>
        <v>-0</v>
      </c>
      <c r="AO706" s="110" t="str">
        <f t="shared" si="104"/>
        <v>21-0</v>
      </c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 t="str">
        <f t="shared" si="105"/>
        <v>سه شنبه</v>
      </c>
      <c r="BE706" s="110">
        <f t="shared" si="105"/>
        <v>4</v>
      </c>
      <c r="BF706" s="110">
        <f t="shared" si="106"/>
        <v>21</v>
      </c>
      <c r="BG706" s="110">
        <f t="shared" si="107"/>
        <v>20</v>
      </c>
      <c r="BH706" s="110" t="str">
        <f t="shared" ref="BH706:BH769" si="109">HLOOKUP(BF706,$A$1:$AL$54,BG706+3,FALSE)</f>
        <v/>
      </c>
      <c r="BI706" s="110">
        <f>HLOOKUP(BF706,'ورود کد کلاس همکاران'!$A$1:$AL$54,BG706+3,FALSE)</f>
        <v>0</v>
      </c>
    </row>
    <row r="707" spans="40:61" ht="40.5" x14ac:dyDescent="0.2">
      <c r="AN707" s="110" t="str">
        <f t="shared" si="108"/>
        <v>-0</v>
      </c>
      <c r="AO707" s="110" t="str">
        <f t="shared" ref="AO707:AO770" si="110">BF707&amp;"-"&amp;BI707</f>
        <v>22-0</v>
      </c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 t="str">
        <f t="shared" si="105"/>
        <v>سه شنبه</v>
      </c>
      <c r="BE707" s="110">
        <f t="shared" si="105"/>
        <v>4</v>
      </c>
      <c r="BF707" s="110">
        <f t="shared" si="106"/>
        <v>22</v>
      </c>
      <c r="BG707" s="110">
        <f t="shared" si="107"/>
        <v>20</v>
      </c>
      <c r="BH707" s="110" t="str">
        <f t="shared" si="109"/>
        <v/>
      </c>
      <c r="BI707" s="110">
        <f>HLOOKUP(BF707,'ورود کد کلاس همکاران'!$A$1:$AL$54,BG707+3,FALSE)</f>
        <v>0</v>
      </c>
    </row>
    <row r="708" spans="40:61" ht="40.5" x14ac:dyDescent="0.2">
      <c r="AN708" s="110" t="str">
        <f t="shared" si="108"/>
        <v>-0</v>
      </c>
      <c r="AO708" s="110" t="str">
        <f t="shared" si="110"/>
        <v>23-0</v>
      </c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 t="str">
        <f t="shared" si="105"/>
        <v>سه شنبه</v>
      </c>
      <c r="BE708" s="110">
        <f t="shared" si="105"/>
        <v>4</v>
      </c>
      <c r="BF708" s="110">
        <f t="shared" si="106"/>
        <v>23</v>
      </c>
      <c r="BG708" s="110">
        <f t="shared" si="107"/>
        <v>20</v>
      </c>
      <c r="BH708" s="110" t="str">
        <f t="shared" si="109"/>
        <v/>
      </c>
      <c r="BI708" s="110">
        <f>HLOOKUP(BF708,'ورود کد کلاس همکاران'!$A$1:$AL$54,BG708+3,FALSE)</f>
        <v>0</v>
      </c>
    </row>
    <row r="709" spans="40:61" ht="40.5" x14ac:dyDescent="0.2">
      <c r="AN709" s="110" t="str">
        <f t="shared" si="108"/>
        <v>-0</v>
      </c>
      <c r="AO709" s="110" t="str">
        <f t="shared" si="110"/>
        <v>24-0</v>
      </c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 t="str">
        <f t="shared" si="105"/>
        <v>سه شنبه</v>
      </c>
      <c r="BE709" s="110">
        <f t="shared" si="105"/>
        <v>4</v>
      </c>
      <c r="BF709" s="110">
        <f t="shared" si="106"/>
        <v>24</v>
      </c>
      <c r="BG709" s="110">
        <f t="shared" si="107"/>
        <v>20</v>
      </c>
      <c r="BH709" s="110" t="str">
        <f t="shared" si="109"/>
        <v/>
      </c>
      <c r="BI709" s="110">
        <f>HLOOKUP(BF709,'ورود کد کلاس همکاران'!$A$1:$AL$54,BG709+3,FALSE)</f>
        <v>0</v>
      </c>
    </row>
    <row r="710" spans="40:61" ht="40.5" x14ac:dyDescent="0.2">
      <c r="AN710" s="110" t="str">
        <f t="shared" si="108"/>
        <v>10-9</v>
      </c>
      <c r="AO710" s="110" t="str">
        <f t="shared" si="110"/>
        <v>25-9</v>
      </c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 t="str">
        <f t="shared" si="105"/>
        <v>چهار شنبه</v>
      </c>
      <c r="BE710" s="110">
        <f t="shared" si="105"/>
        <v>5</v>
      </c>
      <c r="BF710" s="110">
        <f t="shared" si="106"/>
        <v>25</v>
      </c>
      <c r="BG710" s="110">
        <f t="shared" si="107"/>
        <v>20</v>
      </c>
      <c r="BH710" s="110">
        <f t="shared" si="109"/>
        <v>10</v>
      </c>
      <c r="BI710" s="110">
        <f>HLOOKUP(BF710,'ورود کد کلاس همکاران'!$A$1:$AL$54,BG710+3,FALSE)</f>
        <v>9</v>
      </c>
    </row>
    <row r="711" spans="40:61" ht="40.5" x14ac:dyDescent="0.2">
      <c r="AN711" s="110" t="str">
        <f t="shared" si="108"/>
        <v>10-9</v>
      </c>
      <c r="AO711" s="110" t="str">
        <f t="shared" si="110"/>
        <v>26-9</v>
      </c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 t="str">
        <f t="shared" si="105"/>
        <v>چهار شنبه</v>
      </c>
      <c r="BE711" s="110">
        <f t="shared" si="105"/>
        <v>5</v>
      </c>
      <c r="BF711" s="110">
        <f t="shared" si="106"/>
        <v>26</v>
      </c>
      <c r="BG711" s="110">
        <f t="shared" si="107"/>
        <v>20</v>
      </c>
      <c r="BH711" s="110">
        <f t="shared" si="109"/>
        <v>10</v>
      </c>
      <c r="BI711" s="110">
        <f>HLOOKUP(BF711,'ورود کد کلاس همکاران'!$A$1:$AL$54,BG711+3,FALSE)</f>
        <v>9</v>
      </c>
    </row>
    <row r="712" spans="40:61" ht="40.5" x14ac:dyDescent="0.2">
      <c r="AN712" s="110" t="str">
        <f t="shared" si="108"/>
        <v>10-3</v>
      </c>
      <c r="AO712" s="110" t="str">
        <f t="shared" si="110"/>
        <v>27-3</v>
      </c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 t="str">
        <f t="shared" si="105"/>
        <v>چهار شنبه</v>
      </c>
      <c r="BE712" s="110">
        <f t="shared" si="105"/>
        <v>5</v>
      </c>
      <c r="BF712" s="110">
        <f t="shared" si="106"/>
        <v>27</v>
      </c>
      <c r="BG712" s="110">
        <f t="shared" si="107"/>
        <v>20</v>
      </c>
      <c r="BH712" s="110">
        <f t="shared" si="109"/>
        <v>10</v>
      </c>
      <c r="BI712" s="110">
        <f>HLOOKUP(BF712,'ورود کد کلاس همکاران'!$A$1:$AL$54,BG712+3,FALSE)</f>
        <v>3</v>
      </c>
    </row>
    <row r="713" spans="40:61" ht="40.5" x14ac:dyDescent="0.2">
      <c r="AN713" s="110" t="str">
        <f t="shared" si="108"/>
        <v>10-3</v>
      </c>
      <c r="AO713" s="110" t="str">
        <f t="shared" si="110"/>
        <v>28-3</v>
      </c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 t="str">
        <f t="shared" si="105"/>
        <v>چهار شنبه</v>
      </c>
      <c r="BE713" s="110">
        <f t="shared" si="105"/>
        <v>5</v>
      </c>
      <c r="BF713" s="110">
        <f t="shared" si="106"/>
        <v>28</v>
      </c>
      <c r="BG713" s="110">
        <f t="shared" si="107"/>
        <v>20</v>
      </c>
      <c r="BH713" s="110">
        <f t="shared" si="109"/>
        <v>10</v>
      </c>
      <c r="BI713" s="110">
        <f>HLOOKUP(BF713,'ورود کد کلاس همکاران'!$A$1:$AL$54,BG713+3,FALSE)</f>
        <v>3</v>
      </c>
    </row>
    <row r="714" spans="40:61" ht="40.5" x14ac:dyDescent="0.2">
      <c r="AN714" s="110" t="str">
        <f t="shared" si="108"/>
        <v>10-5</v>
      </c>
      <c r="AO714" s="110" t="str">
        <f t="shared" si="110"/>
        <v>29-5</v>
      </c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 t="str">
        <f t="shared" si="105"/>
        <v>چهار شنبه</v>
      </c>
      <c r="BE714" s="110">
        <f t="shared" si="105"/>
        <v>5</v>
      </c>
      <c r="BF714" s="110">
        <f t="shared" si="106"/>
        <v>29</v>
      </c>
      <c r="BG714" s="110">
        <f t="shared" si="107"/>
        <v>20</v>
      </c>
      <c r="BH714" s="110">
        <f t="shared" si="109"/>
        <v>10</v>
      </c>
      <c r="BI714" s="110">
        <f>HLOOKUP(BF714,'ورود کد کلاس همکاران'!$A$1:$AL$54,BG714+3,FALSE)</f>
        <v>5</v>
      </c>
    </row>
    <row r="715" spans="40:61" ht="40.5" x14ac:dyDescent="0.2">
      <c r="AN715" s="110" t="str">
        <f t="shared" si="108"/>
        <v>10-5</v>
      </c>
      <c r="AO715" s="110" t="str">
        <f t="shared" si="110"/>
        <v>30-5</v>
      </c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 t="str">
        <f t="shared" si="105"/>
        <v>چهار شنبه</v>
      </c>
      <c r="BE715" s="110">
        <f t="shared" si="105"/>
        <v>5</v>
      </c>
      <c r="BF715" s="110">
        <f t="shared" si="106"/>
        <v>30</v>
      </c>
      <c r="BG715" s="110">
        <f t="shared" si="107"/>
        <v>20</v>
      </c>
      <c r="BH715" s="110">
        <f t="shared" si="109"/>
        <v>10</v>
      </c>
      <c r="BI715" s="110">
        <f>HLOOKUP(BF715,'ورود کد کلاس همکاران'!$A$1:$AL$54,BG715+3,FALSE)</f>
        <v>5</v>
      </c>
    </row>
    <row r="716" spans="40:61" ht="40.5" x14ac:dyDescent="0.2">
      <c r="AN716" s="110" t="str">
        <f t="shared" si="108"/>
        <v>-0</v>
      </c>
      <c r="AO716" s="110" t="str">
        <f t="shared" si="110"/>
        <v>31-0</v>
      </c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 t="str">
        <f t="shared" si="105"/>
        <v>پنجشنبه</v>
      </c>
      <c r="BE716" s="110">
        <f t="shared" si="105"/>
        <v>6</v>
      </c>
      <c r="BF716" s="110">
        <f t="shared" si="106"/>
        <v>31</v>
      </c>
      <c r="BG716" s="110">
        <f t="shared" si="107"/>
        <v>20</v>
      </c>
      <c r="BH716" s="110" t="str">
        <f t="shared" si="109"/>
        <v/>
      </c>
      <c r="BI716" s="110">
        <f>HLOOKUP(BF716,'ورود کد کلاس همکاران'!$A$1:$AL$54,BG716+3,FALSE)</f>
        <v>0</v>
      </c>
    </row>
    <row r="717" spans="40:61" ht="40.5" x14ac:dyDescent="0.2">
      <c r="AN717" s="110" t="str">
        <f t="shared" si="108"/>
        <v>-0</v>
      </c>
      <c r="AO717" s="110" t="str">
        <f t="shared" si="110"/>
        <v>32-0</v>
      </c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 t="str">
        <f t="shared" si="105"/>
        <v>پنجشنبه</v>
      </c>
      <c r="BE717" s="110">
        <f t="shared" si="105"/>
        <v>6</v>
      </c>
      <c r="BF717" s="110">
        <f t="shared" si="106"/>
        <v>32</v>
      </c>
      <c r="BG717" s="110">
        <f t="shared" si="107"/>
        <v>20</v>
      </c>
      <c r="BH717" s="110" t="str">
        <f t="shared" si="109"/>
        <v/>
      </c>
      <c r="BI717" s="110">
        <f>HLOOKUP(BF717,'ورود کد کلاس همکاران'!$A$1:$AL$54,BG717+3,FALSE)</f>
        <v>0</v>
      </c>
    </row>
    <row r="718" spans="40:61" ht="40.5" x14ac:dyDescent="0.2">
      <c r="AN718" s="110" t="str">
        <f t="shared" si="108"/>
        <v>-0</v>
      </c>
      <c r="AO718" s="110" t="str">
        <f t="shared" si="110"/>
        <v>33-0</v>
      </c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 t="str">
        <f t="shared" si="105"/>
        <v>پنجشنبه</v>
      </c>
      <c r="BE718" s="110">
        <f t="shared" si="105"/>
        <v>6</v>
      </c>
      <c r="BF718" s="110">
        <f t="shared" si="106"/>
        <v>33</v>
      </c>
      <c r="BG718" s="110">
        <f t="shared" si="107"/>
        <v>20</v>
      </c>
      <c r="BH718" s="110" t="str">
        <f t="shared" si="109"/>
        <v/>
      </c>
      <c r="BI718" s="110">
        <f>HLOOKUP(BF718,'ورود کد کلاس همکاران'!$A$1:$AL$54,BG718+3,FALSE)</f>
        <v>0</v>
      </c>
    </row>
    <row r="719" spans="40:61" ht="40.5" x14ac:dyDescent="0.2">
      <c r="AN719" s="110" t="str">
        <f t="shared" si="108"/>
        <v>-0</v>
      </c>
      <c r="AO719" s="110" t="str">
        <f t="shared" si="110"/>
        <v>34-0</v>
      </c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 t="str">
        <f t="shared" si="105"/>
        <v>پنجشنبه</v>
      </c>
      <c r="BE719" s="110">
        <f t="shared" si="105"/>
        <v>6</v>
      </c>
      <c r="BF719" s="110">
        <f t="shared" si="106"/>
        <v>34</v>
      </c>
      <c r="BG719" s="110">
        <f t="shared" si="107"/>
        <v>20</v>
      </c>
      <c r="BH719" s="110" t="str">
        <f t="shared" si="109"/>
        <v/>
      </c>
      <c r="BI719" s="110">
        <f>HLOOKUP(BF719,'ورود کد کلاس همکاران'!$A$1:$AL$54,BG719+3,FALSE)</f>
        <v>0</v>
      </c>
    </row>
    <row r="720" spans="40:61" ht="40.5" x14ac:dyDescent="0.2">
      <c r="AN720" s="110" t="str">
        <f t="shared" si="108"/>
        <v>-0</v>
      </c>
      <c r="AO720" s="110" t="str">
        <f t="shared" si="110"/>
        <v>35-0</v>
      </c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 t="str">
        <f t="shared" si="105"/>
        <v>پنجشنبه</v>
      </c>
      <c r="BE720" s="110">
        <f t="shared" si="105"/>
        <v>6</v>
      </c>
      <c r="BF720" s="110">
        <f t="shared" si="106"/>
        <v>35</v>
      </c>
      <c r="BG720" s="110">
        <f t="shared" si="107"/>
        <v>20</v>
      </c>
      <c r="BH720" s="110" t="str">
        <f t="shared" si="109"/>
        <v/>
      </c>
      <c r="BI720" s="110">
        <f>HLOOKUP(BF720,'ورود کد کلاس همکاران'!$A$1:$AL$54,BG720+3,FALSE)</f>
        <v>0</v>
      </c>
    </row>
    <row r="721" spans="40:61" ht="40.5" x14ac:dyDescent="0.2">
      <c r="AN721" s="110" t="str">
        <f t="shared" si="108"/>
        <v>-0</v>
      </c>
      <c r="AO721" s="110" t="str">
        <f t="shared" si="110"/>
        <v>36-0</v>
      </c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 t="str">
        <f t="shared" si="105"/>
        <v>پنجشنبه</v>
      </c>
      <c r="BE721" s="110">
        <f t="shared" si="105"/>
        <v>6</v>
      </c>
      <c r="BF721" s="110">
        <f t="shared" si="106"/>
        <v>36</v>
      </c>
      <c r="BG721" s="110">
        <f t="shared" si="107"/>
        <v>20</v>
      </c>
      <c r="BH721" s="110" t="str">
        <f t="shared" si="109"/>
        <v/>
      </c>
      <c r="BI721" s="110">
        <f>HLOOKUP(BF721,'ورود کد کلاس همکاران'!$A$1:$AL$54,BG721+3,FALSE)</f>
        <v>0</v>
      </c>
    </row>
    <row r="722" spans="40:61" ht="40.5" x14ac:dyDescent="0.2">
      <c r="AN722" s="110" t="str">
        <f t="shared" si="108"/>
        <v>-0</v>
      </c>
      <c r="AO722" s="110" t="str">
        <f t="shared" si="110"/>
        <v>1-0</v>
      </c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 t="str">
        <f t="shared" si="105"/>
        <v>شنبه</v>
      </c>
      <c r="BE722" s="110">
        <f t="shared" si="105"/>
        <v>1</v>
      </c>
      <c r="BF722" s="110">
        <f t="shared" si="106"/>
        <v>1</v>
      </c>
      <c r="BG722" s="110">
        <f t="shared" si="107"/>
        <v>21</v>
      </c>
      <c r="BH722" s="110" t="str">
        <f t="shared" si="109"/>
        <v/>
      </c>
      <c r="BI722" s="110">
        <f>HLOOKUP(BF722,'ورود کد کلاس همکاران'!$A$1:$AL$54,BG722+3,FALSE)</f>
        <v>0</v>
      </c>
    </row>
    <row r="723" spans="40:61" ht="40.5" x14ac:dyDescent="0.2">
      <c r="AN723" s="110" t="str">
        <f t="shared" si="108"/>
        <v>-0</v>
      </c>
      <c r="AO723" s="110" t="str">
        <f t="shared" si="110"/>
        <v>2-0</v>
      </c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 t="str">
        <f t="shared" si="105"/>
        <v>شنبه</v>
      </c>
      <c r="BE723" s="110">
        <f t="shared" si="105"/>
        <v>1</v>
      </c>
      <c r="BF723" s="110">
        <f t="shared" si="106"/>
        <v>2</v>
      </c>
      <c r="BG723" s="110">
        <f t="shared" si="107"/>
        <v>21</v>
      </c>
      <c r="BH723" s="110" t="str">
        <f t="shared" si="109"/>
        <v/>
      </c>
      <c r="BI723" s="110">
        <f>HLOOKUP(BF723,'ورود کد کلاس همکاران'!$A$1:$AL$54,BG723+3,FALSE)</f>
        <v>0</v>
      </c>
    </row>
    <row r="724" spans="40:61" ht="40.5" x14ac:dyDescent="0.2">
      <c r="AN724" s="110" t="str">
        <f t="shared" si="108"/>
        <v>-0</v>
      </c>
      <c r="AO724" s="110" t="str">
        <f t="shared" si="110"/>
        <v>3-0</v>
      </c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 t="str">
        <f t="shared" si="105"/>
        <v>شنبه</v>
      </c>
      <c r="BE724" s="110">
        <f t="shared" si="105"/>
        <v>1</v>
      </c>
      <c r="BF724" s="110">
        <f t="shared" si="106"/>
        <v>3</v>
      </c>
      <c r="BG724" s="110">
        <f t="shared" si="107"/>
        <v>21</v>
      </c>
      <c r="BH724" s="110" t="str">
        <f t="shared" si="109"/>
        <v/>
      </c>
      <c r="BI724" s="110">
        <f>HLOOKUP(BF724,'ورود کد کلاس همکاران'!$A$1:$AL$54,BG724+3,FALSE)</f>
        <v>0</v>
      </c>
    </row>
    <row r="725" spans="40:61" ht="40.5" x14ac:dyDescent="0.2">
      <c r="AN725" s="110" t="str">
        <f t="shared" si="108"/>
        <v>-0</v>
      </c>
      <c r="AO725" s="110" t="str">
        <f t="shared" si="110"/>
        <v>4-0</v>
      </c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 t="str">
        <f t="shared" si="105"/>
        <v>شنبه</v>
      </c>
      <c r="BE725" s="110">
        <f t="shared" si="105"/>
        <v>1</v>
      </c>
      <c r="BF725" s="110">
        <f t="shared" si="106"/>
        <v>4</v>
      </c>
      <c r="BG725" s="110">
        <f t="shared" si="107"/>
        <v>21</v>
      </c>
      <c r="BH725" s="110" t="str">
        <f t="shared" si="109"/>
        <v/>
      </c>
      <c r="BI725" s="110">
        <f>HLOOKUP(BF725,'ورود کد کلاس همکاران'!$A$1:$AL$54,BG725+3,FALSE)</f>
        <v>0</v>
      </c>
    </row>
    <row r="726" spans="40:61" ht="40.5" x14ac:dyDescent="0.2">
      <c r="AN726" s="110" t="str">
        <f t="shared" si="108"/>
        <v>-0</v>
      </c>
      <c r="AO726" s="110" t="str">
        <f t="shared" si="110"/>
        <v>5-0</v>
      </c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 t="str">
        <f t="shared" si="105"/>
        <v>شنبه</v>
      </c>
      <c r="BE726" s="110">
        <f t="shared" si="105"/>
        <v>1</v>
      </c>
      <c r="BF726" s="110">
        <f t="shared" si="106"/>
        <v>5</v>
      </c>
      <c r="BG726" s="110">
        <f t="shared" si="107"/>
        <v>21</v>
      </c>
      <c r="BH726" s="110" t="str">
        <f t="shared" si="109"/>
        <v/>
      </c>
      <c r="BI726" s="110">
        <f>HLOOKUP(BF726,'ورود کد کلاس همکاران'!$A$1:$AL$54,BG726+3,FALSE)</f>
        <v>0</v>
      </c>
    </row>
    <row r="727" spans="40:61" ht="40.5" x14ac:dyDescent="0.2">
      <c r="AN727" s="110" t="str">
        <f t="shared" si="108"/>
        <v>-0</v>
      </c>
      <c r="AO727" s="110" t="str">
        <f t="shared" si="110"/>
        <v>6-0</v>
      </c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 t="str">
        <f t="shared" si="105"/>
        <v>شنبه</v>
      </c>
      <c r="BE727" s="110">
        <f t="shared" si="105"/>
        <v>1</v>
      </c>
      <c r="BF727" s="110">
        <f t="shared" si="106"/>
        <v>6</v>
      </c>
      <c r="BG727" s="110">
        <f t="shared" si="107"/>
        <v>21</v>
      </c>
      <c r="BH727" s="110" t="str">
        <f t="shared" si="109"/>
        <v/>
      </c>
      <c r="BI727" s="110">
        <f>HLOOKUP(BF727,'ورود کد کلاس همکاران'!$A$1:$AL$54,BG727+3,FALSE)</f>
        <v>0</v>
      </c>
    </row>
    <row r="728" spans="40:61" ht="40.5" x14ac:dyDescent="0.2">
      <c r="AN728" s="110" t="str">
        <f t="shared" si="108"/>
        <v>11-4</v>
      </c>
      <c r="AO728" s="110" t="str">
        <f t="shared" si="110"/>
        <v>7-4</v>
      </c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 t="str">
        <f t="shared" si="105"/>
        <v>يکشنبه</v>
      </c>
      <c r="BE728" s="110">
        <f t="shared" si="105"/>
        <v>2</v>
      </c>
      <c r="BF728" s="110">
        <f t="shared" si="106"/>
        <v>7</v>
      </c>
      <c r="BG728" s="110">
        <f t="shared" si="107"/>
        <v>21</v>
      </c>
      <c r="BH728" s="110">
        <f t="shared" si="109"/>
        <v>11</v>
      </c>
      <c r="BI728" s="110">
        <f>HLOOKUP(BF728,'ورود کد کلاس همکاران'!$A$1:$AL$54,BG728+3,FALSE)</f>
        <v>4</v>
      </c>
    </row>
    <row r="729" spans="40:61" ht="40.5" x14ac:dyDescent="0.2">
      <c r="AN729" s="110" t="str">
        <f t="shared" si="108"/>
        <v>11-2</v>
      </c>
      <c r="AO729" s="110" t="str">
        <f t="shared" si="110"/>
        <v>8-2</v>
      </c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 t="str">
        <f t="shared" si="105"/>
        <v>يکشنبه</v>
      </c>
      <c r="BE729" s="110">
        <f t="shared" si="105"/>
        <v>2</v>
      </c>
      <c r="BF729" s="110">
        <f t="shared" si="106"/>
        <v>8</v>
      </c>
      <c r="BG729" s="110">
        <f t="shared" si="107"/>
        <v>21</v>
      </c>
      <c r="BH729" s="110">
        <f t="shared" si="109"/>
        <v>11</v>
      </c>
      <c r="BI729" s="110">
        <f>HLOOKUP(BF729,'ورود کد کلاس همکاران'!$A$1:$AL$54,BG729+3,FALSE)</f>
        <v>2</v>
      </c>
    </row>
    <row r="730" spans="40:61" ht="40.5" x14ac:dyDescent="0.2">
      <c r="AN730" s="110" t="str">
        <f t="shared" si="108"/>
        <v>11-8</v>
      </c>
      <c r="AO730" s="110" t="str">
        <f t="shared" si="110"/>
        <v>9-8</v>
      </c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 t="str">
        <f t="shared" si="105"/>
        <v>يکشنبه</v>
      </c>
      <c r="BE730" s="110">
        <f t="shared" si="105"/>
        <v>2</v>
      </c>
      <c r="BF730" s="110">
        <f t="shared" si="106"/>
        <v>9</v>
      </c>
      <c r="BG730" s="110">
        <f t="shared" si="107"/>
        <v>21</v>
      </c>
      <c r="BH730" s="110">
        <f t="shared" si="109"/>
        <v>11</v>
      </c>
      <c r="BI730" s="110">
        <f>HLOOKUP(BF730,'ورود کد کلاس همکاران'!$A$1:$AL$54,BG730+3,FALSE)</f>
        <v>8</v>
      </c>
    </row>
    <row r="731" spans="40:61" ht="40.5" x14ac:dyDescent="0.2">
      <c r="AN731" s="110" t="str">
        <f t="shared" si="108"/>
        <v>11-8</v>
      </c>
      <c r="AO731" s="110" t="str">
        <f t="shared" si="110"/>
        <v>10-8</v>
      </c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 t="str">
        <f t="shared" si="105"/>
        <v>يکشنبه</v>
      </c>
      <c r="BE731" s="110">
        <f t="shared" si="105"/>
        <v>2</v>
      </c>
      <c r="BF731" s="110">
        <f t="shared" si="106"/>
        <v>10</v>
      </c>
      <c r="BG731" s="110">
        <f t="shared" si="107"/>
        <v>21</v>
      </c>
      <c r="BH731" s="110">
        <f t="shared" si="109"/>
        <v>11</v>
      </c>
      <c r="BI731" s="110">
        <f>HLOOKUP(BF731,'ورود کد کلاس همکاران'!$A$1:$AL$54,BG731+3,FALSE)</f>
        <v>8</v>
      </c>
    </row>
    <row r="732" spans="40:61" ht="40.5" x14ac:dyDescent="0.2">
      <c r="AN732" s="110" t="str">
        <f t="shared" si="108"/>
        <v>11-4</v>
      </c>
      <c r="AO732" s="110" t="str">
        <f t="shared" si="110"/>
        <v>11-4</v>
      </c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 t="str">
        <f t="shared" si="105"/>
        <v>يکشنبه</v>
      </c>
      <c r="BE732" s="110">
        <f t="shared" si="105"/>
        <v>2</v>
      </c>
      <c r="BF732" s="110">
        <f t="shared" si="106"/>
        <v>11</v>
      </c>
      <c r="BG732" s="110">
        <f t="shared" si="107"/>
        <v>21</v>
      </c>
      <c r="BH732" s="110">
        <f t="shared" si="109"/>
        <v>11</v>
      </c>
      <c r="BI732" s="110">
        <f>HLOOKUP(BF732,'ورود کد کلاس همکاران'!$A$1:$AL$54,BG732+3,FALSE)</f>
        <v>4</v>
      </c>
    </row>
    <row r="733" spans="40:61" ht="40.5" x14ac:dyDescent="0.2">
      <c r="AN733" s="110" t="str">
        <f t="shared" si="108"/>
        <v>11-4</v>
      </c>
      <c r="AO733" s="110" t="str">
        <f t="shared" si="110"/>
        <v>12-4</v>
      </c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 t="str">
        <f t="shared" si="105"/>
        <v>يکشنبه</v>
      </c>
      <c r="BE733" s="110">
        <f t="shared" si="105"/>
        <v>2</v>
      </c>
      <c r="BF733" s="110">
        <f t="shared" si="106"/>
        <v>12</v>
      </c>
      <c r="BG733" s="110">
        <f t="shared" si="107"/>
        <v>21</v>
      </c>
      <c r="BH733" s="110">
        <f t="shared" si="109"/>
        <v>11</v>
      </c>
      <c r="BI733" s="110">
        <f>HLOOKUP(BF733,'ورود کد کلاس همکاران'!$A$1:$AL$54,BG733+3,FALSE)</f>
        <v>4</v>
      </c>
    </row>
    <row r="734" spans="40:61" ht="40.5" x14ac:dyDescent="0.2">
      <c r="AN734" s="110" t="str">
        <f t="shared" si="108"/>
        <v>-0</v>
      </c>
      <c r="AO734" s="110" t="str">
        <f t="shared" si="110"/>
        <v>13-0</v>
      </c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 t="str">
        <f t="shared" si="105"/>
        <v>دوشنبه</v>
      </c>
      <c r="BE734" s="110">
        <f t="shared" si="105"/>
        <v>3</v>
      </c>
      <c r="BF734" s="110">
        <f t="shared" si="106"/>
        <v>13</v>
      </c>
      <c r="BG734" s="110">
        <f t="shared" si="107"/>
        <v>21</v>
      </c>
      <c r="BH734" s="110" t="str">
        <f t="shared" si="109"/>
        <v/>
      </c>
      <c r="BI734" s="110">
        <f>HLOOKUP(BF734,'ورود کد کلاس همکاران'!$A$1:$AL$54,BG734+3,FALSE)</f>
        <v>0</v>
      </c>
    </row>
    <row r="735" spans="40:61" ht="40.5" x14ac:dyDescent="0.2">
      <c r="AN735" s="110" t="str">
        <f t="shared" si="108"/>
        <v>-0</v>
      </c>
      <c r="AO735" s="110" t="str">
        <f t="shared" si="110"/>
        <v>14-0</v>
      </c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 t="str">
        <f t="shared" si="105"/>
        <v>دوشنبه</v>
      </c>
      <c r="BE735" s="110">
        <f t="shared" si="105"/>
        <v>3</v>
      </c>
      <c r="BF735" s="110">
        <f t="shared" si="106"/>
        <v>14</v>
      </c>
      <c r="BG735" s="110">
        <f t="shared" si="107"/>
        <v>21</v>
      </c>
      <c r="BH735" s="110" t="str">
        <f t="shared" si="109"/>
        <v/>
      </c>
      <c r="BI735" s="110">
        <f>HLOOKUP(BF735,'ورود کد کلاس همکاران'!$A$1:$AL$54,BG735+3,FALSE)</f>
        <v>0</v>
      </c>
    </row>
    <row r="736" spans="40:61" ht="40.5" x14ac:dyDescent="0.2">
      <c r="AN736" s="110" t="str">
        <f t="shared" si="108"/>
        <v>-0</v>
      </c>
      <c r="AO736" s="110" t="str">
        <f t="shared" si="110"/>
        <v>15-0</v>
      </c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 t="str">
        <f t="shared" si="105"/>
        <v>دوشنبه</v>
      </c>
      <c r="BE736" s="110">
        <f t="shared" si="105"/>
        <v>3</v>
      </c>
      <c r="BF736" s="110">
        <f t="shared" si="106"/>
        <v>15</v>
      </c>
      <c r="BG736" s="110">
        <f t="shared" si="107"/>
        <v>21</v>
      </c>
      <c r="BH736" s="110" t="str">
        <f t="shared" si="109"/>
        <v/>
      </c>
      <c r="BI736" s="110">
        <f>HLOOKUP(BF736,'ورود کد کلاس همکاران'!$A$1:$AL$54,BG736+3,FALSE)</f>
        <v>0</v>
      </c>
    </row>
    <row r="737" spans="40:61" ht="40.5" x14ac:dyDescent="0.2">
      <c r="AN737" s="110" t="str">
        <f t="shared" si="108"/>
        <v>-0</v>
      </c>
      <c r="AO737" s="110" t="str">
        <f t="shared" si="110"/>
        <v>16-0</v>
      </c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 t="str">
        <f t="shared" si="105"/>
        <v>دوشنبه</v>
      </c>
      <c r="BE737" s="110">
        <f t="shared" si="105"/>
        <v>3</v>
      </c>
      <c r="BF737" s="110">
        <f t="shared" si="106"/>
        <v>16</v>
      </c>
      <c r="BG737" s="110">
        <f t="shared" si="107"/>
        <v>21</v>
      </c>
      <c r="BH737" s="110" t="str">
        <f t="shared" si="109"/>
        <v/>
      </c>
      <c r="BI737" s="110">
        <f>HLOOKUP(BF737,'ورود کد کلاس همکاران'!$A$1:$AL$54,BG737+3,FALSE)</f>
        <v>0</v>
      </c>
    </row>
    <row r="738" spans="40:61" ht="40.5" x14ac:dyDescent="0.2">
      <c r="AN738" s="110" t="str">
        <f t="shared" si="108"/>
        <v>-0</v>
      </c>
      <c r="AO738" s="110" t="str">
        <f t="shared" si="110"/>
        <v>17-0</v>
      </c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 t="str">
        <f t="shared" si="105"/>
        <v>دوشنبه</v>
      </c>
      <c r="BE738" s="110">
        <f t="shared" si="105"/>
        <v>3</v>
      </c>
      <c r="BF738" s="110">
        <f t="shared" si="106"/>
        <v>17</v>
      </c>
      <c r="BG738" s="110">
        <f t="shared" si="107"/>
        <v>21</v>
      </c>
      <c r="BH738" s="110" t="str">
        <f t="shared" si="109"/>
        <v/>
      </c>
      <c r="BI738" s="110">
        <f>HLOOKUP(BF738,'ورود کد کلاس همکاران'!$A$1:$AL$54,BG738+3,FALSE)</f>
        <v>0</v>
      </c>
    </row>
    <row r="739" spans="40:61" ht="40.5" x14ac:dyDescent="0.2">
      <c r="AN739" s="110" t="str">
        <f t="shared" si="108"/>
        <v>-0</v>
      </c>
      <c r="AO739" s="110" t="str">
        <f t="shared" si="110"/>
        <v>18-0</v>
      </c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 t="str">
        <f t="shared" si="105"/>
        <v>دوشنبه</v>
      </c>
      <c r="BE739" s="110">
        <f t="shared" si="105"/>
        <v>3</v>
      </c>
      <c r="BF739" s="110">
        <f t="shared" si="106"/>
        <v>18</v>
      </c>
      <c r="BG739" s="110">
        <f t="shared" si="107"/>
        <v>21</v>
      </c>
      <c r="BH739" s="110" t="str">
        <f t="shared" si="109"/>
        <v/>
      </c>
      <c r="BI739" s="110">
        <f>HLOOKUP(BF739,'ورود کد کلاس همکاران'!$A$1:$AL$54,BG739+3,FALSE)</f>
        <v>0</v>
      </c>
    </row>
    <row r="740" spans="40:61" ht="40.5" x14ac:dyDescent="0.2">
      <c r="AN740" s="110" t="str">
        <f t="shared" si="108"/>
        <v>-0</v>
      </c>
      <c r="AO740" s="110" t="str">
        <f t="shared" si="110"/>
        <v>19-0</v>
      </c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 t="str">
        <f t="shared" si="105"/>
        <v>سه شنبه</v>
      </c>
      <c r="BE740" s="110">
        <f t="shared" si="105"/>
        <v>4</v>
      </c>
      <c r="BF740" s="110">
        <f t="shared" si="106"/>
        <v>19</v>
      </c>
      <c r="BG740" s="110">
        <f t="shared" si="107"/>
        <v>21</v>
      </c>
      <c r="BH740" s="110" t="str">
        <f t="shared" si="109"/>
        <v/>
      </c>
      <c r="BI740" s="110">
        <f>HLOOKUP(BF740,'ورود کد کلاس همکاران'!$A$1:$AL$54,BG740+3,FALSE)</f>
        <v>0</v>
      </c>
    </row>
    <row r="741" spans="40:61" ht="40.5" x14ac:dyDescent="0.2">
      <c r="AN741" s="110" t="str">
        <f t="shared" si="108"/>
        <v>-0</v>
      </c>
      <c r="AO741" s="110" t="str">
        <f t="shared" si="110"/>
        <v>20-0</v>
      </c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 t="str">
        <f t="shared" si="105"/>
        <v>سه شنبه</v>
      </c>
      <c r="BE741" s="110">
        <f t="shared" si="105"/>
        <v>4</v>
      </c>
      <c r="BF741" s="110">
        <f t="shared" si="106"/>
        <v>20</v>
      </c>
      <c r="BG741" s="110">
        <f t="shared" si="107"/>
        <v>21</v>
      </c>
      <c r="BH741" s="110" t="str">
        <f t="shared" si="109"/>
        <v/>
      </c>
      <c r="BI741" s="110">
        <f>HLOOKUP(BF741,'ورود کد کلاس همکاران'!$A$1:$AL$54,BG741+3,FALSE)</f>
        <v>0</v>
      </c>
    </row>
    <row r="742" spans="40:61" ht="40.5" x14ac:dyDescent="0.2">
      <c r="AN742" s="110" t="str">
        <f t="shared" si="108"/>
        <v>-0</v>
      </c>
      <c r="AO742" s="110" t="str">
        <f t="shared" si="110"/>
        <v>21-0</v>
      </c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 t="str">
        <f t="shared" si="105"/>
        <v>سه شنبه</v>
      </c>
      <c r="BE742" s="110">
        <f t="shared" si="105"/>
        <v>4</v>
      </c>
      <c r="BF742" s="110">
        <f t="shared" si="106"/>
        <v>21</v>
      </c>
      <c r="BG742" s="110">
        <f t="shared" si="107"/>
        <v>21</v>
      </c>
      <c r="BH742" s="110" t="str">
        <f t="shared" si="109"/>
        <v/>
      </c>
      <c r="BI742" s="110">
        <f>HLOOKUP(BF742,'ورود کد کلاس همکاران'!$A$1:$AL$54,BG742+3,FALSE)</f>
        <v>0</v>
      </c>
    </row>
    <row r="743" spans="40:61" ht="40.5" x14ac:dyDescent="0.2">
      <c r="AN743" s="110" t="str">
        <f t="shared" si="108"/>
        <v>-0</v>
      </c>
      <c r="AO743" s="110" t="str">
        <f t="shared" si="110"/>
        <v>22-0</v>
      </c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 t="str">
        <f t="shared" ref="BD743:BF758" si="111">BD707</f>
        <v>سه شنبه</v>
      </c>
      <c r="BE743" s="110">
        <f t="shared" si="111"/>
        <v>4</v>
      </c>
      <c r="BF743" s="110">
        <f t="shared" si="111"/>
        <v>22</v>
      </c>
      <c r="BG743" s="110">
        <f t="shared" ref="BG743:BG806" si="112">BG707+1</f>
        <v>21</v>
      </c>
      <c r="BH743" s="110" t="str">
        <f t="shared" si="109"/>
        <v/>
      </c>
      <c r="BI743" s="110">
        <f>HLOOKUP(BF743,'ورود کد کلاس همکاران'!$A$1:$AL$54,BG743+3,FALSE)</f>
        <v>0</v>
      </c>
    </row>
    <row r="744" spans="40:61" ht="40.5" x14ac:dyDescent="0.2">
      <c r="AN744" s="110" t="str">
        <f t="shared" si="108"/>
        <v>-0</v>
      </c>
      <c r="AO744" s="110" t="str">
        <f t="shared" si="110"/>
        <v>23-0</v>
      </c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 t="str">
        <f t="shared" si="111"/>
        <v>سه شنبه</v>
      </c>
      <c r="BE744" s="110">
        <f t="shared" si="111"/>
        <v>4</v>
      </c>
      <c r="BF744" s="110">
        <f t="shared" si="111"/>
        <v>23</v>
      </c>
      <c r="BG744" s="110">
        <f t="shared" si="112"/>
        <v>21</v>
      </c>
      <c r="BH744" s="110" t="str">
        <f t="shared" si="109"/>
        <v/>
      </c>
      <c r="BI744" s="110">
        <f>HLOOKUP(BF744,'ورود کد کلاس همکاران'!$A$1:$AL$54,BG744+3,FALSE)</f>
        <v>0</v>
      </c>
    </row>
    <row r="745" spans="40:61" ht="40.5" x14ac:dyDescent="0.2">
      <c r="AN745" s="110" t="str">
        <f t="shared" si="108"/>
        <v>-0</v>
      </c>
      <c r="AO745" s="110" t="str">
        <f t="shared" si="110"/>
        <v>24-0</v>
      </c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 t="str">
        <f t="shared" si="111"/>
        <v>سه شنبه</v>
      </c>
      <c r="BE745" s="110">
        <f t="shared" si="111"/>
        <v>4</v>
      </c>
      <c r="BF745" s="110">
        <f t="shared" si="111"/>
        <v>24</v>
      </c>
      <c r="BG745" s="110">
        <f t="shared" si="112"/>
        <v>21</v>
      </c>
      <c r="BH745" s="110" t="str">
        <f t="shared" si="109"/>
        <v/>
      </c>
      <c r="BI745" s="110">
        <f>HLOOKUP(BF745,'ورود کد کلاس همکاران'!$A$1:$AL$54,BG745+3,FALSE)</f>
        <v>0</v>
      </c>
    </row>
    <row r="746" spans="40:61" ht="40.5" x14ac:dyDescent="0.2">
      <c r="AN746" s="110" t="str">
        <f t="shared" si="108"/>
        <v>-0</v>
      </c>
      <c r="AO746" s="110" t="str">
        <f t="shared" si="110"/>
        <v>25-0</v>
      </c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 t="str">
        <f t="shared" si="111"/>
        <v>چهار شنبه</v>
      </c>
      <c r="BE746" s="110">
        <f t="shared" si="111"/>
        <v>5</v>
      </c>
      <c r="BF746" s="110">
        <f t="shared" si="111"/>
        <v>25</v>
      </c>
      <c r="BG746" s="110">
        <f t="shared" si="112"/>
        <v>21</v>
      </c>
      <c r="BH746" s="110" t="str">
        <f t="shared" si="109"/>
        <v/>
      </c>
      <c r="BI746" s="110">
        <f>HLOOKUP(BF746,'ورود کد کلاس همکاران'!$A$1:$AL$54,BG746+3,FALSE)</f>
        <v>0</v>
      </c>
    </row>
    <row r="747" spans="40:61" ht="40.5" x14ac:dyDescent="0.2">
      <c r="AN747" s="110" t="str">
        <f t="shared" si="108"/>
        <v>-0</v>
      </c>
      <c r="AO747" s="110" t="str">
        <f t="shared" si="110"/>
        <v>26-0</v>
      </c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 t="str">
        <f t="shared" si="111"/>
        <v>چهار شنبه</v>
      </c>
      <c r="BE747" s="110">
        <f t="shared" si="111"/>
        <v>5</v>
      </c>
      <c r="BF747" s="110">
        <f t="shared" si="111"/>
        <v>26</v>
      </c>
      <c r="BG747" s="110">
        <f t="shared" si="112"/>
        <v>21</v>
      </c>
      <c r="BH747" s="110" t="str">
        <f t="shared" si="109"/>
        <v/>
      </c>
      <c r="BI747" s="110">
        <f>HLOOKUP(BF747,'ورود کد کلاس همکاران'!$A$1:$AL$54,BG747+3,FALSE)</f>
        <v>0</v>
      </c>
    </row>
    <row r="748" spans="40:61" ht="40.5" x14ac:dyDescent="0.2">
      <c r="AN748" s="110" t="str">
        <f t="shared" si="108"/>
        <v>-0</v>
      </c>
      <c r="AO748" s="110" t="str">
        <f t="shared" si="110"/>
        <v>27-0</v>
      </c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 t="str">
        <f t="shared" si="111"/>
        <v>چهار شنبه</v>
      </c>
      <c r="BE748" s="110">
        <f t="shared" si="111"/>
        <v>5</v>
      </c>
      <c r="BF748" s="110">
        <f t="shared" si="111"/>
        <v>27</v>
      </c>
      <c r="BG748" s="110">
        <f t="shared" si="112"/>
        <v>21</v>
      </c>
      <c r="BH748" s="110" t="str">
        <f t="shared" si="109"/>
        <v/>
      </c>
      <c r="BI748" s="110">
        <f>HLOOKUP(BF748,'ورود کد کلاس همکاران'!$A$1:$AL$54,BG748+3,FALSE)</f>
        <v>0</v>
      </c>
    </row>
    <row r="749" spans="40:61" ht="40.5" x14ac:dyDescent="0.2">
      <c r="AN749" s="110" t="str">
        <f t="shared" si="108"/>
        <v>-0</v>
      </c>
      <c r="AO749" s="110" t="str">
        <f t="shared" si="110"/>
        <v>28-0</v>
      </c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 t="str">
        <f t="shared" si="111"/>
        <v>چهار شنبه</v>
      </c>
      <c r="BE749" s="110">
        <f t="shared" si="111"/>
        <v>5</v>
      </c>
      <c r="BF749" s="110">
        <f t="shared" si="111"/>
        <v>28</v>
      </c>
      <c r="BG749" s="110">
        <f t="shared" si="112"/>
        <v>21</v>
      </c>
      <c r="BH749" s="110" t="str">
        <f t="shared" si="109"/>
        <v/>
      </c>
      <c r="BI749" s="110">
        <f>HLOOKUP(BF749,'ورود کد کلاس همکاران'!$A$1:$AL$54,BG749+3,FALSE)</f>
        <v>0</v>
      </c>
    </row>
    <row r="750" spans="40:61" ht="40.5" x14ac:dyDescent="0.2">
      <c r="AN750" s="110" t="str">
        <f t="shared" si="108"/>
        <v>-0</v>
      </c>
      <c r="AO750" s="110" t="str">
        <f t="shared" si="110"/>
        <v>29-0</v>
      </c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 t="str">
        <f t="shared" si="111"/>
        <v>چهار شنبه</v>
      </c>
      <c r="BE750" s="110">
        <f t="shared" si="111"/>
        <v>5</v>
      </c>
      <c r="BF750" s="110">
        <f t="shared" si="111"/>
        <v>29</v>
      </c>
      <c r="BG750" s="110">
        <f t="shared" si="112"/>
        <v>21</v>
      </c>
      <c r="BH750" s="110" t="str">
        <f t="shared" si="109"/>
        <v/>
      </c>
      <c r="BI750" s="110">
        <f>HLOOKUP(BF750,'ورود کد کلاس همکاران'!$A$1:$AL$54,BG750+3,FALSE)</f>
        <v>0</v>
      </c>
    </row>
    <row r="751" spans="40:61" ht="40.5" x14ac:dyDescent="0.2">
      <c r="AN751" s="110" t="str">
        <f t="shared" si="108"/>
        <v>-0</v>
      </c>
      <c r="AO751" s="110" t="str">
        <f t="shared" si="110"/>
        <v>30-0</v>
      </c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 t="str">
        <f t="shared" si="111"/>
        <v>چهار شنبه</v>
      </c>
      <c r="BE751" s="110">
        <f t="shared" si="111"/>
        <v>5</v>
      </c>
      <c r="BF751" s="110">
        <f t="shared" si="111"/>
        <v>30</v>
      </c>
      <c r="BG751" s="110">
        <f t="shared" si="112"/>
        <v>21</v>
      </c>
      <c r="BH751" s="110" t="str">
        <f t="shared" si="109"/>
        <v/>
      </c>
      <c r="BI751" s="110">
        <f>HLOOKUP(BF751,'ورود کد کلاس همکاران'!$A$1:$AL$54,BG751+3,FALSE)</f>
        <v>0</v>
      </c>
    </row>
    <row r="752" spans="40:61" ht="40.5" x14ac:dyDescent="0.2">
      <c r="AN752" s="110" t="str">
        <f t="shared" si="108"/>
        <v>11-9</v>
      </c>
      <c r="AO752" s="110" t="str">
        <f t="shared" si="110"/>
        <v>31-9</v>
      </c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 t="str">
        <f t="shared" si="111"/>
        <v>پنجشنبه</v>
      </c>
      <c r="BE752" s="110">
        <f t="shared" si="111"/>
        <v>6</v>
      </c>
      <c r="BF752" s="110">
        <f t="shared" si="111"/>
        <v>31</v>
      </c>
      <c r="BG752" s="110">
        <f t="shared" si="112"/>
        <v>21</v>
      </c>
      <c r="BH752" s="110">
        <f t="shared" si="109"/>
        <v>11</v>
      </c>
      <c r="BI752" s="110">
        <f>HLOOKUP(BF752,'ورود کد کلاس همکاران'!$A$1:$AL$54,BG752+3,FALSE)</f>
        <v>9</v>
      </c>
    </row>
    <row r="753" spans="40:61" ht="40.5" x14ac:dyDescent="0.2">
      <c r="AN753" s="110" t="str">
        <f t="shared" si="108"/>
        <v>11-9</v>
      </c>
      <c r="AO753" s="110" t="str">
        <f t="shared" si="110"/>
        <v>32-9</v>
      </c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 t="str">
        <f t="shared" si="111"/>
        <v>پنجشنبه</v>
      </c>
      <c r="BE753" s="110">
        <f t="shared" si="111"/>
        <v>6</v>
      </c>
      <c r="BF753" s="110">
        <f t="shared" si="111"/>
        <v>32</v>
      </c>
      <c r="BG753" s="110">
        <f t="shared" si="112"/>
        <v>21</v>
      </c>
      <c r="BH753" s="110">
        <f t="shared" si="109"/>
        <v>11</v>
      </c>
      <c r="BI753" s="110">
        <f>HLOOKUP(BF753,'ورود کد کلاس همکاران'!$A$1:$AL$54,BG753+3,FALSE)</f>
        <v>9</v>
      </c>
    </row>
    <row r="754" spans="40:61" ht="40.5" x14ac:dyDescent="0.2">
      <c r="AN754" s="110" t="str">
        <f t="shared" si="108"/>
        <v>11-2</v>
      </c>
      <c r="AO754" s="110" t="str">
        <f t="shared" si="110"/>
        <v>33-2</v>
      </c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 t="str">
        <f t="shared" si="111"/>
        <v>پنجشنبه</v>
      </c>
      <c r="BE754" s="110">
        <f t="shared" si="111"/>
        <v>6</v>
      </c>
      <c r="BF754" s="110">
        <f t="shared" si="111"/>
        <v>33</v>
      </c>
      <c r="BG754" s="110">
        <f t="shared" si="112"/>
        <v>21</v>
      </c>
      <c r="BH754" s="110">
        <f t="shared" si="109"/>
        <v>11</v>
      </c>
      <c r="BI754" s="110">
        <f>HLOOKUP(BF754,'ورود کد کلاس همکاران'!$A$1:$AL$54,BG754+3,FALSE)</f>
        <v>2</v>
      </c>
    </row>
    <row r="755" spans="40:61" ht="40.5" x14ac:dyDescent="0.2">
      <c r="AN755" s="110" t="str">
        <f t="shared" si="108"/>
        <v>11-2</v>
      </c>
      <c r="AO755" s="110" t="str">
        <f t="shared" si="110"/>
        <v>34-2</v>
      </c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 t="str">
        <f t="shared" si="111"/>
        <v>پنجشنبه</v>
      </c>
      <c r="BE755" s="110">
        <f t="shared" si="111"/>
        <v>6</v>
      </c>
      <c r="BF755" s="110">
        <f t="shared" si="111"/>
        <v>34</v>
      </c>
      <c r="BG755" s="110">
        <f t="shared" si="112"/>
        <v>21</v>
      </c>
      <c r="BH755" s="110">
        <f t="shared" si="109"/>
        <v>11</v>
      </c>
      <c r="BI755" s="110">
        <f>HLOOKUP(BF755,'ورود کد کلاس همکاران'!$A$1:$AL$54,BG755+3,FALSE)</f>
        <v>2</v>
      </c>
    </row>
    <row r="756" spans="40:61" ht="40.5" x14ac:dyDescent="0.2">
      <c r="AN756" s="110" t="str">
        <f t="shared" si="108"/>
        <v>11-8</v>
      </c>
      <c r="AO756" s="110" t="str">
        <f t="shared" si="110"/>
        <v>35-8</v>
      </c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 t="str">
        <f t="shared" si="111"/>
        <v>پنجشنبه</v>
      </c>
      <c r="BE756" s="110">
        <f t="shared" si="111"/>
        <v>6</v>
      </c>
      <c r="BF756" s="110">
        <f t="shared" si="111"/>
        <v>35</v>
      </c>
      <c r="BG756" s="110">
        <f t="shared" si="112"/>
        <v>21</v>
      </c>
      <c r="BH756" s="110">
        <f t="shared" si="109"/>
        <v>11</v>
      </c>
      <c r="BI756" s="110">
        <f>HLOOKUP(BF756,'ورود کد کلاس همکاران'!$A$1:$AL$54,BG756+3,FALSE)</f>
        <v>8</v>
      </c>
    </row>
    <row r="757" spans="40:61" ht="40.5" x14ac:dyDescent="0.2">
      <c r="AN757" s="110" t="str">
        <f t="shared" si="108"/>
        <v>11-9</v>
      </c>
      <c r="AO757" s="110" t="str">
        <f t="shared" si="110"/>
        <v>36-9</v>
      </c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 t="str">
        <f t="shared" si="111"/>
        <v>پنجشنبه</v>
      </c>
      <c r="BE757" s="110">
        <f t="shared" si="111"/>
        <v>6</v>
      </c>
      <c r="BF757" s="110">
        <f t="shared" si="111"/>
        <v>36</v>
      </c>
      <c r="BG757" s="110">
        <f t="shared" si="112"/>
        <v>21</v>
      </c>
      <c r="BH757" s="110">
        <f t="shared" si="109"/>
        <v>11</v>
      </c>
      <c r="BI757" s="110">
        <f>HLOOKUP(BF757,'ورود کد کلاس همکاران'!$A$1:$AL$54,BG757+3,FALSE)</f>
        <v>9</v>
      </c>
    </row>
    <row r="758" spans="40:61" ht="40.5" x14ac:dyDescent="0.2">
      <c r="AN758" s="110" t="str">
        <f t="shared" si="108"/>
        <v>-0</v>
      </c>
      <c r="AO758" s="110" t="str">
        <f t="shared" si="110"/>
        <v>1-0</v>
      </c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 t="str">
        <f t="shared" si="111"/>
        <v>شنبه</v>
      </c>
      <c r="BE758" s="110">
        <f t="shared" si="111"/>
        <v>1</v>
      </c>
      <c r="BF758" s="110">
        <f t="shared" si="111"/>
        <v>1</v>
      </c>
      <c r="BG758" s="110">
        <f t="shared" si="112"/>
        <v>22</v>
      </c>
      <c r="BH758" s="110" t="str">
        <f t="shared" si="109"/>
        <v/>
      </c>
      <c r="BI758" s="110">
        <f>HLOOKUP(BF758,'ورود کد کلاس همکاران'!$A$1:$AL$54,BG758+3,FALSE)</f>
        <v>0</v>
      </c>
    </row>
    <row r="759" spans="40:61" ht="40.5" x14ac:dyDescent="0.2">
      <c r="AN759" s="110" t="str">
        <f t="shared" si="108"/>
        <v>-0</v>
      </c>
      <c r="AO759" s="110" t="str">
        <f t="shared" si="110"/>
        <v>2-0</v>
      </c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 t="str">
        <f t="shared" ref="BD759:BF774" si="113">BD723</f>
        <v>شنبه</v>
      </c>
      <c r="BE759" s="110">
        <f t="shared" si="113"/>
        <v>1</v>
      </c>
      <c r="BF759" s="110">
        <f t="shared" si="113"/>
        <v>2</v>
      </c>
      <c r="BG759" s="110">
        <f t="shared" si="112"/>
        <v>22</v>
      </c>
      <c r="BH759" s="110" t="str">
        <f t="shared" si="109"/>
        <v/>
      </c>
      <c r="BI759" s="110">
        <f>HLOOKUP(BF759,'ورود کد کلاس همکاران'!$A$1:$AL$54,BG759+3,FALSE)</f>
        <v>0</v>
      </c>
    </row>
    <row r="760" spans="40:61" ht="40.5" x14ac:dyDescent="0.2">
      <c r="AN760" s="110" t="str">
        <f t="shared" si="108"/>
        <v>-0</v>
      </c>
      <c r="AO760" s="110" t="str">
        <f t="shared" si="110"/>
        <v>3-0</v>
      </c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 t="str">
        <f t="shared" si="113"/>
        <v>شنبه</v>
      </c>
      <c r="BE760" s="110">
        <f t="shared" si="113"/>
        <v>1</v>
      </c>
      <c r="BF760" s="110">
        <f t="shared" si="113"/>
        <v>3</v>
      </c>
      <c r="BG760" s="110">
        <f t="shared" si="112"/>
        <v>22</v>
      </c>
      <c r="BH760" s="110" t="str">
        <f t="shared" si="109"/>
        <v/>
      </c>
      <c r="BI760" s="110">
        <f>HLOOKUP(BF760,'ورود کد کلاس همکاران'!$A$1:$AL$54,BG760+3,FALSE)</f>
        <v>0</v>
      </c>
    </row>
    <row r="761" spans="40:61" ht="40.5" x14ac:dyDescent="0.2">
      <c r="AN761" s="110" t="str">
        <f t="shared" si="108"/>
        <v>-0</v>
      </c>
      <c r="AO761" s="110" t="str">
        <f t="shared" si="110"/>
        <v>4-0</v>
      </c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 t="str">
        <f t="shared" si="113"/>
        <v>شنبه</v>
      </c>
      <c r="BE761" s="110">
        <f t="shared" si="113"/>
        <v>1</v>
      </c>
      <c r="BF761" s="110">
        <f t="shared" si="113"/>
        <v>4</v>
      </c>
      <c r="BG761" s="110">
        <f t="shared" si="112"/>
        <v>22</v>
      </c>
      <c r="BH761" s="110" t="str">
        <f t="shared" si="109"/>
        <v/>
      </c>
      <c r="BI761" s="110">
        <f>HLOOKUP(BF761,'ورود کد کلاس همکاران'!$A$1:$AL$54,BG761+3,FALSE)</f>
        <v>0</v>
      </c>
    </row>
    <row r="762" spans="40:61" ht="40.5" x14ac:dyDescent="0.2">
      <c r="AN762" s="110" t="str">
        <f t="shared" si="108"/>
        <v>-0</v>
      </c>
      <c r="AO762" s="110" t="str">
        <f t="shared" si="110"/>
        <v>5-0</v>
      </c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 t="str">
        <f t="shared" si="113"/>
        <v>شنبه</v>
      </c>
      <c r="BE762" s="110">
        <f t="shared" si="113"/>
        <v>1</v>
      </c>
      <c r="BF762" s="110">
        <f t="shared" si="113"/>
        <v>5</v>
      </c>
      <c r="BG762" s="110">
        <f t="shared" si="112"/>
        <v>22</v>
      </c>
      <c r="BH762" s="110" t="str">
        <f t="shared" si="109"/>
        <v/>
      </c>
      <c r="BI762" s="110">
        <f>HLOOKUP(BF762,'ورود کد کلاس همکاران'!$A$1:$AL$54,BG762+3,FALSE)</f>
        <v>0</v>
      </c>
    </row>
    <row r="763" spans="40:61" ht="40.5" x14ac:dyDescent="0.2">
      <c r="AN763" s="110" t="str">
        <f t="shared" si="108"/>
        <v>-0</v>
      </c>
      <c r="AO763" s="110" t="str">
        <f t="shared" si="110"/>
        <v>6-0</v>
      </c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 t="str">
        <f t="shared" si="113"/>
        <v>شنبه</v>
      </c>
      <c r="BE763" s="110">
        <f t="shared" si="113"/>
        <v>1</v>
      </c>
      <c r="BF763" s="110">
        <f t="shared" si="113"/>
        <v>6</v>
      </c>
      <c r="BG763" s="110">
        <f t="shared" si="112"/>
        <v>22</v>
      </c>
      <c r="BH763" s="110" t="str">
        <f t="shared" si="109"/>
        <v/>
      </c>
      <c r="BI763" s="110">
        <f>HLOOKUP(BF763,'ورود کد کلاس همکاران'!$A$1:$AL$54,BG763+3,FALSE)</f>
        <v>0</v>
      </c>
    </row>
    <row r="764" spans="40:61" ht="40.5" x14ac:dyDescent="0.2">
      <c r="AN764" s="110" t="str">
        <f t="shared" si="108"/>
        <v>-0</v>
      </c>
      <c r="AO764" s="110" t="str">
        <f t="shared" si="110"/>
        <v>7-0</v>
      </c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 t="str">
        <f t="shared" si="113"/>
        <v>يکشنبه</v>
      </c>
      <c r="BE764" s="110">
        <f t="shared" si="113"/>
        <v>2</v>
      </c>
      <c r="BF764" s="110">
        <f t="shared" si="113"/>
        <v>7</v>
      </c>
      <c r="BG764" s="110">
        <f t="shared" si="112"/>
        <v>22</v>
      </c>
      <c r="BH764" s="110" t="str">
        <f t="shared" si="109"/>
        <v/>
      </c>
      <c r="BI764" s="110">
        <f>HLOOKUP(BF764,'ورود کد کلاس همکاران'!$A$1:$AL$54,BG764+3,FALSE)</f>
        <v>0</v>
      </c>
    </row>
    <row r="765" spans="40:61" ht="40.5" x14ac:dyDescent="0.2">
      <c r="AN765" s="110" t="str">
        <f t="shared" si="108"/>
        <v>-0</v>
      </c>
      <c r="AO765" s="110" t="str">
        <f t="shared" si="110"/>
        <v>8-0</v>
      </c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 t="str">
        <f t="shared" si="113"/>
        <v>يکشنبه</v>
      </c>
      <c r="BE765" s="110">
        <f t="shared" si="113"/>
        <v>2</v>
      </c>
      <c r="BF765" s="110">
        <f t="shared" si="113"/>
        <v>8</v>
      </c>
      <c r="BG765" s="110">
        <f t="shared" si="112"/>
        <v>22</v>
      </c>
      <c r="BH765" s="110" t="str">
        <f t="shared" si="109"/>
        <v/>
      </c>
      <c r="BI765" s="110">
        <f>HLOOKUP(BF765,'ورود کد کلاس همکاران'!$A$1:$AL$54,BG765+3,FALSE)</f>
        <v>0</v>
      </c>
    </row>
    <row r="766" spans="40:61" ht="40.5" x14ac:dyDescent="0.2">
      <c r="AN766" s="110" t="str">
        <f t="shared" si="108"/>
        <v>-0</v>
      </c>
      <c r="AO766" s="110" t="str">
        <f t="shared" si="110"/>
        <v>9-0</v>
      </c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 t="str">
        <f t="shared" si="113"/>
        <v>يکشنبه</v>
      </c>
      <c r="BE766" s="110">
        <f t="shared" si="113"/>
        <v>2</v>
      </c>
      <c r="BF766" s="110">
        <f t="shared" si="113"/>
        <v>9</v>
      </c>
      <c r="BG766" s="110">
        <f t="shared" si="112"/>
        <v>22</v>
      </c>
      <c r="BH766" s="110" t="str">
        <f t="shared" si="109"/>
        <v/>
      </c>
      <c r="BI766" s="110">
        <f>HLOOKUP(BF766,'ورود کد کلاس همکاران'!$A$1:$AL$54,BG766+3,FALSE)</f>
        <v>0</v>
      </c>
    </row>
    <row r="767" spans="40:61" ht="40.5" x14ac:dyDescent="0.2">
      <c r="AN767" s="110" t="str">
        <f t="shared" si="108"/>
        <v>-0</v>
      </c>
      <c r="AO767" s="110" t="str">
        <f t="shared" si="110"/>
        <v>10-0</v>
      </c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 t="str">
        <f t="shared" si="113"/>
        <v>يکشنبه</v>
      </c>
      <c r="BE767" s="110">
        <f t="shared" si="113"/>
        <v>2</v>
      </c>
      <c r="BF767" s="110">
        <f t="shared" si="113"/>
        <v>10</v>
      </c>
      <c r="BG767" s="110">
        <f t="shared" si="112"/>
        <v>22</v>
      </c>
      <c r="BH767" s="110" t="str">
        <f t="shared" si="109"/>
        <v/>
      </c>
      <c r="BI767" s="110">
        <f>HLOOKUP(BF767,'ورود کد کلاس همکاران'!$A$1:$AL$54,BG767+3,FALSE)</f>
        <v>0</v>
      </c>
    </row>
    <row r="768" spans="40:61" ht="40.5" x14ac:dyDescent="0.2">
      <c r="AN768" s="110" t="str">
        <f t="shared" si="108"/>
        <v>-0</v>
      </c>
      <c r="AO768" s="110" t="str">
        <f t="shared" si="110"/>
        <v>11-0</v>
      </c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 t="str">
        <f t="shared" si="113"/>
        <v>يکشنبه</v>
      </c>
      <c r="BE768" s="110">
        <f t="shared" si="113"/>
        <v>2</v>
      </c>
      <c r="BF768" s="110">
        <f t="shared" si="113"/>
        <v>11</v>
      </c>
      <c r="BG768" s="110">
        <f t="shared" si="112"/>
        <v>22</v>
      </c>
      <c r="BH768" s="110" t="str">
        <f t="shared" si="109"/>
        <v/>
      </c>
      <c r="BI768" s="110">
        <f>HLOOKUP(BF768,'ورود کد کلاس همکاران'!$A$1:$AL$54,BG768+3,FALSE)</f>
        <v>0</v>
      </c>
    </row>
    <row r="769" spans="40:61" ht="40.5" x14ac:dyDescent="0.2">
      <c r="AN769" s="110" t="str">
        <f t="shared" si="108"/>
        <v>-0</v>
      </c>
      <c r="AO769" s="110" t="str">
        <f t="shared" si="110"/>
        <v>12-0</v>
      </c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 t="str">
        <f t="shared" si="113"/>
        <v>يکشنبه</v>
      </c>
      <c r="BE769" s="110">
        <f t="shared" si="113"/>
        <v>2</v>
      </c>
      <c r="BF769" s="110">
        <f t="shared" si="113"/>
        <v>12</v>
      </c>
      <c r="BG769" s="110">
        <f t="shared" si="112"/>
        <v>22</v>
      </c>
      <c r="BH769" s="110" t="str">
        <f t="shared" si="109"/>
        <v/>
      </c>
      <c r="BI769" s="110">
        <f>HLOOKUP(BF769,'ورود کد کلاس همکاران'!$A$1:$AL$54,BG769+3,FALSE)</f>
        <v>0</v>
      </c>
    </row>
    <row r="770" spans="40:61" ht="40.5" x14ac:dyDescent="0.2">
      <c r="AN770" s="110" t="str">
        <f t="shared" ref="AN770:AN833" si="114">BH770&amp;"-"&amp;BI770</f>
        <v>11-3</v>
      </c>
      <c r="AO770" s="110" t="str">
        <f t="shared" si="110"/>
        <v>13-3</v>
      </c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 t="str">
        <f t="shared" si="113"/>
        <v>دوشنبه</v>
      </c>
      <c r="BE770" s="110">
        <f t="shared" si="113"/>
        <v>3</v>
      </c>
      <c r="BF770" s="110">
        <f t="shared" si="113"/>
        <v>13</v>
      </c>
      <c r="BG770" s="110">
        <f t="shared" si="112"/>
        <v>22</v>
      </c>
      <c r="BH770" s="110">
        <f t="shared" ref="BH770:BH833" si="115">HLOOKUP(BF770,$A$1:$AL$54,BG770+3,FALSE)</f>
        <v>11</v>
      </c>
      <c r="BI770" s="110">
        <f>HLOOKUP(BF770,'ورود کد کلاس همکاران'!$A$1:$AL$54,BG770+3,FALSE)</f>
        <v>3</v>
      </c>
    </row>
    <row r="771" spans="40:61" ht="40.5" x14ac:dyDescent="0.2">
      <c r="AN771" s="110" t="str">
        <f t="shared" si="114"/>
        <v>11-3</v>
      </c>
      <c r="AO771" s="110" t="str">
        <f t="shared" ref="AO771:AO834" si="116">BF771&amp;"-"&amp;BI771</f>
        <v>14-3</v>
      </c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 t="str">
        <f t="shared" si="113"/>
        <v>دوشنبه</v>
      </c>
      <c r="BE771" s="110">
        <f t="shared" si="113"/>
        <v>3</v>
      </c>
      <c r="BF771" s="110">
        <f t="shared" si="113"/>
        <v>14</v>
      </c>
      <c r="BG771" s="110">
        <f t="shared" si="112"/>
        <v>22</v>
      </c>
      <c r="BH771" s="110">
        <f t="shared" si="115"/>
        <v>11</v>
      </c>
      <c r="BI771" s="110">
        <f>HLOOKUP(BF771,'ورود کد کلاس همکاران'!$A$1:$AL$54,BG771+3,FALSE)</f>
        <v>3</v>
      </c>
    </row>
    <row r="772" spans="40:61" ht="40.5" x14ac:dyDescent="0.2">
      <c r="AN772" s="110" t="str">
        <f t="shared" si="114"/>
        <v>11-7</v>
      </c>
      <c r="AO772" s="110" t="str">
        <f t="shared" si="116"/>
        <v>15-7</v>
      </c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 t="str">
        <f t="shared" si="113"/>
        <v>دوشنبه</v>
      </c>
      <c r="BE772" s="110">
        <f t="shared" si="113"/>
        <v>3</v>
      </c>
      <c r="BF772" s="110">
        <f t="shared" si="113"/>
        <v>15</v>
      </c>
      <c r="BG772" s="110">
        <f t="shared" si="112"/>
        <v>22</v>
      </c>
      <c r="BH772" s="110">
        <f t="shared" si="115"/>
        <v>11</v>
      </c>
      <c r="BI772" s="110">
        <f>HLOOKUP(BF772,'ورود کد کلاس همکاران'!$A$1:$AL$54,BG772+3,FALSE)</f>
        <v>7</v>
      </c>
    </row>
    <row r="773" spans="40:61" ht="40.5" x14ac:dyDescent="0.2">
      <c r="AN773" s="110" t="str">
        <f t="shared" si="114"/>
        <v>11-6</v>
      </c>
      <c r="AO773" s="110" t="str">
        <f t="shared" si="116"/>
        <v>16-6</v>
      </c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 t="str">
        <f t="shared" si="113"/>
        <v>دوشنبه</v>
      </c>
      <c r="BE773" s="110">
        <f t="shared" si="113"/>
        <v>3</v>
      </c>
      <c r="BF773" s="110">
        <f t="shared" si="113"/>
        <v>16</v>
      </c>
      <c r="BG773" s="110">
        <f t="shared" si="112"/>
        <v>22</v>
      </c>
      <c r="BH773" s="110">
        <f t="shared" si="115"/>
        <v>11</v>
      </c>
      <c r="BI773" s="110">
        <f>HLOOKUP(BF773,'ورود کد کلاس همکاران'!$A$1:$AL$54,BG773+3,FALSE)</f>
        <v>6</v>
      </c>
    </row>
    <row r="774" spans="40:61" ht="40.5" x14ac:dyDescent="0.2">
      <c r="AN774" s="110" t="str">
        <f t="shared" si="114"/>
        <v>11-5</v>
      </c>
      <c r="AO774" s="110" t="str">
        <f t="shared" si="116"/>
        <v>17-5</v>
      </c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 t="str">
        <f t="shared" si="113"/>
        <v>دوشنبه</v>
      </c>
      <c r="BE774" s="110">
        <f t="shared" si="113"/>
        <v>3</v>
      </c>
      <c r="BF774" s="110">
        <f t="shared" si="113"/>
        <v>17</v>
      </c>
      <c r="BG774" s="110">
        <f t="shared" si="112"/>
        <v>22</v>
      </c>
      <c r="BH774" s="110">
        <f t="shared" si="115"/>
        <v>11</v>
      </c>
      <c r="BI774" s="110">
        <f>HLOOKUP(BF774,'ورود کد کلاس همکاران'!$A$1:$AL$54,BG774+3,FALSE)</f>
        <v>5</v>
      </c>
    </row>
    <row r="775" spans="40:61" ht="40.5" x14ac:dyDescent="0.2">
      <c r="AN775" s="110" t="str">
        <f t="shared" si="114"/>
        <v>11-5</v>
      </c>
      <c r="AO775" s="110" t="str">
        <f t="shared" si="116"/>
        <v>18-5</v>
      </c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 t="str">
        <f t="shared" ref="BD775:BF790" si="117">BD739</f>
        <v>دوشنبه</v>
      </c>
      <c r="BE775" s="110">
        <f t="shared" si="117"/>
        <v>3</v>
      </c>
      <c r="BF775" s="110">
        <f t="shared" si="117"/>
        <v>18</v>
      </c>
      <c r="BG775" s="110">
        <f t="shared" si="112"/>
        <v>22</v>
      </c>
      <c r="BH775" s="110">
        <f t="shared" si="115"/>
        <v>11</v>
      </c>
      <c r="BI775" s="110">
        <f>HLOOKUP(BF775,'ورود کد کلاس همکاران'!$A$1:$AL$54,BG775+3,FALSE)</f>
        <v>5</v>
      </c>
    </row>
    <row r="776" spans="40:61" ht="40.5" x14ac:dyDescent="0.2">
      <c r="AN776" s="110" t="str">
        <f t="shared" si="114"/>
        <v>-0</v>
      </c>
      <c r="AO776" s="110" t="str">
        <f t="shared" si="116"/>
        <v>19-0</v>
      </c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 t="str">
        <f t="shared" si="117"/>
        <v>سه شنبه</v>
      </c>
      <c r="BE776" s="110">
        <f t="shared" si="117"/>
        <v>4</v>
      </c>
      <c r="BF776" s="110">
        <f t="shared" si="117"/>
        <v>19</v>
      </c>
      <c r="BG776" s="110">
        <f t="shared" si="112"/>
        <v>22</v>
      </c>
      <c r="BH776" s="110" t="str">
        <f t="shared" si="115"/>
        <v/>
      </c>
      <c r="BI776" s="110">
        <f>HLOOKUP(BF776,'ورود کد کلاس همکاران'!$A$1:$AL$54,BG776+3,FALSE)</f>
        <v>0</v>
      </c>
    </row>
    <row r="777" spans="40:61" ht="40.5" x14ac:dyDescent="0.2">
      <c r="AN777" s="110" t="str">
        <f t="shared" si="114"/>
        <v>-0</v>
      </c>
      <c r="AO777" s="110" t="str">
        <f t="shared" si="116"/>
        <v>20-0</v>
      </c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 t="str">
        <f t="shared" si="117"/>
        <v>سه شنبه</v>
      </c>
      <c r="BE777" s="110">
        <f t="shared" si="117"/>
        <v>4</v>
      </c>
      <c r="BF777" s="110">
        <f t="shared" si="117"/>
        <v>20</v>
      </c>
      <c r="BG777" s="110">
        <f t="shared" si="112"/>
        <v>22</v>
      </c>
      <c r="BH777" s="110" t="str">
        <f t="shared" si="115"/>
        <v/>
      </c>
      <c r="BI777" s="110">
        <f>HLOOKUP(BF777,'ورود کد کلاس همکاران'!$A$1:$AL$54,BG777+3,FALSE)</f>
        <v>0</v>
      </c>
    </row>
    <row r="778" spans="40:61" ht="40.5" x14ac:dyDescent="0.2">
      <c r="AN778" s="110" t="str">
        <f t="shared" si="114"/>
        <v>-0</v>
      </c>
      <c r="AO778" s="110" t="str">
        <f t="shared" si="116"/>
        <v>21-0</v>
      </c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 t="str">
        <f t="shared" si="117"/>
        <v>سه شنبه</v>
      </c>
      <c r="BE778" s="110">
        <f t="shared" si="117"/>
        <v>4</v>
      </c>
      <c r="BF778" s="110">
        <f t="shared" si="117"/>
        <v>21</v>
      </c>
      <c r="BG778" s="110">
        <f t="shared" si="112"/>
        <v>22</v>
      </c>
      <c r="BH778" s="110" t="str">
        <f t="shared" si="115"/>
        <v/>
      </c>
      <c r="BI778" s="110">
        <f>HLOOKUP(BF778,'ورود کد کلاس همکاران'!$A$1:$AL$54,BG778+3,FALSE)</f>
        <v>0</v>
      </c>
    </row>
    <row r="779" spans="40:61" ht="40.5" x14ac:dyDescent="0.2">
      <c r="AN779" s="110" t="str">
        <f t="shared" si="114"/>
        <v>-0</v>
      </c>
      <c r="AO779" s="110" t="str">
        <f t="shared" si="116"/>
        <v>22-0</v>
      </c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 t="str">
        <f t="shared" si="117"/>
        <v>سه شنبه</v>
      </c>
      <c r="BE779" s="110">
        <f t="shared" si="117"/>
        <v>4</v>
      </c>
      <c r="BF779" s="110">
        <f t="shared" si="117"/>
        <v>22</v>
      </c>
      <c r="BG779" s="110">
        <f t="shared" si="112"/>
        <v>22</v>
      </c>
      <c r="BH779" s="110" t="str">
        <f t="shared" si="115"/>
        <v/>
      </c>
      <c r="BI779" s="110">
        <f>HLOOKUP(BF779,'ورود کد کلاس همکاران'!$A$1:$AL$54,BG779+3,FALSE)</f>
        <v>0</v>
      </c>
    </row>
    <row r="780" spans="40:61" ht="40.5" x14ac:dyDescent="0.2">
      <c r="AN780" s="110" t="str">
        <f t="shared" si="114"/>
        <v>-0</v>
      </c>
      <c r="AO780" s="110" t="str">
        <f t="shared" si="116"/>
        <v>23-0</v>
      </c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 t="str">
        <f t="shared" si="117"/>
        <v>سه شنبه</v>
      </c>
      <c r="BE780" s="110">
        <f t="shared" si="117"/>
        <v>4</v>
      </c>
      <c r="BF780" s="110">
        <f t="shared" si="117"/>
        <v>23</v>
      </c>
      <c r="BG780" s="110">
        <f t="shared" si="112"/>
        <v>22</v>
      </c>
      <c r="BH780" s="110" t="str">
        <f t="shared" si="115"/>
        <v/>
      </c>
      <c r="BI780" s="110">
        <f>HLOOKUP(BF780,'ورود کد کلاس همکاران'!$A$1:$AL$54,BG780+3,FALSE)</f>
        <v>0</v>
      </c>
    </row>
    <row r="781" spans="40:61" ht="40.5" x14ac:dyDescent="0.2">
      <c r="AN781" s="110" t="str">
        <f t="shared" si="114"/>
        <v>-0</v>
      </c>
      <c r="AO781" s="110" t="str">
        <f t="shared" si="116"/>
        <v>24-0</v>
      </c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 t="str">
        <f t="shared" si="117"/>
        <v>سه شنبه</v>
      </c>
      <c r="BE781" s="110">
        <f t="shared" si="117"/>
        <v>4</v>
      </c>
      <c r="BF781" s="110">
        <f t="shared" si="117"/>
        <v>24</v>
      </c>
      <c r="BG781" s="110">
        <f t="shared" si="112"/>
        <v>22</v>
      </c>
      <c r="BH781" s="110" t="str">
        <f t="shared" si="115"/>
        <v/>
      </c>
      <c r="BI781" s="110">
        <f>HLOOKUP(BF781,'ورود کد کلاس همکاران'!$A$1:$AL$54,BG781+3,FALSE)</f>
        <v>0</v>
      </c>
    </row>
    <row r="782" spans="40:61" ht="40.5" x14ac:dyDescent="0.2">
      <c r="AN782" s="110" t="str">
        <f t="shared" si="114"/>
        <v>11-5</v>
      </c>
      <c r="AO782" s="110" t="str">
        <f t="shared" si="116"/>
        <v>25-5</v>
      </c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 t="str">
        <f t="shared" si="117"/>
        <v>چهار شنبه</v>
      </c>
      <c r="BE782" s="110">
        <f t="shared" si="117"/>
        <v>5</v>
      </c>
      <c r="BF782" s="110">
        <f t="shared" si="117"/>
        <v>25</v>
      </c>
      <c r="BG782" s="110">
        <f t="shared" si="112"/>
        <v>22</v>
      </c>
      <c r="BH782" s="110">
        <f t="shared" si="115"/>
        <v>11</v>
      </c>
      <c r="BI782" s="110">
        <f>HLOOKUP(BF782,'ورود کد کلاس همکاران'!$A$1:$AL$54,BG782+3,FALSE)</f>
        <v>5</v>
      </c>
    </row>
    <row r="783" spans="40:61" ht="40.5" x14ac:dyDescent="0.2">
      <c r="AN783" s="110" t="str">
        <f t="shared" si="114"/>
        <v>11-3</v>
      </c>
      <c r="AO783" s="110" t="str">
        <f t="shared" si="116"/>
        <v>26-3</v>
      </c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 t="str">
        <f t="shared" si="117"/>
        <v>چهار شنبه</v>
      </c>
      <c r="BE783" s="110">
        <f t="shared" si="117"/>
        <v>5</v>
      </c>
      <c r="BF783" s="110">
        <f t="shared" si="117"/>
        <v>26</v>
      </c>
      <c r="BG783" s="110">
        <f t="shared" si="112"/>
        <v>22</v>
      </c>
      <c r="BH783" s="110">
        <f t="shared" si="115"/>
        <v>11</v>
      </c>
      <c r="BI783" s="110">
        <f>HLOOKUP(BF783,'ورود کد کلاس همکاران'!$A$1:$AL$54,BG783+3,FALSE)</f>
        <v>3</v>
      </c>
    </row>
    <row r="784" spans="40:61" ht="40.5" x14ac:dyDescent="0.2">
      <c r="AN784" s="110" t="str">
        <f t="shared" si="114"/>
        <v>11-7</v>
      </c>
      <c r="AO784" s="110" t="str">
        <f t="shared" si="116"/>
        <v>27-7</v>
      </c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 t="str">
        <f t="shared" si="117"/>
        <v>چهار شنبه</v>
      </c>
      <c r="BE784" s="110">
        <f t="shared" si="117"/>
        <v>5</v>
      </c>
      <c r="BF784" s="110">
        <f t="shared" si="117"/>
        <v>27</v>
      </c>
      <c r="BG784" s="110">
        <f t="shared" si="112"/>
        <v>22</v>
      </c>
      <c r="BH784" s="110">
        <f t="shared" si="115"/>
        <v>11</v>
      </c>
      <c r="BI784" s="110">
        <f>HLOOKUP(BF784,'ورود کد کلاس همکاران'!$A$1:$AL$54,BG784+3,FALSE)</f>
        <v>7</v>
      </c>
    </row>
    <row r="785" spans="40:61" ht="40.5" x14ac:dyDescent="0.2">
      <c r="AN785" s="110" t="str">
        <f t="shared" si="114"/>
        <v>11-7</v>
      </c>
      <c r="AO785" s="110" t="str">
        <f t="shared" si="116"/>
        <v>28-7</v>
      </c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 t="str">
        <f t="shared" si="117"/>
        <v>چهار شنبه</v>
      </c>
      <c r="BE785" s="110">
        <f t="shared" si="117"/>
        <v>5</v>
      </c>
      <c r="BF785" s="110">
        <f t="shared" si="117"/>
        <v>28</v>
      </c>
      <c r="BG785" s="110">
        <f t="shared" si="112"/>
        <v>22</v>
      </c>
      <c r="BH785" s="110">
        <f t="shared" si="115"/>
        <v>11</v>
      </c>
      <c r="BI785" s="110">
        <f>HLOOKUP(BF785,'ورود کد کلاس همکاران'!$A$1:$AL$54,BG785+3,FALSE)</f>
        <v>7</v>
      </c>
    </row>
    <row r="786" spans="40:61" ht="40.5" x14ac:dyDescent="0.2">
      <c r="AN786" s="110" t="str">
        <f t="shared" si="114"/>
        <v>11-6</v>
      </c>
      <c r="AO786" s="110" t="str">
        <f t="shared" si="116"/>
        <v>29-6</v>
      </c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 t="str">
        <f t="shared" si="117"/>
        <v>چهار شنبه</v>
      </c>
      <c r="BE786" s="110">
        <f t="shared" si="117"/>
        <v>5</v>
      </c>
      <c r="BF786" s="110">
        <f t="shared" si="117"/>
        <v>29</v>
      </c>
      <c r="BG786" s="110">
        <f t="shared" si="112"/>
        <v>22</v>
      </c>
      <c r="BH786" s="110">
        <f t="shared" si="115"/>
        <v>11</v>
      </c>
      <c r="BI786" s="110">
        <f>HLOOKUP(BF786,'ورود کد کلاس همکاران'!$A$1:$AL$54,BG786+3,FALSE)</f>
        <v>6</v>
      </c>
    </row>
    <row r="787" spans="40:61" ht="40.5" x14ac:dyDescent="0.2">
      <c r="AN787" s="110" t="str">
        <f t="shared" si="114"/>
        <v>11-6</v>
      </c>
      <c r="AO787" s="110" t="str">
        <f t="shared" si="116"/>
        <v>30-6</v>
      </c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 t="str">
        <f t="shared" si="117"/>
        <v>چهار شنبه</v>
      </c>
      <c r="BE787" s="110">
        <f t="shared" si="117"/>
        <v>5</v>
      </c>
      <c r="BF787" s="110">
        <f t="shared" si="117"/>
        <v>30</v>
      </c>
      <c r="BG787" s="110">
        <f t="shared" si="112"/>
        <v>22</v>
      </c>
      <c r="BH787" s="110">
        <f t="shared" si="115"/>
        <v>11</v>
      </c>
      <c r="BI787" s="110">
        <f>HLOOKUP(BF787,'ورود کد کلاس همکاران'!$A$1:$AL$54,BG787+3,FALSE)</f>
        <v>6</v>
      </c>
    </row>
    <row r="788" spans="40:61" ht="40.5" x14ac:dyDescent="0.2">
      <c r="AN788" s="110" t="str">
        <f t="shared" si="114"/>
        <v>-0</v>
      </c>
      <c r="AO788" s="110" t="str">
        <f t="shared" si="116"/>
        <v>31-0</v>
      </c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 t="str">
        <f t="shared" si="117"/>
        <v>پنجشنبه</v>
      </c>
      <c r="BE788" s="110">
        <f t="shared" si="117"/>
        <v>6</v>
      </c>
      <c r="BF788" s="110">
        <f t="shared" si="117"/>
        <v>31</v>
      </c>
      <c r="BG788" s="110">
        <f t="shared" si="112"/>
        <v>22</v>
      </c>
      <c r="BH788" s="110" t="str">
        <f t="shared" si="115"/>
        <v/>
      </c>
      <c r="BI788" s="110">
        <f>HLOOKUP(BF788,'ورود کد کلاس همکاران'!$A$1:$AL$54,BG788+3,FALSE)</f>
        <v>0</v>
      </c>
    </row>
    <row r="789" spans="40:61" ht="40.5" x14ac:dyDescent="0.2">
      <c r="AN789" s="110" t="str">
        <f t="shared" si="114"/>
        <v>-0</v>
      </c>
      <c r="AO789" s="110" t="str">
        <f t="shared" si="116"/>
        <v>32-0</v>
      </c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 t="str">
        <f t="shared" si="117"/>
        <v>پنجشنبه</v>
      </c>
      <c r="BE789" s="110">
        <f t="shared" si="117"/>
        <v>6</v>
      </c>
      <c r="BF789" s="110">
        <f t="shared" si="117"/>
        <v>32</v>
      </c>
      <c r="BG789" s="110">
        <f t="shared" si="112"/>
        <v>22</v>
      </c>
      <c r="BH789" s="110" t="str">
        <f t="shared" si="115"/>
        <v/>
      </c>
      <c r="BI789" s="110">
        <f>HLOOKUP(BF789,'ورود کد کلاس همکاران'!$A$1:$AL$54,BG789+3,FALSE)</f>
        <v>0</v>
      </c>
    </row>
    <row r="790" spans="40:61" ht="40.5" x14ac:dyDescent="0.2">
      <c r="AN790" s="110" t="str">
        <f t="shared" si="114"/>
        <v>-0</v>
      </c>
      <c r="AO790" s="110" t="str">
        <f t="shared" si="116"/>
        <v>33-0</v>
      </c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 t="str">
        <f t="shared" si="117"/>
        <v>پنجشنبه</v>
      </c>
      <c r="BE790" s="110">
        <f t="shared" si="117"/>
        <v>6</v>
      </c>
      <c r="BF790" s="110">
        <f t="shared" si="117"/>
        <v>33</v>
      </c>
      <c r="BG790" s="110">
        <f t="shared" si="112"/>
        <v>22</v>
      </c>
      <c r="BH790" s="110" t="str">
        <f t="shared" si="115"/>
        <v/>
      </c>
      <c r="BI790" s="110">
        <f>HLOOKUP(BF790,'ورود کد کلاس همکاران'!$A$1:$AL$54,BG790+3,FALSE)</f>
        <v>0</v>
      </c>
    </row>
    <row r="791" spans="40:61" ht="40.5" x14ac:dyDescent="0.2">
      <c r="AN791" s="110" t="str">
        <f t="shared" si="114"/>
        <v>-0</v>
      </c>
      <c r="AO791" s="110" t="str">
        <f t="shared" si="116"/>
        <v>34-0</v>
      </c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 t="str">
        <f t="shared" ref="BD791:BF806" si="118">BD755</f>
        <v>پنجشنبه</v>
      </c>
      <c r="BE791" s="110">
        <f t="shared" si="118"/>
        <v>6</v>
      </c>
      <c r="BF791" s="110">
        <f t="shared" si="118"/>
        <v>34</v>
      </c>
      <c r="BG791" s="110">
        <f t="shared" si="112"/>
        <v>22</v>
      </c>
      <c r="BH791" s="110" t="str">
        <f t="shared" si="115"/>
        <v/>
      </c>
      <c r="BI791" s="110">
        <f>HLOOKUP(BF791,'ورود کد کلاس همکاران'!$A$1:$AL$54,BG791+3,FALSE)</f>
        <v>0</v>
      </c>
    </row>
    <row r="792" spans="40:61" ht="40.5" x14ac:dyDescent="0.2">
      <c r="AN792" s="110" t="str">
        <f t="shared" si="114"/>
        <v>-0</v>
      </c>
      <c r="AO792" s="110" t="str">
        <f t="shared" si="116"/>
        <v>35-0</v>
      </c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 t="str">
        <f t="shared" si="118"/>
        <v>پنجشنبه</v>
      </c>
      <c r="BE792" s="110">
        <f t="shared" si="118"/>
        <v>6</v>
      </c>
      <c r="BF792" s="110">
        <f t="shared" si="118"/>
        <v>35</v>
      </c>
      <c r="BG792" s="110">
        <f t="shared" si="112"/>
        <v>22</v>
      </c>
      <c r="BH792" s="110" t="str">
        <f t="shared" si="115"/>
        <v/>
      </c>
      <c r="BI792" s="110">
        <f>HLOOKUP(BF792,'ورود کد کلاس همکاران'!$A$1:$AL$54,BG792+3,FALSE)</f>
        <v>0</v>
      </c>
    </row>
    <row r="793" spans="40:61" ht="40.5" x14ac:dyDescent="0.2">
      <c r="AN793" s="110" t="str">
        <f t="shared" si="114"/>
        <v>-0</v>
      </c>
      <c r="AO793" s="110" t="str">
        <f t="shared" si="116"/>
        <v>36-0</v>
      </c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 t="str">
        <f t="shared" si="118"/>
        <v>پنجشنبه</v>
      </c>
      <c r="BE793" s="110">
        <f t="shared" si="118"/>
        <v>6</v>
      </c>
      <c r="BF793" s="110">
        <f t="shared" si="118"/>
        <v>36</v>
      </c>
      <c r="BG793" s="110">
        <f t="shared" si="112"/>
        <v>22</v>
      </c>
      <c r="BH793" s="110" t="str">
        <f t="shared" si="115"/>
        <v/>
      </c>
      <c r="BI793" s="110">
        <f>HLOOKUP(BF793,'ورود کد کلاس همکاران'!$A$1:$AL$54,BG793+3,FALSE)</f>
        <v>0</v>
      </c>
    </row>
    <row r="794" spans="40:61" ht="40.5" x14ac:dyDescent="0.2">
      <c r="AN794" s="110" t="str">
        <f t="shared" si="114"/>
        <v>12-5</v>
      </c>
      <c r="AO794" s="110" t="str">
        <f t="shared" si="116"/>
        <v>1-5</v>
      </c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 t="str">
        <f t="shared" si="118"/>
        <v>شنبه</v>
      </c>
      <c r="BE794" s="110">
        <f t="shared" si="118"/>
        <v>1</v>
      </c>
      <c r="BF794" s="110">
        <f t="shared" si="118"/>
        <v>1</v>
      </c>
      <c r="BG794" s="110">
        <f t="shared" si="112"/>
        <v>23</v>
      </c>
      <c r="BH794" s="110">
        <f t="shared" si="115"/>
        <v>12</v>
      </c>
      <c r="BI794" s="110">
        <f>HLOOKUP(BF794,'ورود کد کلاس همکاران'!$A$1:$AL$54,BG794+3,FALSE)</f>
        <v>5</v>
      </c>
    </row>
    <row r="795" spans="40:61" ht="40.5" x14ac:dyDescent="0.2">
      <c r="AN795" s="110" t="str">
        <f t="shared" si="114"/>
        <v>12-5</v>
      </c>
      <c r="AO795" s="110" t="str">
        <f t="shared" si="116"/>
        <v>2-5</v>
      </c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 t="str">
        <f t="shared" si="118"/>
        <v>شنبه</v>
      </c>
      <c r="BE795" s="110">
        <f t="shared" si="118"/>
        <v>1</v>
      </c>
      <c r="BF795" s="110">
        <f t="shared" si="118"/>
        <v>2</v>
      </c>
      <c r="BG795" s="110">
        <f t="shared" si="112"/>
        <v>23</v>
      </c>
      <c r="BH795" s="110">
        <f t="shared" si="115"/>
        <v>12</v>
      </c>
      <c r="BI795" s="110">
        <f>HLOOKUP(BF795,'ورود کد کلاس همکاران'!$A$1:$AL$54,BG795+3,FALSE)</f>
        <v>5</v>
      </c>
    </row>
    <row r="796" spans="40:61" ht="40.5" x14ac:dyDescent="0.2">
      <c r="AN796" s="110" t="str">
        <f t="shared" si="114"/>
        <v>12-6</v>
      </c>
      <c r="AO796" s="110" t="str">
        <f t="shared" si="116"/>
        <v>3-6</v>
      </c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 t="str">
        <f t="shared" si="118"/>
        <v>شنبه</v>
      </c>
      <c r="BE796" s="110">
        <f t="shared" si="118"/>
        <v>1</v>
      </c>
      <c r="BF796" s="110">
        <f t="shared" si="118"/>
        <v>3</v>
      </c>
      <c r="BG796" s="110">
        <f t="shared" si="112"/>
        <v>23</v>
      </c>
      <c r="BH796" s="110">
        <f t="shared" si="115"/>
        <v>12</v>
      </c>
      <c r="BI796" s="110">
        <f>HLOOKUP(BF796,'ورود کد کلاس همکاران'!$A$1:$AL$54,BG796+3,FALSE)</f>
        <v>6</v>
      </c>
    </row>
    <row r="797" spans="40:61" ht="40.5" x14ac:dyDescent="0.2">
      <c r="AN797" s="110" t="str">
        <f t="shared" si="114"/>
        <v>12-6</v>
      </c>
      <c r="AO797" s="110" t="str">
        <f t="shared" si="116"/>
        <v>4-6</v>
      </c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 t="str">
        <f t="shared" si="118"/>
        <v>شنبه</v>
      </c>
      <c r="BE797" s="110">
        <f t="shared" si="118"/>
        <v>1</v>
      </c>
      <c r="BF797" s="110">
        <f t="shared" si="118"/>
        <v>4</v>
      </c>
      <c r="BG797" s="110">
        <f t="shared" si="112"/>
        <v>23</v>
      </c>
      <c r="BH797" s="110">
        <f t="shared" si="115"/>
        <v>12</v>
      </c>
      <c r="BI797" s="110">
        <f>HLOOKUP(BF797,'ورود کد کلاس همکاران'!$A$1:$AL$54,BG797+3,FALSE)</f>
        <v>6</v>
      </c>
    </row>
    <row r="798" spans="40:61" ht="40.5" x14ac:dyDescent="0.2">
      <c r="AN798" s="110" t="str">
        <f t="shared" si="114"/>
        <v>12-2</v>
      </c>
      <c r="AO798" s="110" t="str">
        <f t="shared" si="116"/>
        <v>5-2</v>
      </c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 t="str">
        <f t="shared" si="118"/>
        <v>شنبه</v>
      </c>
      <c r="BE798" s="110">
        <f t="shared" si="118"/>
        <v>1</v>
      </c>
      <c r="BF798" s="110">
        <f t="shared" si="118"/>
        <v>5</v>
      </c>
      <c r="BG798" s="110">
        <f t="shared" si="112"/>
        <v>23</v>
      </c>
      <c r="BH798" s="110">
        <f t="shared" si="115"/>
        <v>12</v>
      </c>
      <c r="BI798" s="110">
        <f>HLOOKUP(BF798,'ورود کد کلاس همکاران'!$A$1:$AL$54,BG798+3,FALSE)</f>
        <v>2</v>
      </c>
    </row>
    <row r="799" spans="40:61" ht="40.5" x14ac:dyDescent="0.2">
      <c r="AN799" s="110" t="str">
        <f t="shared" si="114"/>
        <v>12-2</v>
      </c>
      <c r="AO799" s="110" t="str">
        <f t="shared" si="116"/>
        <v>6-2</v>
      </c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 t="str">
        <f t="shared" si="118"/>
        <v>شنبه</v>
      </c>
      <c r="BE799" s="110">
        <f t="shared" si="118"/>
        <v>1</v>
      </c>
      <c r="BF799" s="110">
        <f t="shared" si="118"/>
        <v>6</v>
      </c>
      <c r="BG799" s="110">
        <f t="shared" si="112"/>
        <v>23</v>
      </c>
      <c r="BH799" s="110">
        <f t="shared" si="115"/>
        <v>12</v>
      </c>
      <c r="BI799" s="110">
        <f>HLOOKUP(BF799,'ورود کد کلاس همکاران'!$A$1:$AL$54,BG799+3,FALSE)</f>
        <v>2</v>
      </c>
    </row>
    <row r="800" spans="40:61" ht="40.5" x14ac:dyDescent="0.2">
      <c r="AN800" s="110" t="str">
        <f t="shared" si="114"/>
        <v>12-7</v>
      </c>
      <c r="AO800" s="110" t="str">
        <f t="shared" si="116"/>
        <v>7-7</v>
      </c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 t="str">
        <f t="shared" si="118"/>
        <v>يکشنبه</v>
      </c>
      <c r="BE800" s="110">
        <f t="shared" si="118"/>
        <v>2</v>
      </c>
      <c r="BF800" s="110">
        <f t="shared" si="118"/>
        <v>7</v>
      </c>
      <c r="BG800" s="110">
        <f t="shared" si="112"/>
        <v>23</v>
      </c>
      <c r="BH800" s="110">
        <f t="shared" si="115"/>
        <v>12</v>
      </c>
      <c r="BI800" s="110">
        <f>HLOOKUP(BF800,'ورود کد کلاس همکاران'!$A$1:$AL$54,BG800+3,FALSE)</f>
        <v>7</v>
      </c>
    </row>
    <row r="801" spans="40:61" ht="40.5" x14ac:dyDescent="0.2">
      <c r="AN801" s="110" t="str">
        <f t="shared" si="114"/>
        <v>12-7</v>
      </c>
      <c r="AO801" s="110" t="str">
        <f t="shared" si="116"/>
        <v>8-7</v>
      </c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 t="str">
        <f t="shared" si="118"/>
        <v>يکشنبه</v>
      </c>
      <c r="BE801" s="110">
        <f t="shared" si="118"/>
        <v>2</v>
      </c>
      <c r="BF801" s="110">
        <f t="shared" si="118"/>
        <v>8</v>
      </c>
      <c r="BG801" s="110">
        <f t="shared" si="112"/>
        <v>23</v>
      </c>
      <c r="BH801" s="110">
        <f t="shared" si="115"/>
        <v>12</v>
      </c>
      <c r="BI801" s="110">
        <f>HLOOKUP(BF801,'ورود کد کلاس همکاران'!$A$1:$AL$54,BG801+3,FALSE)</f>
        <v>7</v>
      </c>
    </row>
    <row r="802" spans="40:61" ht="40.5" x14ac:dyDescent="0.2">
      <c r="AN802" s="110" t="str">
        <f t="shared" si="114"/>
        <v>12-3</v>
      </c>
      <c r="AO802" s="110" t="str">
        <f t="shared" si="116"/>
        <v>9-3</v>
      </c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 t="str">
        <f t="shared" si="118"/>
        <v>يکشنبه</v>
      </c>
      <c r="BE802" s="110">
        <f t="shared" si="118"/>
        <v>2</v>
      </c>
      <c r="BF802" s="110">
        <f t="shared" si="118"/>
        <v>9</v>
      </c>
      <c r="BG802" s="110">
        <f t="shared" si="112"/>
        <v>23</v>
      </c>
      <c r="BH802" s="110">
        <f t="shared" si="115"/>
        <v>12</v>
      </c>
      <c r="BI802" s="110">
        <f>HLOOKUP(BF802,'ورود کد کلاس همکاران'!$A$1:$AL$54,BG802+3,FALSE)</f>
        <v>3</v>
      </c>
    </row>
    <row r="803" spans="40:61" ht="40.5" x14ac:dyDescent="0.2">
      <c r="AN803" s="110" t="str">
        <f t="shared" si="114"/>
        <v>12-3</v>
      </c>
      <c r="AO803" s="110" t="str">
        <f t="shared" si="116"/>
        <v>10-3</v>
      </c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 t="str">
        <f t="shared" si="118"/>
        <v>يکشنبه</v>
      </c>
      <c r="BE803" s="110">
        <f t="shared" si="118"/>
        <v>2</v>
      </c>
      <c r="BF803" s="110">
        <f t="shared" si="118"/>
        <v>10</v>
      </c>
      <c r="BG803" s="110">
        <f t="shared" si="112"/>
        <v>23</v>
      </c>
      <c r="BH803" s="110">
        <f t="shared" si="115"/>
        <v>12</v>
      </c>
      <c r="BI803" s="110">
        <f>HLOOKUP(BF803,'ورود کد کلاس همکاران'!$A$1:$AL$54,BG803+3,FALSE)</f>
        <v>3</v>
      </c>
    </row>
    <row r="804" spans="40:61" ht="40.5" x14ac:dyDescent="0.2">
      <c r="AN804" s="110" t="str">
        <f t="shared" si="114"/>
        <v>12-9</v>
      </c>
      <c r="AO804" s="110" t="str">
        <f t="shared" si="116"/>
        <v>11-9</v>
      </c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 t="str">
        <f t="shared" si="118"/>
        <v>يکشنبه</v>
      </c>
      <c r="BE804" s="110">
        <f t="shared" si="118"/>
        <v>2</v>
      </c>
      <c r="BF804" s="110">
        <f t="shared" si="118"/>
        <v>11</v>
      </c>
      <c r="BG804" s="110">
        <f t="shared" si="112"/>
        <v>23</v>
      </c>
      <c r="BH804" s="110">
        <f t="shared" si="115"/>
        <v>12</v>
      </c>
      <c r="BI804" s="110">
        <f>HLOOKUP(BF804,'ورود کد کلاس همکاران'!$A$1:$AL$54,BG804+3,FALSE)</f>
        <v>9</v>
      </c>
    </row>
    <row r="805" spans="40:61" ht="40.5" x14ac:dyDescent="0.2">
      <c r="AN805" s="110" t="str">
        <f t="shared" si="114"/>
        <v>12-9</v>
      </c>
      <c r="AO805" s="110" t="str">
        <f t="shared" si="116"/>
        <v>12-9</v>
      </c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 t="str">
        <f t="shared" si="118"/>
        <v>يکشنبه</v>
      </c>
      <c r="BE805" s="110">
        <f t="shared" si="118"/>
        <v>2</v>
      </c>
      <c r="BF805" s="110">
        <f t="shared" si="118"/>
        <v>12</v>
      </c>
      <c r="BG805" s="110">
        <f t="shared" si="112"/>
        <v>23</v>
      </c>
      <c r="BH805" s="110">
        <f t="shared" si="115"/>
        <v>12</v>
      </c>
      <c r="BI805" s="110">
        <f>HLOOKUP(BF805,'ورود کد کلاس همکاران'!$A$1:$AL$54,BG805+3,FALSE)</f>
        <v>9</v>
      </c>
    </row>
    <row r="806" spans="40:61" ht="40.5" x14ac:dyDescent="0.2">
      <c r="AN806" s="110" t="str">
        <f t="shared" si="114"/>
        <v>-0</v>
      </c>
      <c r="AO806" s="110" t="str">
        <f t="shared" si="116"/>
        <v>13-0</v>
      </c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 t="str">
        <f t="shared" si="118"/>
        <v>دوشنبه</v>
      </c>
      <c r="BE806" s="110">
        <f t="shared" si="118"/>
        <v>3</v>
      </c>
      <c r="BF806" s="110">
        <f t="shared" si="118"/>
        <v>13</v>
      </c>
      <c r="BG806" s="110">
        <f t="shared" si="112"/>
        <v>23</v>
      </c>
      <c r="BH806" s="110" t="str">
        <f t="shared" si="115"/>
        <v/>
      </c>
      <c r="BI806" s="110">
        <f>HLOOKUP(BF806,'ورود کد کلاس همکاران'!$A$1:$AL$54,BG806+3,FALSE)</f>
        <v>0</v>
      </c>
    </row>
    <row r="807" spans="40:61" ht="40.5" x14ac:dyDescent="0.2">
      <c r="AN807" s="110" t="str">
        <f t="shared" si="114"/>
        <v>-0</v>
      </c>
      <c r="AO807" s="110" t="str">
        <f t="shared" si="116"/>
        <v>14-0</v>
      </c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 t="str">
        <f t="shared" ref="BD807:BF822" si="119">BD771</f>
        <v>دوشنبه</v>
      </c>
      <c r="BE807" s="110">
        <f t="shared" si="119"/>
        <v>3</v>
      </c>
      <c r="BF807" s="110">
        <f t="shared" si="119"/>
        <v>14</v>
      </c>
      <c r="BG807" s="110">
        <f t="shared" ref="BG807:BG870" si="120">BG771+1</f>
        <v>23</v>
      </c>
      <c r="BH807" s="110" t="str">
        <f t="shared" si="115"/>
        <v/>
      </c>
      <c r="BI807" s="110">
        <f>HLOOKUP(BF807,'ورود کد کلاس همکاران'!$A$1:$AL$54,BG807+3,FALSE)</f>
        <v>0</v>
      </c>
    </row>
    <row r="808" spans="40:61" ht="40.5" x14ac:dyDescent="0.2">
      <c r="AN808" s="110" t="str">
        <f t="shared" si="114"/>
        <v>-0</v>
      </c>
      <c r="AO808" s="110" t="str">
        <f t="shared" si="116"/>
        <v>15-0</v>
      </c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 t="str">
        <f t="shared" si="119"/>
        <v>دوشنبه</v>
      </c>
      <c r="BE808" s="110">
        <f t="shared" si="119"/>
        <v>3</v>
      </c>
      <c r="BF808" s="110">
        <f t="shared" si="119"/>
        <v>15</v>
      </c>
      <c r="BG808" s="110">
        <f t="shared" si="120"/>
        <v>23</v>
      </c>
      <c r="BH808" s="110" t="str">
        <f t="shared" si="115"/>
        <v/>
      </c>
      <c r="BI808" s="110">
        <f>HLOOKUP(BF808,'ورود کد کلاس همکاران'!$A$1:$AL$54,BG808+3,FALSE)</f>
        <v>0</v>
      </c>
    </row>
    <row r="809" spans="40:61" ht="40.5" x14ac:dyDescent="0.2">
      <c r="AN809" s="110" t="str">
        <f t="shared" si="114"/>
        <v>-0</v>
      </c>
      <c r="AO809" s="110" t="str">
        <f t="shared" si="116"/>
        <v>16-0</v>
      </c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 t="str">
        <f t="shared" si="119"/>
        <v>دوشنبه</v>
      </c>
      <c r="BE809" s="110">
        <f t="shared" si="119"/>
        <v>3</v>
      </c>
      <c r="BF809" s="110">
        <f t="shared" si="119"/>
        <v>16</v>
      </c>
      <c r="BG809" s="110">
        <f t="shared" si="120"/>
        <v>23</v>
      </c>
      <c r="BH809" s="110" t="str">
        <f t="shared" si="115"/>
        <v/>
      </c>
      <c r="BI809" s="110">
        <f>HLOOKUP(BF809,'ورود کد کلاس همکاران'!$A$1:$AL$54,BG809+3,FALSE)</f>
        <v>0</v>
      </c>
    </row>
    <row r="810" spans="40:61" ht="40.5" x14ac:dyDescent="0.2">
      <c r="AN810" s="110" t="str">
        <f t="shared" si="114"/>
        <v>-0</v>
      </c>
      <c r="AO810" s="110" t="str">
        <f t="shared" si="116"/>
        <v>17-0</v>
      </c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 t="str">
        <f t="shared" si="119"/>
        <v>دوشنبه</v>
      </c>
      <c r="BE810" s="110">
        <f t="shared" si="119"/>
        <v>3</v>
      </c>
      <c r="BF810" s="110">
        <f t="shared" si="119"/>
        <v>17</v>
      </c>
      <c r="BG810" s="110">
        <f t="shared" si="120"/>
        <v>23</v>
      </c>
      <c r="BH810" s="110" t="str">
        <f t="shared" si="115"/>
        <v/>
      </c>
      <c r="BI810" s="110">
        <f>HLOOKUP(BF810,'ورود کد کلاس همکاران'!$A$1:$AL$54,BG810+3,FALSE)</f>
        <v>0</v>
      </c>
    </row>
    <row r="811" spans="40:61" ht="40.5" x14ac:dyDescent="0.2">
      <c r="AN811" s="110" t="str">
        <f t="shared" si="114"/>
        <v>-0</v>
      </c>
      <c r="AO811" s="110" t="str">
        <f t="shared" si="116"/>
        <v>18-0</v>
      </c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 t="str">
        <f t="shared" si="119"/>
        <v>دوشنبه</v>
      </c>
      <c r="BE811" s="110">
        <f t="shared" si="119"/>
        <v>3</v>
      </c>
      <c r="BF811" s="110">
        <f t="shared" si="119"/>
        <v>18</v>
      </c>
      <c r="BG811" s="110">
        <f t="shared" si="120"/>
        <v>23</v>
      </c>
      <c r="BH811" s="110" t="str">
        <f t="shared" si="115"/>
        <v/>
      </c>
      <c r="BI811" s="110">
        <f>HLOOKUP(BF811,'ورود کد کلاس همکاران'!$A$1:$AL$54,BG811+3,FALSE)</f>
        <v>0</v>
      </c>
    </row>
    <row r="812" spans="40:61" ht="40.5" x14ac:dyDescent="0.2">
      <c r="AN812" s="110" t="str">
        <f t="shared" si="114"/>
        <v>-0</v>
      </c>
      <c r="AO812" s="110" t="str">
        <f t="shared" si="116"/>
        <v>19-0</v>
      </c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 t="str">
        <f t="shared" si="119"/>
        <v>سه شنبه</v>
      </c>
      <c r="BE812" s="110">
        <f t="shared" si="119"/>
        <v>4</v>
      </c>
      <c r="BF812" s="110">
        <f t="shared" si="119"/>
        <v>19</v>
      </c>
      <c r="BG812" s="110">
        <f t="shared" si="120"/>
        <v>23</v>
      </c>
      <c r="BH812" s="110" t="str">
        <f t="shared" si="115"/>
        <v/>
      </c>
      <c r="BI812" s="110">
        <f>HLOOKUP(BF812,'ورود کد کلاس همکاران'!$A$1:$AL$54,BG812+3,FALSE)</f>
        <v>0</v>
      </c>
    </row>
    <row r="813" spans="40:61" ht="40.5" x14ac:dyDescent="0.2">
      <c r="AN813" s="110" t="str">
        <f t="shared" si="114"/>
        <v>-0</v>
      </c>
      <c r="AO813" s="110" t="str">
        <f t="shared" si="116"/>
        <v>20-0</v>
      </c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 t="str">
        <f t="shared" si="119"/>
        <v>سه شنبه</v>
      </c>
      <c r="BE813" s="110">
        <f t="shared" si="119"/>
        <v>4</v>
      </c>
      <c r="BF813" s="110">
        <f t="shared" si="119"/>
        <v>20</v>
      </c>
      <c r="BG813" s="110">
        <f t="shared" si="120"/>
        <v>23</v>
      </c>
      <c r="BH813" s="110" t="str">
        <f t="shared" si="115"/>
        <v/>
      </c>
      <c r="BI813" s="110">
        <f>HLOOKUP(BF813,'ورود کد کلاس همکاران'!$A$1:$AL$54,BG813+3,FALSE)</f>
        <v>0</v>
      </c>
    </row>
    <row r="814" spans="40:61" ht="40.5" x14ac:dyDescent="0.2">
      <c r="AN814" s="110" t="str">
        <f t="shared" si="114"/>
        <v>-0</v>
      </c>
      <c r="AO814" s="110" t="str">
        <f t="shared" si="116"/>
        <v>21-0</v>
      </c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 t="str">
        <f t="shared" si="119"/>
        <v>سه شنبه</v>
      </c>
      <c r="BE814" s="110">
        <f t="shared" si="119"/>
        <v>4</v>
      </c>
      <c r="BF814" s="110">
        <f t="shared" si="119"/>
        <v>21</v>
      </c>
      <c r="BG814" s="110">
        <f t="shared" si="120"/>
        <v>23</v>
      </c>
      <c r="BH814" s="110" t="str">
        <f t="shared" si="115"/>
        <v/>
      </c>
      <c r="BI814" s="110">
        <f>HLOOKUP(BF814,'ورود کد کلاس همکاران'!$A$1:$AL$54,BG814+3,FALSE)</f>
        <v>0</v>
      </c>
    </row>
    <row r="815" spans="40:61" ht="40.5" x14ac:dyDescent="0.2">
      <c r="AN815" s="110" t="str">
        <f t="shared" si="114"/>
        <v>-0</v>
      </c>
      <c r="AO815" s="110" t="str">
        <f t="shared" si="116"/>
        <v>22-0</v>
      </c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 t="str">
        <f t="shared" si="119"/>
        <v>سه شنبه</v>
      </c>
      <c r="BE815" s="110">
        <f t="shared" si="119"/>
        <v>4</v>
      </c>
      <c r="BF815" s="110">
        <f t="shared" si="119"/>
        <v>22</v>
      </c>
      <c r="BG815" s="110">
        <f t="shared" si="120"/>
        <v>23</v>
      </c>
      <c r="BH815" s="110" t="str">
        <f t="shared" si="115"/>
        <v/>
      </c>
      <c r="BI815" s="110">
        <f>HLOOKUP(BF815,'ورود کد کلاس همکاران'!$A$1:$AL$54,BG815+3,FALSE)</f>
        <v>0</v>
      </c>
    </row>
    <row r="816" spans="40:61" ht="40.5" x14ac:dyDescent="0.2">
      <c r="AN816" s="110" t="str">
        <f t="shared" si="114"/>
        <v>-0</v>
      </c>
      <c r="AO816" s="110" t="str">
        <f t="shared" si="116"/>
        <v>23-0</v>
      </c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 t="str">
        <f t="shared" si="119"/>
        <v>سه شنبه</v>
      </c>
      <c r="BE816" s="110">
        <f t="shared" si="119"/>
        <v>4</v>
      </c>
      <c r="BF816" s="110">
        <f t="shared" si="119"/>
        <v>23</v>
      </c>
      <c r="BG816" s="110">
        <f t="shared" si="120"/>
        <v>23</v>
      </c>
      <c r="BH816" s="110" t="str">
        <f t="shared" si="115"/>
        <v/>
      </c>
      <c r="BI816" s="110">
        <f>HLOOKUP(BF816,'ورود کد کلاس همکاران'!$A$1:$AL$54,BG816+3,FALSE)</f>
        <v>0</v>
      </c>
    </row>
    <row r="817" spans="40:61" ht="40.5" x14ac:dyDescent="0.2">
      <c r="AN817" s="110" t="str">
        <f t="shared" si="114"/>
        <v>-0</v>
      </c>
      <c r="AO817" s="110" t="str">
        <f t="shared" si="116"/>
        <v>24-0</v>
      </c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 t="str">
        <f t="shared" si="119"/>
        <v>سه شنبه</v>
      </c>
      <c r="BE817" s="110">
        <f t="shared" si="119"/>
        <v>4</v>
      </c>
      <c r="BF817" s="110">
        <f t="shared" si="119"/>
        <v>24</v>
      </c>
      <c r="BG817" s="110">
        <f t="shared" si="120"/>
        <v>23</v>
      </c>
      <c r="BH817" s="110" t="str">
        <f t="shared" si="115"/>
        <v/>
      </c>
      <c r="BI817" s="110">
        <f>HLOOKUP(BF817,'ورود کد کلاس همکاران'!$A$1:$AL$54,BG817+3,FALSE)</f>
        <v>0</v>
      </c>
    </row>
    <row r="818" spans="40:61" ht="40.5" x14ac:dyDescent="0.2">
      <c r="AN818" s="110" t="str">
        <f t="shared" si="114"/>
        <v>-0</v>
      </c>
      <c r="AO818" s="110" t="str">
        <f t="shared" si="116"/>
        <v>25-0</v>
      </c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 t="str">
        <f t="shared" si="119"/>
        <v>چهار شنبه</v>
      </c>
      <c r="BE818" s="110">
        <f t="shared" si="119"/>
        <v>5</v>
      </c>
      <c r="BF818" s="110">
        <f t="shared" si="119"/>
        <v>25</v>
      </c>
      <c r="BG818" s="110">
        <f t="shared" si="120"/>
        <v>23</v>
      </c>
      <c r="BH818" s="110" t="str">
        <f t="shared" si="115"/>
        <v/>
      </c>
      <c r="BI818" s="110">
        <f>HLOOKUP(BF818,'ورود کد کلاس همکاران'!$A$1:$AL$54,BG818+3,FALSE)</f>
        <v>0</v>
      </c>
    </row>
    <row r="819" spans="40:61" ht="40.5" x14ac:dyDescent="0.2">
      <c r="AN819" s="110" t="str">
        <f t="shared" si="114"/>
        <v>-0</v>
      </c>
      <c r="AO819" s="110" t="str">
        <f t="shared" si="116"/>
        <v>26-0</v>
      </c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 t="str">
        <f t="shared" si="119"/>
        <v>چهار شنبه</v>
      </c>
      <c r="BE819" s="110">
        <f t="shared" si="119"/>
        <v>5</v>
      </c>
      <c r="BF819" s="110">
        <f t="shared" si="119"/>
        <v>26</v>
      </c>
      <c r="BG819" s="110">
        <f t="shared" si="120"/>
        <v>23</v>
      </c>
      <c r="BH819" s="110" t="str">
        <f t="shared" si="115"/>
        <v/>
      </c>
      <c r="BI819" s="110">
        <f>HLOOKUP(BF819,'ورود کد کلاس همکاران'!$A$1:$AL$54,BG819+3,FALSE)</f>
        <v>0</v>
      </c>
    </row>
    <row r="820" spans="40:61" ht="40.5" x14ac:dyDescent="0.2">
      <c r="AN820" s="110" t="str">
        <f t="shared" si="114"/>
        <v>-0</v>
      </c>
      <c r="AO820" s="110" t="str">
        <f t="shared" si="116"/>
        <v>27-0</v>
      </c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 t="str">
        <f t="shared" si="119"/>
        <v>چهار شنبه</v>
      </c>
      <c r="BE820" s="110">
        <f t="shared" si="119"/>
        <v>5</v>
      </c>
      <c r="BF820" s="110">
        <f t="shared" si="119"/>
        <v>27</v>
      </c>
      <c r="BG820" s="110">
        <f t="shared" si="120"/>
        <v>23</v>
      </c>
      <c r="BH820" s="110" t="str">
        <f t="shared" si="115"/>
        <v/>
      </c>
      <c r="BI820" s="110">
        <f>HLOOKUP(BF820,'ورود کد کلاس همکاران'!$A$1:$AL$54,BG820+3,FALSE)</f>
        <v>0</v>
      </c>
    </row>
    <row r="821" spans="40:61" ht="40.5" x14ac:dyDescent="0.2">
      <c r="AN821" s="110" t="str">
        <f t="shared" si="114"/>
        <v>-0</v>
      </c>
      <c r="AO821" s="110" t="str">
        <f t="shared" si="116"/>
        <v>28-0</v>
      </c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 t="str">
        <f t="shared" si="119"/>
        <v>چهار شنبه</v>
      </c>
      <c r="BE821" s="110">
        <f t="shared" si="119"/>
        <v>5</v>
      </c>
      <c r="BF821" s="110">
        <f t="shared" si="119"/>
        <v>28</v>
      </c>
      <c r="BG821" s="110">
        <f t="shared" si="120"/>
        <v>23</v>
      </c>
      <c r="BH821" s="110" t="str">
        <f t="shared" si="115"/>
        <v/>
      </c>
      <c r="BI821" s="110">
        <f>HLOOKUP(BF821,'ورود کد کلاس همکاران'!$A$1:$AL$54,BG821+3,FALSE)</f>
        <v>0</v>
      </c>
    </row>
    <row r="822" spans="40:61" ht="40.5" x14ac:dyDescent="0.2">
      <c r="AN822" s="110" t="str">
        <f t="shared" si="114"/>
        <v>-0</v>
      </c>
      <c r="AO822" s="110" t="str">
        <f t="shared" si="116"/>
        <v>29-0</v>
      </c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 t="str">
        <f t="shared" si="119"/>
        <v>چهار شنبه</v>
      </c>
      <c r="BE822" s="110">
        <f t="shared" si="119"/>
        <v>5</v>
      </c>
      <c r="BF822" s="110">
        <f t="shared" si="119"/>
        <v>29</v>
      </c>
      <c r="BG822" s="110">
        <f t="shared" si="120"/>
        <v>23</v>
      </c>
      <c r="BH822" s="110" t="str">
        <f t="shared" si="115"/>
        <v/>
      </c>
      <c r="BI822" s="110">
        <f>HLOOKUP(BF822,'ورود کد کلاس همکاران'!$A$1:$AL$54,BG822+3,FALSE)</f>
        <v>0</v>
      </c>
    </row>
    <row r="823" spans="40:61" ht="40.5" x14ac:dyDescent="0.2">
      <c r="AN823" s="110" t="str">
        <f t="shared" si="114"/>
        <v>-0</v>
      </c>
      <c r="AO823" s="110" t="str">
        <f t="shared" si="116"/>
        <v>30-0</v>
      </c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 t="str">
        <f t="shared" ref="BD823:BF838" si="121">BD787</f>
        <v>چهار شنبه</v>
      </c>
      <c r="BE823" s="110">
        <f t="shared" si="121"/>
        <v>5</v>
      </c>
      <c r="BF823" s="110">
        <f t="shared" si="121"/>
        <v>30</v>
      </c>
      <c r="BG823" s="110">
        <f t="shared" si="120"/>
        <v>23</v>
      </c>
      <c r="BH823" s="110" t="str">
        <f t="shared" si="115"/>
        <v/>
      </c>
      <c r="BI823" s="110">
        <f>HLOOKUP(BF823,'ورود کد کلاس همکاران'!$A$1:$AL$54,BG823+3,FALSE)</f>
        <v>0</v>
      </c>
    </row>
    <row r="824" spans="40:61" ht="40.5" x14ac:dyDescent="0.2">
      <c r="AN824" s="110" t="str">
        <f t="shared" si="114"/>
        <v>0-0</v>
      </c>
      <c r="AO824" s="110" t="str">
        <f t="shared" si="116"/>
        <v>31-0</v>
      </c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 t="str">
        <f t="shared" si="121"/>
        <v>پنجشنبه</v>
      </c>
      <c r="BE824" s="110">
        <f t="shared" si="121"/>
        <v>6</v>
      </c>
      <c r="BF824" s="110">
        <f t="shared" si="121"/>
        <v>31</v>
      </c>
      <c r="BG824" s="110">
        <f t="shared" si="120"/>
        <v>23</v>
      </c>
      <c r="BH824" s="110">
        <f t="shared" si="115"/>
        <v>0</v>
      </c>
      <c r="BI824" s="110">
        <f>HLOOKUP(BF824,'ورود کد کلاس همکاران'!$A$1:$AL$54,BG824+3,FALSE)</f>
        <v>0</v>
      </c>
    </row>
    <row r="825" spans="40:61" ht="40.5" x14ac:dyDescent="0.2">
      <c r="AN825" s="110" t="str">
        <f t="shared" si="114"/>
        <v>0-0</v>
      </c>
      <c r="AO825" s="110" t="str">
        <f t="shared" si="116"/>
        <v>32-0</v>
      </c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 t="str">
        <f t="shared" si="121"/>
        <v>پنجشنبه</v>
      </c>
      <c r="BE825" s="110">
        <f t="shared" si="121"/>
        <v>6</v>
      </c>
      <c r="BF825" s="110">
        <f t="shared" si="121"/>
        <v>32</v>
      </c>
      <c r="BG825" s="110">
        <f t="shared" si="120"/>
        <v>23</v>
      </c>
      <c r="BH825" s="110">
        <f t="shared" si="115"/>
        <v>0</v>
      </c>
      <c r="BI825" s="110">
        <f>HLOOKUP(BF825,'ورود کد کلاس همکاران'!$A$1:$AL$54,BG825+3,FALSE)</f>
        <v>0</v>
      </c>
    </row>
    <row r="826" spans="40:61" ht="40.5" x14ac:dyDescent="0.2">
      <c r="AN826" s="110" t="str">
        <f t="shared" si="114"/>
        <v>0-0</v>
      </c>
      <c r="AO826" s="110" t="str">
        <f t="shared" si="116"/>
        <v>33-0</v>
      </c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 t="str">
        <f t="shared" si="121"/>
        <v>پنجشنبه</v>
      </c>
      <c r="BE826" s="110">
        <f t="shared" si="121"/>
        <v>6</v>
      </c>
      <c r="BF826" s="110">
        <f t="shared" si="121"/>
        <v>33</v>
      </c>
      <c r="BG826" s="110">
        <f t="shared" si="120"/>
        <v>23</v>
      </c>
      <c r="BH826" s="110">
        <f t="shared" si="115"/>
        <v>0</v>
      </c>
      <c r="BI826" s="110">
        <f>HLOOKUP(BF826,'ورود کد کلاس همکاران'!$A$1:$AL$54,BG826+3,FALSE)</f>
        <v>0</v>
      </c>
    </row>
    <row r="827" spans="40:61" ht="40.5" x14ac:dyDescent="0.2">
      <c r="AN827" s="110" t="str">
        <f t="shared" si="114"/>
        <v>0-0</v>
      </c>
      <c r="AO827" s="110" t="str">
        <f t="shared" si="116"/>
        <v>34-0</v>
      </c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 t="str">
        <f t="shared" si="121"/>
        <v>پنجشنبه</v>
      </c>
      <c r="BE827" s="110">
        <f t="shared" si="121"/>
        <v>6</v>
      </c>
      <c r="BF827" s="110">
        <f t="shared" si="121"/>
        <v>34</v>
      </c>
      <c r="BG827" s="110">
        <f t="shared" si="120"/>
        <v>23</v>
      </c>
      <c r="BH827" s="110">
        <f t="shared" si="115"/>
        <v>0</v>
      </c>
      <c r="BI827" s="110">
        <f>HLOOKUP(BF827,'ورود کد کلاس همکاران'!$A$1:$AL$54,BG827+3,FALSE)</f>
        <v>0</v>
      </c>
    </row>
    <row r="828" spans="40:61" ht="40.5" x14ac:dyDescent="0.2">
      <c r="AN828" s="110" t="str">
        <f t="shared" si="114"/>
        <v>0-0</v>
      </c>
      <c r="AO828" s="110" t="str">
        <f t="shared" si="116"/>
        <v>35-0</v>
      </c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 t="str">
        <f t="shared" si="121"/>
        <v>پنجشنبه</v>
      </c>
      <c r="BE828" s="110">
        <f t="shared" si="121"/>
        <v>6</v>
      </c>
      <c r="BF828" s="110">
        <f t="shared" si="121"/>
        <v>35</v>
      </c>
      <c r="BG828" s="110">
        <f t="shared" si="120"/>
        <v>23</v>
      </c>
      <c r="BH828" s="110">
        <f t="shared" si="115"/>
        <v>0</v>
      </c>
      <c r="BI828" s="110">
        <f>HLOOKUP(BF828,'ورود کد کلاس همکاران'!$A$1:$AL$54,BG828+3,FALSE)</f>
        <v>0</v>
      </c>
    </row>
    <row r="829" spans="40:61" ht="40.5" x14ac:dyDescent="0.2">
      <c r="AN829" s="110" t="str">
        <f t="shared" si="114"/>
        <v>0-0</v>
      </c>
      <c r="AO829" s="110" t="str">
        <f t="shared" si="116"/>
        <v>36-0</v>
      </c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 t="str">
        <f t="shared" si="121"/>
        <v>پنجشنبه</v>
      </c>
      <c r="BE829" s="110">
        <f t="shared" si="121"/>
        <v>6</v>
      </c>
      <c r="BF829" s="110">
        <f t="shared" si="121"/>
        <v>36</v>
      </c>
      <c r="BG829" s="110">
        <f t="shared" si="120"/>
        <v>23</v>
      </c>
      <c r="BH829" s="110">
        <f t="shared" si="115"/>
        <v>0</v>
      </c>
      <c r="BI829" s="110">
        <f>HLOOKUP(BF829,'ورود کد کلاس همکاران'!$A$1:$AL$54,BG829+3,FALSE)</f>
        <v>0</v>
      </c>
    </row>
    <row r="830" spans="40:61" ht="40.5" x14ac:dyDescent="0.2">
      <c r="AN830" s="110" t="str">
        <f t="shared" si="114"/>
        <v>0-0</v>
      </c>
      <c r="AO830" s="110" t="str">
        <f t="shared" si="116"/>
        <v>1-0</v>
      </c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 t="str">
        <f t="shared" si="121"/>
        <v>شنبه</v>
      </c>
      <c r="BE830" s="110">
        <f t="shared" si="121"/>
        <v>1</v>
      </c>
      <c r="BF830" s="110">
        <f t="shared" si="121"/>
        <v>1</v>
      </c>
      <c r="BG830" s="110">
        <f t="shared" si="120"/>
        <v>24</v>
      </c>
      <c r="BH830" s="110">
        <f t="shared" si="115"/>
        <v>0</v>
      </c>
      <c r="BI830" s="110">
        <f>HLOOKUP(BF830,'ورود کد کلاس همکاران'!$A$1:$AL$54,BG830+3,FALSE)</f>
        <v>0</v>
      </c>
    </row>
    <row r="831" spans="40:61" ht="40.5" x14ac:dyDescent="0.2">
      <c r="AN831" s="110" t="str">
        <f t="shared" si="114"/>
        <v>0-0</v>
      </c>
      <c r="AO831" s="110" t="str">
        <f t="shared" si="116"/>
        <v>2-0</v>
      </c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 t="str">
        <f t="shared" si="121"/>
        <v>شنبه</v>
      </c>
      <c r="BE831" s="110">
        <f t="shared" si="121"/>
        <v>1</v>
      </c>
      <c r="BF831" s="110">
        <f t="shared" si="121"/>
        <v>2</v>
      </c>
      <c r="BG831" s="110">
        <f t="shared" si="120"/>
        <v>24</v>
      </c>
      <c r="BH831" s="110">
        <f t="shared" si="115"/>
        <v>0</v>
      </c>
      <c r="BI831" s="110">
        <f>HLOOKUP(BF831,'ورود کد کلاس همکاران'!$A$1:$AL$54,BG831+3,FALSE)</f>
        <v>0</v>
      </c>
    </row>
    <row r="832" spans="40:61" ht="40.5" x14ac:dyDescent="0.2">
      <c r="AN832" s="110" t="str">
        <f t="shared" si="114"/>
        <v>0-0</v>
      </c>
      <c r="AO832" s="110" t="str">
        <f t="shared" si="116"/>
        <v>3-0</v>
      </c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 t="str">
        <f t="shared" si="121"/>
        <v>شنبه</v>
      </c>
      <c r="BE832" s="110">
        <f t="shared" si="121"/>
        <v>1</v>
      </c>
      <c r="BF832" s="110">
        <f t="shared" si="121"/>
        <v>3</v>
      </c>
      <c r="BG832" s="110">
        <f t="shared" si="120"/>
        <v>24</v>
      </c>
      <c r="BH832" s="110">
        <f t="shared" si="115"/>
        <v>0</v>
      </c>
      <c r="BI832" s="110">
        <f>HLOOKUP(BF832,'ورود کد کلاس همکاران'!$A$1:$AL$54,BG832+3,FALSE)</f>
        <v>0</v>
      </c>
    </row>
    <row r="833" spans="40:61" ht="40.5" x14ac:dyDescent="0.2">
      <c r="AN833" s="110" t="str">
        <f t="shared" si="114"/>
        <v>0-0</v>
      </c>
      <c r="AO833" s="110" t="str">
        <f t="shared" si="116"/>
        <v>4-0</v>
      </c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 t="str">
        <f t="shared" si="121"/>
        <v>شنبه</v>
      </c>
      <c r="BE833" s="110">
        <f t="shared" si="121"/>
        <v>1</v>
      </c>
      <c r="BF833" s="110">
        <f t="shared" si="121"/>
        <v>4</v>
      </c>
      <c r="BG833" s="110">
        <f t="shared" si="120"/>
        <v>24</v>
      </c>
      <c r="BH833" s="110">
        <f t="shared" si="115"/>
        <v>0</v>
      </c>
      <c r="BI833" s="110">
        <f>HLOOKUP(BF833,'ورود کد کلاس همکاران'!$A$1:$AL$54,BG833+3,FALSE)</f>
        <v>0</v>
      </c>
    </row>
    <row r="834" spans="40:61" ht="40.5" x14ac:dyDescent="0.2">
      <c r="AN834" s="110" t="str">
        <f t="shared" ref="AN834:AN897" si="122">BH834&amp;"-"&amp;BI834</f>
        <v>0-0</v>
      </c>
      <c r="AO834" s="110" t="str">
        <f t="shared" si="116"/>
        <v>5-0</v>
      </c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 t="str">
        <f t="shared" si="121"/>
        <v>شنبه</v>
      </c>
      <c r="BE834" s="110">
        <f t="shared" si="121"/>
        <v>1</v>
      </c>
      <c r="BF834" s="110">
        <f t="shared" si="121"/>
        <v>5</v>
      </c>
      <c r="BG834" s="110">
        <f t="shared" si="120"/>
        <v>24</v>
      </c>
      <c r="BH834" s="110">
        <f t="shared" ref="BH834:BH897" si="123">HLOOKUP(BF834,$A$1:$AL$54,BG834+3,FALSE)</f>
        <v>0</v>
      </c>
      <c r="BI834" s="110">
        <f>HLOOKUP(BF834,'ورود کد کلاس همکاران'!$A$1:$AL$54,BG834+3,FALSE)</f>
        <v>0</v>
      </c>
    </row>
    <row r="835" spans="40:61" ht="40.5" x14ac:dyDescent="0.2">
      <c r="AN835" s="110" t="str">
        <f t="shared" si="122"/>
        <v>0-0</v>
      </c>
      <c r="AO835" s="110" t="str">
        <f t="shared" ref="AO835:AO898" si="124">BF835&amp;"-"&amp;BI835</f>
        <v>6-0</v>
      </c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 t="str">
        <f t="shared" si="121"/>
        <v>شنبه</v>
      </c>
      <c r="BE835" s="110">
        <f t="shared" si="121"/>
        <v>1</v>
      </c>
      <c r="BF835" s="110">
        <f t="shared" si="121"/>
        <v>6</v>
      </c>
      <c r="BG835" s="110">
        <f t="shared" si="120"/>
        <v>24</v>
      </c>
      <c r="BH835" s="110">
        <f t="shared" si="123"/>
        <v>0</v>
      </c>
      <c r="BI835" s="110">
        <f>HLOOKUP(BF835,'ورود کد کلاس همکاران'!$A$1:$AL$54,BG835+3,FALSE)</f>
        <v>0</v>
      </c>
    </row>
    <row r="836" spans="40:61" ht="40.5" x14ac:dyDescent="0.2">
      <c r="AN836" s="110" t="str">
        <f t="shared" si="122"/>
        <v>0-0</v>
      </c>
      <c r="AO836" s="110" t="str">
        <f t="shared" si="124"/>
        <v>7-0</v>
      </c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 t="str">
        <f t="shared" si="121"/>
        <v>يکشنبه</v>
      </c>
      <c r="BE836" s="110">
        <f t="shared" si="121"/>
        <v>2</v>
      </c>
      <c r="BF836" s="110">
        <f t="shared" si="121"/>
        <v>7</v>
      </c>
      <c r="BG836" s="110">
        <f t="shared" si="120"/>
        <v>24</v>
      </c>
      <c r="BH836" s="110">
        <f t="shared" si="123"/>
        <v>0</v>
      </c>
      <c r="BI836" s="110">
        <f>HLOOKUP(BF836,'ورود کد کلاس همکاران'!$A$1:$AL$54,BG836+3,FALSE)</f>
        <v>0</v>
      </c>
    </row>
    <row r="837" spans="40:61" ht="40.5" x14ac:dyDescent="0.2">
      <c r="AN837" s="110" t="str">
        <f t="shared" si="122"/>
        <v>0-0</v>
      </c>
      <c r="AO837" s="110" t="str">
        <f t="shared" si="124"/>
        <v>8-0</v>
      </c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 t="str">
        <f t="shared" si="121"/>
        <v>يکشنبه</v>
      </c>
      <c r="BE837" s="110">
        <f t="shared" si="121"/>
        <v>2</v>
      </c>
      <c r="BF837" s="110">
        <f t="shared" si="121"/>
        <v>8</v>
      </c>
      <c r="BG837" s="110">
        <f t="shared" si="120"/>
        <v>24</v>
      </c>
      <c r="BH837" s="110">
        <f t="shared" si="123"/>
        <v>0</v>
      </c>
      <c r="BI837" s="110">
        <f>HLOOKUP(BF837,'ورود کد کلاس همکاران'!$A$1:$AL$54,BG837+3,FALSE)</f>
        <v>0</v>
      </c>
    </row>
    <row r="838" spans="40:61" ht="40.5" x14ac:dyDescent="0.2">
      <c r="AN838" s="110" t="str">
        <f t="shared" si="122"/>
        <v>0-0</v>
      </c>
      <c r="AO838" s="110" t="str">
        <f t="shared" si="124"/>
        <v>9-0</v>
      </c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 t="str">
        <f t="shared" si="121"/>
        <v>يکشنبه</v>
      </c>
      <c r="BE838" s="110">
        <f t="shared" si="121"/>
        <v>2</v>
      </c>
      <c r="BF838" s="110">
        <f t="shared" si="121"/>
        <v>9</v>
      </c>
      <c r="BG838" s="110">
        <f t="shared" si="120"/>
        <v>24</v>
      </c>
      <c r="BH838" s="110">
        <f t="shared" si="123"/>
        <v>0</v>
      </c>
      <c r="BI838" s="110">
        <f>HLOOKUP(BF838,'ورود کد کلاس همکاران'!$A$1:$AL$54,BG838+3,FALSE)</f>
        <v>0</v>
      </c>
    </row>
    <row r="839" spans="40:61" ht="40.5" x14ac:dyDescent="0.2">
      <c r="AN839" s="110" t="str">
        <f t="shared" si="122"/>
        <v>0-0</v>
      </c>
      <c r="AO839" s="110" t="str">
        <f t="shared" si="124"/>
        <v>10-0</v>
      </c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 t="str">
        <f t="shared" ref="BD839:BF854" si="125">BD803</f>
        <v>يکشنبه</v>
      </c>
      <c r="BE839" s="110">
        <f t="shared" si="125"/>
        <v>2</v>
      </c>
      <c r="BF839" s="110">
        <f t="shared" si="125"/>
        <v>10</v>
      </c>
      <c r="BG839" s="110">
        <f t="shared" si="120"/>
        <v>24</v>
      </c>
      <c r="BH839" s="110">
        <f t="shared" si="123"/>
        <v>0</v>
      </c>
      <c r="BI839" s="110">
        <f>HLOOKUP(BF839,'ورود کد کلاس همکاران'!$A$1:$AL$54,BG839+3,FALSE)</f>
        <v>0</v>
      </c>
    </row>
    <row r="840" spans="40:61" ht="40.5" x14ac:dyDescent="0.2">
      <c r="AN840" s="110" t="str">
        <f t="shared" si="122"/>
        <v>0-0</v>
      </c>
      <c r="AO840" s="110" t="str">
        <f t="shared" si="124"/>
        <v>11-0</v>
      </c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 t="str">
        <f t="shared" si="125"/>
        <v>يکشنبه</v>
      </c>
      <c r="BE840" s="110">
        <f t="shared" si="125"/>
        <v>2</v>
      </c>
      <c r="BF840" s="110">
        <f t="shared" si="125"/>
        <v>11</v>
      </c>
      <c r="BG840" s="110">
        <f t="shared" si="120"/>
        <v>24</v>
      </c>
      <c r="BH840" s="110">
        <f t="shared" si="123"/>
        <v>0</v>
      </c>
      <c r="BI840" s="110">
        <f>HLOOKUP(BF840,'ورود کد کلاس همکاران'!$A$1:$AL$54,BG840+3,FALSE)</f>
        <v>0</v>
      </c>
    </row>
    <row r="841" spans="40:61" ht="40.5" x14ac:dyDescent="0.2">
      <c r="AN841" s="110" t="str">
        <f t="shared" si="122"/>
        <v>0-0</v>
      </c>
      <c r="AO841" s="110" t="str">
        <f t="shared" si="124"/>
        <v>12-0</v>
      </c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 t="str">
        <f t="shared" si="125"/>
        <v>يکشنبه</v>
      </c>
      <c r="BE841" s="110">
        <f t="shared" si="125"/>
        <v>2</v>
      </c>
      <c r="BF841" s="110">
        <f t="shared" si="125"/>
        <v>12</v>
      </c>
      <c r="BG841" s="110">
        <f t="shared" si="120"/>
        <v>24</v>
      </c>
      <c r="BH841" s="110">
        <f t="shared" si="123"/>
        <v>0</v>
      </c>
      <c r="BI841" s="110">
        <f>HLOOKUP(BF841,'ورود کد کلاس همکاران'!$A$1:$AL$54,BG841+3,FALSE)</f>
        <v>0</v>
      </c>
    </row>
    <row r="842" spans="40:61" ht="40.5" x14ac:dyDescent="0.2">
      <c r="AN842" s="110" t="str">
        <f t="shared" si="122"/>
        <v>0-0</v>
      </c>
      <c r="AO842" s="110" t="str">
        <f t="shared" si="124"/>
        <v>13-0</v>
      </c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 t="str">
        <f t="shared" si="125"/>
        <v>دوشنبه</v>
      </c>
      <c r="BE842" s="110">
        <f t="shared" si="125"/>
        <v>3</v>
      </c>
      <c r="BF842" s="110">
        <f t="shared" si="125"/>
        <v>13</v>
      </c>
      <c r="BG842" s="110">
        <f t="shared" si="120"/>
        <v>24</v>
      </c>
      <c r="BH842" s="110">
        <f t="shared" si="123"/>
        <v>0</v>
      </c>
      <c r="BI842" s="110">
        <f>HLOOKUP(BF842,'ورود کد کلاس همکاران'!$A$1:$AL$54,BG842+3,FALSE)</f>
        <v>0</v>
      </c>
    </row>
    <row r="843" spans="40:61" ht="40.5" x14ac:dyDescent="0.2">
      <c r="AN843" s="110" t="str">
        <f t="shared" si="122"/>
        <v>0-0</v>
      </c>
      <c r="AO843" s="110" t="str">
        <f t="shared" si="124"/>
        <v>14-0</v>
      </c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 t="str">
        <f t="shared" si="125"/>
        <v>دوشنبه</v>
      </c>
      <c r="BE843" s="110">
        <f t="shared" si="125"/>
        <v>3</v>
      </c>
      <c r="BF843" s="110">
        <f t="shared" si="125"/>
        <v>14</v>
      </c>
      <c r="BG843" s="110">
        <f t="shared" si="120"/>
        <v>24</v>
      </c>
      <c r="BH843" s="110">
        <f t="shared" si="123"/>
        <v>0</v>
      </c>
      <c r="BI843" s="110">
        <f>HLOOKUP(BF843,'ورود کد کلاس همکاران'!$A$1:$AL$54,BG843+3,FALSE)</f>
        <v>0</v>
      </c>
    </row>
    <row r="844" spans="40:61" ht="40.5" x14ac:dyDescent="0.2">
      <c r="AN844" s="110" t="str">
        <f t="shared" si="122"/>
        <v>0-0</v>
      </c>
      <c r="AO844" s="110" t="str">
        <f t="shared" si="124"/>
        <v>15-0</v>
      </c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 t="str">
        <f t="shared" si="125"/>
        <v>دوشنبه</v>
      </c>
      <c r="BE844" s="110">
        <f t="shared" si="125"/>
        <v>3</v>
      </c>
      <c r="BF844" s="110">
        <f t="shared" si="125"/>
        <v>15</v>
      </c>
      <c r="BG844" s="110">
        <f t="shared" si="120"/>
        <v>24</v>
      </c>
      <c r="BH844" s="110">
        <f t="shared" si="123"/>
        <v>0</v>
      </c>
      <c r="BI844" s="110">
        <f>HLOOKUP(BF844,'ورود کد کلاس همکاران'!$A$1:$AL$54,BG844+3,FALSE)</f>
        <v>0</v>
      </c>
    </row>
    <row r="845" spans="40:61" ht="40.5" x14ac:dyDescent="0.2">
      <c r="AN845" s="110" t="str">
        <f t="shared" si="122"/>
        <v>0-0</v>
      </c>
      <c r="AO845" s="110" t="str">
        <f t="shared" si="124"/>
        <v>16-0</v>
      </c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 t="str">
        <f t="shared" si="125"/>
        <v>دوشنبه</v>
      </c>
      <c r="BE845" s="110">
        <f t="shared" si="125"/>
        <v>3</v>
      </c>
      <c r="BF845" s="110">
        <f t="shared" si="125"/>
        <v>16</v>
      </c>
      <c r="BG845" s="110">
        <f t="shared" si="120"/>
        <v>24</v>
      </c>
      <c r="BH845" s="110">
        <f t="shared" si="123"/>
        <v>0</v>
      </c>
      <c r="BI845" s="110">
        <f>HLOOKUP(BF845,'ورود کد کلاس همکاران'!$A$1:$AL$54,BG845+3,FALSE)</f>
        <v>0</v>
      </c>
    </row>
    <row r="846" spans="40:61" ht="40.5" x14ac:dyDescent="0.2">
      <c r="AN846" s="110" t="str">
        <f t="shared" si="122"/>
        <v>0-0</v>
      </c>
      <c r="AO846" s="110" t="str">
        <f t="shared" si="124"/>
        <v>17-0</v>
      </c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 t="str">
        <f t="shared" si="125"/>
        <v>دوشنبه</v>
      </c>
      <c r="BE846" s="110">
        <f t="shared" si="125"/>
        <v>3</v>
      </c>
      <c r="BF846" s="110">
        <f t="shared" si="125"/>
        <v>17</v>
      </c>
      <c r="BG846" s="110">
        <f t="shared" si="120"/>
        <v>24</v>
      </c>
      <c r="BH846" s="110">
        <f t="shared" si="123"/>
        <v>0</v>
      </c>
      <c r="BI846" s="110">
        <f>HLOOKUP(BF846,'ورود کد کلاس همکاران'!$A$1:$AL$54,BG846+3,FALSE)</f>
        <v>0</v>
      </c>
    </row>
    <row r="847" spans="40:61" ht="40.5" x14ac:dyDescent="0.2">
      <c r="AN847" s="110" t="str">
        <f t="shared" si="122"/>
        <v>0-0</v>
      </c>
      <c r="AO847" s="110" t="str">
        <f t="shared" si="124"/>
        <v>18-0</v>
      </c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 t="str">
        <f t="shared" si="125"/>
        <v>دوشنبه</v>
      </c>
      <c r="BE847" s="110">
        <f t="shared" si="125"/>
        <v>3</v>
      </c>
      <c r="BF847" s="110">
        <f t="shared" si="125"/>
        <v>18</v>
      </c>
      <c r="BG847" s="110">
        <f t="shared" si="120"/>
        <v>24</v>
      </c>
      <c r="BH847" s="110">
        <f t="shared" si="123"/>
        <v>0</v>
      </c>
      <c r="BI847" s="110">
        <f>HLOOKUP(BF847,'ورود کد کلاس همکاران'!$A$1:$AL$54,BG847+3,FALSE)</f>
        <v>0</v>
      </c>
    </row>
    <row r="848" spans="40:61" ht="40.5" x14ac:dyDescent="0.2">
      <c r="AN848" s="110" t="str">
        <f t="shared" si="122"/>
        <v>0-0</v>
      </c>
      <c r="AO848" s="110" t="str">
        <f t="shared" si="124"/>
        <v>19-0</v>
      </c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 t="str">
        <f t="shared" si="125"/>
        <v>سه شنبه</v>
      </c>
      <c r="BE848" s="110">
        <f t="shared" si="125"/>
        <v>4</v>
      </c>
      <c r="BF848" s="110">
        <f t="shared" si="125"/>
        <v>19</v>
      </c>
      <c r="BG848" s="110">
        <f t="shared" si="120"/>
        <v>24</v>
      </c>
      <c r="BH848" s="110">
        <f t="shared" si="123"/>
        <v>0</v>
      </c>
      <c r="BI848" s="110">
        <f>HLOOKUP(BF848,'ورود کد کلاس همکاران'!$A$1:$AL$54,BG848+3,FALSE)</f>
        <v>0</v>
      </c>
    </row>
    <row r="849" spans="40:61" ht="40.5" x14ac:dyDescent="0.2">
      <c r="AN849" s="110" t="str">
        <f t="shared" si="122"/>
        <v>0-0</v>
      </c>
      <c r="AO849" s="110" t="str">
        <f t="shared" si="124"/>
        <v>20-0</v>
      </c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 t="str">
        <f t="shared" si="125"/>
        <v>سه شنبه</v>
      </c>
      <c r="BE849" s="110">
        <f t="shared" si="125"/>
        <v>4</v>
      </c>
      <c r="BF849" s="110">
        <f t="shared" si="125"/>
        <v>20</v>
      </c>
      <c r="BG849" s="110">
        <f t="shared" si="120"/>
        <v>24</v>
      </c>
      <c r="BH849" s="110">
        <f t="shared" si="123"/>
        <v>0</v>
      </c>
      <c r="BI849" s="110">
        <f>HLOOKUP(BF849,'ورود کد کلاس همکاران'!$A$1:$AL$54,BG849+3,FALSE)</f>
        <v>0</v>
      </c>
    </row>
    <row r="850" spans="40:61" ht="40.5" x14ac:dyDescent="0.2">
      <c r="AN850" s="110" t="str">
        <f t="shared" si="122"/>
        <v>0-0</v>
      </c>
      <c r="AO850" s="110" t="str">
        <f t="shared" si="124"/>
        <v>21-0</v>
      </c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 t="str">
        <f t="shared" si="125"/>
        <v>سه شنبه</v>
      </c>
      <c r="BE850" s="110">
        <f t="shared" si="125"/>
        <v>4</v>
      </c>
      <c r="BF850" s="110">
        <f t="shared" si="125"/>
        <v>21</v>
      </c>
      <c r="BG850" s="110">
        <f t="shared" si="120"/>
        <v>24</v>
      </c>
      <c r="BH850" s="110">
        <f t="shared" si="123"/>
        <v>0</v>
      </c>
      <c r="BI850" s="110">
        <f>HLOOKUP(BF850,'ورود کد کلاس همکاران'!$A$1:$AL$54,BG850+3,FALSE)</f>
        <v>0</v>
      </c>
    </row>
    <row r="851" spans="40:61" ht="40.5" x14ac:dyDescent="0.2">
      <c r="AN851" s="110" t="str">
        <f t="shared" si="122"/>
        <v>0-0</v>
      </c>
      <c r="AO851" s="110" t="str">
        <f t="shared" si="124"/>
        <v>22-0</v>
      </c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 t="str">
        <f t="shared" si="125"/>
        <v>سه شنبه</v>
      </c>
      <c r="BE851" s="110">
        <f t="shared" si="125"/>
        <v>4</v>
      </c>
      <c r="BF851" s="110">
        <f t="shared" si="125"/>
        <v>22</v>
      </c>
      <c r="BG851" s="110">
        <f t="shared" si="120"/>
        <v>24</v>
      </c>
      <c r="BH851" s="110">
        <f t="shared" si="123"/>
        <v>0</v>
      </c>
      <c r="BI851" s="110">
        <f>HLOOKUP(BF851,'ورود کد کلاس همکاران'!$A$1:$AL$54,BG851+3,FALSE)</f>
        <v>0</v>
      </c>
    </row>
    <row r="852" spans="40:61" ht="40.5" x14ac:dyDescent="0.2">
      <c r="AN852" s="110" t="str">
        <f t="shared" si="122"/>
        <v>0-0</v>
      </c>
      <c r="AO852" s="110" t="str">
        <f t="shared" si="124"/>
        <v>23-0</v>
      </c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 t="str">
        <f t="shared" si="125"/>
        <v>سه شنبه</v>
      </c>
      <c r="BE852" s="110">
        <f t="shared" si="125"/>
        <v>4</v>
      </c>
      <c r="BF852" s="110">
        <f t="shared" si="125"/>
        <v>23</v>
      </c>
      <c r="BG852" s="110">
        <f t="shared" si="120"/>
        <v>24</v>
      </c>
      <c r="BH852" s="110">
        <f t="shared" si="123"/>
        <v>0</v>
      </c>
      <c r="BI852" s="110">
        <f>HLOOKUP(BF852,'ورود کد کلاس همکاران'!$A$1:$AL$54,BG852+3,FALSE)</f>
        <v>0</v>
      </c>
    </row>
    <row r="853" spans="40:61" ht="40.5" x14ac:dyDescent="0.2">
      <c r="AN853" s="110" t="str">
        <f t="shared" si="122"/>
        <v>0-0</v>
      </c>
      <c r="AO853" s="110" t="str">
        <f t="shared" si="124"/>
        <v>24-0</v>
      </c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 t="str">
        <f t="shared" si="125"/>
        <v>سه شنبه</v>
      </c>
      <c r="BE853" s="110">
        <f t="shared" si="125"/>
        <v>4</v>
      </c>
      <c r="BF853" s="110">
        <f t="shared" si="125"/>
        <v>24</v>
      </c>
      <c r="BG853" s="110">
        <f t="shared" si="120"/>
        <v>24</v>
      </c>
      <c r="BH853" s="110">
        <f t="shared" si="123"/>
        <v>0</v>
      </c>
      <c r="BI853" s="110">
        <f>HLOOKUP(BF853,'ورود کد کلاس همکاران'!$A$1:$AL$54,BG853+3,FALSE)</f>
        <v>0</v>
      </c>
    </row>
    <row r="854" spans="40:61" ht="40.5" x14ac:dyDescent="0.2">
      <c r="AN854" s="110" t="str">
        <f t="shared" si="122"/>
        <v>0-0</v>
      </c>
      <c r="AO854" s="110" t="str">
        <f t="shared" si="124"/>
        <v>25-0</v>
      </c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 t="str">
        <f t="shared" si="125"/>
        <v>چهار شنبه</v>
      </c>
      <c r="BE854" s="110">
        <f t="shared" si="125"/>
        <v>5</v>
      </c>
      <c r="BF854" s="110">
        <f t="shared" si="125"/>
        <v>25</v>
      </c>
      <c r="BG854" s="110">
        <f t="shared" si="120"/>
        <v>24</v>
      </c>
      <c r="BH854" s="110">
        <f t="shared" si="123"/>
        <v>0</v>
      </c>
      <c r="BI854" s="110">
        <f>HLOOKUP(BF854,'ورود کد کلاس همکاران'!$A$1:$AL$54,BG854+3,FALSE)</f>
        <v>0</v>
      </c>
    </row>
    <row r="855" spans="40:61" ht="40.5" x14ac:dyDescent="0.2">
      <c r="AN855" s="110" t="str">
        <f t="shared" si="122"/>
        <v>0-0</v>
      </c>
      <c r="AO855" s="110" t="str">
        <f t="shared" si="124"/>
        <v>26-0</v>
      </c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 t="str">
        <f t="shared" ref="BD855:BF870" si="126">BD819</f>
        <v>چهار شنبه</v>
      </c>
      <c r="BE855" s="110">
        <f t="shared" si="126"/>
        <v>5</v>
      </c>
      <c r="BF855" s="110">
        <f t="shared" si="126"/>
        <v>26</v>
      </c>
      <c r="BG855" s="110">
        <f t="shared" si="120"/>
        <v>24</v>
      </c>
      <c r="BH855" s="110">
        <f t="shared" si="123"/>
        <v>0</v>
      </c>
      <c r="BI855" s="110">
        <f>HLOOKUP(BF855,'ورود کد کلاس همکاران'!$A$1:$AL$54,BG855+3,FALSE)</f>
        <v>0</v>
      </c>
    </row>
    <row r="856" spans="40:61" ht="40.5" x14ac:dyDescent="0.2">
      <c r="AN856" s="110" t="str">
        <f t="shared" si="122"/>
        <v>0-0</v>
      </c>
      <c r="AO856" s="110" t="str">
        <f t="shared" si="124"/>
        <v>27-0</v>
      </c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 t="str">
        <f t="shared" si="126"/>
        <v>چهار شنبه</v>
      </c>
      <c r="BE856" s="110">
        <f t="shared" si="126"/>
        <v>5</v>
      </c>
      <c r="BF856" s="110">
        <f t="shared" si="126"/>
        <v>27</v>
      </c>
      <c r="BG856" s="110">
        <f t="shared" si="120"/>
        <v>24</v>
      </c>
      <c r="BH856" s="110">
        <f t="shared" si="123"/>
        <v>0</v>
      </c>
      <c r="BI856" s="110">
        <f>HLOOKUP(BF856,'ورود کد کلاس همکاران'!$A$1:$AL$54,BG856+3,FALSE)</f>
        <v>0</v>
      </c>
    </row>
    <row r="857" spans="40:61" ht="40.5" x14ac:dyDescent="0.2">
      <c r="AN857" s="110" t="str">
        <f t="shared" si="122"/>
        <v>0-0</v>
      </c>
      <c r="AO857" s="110" t="str">
        <f t="shared" si="124"/>
        <v>28-0</v>
      </c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 t="str">
        <f t="shared" si="126"/>
        <v>چهار شنبه</v>
      </c>
      <c r="BE857" s="110">
        <f t="shared" si="126"/>
        <v>5</v>
      </c>
      <c r="BF857" s="110">
        <f t="shared" si="126"/>
        <v>28</v>
      </c>
      <c r="BG857" s="110">
        <f t="shared" si="120"/>
        <v>24</v>
      </c>
      <c r="BH857" s="110">
        <f t="shared" si="123"/>
        <v>0</v>
      </c>
      <c r="BI857" s="110">
        <f>HLOOKUP(BF857,'ورود کد کلاس همکاران'!$A$1:$AL$54,BG857+3,FALSE)</f>
        <v>0</v>
      </c>
    </row>
    <row r="858" spans="40:61" ht="40.5" x14ac:dyDescent="0.2">
      <c r="AN858" s="110" t="str">
        <f t="shared" si="122"/>
        <v>0-0</v>
      </c>
      <c r="AO858" s="110" t="str">
        <f t="shared" si="124"/>
        <v>29-0</v>
      </c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 t="str">
        <f t="shared" si="126"/>
        <v>چهار شنبه</v>
      </c>
      <c r="BE858" s="110">
        <f t="shared" si="126"/>
        <v>5</v>
      </c>
      <c r="BF858" s="110">
        <f t="shared" si="126"/>
        <v>29</v>
      </c>
      <c r="BG858" s="110">
        <f t="shared" si="120"/>
        <v>24</v>
      </c>
      <c r="BH858" s="110">
        <f t="shared" si="123"/>
        <v>0</v>
      </c>
      <c r="BI858" s="110">
        <f>HLOOKUP(BF858,'ورود کد کلاس همکاران'!$A$1:$AL$54,BG858+3,FALSE)</f>
        <v>0</v>
      </c>
    </row>
    <row r="859" spans="40:61" ht="40.5" x14ac:dyDescent="0.2">
      <c r="AN859" s="110" t="str">
        <f t="shared" si="122"/>
        <v>0-0</v>
      </c>
      <c r="AO859" s="110" t="str">
        <f t="shared" si="124"/>
        <v>30-0</v>
      </c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 t="str">
        <f t="shared" si="126"/>
        <v>چهار شنبه</v>
      </c>
      <c r="BE859" s="110">
        <f t="shared" si="126"/>
        <v>5</v>
      </c>
      <c r="BF859" s="110">
        <f t="shared" si="126"/>
        <v>30</v>
      </c>
      <c r="BG859" s="110">
        <f t="shared" si="120"/>
        <v>24</v>
      </c>
      <c r="BH859" s="110">
        <f t="shared" si="123"/>
        <v>0</v>
      </c>
      <c r="BI859" s="110">
        <f>HLOOKUP(BF859,'ورود کد کلاس همکاران'!$A$1:$AL$54,BG859+3,FALSE)</f>
        <v>0</v>
      </c>
    </row>
    <row r="860" spans="40:61" ht="40.5" x14ac:dyDescent="0.2">
      <c r="AN860" s="110" t="str">
        <f t="shared" si="122"/>
        <v>12-1</v>
      </c>
      <c r="AO860" s="110" t="str">
        <f t="shared" si="124"/>
        <v>31-1</v>
      </c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 t="str">
        <f t="shared" si="126"/>
        <v>پنجشنبه</v>
      </c>
      <c r="BE860" s="110">
        <f t="shared" si="126"/>
        <v>6</v>
      </c>
      <c r="BF860" s="110">
        <f t="shared" si="126"/>
        <v>31</v>
      </c>
      <c r="BG860" s="110">
        <f t="shared" si="120"/>
        <v>24</v>
      </c>
      <c r="BH860" s="110">
        <f t="shared" si="123"/>
        <v>12</v>
      </c>
      <c r="BI860" s="110">
        <f>HLOOKUP(BF860,'ورود کد کلاس همکاران'!$A$1:$AL$54,BG860+3,FALSE)</f>
        <v>1</v>
      </c>
    </row>
    <row r="861" spans="40:61" ht="40.5" x14ac:dyDescent="0.2">
      <c r="AN861" s="110" t="str">
        <f t="shared" si="122"/>
        <v>12-1</v>
      </c>
      <c r="AO861" s="110" t="str">
        <f t="shared" si="124"/>
        <v>32-1</v>
      </c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 t="str">
        <f t="shared" si="126"/>
        <v>پنجشنبه</v>
      </c>
      <c r="BE861" s="110">
        <f t="shared" si="126"/>
        <v>6</v>
      </c>
      <c r="BF861" s="110">
        <f t="shared" si="126"/>
        <v>32</v>
      </c>
      <c r="BG861" s="110">
        <f t="shared" si="120"/>
        <v>24</v>
      </c>
      <c r="BH861" s="110">
        <f t="shared" si="123"/>
        <v>12</v>
      </c>
      <c r="BI861" s="110">
        <f>HLOOKUP(BF861,'ورود کد کلاس همکاران'!$A$1:$AL$54,BG861+3,FALSE)</f>
        <v>1</v>
      </c>
    </row>
    <row r="862" spans="40:61" ht="40.5" x14ac:dyDescent="0.2">
      <c r="AN862" s="110" t="str">
        <f t="shared" si="122"/>
        <v>12-8</v>
      </c>
      <c r="AO862" s="110" t="str">
        <f t="shared" si="124"/>
        <v>33-8</v>
      </c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 t="str">
        <f t="shared" si="126"/>
        <v>پنجشنبه</v>
      </c>
      <c r="BE862" s="110">
        <f t="shared" si="126"/>
        <v>6</v>
      </c>
      <c r="BF862" s="110">
        <f t="shared" si="126"/>
        <v>33</v>
      </c>
      <c r="BG862" s="110">
        <f t="shared" si="120"/>
        <v>24</v>
      </c>
      <c r="BH862" s="110">
        <f t="shared" si="123"/>
        <v>12</v>
      </c>
      <c r="BI862" s="110">
        <f>HLOOKUP(BF862,'ورود کد کلاس همکاران'!$A$1:$AL$54,BG862+3,FALSE)</f>
        <v>8</v>
      </c>
    </row>
    <row r="863" spans="40:61" ht="40.5" x14ac:dyDescent="0.2">
      <c r="AN863" s="110" t="str">
        <f t="shared" si="122"/>
        <v>12-8</v>
      </c>
      <c r="AO863" s="110" t="str">
        <f t="shared" si="124"/>
        <v>34-8</v>
      </c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 t="str">
        <f t="shared" si="126"/>
        <v>پنجشنبه</v>
      </c>
      <c r="BE863" s="110">
        <f t="shared" si="126"/>
        <v>6</v>
      </c>
      <c r="BF863" s="110">
        <f t="shared" si="126"/>
        <v>34</v>
      </c>
      <c r="BG863" s="110">
        <f t="shared" si="120"/>
        <v>24</v>
      </c>
      <c r="BH863" s="110">
        <f t="shared" si="123"/>
        <v>12</v>
      </c>
      <c r="BI863" s="110">
        <f>HLOOKUP(BF863,'ورود کد کلاس همکاران'!$A$1:$AL$54,BG863+3,FALSE)</f>
        <v>8</v>
      </c>
    </row>
    <row r="864" spans="40:61" ht="40.5" x14ac:dyDescent="0.2">
      <c r="AN864" s="110" t="str">
        <f t="shared" si="122"/>
        <v>12-4</v>
      </c>
      <c r="AO864" s="110" t="str">
        <f t="shared" si="124"/>
        <v>35-4</v>
      </c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 t="str">
        <f t="shared" si="126"/>
        <v>پنجشنبه</v>
      </c>
      <c r="BE864" s="110">
        <f t="shared" si="126"/>
        <v>6</v>
      </c>
      <c r="BF864" s="110">
        <f t="shared" si="126"/>
        <v>35</v>
      </c>
      <c r="BG864" s="110">
        <f t="shared" si="120"/>
        <v>24</v>
      </c>
      <c r="BH864" s="110">
        <f t="shared" si="123"/>
        <v>12</v>
      </c>
      <c r="BI864" s="110">
        <f>HLOOKUP(BF864,'ورود کد کلاس همکاران'!$A$1:$AL$54,BG864+3,FALSE)</f>
        <v>4</v>
      </c>
    </row>
    <row r="865" spans="40:61" ht="40.5" x14ac:dyDescent="0.2">
      <c r="AN865" s="110" t="str">
        <f t="shared" si="122"/>
        <v>12-4</v>
      </c>
      <c r="AO865" s="110" t="str">
        <f t="shared" si="124"/>
        <v>36-4</v>
      </c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 t="str">
        <f t="shared" si="126"/>
        <v>پنجشنبه</v>
      </c>
      <c r="BE865" s="110">
        <f t="shared" si="126"/>
        <v>6</v>
      </c>
      <c r="BF865" s="110">
        <f t="shared" si="126"/>
        <v>36</v>
      </c>
      <c r="BG865" s="110">
        <f t="shared" si="120"/>
        <v>24</v>
      </c>
      <c r="BH865" s="110">
        <f t="shared" si="123"/>
        <v>12</v>
      </c>
      <c r="BI865" s="110">
        <f>HLOOKUP(BF865,'ورود کد کلاس همکاران'!$A$1:$AL$54,BG865+3,FALSE)</f>
        <v>4</v>
      </c>
    </row>
    <row r="866" spans="40:61" ht="40.5" x14ac:dyDescent="0.2">
      <c r="AN866" s="110" t="str">
        <f t="shared" si="122"/>
        <v>-0</v>
      </c>
      <c r="AO866" s="110" t="str">
        <f t="shared" si="124"/>
        <v>1-0</v>
      </c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 t="str">
        <f t="shared" si="126"/>
        <v>شنبه</v>
      </c>
      <c r="BE866" s="110">
        <f t="shared" si="126"/>
        <v>1</v>
      </c>
      <c r="BF866" s="110">
        <f t="shared" si="126"/>
        <v>1</v>
      </c>
      <c r="BG866" s="110">
        <f t="shared" si="120"/>
        <v>25</v>
      </c>
      <c r="BH866" s="110" t="str">
        <f t="shared" si="123"/>
        <v/>
      </c>
      <c r="BI866" s="110">
        <f>HLOOKUP(BF866,'ورود کد کلاس همکاران'!$A$1:$AL$54,BG866+3,FALSE)</f>
        <v>0</v>
      </c>
    </row>
    <row r="867" spans="40:61" ht="40.5" x14ac:dyDescent="0.2">
      <c r="AN867" s="110" t="str">
        <f t="shared" si="122"/>
        <v>-0</v>
      </c>
      <c r="AO867" s="110" t="str">
        <f t="shared" si="124"/>
        <v>2-0</v>
      </c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 t="str">
        <f t="shared" si="126"/>
        <v>شنبه</v>
      </c>
      <c r="BE867" s="110">
        <f t="shared" si="126"/>
        <v>1</v>
      </c>
      <c r="BF867" s="110">
        <f t="shared" si="126"/>
        <v>2</v>
      </c>
      <c r="BG867" s="110">
        <f t="shared" si="120"/>
        <v>25</v>
      </c>
      <c r="BH867" s="110" t="str">
        <f t="shared" si="123"/>
        <v/>
      </c>
      <c r="BI867" s="110">
        <f>HLOOKUP(BF867,'ورود کد کلاس همکاران'!$A$1:$AL$54,BG867+3,FALSE)</f>
        <v>0</v>
      </c>
    </row>
    <row r="868" spans="40:61" ht="40.5" x14ac:dyDescent="0.2">
      <c r="AN868" s="110" t="str">
        <f t="shared" si="122"/>
        <v>-0</v>
      </c>
      <c r="AO868" s="110" t="str">
        <f t="shared" si="124"/>
        <v>3-0</v>
      </c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 t="str">
        <f t="shared" si="126"/>
        <v>شنبه</v>
      </c>
      <c r="BE868" s="110">
        <f t="shared" si="126"/>
        <v>1</v>
      </c>
      <c r="BF868" s="110">
        <f t="shared" si="126"/>
        <v>3</v>
      </c>
      <c r="BG868" s="110">
        <f t="shared" si="120"/>
        <v>25</v>
      </c>
      <c r="BH868" s="110" t="str">
        <f t="shared" si="123"/>
        <v/>
      </c>
      <c r="BI868" s="110">
        <f>HLOOKUP(BF868,'ورود کد کلاس همکاران'!$A$1:$AL$54,BG868+3,FALSE)</f>
        <v>0</v>
      </c>
    </row>
    <row r="869" spans="40:61" ht="40.5" x14ac:dyDescent="0.2">
      <c r="AN869" s="110" t="str">
        <f t="shared" si="122"/>
        <v>-0</v>
      </c>
      <c r="AO869" s="110" t="str">
        <f t="shared" si="124"/>
        <v>4-0</v>
      </c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 t="str">
        <f t="shared" si="126"/>
        <v>شنبه</v>
      </c>
      <c r="BE869" s="110">
        <f t="shared" si="126"/>
        <v>1</v>
      </c>
      <c r="BF869" s="110">
        <f t="shared" si="126"/>
        <v>4</v>
      </c>
      <c r="BG869" s="110">
        <f t="shared" si="120"/>
        <v>25</v>
      </c>
      <c r="BH869" s="110" t="str">
        <f t="shared" si="123"/>
        <v/>
      </c>
      <c r="BI869" s="110">
        <f>HLOOKUP(BF869,'ورود کد کلاس همکاران'!$A$1:$AL$54,BG869+3,FALSE)</f>
        <v>0</v>
      </c>
    </row>
    <row r="870" spans="40:61" ht="40.5" x14ac:dyDescent="0.2">
      <c r="AN870" s="110" t="str">
        <f t="shared" si="122"/>
        <v>-0</v>
      </c>
      <c r="AO870" s="110" t="str">
        <f t="shared" si="124"/>
        <v>5-0</v>
      </c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 t="str">
        <f t="shared" si="126"/>
        <v>شنبه</v>
      </c>
      <c r="BE870" s="110">
        <f t="shared" si="126"/>
        <v>1</v>
      </c>
      <c r="BF870" s="110">
        <f t="shared" si="126"/>
        <v>5</v>
      </c>
      <c r="BG870" s="110">
        <f t="shared" si="120"/>
        <v>25</v>
      </c>
      <c r="BH870" s="110" t="str">
        <f t="shared" si="123"/>
        <v/>
      </c>
      <c r="BI870" s="110">
        <f>HLOOKUP(BF870,'ورود کد کلاس همکاران'!$A$1:$AL$54,BG870+3,FALSE)</f>
        <v>0</v>
      </c>
    </row>
    <row r="871" spans="40:61" ht="40.5" x14ac:dyDescent="0.2">
      <c r="AN871" s="110" t="str">
        <f t="shared" si="122"/>
        <v>-0</v>
      </c>
      <c r="AO871" s="110" t="str">
        <f t="shared" si="124"/>
        <v>6-0</v>
      </c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 t="str">
        <f t="shared" ref="BD871:BF886" si="127">BD835</f>
        <v>شنبه</v>
      </c>
      <c r="BE871" s="110">
        <f t="shared" si="127"/>
        <v>1</v>
      </c>
      <c r="BF871" s="110">
        <f t="shared" si="127"/>
        <v>6</v>
      </c>
      <c r="BG871" s="110">
        <f t="shared" ref="BG871:BG934" si="128">BG835+1</f>
        <v>25</v>
      </c>
      <c r="BH871" s="110" t="str">
        <f t="shared" si="123"/>
        <v/>
      </c>
      <c r="BI871" s="110">
        <f>HLOOKUP(BF871,'ورود کد کلاس همکاران'!$A$1:$AL$54,BG871+3,FALSE)</f>
        <v>0</v>
      </c>
    </row>
    <row r="872" spans="40:61" ht="40.5" x14ac:dyDescent="0.2">
      <c r="AN872" s="110" t="str">
        <f t="shared" si="122"/>
        <v>-0</v>
      </c>
      <c r="AO872" s="110" t="str">
        <f t="shared" si="124"/>
        <v>7-0</v>
      </c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 t="str">
        <f t="shared" si="127"/>
        <v>يکشنبه</v>
      </c>
      <c r="BE872" s="110">
        <f t="shared" si="127"/>
        <v>2</v>
      </c>
      <c r="BF872" s="110">
        <f t="shared" si="127"/>
        <v>7</v>
      </c>
      <c r="BG872" s="110">
        <f t="shared" si="128"/>
        <v>25</v>
      </c>
      <c r="BH872" s="110" t="str">
        <f t="shared" si="123"/>
        <v/>
      </c>
      <c r="BI872" s="110">
        <f>HLOOKUP(BF872,'ورود کد کلاس همکاران'!$A$1:$AL$54,BG872+3,FALSE)</f>
        <v>0</v>
      </c>
    </row>
    <row r="873" spans="40:61" ht="40.5" x14ac:dyDescent="0.2">
      <c r="AN873" s="110" t="str">
        <f t="shared" si="122"/>
        <v>-0</v>
      </c>
      <c r="AO873" s="110" t="str">
        <f t="shared" si="124"/>
        <v>8-0</v>
      </c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 t="str">
        <f t="shared" si="127"/>
        <v>يکشنبه</v>
      </c>
      <c r="BE873" s="110">
        <f t="shared" si="127"/>
        <v>2</v>
      </c>
      <c r="BF873" s="110">
        <f t="shared" si="127"/>
        <v>8</v>
      </c>
      <c r="BG873" s="110">
        <f t="shared" si="128"/>
        <v>25</v>
      </c>
      <c r="BH873" s="110" t="str">
        <f t="shared" si="123"/>
        <v/>
      </c>
      <c r="BI873" s="110">
        <f>HLOOKUP(BF873,'ورود کد کلاس همکاران'!$A$1:$AL$54,BG873+3,FALSE)</f>
        <v>0</v>
      </c>
    </row>
    <row r="874" spans="40:61" ht="40.5" x14ac:dyDescent="0.2">
      <c r="AN874" s="110" t="str">
        <f t="shared" si="122"/>
        <v>-0</v>
      </c>
      <c r="AO874" s="110" t="str">
        <f t="shared" si="124"/>
        <v>9-0</v>
      </c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 t="str">
        <f t="shared" si="127"/>
        <v>يکشنبه</v>
      </c>
      <c r="BE874" s="110">
        <f t="shared" si="127"/>
        <v>2</v>
      </c>
      <c r="BF874" s="110">
        <f t="shared" si="127"/>
        <v>9</v>
      </c>
      <c r="BG874" s="110">
        <f t="shared" si="128"/>
        <v>25</v>
      </c>
      <c r="BH874" s="110" t="str">
        <f t="shared" si="123"/>
        <v/>
      </c>
      <c r="BI874" s="110">
        <f>HLOOKUP(BF874,'ورود کد کلاس همکاران'!$A$1:$AL$54,BG874+3,FALSE)</f>
        <v>0</v>
      </c>
    </row>
    <row r="875" spans="40:61" ht="40.5" x14ac:dyDescent="0.2">
      <c r="AN875" s="110" t="str">
        <f t="shared" si="122"/>
        <v>-0</v>
      </c>
      <c r="AO875" s="110" t="str">
        <f t="shared" si="124"/>
        <v>10-0</v>
      </c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 t="str">
        <f t="shared" si="127"/>
        <v>يکشنبه</v>
      </c>
      <c r="BE875" s="110">
        <f t="shared" si="127"/>
        <v>2</v>
      </c>
      <c r="BF875" s="110">
        <f t="shared" si="127"/>
        <v>10</v>
      </c>
      <c r="BG875" s="110">
        <f t="shared" si="128"/>
        <v>25</v>
      </c>
      <c r="BH875" s="110" t="str">
        <f t="shared" si="123"/>
        <v/>
      </c>
      <c r="BI875" s="110">
        <f>HLOOKUP(BF875,'ورود کد کلاس همکاران'!$A$1:$AL$54,BG875+3,FALSE)</f>
        <v>0</v>
      </c>
    </row>
    <row r="876" spans="40:61" ht="40.5" x14ac:dyDescent="0.2">
      <c r="AN876" s="110" t="str">
        <f t="shared" si="122"/>
        <v>-0</v>
      </c>
      <c r="AO876" s="110" t="str">
        <f t="shared" si="124"/>
        <v>11-0</v>
      </c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 t="str">
        <f t="shared" si="127"/>
        <v>يکشنبه</v>
      </c>
      <c r="BE876" s="110">
        <f t="shared" si="127"/>
        <v>2</v>
      </c>
      <c r="BF876" s="110">
        <f t="shared" si="127"/>
        <v>11</v>
      </c>
      <c r="BG876" s="110">
        <f t="shared" si="128"/>
        <v>25</v>
      </c>
      <c r="BH876" s="110" t="str">
        <f t="shared" si="123"/>
        <v/>
      </c>
      <c r="BI876" s="110">
        <f>HLOOKUP(BF876,'ورود کد کلاس همکاران'!$A$1:$AL$54,BG876+3,FALSE)</f>
        <v>0</v>
      </c>
    </row>
    <row r="877" spans="40:61" ht="40.5" x14ac:dyDescent="0.2">
      <c r="AN877" s="110" t="str">
        <f t="shared" si="122"/>
        <v>-0</v>
      </c>
      <c r="AO877" s="110" t="str">
        <f t="shared" si="124"/>
        <v>12-0</v>
      </c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 t="str">
        <f t="shared" si="127"/>
        <v>يکشنبه</v>
      </c>
      <c r="BE877" s="110">
        <f t="shared" si="127"/>
        <v>2</v>
      </c>
      <c r="BF877" s="110">
        <f t="shared" si="127"/>
        <v>12</v>
      </c>
      <c r="BG877" s="110">
        <f t="shared" si="128"/>
        <v>25</v>
      </c>
      <c r="BH877" s="110" t="str">
        <f t="shared" si="123"/>
        <v/>
      </c>
      <c r="BI877" s="110">
        <f>HLOOKUP(BF877,'ورود کد کلاس همکاران'!$A$1:$AL$54,BG877+3,FALSE)</f>
        <v>0</v>
      </c>
    </row>
    <row r="878" spans="40:61" ht="40.5" x14ac:dyDescent="0.2">
      <c r="AN878" s="110" t="str">
        <f t="shared" si="122"/>
        <v>-0</v>
      </c>
      <c r="AO878" s="110" t="str">
        <f t="shared" si="124"/>
        <v>13-0</v>
      </c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 t="str">
        <f t="shared" si="127"/>
        <v>دوشنبه</v>
      </c>
      <c r="BE878" s="110">
        <f t="shared" si="127"/>
        <v>3</v>
      </c>
      <c r="BF878" s="110">
        <f t="shared" si="127"/>
        <v>13</v>
      </c>
      <c r="BG878" s="110">
        <f t="shared" si="128"/>
        <v>25</v>
      </c>
      <c r="BH878" s="110" t="str">
        <f t="shared" si="123"/>
        <v/>
      </c>
      <c r="BI878" s="110">
        <f>HLOOKUP(BF878,'ورود کد کلاس همکاران'!$A$1:$AL$54,BG878+3,FALSE)</f>
        <v>0</v>
      </c>
    </row>
    <row r="879" spans="40:61" ht="40.5" x14ac:dyDescent="0.2">
      <c r="AN879" s="110" t="str">
        <f t="shared" si="122"/>
        <v>-0</v>
      </c>
      <c r="AO879" s="110" t="str">
        <f t="shared" si="124"/>
        <v>14-0</v>
      </c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 t="str">
        <f t="shared" si="127"/>
        <v>دوشنبه</v>
      </c>
      <c r="BE879" s="110">
        <f t="shared" si="127"/>
        <v>3</v>
      </c>
      <c r="BF879" s="110">
        <f t="shared" si="127"/>
        <v>14</v>
      </c>
      <c r="BG879" s="110">
        <f t="shared" si="128"/>
        <v>25</v>
      </c>
      <c r="BH879" s="110" t="str">
        <f t="shared" si="123"/>
        <v/>
      </c>
      <c r="BI879" s="110">
        <f>HLOOKUP(BF879,'ورود کد کلاس همکاران'!$A$1:$AL$54,BG879+3,FALSE)</f>
        <v>0</v>
      </c>
    </row>
    <row r="880" spans="40:61" ht="40.5" x14ac:dyDescent="0.2">
      <c r="AN880" s="110" t="str">
        <f t="shared" si="122"/>
        <v>-0</v>
      </c>
      <c r="AO880" s="110" t="str">
        <f t="shared" si="124"/>
        <v>15-0</v>
      </c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 t="str">
        <f t="shared" si="127"/>
        <v>دوشنبه</v>
      </c>
      <c r="BE880" s="110">
        <f t="shared" si="127"/>
        <v>3</v>
      </c>
      <c r="BF880" s="110">
        <f t="shared" si="127"/>
        <v>15</v>
      </c>
      <c r="BG880" s="110">
        <f t="shared" si="128"/>
        <v>25</v>
      </c>
      <c r="BH880" s="110" t="str">
        <f t="shared" si="123"/>
        <v/>
      </c>
      <c r="BI880" s="110">
        <f>HLOOKUP(BF880,'ورود کد کلاس همکاران'!$A$1:$AL$54,BG880+3,FALSE)</f>
        <v>0</v>
      </c>
    </row>
    <row r="881" spans="40:61" ht="40.5" x14ac:dyDescent="0.2">
      <c r="AN881" s="110" t="str">
        <f t="shared" si="122"/>
        <v>-0</v>
      </c>
      <c r="AO881" s="110" t="str">
        <f t="shared" si="124"/>
        <v>16-0</v>
      </c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 t="str">
        <f t="shared" si="127"/>
        <v>دوشنبه</v>
      </c>
      <c r="BE881" s="110">
        <f t="shared" si="127"/>
        <v>3</v>
      </c>
      <c r="BF881" s="110">
        <f t="shared" si="127"/>
        <v>16</v>
      </c>
      <c r="BG881" s="110">
        <f t="shared" si="128"/>
        <v>25</v>
      </c>
      <c r="BH881" s="110" t="str">
        <f t="shared" si="123"/>
        <v/>
      </c>
      <c r="BI881" s="110">
        <f>HLOOKUP(BF881,'ورود کد کلاس همکاران'!$A$1:$AL$54,BG881+3,FALSE)</f>
        <v>0</v>
      </c>
    </row>
    <row r="882" spans="40:61" ht="40.5" x14ac:dyDescent="0.2">
      <c r="AN882" s="110" t="str">
        <f t="shared" si="122"/>
        <v>-0</v>
      </c>
      <c r="AO882" s="110" t="str">
        <f t="shared" si="124"/>
        <v>17-0</v>
      </c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 t="str">
        <f t="shared" si="127"/>
        <v>دوشنبه</v>
      </c>
      <c r="BE882" s="110">
        <f t="shared" si="127"/>
        <v>3</v>
      </c>
      <c r="BF882" s="110">
        <f t="shared" si="127"/>
        <v>17</v>
      </c>
      <c r="BG882" s="110">
        <f t="shared" si="128"/>
        <v>25</v>
      </c>
      <c r="BH882" s="110" t="str">
        <f t="shared" si="123"/>
        <v/>
      </c>
      <c r="BI882" s="110">
        <f>HLOOKUP(BF882,'ورود کد کلاس همکاران'!$A$1:$AL$54,BG882+3,FALSE)</f>
        <v>0</v>
      </c>
    </row>
    <row r="883" spans="40:61" ht="40.5" x14ac:dyDescent="0.2">
      <c r="AN883" s="110" t="str">
        <f t="shared" si="122"/>
        <v>-0</v>
      </c>
      <c r="AO883" s="110" t="str">
        <f t="shared" si="124"/>
        <v>18-0</v>
      </c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 t="str">
        <f t="shared" si="127"/>
        <v>دوشنبه</v>
      </c>
      <c r="BE883" s="110">
        <f t="shared" si="127"/>
        <v>3</v>
      </c>
      <c r="BF883" s="110">
        <f t="shared" si="127"/>
        <v>18</v>
      </c>
      <c r="BG883" s="110">
        <f t="shared" si="128"/>
        <v>25</v>
      </c>
      <c r="BH883" s="110" t="str">
        <f t="shared" si="123"/>
        <v/>
      </c>
      <c r="BI883" s="110">
        <f>HLOOKUP(BF883,'ورود کد کلاس همکاران'!$A$1:$AL$54,BG883+3,FALSE)</f>
        <v>0</v>
      </c>
    </row>
    <row r="884" spans="40:61" ht="40.5" x14ac:dyDescent="0.2">
      <c r="AN884" s="110" t="str">
        <f t="shared" si="122"/>
        <v>13-5</v>
      </c>
      <c r="AO884" s="110" t="str">
        <f t="shared" si="124"/>
        <v>19-5</v>
      </c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 t="str">
        <f t="shared" si="127"/>
        <v>سه شنبه</v>
      </c>
      <c r="BE884" s="110">
        <f t="shared" si="127"/>
        <v>4</v>
      </c>
      <c r="BF884" s="110">
        <f t="shared" si="127"/>
        <v>19</v>
      </c>
      <c r="BG884" s="110">
        <f t="shared" si="128"/>
        <v>25</v>
      </c>
      <c r="BH884" s="110">
        <f t="shared" si="123"/>
        <v>13</v>
      </c>
      <c r="BI884" s="110">
        <f>HLOOKUP(BF884,'ورود کد کلاس همکاران'!$A$1:$AL$54,BG884+3,FALSE)</f>
        <v>5</v>
      </c>
    </row>
    <row r="885" spans="40:61" ht="40.5" x14ac:dyDescent="0.2">
      <c r="AN885" s="110" t="str">
        <f t="shared" si="122"/>
        <v>13-5</v>
      </c>
      <c r="AO885" s="110" t="str">
        <f t="shared" si="124"/>
        <v>20-5</v>
      </c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 t="str">
        <f t="shared" si="127"/>
        <v>سه شنبه</v>
      </c>
      <c r="BE885" s="110">
        <f t="shared" si="127"/>
        <v>4</v>
      </c>
      <c r="BF885" s="110">
        <f t="shared" si="127"/>
        <v>20</v>
      </c>
      <c r="BG885" s="110">
        <f t="shared" si="128"/>
        <v>25</v>
      </c>
      <c r="BH885" s="110">
        <f t="shared" si="123"/>
        <v>13</v>
      </c>
      <c r="BI885" s="110">
        <f>HLOOKUP(BF885,'ورود کد کلاس همکاران'!$A$1:$AL$54,BG885+3,FALSE)</f>
        <v>5</v>
      </c>
    </row>
    <row r="886" spans="40:61" ht="40.5" x14ac:dyDescent="0.2">
      <c r="AN886" s="110" t="str">
        <f t="shared" si="122"/>
        <v>13-1</v>
      </c>
      <c r="AO886" s="110" t="str">
        <f t="shared" si="124"/>
        <v>21-1</v>
      </c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 t="str">
        <f t="shared" si="127"/>
        <v>سه شنبه</v>
      </c>
      <c r="BE886" s="110">
        <f t="shared" si="127"/>
        <v>4</v>
      </c>
      <c r="BF886" s="110">
        <f t="shared" si="127"/>
        <v>21</v>
      </c>
      <c r="BG886" s="110">
        <f t="shared" si="128"/>
        <v>25</v>
      </c>
      <c r="BH886" s="110">
        <f t="shared" si="123"/>
        <v>13</v>
      </c>
      <c r="BI886" s="110">
        <f>HLOOKUP(BF886,'ورود کد کلاس همکاران'!$A$1:$AL$54,BG886+3,FALSE)</f>
        <v>1</v>
      </c>
    </row>
    <row r="887" spans="40:61" ht="40.5" x14ac:dyDescent="0.2">
      <c r="AN887" s="110" t="str">
        <f t="shared" si="122"/>
        <v>13-1</v>
      </c>
      <c r="AO887" s="110" t="str">
        <f t="shared" si="124"/>
        <v>22-1</v>
      </c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 t="str">
        <f t="shared" ref="BD887:BF902" si="129">BD851</f>
        <v>سه شنبه</v>
      </c>
      <c r="BE887" s="110">
        <f t="shared" si="129"/>
        <v>4</v>
      </c>
      <c r="BF887" s="110">
        <f t="shared" si="129"/>
        <v>22</v>
      </c>
      <c r="BG887" s="110">
        <f t="shared" si="128"/>
        <v>25</v>
      </c>
      <c r="BH887" s="110">
        <f t="shared" si="123"/>
        <v>13</v>
      </c>
      <c r="BI887" s="110">
        <f>HLOOKUP(BF887,'ورود کد کلاس همکاران'!$A$1:$AL$54,BG887+3,FALSE)</f>
        <v>1</v>
      </c>
    </row>
    <row r="888" spans="40:61" ht="40.5" x14ac:dyDescent="0.2">
      <c r="AN888" s="110" t="str">
        <f t="shared" si="122"/>
        <v>13-7</v>
      </c>
      <c r="AO888" s="110" t="str">
        <f t="shared" si="124"/>
        <v>23-7</v>
      </c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 t="str">
        <f t="shared" si="129"/>
        <v>سه شنبه</v>
      </c>
      <c r="BE888" s="110">
        <f t="shared" si="129"/>
        <v>4</v>
      </c>
      <c r="BF888" s="110">
        <f t="shared" si="129"/>
        <v>23</v>
      </c>
      <c r="BG888" s="110">
        <f t="shared" si="128"/>
        <v>25</v>
      </c>
      <c r="BH888" s="110">
        <f t="shared" si="123"/>
        <v>13</v>
      </c>
      <c r="BI888" s="110">
        <f>HLOOKUP(BF888,'ورود کد کلاس همکاران'!$A$1:$AL$54,BG888+3,FALSE)</f>
        <v>7</v>
      </c>
    </row>
    <row r="889" spans="40:61" ht="40.5" x14ac:dyDescent="0.2">
      <c r="AN889" s="110" t="str">
        <f t="shared" si="122"/>
        <v>13-7</v>
      </c>
      <c r="AO889" s="110" t="str">
        <f t="shared" si="124"/>
        <v>24-7</v>
      </c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 t="str">
        <f t="shared" si="129"/>
        <v>سه شنبه</v>
      </c>
      <c r="BE889" s="110">
        <f t="shared" si="129"/>
        <v>4</v>
      </c>
      <c r="BF889" s="110">
        <f t="shared" si="129"/>
        <v>24</v>
      </c>
      <c r="BG889" s="110">
        <f t="shared" si="128"/>
        <v>25</v>
      </c>
      <c r="BH889" s="110">
        <f t="shared" si="123"/>
        <v>13</v>
      </c>
      <c r="BI889" s="110">
        <f>HLOOKUP(BF889,'ورود کد کلاس همکاران'!$A$1:$AL$54,BG889+3,FALSE)</f>
        <v>7</v>
      </c>
    </row>
    <row r="890" spans="40:61" ht="40.5" x14ac:dyDescent="0.2">
      <c r="AN890" s="110" t="str">
        <f t="shared" si="122"/>
        <v>13-6</v>
      </c>
      <c r="AO890" s="110" t="str">
        <f t="shared" si="124"/>
        <v>25-6</v>
      </c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 t="str">
        <f t="shared" si="129"/>
        <v>چهار شنبه</v>
      </c>
      <c r="BE890" s="110">
        <f t="shared" si="129"/>
        <v>5</v>
      </c>
      <c r="BF890" s="110">
        <f t="shared" si="129"/>
        <v>25</v>
      </c>
      <c r="BG890" s="110">
        <f t="shared" si="128"/>
        <v>25</v>
      </c>
      <c r="BH890" s="110">
        <f t="shared" si="123"/>
        <v>13</v>
      </c>
      <c r="BI890" s="110">
        <f>HLOOKUP(BF890,'ورود کد کلاس همکاران'!$A$1:$AL$54,BG890+3,FALSE)</f>
        <v>6</v>
      </c>
    </row>
    <row r="891" spans="40:61" ht="40.5" x14ac:dyDescent="0.2">
      <c r="AN891" s="110" t="str">
        <f t="shared" si="122"/>
        <v>13-6</v>
      </c>
      <c r="AO891" s="110" t="str">
        <f t="shared" si="124"/>
        <v>26-6</v>
      </c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 t="str">
        <f t="shared" si="129"/>
        <v>چهار شنبه</v>
      </c>
      <c r="BE891" s="110">
        <f t="shared" si="129"/>
        <v>5</v>
      </c>
      <c r="BF891" s="110">
        <f t="shared" si="129"/>
        <v>26</v>
      </c>
      <c r="BG891" s="110">
        <f t="shared" si="128"/>
        <v>25</v>
      </c>
      <c r="BH891" s="110">
        <f t="shared" si="123"/>
        <v>13</v>
      </c>
      <c r="BI891" s="110">
        <f>HLOOKUP(BF891,'ورود کد کلاس همکاران'!$A$1:$AL$54,BG891+3,FALSE)</f>
        <v>6</v>
      </c>
    </row>
    <row r="892" spans="40:61" ht="40.5" x14ac:dyDescent="0.2">
      <c r="AN892" s="110" t="str">
        <f t="shared" si="122"/>
        <v>13-9</v>
      </c>
      <c r="AO892" s="110" t="str">
        <f t="shared" si="124"/>
        <v>27-9</v>
      </c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 t="str">
        <f t="shared" si="129"/>
        <v>چهار شنبه</v>
      </c>
      <c r="BE892" s="110">
        <f t="shared" si="129"/>
        <v>5</v>
      </c>
      <c r="BF892" s="110">
        <f t="shared" si="129"/>
        <v>27</v>
      </c>
      <c r="BG892" s="110">
        <f t="shared" si="128"/>
        <v>25</v>
      </c>
      <c r="BH892" s="110">
        <f t="shared" si="123"/>
        <v>13</v>
      </c>
      <c r="BI892" s="110">
        <f>HLOOKUP(BF892,'ورود کد کلاس همکاران'!$A$1:$AL$54,BG892+3,FALSE)</f>
        <v>9</v>
      </c>
    </row>
    <row r="893" spans="40:61" ht="40.5" x14ac:dyDescent="0.2">
      <c r="AN893" s="110" t="str">
        <f t="shared" si="122"/>
        <v>13-9</v>
      </c>
      <c r="AO893" s="110" t="str">
        <f t="shared" si="124"/>
        <v>28-9</v>
      </c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 t="str">
        <f t="shared" si="129"/>
        <v>چهار شنبه</v>
      </c>
      <c r="BE893" s="110">
        <f t="shared" si="129"/>
        <v>5</v>
      </c>
      <c r="BF893" s="110">
        <f t="shared" si="129"/>
        <v>28</v>
      </c>
      <c r="BG893" s="110">
        <f t="shared" si="128"/>
        <v>25</v>
      </c>
      <c r="BH893" s="110">
        <f t="shared" si="123"/>
        <v>13</v>
      </c>
      <c r="BI893" s="110">
        <f>HLOOKUP(BF893,'ورود کد کلاس همکاران'!$A$1:$AL$54,BG893+3,FALSE)</f>
        <v>9</v>
      </c>
    </row>
    <row r="894" spans="40:61" ht="40.5" x14ac:dyDescent="0.2">
      <c r="AN894" s="110" t="str">
        <f t="shared" si="122"/>
        <v>13-3</v>
      </c>
      <c r="AO894" s="110" t="str">
        <f t="shared" si="124"/>
        <v>29-3</v>
      </c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 t="str">
        <f t="shared" si="129"/>
        <v>چهار شنبه</v>
      </c>
      <c r="BE894" s="110">
        <f t="shared" si="129"/>
        <v>5</v>
      </c>
      <c r="BF894" s="110">
        <f t="shared" si="129"/>
        <v>29</v>
      </c>
      <c r="BG894" s="110">
        <f t="shared" si="128"/>
        <v>25</v>
      </c>
      <c r="BH894" s="110">
        <f t="shared" si="123"/>
        <v>13</v>
      </c>
      <c r="BI894" s="110">
        <f>HLOOKUP(BF894,'ورود کد کلاس همکاران'!$A$1:$AL$54,BG894+3,FALSE)</f>
        <v>3</v>
      </c>
    </row>
    <row r="895" spans="40:61" ht="40.5" x14ac:dyDescent="0.2">
      <c r="AN895" s="110" t="str">
        <f t="shared" si="122"/>
        <v>13-3</v>
      </c>
      <c r="AO895" s="110" t="str">
        <f t="shared" si="124"/>
        <v>30-3</v>
      </c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 t="str">
        <f t="shared" si="129"/>
        <v>چهار شنبه</v>
      </c>
      <c r="BE895" s="110">
        <f t="shared" si="129"/>
        <v>5</v>
      </c>
      <c r="BF895" s="110">
        <f t="shared" si="129"/>
        <v>30</v>
      </c>
      <c r="BG895" s="110">
        <f t="shared" si="128"/>
        <v>25</v>
      </c>
      <c r="BH895" s="110">
        <f t="shared" si="123"/>
        <v>13</v>
      </c>
      <c r="BI895" s="110">
        <f>HLOOKUP(BF895,'ورود کد کلاس همکاران'!$A$1:$AL$54,BG895+3,FALSE)</f>
        <v>3</v>
      </c>
    </row>
    <row r="896" spans="40:61" ht="40.5" x14ac:dyDescent="0.2">
      <c r="AN896" s="110" t="str">
        <f t="shared" si="122"/>
        <v>-0</v>
      </c>
      <c r="AO896" s="110" t="str">
        <f t="shared" si="124"/>
        <v>31-0</v>
      </c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 t="str">
        <f t="shared" si="129"/>
        <v>پنجشنبه</v>
      </c>
      <c r="BE896" s="110">
        <f t="shared" si="129"/>
        <v>6</v>
      </c>
      <c r="BF896" s="110">
        <f t="shared" si="129"/>
        <v>31</v>
      </c>
      <c r="BG896" s="110">
        <f t="shared" si="128"/>
        <v>25</v>
      </c>
      <c r="BH896" s="110" t="str">
        <f t="shared" si="123"/>
        <v/>
      </c>
      <c r="BI896" s="110">
        <f>HLOOKUP(BF896,'ورود کد کلاس همکاران'!$A$1:$AL$54,BG896+3,FALSE)</f>
        <v>0</v>
      </c>
    </row>
    <row r="897" spans="40:61" ht="40.5" x14ac:dyDescent="0.2">
      <c r="AN897" s="110" t="str">
        <f t="shared" si="122"/>
        <v>-0</v>
      </c>
      <c r="AO897" s="110" t="str">
        <f t="shared" si="124"/>
        <v>32-0</v>
      </c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 t="str">
        <f t="shared" si="129"/>
        <v>پنجشنبه</v>
      </c>
      <c r="BE897" s="110">
        <f t="shared" si="129"/>
        <v>6</v>
      </c>
      <c r="BF897" s="110">
        <f t="shared" si="129"/>
        <v>32</v>
      </c>
      <c r="BG897" s="110">
        <f t="shared" si="128"/>
        <v>25</v>
      </c>
      <c r="BH897" s="110" t="str">
        <f t="shared" si="123"/>
        <v/>
      </c>
      <c r="BI897" s="110">
        <f>HLOOKUP(BF897,'ورود کد کلاس همکاران'!$A$1:$AL$54,BG897+3,FALSE)</f>
        <v>0</v>
      </c>
    </row>
    <row r="898" spans="40:61" ht="40.5" x14ac:dyDescent="0.2">
      <c r="AN898" s="110" t="str">
        <f t="shared" ref="AN898:AN961" si="130">BH898&amp;"-"&amp;BI898</f>
        <v>-0</v>
      </c>
      <c r="AO898" s="110" t="str">
        <f t="shared" si="124"/>
        <v>33-0</v>
      </c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 t="str">
        <f t="shared" si="129"/>
        <v>پنجشنبه</v>
      </c>
      <c r="BE898" s="110">
        <f t="shared" si="129"/>
        <v>6</v>
      </c>
      <c r="BF898" s="110">
        <f t="shared" si="129"/>
        <v>33</v>
      </c>
      <c r="BG898" s="110">
        <f t="shared" si="128"/>
        <v>25</v>
      </c>
      <c r="BH898" s="110" t="str">
        <f t="shared" ref="BH898:BH961" si="131">HLOOKUP(BF898,$A$1:$AL$54,BG898+3,FALSE)</f>
        <v/>
      </c>
      <c r="BI898" s="110">
        <f>HLOOKUP(BF898,'ورود کد کلاس همکاران'!$A$1:$AL$54,BG898+3,FALSE)</f>
        <v>0</v>
      </c>
    </row>
    <row r="899" spans="40:61" ht="40.5" x14ac:dyDescent="0.2">
      <c r="AN899" s="110" t="str">
        <f t="shared" si="130"/>
        <v>-0</v>
      </c>
      <c r="AO899" s="110" t="str">
        <f t="shared" ref="AO899:AO962" si="132">BF899&amp;"-"&amp;BI899</f>
        <v>34-0</v>
      </c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 t="str">
        <f t="shared" si="129"/>
        <v>پنجشنبه</v>
      </c>
      <c r="BE899" s="110">
        <f t="shared" si="129"/>
        <v>6</v>
      </c>
      <c r="BF899" s="110">
        <f t="shared" si="129"/>
        <v>34</v>
      </c>
      <c r="BG899" s="110">
        <f t="shared" si="128"/>
        <v>25</v>
      </c>
      <c r="BH899" s="110" t="str">
        <f t="shared" si="131"/>
        <v/>
      </c>
      <c r="BI899" s="110">
        <f>HLOOKUP(BF899,'ورود کد کلاس همکاران'!$A$1:$AL$54,BG899+3,FALSE)</f>
        <v>0</v>
      </c>
    </row>
    <row r="900" spans="40:61" ht="40.5" x14ac:dyDescent="0.2">
      <c r="AN900" s="110" t="str">
        <f t="shared" si="130"/>
        <v>-0</v>
      </c>
      <c r="AO900" s="110" t="str">
        <f t="shared" si="132"/>
        <v>35-0</v>
      </c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 t="str">
        <f t="shared" si="129"/>
        <v>پنجشنبه</v>
      </c>
      <c r="BE900" s="110">
        <f t="shared" si="129"/>
        <v>6</v>
      </c>
      <c r="BF900" s="110">
        <f t="shared" si="129"/>
        <v>35</v>
      </c>
      <c r="BG900" s="110">
        <f t="shared" si="128"/>
        <v>25</v>
      </c>
      <c r="BH900" s="110" t="str">
        <f t="shared" si="131"/>
        <v/>
      </c>
      <c r="BI900" s="110">
        <f>HLOOKUP(BF900,'ورود کد کلاس همکاران'!$A$1:$AL$54,BG900+3,FALSE)</f>
        <v>0</v>
      </c>
    </row>
    <row r="901" spans="40:61" ht="40.5" x14ac:dyDescent="0.2">
      <c r="AN901" s="110" t="str">
        <f t="shared" si="130"/>
        <v>-0</v>
      </c>
      <c r="AO901" s="110" t="str">
        <f t="shared" si="132"/>
        <v>36-0</v>
      </c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 t="str">
        <f t="shared" si="129"/>
        <v>پنجشنبه</v>
      </c>
      <c r="BE901" s="110">
        <f t="shared" si="129"/>
        <v>6</v>
      </c>
      <c r="BF901" s="110">
        <f t="shared" si="129"/>
        <v>36</v>
      </c>
      <c r="BG901" s="110">
        <f t="shared" si="128"/>
        <v>25</v>
      </c>
      <c r="BH901" s="110" t="str">
        <f t="shared" si="131"/>
        <v/>
      </c>
      <c r="BI901" s="110">
        <f>HLOOKUP(BF901,'ورود کد کلاس همکاران'!$A$1:$AL$54,BG901+3,FALSE)</f>
        <v>0</v>
      </c>
    </row>
    <row r="902" spans="40:61" ht="40.5" x14ac:dyDescent="0.2">
      <c r="AN902" s="110" t="str">
        <f t="shared" si="130"/>
        <v>-0</v>
      </c>
      <c r="AO902" s="110" t="str">
        <f t="shared" si="132"/>
        <v>1-0</v>
      </c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 t="str">
        <f t="shared" si="129"/>
        <v>شنبه</v>
      </c>
      <c r="BE902" s="110">
        <f t="shared" si="129"/>
        <v>1</v>
      </c>
      <c r="BF902" s="110">
        <f t="shared" si="129"/>
        <v>1</v>
      </c>
      <c r="BG902" s="110">
        <f t="shared" si="128"/>
        <v>26</v>
      </c>
      <c r="BH902" s="110" t="str">
        <f t="shared" si="131"/>
        <v/>
      </c>
      <c r="BI902" s="110">
        <f>HLOOKUP(BF902,'ورود کد کلاس همکاران'!$A$1:$AL$54,BG902+3,FALSE)</f>
        <v>0</v>
      </c>
    </row>
    <row r="903" spans="40:61" ht="40.5" x14ac:dyDescent="0.2">
      <c r="AN903" s="110" t="str">
        <f t="shared" si="130"/>
        <v>-0</v>
      </c>
      <c r="AO903" s="110" t="str">
        <f t="shared" si="132"/>
        <v>2-0</v>
      </c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 t="str">
        <f t="shared" ref="BD903:BF918" si="133">BD867</f>
        <v>شنبه</v>
      </c>
      <c r="BE903" s="110">
        <f t="shared" si="133"/>
        <v>1</v>
      </c>
      <c r="BF903" s="110">
        <f t="shared" si="133"/>
        <v>2</v>
      </c>
      <c r="BG903" s="110">
        <f t="shared" si="128"/>
        <v>26</v>
      </c>
      <c r="BH903" s="110" t="str">
        <f t="shared" si="131"/>
        <v/>
      </c>
      <c r="BI903" s="110">
        <f>HLOOKUP(BF903,'ورود کد کلاس همکاران'!$A$1:$AL$54,BG903+3,FALSE)</f>
        <v>0</v>
      </c>
    </row>
    <row r="904" spans="40:61" ht="40.5" x14ac:dyDescent="0.2">
      <c r="AN904" s="110" t="str">
        <f t="shared" si="130"/>
        <v>-0</v>
      </c>
      <c r="AO904" s="110" t="str">
        <f t="shared" si="132"/>
        <v>3-0</v>
      </c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 t="str">
        <f t="shared" si="133"/>
        <v>شنبه</v>
      </c>
      <c r="BE904" s="110">
        <f t="shared" si="133"/>
        <v>1</v>
      </c>
      <c r="BF904" s="110">
        <f t="shared" si="133"/>
        <v>3</v>
      </c>
      <c r="BG904" s="110">
        <f t="shared" si="128"/>
        <v>26</v>
      </c>
      <c r="BH904" s="110" t="str">
        <f t="shared" si="131"/>
        <v/>
      </c>
      <c r="BI904" s="110">
        <f>HLOOKUP(BF904,'ورود کد کلاس همکاران'!$A$1:$AL$54,BG904+3,FALSE)</f>
        <v>0</v>
      </c>
    </row>
    <row r="905" spans="40:61" ht="40.5" x14ac:dyDescent="0.2">
      <c r="AN905" s="110" t="str">
        <f t="shared" si="130"/>
        <v>-0</v>
      </c>
      <c r="AO905" s="110" t="str">
        <f t="shared" si="132"/>
        <v>4-0</v>
      </c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 t="str">
        <f t="shared" si="133"/>
        <v>شنبه</v>
      </c>
      <c r="BE905" s="110">
        <f t="shared" si="133"/>
        <v>1</v>
      </c>
      <c r="BF905" s="110">
        <f t="shared" si="133"/>
        <v>4</v>
      </c>
      <c r="BG905" s="110">
        <f t="shared" si="128"/>
        <v>26</v>
      </c>
      <c r="BH905" s="110" t="str">
        <f t="shared" si="131"/>
        <v/>
      </c>
      <c r="BI905" s="110">
        <f>HLOOKUP(BF905,'ورود کد کلاس همکاران'!$A$1:$AL$54,BG905+3,FALSE)</f>
        <v>0</v>
      </c>
    </row>
    <row r="906" spans="40:61" ht="40.5" x14ac:dyDescent="0.2">
      <c r="AN906" s="110" t="str">
        <f t="shared" si="130"/>
        <v>-0</v>
      </c>
      <c r="AO906" s="110" t="str">
        <f t="shared" si="132"/>
        <v>5-0</v>
      </c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 t="str">
        <f t="shared" si="133"/>
        <v>شنبه</v>
      </c>
      <c r="BE906" s="110">
        <f t="shared" si="133"/>
        <v>1</v>
      </c>
      <c r="BF906" s="110">
        <f t="shared" si="133"/>
        <v>5</v>
      </c>
      <c r="BG906" s="110">
        <f t="shared" si="128"/>
        <v>26</v>
      </c>
      <c r="BH906" s="110" t="str">
        <f t="shared" si="131"/>
        <v/>
      </c>
      <c r="BI906" s="110">
        <f>HLOOKUP(BF906,'ورود کد کلاس همکاران'!$A$1:$AL$54,BG906+3,FALSE)</f>
        <v>0</v>
      </c>
    </row>
    <row r="907" spans="40:61" ht="40.5" x14ac:dyDescent="0.2">
      <c r="AN907" s="110" t="str">
        <f t="shared" si="130"/>
        <v>-0</v>
      </c>
      <c r="AO907" s="110" t="str">
        <f t="shared" si="132"/>
        <v>6-0</v>
      </c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 t="str">
        <f t="shared" si="133"/>
        <v>شنبه</v>
      </c>
      <c r="BE907" s="110">
        <f t="shared" si="133"/>
        <v>1</v>
      </c>
      <c r="BF907" s="110">
        <f t="shared" si="133"/>
        <v>6</v>
      </c>
      <c r="BG907" s="110">
        <f t="shared" si="128"/>
        <v>26</v>
      </c>
      <c r="BH907" s="110" t="str">
        <f t="shared" si="131"/>
        <v/>
      </c>
      <c r="BI907" s="110">
        <f>HLOOKUP(BF907,'ورود کد کلاس همکاران'!$A$1:$AL$54,BG907+3,FALSE)</f>
        <v>0</v>
      </c>
    </row>
    <row r="908" spans="40:61" ht="40.5" x14ac:dyDescent="0.2">
      <c r="AN908" s="110" t="str">
        <f t="shared" si="130"/>
        <v>-0</v>
      </c>
      <c r="AO908" s="110" t="str">
        <f t="shared" si="132"/>
        <v>7-0</v>
      </c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 t="str">
        <f t="shared" si="133"/>
        <v>يکشنبه</v>
      </c>
      <c r="BE908" s="110">
        <f t="shared" si="133"/>
        <v>2</v>
      </c>
      <c r="BF908" s="110">
        <f t="shared" si="133"/>
        <v>7</v>
      </c>
      <c r="BG908" s="110">
        <f t="shared" si="128"/>
        <v>26</v>
      </c>
      <c r="BH908" s="110" t="str">
        <f t="shared" si="131"/>
        <v/>
      </c>
      <c r="BI908" s="110">
        <f>HLOOKUP(BF908,'ورود کد کلاس همکاران'!$A$1:$AL$54,BG908+3,FALSE)</f>
        <v>0</v>
      </c>
    </row>
    <row r="909" spans="40:61" ht="40.5" x14ac:dyDescent="0.2">
      <c r="AN909" s="110" t="str">
        <f t="shared" si="130"/>
        <v>-0</v>
      </c>
      <c r="AO909" s="110" t="str">
        <f t="shared" si="132"/>
        <v>8-0</v>
      </c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 t="str">
        <f t="shared" si="133"/>
        <v>يکشنبه</v>
      </c>
      <c r="BE909" s="110">
        <f t="shared" si="133"/>
        <v>2</v>
      </c>
      <c r="BF909" s="110">
        <f t="shared" si="133"/>
        <v>8</v>
      </c>
      <c r="BG909" s="110">
        <f t="shared" si="128"/>
        <v>26</v>
      </c>
      <c r="BH909" s="110" t="str">
        <f t="shared" si="131"/>
        <v/>
      </c>
      <c r="BI909" s="110">
        <f>HLOOKUP(BF909,'ورود کد کلاس همکاران'!$A$1:$AL$54,BG909+3,FALSE)</f>
        <v>0</v>
      </c>
    </row>
    <row r="910" spans="40:61" ht="40.5" x14ac:dyDescent="0.2">
      <c r="AN910" s="110" t="str">
        <f t="shared" si="130"/>
        <v>-0</v>
      </c>
      <c r="AO910" s="110" t="str">
        <f t="shared" si="132"/>
        <v>9-0</v>
      </c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 t="str">
        <f t="shared" si="133"/>
        <v>يکشنبه</v>
      </c>
      <c r="BE910" s="110">
        <f t="shared" si="133"/>
        <v>2</v>
      </c>
      <c r="BF910" s="110">
        <f t="shared" si="133"/>
        <v>9</v>
      </c>
      <c r="BG910" s="110">
        <f t="shared" si="128"/>
        <v>26</v>
      </c>
      <c r="BH910" s="110" t="str">
        <f t="shared" si="131"/>
        <v/>
      </c>
      <c r="BI910" s="110">
        <f>HLOOKUP(BF910,'ورود کد کلاس همکاران'!$A$1:$AL$54,BG910+3,FALSE)</f>
        <v>0</v>
      </c>
    </row>
    <row r="911" spans="40:61" ht="40.5" x14ac:dyDescent="0.2">
      <c r="AN911" s="110" t="str">
        <f t="shared" si="130"/>
        <v>-0</v>
      </c>
      <c r="AO911" s="110" t="str">
        <f t="shared" si="132"/>
        <v>10-0</v>
      </c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 t="str">
        <f t="shared" si="133"/>
        <v>يکشنبه</v>
      </c>
      <c r="BE911" s="110">
        <f t="shared" si="133"/>
        <v>2</v>
      </c>
      <c r="BF911" s="110">
        <f t="shared" si="133"/>
        <v>10</v>
      </c>
      <c r="BG911" s="110">
        <f t="shared" si="128"/>
        <v>26</v>
      </c>
      <c r="BH911" s="110" t="str">
        <f t="shared" si="131"/>
        <v/>
      </c>
      <c r="BI911" s="110">
        <f>HLOOKUP(BF911,'ورود کد کلاس همکاران'!$A$1:$AL$54,BG911+3,FALSE)</f>
        <v>0</v>
      </c>
    </row>
    <row r="912" spans="40:61" ht="40.5" x14ac:dyDescent="0.2">
      <c r="AN912" s="110" t="str">
        <f t="shared" si="130"/>
        <v>-0</v>
      </c>
      <c r="AO912" s="110" t="str">
        <f t="shared" si="132"/>
        <v>11-0</v>
      </c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 t="str">
        <f t="shared" si="133"/>
        <v>يکشنبه</v>
      </c>
      <c r="BE912" s="110">
        <f t="shared" si="133"/>
        <v>2</v>
      </c>
      <c r="BF912" s="110">
        <f t="shared" si="133"/>
        <v>11</v>
      </c>
      <c r="BG912" s="110">
        <f t="shared" si="128"/>
        <v>26</v>
      </c>
      <c r="BH912" s="110" t="str">
        <f t="shared" si="131"/>
        <v/>
      </c>
      <c r="BI912" s="110">
        <f>HLOOKUP(BF912,'ورود کد کلاس همکاران'!$A$1:$AL$54,BG912+3,FALSE)</f>
        <v>0</v>
      </c>
    </row>
    <row r="913" spans="40:61" ht="40.5" x14ac:dyDescent="0.2">
      <c r="AN913" s="110" t="str">
        <f t="shared" si="130"/>
        <v>-0</v>
      </c>
      <c r="AO913" s="110" t="str">
        <f t="shared" si="132"/>
        <v>12-0</v>
      </c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 t="str">
        <f t="shared" si="133"/>
        <v>يکشنبه</v>
      </c>
      <c r="BE913" s="110">
        <f t="shared" si="133"/>
        <v>2</v>
      </c>
      <c r="BF913" s="110">
        <f t="shared" si="133"/>
        <v>12</v>
      </c>
      <c r="BG913" s="110">
        <f t="shared" si="128"/>
        <v>26</v>
      </c>
      <c r="BH913" s="110" t="str">
        <f t="shared" si="131"/>
        <v/>
      </c>
      <c r="BI913" s="110">
        <f>HLOOKUP(BF913,'ورود کد کلاس همکاران'!$A$1:$AL$54,BG913+3,FALSE)</f>
        <v>0</v>
      </c>
    </row>
    <row r="914" spans="40:61" ht="40.5" x14ac:dyDescent="0.2">
      <c r="AN914" s="110" t="str">
        <f t="shared" si="130"/>
        <v>-0</v>
      </c>
      <c r="AO914" s="110" t="str">
        <f t="shared" si="132"/>
        <v>13-0</v>
      </c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 t="str">
        <f t="shared" si="133"/>
        <v>دوشنبه</v>
      </c>
      <c r="BE914" s="110">
        <f t="shared" si="133"/>
        <v>3</v>
      </c>
      <c r="BF914" s="110">
        <f t="shared" si="133"/>
        <v>13</v>
      </c>
      <c r="BG914" s="110">
        <f t="shared" si="128"/>
        <v>26</v>
      </c>
      <c r="BH914" s="110" t="str">
        <f t="shared" si="131"/>
        <v/>
      </c>
      <c r="BI914" s="110">
        <f>HLOOKUP(BF914,'ورود کد کلاس همکاران'!$A$1:$AL$54,BG914+3,FALSE)</f>
        <v>0</v>
      </c>
    </row>
    <row r="915" spans="40:61" ht="40.5" x14ac:dyDescent="0.2">
      <c r="AN915" s="110" t="str">
        <f t="shared" si="130"/>
        <v>-0</v>
      </c>
      <c r="AO915" s="110" t="str">
        <f t="shared" si="132"/>
        <v>14-0</v>
      </c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 t="str">
        <f t="shared" si="133"/>
        <v>دوشنبه</v>
      </c>
      <c r="BE915" s="110">
        <f t="shared" si="133"/>
        <v>3</v>
      </c>
      <c r="BF915" s="110">
        <f t="shared" si="133"/>
        <v>14</v>
      </c>
      <c r="BG915" s="110">
        <f t="shared" si="128"/>
        <v>26</v>
      </c>
      <c r="BH915" s="110" t="str">
        <f t="shared" si="131"/>
        <v/>
      </c>
      <c r="BI915" s="110">
        <f>HLOOKUP(BF915,'ورود کد کلاس همکاران'!$A$1:$AL$54,BG915+3,FALSE)</f>
        <v>0</v>
      </c>
    </row>
    <row r="916" spans="40:61" ht="40.5" x14ac:dyDescent="0.2">
      <c r="AN916" s="110" t="str">
        <f t="shared" si="130"/>
        <v>-0</v>
      </c>
      <c r="AO916" s="110" t="str">
        <f t="shared" si="132"/>
        <v>15-0</v>
      </c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 t="str">
        <f t="shared" si="133"/>
        <v>دوشنبه</v>
      </c>
      <c r="BE916" s="110">
        <f t="shared" si="133"/>
        <v>3</v>
      </c>
      <c r="BF916" s="110">
        <f t="shared" si="133"/>
        <v>15</v>
      </c>
      <c r="BG916" s="110">
        <f t="shared" si="128"/>
        <v>26</v>
      </c>
      <c r="BH916" s="110" t="str">
        <f t="shared" si="131"/>
        <v/>
      </c>
      <c r="BI916" s="110">
        <f>HLOOKUP(BF916,'ورود کد کلاس همکاران'!$A$1:$AL$54,BG916+3,FALSE)</f>
        <v>0</v>
      </c>
    </row>
    <row r="917" spans="40:61" ht="40.5" x14ac:dyDescent="0.2">
      <c r="AN917" s="110" t="str">
        <f t="shared" si="130"/>
        <v>-0</v>
      </c>
      <c r="AO917" s="110" t="str">
        <f t="shared" si="132"/>
        <v>16-0</v>
      </c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 t="str">
        <f t="shared" si="133"/>
        <v>دوشنبه</v>
      </c>
      <c r="BE917" s="110">
        <f t="shared" si="133"/>
        <v>3</v>
      </c>
      <c r="BF917" s="110">
        <f t="shared" si="133"/>
        <v>16</v>
      </c>
      <c r="BG917" s="110">
        <f t="shared" si="128"/>
        <v>26</v>
      </c>
      <c r="BH917" s="110" t="str">
        <f t="shared" si="131"/>
        <v/>
      </c>
      <c r="BI917" s="110">
        <f>HLOOKUP(BF917,'ورود کد کلاس همکاران'!$A$1:$AL$54,BG917+3,FALSE)</f>
        <v>0</v>
      </c>
    </row>
    <row r="918" spans="40:61" ht="40.5" x14ac:dyDescent="0.2">
      <c r="AN918" s="110" t="str">
        <f t="shared" si="130"/>
        <v>-0</v>
      </c>
      <c r="AO918" s="110" t="str">
        <f t="shared" si="132"/>
        <v>17-0</v>
      </c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 t="str">
        <f t="shared" si="133"/>
        <v>دوشنبه</v>
      </c>
      <c r="BE918" s="110">
        <f t="shared" si="133"/>
        <v>3</v>
      </c>
      <c r="BF918" s="110">
        <f t="shared" si="133"/>
        <v>17</v>
      </c>
      <c r="BG918" s="110">
        <f t="shared" si="128"/>
        <v>26</v>
      </c>
      <c r="BH918" s="110" t="str">
        <f t="shared" si="131"/>
        <v/>
      </c>
      <c r="BI918" s="110">
        <f>HLOOKUP(BF918,'ورود کد کلاس همکاران'!$A$1:$AL$54,BG918+3,FALSE)</f>
        <v>0</v>
      </c>
    </row>
    <row r="919" spans="40:61" ht="40.5" x14ac:dyDescent="0.2">
      <c r="AN919" s="110" t="str">
        <f t="shared" si="130"/>
        <v>-0</v>
      </c>
      <c r="AO919" s="110" t="str">
        <f t="shared" si="132"/>
        <v>18-0</v>
      </c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 t="str">
        <f t="shared" ref="BD919:BF934" si="134">BD883</f>
        <v>دوشنبه</v>
      </c>
      <c r="BE919" s="110">
        <f t="shared" si="134"/>
        <v>3</v>
      </c>
      <c r="BF919" s="110">
        <f t="shared" si="134"/>
        <v>18</v>
      </c>
      <c r="BG919" s="110">
        <f t="shared" si="128"/>
        <v>26</v>
      </c>
      <c r="BH919" s="110" t="str">
        <f t="shared" si="131"/>
        <v/>
      </c>
      <c r="BI919" s="110">
        <f>HLOOKUP(BF919,'ورود کد کلاس همکاران'!$A$1:$AL$54,BG919+3,FALSE)</f>
        <v>0</v>
      </c>
    </row>
    <row r="920" spans="40:61" ht="40.5" x14ac:dyDescent="0.2">
      <c r="AN920" s="110" t="str">
        <f t="shared" si="130"/>
        <v>-0</v>
      </c>
      <c r="AO920" s="110" t="str">
        <f t="shared" si="132"/>
        <v>19-0</v>
      </c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 t="str">
        <f t="shared" si="134"/>
        <v>سه شنبه</v>
      </c>
      <c r="BE920" s="110">
        <f t="shared" si="134"/>
        <v>4</v>
      </c>
      <c r="BF920" s="110">
        <f t="shared" si="134"/>
        <v>19</v>
      </c>
      <c r="BG920" s="110">
        <f t="shared" si="128"/>
        <v>26</v>
      </c>
      <c r="BH920" s="110" t="str">
        <f t="shared" si="131"/>
        <v/>
      </c>
      <c r="BI920" s="110">
        <f>HLOOKUP(BF920,'ورود کد کلاس همکاران'!$A$1:$AL$54,BG920+3,FALSE)</f>
        <v>0</v>
      </c>
    </row>
    <row r="921" spans="40:61" ht="40.5" x14ac:dyDescent="0.2">
      <c r="AN921" s="110" t="str">
        <f t="shared" si="130"/>
        <v>-0</v>
      </c>
      <c r="AO921" s="110" t="str">
        <f t="shared" si="132"/>
        <v>20-0</v>
      </c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 t="str">
        <f t="shared" si="134"/>
        <v>سه شنبه</v>
      </c>
      <c r="BE921" s="110">
        <f t="shared" si="134"/>
        <v>4</v>
      </c>
      <c r="BF921" s="110">
        <f t="shared" si="134"/>
        <v>20</v>
      </c>
      <c r="BG921" s="110">
        <f t="shared" si="128"/>
        <v>26</v>
      </c>
      <c r="BH921" s="110" t="str">
        <f t="shared" si="131"/>
        <v/>
      </c>
      <c r="BI921" s="110">
        <f>HLOOKUP(BF921,'ورود کد کلاس همکاران'!$A$1:$AL$54,BG921+3,FALSE)</f>
        <v>0</v>
      </c>
    </row>
    <row r="922" spans="40:61" ht="40.5" x14ac:dyDescent="0.2">
      <c r="AN922" s="110" t="str">
        <f t="shared" si="130"/>
        <v>-0</v>
      </c>
      <c r="AO922" s="110" t="str">
        <f t="shared" si="132"/>
        <v>21-0</v>
      </c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 t="str">
        <f t="shared" si="134"/>
        <v>سه شنبه</v>
      </c>
      <c r="BE922" s="110">
        <f t="shared" si="134"/>
        <v>4</v>
      </c>
      <c r="BF922" s="110">
        <f t="shared" si="134"/>
        <v>21</v>
      </c>
      <c r="BG922" s="110">
        <f t="shared" si="128"/>
        <v>26</v>
      </c>
      <c r="BH922" s="110" t="str">
        <f t="shared" si="131"/>
        <v/>
      </c>
      <c r="BI922" s="110">
        <f>HLOOKUP(BF922,'ورود کد کلاس همکاران'!$A$1:$AL$54,BG922+3,FALSE)</f>
        <v>0</v>
      </c>
    </row>
    <row r="923" spans="40:61" ht="40.5" x14ac:dyDescent="0.2">
      <c r="AN923" s="110" t="str">
        <f t="shared" si="130"/>
        <v>-0</v>
      </c>
      <c r="AO923" s="110" t="str">
        <f t="shared" si="132"/>
        <v>22-0</v>
      </c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 t="str">
        <f t="shared" si="134"/>
        <v>سه شنبه</v>
      </c>
      <c r="BE923" s="110">
        <f t="shared" si="134"/>
        <v>4</v>
      </c>
      <c r="BF923" s="110">
        <f t="shared" si="134"/>
        <v>22</v>
      </c>
      <c r="BG923" s="110">
        <f t="shared" si="128"/>
        <v>26</v>
      </c>
      <c r="BH923" s="110" t="str">
        <f t="shared" si="131"/>
        <v/>
      </c>
      <c r="BI923" s="110">
        <f>HLOOKUP(BF923,'ورود کد کلاس همکاران'!$A$1:$AL$54,BG923+3,FALSE)</f>
        <v>0</v>
      </c>
    </row>
    <row r="924" spans="40:61" ht="40.5" x14ac:dyDescent="0.2">
      <c r="AN924" s="110" t="str">
        <f t="shared" si="130"/>
        <v>-0</v>
      </c>
      <c r="AO924" s="110" t="str">
        <f t="shared" si="132"/>
        <v>23-0</v>
      </c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 t="str">
        <f t="shared" si="134"/>
        <v>سه شنبه</v>
      </c>
      <c r="BE924" s="110">
        <f t="shared" si="134"/>
        <v>4</v>
      </c>
      <c r="BF924" s="110">
        <f t="shared" si="134"/>
        <v>23</v>
      </c>
      <c r="BG924" s="110">
        <f t="shared" si="128"/>
        <v>26</v>
      </c>
      <c r="BH924" s="110" t="str">
        <f t="shared" si="131"/>
        <v/>
      </c>
      <c r="BI924" s="110">
        <f>HLOOKUP(BF924,'ورود کد کلاس همکاران'!$A$1:$AL$54,BG924+3,FALSE)</f>
        <v>0</v>
      </c>
    </row>
    <row r="925" spans="40:61" ht="40.5" x14ac:dyDescent="0.2">
      <c r="AN925" s="110" t="str">
        <f t="shared" si="130"/>
        <v>-0</v>
      </c>
      <c r="AO925" s="110" t="str">
        <f t="shared" si="132"/>
        <v>24-0</v>
      </c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 t="str">
        <f t="shared" si="134"/>
        <v>سه شنبه</v>
      </c>
      <c r="BE925" s="110">
        <f t="shared" si="134"/>
        <v>4</v>
      </c>
      <c r="BF925" s="110">
        <f t="shared" si="134"/>
        <v>24</v>
      </c>
      <c r="BG925" s="110">
        <f t="shared" si="128"/>
        <v>26</v>
      </c>
      <c r="BH925" s="110" t="str">
        <f t="shared" si="131"/>
        <v/>
      </c>
      <c r="BI925" s="110">
        <f>HLOOKUP(BF925,'ورود کد کلاس همکاران'!$A$1:$AL$54,BG925+3,FALSE)</f>
        <v>0</v>
      </c>
    </row>
    <row r="926" spans="40:61" ht="40.5" x14ac:dyDescent="0.2">
      <c r="AN926" s="110" t="str">
        <f t="shared" si="130"/>
        <v>13-2</v>
      </c>
      <c r="AO926" s="110" t="str">
        <f t="shared" si="132"/>
        <v>25-2</v>
      </c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 t="str">
        <f t="shared" si="134"/>
        <v>چهار شنبه</v>
      </c>
      <c r="BE926" s="110">
        <f t="shared" si="134"/>
        <v>5</v>
      </c>
      <c r="BF926" s="110">
        <f t="shared" si="134"/>
        <v>25</v>
      </c>
      <c r="BG926" s="110">
        <f t="shared" si="128"/>
        <v>26</v>
      </c>
      <c r="BH926" s="110">
        <f t="shared" si="131"/>
        <v>13</v>
      </c>
      <c r="BI926" s="110">
        <f>HLOOKUP(BF926,'ورود کد کلاس همکاران'!$A$1:$AL$54,BG926+3,FALSE)</f>
        <v>2</v>
      </c>
    </row>
    <row r="927" spans="40:61" ht="40.5" x14ac:dyDescent="0.2">
      <c r="AN927" s="110" t="str">
        <f t="shared" si="130"/>
        <v>13-2</v>
      </c>
      <c r="AO927" s="110" t="str">
        <f t="shared" si="132"/>
        <v>26-2</v>
      </c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 t="str">
        <f t="shared" si="134"/>
        <v>چهار شنبه</v>
      </c>
      <c r="BE927" s="110">
        <f t="shared" si="134"/>
        <v>5</v>
      </c>
      <c r="BF927" s="110">
        <f t="shared" si="134"/>
        <v>26</v>
      </c>
      <c r="BG927" s="110">
        <f t="shared" si="128"/>
        <v>26</v>
      </c>
      <c r="BH927" s="110">
        <f t="shared" si="131"/>
        <v>13</v>
      </c>
      <c r="BI927" s="110">
        <f>HLOOKUP(BF927,'ورود کد کلاس همکاران'!$A$1:$AL$54,BG927+3,FALSE)</f>
        <v>2</v>
      </c>
    </row>
    <row r="928" spans="40:61" ht="40.5" x14ac:dyDescent="0.2">
      <c r="AN928" s="110" t="str">
        <f t="shared" si="130"/>
        <v>13-8</v>
      </c>
      <c r="AO928" s="110" t="str">
        <f t="shared" si="132"/>
        <v>27-8</v>
      </c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 t="str">
        <f t="shared" si="134"/>
        <v>چهار شنبه</v>
      </c>
      <c r="BE928" s="110">
        <f t="shared" si="134"/>
        <v>5</v>
      </c>
      <c r="BF928" s="110">
        <f t="shared" si="134"/>
        <v>27</v>
      </c>
      <c r="BG928" s="110">
        <f t="shared" si="128"/>
        <v>26</v>
      </c>
      <c r="BH928" s="110">
        <f t="shared" si="131"/>
        <v>13</v>
      </c>
      <c r="BI928" s="110">
        <f>HLOOKUP(BF928,'ورود کد کلاس همکاران'!$A$1:$AL$54,BG928+3,FALSE)</f>
        <v>8</v>
      </c>
    </row>
    <row r="929" spans="40:61" ht="40.5" x14ac:dyDescent="0.2">
      <c r="AN929" s="110" t="str">
        <f t="shared" si="130"/>
        <v>13-8</v>
      </c>
      <c r="AO929" s="110" t="str">
        <f t="shared" si="132"/>
        <v>28-8</v>
      </c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 t="str">
        <f t="shared" si="134"/>
        <v>چهار شنبه</v>
      </c>
      <c r="BE929" s="110">
        <f t="shared" si="134"/>
        <v>5</v>
      </c>
      <c r="BF929" s="110">
        <f t="shared" si="134"/>
        <v>28</v>
      </c>
      <c r="BG929" s="110">
        <f t="shared" si="128"/>
        <v>26</v>
      </c>
      <c r="BH929" s="110">
        <f t="shared" si="131"/>
        <v>13</v>
      </c>
      <c r="BI929" s="110">
        <f>HLOOKUP(BF929,'ورود کد کلاس همکاران'!$A$1:$AL$54,BG929+3,FALSE)</f>
        <v>8</v>
      </c>
    </row>
    <row r="930" spans="40:61" ht="40.5" x14ac:dyDescent="0.2">
      <c r="AN930" s="110" t="str">
        <f t="shared" si="130"/>
        <v>13-4</v>
      </c>
      <c r="AO930" s="110" t="str">
        <f t="shared" si="132"/>
        <v>29-4</v>
      </c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 t="str">
        <f t="shared" si="134"/>
        <v>چهار شنبه</v>
      </c>
      <c r="BE930" s="110">
        <f t="shared" si="134"/>
        <v>5</v>
      </c>
      <c r="BF930" s="110">
        <f t="shared" si="134"/>
        <v>29</v>
      </c>
      <c r="BG930" s="110">
        <f t="shared" si="128"/>
        <v>26</v>
      </c>
      <c r="BH930" s="110">
        <f t="shared" si="131"/>
        <v>13</v>
      </c>
      <c r="BI930" s="110">
        <f>HLOOKUP(BF930,'ورود کد کلاس همکاران'!$A$1:$AL$54,BG930+3,FALSE)</f>
        <v>4</v>
      </c>
    </row>
    <row r="931" spans="40:61" ht="40.5" x14ac:dyDescent="0.2">
      <c r="AN931" s="110" t="str">
        <f t="shared" si="130"/>
        <v>13-4</v>
      </c>
      <c r="AO931" s="110" t="str">
        <f t="shared" si="132"/>
        <v>30-4</v>
      </c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 t="str">
        <f t="shared" si="134"/>
        <v>چهار شنبه</v>
      </c>
      <c r="BE931" s="110">
        <f t="shared" si="134"/>
        <v>5</v>
      </c>
      <c r="BF931" s="110">
        <f t="shared" si="134"/>
        <v>30</v>
      </c>
      <c r="BG931" s="110">
        <f t="shared" si="128"/>
        <v>26</v>
      </c>
      <c r="BH931" s="110">
        <f t="shared" si="131"/>
        <v>13</v>
      </c>
      <c r="BI931" s="110">
        <f>HLOOKUP(BF931,'ورود کد کلاس همکاران'!$A$1:$AL$54,BG931+3,FALSE)</f>
        <v>4</v>
      </c>
    </row>
    <row r="932" spans="40:61" ht="40.5" x14ac:dyDescent="0.2">
      <c r="AN932" s="110" t="str">
        <f t="shared" si="130"/>
        <v>-0</v>
      </c>
      <c r="AO932" s="110" t="str">
        <f t="shared" si="132"/>
        <v>31-0</v>
      </c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 t="str">
        <f t="shared" si="134"/>
        <v>پنجشنبه</v>
      </c>
      <c r="BE932" s="110">
        <f t="shared" si="134"/>
        <v>6</v>
      </c>
      <c r="BF932" s="110">
        <f t="shared" si="134"/>
        <v>31</v>
      </c>
      <c r="BG932" s="110">
        <f t="shared" si="128"/>
        <v>26</v>
      </c>
      <c r="BH932" s="110" t="str">
        <f t="shared" si="131"/>
        <v/>
      </c>
      <c r="BI932" s="110">
        <f>HLOOKUP(BF932,'ورود کد کلاس همکاران'!$A$1:$AL$54,BG932+3,FALSE)</f>
        <v>0</v>
      </c>
    </row>
    <row r="933" spans="40:61" ht="40.5" x14ac:dyDescent="0.2">
      <c r="AN933" s="110" t="str">
        <f t="shared" si="130"/>
        <v>-0</v>
      </c>
      <c r="AO933" s="110" t="str">
        <f t="shared" si="132"/>
        <v>32-0</v>
      </c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 t="str">
        <f t="shared" si="134"/>
        <v>پنجشنبه</v>
      </c>
      <c r="BE933" s="110">
        <f t="shared" si="134"/>
        <v>6</v>
      </c>
      <c r="BF933" s="110">
        <f t="shared" si="134"/>
        <v>32</v>
      </c>
      <c r="BG933" s="110">
        <f t="shared" si="128"/>
        <v>26</v>
      </c>
      <c r="BH933" s="110" t="str">
        <f t="shared" si="131"/>
        <v/>
      </c>
      <c r="BI933" s="110">
        <f>HLOOKUP(BF933,'ورود کد کلاس همکاران'!$A$1:$AL$54,BG933+3,FALSE)</f>
        <v>0</v>
      </c>
    </row>
    <row r="934" spans="40:61" ht="40.5" x14ac:dyDescent="0.2">
      <c r="AN934" s="110" t="str">
        <f t="shared" si="130"/>
        <v>-0</v>
      </c>
      <c r="AO934" s="110" t="str">
        <f t="shared" si="132"/>
        <v>33-0</v>
      </c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 t="str">
        <f t="shared" si="134"/>
        <v>پنجشنبه</v>
      </c>
      <c r="BE934" s="110">
        <f t="shared" si="134"/>
        <v>6</v>
      </c>
      <c r="BF934" s="110">
        <f t="shared" si="134"/>
        <v>33</v>
      </c>
      <c r="BG934" s="110">
        <f t="shared" si="128"/>
        <v>26</v>
      </c>
      <c r="BH934" s="110" t="str">
        <f t="shared" si="131"/>
        <v/>
      </c>
      <c r="BI934" s="110">
        <f>HLOOKUP(BF934,'ورود کد کلاس همکاران'!$A$1:$AL$54,BG934+3,FALSE)</f>
        <v>0</v>
      </c>
    </row>
    <row r="935" spans="40:61" ht="40.5" x14ac:dyDescent="0.2">
      <c r="AN935" s="110" t="str">
        <f t="shared" si="130"/>
        <v>-0</v>
      </c>
      <c r="AO935" s="110" t="str">
        <f t="shared" si="132"/>
        <v>34-0</v>
      </c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 t="str">
        <f t="shared" ref="BD935:BF949" si="135">BD899</f>
        <v>پنجشنبه</v>
      </c>
      <c r="BE935" s="110">
        <f t="shared" si="135"/>
        <v>6</v>
      </c>
      <c r="BF935" s="110">
        <f t="shared" si="135"/>
        <v>34</v>
      </c>
      <c r="BG935" s="110">
        <f t="shared" ref="BG935:BG998" si="136">BG899+1</f>
        <v>26</v>
      </c>
      <c r="BH935" s="110" t="str">
        <f t="shared" si="131"/>
        <v/>
      </c>
      <c r="BI935" s="110">
        <f>HLOOKUP(BF935,'ورود کد کلاس همکاران'!$A$1:$AL$54,BG935+3,FALSE)</f>
        <v>0</v>
      </c>
    </row>
    <row r="936" spans="40:61" ht="40.5" x14ac:dyDescent="0.2">
      <c r="AN936" s="110" t="str">
        <f t="shared" si="130"/>
        <v>-0</v>
      </c>
      <c r="AO936" s="110" t="str">
        <f t="shared" si="132"/>
        <v>35-0</v>
      </c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 t="str">
        <f t="shared" si="135"/>
        <v>پنجشنبه</v>
      </c>
      <c r="BE936" s="110">
        <f t="shared" si="135"/>
        <v>6</v>
      </c>
      <c r="BF936" s="110">
        <f t="shared" si="135"/>
        <v>35</v>
      </c>
      <c r="BG936" s="110">
        <f t="shared" si="136"/>
        <v>26</v>
      </c>
      <c r="BH936" s="110" t="str">
        <f t="shared" si="131"/>
        <v/>
      </c>
      <c r="BI936" s="110">
        <f>HLOOKUP(BF936,'ورود کد کلاس همکاران'!$A$1:$AL$54,BG936+3,FALSE)</f>
        <v>0</v>
      </c>
    </row>
    <row r="937" spans="40:61" ht="40.5" x14ac:dyDescent="0.2">
      <c r="AN937" s="110" t="str">
        <f t="shared" si="130"/>
        <v>-0</v>
      </c>
      <c r="AO937" s="110" t="str">
        <f t="shared" si="132"/>
        <v>36-0</v>
      </c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 t="str">
        <f t="shared" si="135"/>
        <v>پنجشنبه</v>
      </c>
      <c r="BE937" s="110">
        <f t="shared" si="135"/>
        <v>6</v>
      </c>
      <c r="BF937" s="110">
        <f t="shared" si="135"/>
        <v>36</v>
      </c>
      <c r="BG937" s="110">
        <f t="shared" si="136"/>
        <v>26</v>
      </c>
      <c r="BH937" s="110" t="str">
        <f t="shared" si="131"/>
        <v/>
      </c>
      <c r="BI937" s="110">
        <f>HLOOKUP(BF937,'ورود کد کلاس همکاران'!$A$1:$AL$54,BG937+3,FALSE)</f>
        <v>0</v>
      </c>
    </row>
    <row r="938" spans="40:61" ht="40.5" x14ac:dyDescent="0.2">
      <c r="AN938" s="110" t="str">
        <f t="shared" si="130"/>
        <v>14-7</v>
      </c>
      <c r="AO938" s="110" t="str">
        <f t="shared" si="132"/>
        <v>1-7</v>
      </c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 t="str">
        <f t="shared" si="135"/>
        <v>شنبه</v>
      </c>
      <c r="BE938" s="110">
        <f t="shared" si="135"/>
        <v>1</v>
      </c>
      <c r="BF938" s="110">
        <f t="shared" si="135"/>
        <v>1</v>
      </c>
      <c r="BG938" s="110">
        <f t="shared" si="136"/>
        <v>27</v>
      </c>
      <c r="BH938" s="110">
        <f t="shared" si="131"/>
        <v>14</v>
      </c>
      <c r="BI938" s="110">
        <f>HLOOKUP(BF938,'ورود کد کلاس همکاران'!$A$1:$AL$54,BG938+3,FALSE)</f>
        <v>7</v>
      </c>
    </row>
    <row r="939" spans="40:61" ht="40.5" x14ac:dyDescent="0.2">
      <c r="AN939" s="110" t="str">
        <f t="shared" si="130"/>
        <v>14-7</v>
      </c>
      <c r="AO939" s="110" t="str">
        <f t="shared" si="132"/>
        <v>2-7</v>
      </c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 t="str">
        <f t="shared" si="135"/>
        <v>شنبه</v>
      </c>
      <c r="BE939" s="110">
        <f t="shared" si="135"/>
        <v>1</v>
      </c>
      <c r="BF939" s="110">
        <f t="shared" si="135"/>
        <v>2</v>
      </c>
      <c r="BG939" s="110">
        <f t="shared" si="136"/>
        <v>27</v>
      </c>
      <c r="BH939" s="110">
        <f t="shared" si="131"/>
        <v>14</v>
      </c>
      <c r="BI939" s="110">
        <f>HLOOKUP(BF939,'ورود کد کلاس همکاران'!$A$1:$AL$54,BG939+3,FALSE)</f>
        <v>7</v>
      </c>
    </row>
    <row r="940" spans="40:61" ht="40.5" x14ac:dyDescent="0.2">
      <c r="AN940" s="110" t="str">
        <f t="shared" si="130"/>
        <v>14-2</v>
      </c>
      <c r="AO940" s="110" t="str">
        <f t="shared" si="132"/>
        <v>3-2</v>
      </c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 t="str">
        <f t="shared" si="135"/>
        <v>شنبه</v>
      </c>
      <c r="BE940" s="110">
        <f t="shared" si="135"/>
        <v>1</v>
      </c>
      <c r="BF940" s="110">
        <f t="shared" si="135"/>
        <v>3</v>
      </c>
      <c r="BG940" s="110">
        <f t="shared" si="136"/>
        <v>27</v>
      </c>
      <c r="BH940" s="110">
        <f t="shared" si="131"/>
        <v>14</v>
      </c>
      <c r="BI940" s="110">
        <f>HLOOKUP(BF940,'ورود کد کلاس همکاران'!$A$1:$AL$54,BG940+3,FALSE)</f>
        <v>2</v>
      </c>
    </row>
    <row r="941" spans="40:61" ht="40.5" x14ac:dyDescent="0.2">
      <c r="AN941" s="110" t="str">
        <f t="shared" si="130"/>
        <v>14-2</v>
      </c>
      <c r="AO941" s="110" t="str">
        <f t="shared" si="132"/>
        <v>4-2</v>
      </c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 t="str">
        <f t="shared" si="135"/>
        <v>شنبه</v>
      </c>
      <c r="BE941" s="110">
        <f t="shared" si="135"/>
        <v>1</v>
      </c>
      <c r="BF941" s="110">
        <f t="shared" si="135"/>
        <v>4</v>
      </c>
      <c r="BG941" s="110">
        <f t="shared" si="136"/>
        <v>27</v>
      </c>
      <c r="BH941" s="110">
        <f t="shared" si="131"/>
        <v>14</v>
      </c>
      <c r="BI941" s="110">
        <f>HLOOKUP(BF941,'ورود کد کلاس همکاران'!$A$1:$AL$54,BG941+3,FALSE)</f>
        <v>2</v>
      </c>
    </row>
    <row r="942" spans="40:61" ht="40.5" x14ac:dyDescent="0.2">
      <c r="AN942" s="110" t="str">
        <f t="shared" si="130"/>
        <v>14-4</v>
      </c>
      <c r="AO942" s="110" t="str">
        <f t="shared" si="132"/>
        <v>5-4</v>
      </c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 t="str">
        <f t="shared" si="135"/>
        <v>شنبه</v>
      </c>
      <c r="BE942" s="110">
        <f t="shared" si="135"/>
        <v>1</v>
      </c>
      <c r="BF942" s="110">
        <f t="shared" si="135"/>
        <v>5</v>
      </c>
      <c r="BG942" s="110">
        <f t="shared" si="136"/>
        <v>27</v>
      </c>
      <c r="BH942" s="110">
        <f t="shared" si="131"/>
        <v>14</v>
      </c>
      <c r="BI942" s="110">
        <f>HLOOKUP(BF942,'ورود کد کلاس همکاران'!$A$1:$AL$54,BG942+3,FALSE)</f>
        <v>4</v>
      </c>
    </row>
    <row r="943" spans="40:61" ht="40.5" x14ac:dyDescent="0.2">
      <c r="AN943" s="110" t="str">
        <f t="shared" si="130"/>
        <v>14-4</v>
      </c>
      <c r="AO943" s="110" t="str">
        <f t="shared" si="132"/>
        <v>6-4</v>
      </c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 t="str">
        <f t="shared" si="135"/>
        <v>شنبه</v>
      </c>
      <c r="BE943" s="110">
        <f t="shared" si="135"/>
        <v>1</v>
      </c>
      <c r="BF943" s="110">
        <f t="shared" si="135"/>
        <v>6</v>
      </c>
      <c r="BG943" s="110">
        <f t="shared" si="136"/>
        <v>27</v>
      </c>
      <c r="BH943" s="110">
        <f t="shared" si="131"/>
        <v>14</v>
      </c>
      <c r="BI943" s="110">
        <f>HLOOKUP(BF943,'ورود کد کلاس همکاران'!$A$1:$AL$54,BG943+3,FALSE)</f>
        <v>4</v>
      </c>
    </row>
    <row r="944" spans="40:61" ht="40.5" x14ac:dyDescent="0.2">
      <c r="AN944" s="110" t="str">
        <f t="shared" si="130"/>
        <v>-0</v>
      </c>
      <c r="AO944" s="110" t="str">
        <f t="shared" si="132"/>
        <v>7-0</v>
      </c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 t="str">
        <f t="shared" si="135"/>
        <v>يکشنبه</v>
      </c>
      <c r="BE944" s="110">
        <f t="shared" si="135"/>
        <v>2</v>
      </c>
      <c r="BF944" s="110">
        <f t="shared" si="135"/>
        <v>7</v>
      </c>
      <c r="BG944" s="110">
        <f t="shared" si="136"/>
        <v>27</v>
      </c>
      <c r="BH944" s="110" t="str">
        <f t="shared" si="131"/>
        <v/>
      </c>
      <c r="BI944" s="110">
        <f>HLOOKUP(BF944,'ورود کد کلاس همکاران'!$A$1:$AL$54,BG944+3,FALSE)</f>
        <v>0</v>
      </c>
    </row>
    <row r="945" spans="40:61" ht="40.5" x14ac:dyDescent="0.2">
      <c r="AN945" s="110" t="str">
        <f t="shared" si="130"/>
        <v>-0</v>
      </c>
      <c r="AO945" s="110" t="str">
        <f t="shared" si="132"/>
        <v>8-0</v>
      </c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 t="str">
        <f t="shared" si="135"/>
        <v>يکشنبه</v>
      </c>
      <c r="BE945" s="110">
        <f t="shared" si="135"/>
        <v>2</v>
      </c>
      <c r="BF945" s="110">
        <f t="shared" si="135"/>
        <v>8</v>
      </c>
      <c r="BG945" s="110">
        <f t="shared" si="136"/>
        <v>27</v>
      </c>
      <c r="BH945" s="110" t="str">
        <f t="shared" si="131"/>
        <v/>
      </c>
      <c r="BI945" s="110">
        <f>HLOOKUP(BF945,'ورود کد کلاس همکاران'!$A$1:$AL$54,BG945+3,FALSE)</f>
        <v>0</v>
      </c>
    </row>
    <row r="946" spans="40:61" ht="40.5" x14ac:dyDescent="0.2">
      <c r="AN946" s="110" t="str">
        <f t="shared" si="130"/>
        <v>-0</v>
      </c>
      <c r="AO946" s="110" t="str">
        <f t="shared" si="132"/>
        <v>9-0</v>
      </c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 t="str">
        <f t="shared" si="135"/>
        <v>يکشنبه</v>
      </c>
      <c r="BE946" s="110">
        <f t="shared" si="135"/>
        <v>2</v>
      </c>
      <c r="BF946" s="110">
        <f t="shared" si="135"/>
        <v>9</v>
      </c>
      <c r="BG946" s="110">
        <f t="shared" si="136"/>
        <v>27</v>
      </c>
      <c r="BH946" s="110" t="str">
        <f t="shared" si="131"/>
        <v/>
      </c>
      <c r="BI946" s="110">
        <f>HLOOKUP(BF946,'ورود کد کلاس همکاران'!$A$1:$AL$54,BG946+3,FALSE)</f>
        <v>0</v>
      </c>
    </row>
    <row r="947" spans="40:61" ht="40.5" x14ac:dyDescent="0.2">
      <c r="AN947" s="110" t="str">
        <f t="shared" si="130"/>
        <v>-0</v>
      </c>
      <c r="AO947" s="110" t="str">
        <f t="shared" si="132"/>
        <v>10-0</v>
      </c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 t="str">
        <f t="shared" si="135"/>
        <v>يکشنبه</v>
      </c>
      <c r="BE947" s="110">
        <f t="shared" si="135"/>
        <v>2</v>
      </c>
      <c r="BF947" s="110">
        <f t="shared" si="135"/>
        <v>10</v>
      </c>
      <c r="BG947" s="110">
        <f t="shared" si="136"/>
        <v>27</v>
      </c>
      <c r="BH947" s="110" t="str">
        <f t="shared" si="131"/>
        <v/>
      </c>
      <c r="BI947" s="110">
        <f>HLOOKUP(BF947,'ورود کد کلاس همکاران'!$A$1:$AL$54,BG947+3,FALSE)</f>
        <v>0</v>
      </c>
    </row>
    <row r="948" spans="40:61" ht="40.5" x14ac:dyDescent="0.2">
      <c r="AN948" s="110" t="str">
        <f t="shared" si="130"/>
        <v>-0</v>
      </c>
      <c r="AO948" s="110" t="str">
        <f t="shared" si="132"/>
        <v>11-0</v>
      </c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 t="str">
        <f t="shared" si="135"/>
        <v>يکشنبه</v>
      </c>
      <c r="BE948" s="110">
        <f t="shared" si="135"/>
        <v>2</v>
      </c>
      <c r="BF948" s="110">
        <f t="shared" si="135"/>
        <v>11</v>
      </c>
      <c r="BG948" s="110">
        <f t="shared" si="136"/>
        <v>27</v>
      </c>
      <c r="BH948" s="110" t="str">
        <f t="shared" si="131"/>
        <v/>
      </c>
      <c r="BI948" s="110">
        <f>HLOOKUP(BF948,'ورود کد کلاس همکاران'!$A$1:$AL$54,BG948+3,FALSE)</f>
        <v>0</v>
      </c>
    </row>
    <row r="949" spans="40:61" ht="40.5" x14ac:dyDescent="0.2">
      <c r="AN949" s="110" t="str">
        <f t="shared" si="130"/>
        <v>-0</v>
      </c>
      <c r="AO949" s="110" t="str">
        <f t="shared" si="132"/>
        <v>12-0</v>
      </c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 t="str">
        <f t="shared" si="135"/>
        <v>يکشنبه</v>
      </c>
      <c r="BE949" s="110">
        <f t="shared" si="135"/>
        <v>2</v>
      </c>
      <c r="BF949" s="110">
        <f t="shared" si="135"/>
        <v>12</v>
      </c>
      <c r="BG949" s="110">
        <f t="shared" si="136"/>
        <v>27</v>
      </c>
      <c r="BH949" s="110" t="str">
        <f t="shared" si="131"/>
        <v/>
      </c>
      <c r="BI949" s="110">
        <f>HLOOKUP(BF949,'ورود کد کلاس همکاران'!$A$1:$AL$54,BG949+3,FALSE)</f>
        <v>0</v>
      </c>
    </row>
    <row r="950" spans="40:61" ht="40.5" x14ac:dyDescent="0.2">
      <c r="AN950" s="110" t="str">
        <f t="shared" si="130"/>
        <v>14-8</v>
      </c>
      <c r="AO950" s="110" t="str">
        <f t="shared" si="132"/>
        <v>13-8</v>
      </c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 t="str">
        <f t="shared" ref="BD950:BF950" si="137">BD914</f>
        <v>دوشنبه</v>
      </c>
      <c r="BE950" s="110">
        <f t="shared" si="137"/>
        <v>3</v>
      </c>
      <c r="BF950" s="110">
        <f t="shared" si="137"/>
        <v>13</v>
      </c>
      <c r="BG950" s="110">
        <f t="shared" si="136"/>
        <v>27</v>
      </c>
      <c r="BH950" s="110">
        <f t="shared" si="131"/>
        <v>14</v>
      </c>
      <c r="BI950" s="110">
        <f>HLOOKUP(BF950,'ورود کد کلاس همکاران'!$A$1:$AL$54,BG950+3,FALSE)</f>
        <v>8</v>
      </c>
    </row>
    <row r="951" spans="40:61" ht="40.5" x14ac:dyDescent="0.2">
      <c r="AN951" s="110" t="str">
        <f t="shared" si="130"/>
        <v>14-8</v>
      </c>
      <c r="AO951" s="110" t="str">
        <f t="shared" si="132"/>
        <v>14-8</v>
      </c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 t="str">
        <f t="shared" ref="BD951:BF951" si="138">BD915</f>
        <v>دوشنبه</v>
      </c>
      <c r="BE951" s="110">
        <f t="shared" si="138"/>
        <v>3</v>
      </c>
      <c r="BF951" s="110">
        <f t="shared" si="138"/>
        <v>14</v>
      </c>
      <c r="BG951" s="110">
        <f t="shared" si="136"/>
        <v>27</v>
      </c>
      <c r="BH951" s="110">
        <f t="shared" si="131"/>
        <v>14</v>
      </c>
      <c r="BI951" s="110">
        <f>HLOOKUP(BF951,'ورود کد کلاس همکاران'!$A$1:$AL$54,BG951+3,FALSE)</f>
        <v>8</v>
      </c>
    </row>
    <row r="952" spans="40:61" ht="40.5" x14ac:dyDescent="0.2">
      <c r="AN952" s="110" t="str">
        <f t="shared" si="130"/>
        <v>14-5</v>
      </c>
      <c r="AO952" s="110" t="str">
        <f t="shared" si="132"/>
        <v>15-5</v>
      </c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 t="str">
        <f t="shared" ref="BD952:BF952" si="139">BD916</f>
        <v>دوشنبه</v>
      </c>
      <c r="BE952" s="110">
        <f t="shared" si="139"/>
        <v>3</v>
      </c>
      <c r="BF952" s="110">
        <f t="shared" si="139"/>
        <v>15</v>
      </c>
      <c r="BG952" s="110">
        <f t="shared" si="136"/>
        <v>27</v>
      </c>
      <c r="BH952" s="110">
        <f t="shared" si="131"/>
        <v>14</v>
      </c>
      <c r="BI952" s="110">
        <f>HLOOKUP(BF952,'ورود کد کلاس همکاران'!$A$1:$AL$54,BG952+3,FALSE)</f>
        <v>5</v>
      </c>
    </row>
    <row r="953" spans="40:61" ht="40.5" x14ac:dyDescent="0.2">
      <c r="AN953" s="110" t="str">
        <f t="shared" si="130"/>
        <v>14-5</v>
      </c>
      <c r="AO953" s="110" t="str">
        <f t="shared" si="132"/>
        <v>16-5</v>
      </c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 t="str">
        <f t="shared" ref="BD953:BF953" si="140">BD917</f>
        <v>دوشنبه</v>
      </c>
      <c r="BE953" s="110">
        <f t="shared" si="140"/>
        <v>3</v>
      </c>
      <c r="BF953" s="110">
        <f t="shared" si="140"/>
        <v>16</v>
      </c>
      <c r="BG953" s="110">
        <f t="shared" si="136"/>
        <v>27</v>
      </c>
      <c r="BH953" s="110">
        <f t="shared" si="131"/>
        <v>14</v>
      </c>
      <c r="BI953" s="110">
        <f>HLOOKUP(BF953,'ورود کد کلاس همکاران'!$A$1:$AL$54,BG953+3,FALSE)</f>
        <v>5</v>
      </c>
    </row>
    <row r="954" spans="40:61" ht="40.5" x14ac:dyDescent="0.2">
      <c r="AN954" s="110" t="str">
        <f t="shared" si="130"/>
        <v>14-6</v>
      </c>
      <c r="AO954" s="110" t="str">
        <f t="shared" si="132"/>
        <v>17-6</v>
      </c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 t="str">
        <f t="shared" ref="BD954:BF954" si="141">BD918</f>
        <v>دوشنبه</v>
      </c>
      <c r="BE954" s="110">
        <f t="shared" si="141"/>
        <v>3</v>
      </c>
      <c r="BF954" s="110">
        <f t="shared" si="141"/>
        <v>17</v>
      </c>
      <c r="BG954" s="110">
        <f t="shared" si="136"/>
        <v>27</v>
      </c>
      <c r="BH954" s="110">
        <f t="shared" si="131"/>
        <v>14</v>
      </c>
      <c r="BI954" s="110">
        <f>HLOOKUP(BF954,'ورود کد کلاس همکاران'!$A$1:$AL$54,BG954+3,FALSE)</f>
        <v>6</v>
      </c>
    </row>
    <row r="955" spans="40:61" ht="40.5" x14ac:dyDescent="0.2">
      <c r="AN955" s="110" t="str">
        <f t="shared" si="130"/>
        <v>14-6</v>
      </c>
      <c r="AO955" s="110" t="str">
        <f t="shared" si="132"/>
        <v>18-6</v>
      </c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 t="str">
        <f t="shared" ref="BD955:BF955" si="142">BD919</f>
        <v>دوشنبه</v>
      </c>
      <c r="BE955" s="110">
        <f t="shared" si="142"/>
        <v>3</v>
      </c>
      <c r="BF955" s="110">
        <f t="shared" si="142"/>
        <v>18</v>
      </c>
      <c r="BG955" s="110">
        <f t="shared" si="136"/>
        <v>27</v>
      </c>
      <c r="BH955" s="110">
        <f t="shared" si="131"/>
        <v>14</v>
      </c>
      <c r="BI955" s="110">
        <f>HLOOKUP(BF955,'ورود کد کلاس همکاران'!$A$1:$AL$54,BG955+3,FALSE)</f>
        <v>6</v>
      </c>
    </row>
    <row r="956" spans="40:61" ht="40.5" x14ac:dyDescent="0.2">
      <c r="AN956" s="110" t="str">
        <f t="shared" si="130"/>
        <v>-0</v>
      </c>
      <c r="AO956" s="110" t="str">
        <f t="shared" si="132"/>
        <v>19-0</v>
      </c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 t="str">
        <f t="shared" ref="BD956:BF956" si="143">BD920</f>
        <v>سه شنبه</v>
      </c>
      <c r="BE956" s="110">
        <f t="shared" si="143"/>
        <v>4</v>
      </c>
      <c r="BF956" s="110">
        <f t="shared" si="143"/>
        <v>19</v>
      </c>
      <c r="BG956" s="110">
        <f t="shared" si="136"/>
        <v>27</v>
      </c>
      <c r="BH956" s="110" t="str">
        <f t="shared" si="131"/>
        <v/>
      </c>
      <c r="BI956" s="110">
        <f>HLOOKUP(BF956,'ورود کد کلاس همکاران'!$A$1:$AL$54,BG956+3,FALSE)</f>
        <v>0</v>
      </c>
    </row>
    <row r="957" spans="40:61" ht="40.5" x14ac:dyDescent="0.2">
      <c r="AN957" s="110" t="str">
        <f t="shared" si="130"/>
        <v>-0</v>
      </c>
      <c r="AO957" s="110" t="str">
        <f t="shared" si="132"/>
        <v>20-0</v>
      </c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 t="str">
        <f t="shared" ref="BD957:BF957" si="144">BD921</f>
        <v>سه شنبه</v>
      </c>
      <c r="BE957" s="110">
        <f t="shared" si="144"/>
        <v>4</v>
      </c>
      <c r="BF957" s="110">
        <f t="shared" si="144"/>
        <v>20</v>
      </c>
      <c r="BG957" s="110">
        <f t="shared" si="136"/>
        <v>27</v>
      </c>
      <c r="BH957" s="110" t="str">
        <f t="shared" si="131"/>
        <v/>
      </c>
      <c r="BI957" s="110">
        <f>HLOOKUP(BF957,'ورود کد کلاس همکاران'!$A$1:$AL$54,BG957+3,FALSE)</f>
        <v>0</v>
      </c>
    </row>
    <row r="958" spans="40:61" ht="40.5" x14ac:dyDescent="0.2">
      <c r="AN958" s="110" t="str">
        <f t="shared" si="130"/>
        <v>-0</v>
      </c>
      <c r="AO958" s="110" t="str">
        <f t="shared" si="132"/>
        <v>21-0</v>
      </c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 t="str">
        <f t="shared" ref="BD958:BF958" si="145">BD922</f>
        <v>سه شنبه</v>
      </c>
      <c r="BE958" s="110">
        <f t="shared" si="145"/>
        <v>4</v>
      </c>
      <c r="BF958" s="110">
        <f t="shared" si="145"/>
        <v>21</v>
      </c>
      <c r="BG958" s="110">
        <f t="shared" si="136"/>
        <v>27</v>
      </c>
      <c r="BH958" s="110" t="str">
        <f t="shared" si="131"/>
        <v/>
      </c>
      <c r="BI958" s="110">
        <f>HLOOKUP(BF958,'ورود کد کلاس همکاران'!$A$1:$AL$54,BG958+3,FALSE)</f>
        <v>0</v>
      </c>
    </row>
    <row r="959" spans="40:61" ht="40.5" x14ac:dyDescent="0.2">
      <c r="AN959" s="110" t="str">
        <f t="shared" si="130"/>
        <v>-0</v>
      </c>
      <c r="AO959" s="110" t="str">
        <f t="shared" si="132"/>
        <v>22-0</v>
      </c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 t="str">
        <f t="shared" ref="BD959:BF959" si="146">BD923</f>
        <v>سه شنبه</v>
      </c>
      <c r="BE959" s="110">
        <f t="shared" si="146"/>
        <v>4</v>
      </c>
      <c r="BF959" s="110">
        <f t="shared" si="146"/>
        <v>22</v>
      </c>
      <c r="BG959" s="110">
        <f t="shared" si="136"/>
        <v>27</v>
      </c>
      <c r="BH959" s="110" t="str">
        <f t="shared" si="131"/>
        <v/>
      </c>
      <c r="BI959" s="110">
        <f>HLOOKUP(BF959,'ورود کد کلاس همکاران'!$A$1:$AL$54,BG959+3,FALSE)</f>
        <v>0</v>
      </c>
    </row>
    <row r="960" spans="40:61" ht="40.5" x14ac:dyDescent="0.2">
      <c r="AN960" s="110" t="str">
        <f t="shared" si="130"/>
        <v>-0</v>
      </c>
      <c r="AO960" s="110" t="str">
        <f t="shared" si="132"/>
        <v>23-0</v>
      </c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 t="str">
        <f t="shared" ref="BD960:BF960" si="147">BD924</f>
        <v>سه شنبه</v>
      </c>
      <c r="BE960" s="110">
        <f t="shared" si="147"/>
        <v>4</v>
      </c>
      <c r="BF960" s="110">
        <f t="shared" si="147"/>
        <v>23</v>
      </c>
      <c r="BG960" s="110">
        <f t="shared" si="136"/>
        <v>27</v>
      </c>
      <c r="BH960" s="110" t="str">
        <f t="shared" si="131"/>
        <v/>
      </c>
      <c r="BI960" s="110">
        <f>HLOOKUP(BF960,'ورود کد کلاس همکاران'!$A$1:$AL$54,BG960+3,FALSE)</f>
        <v>0</v>
      </c>
    </row>
    <row r="961" spans="40:61" ht="40.5" x14ac:dyDescent="0.2">
      <c r="AN961" s="110" t="str">
        <f t="shared" si="130"/>
        <v>-0</v>
      </c>
      <c r="AO961" s="110" t="str">
        <f t="shared" si="132"/>
        <v>24-0</v>
      </c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 t="str">
        <f t="shared" ref="BD961:BF961" si="148">BD925</f>
        <v>سه شنبه</v>
      </c>
      <c r="BE961" s="110">
        <f t="shared" si="148"/>
        <v>4</v>
      </c>
      <c r="BF961" s="110">
        <f t="shared" si="148"/>
        <v>24</v>
      </c>
      <c r="BG961" s="110">
        <f t="shared" si="136"/>
        <v>27</v>
      </c>
      <c r="BH961" s="110" t="str">
        <f t="shared" si="131"/>
        <v/>
      </c>
      <c r="BI961" s="110">
        <f>HLOOKUP(BF961,'ورود کد کلاس همکاران'!$A$1:$AL$54,BG961+3,FALSE)</f>
        <v>0</v>
      </c>
    </row>
    <row r="962" spans="40:61" ht="40.5" x14ac:dyDescent="0.2">
      <c r="AN962" s="110" t="str">
        <f t="shared" ref="AN962:AN1025" si="149">BH962&amp;"-"&amp;BI962</f>
        <v>-0</v>
      </c>
      <c r="AO962" s="110" t="str">
        <f t="shared" si="132"/>
        <v>25-0</v>
      </c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 t="str">
        <f t="shared" ref="BD962:BF962" si="150">BD926</f>
        <v>چهار شنبه</v>
      </c>
      <c r="BE962" s="110">
        <f t="shared" si="150"/>
        <v>5</v>
      </c>
      <c r="BF962" s="110">
        <f t="shared" si="150"/>
        <v>25</v>
      </c>
      <c r="BG962" s="110">
        <f t="shared" si="136"/>
        <v>27</v>
      </c>
      <c r="BH962" s="110" t="str">
        <f t="shared" ref="BH962:BH1025" si="151">HLOOKUP(BF962,$A$1:$AL$54,BG962+3,FALSE)</f>
        <v/>
      </c>
      <c r="BI962" s="110">
        <f>HLOOKUP(BF962,'ورود کد کلاس همکاران'!$A$1:$AL$54,BG962+3,FALSE)</f>
        <v>0</v>
      </c>
    </row>
    <row r="963" spans="40:61" ht="40.5" x14ac:dyDescent="0.2">
      <c r="AN963" s="110" t="str">
        <f t="shared" si="149"/>
        <v>-0</v>
      </c>
      <c r="AO963" s="110" t="str">
        <f t="shared" ref="AO963:AO1026" si="152">BF963&amp;"-"&amp;BI963</f>
        <v>26-0</v>
      </c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 t="str">
        <f t="shared" ref="BD963:BF963" si="153">BD927</f>
        <v>چهار شنبه</v>
      </c>
      <c r="BE963" s="110">
        <f t="shared" si="153"/>
        <v>5</v>
      </c>
      <c r="BF963" s="110">
        <f t="shared" si="153"/>
        <v>26</v>
      </c>
      <c r="BG963" s="110">
        <f t="shared" si="136"/>
        <v>27</v>
      </c>
      <c r="BH963" s="110" t="str">
        <f t="shared" si="151"/>
        <v/>
      </c>
      <c r="BI963" s="110">
        <f>HLOOKUP(BF963,'ورود کد کلاس همکاران'!$A$1:$AL$54,BG963+3,FALSE)</f>
        <v>0</v>
      </c>
    </row>
    <row r="964" spans="40:61" ht="40.5" x14ac:dyDescent="0.2">
      <c r="AN964" s="110" t="str">
        <f t="shared" si="149"/>
        <v>-0</v>
      </c>
      <c r="AO964" s="110" t="str">
        <f t="shared" si="152"/>
        <v>27-0</v>
      </c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 t="str">
        <f t="shared" ref="BD964:BF964" si="154">BD928</f>
        <v>چهار شنبه</v>
      </c>
      <c r="BE964" s="110">
        <f t="shared" si="154"/>
        <v>5</v>
      </c>
      <c r="BF964" s="110">
        <f t="shared" si="154"/>
        <v>27</v>
      </c>
      <c r="BG964" s="110">
        <f t="shared" si="136"/>
        <v>27</v>
      </c>
      <c r="BH964" s="110" t="str">
        <f t="shared" si="151"/>
        <v/>
      </c>
      <c r="BI964" s="110">
        <f>HLOOKUP(BF964,'ورود کد کلاس همکاران'!$A$1:$AL$54,BG964+3,FALSE)</f>
        <v>0</v>
      </c>
    </row>
    <row r="965" spans="40:61" ht="40.5" x14ac:dyDescent="0.2">
      <c r="AN965" s="110" t="str">
        <f t="shared" si="149"/>
        <v>-0</v>
      </c>
      <c r="AO965" s="110" t="str">
        <f t="shared" si="152"/>
        <v>28-0</v>
      </c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 t="str">
        <f t="shared" ref="BD965:BF965" si="155">BD929</f>
        <v>چهار شنبه</v>
      </c>
      <c r="BE965" s="110">
        <f t="shared" si="155"/>
        <v>5</v>
      </c>
      <c r="BF965" s="110">
        <f t="shared" si="155"/>
        <v>28</v>
      </c>
      <c r="BG965" s="110">
        <f t="shared" si="136"/>
        <v>27</v>
      </c>
      <c r="BH965" s="110" t="str">
        <f t="shared" si="151"/>
        <v/>
      </c>
      <c r="BI965" s="110">
        <f>HLOOKUP(BF965,'ورود کد کلاس همکاران'!$A$1:$AL$54,BG965+3,FALSE)</f>
        <v>0</v>
      </c>
    </row>
    <row r="966" spans="40:61" ht="40.5" x14ac:dyDescent="0.2">
      <c r="AN966" s="110" t="str">
        <f t="shared" si="149"/>
        <v>-0</v>
      </c>
      <c r="AO966" s="110" t="str">
        <f t="shared" si="152"/>
        <v>29-0</v>
      </c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 t="str">
        <f t="shared" ref="BD966:BF966" si="156">BD930</f>
        <v>چهار شنبه</v>
      </c>
      <c r="BE966" s="110">
        <f t="shared" si="156"/>
        <v>5</v>
      </c>
      <c r="BF966" s="110">
        <f t="shared" si="156"/>
        <v>29</v>
      </c>
      <c r="BG966" s="110">
        <f t="shared" si="136"/>
        <v>27</v>
      </c>
      <c r="BH966" s="110" t="str">
        <f t="shared" si="151"/>
        <v/>
      </c>
      <c r="BI966" s="110">
        <f>HLOOKUP(BF966,'ورود کد کلاس همکاران'!$A$1:$AL$54,BG966+3,FALSE)</f>
        <v>0</v>
      </c>
    </row>
    <row r="967" spans="40:61" ht="40.5" x14ac:dyDescent="0.2">
      <c r="AN967" s="110" t="str">
        <f t="shared" si="149"/>
        <v>-0</v>
      </c>
      <c r="AO967" s="110" t="str">
        <f t="shared" si="152"/>
        <v>30-0</v>
      </c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 t="str">
        <f t="shared" ref="BD967:BF967" si="157">BD931</f>
        <v>چهار شنبه</v>
      </c>
      <c r="BE967" s="110">
        <f t="shared" si="157"/>
        <v>5</v>
      </c>
      <c r="BF967" s="110">
        <f t="shared" si="157"/>
        <v>30</v>
      </c>
      <c r="BG967" s="110">
        <f t="shared" si="136"/>
        <v>27</v>
      </c>
      <c r="BH967" s="110" t="str">
        <f t="shared" si="151"/>
        <v/>
      </c>
      <c r="BI967" s="110">
        <f>HLOOKUP(BF967,'ورود کد کلاس همکاران'!$A$1:$AL$54,BG967+3,FALSE)</f>
        <v>0</v>
      </c>
    </row>
    <row r="968" spans="40:61" ht="40.5" x14ac:dyDescent="0.2">
      <c r="AN968" s="110" t="str">
        <f t="shared" si="149"/>
        <v>-0</v>
      </c>
      <c r="AO968" s="110" t="str">
        <f t="shared" si="152"/>
        <v>31-0</v>
      </c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 t="str">
        <f t="shared" ref="BD968:BF968" si="158">BD932</f>
        <v>پنجشنبه</v>
      </c>
      <c r="BE968" s="110">
        <f t="shared" si="158"/>
        <v>6</v>
      </c>
      <c r="BF968" s="110">
        <f t="shared" si="158"/>
        <v>31</v>
      </c>
      <c r="BG968" s="110">
        <f t="shared" si="136"/>
        <v>27</v>
      </c>
      <c r="BH968" s="110" t="str">
        <f t="shared" si="151"/>
        <v/>
      </c>
      <c r="BI968" s="110">
        <f>HLOOKUP(BF968,'ورود کد کلاس همکاران'!$A$1:$AL$54,BG968+3,FALSE)</f>
        <v>0</v>
      </c>
    </row>
    <row r="969" spans="40:61" ht="40.5" x14ac:dyDescent="0.2">
      <c r="AN969" s="110" t="str">
        <f t="shared" si="149"/>
        <v>-0</v>
      </c>
      <c r="AO969" s="110" t="str">
        <f t="shared" si="152"/>
        <v>32-0</v>
      </c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 t="str">
        <f t="shared" ref="BD969:BF969" si="159">BD933</f>
        <v>پنجشنبه</v>
      </c>
      <c r="BE969" s="110">
        <f t="shared" si="159"/>
        <v>6</v>
      </c>
      <c r="BF969" s="110">
        <f t="shared" si="159"/>
        <v>32</v>
      </c>
      <c r="BG969" s="110">
        <f t="shared" si="136"/>
        <v>27</v>
      </c>
      <c r="BH969" s="110" t="str">
        <f t="shared" si="151"/>
        <v/>
      </c>
      <c r="BI969" s="110">
        <f>HLOOKUP(BF969,'ورود کد کلاس همکاران'!$A$1:$AL$54,BG969+3,FALSE)</f>
        <v>0</v>
      </c>
    </row>
    <row r="970" spans="40:61" ht="40.5" x14ac:dyDescent="0.2">
      <c r="AN970" s="110" t="str">
        <f t="shared" si="149"/>
        <v>-0</v>
      </c>
      <c r="AO970" s="110" t="str">
        <f t="shared" si="152"/>
        <v>33-0</v>
      </c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 t="str">
        <f t="shared" ref="BD970:BF970" si="160">BD934</f>
        <v>پنجشنبه</v>
      </c>
      <c r="BE970" s="110">
        <f t="shared" si="160"/>
        <v>6</v>
      </c>
      <c r="BF970" s="110">
        <f t="shared" si="160"/>
        <v>33</v>
      </c>
      <c r="BG970" s="110">
        <f t="shared" si="136"/>
        <v>27</v>
      </c>
      <c r="BH970" s="110" t="str">
        <f t="shared" si="151"/>
        <v/>
      </c>
      <c r="BI970" s="110">
        <f>HLOOKUP(BF970,'ورود کد کلاس همکاران'!$A$1:$AL$54,BG970+3,FALSE)</f>
        <v>0</v>
      </c>
    </row>
    <row r="971" spans="40:61" ht="40.5" x14ac:dyDescent="0.2">
      <c r="AN971" s="110" t="str">
        <f t="shared" si="149"/>
        <v>-0</v>
      </c>
      <c r="AO971" s="110" t="str">
        <f t="shared" si="152"/>
        <v>34-0</v>
      </c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 t="str">
        <f t="shared" ref="BD971:BF971" si="161">BD935</f>
        <v>پنجشنبه</v>
      </c>
      <c r="BE971" s="110">
        <f t="shared" si="161"/>
        <v>6</v>
      </c>
      <c r="BF971" s="110">
        <f t="shared" si="161"/>
        <v>34</v>
      </c>
      <c r="BG971" s="110">
        <f t="shared" si="136"/>
        <v>27</v>
      </c>
      <c r="BH971" s="110" t="str">
        <f t="shared" si="151"/>
        <v/>
      </c>
      <c r="BI971" s="110">
        <f>HLOOKUP(BF971,'ورود کد کلاس همکاران'!$A$1:$AL$54,BG971+3,FALSE)</f>
        <v>0</v>
      </c>
    </row>
    <row r="972" spans="40:61" ht="40.5" x14ac:dyDescent="0.2">
      <c r="AN972" s="110" t="str">
        <f t="shared" si="149"/>
        <v>-0</v>
      </c>
      <c r="AO972" s="110" t="str">
        <f t="shared" si="152"/>
        <v>35-0</v>
      </c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 t="str">
        <f t="shared" ref="BD972:BF972" si="162">BD936</f>
        <v>پنجشنبه</v>
      </c>
      <c r="BE972" s="110">
        <f t="shared" si="162"/>
        <v>6</v>
      </c>
      <c r="BF972" s="110">
        <f t="shared" si="162"/>
        <v>35</v>
      </c>
      <c r="BG972" s="110">
        <f t="shared" si="136"/>
        <v>27</v>
      </c>
      <c r="BH972" s="110" t="str">
        <f t="shared" si="151"/>
        <v/>
      </c>
      <c r="BI972" s="110">
        <f>HLOOKUP(BF972,'ورود کد کلاس همکاران'!$A$1:$AL$54,BG972+3,FALSE)</f>
        <v>0</v>
      </c>
    </row>
    <row r="973" spans="40:61" ht="40.5" x14ac:dyDescent="0.2">
      <c r="AN973" s="110" t="str">
        <f t="shared" si="149"/>
        <v>-0</v>
      </c>
      <c r="AO973" s="110" t="str">
        <f t="shared" si="152"/>
        <v>36-0</v>
      </c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 t="str">
        <f t="shared" ref="BD973:BF973" si="163">BD937</f>
        <v>پنجشنبه</v>
      </c>
      <c r="BE973" s="110">
        <f t="shared" si="163"/>
        <v>6</v>
      </c>
      <c r="BF973" s="110">
        <f t="shared" si="163"/>
        <v>36</v>
      </c>
      <c r="BG973" s="110">
        <f t="shared" si="136"/>
        <v>27</v>
      </c>
      <c r="BH973" s="110" t="str">
        <f t="shared" si="151"/>
        <v/>
      </c>
      <c r="BI973" s="110">
        <f>HLOOKUP(BF973,'ورود کد کلاس همکاران'!$A$1:$AL$54,BG973+3,FALSE)</f>
        <v>0</v>
      </c>
    </row>
    <row r="974" spans="40:61" ht="40.5" x14ac:dyDescent="0.2">
      <c r="AN974" s="110" t="str">
        <f t="shared" si="149"/>
        <v>-0</v>
      </c>
      <c r="AO974" s="110" t="str">
        <f t="shared" si="152"/>
        <v>1-0</v>
      </c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 t="str">
        <f t="shared" ref="BD974:BF974" si="164">BD938</f>
        <v>شنبه</v>
      </c>
      <c r="BE974" s="110">
        <f t="shared" si="164"/>
        <v>1</v>
      </c>
      <c r="BF974" s="110">
        <f t="shared" si="164"/>
        <v>1</v>
      </c>
      <c r="BG974" s="110">
        <f t="shared" si="136"/>
        <v>28</v>
      </c>
      <c r="BH974" s="110" t="str">
        <f t="shared" si="151"/>
        <v/>
      </c>
      <c r="BI974" s="110">
        <f>HLOOKUP(BF974,'ورود کد کلاس همکاران'!$A$1:$AL$54,BG974+3,FALSE)</f>
        <v>0</v>
      </c>
    </row>
    <row r="975" spans="40:61" ht="40.5" x14ac:dyDescent="0.2">
      <c r="AN975" s="110" t="str">
        <f t="shared" si="149"/>
        <v>-0</v>
      </c>
      <c r="AO975" s="110" t="str">
        <f t="shared" si="152"/>
        <v>2-0</v>
      </c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 t="str">
        <f t="shared" ref="BD975:BF975" si="165">BD939</f>
        <v>شنبه</v>
      </c>
      <c r="BE975" s="110">
        <f t="shared" si="165"/>
        <v>1</v>
      </c>
      <c r="BF975" s="110">
        <f t="shared" si="165"/>
        <v>2</v>
      </c>
      <c r="BG975" s="110">
        <f t="shared" si="136"/>
        <v>28</v>
      </c>
      <c r="BH975" s="110" t="str">
        <f t="shared" si="151"/>
        <v/>
      </c>
      <c r="BI975" s="110">
        <f>HLOOKUP(BF975,'ورود کد کلاس همکاران'!$A$1:$AL$54,BG975+3,FALSE)</f>
        <v>0</v>
      </c>
    </row>
    <row r="976" spans="40:61" ht="40.5" x14ac:dyDescent="0.2">
      <c r="AN976" s="110" t="str">
        <f t="shared" si="149"/>
        <v>-0</v>
      </c>
      <c r="AO976" s="110" t="str">
        <f t="shared" si="152"/>
        <v>3-0</v>
      </c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 t="str">
        <f t="shared" ref="BD976:BF976" si="166">BD940</f>
        <v>شنبه</v>
      </c>
      <c r="BE976" s="110">
        <f t="shared" si="166"/>
        <v>1</v>
      </c>
      <c r="BF976" s="110">
        <f t="shared" si="166"/>
        <v>3</v>
      </c>
      <c r="BG976" s="110">
        <f t="shared" si="136"/>
        <v>28</v>
      </c>
      <c r="BH976" s="110" t="str">
        <f t="shared" si="151"/>
        <v/>
      </c>
      <c r="BI976" s="110">
        <f>HLOOKUP(BF976,'ورود کد کلاس همکاران'!$A$1:$AL$54,BG976+3,FALSE)</f>
        <v>0</v>
      </c>
    </row>
    <row r="977" spans="40:61" ht="40.5" x14ac:dyDescent="0.2">
      <c r="AN977" s="110" t="str">
        <f t="shared" si="149"/>
        <v>-0</v>
      </c>
      <c r="AO977" s="110" t="str">
        <f t="shared" si="152"/>
        <v>4-0</v>
      </c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 t="str">
        <f t="shared" ref="BD977:BF977" si="167">BD941</f>
        <v>شنبه</v>
      </c>
      <c r="BE977" s="110">
        <f t="shared" si="167"/>
        <v>1</v>
      </c>
      <c r="BF977" s="110">
        <f t="shared" si="167"/>
        <v>4</v>
      </c>
      <c r="BG977" s="110">
        <f t="shared" si="136"/>
        <v>28</v>
      </c>
      <c r="BH977" s="110" t="str">
        <f t="shared" si="151"/>
        <v/>
      </c>
      <c r="BI977" s="110">
        <f>HLOOKUP(BF977,'ورود کد کلاس همکاران'!$A$1:$AL$54,BG977+3,FALSE)</f>
        <v>0</v>
      </c>
    </row>
    <row r="978" spans="40:61" ht="40.5" x14ac:dyDescent="0.2">
      <c r="AN978" s="110" t="str">
        <f t="shared" si="149"/>
        <v>-0</v>
      </c>
      <c r="AO978" s="110" t="str">
        <f t="shared" si="152"/>
        <v>5-0</v>
      </c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 t="str">
        <f t="shared" ref="BD978:BF978" si="168">BD942</f>
        <v>شنبه</v>
      </c>
      <c r="BE978" s="110">
        <f t="shared" si="168"/>
        <v>1</v>
      </c>
      <c r="BF978" s="110">
        <f t="shared" si="168"/>
        <v>5</v>
      </c>
      <c r="BG978" s="110">
        <f t="shared" si="136"/>
        <v>28</v>
      </c>
      <c r="BH978" s="110" t="str">
        <f t="shared" si="151"/>
        <v/>
      </c>
      <c r="BI978" s="110">
        <f>HLOOKUP(BF978,'ورود کد کلاس همکاران'!$A$1:$AL$54,BG978+3,FALSE)</f>
        <v>0</v>
      </c>
    </row>
    <row r="979" spans="40:61" ht="40.5" x14ac:dyDescent="0.2">
      <c r="AN979" s="110" t="str">
        <f t="shared" si="149"/>
        <v>-0</v>
      </c>
      <c r="AO979" s="110" t="str">
        <f t="shared" si="152"/>
        <v>6-0</v>
      </c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 t="str">
        <f t="shared" ref="BD979:BF979" si="169">BD943</f>
        <v>شنبه</v>
      </c>
      <c r="BE979" s="110">
        <f t="shared" si="169"/>
        <v>1</v>
      </c>
      <c r="BF979" s="110">
        <f t="shared" si="169"/>
        <v>6</v>
      </c>
      <c r="BG979" s="110">
        <f t="shared" si="136"/>
        <v>28</v>
      </c>
      <c r="BH979" s="110" t="str">
        <f t="shared" si="151"/>
        <v/>
      </c>
      <c r="BI979" s="110">
        <f>HLOOKUP(BF979,'ورود کد کلاس همکاران'!$A$1:$AL$54,BG979+3,FALSE)</f>
        <v>0</v>
      </c>
    </row>
    <row r="980" spans="40:61" ht="40.5" x14ac:dyDescent="0.2">
      <c r="AN980" s="110" t="str">
        <f t="shared" si="149"/>
        <v>-0</v>
      </c>
      <c r="AO980" s="110" t="str">
        <f t="shared" si="152"/>
        <v>7-0</v>
      </c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 t="str">
        <f t="shared" ref="BD980:BF980" si="170">BD944</f>
        <v>يکشنبه</v>
      </c>
      <c r="BE980" s="110">
        <f t="shared" si="170"/>
        <v>2</v>
      </c>
      <c r="BF980" s="110">
        <f t="shared" si="170"/>
        <v>7</v>
      </c>
      <c r="BG980" s="110">
        <f t="shared" si="136"/>
        <v>28</v>
      </c>
      <c r="BH980" s="110" t="str">
        <f t="shared" si="151"/>
        <v/>
      </c>
      <c r="BI980" s="110">
        <f>HLOOKUP(BF980,'ورود کد کلاس همکاران'!$A$1:$AL$54,BG980+3,FALSE)</f>
        <v>0</v>
      </c>
    </row>
    <row r="981" spans="40:61" ht="40.5" x14ac:dyDescent="0.2">
      <c r="AN981" s="110" t="str">
        <f t="shared" si="149"/>
        <v>-0</v>
      </c>
      <c r="AO981" s="110" t="str">
        <f t="shared" si="152"/>
        <v>8-0</v>
      </c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 t="str">
        <f t="shared" ref="BD981:BF981" si="171">BD945</f>
        <v>يکشنبه</v>
      </c>
      <c r="BE981" s="110">
        <f t="shared" si="171"/>
        <v>2</v>
      </c>
      <c r="BF981" s="110">
        <f t="shared" si="171"/>
        <v>8</v>
      </c>
      <c r="BG981" s="110">
        <f t="shared" si="136"/>
        <v>28</v>
      </c>
      <c r="BH981" s="110" t="str">
        <f t="shared" si="151"/>
        <v/>
      </c>
      <c r="BI981" s="110">
        <f>HLOOKUP(BF981,'ورود کد کلاس همکاران'!$A$1:$AL$54,BG981+3,FALSE)</f>
        <v>0</v>
      </c>
    </row>
    <row r="982" spans="40:61" ht="40.5" x14ac:dyDescent="0.2">
      <c r="AN982" s="110" t="str">
        <f t="shared" si="149"/>
        <v>-0</v>
      </c>
      <c r="AO982" s="110" t="str">
        <f t="shared" si="152"/>
        <v>9-0</v>
      </c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 t="str">
        <f t="shared" ref="BD982:BF982" si="172">BD946</f>
        <v>يکشنبه</v>
      </c>
      <c r="BE982" s="110">
        <f t="shared" si="172"/>
        <v>2</v>
      </c>
      <c r="BF982" s="110">
        <f t="shared" si="172"/>
        <v>9</v>
      </c>
      <c r="BG982" s="110">
        <f t="shared" si="136"/>
        <v>28</v>
      </c>
      <c r="BH982" s="110" t="str">
        <f t="shared" si="151"/>
        <v/>
      </c>
      <c r="BI982" s="110">
        <f>HLOOKUP(BF982,'ورود کد کلاس همکاران'!$A$1:$AL$54,BG982+3,FALSE)</f>
        <v>0</v>
      </c>
    </row>
    <row r="983" spans="40:61" ht="40.5" x14ac:dyDescent="0.2">
      <c r="AN983" s="110" t="str">
        <f t="shared" si="149"/>
        <v>-0</v>
      </c>
      <c r="AO983" s="110" t="str">
        <f t="shared" si="152"/>
        <v>10-0</v>
      </c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 t="str">
        <f t="shared" ref="BD983:BF983" si="173">BD947</f>
        <v>يکشنبه</v>
      </c>
      <c r="BE983" s="110">
        <f t="shared" si="173"/>
        <v>2</v>
      </c>
      <c r="BF983" s="110">
        <f t="shared" si="173"/>
        <v>10</v>
      </c>
      <c r="BG983" s="110">
        <f t="shared" si="136"/>
        <v>28</v>
      </c>
      <c r="BH983" s="110" t="str">
        <f t="shared" si="151"/>
        <v/>
      </c>
      <c r="BI983" s="110">
        <f>HLOOKUP(BF983,'ورود کد کلاس همکاران'!$A$1:$AL$54,BG983+3,FALSE)</f>
        <v>0</v>
      </c>
    </row>
    <row r="984" spans="40:61" ht="40.5" x14ac:dyDescent="0.2">
      <c r="AN984" s="110" t="str">
        <f t="shared" si="149"/>
        <v>-0</v>
      </c>
      <c r="AO984" s="110" t="str">
        <f t="shared" si="152"/>
        <v>11-0</v>
      </c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 t="str">
        <f t="shared" ref="BD984:BF984" si="174">BD948</f>
        <v>يکشنبه</v>
      </c>
      <c r="BE984" s="110">
        <f t="shared" si="174"/>
        <v>2</v>
      </c>
      <c r="BF984" s="110">
        <f t="shared" si="174"/>
        <v>11</v>
      </c>
      <c r="BG984" s="110">
        <f t="shared" si="136"/>
        <v>28</v>
      </c>
      <c r="BH984" s="110" t="str">
        <f t="shared" si="151"/>
        <v/>
      </c>
      <c r="BI984" s="110">
        <f>HLOOKUP(BF984,'ورود کد کلاس همکاران'!$A$1:$AL$54,BG984+3,FALSE)</f>
        <v>0</v>
      </c>
    </row>
    <row r="985" spans="40:61" ht="40.5" x14ac:dyDescent="0.2">
      <c r="AN985" s="110" t="str">
        <f t="shared" si="149"/>
        <v>-0</v>
      </c>
      <c r="AO985" s="110" t="str">
        <f t="shared" si="152"/>
        <v>12-0</v>
      </c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 t="str">
        <f t="shared" ref="BD985:BF985" si="175">BD949</f>
        <v>يکشنبه</v>
      </c>
      <c r="BE985" s="110">
        <f t="shared" si="175"/>
        <v>2</v>
      </c>
      <c r="BF985" s="110">
        <f t="shared" si="175"/>
        <v>12</v>
      </c>
      <c r="BG985" s="110">
        <f t="shared" si="136"/>
        <v>28</v>
      </c>
      <c r="BH985" s="110" t="str">
        <f t="shared" si="151"/>
        <v/>
      </c>
      <c r="BI985" s="110">
        <f>HLOOKUP(BF985,'ورود کد کلاس همکاران'!$A$1:$AL$54,BG985+3,FALSE)</f>
        <v>0</v>
      </c>
    </row>
    <row r="986" spans="40:61" ht="40.5" x14ac:dyDescent="0.2">
      <c r="AN986" s="110" t="str">
        <f t="shared" si="149"/>
        <v>-0</v>
      </c>
      <c r="AO986" s="110" t="str">
        <f t="shared" si="152"/>
        <v>13-0</v>
      </c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 t="str">
        <f t="shared" ref="BD986:BF986" si="176">BD950</f>
        <v>دوشنبه</v>
      </c>
      <c r="BE986" s="110">
        <f t="shared" si="176"/>
        <v>3</v>
      </c>
      <c r="BF986" s="110">
        <f t="shared" si="176"/>
        <v>13</v>
      </c>
      <c r="BG986" s="110">
        <f t="shared" si="136"/>
        <v>28</v>
      </c>
      <c r="BH986" s="110" t="str">
        <f t="shared" si="151"/>
        <v/>
      </c>
      <c r="BI986" s="110">
        <f>HLOOKUP(BF986,'ورود کد کلاس همکاران'!$A$1:$AL$54,BG986+3,FALSE)</f>
        <v>0</v>
      </c>
    </row>
    <row r="987" spans="40:61" ht="40.5" x14ac:dyDescent="0.2">
      <c r="AN987" s="110" t="str">
        <f t="shared" si="149"/>
        <v>-0</v>
      </c>
      <c r="AO987" s="110" t="str">
        <f t="shared" si="152"/>
        <v>14-0</v>
      </c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 t="str">
        <f t="shared" ref="BD987:BF987" si="177">BD951</f>
        <v>دوشنبه</v>
      </c>
      <c r="BE987" s="110">
        <f t="shared" si="177"/>
        <v>3</v>
      </c>
      <c r="BF987" s="110">
        <f t="shared" si="177"/>
        <v>14</v>
      </c>
      <c r="BG987" s="110">
        <f t="shared" si="136"/>
        <v>28</v>
      </c>
      <c r="BH987" s="110" t="str">
        <f t="shared" si="151"/>
        <v/>
      </c>
      <c r="BI987" s="110">
        <f>HLOOKUP(BF987,'ورود کد کلاس همکاران'!$A$1:$AL$54,BG987+3,FALSE)</f>
        <v>0</v>
      </c>
    </row>
    <row r="988" spans="40:61" ht="40.5" x14ac:dyDescent="0.2">
      <c r="AN988" s="110" t="str">
        <f t="shared" si="149"/>
        <v>14-1</v>
      </c>
      <c r="AO988" s="110" t="str">
        <f t="shared" si="152"/>
        <v>15-1</v>
      </c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 t="str">
        <f t="shared" ref="BD988:BF988" si="178">BD952</f>
        <v>دوشنبه</v>
      </c>
      <c r="BE988" s="110">
        <f t="shared" si="178"/>
        <v>3</v>
      </c>
      <c r="BF988" s="110">
        <f t="shared" si="178"/>
        <v>15</v>
      </c>
      <c r="BG988" s="110">
        <f t="shared" si="136"/>
        <v>28</v>
      </c>
      <c r="BH988" s="110">
        <f t="shared" si="151"/>
        <v>14</v>
      </c>
      <c r="BI988" s="110">
        <f>HLOOKUP(BF988,'ورود کد کلاس همکاران'!$A$1:$AL$54,BG988+3,FALSE)</f>
        <v>1</v>
      </c>
    </row>
    <row r="989" spans="40:61" ht="40.5" x14ac:dyDescent="0.2">
      <c r="AN989" s="110" t="str">
        <f t="shared" si="149"/>
        <v>14-1</v>
      </c>
      <c r="AO989" s="110" t="str">
        <f t="shared" si="152"/>
        <v>16-1</v>
      </c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 t="str">
        <f t="shared" ref="BD989:BF989" si="179">BD953</f>
        <v>دوشنبه</v>
      </c>
      <c r="BE989" s="110">
        <f t="shared" si="179"/>
        <v>3</v>
      </c>
      <c r="BF989" s="110">
        <f t="shared" si="179"/>
        <v>16</v>
      </c>
      <c r="BG989" s="110">
        <f t="shared" si="136"/>
        <v>28</v>
      </c>
      <c r="BH989" s="110">
        <f t="shared" si="151"/>
        <v>14</v>
      </c>
      <c r="BI989" s="110">
        <f>HLOOKUP(BF989,'ورود کد کلاس همکاران'!$A$1:$AL$54,BG989+3,FALSE)</f>
        <v>1</v>
      </c>
    </row>
    <row r="990" spans="40:61" ht="40.5" x14ac:dyDescent="0.2">
      <c r="AN990" s="110" t="str">
        <f t="shared" si="149"/>
        <v>-0</v>
      </c>
      <c r="AO990" s="110" t="str">
        <f t="shared" si="152"/>
        <v>17-0</v>
      </c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 t="str">
        <f t="shared" ref="BD990:BF990" si="180">BD954</f>
        <v>دوشنبه</v>
      </c>
      <c r="BE990" s="110">
        <f t="shared" si="180"/>
        <v>3</v>
      </c>
      <c r="BF990" s="110">
        <f t="shared" si="180"/>
        <v>17</v>
      </c>
      <c r="BG990" s="110">
        <f t="shared" si="136"/>
        <v>28</v>
      </c>
      <c r="BH990" s="110" t="str">
        <f t="shared" si="151"/>
        <v/>
      </c>
      <c r="BI990" s="110">
        <f>HLOOKUP(BF990,'ورود کد کلاس همکاران'!$A$1:$AL$54,BG990+3,FALSE)</f>
        <v>0</v>
      </c>
    </row>
    <row r="991" spans="40:61" ht="40.5" x14ac:dyDescent="0.2">
      <c r="AN991" s="110" t="str">
        <f t="shared" si="149"/>
        <v>-0</v>
      </c>
      <c r="AO991" s="110" t="str">
        <f t="shared" si="152"/>
        <v>18-0</v>
      </c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 t="str">
        <f t="shared" ref="BD991:BF991" si="181">BD955</f>
        <v>دوشنبه</v>
      </c>
      <c r="BE991" s="110">
        <f t="shared" si="181"/>
        <v>3</v>
      </c>
      <c r="BF991" s="110">
        <f t="shared" si="181"/>
        <v>18</v>
      </c>
      <c r="BG991" s="110">
        <f t="shared" si="136"/>
        <v>28</v>
      </c>
      <c r="BH991" s="110" t="str">
        <f t="shared" si="151"/>
        <v/>
      </c>
      <c r="BI991" s="110">
        <f>HLOOKUP(BF991,'ورود کد کلاس همکاران'!$A$1:$AL$54,BG991+3,FALSE)</f>
        <v>0</v>
      </c>
    </row>
    <row r="992" spans="40:61" ht="40.5" x14ac:dyDescent="0.2">
      <c r="AN992" s="110" t="str">
        <f t="shared" si="149"/>
        <v>-0</v>
      </c>
      <c r="AO992" s="110" t="str">
        <f t="shared" si="152"/>
        <v>19-0</v>
      </c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 t="str">
        <f t="shared" ref="BD992:BF992" si="182">BD956</f>
        <v>سه شنبه</v>
      </c>
      <c r="BE992" s="110">
        <f t="shared" si="182"/>
        <v>4</v>
      </c>
      <c r="BF992" s="110">
        <f t="shared" si="182"/>
        <v>19</v>
      </c>
      <c r="BG992" s="110">
        <f t="shared" si="136"/>
        <v>28</v>
      </c>
      <c r="BH992" s="110" t="str">
        <f t="shared" si="151"/>
        <v/>
      </c>
      <c r="BI992" s="110">
        <f>HLOOKUP(BF992,'ورود کد کلاس همکاران'!$A$1:$AL$54,BG992+3,FALSE)</f>
        <v>0</v>
      </c>
    </row>
    <row r="993" spans="40:61" ht="40.5" x14ac:dyDescent="0.2">
      <c r="AN993" s="110" t="str">
        <f t="shared" si="149"/>
        <v>-0</v>
      </c>
      <c r="AO993" s="110" t="str">
        <f t="shared" si="152"/>
        <v>20-0</v>
      </c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 t="str">
        <f t="shared" ref="BD993:BF993" si="183">BD957</f>
        <v>سه شنبه</v>
      </c>
      <c r="BE993" s="110">
        <f t="shared" si="183"/>
        <v>4</v>
      </c>
      <c r="BF993" s="110">
        <f t="shared" si="183"/>
        <v>20</v>
      </c>
      <c r="BG993" s="110">
        <f t="shared" si="136"/>
        <v>28</v>
      </c>
      <c r="BH993" s="110" t="str">
        <f t="shared" si="151"/>
        <v/>
      </c>
      <c r="BI993" s="110">
        <f>HLOOKUP(BF993,'ورود کد کلاس همکاران'!$A$1:$AL$54,BG993+3,FALSE)</f>
        <v>0</v>
      </c>
    </row>
    <row r="994" spans="40:61" ht="40.5" x14ac:dyDescent="0.2">
      <c r="AN994" s="110" t="str">
        <f t="shared" si="149"/>
        <v>-0</v>
      </c>
      <c r="AO994" s="110" t="str">
        <f t="shared" si="152"/>
        <v>21-0</v>
      </c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 t="str">
        <f t="shared" ref="BD994:BF994" si="184">BD958</f>
        <v>سه شنبه</v>
      </c>
      <c r="BE994" s="110">
        <f t="shared" si="184"/>
        <v>4</v>
      </c>
      <c r="BF994" s="110">
        <f t="shared" si="184"/>
        <v>21</v>
      </c>
      <c r="BG994" s="110">
        <f t="shared" si="136"/>
        <v>28</v>
      </c>
      <c r="BH994" s="110" t="str">
        <f t="shared" si="151"/>
        <v/>
      </c>
      <c r="BI994" s="110">
        <f>HLOOKUP(BF994,'ورود کد کلاس همکاران'!$A$1:$AL$54,BG994+3,FALSE)</f>
        <v>0</v>
      </c>
    </row>
    <row r="995" spans="40:61" ht="40.5" x14ac:dyDescent="0.2">
      <c r="AN995" s="110" t="str">
        <f t="shared" si="149"/>
        <v>-0</v>
      </c>
      <c r="AO995" s="110" t="str">
        <f t="shared" si="152"/>
        <v>22-0</v>
      </c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 t="str">
        <f t="shared" ref="BD995:BF995" si="185">BD959</f>
        <v>سه شنبه</v>
      </c>
      <c r="BE995" s="110">
        <f t="shared" si="185"/>
        <v>4</v>
      </c>
      <c r="BF995" s="110">
        <f t="shared" si="185"/>
        <v>22</v>
      </c>
      <c r="BG995" s="110">
        <f t="shared" si="136"/>
        <v>28</v>
      </c>
      <c r="BH995" s="110" t="str">
        <f t="shared" si="151"/>
        <v/>
      </c>
      <c r="BI995" s="110">
        <f>HLOOKUP(BF995,'ورود کد کلاس همکاران'!$A$1:$AL$54,BG995+3,FALSE)</f>
        <v>0</v>
      </c>
    </row>
    <row r="996" spans="40:61" ht="40.5" x14ac:dyDescent="0.2">
      <c r="AN996" s="110" t="str">
        <f t="shared" si="149"/>
        <v>-0</v>
      </c>
      <c r="AO996" s="110" t="str">
        <f t="shared" si="152"/>
        <v>23-0</v>
      </c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 t="str">
        <f t="shared" ref="BD996:BF996" si="186">BD960</f>
        <v>سه شنبه</v>
      </c>
      <c r="BE996" s="110">
        <f t="shared" si="186"/>
        <v>4</v>
      </c>
      <c r="BF996" s="110">
        <f t="shared" si="186"/>
        <v>23</v>
      </c>
      <c r="BG996" s="110">
        <f t="shared" si="136"/>
        <v>28</v>
      </c>
      <c r="BH996" s="110" t="str">
        <f t="shared" si="151"/>
        <v/>
      </c>
      <c r="BI996" s="110">
        <f>HLOOKUP(BF996,'ورود کد کلاس همکاران'!$A$1:$AL$54,BG996+3,FALSE)</f>
        <v>0</v>
      </c>
    </row>
    <row r="997" spans="40:61" ht="40.5" x14ac:dyDescent="0.2">
      <c r="AN997" s="110" t="str">
        <f t="shared" si="149"/>
        <v>-0</v>
      </c>
      <c r="AO997" s="110" t="str">
        <f t="shared" si="152"/>
        <v>24-0</v>
      </c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 t="str">
        <f t="shared" ref="BD997:BF997" si="187">BD961</f>
        <v>سه شنبه</v>
      </c>
      <c r="BE997" s="110">
        <f t="shared" si="187"/>
        <v>4</v>
      </c>
      <c r="BF997" s="110">
        <f t="shared" si="187"/>
        <v>24</v>
      </c>
      <c r="BG997" s="110">
        <f t="shared" si="136"/>
        <v>28</v>
      </c>
      <c r="BH997" s="110" t="str">
        <f t="shared" si="151"/>
        <v/>
      </c>
      <c r="BI997" s="110">
        <f>HLOOKUP(BF997,'ورود کد کلاس همکاران'!$A$1:$AL$54,BG997+3,FALSE)</f>
        <v>0</v>
      </c>
    </row>
    <row r="998" spans="40:61" ht="40.5" x14ac:dyDescent="0.2">
      <c r="AN998" s="110" t="str">
        <f t="shared" si="149"/>
        <v>-0</v>
      </c>
      <c r="AO998" s="110" t="str">
        <f t="shared" si="152"/>
        <v>25-0</v>
      </c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 t="str">
        <f t="shared" ref="BD998:BF998" si="188">BD962</f>
        <v>چهار شنبه</v>
      </c>
      <c r="BE998" s="110">
        <f t="shared" si="188"/>
        <v>5</v>
      </c>
      <c r="BF998" s="110">
        <f t="shared" si="188"/>
        <v>25</v>
      </c>
      <c r="BG998" s="110">
        <f t="shared" si="136"/>
        <v>28</v>
      </c>
      <c r="BH998" s="110" t="str">
        <f t="shared" si="151"/>
        <v/>
      </c>
      <c r="BI998" s="110">
        <f>HLOOKUP(BF998,'ورود کد کلاس همکاران'!$A$1:$AL$54,BG998+3,FALSE)</f>
        <v>0</v>
      </c>
    </row>
    <row r="999" spans="40:61" ht="40.5" x14ac:dyDescent="0.2">
      <c r="AN999" s="110" t="str">
        <f t="shared" si="149"/>
        <v>-0</v>
      </c>
      <c r="AO999" s="110" t="str">
        <f t="shared" si="152"/>
        <v>26-0</v>
      </c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 t="str">
        <f t="shared" ref="BD999:BF999" si="189">BD963</f>
        <v>چهار شنبه</v>
      </c>
      <c r="BE999" s="110">
        <f t="shared" si="189"/>
        <v>5</v>
      </c>
      <c r="BF999" s="110">
        <f t="shared" si="189"/>
        <v>26</v>
      </c>
      <c r="BG999" s="110">
        <f t="shared" ref="BG999:BG1062" si="190">BG963+1</f>
        <v>28</v>
      </c>
      <c r="BH999" s="110" t="str">
        <f t="shared" si="151"/>
        <v/>
      </c>
      <c r="BI999" s="110">
        <f>HLOOKUP(BF999,'ورود کد کلاس همکاران'!$A$1:$AL$54,BG999+3,FALSE)</f>
        <v>0</v>
      </c>
    </row>
    <row r="1000" spans="40:61" ht="40.5" x14ac:dyDescent="0.2">
      <c r="AN1000" s="110" t="str">
        <f t="shared" si="149"/>
        <v>-0</v>
      </c>
      <c r="AO1000" s="110" t="str">
        <f t="shared" si="152"/>
        <v>27-0</v>
      </c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 t="str">
        <f t="shared" ref="BD1000:BF1000" si="191">BD964</f>
        <v>چهار شنبه</v>
      </c>
      <c r="BE1000" s="110">
        <f t="shared" si="191"/>
        <v>5</v>
      </c>
      <c r="BF1000" s="110">
        <f t="shared" si="191"/>
        <v>27</v>
      </c>
      <c r="BG1000" s="110">
        <f t="shared" si="190"/>
        <v>28</v>
      </c>
      <c r="BH1000" s="110" t="str">
        <f t="shared" si="151"/>
        <v/>
      </c>
      <c r="BI1000" s="110">
        <f>HLOOKUP(BF1000,'ورود کد کلاس همکاران'!$A$1:$AL$54,BG1000+3,FALSE)</f>
        <v>0</v>
      </c>
    </row>
    <row r="1001" spans="40:61" ht="40.5" x14ac:dyDescent="0.2">
      <c r="AN1001" s="110" t="str">
        <f t="shared" si="149"/>
        <v>-0</v>
      </c>
      <c r="AO1001" s="110" t="str">
        <f t="shared" si="152"/>
        <v>28-0</v>
      </c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 t="str">
        <f t="shared" ref="BD1001:BF1001" si="192">BD965</f>
        <v>چهار شنبه</v>
      </c>
      <c r="BE1001" s="110">
        <f t="shared" si="192"/>
        <v>5</v>
      </c>
      <c r="BF1001" s="110">
        <f t="shared" si="192"/>
        <v>28</v>
      </c>
      <c r="BG1001" s="110">
        <f t="shared" si="190"/>
        <v>28</v>
      </c>
      <c r="BH1001" s="110" t="str">
        <f t="shared" si="151"/>
        <v/>
      </c>
      <c r="BI1001" s="110">
        <f>HLOOKUP(BF1001,'ورود کد کلاس همکاران'!$A$1:$AL$54,BG1001+3,FALSE)</f>
        <v>0</v>
      </c>
    </row>
    <row r="1002" spans="40:61" ht="40.5" x14ac:dyDescent="0.2">
      <c r="AN1002" s="110" t="str">
        <f t="shared" si="149"/>
        <v>-0</v>
      </c>
      <c r="AO1002" s="110" t="str">
        <f t="shared" si="152"/>
        <v>29-0</v>
      </c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 t="str">
        <f t="shared" ref="BD1002:BF1002" si="193">BD966</f>
        <v>چهار شنبه</v>
      </c>
      <c r="BE1002" s="110">
        <f t="shared" si="193"/>
        <v>5</v>
      </c>
      <c r="BF1002" s="110">
        <f t="shared" si="193"/>
        <v>29</v>
      </c>
      <c r="BG1002" s="110">
        <f t="shared" si="190"/>
        <v>28</v>
      </c>
      <c r="BH1002" s="110" t="str">
        <f t="shared" si="151"/>
        <v/>
      </c>
      <c r="BI1002" s="110">
        <f>HLOOKUP(BF1002,'ورود کد کلاس همکاران'!$A$1:$AL$54,BG1002+3,FALSE)</f>
        <v>0</v>
      </c>
    </row>
    <row r="1003" spans="40:61" ht="40.5" x14ac:dyDescent="0.2">
      <c r="AN1003" s="110" t="str">
        <f t="shared" si="149"/>
        <v>-0</v>
      </c>
      <c r="AO1003" s="110" t="str">
        <f t="shared" si="152"/>
        <v>30-0</v>
      </c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 t="str">
        <f t="shared" ref="BD1003:BF1003" si="194">BD967</f>
        <v>چهار شنبه</v>
      </c>
      <c r="BE1003" s="110">
        <f t="shared" si="194"/>
        <v>5</v>
      </c>
      <c r="BF1003" s="110">
        <f t="shared" si="194"/>
        <v>30</v>
      </c>
      <c r="BG1003" s="110">
        <f t="shared" si="190"/>
        <v>28</v>
      </c>
      <c r="BH1003" s="110" t="str">
        <f t="shared" si="151"/>
        <v/>
      </c>
      <c r="BI1003" s="110">
        <f>HLOOKUP(BF1003,'ورود کد کلاس همکاران'!$A$1:$AL$54,BG1003+3,FALSE)</f>
        <v>0</v>
      </c>
    </row>
    <row r="1004" spans="40:61" ht="40.5" x14ac:dyDescent="0.2">
      <c r="AN1004" s="110" t="str">
        <f t="shared" si="149"/>
        <v>-0</v>
      </c>
      <c r="AO1004" s="110" t="str">
        <f t="shared" si="152"/>
        <v>31-0</v>
      </c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 t="str">
        <f t="shared" ref="BD1004:BF1004" si="195">BD968</f>
        <v>پنجشنبه</v>
      </c>
      <c r="BE1004" s="110">
        <f t="shared" si="195"/>
        <v>6</v>
      </c>
      <c r="BF1004" s="110">
        <f t="shared" si="195"/>
        <v>31</v>
      </c>
      <c r="BG1004" s="110">
        <f t="shared" si="190"/>
        <v>28</v>
      </c>
      <c r="BH1004" s="110" t="str">
        <f t="shared" si="151"/>
        <v/>
      </c>
      <c r="BI1004" s="110">
        <f>HLOOKUP(BF1004,'ورود کد کلاس همکاران'!$A$1:$AL$54,BG1004+3,FALSE)</f>
        <v>0</v>
      </c>
    </row>
    <row r="1005" spans="40:61" ht="40.5" x14ac:dyDescent="0.2">
      <c r="AN1005" s="110" t="str">
        <f t="shared" si="149"/>
        <v>-0</v>
      </c>
      <c r="AO1005" s="110" t="str">
        <f t="shared" si="152"/>
        <v>32-0</v>
      </c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 t="str">
        <f t="shared" ref="BD1005:BF1005" si="196">BD969</f>
        <v>پنجشنبه</v>
      </c>
      <c r="BE1005" s="110">
        <f t="shared" si="196"/>
        <v>6</v>
      </c>
      <c r="BF1005" s="110">
        <f t="shared" si="196"/>
        <v>32</v>
      </c>
      <c r="BG1005" s="110">
        <f t="shared" si="190"/>
        <v>28</v>
      </c>
      <c r="BH1005" s="110" t="str">
        <f t="shared" si="151"/>
        <v/>
      </c>
      <c r="BI1005" s="110">
        <f>HLOOKUP(BF1005,'ورود کد کلاس همکاران'!$A$1:$AL$54,BG1005+3,FALSE)</f>
        <v>0</v>
      </c>
    </row>
    <row r="1006" spans="40:61" ht="40.5" x14ac:dyDescent="0.2">
      <c r="AN1006" s="110" t="str">
        <f t="shared" si="149"/>
        <v>-0</v>
      </c>
      <c r="AO1006" s="110" t="str">
        <f t="shared" si="152"/>
        <v>33-0</v>
      </c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 t="str">
        <f t="shared" ref="BD1006:BF1006" si="197">BD970</f>
        <v>پنجشنبه</v>
      </c>
      <c r="BE1006" s="110">
        <f t="shared" si="197"/>
        <v>6</v>
      </c>
      <c r="BF1006" s="110">
        <f t="shared" si="197"/>
        <v>33</v>
      </c>
      <c r="BG1006" s="110">
        <f t="shared" si="190"/>
        <v>28</v>
      </c>
      <c r="BH1006" s="110" t="str">
        <f t="shared" si="151"/>
        <v/>
      </c>
      <c r="BI1006" s="110">
        <f>HLOOKUP(BF1006,'ورود کد کلاس همکاران'!$A$1:$AL$54,BG1006+3,FALSE)</f>
        <v>0</v>
      </c>
    </row>
    <row r="1007" spans="40:61" ht="40.5" x14ac:dyDescent="0.2">
      <c r="AN1007" s="110" t="str">
        <f t="shared" si="149"/>
        <v>-0</v>
      </c>
      <c r="AO1007" s="110" t="str">
        <f t="shared" si="152"/>
        <v>34-0</v>
      </c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 t="str">
        <f t="shared" ref="BD1007:BF1007" si="198">BD971</f>
        <v>پنجشنبه</v>
      </c>
      <c r="BE1007" s="110">
        <f t="shared" si="198"/>
        <v>6</v>
      </c>
      <c r="BF1007" s="110">
        <f t="shared" si="198"/>
        <v>34</v>
      </c>
      <c r="BG1007" s="110">
        <f t="shared" si="190"/>
        <v>28</v>
      </c>
      <c r="BH1007" s="110" t="str">
        <f t="shared" si="151"/>
        <v/>
      </c>
      <c r="BI1007" s="110">
        <f>HLOOKUP(BF1007,'ورود کد کلاس همکاران'!$A$1:$AL$54,BG1007+3,FALSE)</f>
        <v>0</v>
      </c>
    </row>
    <row r="1008" spans="40:61" ht="40.5" x14ac:dyDescent="0.2">
      <c r="AN1008" s="110" t="str">
        <f t="shared" si="149"/>
        <v>-0</v>
      </c>
      <c r="AO1008" s="110" t="str">
        <f t="shared" si="152"/>
        <v>35-0</v>
      </c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 t="str">
        <f t="shared" ref="BD1008:BF1008" si="199">BD972</f>
        <v>پنجشنبه</v>
      </c>
      <c r="BE1008" s="110">
        <f t="shared" si="199"/>
        <v>6</v>
      </c>
      <c r="BF1008" s="110">
        <f t="shared" si="199"/>
        <v>35</v>
      </c>
      <c r="BG1008" s="110">
        <f t="shared" si="190"/>
        <v>28</v>
      </c>
      <c r="BH1008" s="110" t="str">
        <f t="shared" si="151"/>
        <v/>
      </c>
      <c r="BI1008" s="110">
        <f>HLOOKUP(BF1008,'ورود کد کلاس همکاران'!$A$1:$AL$54,BG1008+3,FALSE)</f>
        <v>0</v>
      </c>
    </row>
    <row r="1009" spans="40:61" ht="40.5" x14ac:dyDescent="0.2">
      <c r="AN1009" s="110" t="str">
        <f t="shared" si="149"/>
        <v>-0</v>
      </c>
      <c r="AO1009" s="110" t="str">
        <f t="shared" si="152"/>
        <v>36-0</v>
      </c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 t="str">
        <f t="shared" ref="BD1009:BF1009" si="200">BD973</f>
        <v>پنجشنبه</v>
      </c>
      <c r="BE1009" s="110">
        <f t="shared" si="200"/>
        <v>6</v>
      </c>
      <c r="BF1009" s="110">
        <f t="shared" si="200"/>
        <v>36</v>
      </c>
      <c r="BG1009" s="110">
        <f t="shared" si="190"/>
        <v>28</v>
      </c>
      <c r="BH1009" s="110" t="str">
        <f t="shared" si="151"/>
        <v/>
      </c>
      <c r="BI1009" s="110">
        <f>HLOOKUP(BF1009,'ورود کد کلاس همکاران'!$A$1:$AL$54,BG1009+3,FALSE)</f>
        <v>0</v>
      </c>
    </row>
    <row r="1010" spans="40:61" ht="40.5" x14ac:dyDescent="0.2">
      <c r="AN1010" s="110" t="str">
        <f t="shared" si="149"/>
        <v>-0</v>
      </c>
      <c r="AO1010" s="110" t="str">
        <f t="shared" si="152"/>
        <v>1-0</v>
      </c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 t="str">
        <f t="shared" ref="BD1010:BF1010" si="201">BD974</f>
        <v>شنبه</v>
      </c>
      <c r="BE1010" s="110">
        <f t="shared" si="201"/>
        <v>1</v>
      </c>
      <c r="BF1010" s="110">
        <f t="shared" si="201"/>
        <v>1</v>
      </c>
      <c r="BG1010" s="110">
        <f t="shared" si="190"/>
        <v>29</v>
      </c>
      <c r="BH1010" s="110" t="str">
        <f t="shared" si="151"/>
        <v/>
      </c>
      <c r="BI1010" s="110">
        <f>HLOOKUP(BF1010,'ورود کد کلاس همکاران'!$A$1:$AL$54,BG1010+3,FALSE)</f>
        <v>0</v>
      </c>
    </row>
    <row r="1011" spans="40:61" ht="40.5" x14ac:dyDescent="0.2">
      <c r="AN1011" s="110" t="str">
        <f t="shared" si="149"/>
        <v>-0</v>
      </c>
      <c r="AO1011" s="110" t="str">
        <f t="shared" si="152"/>
        <v>2-0</v>
      </c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 t="str">
        <f t="shared" ref="BD1011:BF1011" si="202">BD975</f>
        <v>شنبه</v>
      </c>
      <c r="BE1011" s="110">
        <f t="shared" si="202"/>
        <v>1</v>
      </c>
      <c r="BF1011" s="110">
        <f t="shared" si="202"/>
        <v>2</v>
      </c>
      <c r="BG1011" s="110">
        <f t="shared" si="190"/>
        <v>29</v>
      </c>
      <c r="BH1011" s="110" t="str">
        <f t="shared" si="151"/>
        <v/>
      </c>
      <c r="BI1011" s="110">
        <f>HLOOKUP(BF1011,'ورود کد کلاس همکاران'!$A$1:$AL$54,BG1011+3,FALSE)</f>
        <v>0</v>
      </c>
    </row>
    <row r="1012" spans="40:61" ht="40.5" x14ac:dyDescent="0.2">
      <c r="AN1012" s="110" t="str">
        <f t="shared" si="149"/>
        <v>-0</v>
      </c>
      <c r="AO1012" s="110" t="str">
        <f t="shared" si="152"/>
        <v>3-0</v>
      </c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 t="str">
        <f t="shared" ref="BD1012:BF1012" si="203">BD976</f>
        <v>شنبه</v>
      </c>
      <c r="BE1012" s="110">
        <f t="shared" si="203"/>
        <v>1</v>
      </c>
      <c r="BF1012" s="110">
        <f t="shared" si="203"/>
        <v>3</v>
      </c>
      <c r="BG1012" s="110">
        <f t="shared" si="190"/>
        <v>29</v>
      </c>
      <c r="BH1012" s="110" t="str">
        <f t="shared" si="151"/>
        <v/>
      </c>
      <c r="BI1012" s="110">
        <f>HLOOKUP(BF1012,'ورود کد کلاس همکاران'!$A$1:$AL$54,BG1012+3,FALSE)</f>
        <v>0</v>
      </c>
    </row>
    <row r="1013" spans="40:61" ht="40.5" x14ac:dyDescent="0.2">
      <c r="AN1013" s="110" t="str">
        <f t="shared" si="149"/>
        <v>-0</v>
      </c>
      <c r="AO1013" s="110" t="str">
        <f t="shared" si="152"/>
        <v>4-0</v>
      </c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 t="str">
        <f t="shared" ref="BD1013:BF1013" si="204">BD977</f>
        <v>شنبه</v>
      </c>
      <c r="BE1013" s="110">
        <f t="shared" si="204"/>
        <v>1</v>
      </c>
      <c r="BF1013" s="110">
        <f t="shared" si="204"/>
        <v>4</v>
      </c>
      <c r="BG1013" s="110">
        <f t="shared" si="190"/>
        <v>29</v>
      </c>
      <c r="BH1013" s="110" t="str">
        <f t="shared" si="151"/>
        <v/>
      </c>
      <c r="BI1013" s="110">
        <f>HLOOKUP(BF1013,'ورود کد کلاس همکاران'!$A$1:$AL$54,BG1013+3,FALSE)</f>
        <v>0</v>
      </c>
    </row>
    <row r="1014" spans="40:61" ht="40.5" x14ac:dyDescent="0.2">
      <c r="AN1014" s="110" t="str">
        <f t="shared" si="149"/>
        <v>-0</v>
      </c>
      <c r="AO1014" s="110" t="str">
        <f t="shared" si="152"/>
        <v>5-0</v>
      </c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 t="str">
        <f t="shared" ref="BD1014:BF1014" si="205">BD978</f>
        <v>شنبه</v>
      </c>
      <c r="BE1014" s="110">
        <f t="shared" si="205"/>
        <v>1</v>
      </c>
      <c r="BF1014" s="110">
        <f t="shared" si="205"/>
        <v>5</v>
      </c>
      <c r="BG1014" s="110">
        <f t="shared" si="190"/>
        <v>29</v>
      </c>
      <c r="BH1014" s="110" t="str">
        <f t="shared" si="151"/>
        <v/>
      </c>
      <c r="BI1014" s="110">
        <f>HLOOKUP(BF1014,'ورود کد کلاس همکاران'!$A$1:$AL$54,BG1014+3,FALSE)</f>
        <v>0</v>
      </c>
    </row>
    <row r="1015" spans="40:61" ht="40.5" x14ac:dyDescent="0.2">
      <c r="AN1015" s="110" t="str">
        <f t="shared" si="149"/>
        <v>-0</v>
      </c>
      <c r="AO1015" s="110" t="str">
        <f t="shared" si="152"/>
        <v>6-0</v>
      </c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 t="str">
        <f t="shared" ref="BD1015:BF1015" si="206">BD979</f>
        <v>شنبه</v>
      </c>
      <c r="BE1015" s="110">
        <f t="shared" si="206"/>
        <v>1</v>
      </c>
      <c r="BF1015" s="110">
        <f t="shared" si="206"/>
        <v>6</v>
      </c>
      <c r="BG1015" s="110">
        <f t="shared" si="190"/>
        <v>29</v>
      </c>
      <c r="BH1015" s="110" t="str">
        <f t="shared" si="151"/>
        <v/>
      </c>
      <c r="BI1015" s="110">
        <f>HLOOKUP(BF1015,'ورود کد کلاس همکاران'!$A$1:$AL$54,BG1015+3,FALSE)</f>
        <v>0</v>
      </c>
    </row>
    <row r="1016" spans="40:61" ht="40.5" x14ac:dyDescent="0.2">
      <c r="AN1016" s="110" t="str">
        <f t="shared" si="149"/>
        <v>-0</v>
      </c>
      <c r="AO1016" s="110" t="str">
        <f t="shared" si="152"/>
        <v>7-0</v>
      </c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 t="str">
        <f t="shared" ref="BD1016:BF1016" si="207">BD980</f>
        <v>يکشنبه</v>
      </c>
      <c r="BE1016" s="110">
        <f t="shared" si="207"/>
        <v>2</v>
      </c>
      <c r="BF1016" s="110">
        <f t="shared" si="207"/>
        <v>7</v>
      </c>
      <c r="BG1016" s="110">
        <f t="shared" si="190"/>
        <v>29</v>
      </c>
      <c r="BH1016" s="110" t="str">
        <f t="shared" si="151"/>
        <v/>
      </c>
      <c r="BI1016" s="110">
        <f>HLOOKUP(BF1016,'ورود کد کلاس همکاران'!$A$1:$AL$54,BG1016+3,FALSE)</f>
        <v>0</v>
      </c>
    </row>
    <row r="1017" spans="40:61" ht="40.5" x14ac:dyDescent="0.2">
      <c r="AN1017" s="110" t="str">
        <f t="shared" si="149"/>
        <v>-0</v>
      </c>
      <c r="AO1017" s="110" t="str">
        <f t="shared" si="152"/>
        <v>8-0</v>
      </c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 t="str">
        <f t="shared" ref="BD1017:BF1017" si="208">BD981</f>
        <v>يکشنبه</v>
      </c>
      <c r="BE1017" s="110">
        <f t="shared" si="208"/>
        <v>2</v>
      </c>
      <c r="BF1017" s="110">
        <f t="shared" si="208"/>
        <v>8</v>
      </c>
      <c r="BG1017" s="110">
        <f t="shared" si="190"/>
        <v>29</v>
      </c>
      <c r="BH1017" s="110" t="str">
        <f t="shared" si="151"/>
        <v/>
      </c>
      <c r="BI1017" s="110">
        <f>HLOOKUP(BF1017,'ورود کد کلاس همکاران'!$A$1:$AL$54,BG1017+3,FALSE)</f>
        <v>0</v>
      </c>
    </row>
    <row r="1018" spans="40:61" ht="40.5" x14ac:dyDescent="0.2">
      <c r="AN1018" s="110" t="str">
        <f t="shared" si="149"/>
        <v>-0</v>
      </c>
      <c r="AO1018" s="110" t="str">
        <f t="shared" si="152"/>
        <v>9-0</v>
      </c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 t="str">
        <f t="shared" ref="BD1018:BF1018" si="209">BD982</f>
        <v>يکشنبه</v>
      </c>
      <c r="BE1018" s="110">
        <f t="shared" si="209"/>
        <v>2</v>
      </c>
      <c r="BF1018" s="110">
        <f t="shared" si="209"/>
        <v>9</v>
      </c>
      <c r="BG1018" s="110">
        <f t="shared" si="190"/>
        <v>29</v>
      </c>
      <c r="BH1018" s="110" t="str">
        <f t="shared" si="151"/>
        <v/>
      </c>
      <c r="BI1018" s="110">
        <f>HLOOKUP(BF1018,'ورود کد کلاس همکاران'!$A$1:$AL$54,BG1018+3,FALSE)</f>
        <v>0</v>
      </c>
    </row>
    <row r="1019" spans="40:61" ht="40.5" x14ac:dyDescent="0.2">
      <c r="AN1019" s="110" t="str">
        <f t="shared" si="149"/>
        <v>-0</v>
      </c>
      <c r="AO1019" s="110" t="str">
        <f t="shared" si="152"/>
        <v>10-0</v>
      </c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 t="str">
        <f t="shared" ref="BD1019:BF1019" si="210">BD983</f>
        <v>يکشنبه</v>
      </c>
      <c r="BE1019" s="110">
        <f t="shared" si="210"/>
        <v>2</v>
      </c>
      <c r="BF1019" s="110">
        <f t="shared" si="210"/>
        <v>10</v>
      </c>
      <c r="BG1019" s="110">
        <f t="shared" si="190"/>
        <v>29</v>
      </c>
      <c r="BH1019" s="110" t="str">
        <f t="shared" si="151"/>
        <v/>
      </c>
      <c r="BI1019" s="110">
        <f>HLOOKUP(BF1019,'ورود کد کلاس همکاران'!$A$1:$AL$54,BG1019+3,FALSE)</f>
        <v>0</v>
      </c>
    </row>
    <row r="1020" spans="40:61" ht="40.5" x14ac:dyDescent="0.2">
      <c r="AN1020" s="110" t="str">
        <f t="shared" si="149"/>
        <v>-0</v>
      </c>
      <c r="AO1020" s="110" t="str">
        <f t="shared" si="152"/>
        <v>11-0</v>
      </c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 t="str">
        <f t="shared" ref="BD1020:BF1020" si="211">BD984</f>
        <v>يکشنبه</v>
      </c>
      <c r="BE1020" s="110">
        <f t="shared" si="211"/>
        <v>2</v>
      </c>
      <c r="BF1020" s="110">
        <f t="shared" si="211"/>
        <v>11</v>
      </c>
      <c r="BG1020" s="110">
        <f t="shared" si="190"/>
        <v>29</v>
      </c>
      <c r="BH1020" s="110" t="str">
        <f t="shared" si="151"/>
        <v/>
      </c>
      <c r="BI1020" s="110">
        <f>HLOOKUP(BF1020,'ورود کد کلاس همکاران'!$A$1:$AL$54,BG1020+3,FALSE)</f>
        <v>0</v>
      </c>
    </row>
    <row r="1021" spans="40:61" ht="40.5" x14ac:dyDescent="0.2">
      <c r="AN1021" s="110" t="str">
        <f t="shared" si="149"/>
        <v>-0</v>
      </c>
      <c r="AO1021" s="110" t="str">
        <f t="shared" si="152"/>
        <v>12-0</v>
      </c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 t="str">
        <f t="shared" ref="BD1021:BF1021" si="212">BD985</f>
        <v>يکشنبه</v>
      </c>
      <c r="BE1021" s="110">
        <f t="shared" si="212"/>
        <v>2</v>
      </c>
      <c r="BF1021" s="110">
        <f t="shared" si="212"/>
        <v>12</v>
      </c>
      <c r="BG1021" s="110">
        <f t="shared" si="190"/>
        <v>29</v>
      </c>
      <c r="BH1021" s="110" t="str">
        <f t="shared" si="151"/>
        <v/>
      </c>
      <c r="BI1021" s="110">
        <f>HLOOKUP(BF1021,'ورود کد کلاس همکاران'!$A$1:$AL$54,BG1021+3,FALSE)</f>
        <v>0</v>
      </c>
    </row>
    <row r="1022" spans="40:61" ht="40.5" x14ac:dyDescent="0.2">
      <c r="AN1022" s="110" t="str">
        <f t="shared" si="149"/>
        <v>-0</v>
      </c>
      <c r="AO1022" s="110" t="str">
        <f t="shared" si="152"/>
        <v>13-0</v>
      </c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 t="str">
        <f t="shared" ref="BD1022:BF1022" si="213">BD986</f>
        <v>دوشنبه</v>
      </c>
      <c r="BE1022" s="110">
        <f t="shared" si="213"/>
        <v>3</v>
      </c>
      <c r="BF1022" s="110">
        <f t="shared" si="213"/>
        <v>13</v>
      </c>
      <c r="BG1022" s="110">
        <f t="shared" si="190"/>
        <v>29</v>
      </c>
      <c r="BH1022" s="110" t="str">
        <f t="shared" si="151"/>
        <v/>
      </c>
      <c r="BI1022" s="110">
        <f>HLOOKUP(BF1022,'ورود کد کلاس همکاران'!$A$1:$AL$54,BG1022+3,FALSE)</f>
        <v>0</v>
      </c>
    </row>
    <row r="1023" spans="40:61" ht="40.5" x14ac:dyDescent="0.2">
      <c r="AN1023" s="110" t="str">
        <f t="shared" si="149"/>
        <v>-0</v>
      </c>
      <c r="AO1023" s="110" t="str">
        <f t="shared" si="152"/>
        <v>14-0</v>
      </c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 t="str">
        <f t="shared" ref="BD1023:BF1023" si="214">BD987</f>
        <v>دوشنبه</v>
      </c>
      <c r="BE1023" s="110">
        <f t="shared" si="214"/>
        <v>3</v>
      </c>
      <c r="BF1023" s="110">
        <f t="shared" si="214"/>
        <v>14</v>
      </c>
      <c r="BG1023" s="110">
        <f t="shared" si="190"/>
        <v>29</v>
      </c>
      <c r="BH1023" s="110" t="str">
        <f t="shared" si="151"/>
        <v/>
      </c>
      <c r="BI1023" s="110">
        <f>HLOOKUP(BF1023,'ورود کد کلاس همکاران'!$A$1:$AL$54,BG1023+3,FALSE)</f>
        <v>0</v>
      </c>
    </row>
    <row r="1024" spans="40:61" ht="40.5" x14ac:dyDescent="0.2">
      <c r="AN1024" s="110" t="str">
        <f t="shared" si="149"/>
        <v>-0</v>
      </c>
      <c r="AO1024" s="110" t="str">
        <f t="shared" si="152"/>
        <v>15-0</v>
      </c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 t="str">
        <f t="shared" ref="BD1024:BF1024" si="215">BD988</f>
        <v>دوشنبه</v>
      </c>
      <c r="BE1024" s="110">
        <f t="shared" si="215"/>
        <v>3</v>
      </c>
      <c r="BF1024" s="110">
        <f t="shared" si="215"/>
        <v>15</v>
      </c>
      <c r="BG1024" s="110">
        <f t="shared" si="190"/>
        <v>29</v>
      </c>
      <c r="BH1024" s="110" t="str">
        <f t="shared" si="151"/>
        <v/>
      </c>
      <c r="BI1024" s="110">
        <f>HLOOKUP(BF1024,'ورود کد کلاس همکاران'!$A$1:$AL$54,BG1024+3,FALSE)</f>
        <v>0</v>
      </c>
    </row>
    <row r="1025" spans="40:61" ht="40.5" x14ac:dyDescent="0.2">
      <c r="AN1025" s="110" t="str">
        <f t="shared" si="149"/>
        <v>-0</v>
      </c>
      <c r="AO1025" s="110" t="str">
        <f t="shared" si="152"/>
        <v>16-0</v>
      </c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 t="str">
        <f t="shared" ref="BD1025:BF1025" si="216">BD989</f>
        <v>دوشنبه</v>
      </c>
      <c r="BE1025" s="110">
        <f t="shared" si="216"/>
        <v>3</v>
      </c>
      <c r="BF1025" s="110">
        <f t="shared" si="216"/>
        <v>16</v>
      </c>
      <c r="BG1025" s="110">
        <f t="shared" si="190"/>
        <v>29</v>
      </c>
      <c r="BH1025" s="110" t="str">
        <f t="shared" si="151"/>
        <v/>
      </c>
      <c r="BI1025" s="110">
        <f>HLOOKUP(BF1025,'ورود کد کلاس همکاران'!$A$1:$AL$54,BG1025+3,FALSE)</f>
        <v>0</v>
      </c>
    </row>
    <row r="1026" spans="40:61" ht="40.5" x14ac:dyDescent="0.2">
      <c r="AN1026" s="110" t="str">
        <f t="shared" ref="AN1026:AN1089" si="217">BH1026&amp;"-"&amp;BI1026</f>
        <v>-0</v>
      </c>
      <c r="AO1026" s="110" t="str">
        <f t="shared" si="152"/>
        <v>17-0</v>
      </c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 t="str">
        <f t="shared" ref="BD1026:BF1026" si="218">BD990</f>
        <v>دوشنبه</v>
      </c>
      <c r="BE1026" s="110">
        <f t="shared" si="218"/>
        <v>3</v>
      </c>
      <c r="BF1026" s="110">
        <f t="shared" si="218"/>
        <v>17</v>
      </c>
      <c r="BG1026" s="110">
        <f t="shared" si="190"/>
        <v>29</v>
      </c>
      <c r="BH1026" s="110" t="str">
        <f t="shared" ref="BH1026:BH1089" si="219">HLOOKUP(BF1026,$A$1:$AL$54,BG1026+3,FALSE)</f>
        <v/>
      </c>
      <c r="BI1026" s="110">
        <f>HLOOKUP(BF1026,'ورود کد کلاس همکاران'!$A$1:$AL$54,BG1026+3,FALSE)</f>
        <v>0</v>
      </c>
    </row>
    <row r="1027" spans="40:61" ht="40.5" x14ac:dyDescent="0.2">
      <c r="AN1027" s="110" t="str">
        <f t="shared" si="217"/>
        <v>-0</v>
      </c>
      <c r="AO1027" s="110" t="str">
        <f t="shared" ref="AO1027:AO1090" si="220">BF1027&amp;"-"&amp;BI1027</f>
        <v>18-0</v>
      </c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 t="str">
        <f t="shared" ref="BD1027:BF1027" si="221">BD991</f>
        <v>دوشنبه</v>
      </c>
      <c r="BE1027" s="110">
        <f t="shared" si="221"/>
        <v>3</v>
      </c>
      <c r="BF1027" s="110">
        <f t="shared" si="221"/>
        <v>18</v>
      </c>
      <c r="BG1027" s="110">
        <f t="shared" si="190"/>
        <v>29</v>
      </c>
      <c r="BH1027" s="110" t="str">
        <f t="shared" si="219"/>
        <v/>
      </c>
      <c r="BI1027" s="110">
        <f>HLOOKUP(BF1027,'ورود کد کلاس همکاران'!$A$1:$AL$54,BG1027+3,FALSE)</f>
        <v>0</v>
      </c>
    </row>
    <row r="1028" spans="40:61" ht="40.5" x14ac:dyDescent="0.2">
      <c r="AN1028" s="110" t="str">
        <f t="shared" si="217"/>
        <v>-0</v>
      </c>
      <c r="AO1028" s="110" t="str">
        <f t="shared" si="220"/>
        <v>19-0</v>
      </c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 t="str">
        <f t="shared" ref="BD1028:BF1028" si="222">BD992</f>
        <v>سه شنبه</v>
      </c>
      <c r="BE1028" s="110">
        <f t="shared" si="222"/>
        <v>4</v>
      </c>
      <c r="BF1028" s="110">
        <f t="shared" si="222"/>
        <v>19</v>
      </c>
      <c r="BG1028" s="110">
        <f t="shared" si="190"/>
        <v>29</v>
      </c>
      <c r="BH1028" s="110" t="str">
        <f t="shared" si="219"/>
        <v/>
      </c>
      <c r="BI1028" s="110">
        <f>HLOOKUP(BF1028,'ورود کد کلاس همکاران'!$A$1:$AL$54,BG1028+3,FALSE)</f>
        <v>0</v>
      </c>
    </row>
    <row r="1029" spans="40:61" ht="40.5" x14ac:dyDescent="0.2">
      <c r="AN1029" s="110" t="str">
        <f t="shared" si="217"/>
        <v>-0</v>
      </c>
      <c r="AO1029" s="110" t="str">
        <f t="shared" si="220"/>
        <v>20-0</v>
      </c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 t="str">
        <f t="shared" ref="BD1029:BF1029" si="223">BD993</f>
        <v>سه شنبه</v>
      </c>
      <c r="BE1029" s="110">
        <f t="shared" si="223"/>
        <v>4</v>
      </c>
      <c r="BF1029" s="110">
        <f t="shared" si="223"/>
        <v>20</v>
      </c>
      <c r="BG1029" s="110">
        <f t="shared" si="190"/>
        <v>29</v>
      </c>
      <c r="BH1029" s="110" t="str">
        <f t="shared" si="219"/>
        <v/>
      </c>
      <c r="BI1029" s="110">
        <f>HLOOKUP(BF1029,'ورود کد کلاس همکاران'!$A$1:$AL$54,BG1029+3,FALSE)</f>
        <v>0</v>
      </c>
    </row>
    <row r="1030" spans="40:61" ht="40.5" x14ac:dyDescent="0.2">
      <c r="AN1030" s="110" t="str">
        <f t="shared" si="217"/>
        <v>-0</v>
      </c>
      <c r="AO1030" s="110" t="str">
        <f t="shared" si="220"/>
        <v>21-0</v>
      </c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 t="str">
        <f t="shared" ref="BD1030:BF1030" si="224">BD994</f>
        <v>سه شنبه</v>
      </c>
      <c r="BE1030" s="110">
        <f t="shared" si="224"/>
        <v>4</v>
      </c>
      <c r="BF1030" s="110">
        <f t="shared" si="224"/>
        <v>21</v>
      </c>
      <c r="BG1030" s="110">
        <f t="shared" si="190"/>
        <v>29</v>
      </c>
      <c r="BH1030" s="110" t="str">
        <f t="shared" si="219"/>
        <v/>
      </c>
      <c r="BI1030" s="110">
        <f>HLOOKUP(BF1030,'ورود کد کلاس همکاران'!$A$1:$AL$54,BG1030+3,FALSE)</f>
        <v>0</v>
      </c>
    </row>
    <row r="1031" spans="40:61" ht="40.5" x14ac:dyDescent="0.2">
      <c r="AN1031" s="110" t="str">
        <f t="shared" si="217"/>
        <v>-0</v>
      </c>
      <c r="AO1031" s="110" t="str">
        <f t="shared" si="220"/>
        <v>22-0</v>
      </c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 t="str">
        <f t="shared" ref="BD1031:BF1031" si="225">BD995</f>
        <v>سه شنبه</v>
      </c>
      <c r="BE1031" s="110">
        <f t="shared" si="225"/>
        <v>4</v>
      </c>
      <c r="BF1031" s="110">
        <f t="shared" si="225"/>
        <v>22</v>
      </c>
      <c r="BG1031" s="110">
        <f t="shared" si="190"/>
        <v>29</v>
      </c>
      <c r="BH1031" s="110" t="str">
        <f t="shared" si="219"/>
        <v/>
      </c>
      <c r="BI1031" s="110">
        <f>HLOOKUP(BF1031,'ورود کد کلاس همکاران'!$A$1:$AL$54,BG1031+3,FALSE)</f>
        <v>0</v>
      </c>
    </row>
    <row r="1032" spans="40:61" ht="40.5" x14ac:dyDescent="0.2">
      <c r="AN1032" s="110" t="str">
        <f t="shared" si="217"/>
        <v>-0</v>
      </c>
      <c r="AO1032" s="110" t="str">
        <f t="shared" si="220"/>
        <v>23-0</v>
      </c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 t="str">
        <f t="shared" ref="BD1032:BF1032" si="226">BD996</f>
        <v>سه شنبه</v>
      </c>
      <c r="BE1032" s="110">
        <f t="shared" si="226"/>
        <v>4</v>
      </c>
      <c r="BF1032" s="110">
        <f t="shared" si="226"/>
        <v>23</v>
      </c>
      <c r="BG1032" s="110">
        <f t="shared" si="190"/>
        <v>29</v>
      </c>
      <c r="BH1032" s="110" t="str">
        <f t="shared" si="219"/>
        <v/>
      </c>
      <c r="BI1032" s="110">
        <f>HLOOKUP(BF1032,'ورود کد کلاس همکاران'!$A$1:$AL$54,BG1032+3,FALSE)</f>
        <v>0</v>
      </c>
    </row>
    <row r="1033" spans="40:61" ht="40.5" x14ac:dyDescent="0.2">
      <c r="AN1033" s="110" t="str">
        <f t="shared" si="217"/>
        <v>-0</v>
      </c>
      <c r="AO1033" s="110" t="str">
        <f t="shared" si="220"/>
        <v>24-0</v>
      </c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 t="str">
        <f t="shared" ref="BD1033:BF1033" si="227">BD997</f>
        <v>سه شنبه</v>
      </c>
      <c r="BE1033" s="110">
        <f t="shared" si="227"/>
        <v>4</v>
      </c>
      <c r="BF1033" s="110">
        <f t="shared" si="227"/>
        <v>24</v>
      </c>
      <c r="BG1033" s="110">
        <f t="shared" si="190"/>
        <v>29</v>
      </c>
      <c r="BH1033" s="110" t="str">
        <f t="shared" si="219"/>
        <v/>
      </c>
      <c r="BI1033" s="110">
        <f>HLOOKUP(BF1033,'ورود کد کلاس همکاران'!$A$1:$AL$54,BG1033+3,FALSE)</f>
        <v>0</v>
      </c>
    </row>
    <row r="1034" spans="40:61" ht="40.5" x14ac:dyDescent="0.2">
      <c r="AN1034" s="110" t="str">
        <f t="shared" si="217"/>
        <v>-0</v>
      </c>
      <c r="AO1034" s="110" t="str">
        <f t="shared" si="220"/>
        <v>25-0</v>
      </c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 t="str">
        <f t="shared" ref="BD1034:BF1034" si="228">BD998</f>
        <v>چهار شنبه</v>
      </c>
      <c r="BE1034" s="110">
        <f t="shared" si="228"/>
        <v>5</v>
      </c>
      <c r="BF1034" s="110">
        <f t="shared" si="228"/>
        <v>25</v>
      </c>
      <c r="BG1034" s="110">
        <f t="shared" si="190"/>
        <v>29</v>
      </c>
      <c r="BH1034" s="110" t="str">
        <f t="shared" si="219"/>
        <v/>
      </c>
      <c r="BI1034" s="110">
        <f>HLOOKUP(BF1034,'ورود کد کلاس همکاران'!$A$1:$AL$54,BG1034+3,FALSE)</f>
        <v>0</v>
      </c>
    </row>
    <row r="1035" spans="40:61" ht="40.5" x14ac:dyDescent="0.2">
      <c r="AN1035" s="110" t="str">
        <f t="shared" si="217"/>
        <v>-0</v>
      </c>
      <c r="AO1035" s="110" t="str">
        <f t="shared" si="220"/>
        <v>26-0</v>
      </c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 t="str">
        <f t="shared" ref="BD1035:BF1035" si="229">BD999</f>
        <v>چهار شنبه</v>
      </c>
      <c r="BE1035" s="110">
        <f t="shared" si="229"/>
        <v>5</v>
      </c>
      <c r="BF1035" s="110">
        <f t="shared" si="229"/>
        <v>26</v>
      </c>
      <c r="BG1035" s="110">
        <f t="shared" si="190"/>
        <v>29</v>
      </c>
      <c r="BH1035" s="110" t="str">
        <f t="shared" si="219"/>
        <v/>
      </c>
      <c r="BI1035" s="110">
        <f>HLOOKUP(BF1035,'ورود کد کلاس همکاران'!$A$1:$AL$54,BG1035+3,FALSE)</f>
        <v>0</v>
      </c>
    </row>
    <row r="1036" spans="40:61" ht="40.5" x14ac:dyDescent="0.2">
      <c r="AN1036" s="110" t="str">
        <f t="shared" si="217"/>
        <v>-0</v>
      </c>
      <c r="AO1036" s="110" t="str">
        <f t="shared" si="220"/>
        <v>27-0</v>
      </c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 t="str">
        <f t="shared" ref="BD1036:BF1036" si="230">BD1000</f>
        <v>چهار شنبه</v>
      </c>
      <c r="BE1036" s="110">
        <f t="shared" si="230"/>
        <v>5</v>
      </c>
      <c r="BF1036" s="110">
        <f t="shared" si="230"/>
        <v>27</v>
      </c>
      <c r="BG1036" s="110">
        <f t="shared" si="190"/>
        <v>29</v>
      </c>
      <c r="BH1036" s="110" t="str">
        <f t="shared" si="219"/>
        <v/>
      </c>
      <c r="BI1036" s="110">
        <f>HLOOKUP(BF1036,'ورود کد کلاس همکاران'!$A$1:$AL$54,BG1036+3,FALSE)</f>
        <v>0</v>
      </c>
    </row>
    <row r="1037" spans="40:61" ht="40.5" x14ac:dyDescent="0.2">
      <c r="AN1037" s="110" t="str">
        <f t="shared" si="217"/>
        <v>-0</v>
      </c>
      <c r="AO1037" s="110" t="str">
        <f t="shared" si="220"/>
        <v>28-0</v>
      </c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 t="str">
        <f t="shared" ref="BD1037:BF1037" si="231">BD1001</f>
        <v>چهار شنبه</v>
      </c>
      <c r="BE1037" s="110">
        <f t="shared" si="231"/>
        <v>5</v>
      </c>
      <c r="BF1037" s="110">
        <f t="shared" si="231"/>
        <v>28</v>
      </c>
      <c r="BG1037" s="110">
        <f t="shared" si="190"/>
        <v>29</v>
      </c>
      <c r="BH1037" s="110" t="str">
        <f t="shared" si="219"/>
        <v/>
      </c>
      <c r="BI1037" s="110">
        <f>HLOOKUP(BF1037,'ورود کد کلاس همکاران'!$A$1:$AL$54,BG1037+3,FALSE)</f>
        <v>0</v>
      </c>
    </row>
    <row r="1038" spans="40:61" ht="40.5" x14ac:dyDescent="0.2">
      <c r="AN1038" s="110" t="str">
        <f t="shared" si="217"/>
        <v>-0</v>
      </c>
      <c r="AO1038" s="110" t="str">
        <f t="shared" si="220"/>
        <v>29-0</v>
      </c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 t="str">
        <f t="shared" ref="BD1038:BF1038" si="232">BD1002</f>
        <v>چهار شنبه</v>
      </c>
      <c r="BE1038" s="110">
        <f t="shared" si="232"/>
        <v>5</v>
      </c>
      <c r="BF1038" s="110">
        <f t="shared" si="232"/>
        <v>29</v>
      </c>
      <c r="BG1038" s="110">
        <f t="shared" si="190"/>
        <v>29</v>
      </c>
      <c r="BH1038" s="110" t="str">
        <f t="shared" si="219"/>
        <v/>
      </c>
      <c r="BI1038" s="110">
        <f>HLOOKUP(BF1038,'ورود کد کلاس همکاران'!$A$1:$AL$54,BG1038+3,FALSE)</f>
        <v>0</v>
      </c>
    </row>
    <row r="1039" spans="40:61" ht="40.5" x14ac:dyDescent="0.2">
      <c r="AN1039" s="110" t="str">
        <f t="shared" si="217"/>
        <v>-0</v>
      </c>
      <c r="AO1039" s="110" t="str">
        <f t="shared" si="220"/>
        <v>30-0</v>
      </c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 t="str">
        <f t="shared" ref="BD1039:BF1039" si="233">BD1003</f>
        <v>چهار شنبه</v>
      </c>
      <c r="BE1039" s="110">
        <f t="shared" si="233"/>
        <v>5</v>
      </c>
      <c r="BF1039" s="110">
        <f t="shared" si="233"/>
        <v>30</v>
      </c>
      <c r="BG1039" s="110">
        <f t="shared" si="190"/>
        <v>29</v>
      </c>
      <c r="BH1039" s="110" t="str">
        <f t="shared" si="219"/>
        <v/>
      </c>
      <c r="BI1039" s="110">
        <f>HLOOKUP(BF1039,'ورود کد کلاس همکاران'!$A$1:$AL$54,BG1039+3,FALSE)</f>
        <v>0</v>
      </c>
    </row>
    <row r="1040" spans="40:61" ht="40.5" x14ac:dyDescent="0.2">
      <c r="AN1040" s="110" t="str">
        <f t="shared" si="217"/>
        <v>-0</v>
      </c>
      <c r="AO1040" s="110" t="str">
        <f t="shared" si="220"/>
        <v>31-0</v>
      </c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 t="str">
        <f t="shared" ref="BD1040:BF1040" si="234">BD1004</f>
        <v>پنجشنبه</v>
      </c>
      <c r="BE1040" s="110">
        <f t="shared" si="234"/>
        <v>6</v>
      </c>
      <c r="BF1040" s="110">
        <f t="shared" si="234"/>
        <v>31</v>
      </c>
      <c r="BG1040" s="110">
        <f t="shared" si="190"/>
        <v>29</v>
      </c>
      <c r="BH1040" s="110" t="str">
        <f t="shared" si="219"/>
        <v/>
      </c>
      <c r="BI1040" s="110">
        <f>HLOOKUP(BF1040,'ورود کد کلاس همکاران'!$A$1:$AL$54,BG1040+3,FALSE)</f>
        <v>0</v>
      </c>
    </row>
    <row r="1041" spans="40:61" ht="40.5" x14ac:dyDescent="0.2">
      <c r="AN1041" s="110" t="str">
        <f t="shared" si="217"/>
        <v>-0</v>
      </c>
      <c r="AO1041" s="110" t="str">
        <f t="shared" si="220"/>
        <v>32-0</v>
      </c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 t="str">
        <f t="shared" ref="BD1041:BF1041" si="235">BD1005</f>
        <v>پنجشنبه</v>
      </c>
      <c r="BE1041" s="110">
        <f t="shared" si="235"/>
        <v>6</v>
      </c>
      <c r="BF1041" s="110">
        <f t="shared" si="235"/>
        <v>32</v>
      </c>
      <c r="BG1041" s="110">
        <f t="shared" si="190"/>
        <v>29</v>
      </c>
      <c r="BH1041" s="110" t="str">
        <f t="shared" si="219"/>
        <v/>
      </c>
      <c r="BI1041" s="110">
        <f>HLOOKUP(BF1041,'ورود کد کلاس همکاران'!$A$1:$AL$54,BG1041+3,FALSE)</f>
        <v>0</v>
      </c>
    </row>
    <row r="1042" spans="40:61" ht="40.5" x14ac:dyDescent="0.2">
      <c r="AN1042" s="110" t="str">
        <f t="shared" si="217"/>
        <v>-0</v>
      </c>
      <c r="AO1042" s="110" t="str">
        <f t="shared" si="220"/>
        <v>33-0</v>
      </c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 t="str">
        <f t="shared" ref="BD1042:BF1042" si="236">BD1006</f>
        <v>پنجشنبه</v>
      </c>
      <c r="BE1042" s="110">
        <f t="shared" si="236"/>
        <v>6</v>
      </c>
      <c r="BF1042" s="110">
        <f t="shared" si="236"/>
        <v>33</v>
      </c>
      <c r="BG1042" s="110">
        <f t="shared" si="190"/>
        <v>29</v>
      </c>
      <c r="BH1042" s="110" t="str">
        <f t="shared" si="219"/>
        <v/>
      </c>
      <c r="BI1042" s="110">
        <f>HLOOKUP(BF1042,'ورود کد کلاس همکاران'!$A$1:$AL$54,BG1042+3,FALSE)</f>
        <v>0</v>
      </c>
    </row>
    <row r="1043" spans="40:61" ht="40.5" x14ac:dyDescent="0.2">
      <c r="AN1043" s="110" t="str">
        <f t="shared" si="217"/>
        <v>-0</v>
      </c>
      <c r="AO1043" s="110" t="str">
        <f t="shared" si="220"/>
        <v>34-0</v>
      </c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 t="str">
        <f t="shared" ref="BD1043:BF1043" si="237">BD1007</f>
        <v>پنجشنبه</v>
      </c>
      <c r="BE1043" s="110">
        <f t="shared" si="237"/>
        <v>6</v>
      </c>
      <c r="BF1043" s="110">
        <f t="shared" si="237"/>
        <v>34</v>
      </c>
      <c r="BG1043" s="110">
        <f t="shared" si="190"/>
        <v>29</v>
      </c>
      <c r="BH1043" s="110" t="str">
        <f t="shared" si="219"/>
        <v/>
      </c>
      <c r="BI1043" s="110">
        <f>HLOOKUP(BF1043,'ورود کد کلاس همکاران'!$A$1:$AL$54,BG1043+3,FALSE)</f>
        <v>0</v>
      </c>
    </row>
    <row r="1044" spans="40:61" ht="40.5" x14ac:dyDescent="0.2">
      <c r="AN1044" s="110" t="str">
        <f t="shared" si="217"/>
        <v>-0</v>
      </c>
      <c r="AO1044" s="110" t="str">
        <f t="shared" si="220"/>
        <v>35-0</v>
      </c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 t="str">
        <f t="shared" ref="BD1044:BF1044" si="238">BD1008</f>
        <v>پنجشنبه</v>
      </c>
      <c r="BE1044" s="110">
        <f t="shared" si="238"/>
        <v>6</v>
      </c>
      <c r="BF1044" s="110">
        <f t="shared" si="238"/>
        <v>35</v>
      </c>
      <c r="BG1044" s="110">
        <f t="shared" si="190"/>
        <v>29</v>
      </c>
      <c r="BH1044" s="110" t="str">
        <f t="shared" si="219"/>
        <v/>
      </c>
      <c r="BI1044" s="110">
        <f>HLOOKUP(BF1044,'ورود کد کلاس همکاران'!$A$1:$AL$54,BG1044+3,FALSE)</f>
        <v>0</v>
      </c>
    </row>
    <row r="1045" spans="40:61" ht="40.5" x14ac:dyDescent="0.2">
      <c r="AN1045" s="110" t="str">
        <f t="shared" si="217"/>
        <v>-0</v>
      </c>
      <c r="AO1045" s="110" t="str">
        <f t="shared" si="220"/>
        <v>36-0</v>
      </c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 t="str">
        <f t="shared" ref="BD1045:BF1045" si="239">BD1009</f>
        <v>پنجشنبه</v>
      </c>
      <c r="BE1045" s="110">
        <f t="shared" si="239"/>
        <v>6</v>
      </c>
      <c r="BF1045" s="110">
        <f t="shared" si="239"/>
        <v>36</v>
      </c>
      <c r="BG1045" s="110">
        <f t="shared" si="190"/>
        <v>29</v>
      </c>
      <c r="BH1045" s="110" t="str">
        <f t="shared" si="219"/>
        <v/>
      </c>
      <c r="BI1045" s="110">
        <f>HLOOKUP(BF1045,'ورود کد کلاس همکاران'!$A$1:$AL$54,BG1045+3,FALSE)</f>
        <v>0</v>
      </c>
    </row>
    <row r="1046" spans="40:61" ht="40.5" x14ac:dyDescent="0.2">
      <c r="AN1046" s="110" t="str">
        <f t="shared" si="217"/>
        <v>-0</v>
      </c>
      <c r="AO1046" s="110" t="str">
        <f t="shared" si="220"/>
        <v>1-0</v>
      </c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 t="str">
        <f t="shared" ref="BD1046:BF1046" si="240">BD1010</f>
        <v>شنبه</v>
      </c>
      <c r="BE1046" s="110">
        <f t="shared" si="240"/>
        <v>1</v>
      </c>
      <c r="BF1046" s="110">
        <f t="shared" si="240"/>
        <v>1</v>
      </c>
      <c r="BG1046" s="110">
        <f t="shared" si="190"/>
        <v>30</v>
      </c>
      <c r="BH1046" s="110" t="str">
        <f t="shared" si="219"/>
        <v/>
      </c>
      <c r="BI1046" s="110">
        <f>HLOOKUP(BF1046,'ورود کد کلاس همکاران'!$A$1:$AL$54,BG1046+3,FALSE)</f>
        <v>0</v>
      </c>
    </row>
    <row r="1047" spans="40:61" ht="40.5" x14ac:dyDescent="0.2">
      <c r="AN1047" s="110" t="str">
        <f t="shared" si="217"/>
        <v>-0</v>
      </c>
      <c r="AO1047" s="110" t="str">
        <f t="shared" si="220"/>
        <v>2-0</v>
      </c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 t="str">
        <f t="shared" ref="BD1047:BF1047" si="241">BD1011</f>
        <v>شنبه</v>
      </c>
      <c r="BE1047" s="110">
        <f t="shared" si="241"/>
        <v>1</v>
      </c>
      <c r="BF1047" s="110">
        <f t="shared" si="241"/>
        <v>2</v>
      </c>
      <c r="BG1047" s="110">
        <f t="shared" si="190"/>
        <v>30</v>
      </c>
      <c r="BH1047" s="110" t="str">
        <f t="shared" si="219"/>
        <v/>
      </c>
      <c r="BI1047" s="110">
        <f>HLOOKUP(BF1047,'ورود کد کلاس همکاران'!$A$1:$AL$54,BG1047+3,FALSE)</f>
        <v>0</v>
      </c>
    </row>
    <row r="1048" spans="40:61" ht="40.5" x14ac:dyDescent="0.2">
      <c r="AN1048" s="110" t="str">
        <f t="shared" si="217"/>
        <v>-0</v>
      </c>
      <c r="AO1048" s="110" t="str">
        <f t="shared" si="220"/>
        <v>3-0</v>
      </c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 t="str">
        <f t="shared" ref="BD1048:BF1048" si="242">BD1012</f>
        <v>شنبه</v>
      </c>
      <c r="BE1048" s="110">
        <f t="shared" si="242"/>
        <v>1</v>
      </c>
      <c r="BF1048" s="110">
        <f t="shared" si="242"/>
        <v>3</v>
      </c>
      <c r="BG1048" s="110">
        <f t="shared" si="190"/>
        <v>30</v>
      </c>
      <c r="BH1048" s="110" t="str">
        <f t="shared" si="219"/>
        <v/>
      </c>
      <c r="BI1048" s="110">
        <f>HLOOKUP(BF1048,'ورود کد کلاس همکاران'!$A$1:$AL$54,BG1048+3,FALSE)</f>
        <v>0</v>
      </c>
    </row>
    <row r="1049" spans="40:61" ht="40.5" x14ac:dyDescent="0.2">
      <c r="AN1049" s="110" t="str">
        <f t="shared" si="217"/>
        <v>-0</v>
      </c>
      <c r="AO1049" s="110" t="str">
        <f t="shared" si="220"/>
        <v>4-0</v>
      </c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 t="str">
        <f t="shared" ref="BD1049:BF1049" si="243">BD1013</f>
        <v>شنبه</v>
      </c>
      <c r="BE1049" s="110">
        <f t="shared" si="243"/>
        <v>1</v>
      </c>
      <c r="BF1049" s="110">
        <f t="shared" si="243"/>
        <v>4</v>
      </c>
      <c r="BG1049" s="110">
        <f t="shared" si="190"/>
        <v>30</v>
      </c>
      <c r="BH1049" s="110" t="str">
        <f t="shared" si="219"/>
        <v/>
      </c>
      <c r="BI1049" s="110">
        <f>HLOOKUP(BF1049,'ورود کد کلاس همکاران'!$A$1:$AL$54,BG1049+3,FALSE)</f>
        <v>0</v>
      </c>
    </row>
    <row r="1050" spans="40:61" ht="40.5" x14ac:dyDescent="0.2">
      <c r="AN1050" s="110" t="str">
        <f t="shared" si="217"/>
        <v>-0</v>
      </c>
      <c r="AO1050" s="110" t="str">
        <f t="shared" si="220"/>
        <v>5-0</v>
      </c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 t="str">
        <f t="shared" ref="BD1050:BF1050" si="244">BD1014</f>
        <v>شنبه</v>
      </c>
      <c r="BE1050" s="110">
        <f t="shared" si="244"/>
        <v>1</v>
      </c>
      <c r="BF1050" s="110">
        <f t="shared" si="244"/>
        <v>5</v>
      </c>
      <c r="BG1050" s="110">
        <f t="shared" si="190"/>
        <v>30</v>
      </c>
      <c r="BH1050" s="110" t="str">
        <f t="shared" si="219"/>
        <v/>
      </c>
      <c r="BI1050" s="110">
        <f>HLOOKUP(BF1050,'ورود کد کلاس همکاران'!$A$1:$AL$54,BG1050+3,FALSE)</f>
        <v>0</v>
      </c>
    </row>
    <row r="1051" spans="40:61" ht="40.5" x14ac:dyDescent="0.2">
      <c r="AN1051" s="110" t="str">
        <f t="shared" si="217"/>
        <v>-0</v>
      </c>
      <c r="AO1051" s="110" t="str">
        <f t="shared" si="220"/>
        <v>6-0</v>
      </c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 t="str">
        <f t="shared" ref="BD1051:BF1051" si="245">BD1015</f>
        <v>شنبه</v>
      </c>
      <c r="BE1051" s="110">
        <f t="shared" si="245"/>
        <v>1</v>
      </c>
      <c r="BF1051" s="110">
        <f t="shared" si="245"/>
        <v>6</v>
      </c>
      <c r="BG1051" s="110">
        <f t="shared" si="190"/>
        <v>30</v>
      </c>
      <c r="BH1051" s="110" t="str">
        <f t="shared" si="219"/>
        <v/>
      </c>
      <c r="BI1051" s="110">
        <f>HLOOKUP(BF1051,'ورود کد کلاس همکاران'!$A$1:$AL$54,BG1051+3,FALSE)</f>
        <v>0</v>
      </c>
    </row>
    <row r="1052" spans="40:61" ht="40.5" x14ac:dyDescent="0.2">
      <c r="AN1052" s="110" t="str">
        <f t="shared" si="217"/>
        <v>-0</v>
      </c>
      <c r="AO1052" s="110" t="str">
        <f t="shared" si="220"/>
        <v>7-0</v>
      </c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 t="str">
        <f t="shared" ref="BD1052:BF1052" si="246">BD1016</f>
        <v>يکشنبه</v>
      </c>
      <c r="BE1052" s="110">
        <f t="shared" si="246"/>
        <v>2</v>
      </c>
      <c r="BF1052" s="110">
        <f t="shared" si="246"/>
        <v>7</v>
      </c>
      <c r="BG1052" s="110">
        <f t="shared" si="190"/>
        <v>30</v>
      </c>
      <c r="BH1052" s="110" t="str">
        <f t="shared" si="219"/>
        <v/>
      </c>
      <c r="BI1052" s="110">
        <f>HLOOKUP(BF1052,'ورود کد کلاس همکاران'!$A$1:$AL$54,BG1052+3,FALSE)</f>
        <v>0</v>
      </c>
    </row>
    <row r="1053" spans="40:61" ht="40.5" x14ac:dyDescent="0.2">
      <c r="AN1053" s="110" t="str">
        <f t="shared" si="217"/>
        <v>-0</v>
      </c>
      <c r="AO1053" s="110" t="str">
        <f t="shared" si="220"/>
        <v>8-0</v>
      </c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 t="str">
        <f t="shared" ref="BD1053:BF1053" si="247">BD1017</f>
        <v>يکشنبه</v>
      </c>
      <c r="BE1053" s="110">
        <f t="shared" si="247"/>
        <v>2</v>
      </c>
      <c r="BF1053" s="110">
        <f t="shared" si="247"/>
        <v>8</v>
      </c>
      <c r="BG1053" s="110">
        <f t="shared" si="190"/>
        <v>30</v>
      </c>
      <c r="BH1053" s="110" t="str">
        <f t="shared" si="219"/>
        <v/>
      </c>
      <c r="BI1053" s="110">
        <f>HLOOKUP(BF1053,'ورود کد کلاس همکاران'!$A$1:$AL$54,BG1053+3,FALSE)</f>
        <v>0</v>
      </c>
    </row>
    <row r="1054" spans="40:61" ht="40.5" x14ac:dyDescent="0.2">
      <c r="AN1054" s="110" t="str">
        <f t="shared" si="217"/>
        <v>-0</v>
      </c>
      <c r="AO1054" s="110" t="str">
        <f t="shared" si="220"/>
        <v>9-0</v>
      </c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 t="str">
        <f t="shared" ref="BD1054:BF1054" si="248">BD1018</f>
        <v>يکشنبه</v>
      </c>
      <c r="BE1054" s="110">
        <f t="shared" si="248"/>
        <v>2</v>
      </c>
      <c r="BF1054" s="110">
        <f t="shared" si="248"/>
        <v>9</v>
      </c>
      <c r="BG1054" s="110">
        <f t="shared" si="190"/>
        <v>30</v>
      </c>
      <c r="BH1054" s="110" t="str">
        <f t="shared" si="219"/>
        <v/>
      </c>
      <c r="BI1054" s="110">
        <f>HLOOKUP(BF1054,'ورود کد کلاس همکاران'!$A$1:$AL$54,BG1054+3,FALSE)</f>
        <v>0</v>
      </c>
    </row>
    <row r="1055" spans="40:61" ht="40.5" x14ac:dyDescent="0.2">
      <c r="AN1055" s="110" t="str">
        <f t="shared" si="217"/>
        <v>-0</v>
      </c>
      <c r="AO1055" s="110" t="str">
        <f t="shared" si="220"/>
        <v>10-0</v>
      </c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 t="str">
        <f t="shared" ref="BD1055:BF1055" si="249">BD1019</f>
        <v>يکشنبه</v>
      </c>
      <c r="BE1055" s="110">
        <f t="shared" si="249"/>
        <v>2</v>
      </c>
      <c r="BF1055" s="110">
        <f t="shared" si="249"/>
        <v>10</v>
      </c>
      <c r="BG1055" s="110">
        <f t="shared" si="190"/>
        <v>30</v>
      </c>
      <c r="BH1055" s="110" t="str">
        <f t="shared" si="219"/>
        <v/>
      </c>
      <c r="BI1055" s="110">
        <f>HLOOKUP(BF1055,'ورود کد کلاس همکاران'!$A$1:$AL$54,BG1055+3,FALSE)</f>
        <v>0</v>
      </c>
    </row>
    <row r="1056" spans="40:61" ht="40.5" x14ac:dyDescent="0.2">
      <c r="AN1056" s="110" t="str">
        <f t="shared" si="217"/>
        <v>-0</v>
      </c>
      <c r="AO1056" s="110" t="str">
        <f t="shared" si="220"/>
        <v>11-0</v>
      </c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 t="str">
        <f t="shared" ref="BD1056:BF1056" si="250">BD1020</f>
        <v>يکشنبه</v>
      </c>
      <c r="BE1056" s="110">
        <f t="shared" si="250"/>
        <v>2</v>
      </c>
      <c r="BF1056" s="110">
        <f t="shared" si="250"/>
        <v>11</v>
      </c>
      <c r="BG1056" s="110">
        <f t="shared" si="190"/>
        <v>30</v>
      </c>
      <c r="BH1056" s="110" t="str">
        <f t="shared" si="219"/>
        <v/>
      </c>
      <c r="BI1056" s="110">
        <f>HLOOKUP(BF1056,'ورود کد کلاس همکاران'!$A$1:$AL$54,BG1056+3,FALSE)</f>
        <v>0</v>
      </c>
    </row>
    <row r="1057" spans="40:61" ht="40.5" x14ac:dyDescent="0.2">
      <c r="AN1057" s="110" t="str">
        <f t="shared" si="217"/>
        <v>-0</v>
      </c>
      <c r="AO1057" s="110" t="str">
        <f t="shared" si="220"/>
        <v>12-0</v>
      </c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 t="str">
        <f t="shared" ref="BD1057:BF1057" si="251">BD1021</f>
        <v>يکشنبه</v>
      </c>
      <c r="BE1057" s="110">
        <f t="shared" si="251"/>
        <v>2</v>
      </c>
      <c r="BF1057" s="110">
        <f t="shared" si="251"/>
        <v>12</v>
      </c>
      <c r="BG1057" s="110">
        <f t="shared" si="190"/>
        <v>30</v>
      </c>
      <c r="BH1057" s="110" t="str">
        <f t="shared" si="219"/>
        <v/>
      </c>
      <c r="BI1057" s="110">
        <f>HLOOKUP(BF1057,'ورود کد کلاس همکاران'!$A$1:$AL$54,BG1057+3,FALSE)</f>
        <v>0</v>
      </c>
    </row>
    <row r="1058" spans="40:61" ht="40.5" x14ac:dyDescent="0.2">
      <c r="AN1058" s="110" t="str">
        <f t="shared" si="217"/>
        <v>-0</v>
      </c>
      <c r="AO1058" s="110" t="str">
        <f t="shared" si="220"/>
        <v>13-0</v>
      </c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 t="str">
        <f t="shared" ref="BD1058:BF1058" si="252">BD1022</f>
        <v>دوشنبه</v>
      </c>
      <c r="BE1058" s="110">
        <f t="shared" si="252"/>
        <v>3</v>
      </c>
      <c r="BF1058" s="110">
        <f t="shared" si="252"/>
        <v>13</v>
      </c>
      <c r="BG1058" s="110">
        <f t="shared" si="190"/>
        <v>30</v>
      </c>
      <c r="BH1058" s="110" t="str">
        <f t="shared" si="219"/>
        <v/>
      </c>
      <c r="BI1058" s="110">
        <f>HLOOKUP(BF1058,'ورود کد کلاس همکاران'!$A$1:$AL$54,BG1058+3,FALSE)</f>
        <v>0</v>
      </c>
    </row>
    <row r="1059" spans="40:61" ht="40.5" x14ac:dyDescent="0.2">
      <c r="AN1059" s="110" t="str">
        <f t="shared" si="217"/>
        <v>-0</v>
      </c>
      <c r="AO1059" s="110" t="str">
        <f t="shared" si="220"/>
        <v>14-0</v>
      </c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 t="str">
        <f t="shared" ref="BD1059:BF1059" si="253">BD1023</f>
        <v>دوشنبه</v>
      </c>
      <c r="BE1059" s="110">
        <f t="shared" si="253"/>
        <v>3</v>
      </c>
      <c r="BF1059" s="110">
        <f t="shared" si="253"/>
        <v>14</v>
      </c>
      <c r="BG1059" s="110">
        <f t="shared" si="190"/>
        <v>30</v>
      </c>
      <c r="BH1059" s="110" t="str">
        <f t="shared" si="219"/>
        <v/>
      </c>
      <c r="BI1059" s="110">
        <f>HLOOKUP(BF1059,'ورود کد کلاس همکاران'!$A$1:$AL$54,BG1059+3,FALSE)</f>
        <v>0</v>
      </c>
    </row>
    <row r="1060" spans="40:61" ht="40.5" x14ac:dyDescent="0.2">
      <c r="AN1060" s="110" t="str">
        <f t="shared" si="217"/>
        <v>-0</v>
      </c>
      <c r="AO1060" s="110" t="str">
        <f t="shared" si="220"/>
        <v>15-0</v>
      </c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 t="str">
        <f t="shared" ref="BD1060:BF1060" si="254">BD1024</f>
        <v>دوشنبه</v>
      </c>
      <c r="BE1060" s="110">
        <f t="shared" si="254"/>
        <v>3</v>
      </c>
      <c r="BF1060" s="110">
        <f t="shared" si="254"/>
        <v>15</v>
      </c>
      <c r="BG1060" s="110">
        <f t="shared" si="190"/>
        <v>30</v>
      </c>
      <c r="BH1060" s="110" t="str">
        <f t="shared" si="219"/>
        <v/>
      </c>
      <c r="BI1060" s="110">
        <f>HLOOKUP(BF1060,'ورود کد کلاس همکاران'!$A$1:$AL$54,BG1060+3,FALSE)</f>
        <v>0</v>
      </c>
    </row>
    <row r="1061" spans="40:61" ht="40.5" x14ac:dyDescent="0.2">
      <c r="AN1061" s="110" t="str">
        <f t="shared" si="217"/>
        <v>-0</v>
      </c>
      <c r="AO1061" s="110" t="str">
        <f t="shared" si="220"/>
        <v>16-0</v>
      </c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 t="str">
        <f t="shared" ref="BD1061:BF1061" si="255">BD1025</f>
        <v>دوشنبه</v>
      </c>
      <c r="BE1061" s="110">
        <f t="shared" si="255"/>
        <v>3</v>
      </c>
      <c r="BF1061" s="110">
        <f t="shared" si="255"/>
        <v>16</v>
      </c>
      <c r="BG1061" s="110">
        <f t="shared" si="190"/>
        <v>30</v>
      </c>
      <c r="BH1061" s="110" t="str">
        <f t="shared" si="219"/>
        <v/>
      </c>
      <c r="BI1061" s="110">
        <f>HLOOKUP(BF1061,'ورود کد کلاس همکاران'!$A$1:$AL$54,BG1061+3,FALSE)</f>
        <v>0</v>
      </c>
    </row>
    <row r="1062" spans="40:61" ht="40.5" x14ac:dyDescent="0.2">
      <c r="AN1062" s="110" t="str">
        <f t="shared" si="217"/>
        <v>-0</v>
      </c>
      <c r="AO1062" s="110" t="str">
        <f t="shared" si="220"/>
        <v>17-0</v>
      </c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 t="str">
        <f t="shared" ref="BD1062:BF1062" si="256">BD1026</f>
        <v>دوشنبه</v>
      </c>
      <c r="BE1062" s="110">
        <f t="shared" si="256"/>
        <v>3</v>
      </c>
      <c r="BF1062" s="110">
        <f t="shared" si="256"/>
        <v>17</v>
      </c>
      <c r="BG1062" s="110">
        <f t="shared" si="190"/>
        <v>30</v>
      </c>
      <c r="BH1062" s="110" t="str">
        <f t="shared" si="219"/>
        <v/>
      </c>
      <c r="BI1062" s="110">
        <f>HLOOKUP(BF1062,'ورود کد کلاس همکاران'!$A$1:$AL$54,BG1062+3,FALSE)</f>
        <v>0</v>
      </c>
    </row>
    <row r="1063" spans="40:61" ht="40.5" x14ac:dyDescent="0.2">
      <c r="AN1063" s="110" t="str">
        <f t="shared" si="217"/>
        <v>-0</v>
      </c>
      <c r="AO1063" s="110" t="str">
        <f t="shared" si="220"/>
        <v>18-0</v>
      </c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 t="str">
        <f t="shared" ref="BD1063:BF1063" si="257">BD1027</f>
        <v>دوشنبه</v>
      </c>
      <c r="BE1063" s="110">
        <f t="shared" si="257"/>
        <v>3</v>
      </c>
      <c r="BF1063" s="110">
        <f t="shared" si="257"/>
        <v>18</v>
      </c>
      <c r="BG1063" s="110">
        <f t="shared" ref="BG1063:BG1126" si="258">BG1027+1</f>
        <v>30</v>
      </c>
      <c r="BH1063" s="110" t="str">
        <f t="shared" si="219"/>
        <v/>
      </c>
      <c r="BI1063" s="110">
        <f>HLOOKUP(BF1063,'ورود کد کلاس همکاران'!$A$1:$AL$54,BG1063+3,FALSE)</f>
        <v>0</v>
      </c>
    </row>
    <row r="1064" spans="40:61" ht="40.5" x14ac:dyDescent="0.2">
      <c r="AN1064" s="110" t="str">
        <f t="shared" si="217"/>
        <v>-0</v>
      </c>
      <c r="AO1064" s="110" t="str">
        <f t="shared" si="220"/>
        <v>19-0</v>
      </c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 t="str">
        <f t="shared" ref="BD1064:BF1064" si="259">BD1028</f>
        <v>سه شنبه</v>
      </c>
      <c r="BE1064" s="110">
        <f t="shared" si="259"/>
        <v>4</v>
      </c>
      <c r="BF1064" s="110">
        <f t="shared" si="259"/>
        <v>19</v>
      </c>
      <c r="BG1064" s="110">
        <f t="shared" si="258"/>
        <v>30</v>
      </c>
      <c r="BH1064" s="110" t="str">
        <f t="shared" si="219"/>
        <v/>
      </c>
      <c r="BI1064" s="110">
        <f>HLOOKUP(BF1064,'ورود کد کلاس همکاران'!$A$1:$AL$54,BG1064+3,FALSE)</f>
        <v>0</v>
      </c>
    </row>
    <row r="1065" spans="40:61" ht="40.5" x14ac:dyDescent="0.2">
      <c r="AN1065" s="110" t="str">
        <f t="shared" si="217"/>
        <v>-0</v>
      </c>
      <c r="AO1065" s="110" t="str">
        <f t="shared" si="220"/>
        <v>20-0</v>
      </c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 t="str">
        <f t="shared" ref="BD1065:BF1065" si="260">BD1029</f>
        <v>سه شنبه</v>
      </c>
      <c r="BE1065" s="110">
        <f t="shared" si="260"/>
        <v>4</v>
      </c>
      <c r="BF1065" s="110">
        <f t="shared" si="260"/>
        <v>20</v>
      </c>
      <c r="BG1065" s="110">
        <f t="shared" si="258"/>
        <v>30</v>
      </c>
      <c r="BH1065" s="110" t="str">
        <f t="shared" si="219"/>
        <v/>
      </c>
      <c r="BI1065" s="110">
        <f>HLOOKUP(BF1065,'ورود کد کلاس همکاران'!$A$1:$AL$54,BG1065+3,FALSE)</f>
        <v>0</v>
      </c>
    </row>
    <row r="1066" spans="40:61" ht="40.5" x14ac:dyDescent="0.2">
      <c r="AN1066" s="110" t="str">
        <f t="shared" si="217"/>
        <v>-0</v>
      </c>
      <c r="AO1066" s="110" t="str">
        <f t="shared" si="220"/>
        <v>21-0</v>
      </c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 t="str">
        <f t="shared" ref="BD1066:BF1066" si="261">BD1030</f>
        <v>سه شنبه</v>
      </c>
      <c r="BE1066" s="110">
        <f t="shared" si="261"/>
        <v>4</v>
      </c>
      <c r="BF1066" s="110">
        <f t="shared" si="261"/>
        <v>21</v>
      </c>
      <c r="BG1066" s="110">
        <f t="shared" si="258"/>
        <v>30</v>
      </c>
      <c r="BH1066" s="110" t="str">
        <f t="shared" si="219"/>
        <v/>
      </c>
      <c r="BI1066" s="110">
        <f>HLOOKUP(BF1066,'ورود کد کلاس همکاران'!$A$1:$AL$54,BG1066+3,FALSE)</f>
        <v>0</v>
      </c>
    </row>
    <row r="1067" spans="40:61" ht="40.5" x14ac:dyDescent="0.2">
      <c r="AN1067" s="110" t="str">
        <f t="shared" si="217"/>
        <v>-0</v>
      </c>
      <c r="AO1067" s="110" t="str">
        <f t="shared" si="220"/>
        <v>22-0</v>
      </c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 t="str">
        <f t="shared" ref="BD1067:BF1067" si="262">BD1031</f>
        <v>سه شنبه</v>
      </c>
      <c r="BE1067" s="110">
        <f t="shared" si="262"/>
        <v>4</v>
      </c>
      <c r="BF1067" s="110">
        <f t="shared" si="262"/>
        <v>22</v>
      </c>
      <c r="BG1067" s="110">
        <f t="shared" si="258"/>
        <v>30</v>
      </c>
      <c r="BH1067" s="110" t="str">
        <f t="shared" si="219"/>
        <v/>
      </c>
      <c r="BI1067" s="110">
        <f>HLOOKUP(BF1067,'ورود کد کلاس همکاران'!$A$1:$AL$54,BG1067+3,FALSE)</f>
        <v>0</v>
      </c>
    </row>
    <row r="1068" spans="40:61" ht="40.5" x14ac:dyDescent="0.2">
      <c r="AN1068" s="110" t="str">
        <f t="shared" si="217"/>
        <v>-0</v>
      </c>
      <c r="AO1068" s="110" t="str">
        <f t="shared" si="220"/>
        <v>23-0</v>
      </c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 t="str">
        <f t="shared" ref="BD1068:BF1068" si="263">BD1032</f>
        <v>سه شنبه</v>
      </c>
      <c r="BE1068" s="110">
        <f t="shared" si="263"/>
        <v>4</v>
      </c>
      <c r="BF1068" s="110">
        <f t="shared" si="263"/>
        <v>23</v>
      </c>
      <c r="BG1068" s="110">
        <f t="shared" si="258"/>
        <v>30</v>
      </c>
      <c r="BH1068" s="110" t="str">
        <f t="shared" si="219"/>
        <v/>
      </c>
      <c r="BI1068" s="110">
        <f>HLOOKUP(BF1068,'ورود کد کلاس همکاران'!$A$1:$AL$54,BG1068+3,FALSE)</f>
        <v>0</v>
      </c>
    </row>
    <row r="1069" spans="40:61" ht="40.5" x14ac:dyDescent="0.2">
      <c r="AN1069" s="110" t="str">
        <f t="shared" si="217"/>
        <v>-0</v>
      </c>
      <c r="AO1069" s="110" t="str">
        <f t="shared" si="220"/>
        <v>24-0</v>
      </c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 t="str">
        <f t="shared" ref="BD1069:BF1069" si="264">BD1033</f>
        <v>سه شنبه</v>
      </c>
      <c r="BE1069" s="110">
        <f t="shared" si="264"/>
        <v>4</v>
      </c>
      <c r="BF1069" s="110">
        <f t="shared" si="264"/>
        <v>24</v>
      </c>
      <c r="BG1069" s="110">
        <f t="shared" si="258"/>
        <v>30</v>
      </c>
      <c r="BH1069" s="110" t="str">
        <f t="shared" si="219"/>
        <v/>
      </c>
      <c r="BI1069" s="110">
        <f>HLOOKUP(BF1069,'ورود کد کلاس همکاران'!$A$1:$AL$54,BG1069+3,FALSE)</f>
        <v>0</v>
      </c>
    </row>
    <row r="1070" spans="40:61" ht="40.5" x14ac:dyDescent="0.2">
      <c r="AN1070" s="110" t="str">
        <f t="shared" si="217"/>
        <v>-0</v>
      </c>
      <c r="AO1070" s="110" t="str">
        <f t="shared" si="220"/>
        <v>25-0</v>
      </c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 t="str">
        <f t="shared" ref="BD1070:BF1070" si="265">BD1034</f>
        <v>چهار شنبه</v>
      </c>
      <c r="BE1070" s="110">
        <f t="shared" si="265"/>
        <v>5</v>
      </c>
      <c r="BF1070" s="110">
        <f t="shared" si="265"/>
        <v>25</v>
      </c>
      <c r="BG1070" s="110">
        <f t="shared" si="258"/>
        <v>30</v>
      </c>
      <c r="BH1070" s="110" t="str">
        <f t="shared" si="219"/>
        <v/>
      </c>
      <c r="BI1070" s="110">
        <f>HLOOKUP(BF1070,'ورود کد کلاس همکاران'!$A$1:$AL$54,BG1070+3,FALSE)</f>
        <v>0</v>
      </c>
    </row>
    <row r="1071" spans="40:61" ht="40.5" x14ac:dyDescent="0.2">
      <c r="AN1071" s="110" t="str">
        <f t="shared" si="217"/>
        <v>-0</v>
      </c>
      <c r="AO1071" s="110" t="str">
        <f t="shared" si="220"/>
        <v>26-0</v>
      </c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 t="str">
        <f t="shared" ref="BD1071:BF1071" si="266">BD1035</f>
        <v>چهار شنبه</v>
      </c>
      <c r="BE1071" s="110">
        <f t="shared" si="266"/>
        <v>5</v>
      </c>
      <c r="BF1071" s="110">
        <f t="shared" si="266"/>
        <v>26</v>
      </c>
      <c r="BG1071" s="110">
        <f t="shared" si="258"/>
        <v>30</v>
      </c>
      <c r="BH1071" s="110" t="str">
        <f t="shared" si="219"/>
        <v/>
      </c>
      <c r="BI1071" s="110">
        <f>HLOOKUP(BF1071,'ورود کد کلاس همکاران'!$A$1:$AL$54,BG1071+3,FALSE)</f>
        <v>0</v>
      </c>
    </row>
    <row r="1072" spans="40:61" ht="40.5" x14ac:dyDescent="0.2">
      <c r="AN1072" s="110" t="str">
        <f t="shared" si="217"/>
        <v>-0</v>
      </c>
      <c r="AO1072" s="110" t="str">
        <f t="shared" si="220"/>
        <v>27-0</v>
      </c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 t="str">
        <f t="shared" ref="BD1072:BF1072" si="267">BD1036</f>
        <v>چهار شنبه</v>
      </c>
      <c r="BE1072" s="110">
        <f t="shared" si="267"/>
        <v>5</v>
      </c>
      <c r="BF1072" s="110">
        <f t="shared" si="267"/>
        <v>27</v>
      </c>
      <c r="BG1072" s="110">
        <f t="shared" si="258"/>
        <v>30</v>
      </c>
      <c r="BH1072" s="110" t="str">
        <f t="shared" si="219"/>
        <v/>
      </c>
      <c r="BI1072" s="110">
        <f>HLOOKUP(BF1072,'ورود کد کلاس همکاران'!$A$1:$AL$54,BG1072+3,FALSE)</f>
        <v>0</v>
      </c>
    </row>
    <row r="1073" spans="40:61" ht="40.5" x14ac:dyDescent="0.2">
      <c r="AN1073" s="110" t="str">
        <f t="shared" si="217"/>
        <v>-0</v>
      </c>
      <c r="AO1073" s="110" t="str">
        <f t="shared" si="220"/>
        <v>28-0</v>
      </c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 t="str">
        <f t="shared" ref="BD1073:BF1073" si="268">BD1037</f>
        <v>چهار شنبه</v>
      </c>
      <c r="BE1073" s="110">
        <f t="shared" si="268"/>
        <v>5</v>
      </c>
      <c r="BF1073" s="110">
        <f t="shared" si="268"/>
        <v>28</v>
      </c>
      <c r="BG1073" s="110">
        <f t="shared" si="258"/>
        <v>30</v>
      </c>
      <c r="BH1073" s="110" t="str">
        <f t="shared" si="219"/>
        <v/>
      </c>
      <c r="BI1073" s="110">
        <f>HLOOKUP(BF1073,'ورود کد کلاس همکاران'!$A$1:$AL$54,BG1073+3,FALSE)</f>
        <v>0</v>
      </c>
    </row>
    <row r="1074" spans="40:61" ht="40.5" x14ac:dyDescent="0.2">
      <c r="AN1074" s="110" t="str">
        <f t="shared" si="217"/>
        <v>-0</v>
      </c>
      <c r="AO1074" s="110" t="str">
        <f t="shared" si="220"/>
        <v>29-0</v>
      </c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 t="str">
        <f t="shared" ref="BD1074:BF1074" si="269">BD1038</f>
        <v>چهار شنبه</v>
      </c>
      <c r="BE1074" s="110">
        <f t="shared" si="269"/>
        <v>5</v>
      </c>
      <c r="BF1074" s="110">
        <f t="shared" si="269"/>
        <v>29</v>
      </c>
      <c r="BG1074" s="110">
        <f t="shared" si="258"/>
        <v>30</v>
      </c>
      <c r="BH1074" s="110" t="str">
        <f t="shared" si="219"/>
        <v/>
      </c>
      <c r="BI1074" s="110">
        <f>HLOOKUP(BF1074,'ورود کد کلاس همکاران'!$A$1:$AL$54,BG1074+3,FALSE)</f>
        <v>0</v>
      </c>
    </row>
    <row r="1075" spans="40:61" ht="40.5" x14ac:dyDescent="0.2">
      <c r="AN1075" s="110" t="str">
        <f t="shared" si="217"/>
        <v>-0</v>
      </c>
      <c r="AO1075" s="110" t="str">
        <f t="shared" si="220"/>
        <v>30-0</v>
      </c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 t="str">
        <f t="shared" ref="BD1075:BF1075" si="270">BD1039</f>
        <v>چهار شنبه</v>
      </c>
      <c r="BE1075" s="110">
        <f t="shared" si="270"/>
        <v>5</v>
      </c>
      <c r="BF1075" s="110">
        <f t="shared" si="270"/>
        <v>30</v>
      </c>
      <c r="BG1075" s="110">
        <f t="shared" si="258"/>
        <v>30</v>
      </c>
      <c r="BH1075" s="110" t="str">
        <f t="shared" si="219"/>
        <v/>
      </c>
      <c r="BI1075" s="110">
        <f>HLOOKUP(BF1075,'ورود کد کلاس همکاران'!$A$1:$AL$54,BG1075+3,FALSE)</f>
        <v>0</v>
      </c>
    </row>
    <row r="1076" spans="40:61" ht="40.5" x14ac:dyDescent="0.2">
      <c r="AN1076" s="110" t="str">
        <f t="shared" si="217"/>
        <v>-0</v>
      </c>
      <c r="AO1076" s="110" t="str">
        <f t="shared" si="220"/>
        <v>31-0</v>
      </c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 t="str">
        <f t="shared" ref="BD1076:BF1076" si="271">BD1040</f>
        <v>پنجشنبه</v>
      </c>
      <c r="BE1076" s="110">
        <f t="shared" si="271"/>
        <v>6</v>
      </c>
      <c r="BF1076" s="110">
        <f t="shared" si="271"/>
        <v>31</v>
      </c>
      <c r="BG1076" s="110">
        <f t="shared" si="258"/>
        <v>30</v>
      </c>
      <c r="BH1076" s="110" t="str">
        <f t="shared" si="219"/>
        <v/>
      </c>
      <c r="BI1076" s="110">
        <f>HLOOKUP(BF1076,'ورود کد کلاس همکاران'!$A$1:$AL$54,BG1076+3,FALSE)</f>
        <v>0</v>
      </c>
    </row>
    <row r="1077" spans="40:61" ht="40.5" x14ac:dyDescent="0.2">
      <c r="AN1077" s="110" t="str">
        <f t="shared" si="217"/>
        <v>-0</v>
      </c>
      <c r="AO1077" s="110" t="str">
        <f t="shared" si="220"/>
        <v>32-0</v>
      </c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 t="str">
        <f t="shared" ref="BD1077:BF1077" si="272">BD1041</f>
        <v>پنجشنبه</v>
      </c>
      <c r="BE1077" s="110">
        <f t="shared" si="272"/>
        <v>6</v>
      </c>
      <c r="BF1077" s="110">
        <f t="shared" si="272"/>
        <v>32</v>
      </c>
      <c r="BG1077" s="110">
        <f t="shared" si="258"/>
        <v>30</v>
      </c>
      <c r="BH1077" s="110" t="str">
        <f t="shared" si="219"/>
        <v/>
      </c>
      <c r="BI1077" s="110">
        <f>HLOOKUP(BF1077,'ورود کد کلاس همکاران'!$A$1:$AL$54,BG1077+3,FALSE)</f>
        <v>0</v>
      </c>
    </row>
    <row r="1078" spans="40:61" ht="40.5" x14ac:dyDescent="0.2">
      <c r="AN1078" s="110" t="str">
        <f t="shared" si="217"/>
        <v>-0</v>
      </c>
      <c r="AO1078" s="110" t="str">
        <f t="shared" si="220"/>
        <v>33-0</v>
      </c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 t="str">
        <f t="shared" ref="BD1078:BF1078" si="273">BD1042</f>
        <v>پنجشنبه</v>
      </c>
      <c r="BE1078" s="110">
        <f t="shared" si="273"/>
        <v>6</v>
      </c>
      <c r="BF1078" s="110">
        <f t="shared" si="273"/>
        <v>33</v>
      </c>
      <c r="BG1078" s="110">
        <f t="shared" si="258"/>
        <v>30</v>
      </c>
      <c r="BH1078" s="110" t="str">
        <f t="shared" si="219"/>
        <v/>
      </c>
      <c r="BI1078" s="110">
        <f>HLOOKUP(BF1078,'ورود کد کلاس همکاران'!$A$1:$AL$54,BG1078+3,FALSE)</f>
        <v>0</v>
      </c>
    </row>
    <row r="1079" spans="40:61" ht="40.5" x14ac:dyDescent="0.2">
      <c r="AN1079" s="110" t="str">
        <f t="shared" si="217"/>
        <v>-0</v>
      </c>
      <c r="AO1079" s="110" t="str">
        <f t="shared" si="220"/>
        <v>34-0</v>
      </c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 t="str">
        <f t="shared" ref="BD1079:BF1079" si="274">BD1043</f>
        <v>پنجشنبه</v>
      </c>
      <c r="BE1079" s="110">
        <f t="shared" si="274"/>
        <v>6</v>
      </c>
      <c r="BF1079" s="110">
        <f t="shared" si="274"/>
        <v>34</v>
      </c>
      <c r="BG1079" s="110">
        <f t="shared" si="258"/>
        <v>30</v>
      </c>
      <c r="BH1079" s="110" t="str">
        <f t="shared" si="219"/>
        <v/>
      </c>
      <c r="BI1079" s="110">
        <f>HLOOKUP(BF1079,'ورود کد کلاس همکاران'!$A$1:$AL$54,BG1079+3,FALSE)</f>
        <v>0</v>
      </c>
    </row>
    <row r="1080" spans="40:61" ht="40.5" x14ac:dyDescent="0.2">
      <c r="AN1080" s="110" t="str">
        <f t="shared" si="217"/>
        <v>-0</v>
      </c>
      <c r="AO1080" s="110" t="str">
        <f t="shared" si="220"/>
        <v>35-0</v>
      </c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 t="str">
        <f t="shared" ref="BD1080:BF1080" si="275">BD1044</f>
        <v>پنجشنبه</v>
      </c>
      <c r="BE1080" s="110">
        <f t="shared" si="275"/>
        <v>6</v>
      </c>
      <c r="BF1080" s="110">
        <f t="shared" si="275"/>
        <v>35</v>
      </c>
      <c r="BG1080" s="110">
        <f t="shared" si="258"/>
        <v>30</v>
      </c>
      <c r="BH1080" s="110" t="str">
        <f t="shared" si="219"/>
        <v/>
      </c>
      <c r="BI1080" s="110">
        <f>HLOOKUP(BF1080,'ورود کد کلاس همکاران'!$A$1:$AL$54,BG1080+3,FALSE)</f>
        <v>0</v>
      </c>
    </row>
    <row r="1081" spans="40:61" ht="40.5" x14ac:dyDescent="0.2">
      <c r="AN1081" s="110" t="str">
        <f t="shared" si="217"/>
        <v>-0</v>
      </c>
      <c r="AO1081" s="110" t="str">
        <f t="shared" si="220"/>
        <v>36-0</v>
      </c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 t="str">
        <f t="shared" ref="BD1081:BF1081" si="276">BD1045</f>
        <v>پنجشنبه</v>
      </c>
      <c r="BE1081" s="110">
        <f t="shared" si="276"/>
        <v>6</v>
      </c>
      <c r="BF1081" s="110">
        <f t="shared" si="276"/>
        <v>36</v>
      </c>
      <c r="BG1081" s="110">
        <f t="shared" si="258"/>
        <v>30</v>
      </c>
      <c r="BH1081" s="110" t="str">
        <f t="shared" si="219"/>
        <v/>
      </c>
      <c r="BI1081" s="110">
        <f>HLOOKUP(BF1081,'ورود کد کلاس همکاران'!$A$1:$AL$54,BG1081+3,FALSE)</f>
        <v>0</v>
      </c>
    </row>
    <row r="1082" spans="40:61" ht="40.5" x14ac:dyDescent="0.2">
      <c r="AN1082" s="110" t="str">
        <f t="shared" si="217"/>
        <v>-0</v>
      </c>
      <c r="AO1082" s="110" t="str">
        <f t="shared" si="220"/>
        <v>1-0</v>
      </c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 t="str">
        <f t="shared" ref="BD1082:BF1082" si="277">BD1046</f>
        <v>شنبه</v>
      </c>
      <c r="BE1082" s="110">
        <f t="shared" si="277"/>
        <v>1</v>
      </c>
      <c r="BF1082" s="110">
        <f t="shared" si="277"/>
        <v>1</v>
      </c>
      <c r="BG1082" s="110">
        <f t="shared" si="258"/>
        <v>31</v>
      </c>
      <c r="BH1082" s="110" t="str">
        <f t="shared" si="219"/>
        <v/>
      </c>
      <c r="BI1082" s="110">
        <f>HLOOKUP(BF1082,'ورود کد کلاس همکاران'!$A$1:$AL$54,BG1082+3,FALSE)</f>
        <v>0</v>
      </c>
    </row>
    <row r="1083" spans="40:61" ht="40.5" x14ac:dyDescent="0.2">
      <c r="AN1083" s="110" t="str">
        <f t="shared" si="217"/>
        <v>-0</v>
      </c>
      <c r="AO1083" s="110" t="str">
        <f t="shared" si="220"/>
        <v>2-0</v>
      </c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 t="str">
        <f t="shared" ref="BD1083:BF1083" si="278">BD1047</f>
        <v>شنبه</v>
      </c>
      <c r="BE1083" s="110">
        <f t="shared" si="278"/>
        <v>1</v>
      </c>
      <c r="BF1083" s="110">
        <f t="shared" si="278"/>
        <v>2</v>
      </c>
      <c r="BG1083" s="110">
        <f t="shared" si="258"/>
        <v>31</v>
      </c>
      <c r="BH1083" s="110" t="str">
        <f t="shared" si="219"/>
        <v/>
      </c>
      <c r="BI1083" s="110">
        <f>HLOOKUP(BF1083,'ورود کد کلاس همکاران'!$A$1:$AL$54,BG1083+3,FALSE)</f>
        <v>0</v>
      </c>
    </row>
    <row r="1084" spans="40:61" ht="40.5" x14ac:dyDescent="0.2">
      <c r="AN1084" s="110" t="str">
        <f t="shared" si="217"/>
        <v>-0</v>
      </c>
      <c r="AO1084" s="110" t="str">
        <f t="shared" si="220"/>
        <v>3-0</v>
      </c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 t="str">
        <f t="shared" ref="BD1084:BF1084" si="279">BD1048</f>
        <v>شنبه</v>
      </c>
      <c r="BE1084" s="110">
        <f t="shared" si="279"/>
        <v>1</v>
      </c>
      <c r="BF1084" s="110">
        <f t="shared" si="279"/>
        <v>3</v>
      </c>
      <c r="BG1084" s="110">
        <f t="shared" si="258"/>
        <v>31</v>
      </c>
      <c r="BH1084" s="110" t="str">
        <f t="shared" si="219"/>
        <v/>
      </c>
      <c r="BI1084" s="110">
        <f>HLOOKUP(BF1084,'ورود کد کلاس همکاران'!$A$1:$AL$54,BG1084+3,FALSE)</f>
        <v>0</v>
      </c>
    </row>
    <row r="1085" spans="40:61" ht="40.5" x14ac:dyDescent="0.2">
      <c r="AN1085" s="110" t="str">
        <f t="shared" si="217"/>
        <v>-0</v>
      </c>
      <c r="AO1085" s="110" t="str">
        <f t="shared" si="220"/>
        <v>4-0</v>
      </c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 t="str">
        <f t="shared" ref="BD1085:BF1085" si="280">BD1049</f>
        <v>شنبه</v>
      </c>
      <c r="BE1085" s="110">
        <f t="shared" si="280"/>
        <v>1</v>
      </c>
      <c r="BF1085" s="110">
        <f t="shared" si="280"/>
        <v>4</v>
      </c>
      <c r="BG1085" s="110">
        <f t="shared" si="258"/>
        <v>31</v>
      </c>
      <c r="BH1085" s="110" t="str">
        <f t="shared" si="219"/>
        <v/>
      </c>
      <c r="BI1085" s="110">
        <f>HLOOKUP(BF1085,'ورود کد کلاس همکاران'!$A$1:$AL$54,BG1085+3,FALSE)</f>
        <v>0</v>
      </c>
    </row>
    <row r="1086" spans="40:61" ht="40.5" x14ac:dyDescent="0.2">
      <c r="AN1086" s="110" t="str">
        <f t="shared" si="217"/>
        <v>-0</v>
      </c>
      <c r="AO1086" s="110" t="str">
        <f t="shared" si="220"/>
        <v>5-0</v>
      </c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 t="str">
        <f t="shared" ref="BD1086:BF1101" si="281">BD1050</f>
        <v>شنبه</v>
      </c>
      <c r="BE1086" s="110">
        <f t="shared" si="281"/>
        <v>1</v>
      </c>
      <c r="BF1086" s="110">
        <f t="shared" si="281"/>
        <v>5</v>
      </c>
      <c r="BG1086" s="110">
        <f t="shared" si="258"/>
        <v>31</v>
      </c>
      <c r="BH1086" s="110" t="str">
        <f t="shared" si="219"/>
        <v/>
      </c>
      <c r="BI1086" s="110">
        <f>HLOOKUP(BF1086,'ورود کد کلاس همکاران'!$A$1:$AL$54,BG1086+3,FALSE)</f>
        <v>0</v>
      </c>
    </row>
    <row r="1087" spans="40:61" ht="40.5" x14ac:dyDescent="0.2">
      <c r="AN1087" s="110" t="str">
        <f t="shared" si="217"/>
        <v>-0</v>
      </c>
      <c r="AO1087" s="110" t="str">
        <f t="shared" si="220"/>
        <v>6-0</v>
      </c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 t="str">
        <f t="shared" si="281"/>
        <v>شنبه</v>
      </c>
      <c r="BE1087" s="110">
        <f t="shared" si="281"/>
        <v>1</v>
      </c>
      <c r="BF1087" s="110">
        <f t="shared" si="281"/>
        <v>6</v>
      </c>
      <c r="BG1087" s="110">
        <f t="shared" si="258"/>
        <v>31</v>
      </c>
      <c r="BH1087" s="110" t="str">
        <f t="shared" si="219"/>
        <v/>
      </c>
      <c r="BI1087" s="110">
        <f>HLOOKUP(BF1087,'ورود کد کلاس همکاران'!$A$1:$AL$54,BG1087+3,FALSE)</f>
        <v>0</v>
      </c>
    </row>
    <row r="1088" spans="40:61" ht="40.5" x14ac:dyDescent="0.2">
      <c r="AN1088" s="110" t="str">
        <f t="shared" si="217"/>
        <v>-0</v>
      </c>
      <c r="AO1088" s="110" t="str">
        <f t="shared" si="220"/>
        <v>7-0</v>
      </c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 t="str">
        <f t="shared" si="281"/>
        <v>يکشنبه</v>
      </c>
      <c r="BE1088" s="110">
        <f t="shared" si="281"/>
        <v>2</v>
      </c>
      <c r="BF1088" s="110">
        <f t="shared" si="281"/>
        <v>7</v>
      </c>
      <c r="BG1088" s="110">
        <f t="shared" si="258"/>
        <v>31</v>
      </c>
      <c r="BH1088" s="110" t="str">
        <f t="shared" si="219"/>
        <v/>
      </c>
      <c r="BI1088" s="110">
        <f>HLOOKUP(BF1088,'ورود کد کلاس همکاران'!$A$1:$AL$54,BG1088+3,FALSE)</f>
        <v>0</v>
      </c>
    </row>
    <row r="1089" spans="40:61" ht="40.5" x14ac:dyDescent="0.2">
      <c r="AN1089" s="110" t="str">
        <f t="shared" si="217"/>
        <v>-0</v>
      </c>
      <c r="AO1089" s="110" t="str">
        <f t="shared" si="220"/>
        <v>8-0</v>
      </c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 t="str">
        <f t="shared" si="281"/>
        <v>يکشنبه</v>
      </c>
      <c r="BE1089" s="110">
        <f t="shared" si="281"/>
        <v>2</v>
      </c>
      <c r="BF1089" s="110">
        <f t="shared" si="281"/>
        <v>8</v>
      </c>
      <c r="BG1089" s="110">
        <f t="shared" si="258"/>
        <v>31</v>
      </c>
      <c r="BH1089" s="110" t="str">
        <f t="shared" si="219"/>
        <v/>
      </c>
      <c r="BI1089" s="110">
        <f>HLOOKUP(BF1089,'ورود کد کلاس همکاران'!$A$1:$AL$54,BG1089+3,FALSE)</f>
        <v>0</v>
      </c>
    </row>
    <row r="1090" spans="40:61" ht="40.5" x14ac:dyDescent="0.2">
      <c r="AN1090" s="110" t="str">
        <f t="shared" ref="AN1090:AN1153" si="282">BH1090&amp;"-"&amp;BI1090</f>
        <v>-0</v>
      </c>
      <c r="AO1090" s="110" t="str">
        <f t="shared" si="220"/>
        <v>9-0</v>
      </c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 t="str">
        <f t="shared" si="281"/>
        <v>يکشنبه</v>
      </c>
      <c r="BE1090" s="110">
        <f t="shared" si="281"/>
        <v>2</v>
      </c>
      <c r="BF1090" s="110">
        <f t="shared" si="281"/>
        <v>9</v>
      </c>
      <c r="BG1090" s="110">
        <f t="shared" si="258"/>
        <v>31</v>
      </c>
      <c r="BH1090" s="110" t="str">
        <f t="shared" ref="BH1090:BH1153" si="283">HLOOKUP(BF1090,$A$1:$AL$54,BG1090+3,FALSE)</f>
        <v/>
      </c>
      <c r="BI1090" s="110">
        <f>HLOOKUP(BF1090,'ورود کد کلاس همکاران'!$A$1:$AL$54,BG1090+3,FALSE)</f>
        <v>0</v>
      </c>
    </row>
    <row r="1091" spans="40:61" ht="40.5" x14ac:dyDescent="0.2">
      <c r="AN1091" s="110" t="str">
        <f t="shared" si="282"/>
        <v>-0</v>
      </c>
      <c r="AO1091" s="110" t="str">
        <f t="shared" ref="AO1091:AO1154" si="284">BF1091&amp;"-"&amp;BI1091</f>
        <v>10-0</v>
      </c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 t="str">
        <f t="shared" si="281"/>
        <v>يکشنبه</v>
      </c>
      <c r="BE1091" s="110">
        <f t="shared" si="281"/>
        <v>2</v>
      </c>
      <c r="BF1091" s="110">
        <f t="shared" si="281"/>
        <v>10</v>
      </c>
      <c r="BG1091" s="110">
        <f t="shared" si="258"/>
        <v>31</v>
      </c>
      <c r="BH1091" s="110" t="str">
        <f t="shared" si="283"/>
        <v/>
      </c>
      <c r="BI1091" s="110">
        <f>HLOOKUP(BF1091,'ورود کد کلاس همکاران'!$A$1:$AL$54,BG1091+3,FALSE)</f>
        <v>0</v>
      </c>
    </row>
    <row r="1092" spans="40:61" ht="40.5" x14ac:dyDescent="0.2">
      <c r="AN1092" s="110" t="str">
        <f t="shared" si="282"/>
        <v>-0</v>
      </c>
      <c r="AO1092" s="110" t="str">
        <f t="shared" si="284"/>
        <v>11-0</v>
      </c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 t="str">
        <f t="shared" si="281"/>
        <v>يکشنبه</v>
      </c>
      <c r="BE1092" s="110">
        <f t="shared" si="281"/>
        <v>2</v>
      </c>
      <c r="BF1092" s="110">
        <f t="shared" si="281"/>
        <v>11</v>
      </c>
      <c r="BG1092" s="110">
        <f t="shared" si="258"/>
        <v>31</v>
      </c>
      <c r="BH1092" s="110" t="str">
        <f t="shared" si="283"/>
        <v/>
      </c>
      <c r="BI1092" s="110">
        <f>HLOOKUP(BF1092,'ورود کد کلاس همکاران'!$A$1:$AL$54,BG1092+3,FALSE)</f>
        <v>0</v>
      </c>
    </row>
    <row r="1093" spans="40:61" ht="40.5" x14ac:dyDescent="0.2">
      <c r="AN1093" s="110" t="str">
        <f t="shared" si="282"/>
        <v>-0</v>
      </c>
      <c r="AO1093" s="110" t="str">
        <f t="shared" si="284"/>
        <v>12-0</v>
      </c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 t="str">
        <f t="shared" si="281"/>
        <v>يکشنبه</v>
      </c>
      <c r="BE1093" s="110">
        <f t="shared" si="281"/>
        <v>2</v>
      </c>
      <c r="BF1093" s="110">
        <f t="shared" si="281"/>
        <v>12</v>
      </c>
      <c r="BG1093" s="110">
        <f t="shared" si="258"/>
        <v>31</v>
      </c>
      <c r="BH1093" s="110" t="str">
        <f t="shared" si="283"/>
        <v/>
      </c>
      <c r="BI1093" s="110">
        <f>HLOOKUP(BF1093,'ورود کد کلاس همکاران'!$A$1:$AL$54,BG1093+3,FALSE)</f>
        <v>0</v>
      </c>
    </row>
    <row r="1094" spans="40:61" ht="40.5" x14ac:dyDescent="0.2">
      <c r="AN1094" s="110" t="str">
        <f t="shared" si="282"/>
        <v>-0</v>
      </c>
      <c r="AO1094" s="110" t="str">
        <f t="shared" si="284"/>
        <v>13-0</v>
      </c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 t="str">
        <f t="shared" si="281"/>
        <v>دوشنبه</v>
      </c>
      <c r="BE1094" s="110">
        <f t="shared" si="281"/>
        <v>3</v>
      </c>
      <c r="BF1094" s="110">
        <f t="shared" si="281"/>
        <v>13</v>
      </c>
      <c r="BG1094" s="110">
        <f t="shared" si="258"/>
        <v>31</v>
      </c>
      <c r="BH1094" s="110" t="str">
        <f t="shared" si="283"/>
        <v/>
      </c>
      <c r="BI1094" s="110">
        <f>HLOOKUP(BF1094,'ورود کد کلاس همکاران'!$A$1:$AL$54,BG1094+3,FALSE)</f>
        <v>0</v>
      </c>
    </row>
    <row r="1095" spans="40:61" ht="40.5" x14ac:dyDescent="0.2">
      <c r="AN1095" s="110" t="str">
        <f t="shared" si="282"/>
        <v>-0</v>
      </c>
      <c r="AO1095" s="110" t="str">
        <f t="shared" si="284"/>
        <v>14-0</v>
      </c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 t="str">
        <f t="shared" si="281"/>
        <v>دوشنبه</v>
      </c>
      <c r="BE1095" s="110">
        <f t="shared" si="281"/>
        <v>3</v>
      </c>
      <c r="BF1095" s="110">
        <f t="shared" si="281"/>
        <v>14</v>
      </c>
      <c r="BG1095" s="110">
        <f t="shared" si="258"/>
        <v>31</v>
      </c>
      <c r="BH1095" s="110" t="str">
        <f t="shared" si="283"/>
        <v/>
      </c>
      <c r="BI1095" s="110">
        <f>HLOOKUP(BF1095,'ورود کد کلاس همکاران'!$A$1:$AL$54,BG1095+3,FALSE)</f>
        <v>0</v>
      </c>
    </row>
    <row r="1096" spans="40:61" ht="40.5" x14ac:dyDescent="0.2">
      <c r="AN1096" s="110" t="str">
        <f t="shared" si="282"/>
        <v>-0</v>
      </c>
      <c r="AO1096" s="110" t="str">
        <f t="shared" si="284"/>
        <v>15-0</v>
      </c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 t="str">
        <f t="shared" si="281"/>
        <v>دوشنبه</v>
      </c>
      <c r="BE1096" s="110">
        <f t="shared" si="281"/>
        <v>3</v>
      </c>
      <c r="BF1096" s="110">
        <f t="shared" si="281"/>
        <v>15</v>
      </c>
      <c r="BG1096" s="110">
        <f t="shared" si="258"/>
        <v>31</v>
      </c>
      <c r="BH1096" s="110" t="str">
        <f t="shared" si="283"/>
        <v/>
      </c>
      <c r="BI1096" s="110">
        <f>HLOOKUP(BF1096,'ورود کد کلاس همکاران'!$A$1:$AL$54,BG1096+3,FALSE)</f>
        <v>0</v>
      </c>
    </row>
    <row r="1097" spans="40:61" ht="40.5" x14ac:dyDescent="0.2">
      <c r="AN1097" s="110" t="str">
        <f t="shared" si="282"/>
        <v>-0</v>
      </c>
      <c r="AO1097" s="110" t="str">
        <f t="shared" si="284"/>
        <v>16-0</v>
      </c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 t="str">
        <f t="shared" si="281"/>
        <v>دوشنبه</v>
      </c>
      <c r="BE1097" s="110">
        <f t="shared" si="281"/>
        <v>3</v>
      </c>
      <c r="BF1097" s="110">
        <f t="shared" si="281"/>
        <v>16</v>
      </c>
      <c r="BG1097" s="110">
        <f t="shared" si="258"/>
        <v>31</v>
      </c>
      <c r="BH1097" s="110" t="str">
        <f t="shared" si="283"/>
        <v/>
      </c>
      <c r="BI1097" s="110">
        <f>HLOOKUP(BF1097,'ورود کد کلاس همکاران'!$A$1:$AL$54,BG1097+3,FALSE)</f>
        <v>0</v>
      </c>
    </row>
    <row r="1098" spans="40:61" ht="40.5" x14ac:dyDescent="0.2">
      <c r="AN1098" s="110" t="str">
        <f t="shared" si="282"/>
        <v>-0</v>
      </c>
      <c r="AO1098" s="110" t="str">
        <f t="shared" si="284"/>
        <v>17-0</v>
      </c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 t="str">
        <f t="shared" si="281"/>
        <v>دوشنبه</v>
      </c>
      <c r="BE1098" s="110">
        <f t="shared" si="281"/>
        <v>3</v>
      </c>
      <c r="BF1098" s="110">
        <f t="shared" si="281"/>
        <v>17</v>
      </c>
      <c r="BG1098" s="110">
        <f t="shared" si="258"/>
        <v>31</v>
      </c>
      <c r="BH1098" s="110" t="str">
        <f t="shared" si="283"/>
        <v/>
      </c>
      <c r="BI1098" s="110">
        <f>HLOOKUP(BF1098,'ورود کد کلاس همکاران'!$A$1:$AL$54,BG1098+3,FALSE)</f>
        <v>0</v>
      </c>
    </row>
    <row r="1099" spans="40:61" ht="40.5" x14ac:dyDescent="0.2">
      <c r="AN1099" s="110" t="str">
        <f t="shared" si="282"/>
        <v>-0</v>
      </c>
      <c r="AO1099" s="110" t="str">
        <f t="shared" si="284"/>
        <v>18-0</v>
      </c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 t="str">
        <f t="shared" si="281"/>
        <v>دوشنبه</v>
      </c>
      <c r="BE1099" s="110">
        <f t="shared" si="281"/>
        <v>3</v>
      </c>
      <c r="BF1099" s="110">
        <f t="shared" si="281"/>
        <v>18</v>
      </c>
      <c r="BG1099" s="110">
        <f t="shared" si="258"/>
        <v>31</v>
      </c>
      <c r="BH1099" s="110" t="str">
        <f t="shared" si="283"/>
        <v/>
      </c>
      <c r="BI1099" s="110">
        <f>HLOOKUP(BF1099,'ورود کد کلاس همکاران'!$A$1:$AL$54,BG1099+3,FALSE)</f>
        <v>0</v>
      </c>
    </row>
    <row r="1100" spans="40:61" ht="40.5" x14ac:dyDescent="0.2">
      <c r="AN1100" s="110" t="str">
        <f t="shared" si="282"/>
        <v>-0</v>
      </c>
      <c r="AO1100" s="110" t="str">
        <f t="shared" si="284"/>
        <v>19-0</v>
      </c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 t="str">
        <f t="shared" si="281"/>
        <v>سه شنبه</v>
      </c>
      <c r="BE1100" s="110">
        <f t="shared" si="281"/>
        <v>4</v>
      </c>
      <c r="BF1100" s="110">
        <f t="shared" si="281"/>
        <v>19</v>
      </c>
      <c r="BG1100" s="110">
        <f t="shared" si="258"/>
        <v>31</v>
      </c>
      <c r="BH1100" s="110" t="str">
        <f t="shared" si="283"/>
        <v/>
      </c>
      <c r="BI1100" s="110">
        <f>HLOOKUP(BF1100,'ورود کد کلاس همکاران'!$A$1:$AL$54,BG1100+3,FALSE)</f>
        <v>0</v>
      </c>
    </row>
    <row r="1101" spans="40:61" ht="40.5" x14ac:dyDescent="0.2">
      <c r="AN1101" s="110" t="str">
        <f t="shared" si="282"/>
        <v>-0</v>
      </c>
      <c r="AO1101" s="110" t="str">
        <f t="shared" si="284"/>
        <v>20-0</v>
      </c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 t="str">
        <f t="shared" si="281"/>
        <v>سه شنبه</v>
      </c>
      <c r="BE1101" s="110">
        <f t="shared" si="281"/>
        <v>4</v>
      </c>
      <c r="BF1101" s="110">
        <f t="shared" si="281"/>
        <v>20</v>
      </c>
      <c r="BG1101" s="110">
        <f t="shared" si="258"/>
        <v>31</v>
      </c>
      <c r="BH1101" s="110" t="str">
        <f t="shared" si="283"/>
        <v/>
      </c>
      <c r="BI1101" s="110">
        <f>HLOOKUP(BF1101,'ورود کد کلاس همکاران'!$A$1:$AL$54,BG1101+3,FALSE)</f>
        <v>0</v>
      </c>
    </row>
    <row r="1102" spans="40:61" ht="40.5" x14ac:dyDescent="0.2">
      <c r="AN1102" s="110" t="str">
        <f t="shared" si="282"/>
        <v>-0</v>
      </c>
      <c r="AO1102" s="110" t="str">
        <f t="shared" si="284"/>
        <v>21-0</v>
      </c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 t="str">
        <f t="shared" ref="BD1102:BF1108" si="285">BD1066</f>
        <v>سه شنبه</v>
      </c>
      <c r="BE1102" s="110">
        <f t="shared" si="285"/>
        <v>4</v>
      </c>
      <c r="BF1102" s="110">
        <f t="shared" si="285"/>
        <v>21</v>
      </c>
      <c r="BG1102" s="110">
        <f t="shared" si="258"/>
        <v>31</v>
      </c>
      <c r="BH1102" s="110" t="str">
        <f t="shared" si="283"/>
        <v/>
      </c>
      <c r="BI1102" s="110">
        <f>HLOOKUP(BF1102,'ورود کد کلاس همکاران'!$A$1:$AL$54,BG1102+3,FALSE)</f>
        <v>0</v>
      </c>
    </row>
    <row r="1103" spans="40:61" ht="40.5" x14ac:dyDescent="0.2">
      <c r="AN1103" s="110" t="str">
        <f t="shared" si="282"/>
        <v>-0</v>
      </c>
      <c r="AO1103" s="110" t="str">
        <f t="shared" si="284"/>
        <v>22-0</v>
      </c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 t="str">
        <f t="shared" si="285"/>
        <v>سه شنبه</v>
      </c>
      <c r="BE1103" s="110">
        <f t="shared" si="285"/>
        <v>4</v>
      </c>
      <c r="BF1103" s="110">
        <f t="shared" si="285"/>
        <v>22</v>
      </c>
      <c r="BG1103" s="110">
        <f t="shared" si="258"/>
        <v>31</v>
      </c>
      <c r="BH1103" s="110" t="str">
        <f t="shared" si="283"/>
        <v/>
      </c>
      <c r="BI1103" s="110">
        <f>HLOOKUP(BF1103,'ورود کد کلاس همکاران'!$A$1:$AL$54,BG1103+3,FALSE)</f>
        <v>0</v>
      </c>
    </row>
    <row r="1104" spans="40:61" ht="40.5" x14ac:dyDescent="0.2">
      <c r="AN1104" s="110" t="str">
        <f t="shared" si="282"/>
        <v>-0</v>
      </c>
      <c r="AO1104" s="110" t="str">
        <f t="shared" si="284"/>
        <v>23-0</v>
      </c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 t="str">
        <f t="shared" si="285"/>
        <v>سه شنبه</v>
      </c>
      <c r="BE1104" s="110">
        <f t="shared" si="285"/>
        <v>4</v>
      </c>
      <c r="BF1104" s="110">
        <f t="shared" si="285"/>
        <v>23</v>
      </c>
      <c r="BG1104" s="110">
        <f t="shared" si="258"/>
        <v>31</v>
      </c>
      <c r="BH1104" s="110" t="str">
        <f t="shared" si="283"/>
        <v/>
      </c>
      <c r="BI1104" s="110">
        <f>HLOOKUP(BF1104,'ورود کد کلاس همکاران'!$A$1:$AL$54,BG1104+3,FALSE)</f>
        <v>0</v>
      </c>
    </row>
    <row r="1105" spans="40:61" ht="40.5" x14ac:dyDescent="0.2">
      <c r="AN1105" s="110" t="str">
        <f t="shared" si="282"/>
        <v>-0</v>
      </c>
      <c r="AO1105" s="110" t="str">
        <f t="shared" si="284"/>
        <v>24-0</v>
      </c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 t="str">
        <f t="shared" si="285"/>
        <v>سه شنبه</v>
      </c>
      <c r="BE1105" s="110">
        <f t="shared" si="285"/>
        <v>4</v>
      </c>
      <c r="BF1105" s="110">
        <f t="shared" si="285"/>
        <v>24</v>
      </c>
      <c r="BG1105" s="110">
        <f t="shared" si="258"/>
        <v>31</v>
      </c>
      <c r="BH1105" s="110" t="str">
        <f t="shared" si="283"/>
        <v/>
      </c>
      <c r="BI1105" s="110">
        <f>HLOOKUP(BF1105,'ورود کد کلاس همکاران'!$A$1:$AL$54,BG1105+3,FALSE)</f>
        <v>0</v>
      </c>
    </row>
    <row r="1106" spans="40:61" ht="40.5" x14ac:dyDescent="0.2">
      <c r="AN1106" s="110" t="str">
        <f t="shared" si="282"/>
        <v>-0</v>
      </c>
      <c r="AO1106" s="110" t="str">
        <f t="shared" si="284"/>
        <v>25-0</v>
      </c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 t="str">
        <f t="shared" si="285"/>
        <v>چهار شنبه</v>
      </c>
      <c r="BE1106" s="110">
        <f t="shared" si="285"/>
        <v>5</v>
      </c>
      <c r="BF1106" s="110">
        <f t="shared" si="285"/>
        <v>25</v>
      </c>
      <c r="BG1106" s="110">
        <f t="shared" si="258"/>
        <v>31</v>
      </c>
      <c r="BH1106" s="110" t="str">
        <f t="shared" si="283"/>
        <v/>
      </c>
      <c r="BI1106" s="110">
        <f>HLOOKUP(BF1106,'ورود کد کلاس همکاران'!$A$1:$AL$54,BG1106+3,FALSE)</f>
        <v>0</v>
      </c>
    </row>
    <row r="1107" spans="40:61" ht="40.5" x14ac:dyDescent="0.2">
      <c r="AN1107" s="110" t="str">
        <f t="shared" si="282"/>
        <v>-0</v>
      </c>
      <c r="AO1107" s="110" t="str">
        <f t="shared" si="284"/>
        <v>26-0</v>
      </c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 t="str">
        <f t="shared" si="285"/>
        <v>چهار شنبه</v>
      </c>
      <c r="BE1107" s="110">
        <f t="shared" si="285"/>
        <v>5</v>
      </c>
      <c r="BF1107" s="110">
        <f t="shared" si="285"/>
        <v>26</v>
      </c>
      <c r="BG1107" s="110">
        <f t="shared" si="258"/>
        <v>31</v>
      </c>
      <c r="BH1107" s="110" t="str">
        <f t="shared" si="283"/>
        <v/>
      </c>
      <c r="BI1107" s="110">
        <f>HLOOKUP(BF1107,'ورود کد کلاس همکاران'!$A$1:$AL$54,BG1107+3,FALSE)</f>
        <v>0</v>
      </c>
    </row>
    <row r="1108" spans="40:61" ht="40.5" x14ac:dyDescent="0.2">
      <c r="AN1108" s="110" t="str">
        <f t="shared" si="282"/>
        <v>-0</v>
      </c>
      <c r="AO1108" s="110" t="str">
        <f t="shared" si="284"/>
        <v>27-0</v>
      </c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 t="str">
        <f t="shared" si="285"/>
        <v>چهار شنبه</v>
      </c>
      <c r="BE1108" s="110">
        <f t="shared" si="285"/>
        <v>5</v>
      </c>
      <c r="BF1108" s="110">
        <f t="shared" si="285"/>
        <v>27</v>
      </c>
      <c r="BG1108" s="110">
        <f t="shared" si="258"/>
        <v>31</v>
      </c>
      <c r="BH1108" s="110" t="str">
        <f t="shared" si="283"/>
        <v/>
      </c>
      <c r="BI1108" s="110">
        <f>HLOOKUP(BF1108,'ورود کد کلاس همکاران'!$A$1:$AL$54,BG1108+3,FALSE)</f>
        <v>0</v>
      </c>
    </row>
    <row r="1109" spans="40:61" ht="40.5" x14ac:dyDescent="0.2">
      <c r="AN1109" s="110" t="str">
        <f t="shared" si="282"/>
        <v>-0</v>
      </c>
      <c r="AO1109" s="110" t="str">
        <f t="shared" si="284"/>
        <v>28-0</v>
      </c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 t="str">
        <f t="shared" ref="BD1109:BF1109" si="286">BD1073</f>
        <v>چهار شنبه</v>
      </c>
      <c r="BE1109" s="110">
        <f t="shared" si="286"/>
        <v>5</v>
      </c>
      <c r="BF1109" s="110">
        <f t="shared" si="286"/>
        <v>28</v>
      </c>
      <c r="BG1109" s="110">
        <f t="shared" si="258"/>
        <v>31</v>
      </c>
      <c r="BH1109" s="110" t="str">
        <f t="shared" si="283"/>
        <v/>
      </c>
      <c r="BI1109" s="110">
        <f>HLOOKUP(BF1109,'ورود کد کلاس همکاران'!$A$1:$AL$54,BG1109+3,FALSE)</f>
        <v>0</v>
      </c>
    </row>
    <row r="1110" spans="40:61" ht="40.5" x14ac:dyDescent="0.2">
      <c r="AN1110" s="110" t="str">
        <f t="shared" si="282"/>
        <v>-0</v>
      </c>
      <c r="AO1110" s="110" t="str">
        <f t="shared" si="284"/>
        <v>29-0</v>
      </c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 t="str">
        <f t="shared" ref="BD1110:BF1110" si="287">BD1074</f>
        <v>چهار شنبه</v>
      </c>
      <c r="BE1110" s="110">
        <f t="shared" si="287"/>
        <v>5</v>
      </c>
      <c r="BF1110" s="110">
        <f t="shared" si="287"/>
        <v>29</v>
      </c>
      <c r="BG1110" s="110">
        <f t="shared" si="258"/>
        <v>31</v>
      </c>
      <c r="BH1110" s="110" t="str">
        <f t="shared" si="283"/>
        <v/>
      </c>
      <c r="BI1110" s="110">
        <f>HLOOKUP(BF1110,'ورود کد کلاس همکاران'!$A$1:$AL$54,BG1110+3,FALSE)</f>
        <v>0</v>
      </c>
    </row>
    <row r="1111" spans="40:61" ht="40.5" x14ac:dyDescent="0.2">
      <c r="AN1111" s="110" t="str">
        <f t="shared" si="282"/>
        <v>-0</v>
      </c>
      <c r="AO1111" s="110" t="str">
        <f t="shared" si="284"/>
        <v>30-0</v>
      </c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 t="str">
        <f t="shared" ref="BD1111:BF1111" si="288">BD1075</f>
        <v>چهار شنبه</v>
      </c>
      <c r="BE1111" s="110">
        <f t="shared" si="288"/>
        <v>5</v>
      </c>
      <c r="BF1111" s="110">
        <f t="shared" si="288"/>
        <v>30</v>
      </c>
      <c r="BG1111" s="110">
        <f t="shared" si="258"/>
        <v>31</v>
      </c>
      <c r="BH1111" s="110" t="str">
        <f t="shared" si="283"/>
        <v/>
      </c>
      <c r="BI1111" s="110">
        <f>HLOOKUP(BF1111,'ورود کد کلاس همکاران'!$A$1:$AL$54,BG1111+3,FALSE)</f>
        <v>0</v>
      </c>
    </row>
    <row r="1112" spans="40:61" ht="40.5" x14ac:dyDescent="0.2">
      <c r="AN1112" s="110" t="str">
        <f t="shared" si="282"/>
        <v>-0</v>
      </c>
      <c r="AO1112" s="110" t="str">
        <f t="shared" si="284"/>
        <v>31-0</v>
      </c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 t="str">
        <f t="shared" ref="BD1112:BF1112" si="289">BD1076</f>
        <v>پنجشنبه</v>
      </c>
      <c r="BE1112" s="110">
        <f t="shared" si="289"/>
        <v>6</v>
      </c>
      <c r="BF1112" s="110">
        <f t="shared" si="289"/>
        <v>31</v>
      </c>
      <c r="BG1112" s="110">
        <f t="shared" si="258"/>
        <v>31</v>
      </c>
      <c r="BH1112" s="110" t="str">
        <f t="shared" si="283"/>
        <v/>
      </c>
      <c r="BI1112" s="110">
        <f>HLOOKUP(BF1112,'ورود کد کلاس همکاران'!$A$1:$AL$54,BG1112+3,FALSE)</f>
        <v>0</v>
      </c>
    </row>
    <row r="1113" spans="40:61" ht="40.5" x14ac:dyDescent="0.2">
      <c r="AN1113" s="110" t="str">
        <f t="shared" si="282"/>
        <v>-0</v>
      </c>
      <c r="AO1113" s="110" t="str">
        <f t="shared" si="284"/>
        <v>32-0</v>
      </c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 t="str">
        <f t="shared" ref="BD1113:BF1113" si="290">BD1077</f>
        <v>پنجشنبه</v>
      </c>
      <c r="BE1113" s="110">
        <f t="shared" si="290"/>
        <v>6</v>
      </c>
      <c r="BF1113" s="110">
        <f t="shared" si="290"/>
        <v>32</v>
      </c>
      <c r="BG1113" s="110">
        <f t="shared" si="258"/>
        <v>31</v>
      </c>
      <c r="BH1113" s="110" t="str">
        <f t="shared" si="283"/>
        <v/>
      </c>
      <c r="BI1113" s="110">
        <f>HLOOKUP(BF1113,'ورود کد کلاس همکاران'!$A$1:$AL$54,BG1113+3,FALSE)</f>
        <v>0</v>
      </c>
    </row>
    <row r="1114" spans="40:61" ht="40.5" x14ac:dyDescent="0.2">
      <c r="AN1114" s="110" t="str">
        <f t="shared" si="282"/>
        <v>-0</v>
      </c>
      <c r="AO1114" s="110" t="str">
        <f t="shared" si="284"/>
        <v>33-0</v>
      </c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 t="str">
        <f t="shared" ref="BD1114:BF1114" si="291">BD1078</f>
        <v>پنجشنبه</v>
      </c>
      <c r="BE1114" s="110">
        <f t="shared" si="291"/>
        <v>6</v>
      </c>
      <c r="BF1114" s="110">
        <f t="shared" si="291"/>
        <v>33</v>
      </c>
      <c r="BG1114" s="110">
        <f t="shared" si="258"/>
        <v>31</v>
      </c>
      <c r="BH1114" s="110" t="str">
        <f t="shared" si="283"/>
        <v/>
      </c>
      <c r="BI1114" s="110">
        <f>HLOOKUP(BF1114,'ورود کد کلاس همکاران'!$A$1:$AL$54,BG1114+3,FALSE)</f>
        <v>0</v>
      </c>
    </row>
    <row r="1115" spans="40:61" ht="40.5" x14ac:dyDescent="0.2">
      <c r="AN1115" s="110" t="str">
        <f t="shared" si="282"/>
        <v>-0</v>
      </c>
      <c r="AO1115" s="110" t="str">
        <f t="shared" si="284"/>
        <v>34-0</v>
      </c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 t="str">
        <f t="shared" ref="BD1115:BF1115" si="292">BD1079</f>
        <v>پنجشنبه</v>
      </c>
      <c r="BE1115" s="110">
        <f t="shared" si="292"/>
        <v>6</v>
      </c>
      <c r="BF1115" s="110">
        <f t="shared" si="292"/>
        <v>34</v>
      </c>
      <c r="BG1115" s="110">
        <f t="shared" si="258"/>
        <v>31</v>
      </c>
      <c r="BH1115" s="110" t="str">
        <f t="shared" si="283"/>
        <v/>
      </c>
      <c r="BI1115" s="110">
        <f>HLOOKUP(BF1115,'ورود کد کلاس همکاران'!$A$1:$AL$54,BG1115+3,FALSE)</f>
        <v>0</v>
      </c>
    </row>
    <row r="1116" spans="40:61" ht="40.5" x14ac:dyDescent="0.2">
      <c r="AN1116" s="110" t="str">
        <f t="shared" si="282"/>
        <v>-0</v>
      </c>
      <c r="AO1116" s="110" t="str">
        <f t="shared" si="284"/>
        <v>35-0</v>
      </c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 t="str">
        <f t="shared" ref="BD1116:BF1116" si="293">BD1080</f>
        <v>پنجشنبه</v>
      </c>
      <c r="BE1116" s="110">
        <f t="shared" si="293"/>
        <v>6</v>
      </c>
      <c r="BF1116" s="110">
        <f t="shared" si="293"/>
        <v>35</v>
      </c>
      <c r="BG1116" s="110">
        <f t="shared" si="258"/>
        <v>31</v>
      </c>
      <c r="BH1116" s="110" t="str">
        <f t="shared" si="283"/>
        <v/>
      </c>
      <c r="BI1116" s="110">
        <f>HLOOKUP(BF1116,'ورود کد کلاس همکاران'!$A$1:$AL$54,BG1116+3,FALSE)</f>
        <v>0</v>
      </c>
    </row>
    <row r="1117" spans="40:61" ht="40.5" x14ac:dyDescent="0.2">
      <c r="AN1117" s="110" t="str">
        <f t="shared" si="282"/>
        <v>-0</v>
      </c>
      <c r="AO1117" s="110" t="str">
        <f t="shared" si="284"/>
        <v>36-0</v>
      </c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 t="str">
        <f t="shared" ref="BD1117:BF1117" si="294">BD1081</f>
        <v>پنجشنبه</v>
      </c>
      <c r="BE1117" s="110">
        <f t="shared" si="294"/>
        <v>6</v>
      </c>
      <c r="BF1117" s="110">
        <f t="shared" si="294"/>
        <v>36</v>
      </c>
      <c r="BG1117" s="110">
        <f t="shared" si="258"/>
        <v>31</v>
      </c>
      <c r="BH1117" s="110" t="str">
        <f t="shared" si="283"/>
        <v/>
      </c>
      <c r="BI1117" s="110">
        <f>HLOOKUP(BF1117,'ورود کد کلاس همکاران'!$A$1:$AL$54,BG1117+3,FALSE)</f>
        <v>0</v>
      </c>
    </row>
    <row r="1118" spans="40:61" ht="40.5" x14ac:dyDescent="0.2">
      <c r="AN1118" s="110" t="str">
        <f t="shared" si="282"/>
        <v>-0</v>
      </c>
      <c r="AO1118" s="110" t="str">
        <f t="shared" si="284"/>
        <v>1-0</v>
      </c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 t="str">
        <f t="shared" ref="BD1118:BF1118" si="295">BD1082</f>
        <v>شنبه</v>
      </c>
      <c r="BE1118" s="110">
        <f t="shared" si="295"/>
        <v>1</v>
      </c>
      <c r="BF1118" s="110">
        <f t="shared" si="295"/>
        <v>1</v>
      </c>
      <c r="BG1118" s="110">
        <f t="shared" si="258"/>
        <v>32</v>
      </c>
      <c r="BH1118" s="110" t="str">
        <f t="shared" si="283"/>
        <v/>
      </c>
      <c r="BI1118" s="110">
        <f>HLOOKUP(BF1118,'ورود کد کلاس همکاران'!$A$1:$AL$54,BG1118+3,FALSE)</f>
        <v>0</v>
      </c>
    </row>
    <row r="1119" spans="40:61" ht="40.5" x14ac:dyDescent="0.2">
      <c r="AN1119" s="110" t="str">
        <f t="shared" si="282"/>
        <v>-0</v>
      </c>
      <c r="AO1119" s="110" t="str">
        <f t="shared" si="284"/>
        <v>2-0</v>
      </c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 t="str">
        <f t="shared" ref="BD1119:BF1119" si="296">BD1083</f>
        <v>شنبه</v>
      </c>
      <c r="BE1119" s="110">
        <f t="shared" si="296"/>
        <v>1</v>
      </c>
      <c r="BF1119" s="110">
        <f t="shared" si="296"/>
        <v>2</v>
      </c>
      <c r="BG1119" s="110">
        <f t="shared" si="258"/>
        <v>32</v>
      </c>
      <c r="BH1119" s="110" t="str">
        <f t="shared" si="283"/>
        <v/>
      </c>
      <c r="BI1119" s="110">
        <f>HLOOKUP(BF1119,'ورود کد کلاس همکاران'!$A$1:$AL$54,BG1119+3,FALSE)</f>
        <v>0</v>
      </c>
    </row>
    <row r="1120" spans="40:61" ht="40.5" x14ac:dyDescent="0.2">
      <c r="AN1120" s="110" t="str">
        <f t="shared" si="282"/>
        <v>-0</v>
      </c>
      <c r="AO1120" s="110" t="str">
        <f t="shared" si="284"/>
        <v>3-0</v>
      </c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 t="str">
        <f t="shared" ref="BD1120:BF1120" si="297">BD1084</f>
        <v>شنبه</v>
      </c>
      <c r="BE1120" s="110">
        <f t="shared" si="297"/>
        <v>1</v>
      </c>
      <c r="BF1120" s="110">
        <f t="shared" si="297"/>
        <v>3</v>
      </c>
      <c r="BG1120" s="110">
        <f t="shared" si="258"/>
        <v>32</v>
      </c>
      <c r="BH1120" s="110" t="str">
        <f t="shared" si="283"/>
        <v/>
      </c>
      <c r="BI1120" s="110">
        <f>HLOOKUP(BF1120,'ورود کد کلاس همکاران'!$A$1:$AL$54,BG1120+3,FALSE)</f>
        <v>0</v>
      </c>
    </row>
    <row r="1121" spans="40:61" ht="40.5" x14ac:dyDescent="0.2">
      <c r="AN1121" s="110" t="str">
        <f t="shared" si="282"/>
        <v>-0</v>
      </c>
      <c r="AO1121" s="110" t="str">
        <f t="shared" si="284"/>
        <v>4-0</v>
      </c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 t="str">
        <f t="shared" ref="BD1121:BF1121" si="298">BD1085</f>
        <v>شنبه</v>
      </c>
      <c r="BE1121" s="110">
        <f t="shared" si="298"/>
        <v>1</v>
      </c>
      <c r="BF1121" s="110">
        <f t="shared" si="298"/>
        <v>4</v>
      </c>
      <c r="BG1121" s="110">
        <f t="shared" si="258"/>
        <v>32</v>
      </c>
      <c r="BH1121" s="110" t="str">
        <f t="shared" si="283"/>
        <v/>
      </c>
      <c r="BI1121" s="110">
        <f>HLOOKUP(BF1121,'ورود کد کلاس همکاران'!$A$1:$AL$54,BG1121+3,FALSE)</f>
        <v>0</v>
      </c>
    </row>
    <row r="1122" spans="40:61" ht="40.5" x14ac:dyDescent="0.2">
      <c r="AN1122" s="110" t="str">
        <f t="shared" si="282"/>
        <v>-0</v>
      </c>
      <c r="AO1122" s="110" t="str">
        <f t="shared" si="284"/>
        <v>5-0</v>
      </c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 t="str">
        <f t="shared" ref="BD1122:BF1122" si="299">BD1086</f>
        <v>شنبه</v>
      </c>
      <c r="BE1122" s="110">
        <f t="shared" si="299"/>
        <v>1</v>
      </c>
      <c r="BF1122" s="110">
        <f t="shared" si="299"/>
        <v>5</v>
      </c>
      <c r="BG1122" s="110">
        <f t="shared" si="258"/>
        <v>32</v>
      </c>
      <c r="BH1122" s="110" t="str">
        <f t="shared" si="283"/>
        <v/>
      </c>
      <c r="BI1122" s="110">
        <f>HLOOKUP(BF1122,'ورود کد کلاس همکاران'!$A$1:$AL$54,BG1122+3,FALSE)</f>
        <v>0</v>
      </c>
    </row>
    <row r="1123" spans="40:61" ht="40.5" x14ac:dyDescent="0.2">
      <c r="AN1123" s="110" t="str">
        <f t="shared" si="282"/>
        <v>-0</v>
      </c>
      <c r="AO1123" s="110" t="str">
        <f t="shared" si="284"/>
        <v>6-0</v>
      </c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 t="str">
        <f t="shared" ref="BD1123:BF1123" si="300">BD1087</f>
        <v>شنبه</v>
      </c>
      <c r="BE1123" s="110">
        <f t="shared" si="300"/>
        <v>1</v>
      </c>
      <c r="BF1123" s="110">
        <f t="shared" si="300"/>
        <v>6</v>
      </c>
      <c r="BG1123" s="110">
        <f t="shared" si="258"/>
        <v>32</v>
      </c>
      <c r="BH1123" s="110" t="str">
        <f t="shared" si="283"/>
        <v/>
      </c>
      <c r="BI1123" s="110">
        <f>HLOOKUP(BF1123,'ورود کد کلاس همکاران'!$A$1:$AL$54,BG1123+3,FALSE)</f>
        <v>0</v>
      </c>
    </row>
    <row r="1124" spans="40:61" ht="40.5" x14ac:dyDescent="0.2">
      <c r="AN1124" s="110" t="str">
        <f t="shared" si="282"/>
        <v>-0</v>
      </c>
      <c r="AO1124" s="110" t="str">
        <f t="shared" si="284"/>
        <v>7-0</v>
      </c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 t="str">
        <f t="shared" ref="BD1124:BF1124" si="301">BD1088</f>
        <v>يکشنبه</v>
      </c>
      <c r="BE1124" s="110">
        <f t="shared" si="301"/>
        <v>2</v>
      </c>
      <c r="BF1124" s="110">
        <f t="shared" si="301"/>
        <v>7</v>
      </c>
      <c r="BG1124" s="110">
        <f t="shared" si="258"/>
        <v>32</v>
      </c>
      <c r="BH1124" s="110" t="str">
        <f t="shared" si="283"/>
        <v/>
      </c>
      <c r="BI1124" s="110">
        <f>HLOOKUP(BF1124,'ورود کد کلاس همکاران'!$A$1:$AL$54,BG1124+3,FALSE)</f>
        <v>0</v>
      </c>
    </row>
    <row r="1125" spans="40:61" ht="40.5" x14ac:dyDescent="0.2">
      <c r="AN1125" s="110" t="str">
        <f t="shared" si="282"/>
        <v>-0</v>
      </c>
      <c r="AO1125" s="110" t="str">
        <f t="shared" si="284"/>
        <v>8-0</v>
      </c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 t="str">
        <f t="shared" ref="BD1125:BF1125" si="302">BD1089</f>
        <v>يکشنبه</v>
      </c>
      <c r="BE1125" s="110">
        <f t="shared" si="302"/>
        <v>2</v>
      </c>
      <c r="BF1125" s="110">
        <f t="shared" si="302"/>
        <v>8</v>
      </c>
      <c r="BG1125" s="110">
        <f t="shared" si="258"/>
        <v>32</v>
      </c>
      <c r="BH1125" s="110" t="str">
        <f t="shared" si="283"/>
        <v/>
      </c>
      <c r="BI1125" s="110">
        <f>HLOOKUP(BF1125,'ورود کد کلاس همکاران'!$A$1:$AL$54,BG1125+3,FALSE)</f>
        <v>0</v>
      </c>
    </row>
    <row r="1126" spans="40:61" ht="40.5" x14ac:dyDescent="0.2">
      <c r="AN1126" s="110" t="str">
        <f t="shared" si="282"/>
        <v>-0</v>
      </c>
      <c r="AO1126" s="110" t="str">
        <f t="shared" si="284"/>
        <v>9-0</v>
      </c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 t="str">
        <f t="shared" ref="BD1126:BF1126" si="303">BD1090</f>
        <v>يکشنبه</v>
      </c>
      <c r="BE1126" s="110">
        <f t="shared" si="303"/>
        <v>2</v>
      </c>
      <c r="BF1126" s="110">
        <f t="shared" si="303"/>
        <v>9</v>
      </c>
      <c r="BG1126" s="110">
        <f t="shared" si="258"/>
        <v>32</v>
      </c>
      <c r="BH1126" s="110" t="str">
        <f t="shared" si="283"/>
        <v/>
      </c>
      <c r="BI1126" s="110">
        <f>HLOOKUP(BF1126,'ورود کد کلاس همکاران'!$A$1:$AL$54,BG1126+3,FALSE)</f>
        <v>0</v>
      </c>
    </row>
    <row r="1127" spans="40:61" ht="40.5" x14ac:dyDescent="0.2">
      <c r="AN1127" s="110" t="str">
        <f t="shared" si="282"/>
        <v>-0</v>
      </c>
      <c r="AO1127" s="110" t="str">
        <f t="shared" si="284"/>
        <v>10-0</v>
      </c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 t="str">
        <f t="shared" ref="BD1127:BF1127" si="304">BD1091</f>
        <v>يکشنبه</v>
      </c>
      <c r="BE1127" s="110">
        <f t="shared" si="304"/>
        <v>2</v>
      </c>
      <c r="BF1127" s="110">
        <f t="shared" si="304"/>
        <v>10</v>
      </c>
      <c r="BG1127" s="110">
        <f t="shared" ref="BG1127:BG1190" si="305">BG1091+1</f>
        <v>32</v>
      </c>
      <c r="BH1127" s="110" t="str">
        <f t="shared" si="283"/>
        <v/>
      </c>
      <c r="BI1127" s="110">
        <f>HLOOKUP(BF1127,'ورود کد کلاس همکاران'!$A$1:$AL$54,BG1127+3,FALSE)</f>
        <v>0</v>
      </c>
    </row>
    <row r="1128" spans="40:61" ht="40.5" x14ac:dyDescent="0.2">
      <c r="AN1128" s="110" t="str">
        <f t="shared" si="282"/>
        <v>-0</v>
      </c>
      <c r="AO1128" s="110" t="str">
        <f t="shared" si="284"/>
        <v>11-0</v>
      </c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 t="str">
        <f t="shared" ref="BD1128:BF1128" si="306">BD1092</f>
        <v>يکشنبه</v>
      </c>
      <c r="BE1128" s="110">
        <f t="shared" si="306"/>
        <v>2</v>
      </c>
      <c r="BF1128" s="110">
        <f t="shared" si="306"/>
        <v>11</v>
      </c>
      <c r="BG1128" s="110">
        <f t="shared" si="305"/>
        <v>32</v>
      </c>
      <c r="BH1128" s="110" t="str">
        <f t="shared" si="283"/>
        <v/>
      </c>
      <c r="BI1128" s="110">
        <f>HLOOKUP(BF1128,'ورود کد کلاس همکاران'!$A$1:$AL$54,BG1128+3,FALSE)</f>
        <v>0</v>
      </c>
    </row>
    <row r="1129" spans="40:61" ht="40.5" x14ac:dyDescent="0.2">
      <c r="AN1129" s="110" t="str">
        <f t="shared" si="282"/>
        <v>-0</v>
      </c>
      <c r="AO1129" s="110" t="str">
        <f t="shared" si="284"/>
        <v>12-0</v>
      </c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 t="str">
        <f t="shared" ref="BD1129:BF1129" si="307">BD1093</f>
        <v>يکشنبه</v>
      </c>
      <c r="BE1129" s="110">
        <f t="shared" si="307"/>
        <v>2</v>
      </c>
      <c r="BF1129" s="110">
        <f t="shared" si="307"/>
        <v>12</v>
      </c>
      <c r="BG1129" s="110">
        <f t="shared" si="305"/>
        <v>32</v>
      </c>
      <c r="BH1129" s="110" t="str">
        <f t="shared" si="283"/>
        <v/>
      </c>
      <c r="BI1129" s="110">
        <f>HLOOKUP(BF1129,'ورود کد کلاس همکاران'!$A$1:$AL$54,BG1129+3,FALSE)</f>
        <v>0</v>
      </c>
    </row>
    <row r="1130" spans="40:61" ht="40.5" x14ac:dyDescent="0.2">
      <c r="AN1130" s="110" t="str">
        <f t="shared" si="282"/>
        <v>-0</v>
      </c>
      <c r="AO1130" s="110" t="str">
        <f t="shared" si="284"/>
        <v>13-0</v>
      </c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 t="str">
        <f t="shared" ref="BD1130:BF1130" si="308">BD1094</f>
        <v>دوشنبه</v>
      </c>
      <c r="BE1130" s="110">
        <f t="shared" si="308"/>
        <v>3</v>
      </c>
      <c r="BF1130" s="110">
        <f t="shared" si="308"/>
        <v>13</v>
      </c>
      <c r="BG1130" s="110">
        <f t="shared" si="305"/>
        <v>32</v>
      </c>
      <c r="BH1130" s="110" t="str">
        <f t="shared" si="283"/>
        <v/>
      </c>
      <c r="BI1130" s="110">
        <f>HLOOKUP(BF1130,'ورود کد کلاس همکاران'!$A$1:$AL$54,BG1130+3,FALSE)</f>
        <v>0</v>
      </c>
    </row>
    <row r="1131" spans="40:61" ht="40.5" x14ac:dyDescent="0.2">
      <c r="AN1131" s="110" t="str">
        <f t="shared" si="282"/>
        <v>-0</v>
      </c>
      <c r="AO1131" s="110" t="str">
        <f t="shared" si="284"/>
        <v>14-0</v>
      </c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 t="str">
        <f t="shared" ref="BD1131:BF1131" si="309">BD1095</f>
        <v>دوشنبه</v>
      </c>
      <c r="BE1131" s="110">
        <f t="shared" si="309"/>
        <v>3</v>
      </c>
      <c r="BF1131" s="110">
        <f t="shared" si="309"/>
        <v>14</v>
      </c>
      <c r="BG1131" s="110">
        <f t="shared" si="305"/>
        <v>32</v>
      </c>
      <c r="BH1131" s="110" t="str">
        <f t="shared" si="283"/>
        <v/>
      </c>
      <c r="BI1131" s="110">
        <f>HLOOKUP(BF1131,'ورود کد کلاس همکاران'!$A$1:$AL$54,BG1131+3,FALSE)</f>
        <v>0</v>
      </c>
    </row>
    <row r="1132" spans="40:61" ht="40.5" x14ac:dyDescent="0.2">
      <c r="AN1132" s="110" t="str">
        <f t="shared" si="282"/>
        <v>-0</v>
      </c>
      <c r="AO1132" s="110" t="str">
        <f t="shared" si="284"/>
        <v>15-0</v>
      </c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 t="str">
        <f t="shared" ref="BD1132:BF1132" si="310">BD1096</f>
        <v>دوشنبه</v>
      </c>
      <c r="BE1132" s="110">
        <f t="shared" si="310"/>
        <v>3</v>
      </c>
      <c r="BF1132" s="110">
        <f t="shared" si="310"/>
        <v>15</v>
      </c>
      <c r="BG1132" s="110">
        <f t="shared" si="305"/>
        <v>32</v>
      </c>
      <c r="BH1132" s="110" t="str">
        <f t="shared" si="283"/>
        <v/>
      </c>
      <c r="BI1132" s="110">
        <f>HLOOKUP(BF1132,'ورود کد کلاس همکاران'!$A$1:$AL$54,BG1132+3,FALSE)</f>
        <v>0</v>
      </c>
    </row>
    <row r="1133" spans="40:61" ht="40.5" x14ac:dyDescent="0.2">
      <c r="AN1133" s="110" t="str">
        <f t="shared" si="282"/>
        <v>-0</v>
      </c>
      <c r="AO1133" s="110" t="str">
        <f t="shared" si="284"/>
        <v>16-0</v>
      </c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 t="str">
        <f t="shared" ref="BD1133:BF1133" si="311">BD1097</f>
        <v>دوشنبه</v>
      </c>
      <c r="BE1133" s="110">
        <f t="shared" si="311"/>
        <v>3</v>
      </c>
      <c r="BF1133" s="110">
        <f t="shared" si="311"/>
        <v>16</v>
      </c>
      <c r="BG1133" s="110">
        <f t="shared" si="305"/>
        <v>32</v>
      </c>
      <c r="BH1133" s="110" t="str">
        <f t="shared" si="283"/>
        <v/>
      </c>
      <c r="BI1133" s="110">
        <f>HLOOKUP(BF1133,'ورود کد کلاس همکاران'!$A$1:$AL$54,BG1133+3,FALSE)</f>
        <v>0</v>
      </c>
    </row>
    <row r="1134" spans="40:61" ht="40.5" x14ac:dyDescent="0.2">
      <c r="AN1134" s="110" t="str">
        <f t="shared" si="282"/>
        <v>-0</v>
      </c>
      <c r="AO1134" s="110" t="str">
        <f t="shared" si="284"/>
        <v>17-0</v>
      </c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 t="str">
        <f t="shared" ref="BD1134:BF1134" si="312">BD1098</f>
        <v>دوشنبه</v>
      </c>
      <c r="BE1134" s="110">
        <f t="shared" si="312"/>
        <v>3</v>
      </c>
      <c r="BF1134" s="110">
        <f t="shared" si="312"/>
        <v>17</v>
      </c>
      <c r="BG1134" s="110">
        <f t="shared" si="305"/>
        <v>32</v>
      </c>
      <c r="BH1134" s="110" t="str">
        <f t="shared" si="283"/>
        <v/>
      </c>
      <c r="BI1134" s="110">
        <f>HLOOKUP(BF1134,'ورود کد کلاس همکاران'!$A$1:$AL$54,BG1134+3,FALSE)</f>
        <v>0</v>
      </c>
    </row>
    <row r="1135" spans="40:61" ht="40.5" x14ac:dyDescent="0.2">
      <c r="AN1135" s="110" t="str">
        <f t="shared" si="282"/>
        <v>-0</v>
      </c>
      <c r="AO1135" s="110" t="str">
        <f t="shared" si="284"/>
        <v>18-0</v>
      </c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 t="str">
        <f t="shared" ref="BD1135:BF1135" si="313">BD1099</f>
        <v>دوشنبه</v>
      </c>
      <c r="BE1135" s="110">
        <f t="shared" si="313"/>
        <v>3</v>
      </c>
      <c r="BF1135" s="110">
        <f t="shared" si="313"/>
        <v>18</v>
      </c>
      <c r="BG1135" s="110">
        <f t="shared" si="305"/>
        <v>32</v>
      </c>
      <c r="BH1135" s="110" t="str">
        <f t="shared" si="283"/>
        <v/>
      </c>
      <c r="BI1135" s="110">
        <f>HLOOKUP(BF1135,'ورود کد کلاس همکاران'!$A$1:$AL$54,BG1135+3,FALSE)</f>
        <v>0</v>
      </c>
    </row>
    <row r="1136" spans="40:61" ht="40.5" x14ac:dyDescent="0.2">
      <c r="AN1136" s="110" t="str">
        <f t="shared" si="282"/>
        <v>-0</v>
      </c>
      <c r="AO1136" s="110" t="str">
        <f t="shared" si="284"/>
        <v>19-0</v>
      </c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 t="str">
        <f t="shared" ref="BD1136:BF1136" si="314">BD1100</f>
        <v>سه شنبه</v>
      </c>
      <c r="BE1136" s="110">
        <f t="shared" si="314"/>
        <v>4</v>
      </c>
      <c r="BF1136" s="110">
        <f t="shared" si="314"/>
        <v>19</v>
      </c>
      <c r="BG1136" s="110">
        <f t="shared" si="305"/>
        <v>32</v>
      </c>
      <c r="BH1136" s="110" t="str">
        <f t="shared" si="283"/>
        <v/>
      </c>
      <c r="BI1136" s="110">
        <f>HLOOKUP(BF1136,'ورود کد کلاس همکاران'!$A$1:$AL$54,BG1136+3,FALSE)</f>
        <v>0</v>
      </c>
    </row>
    <row r="1137" spans="40:61" ht="40.5" x14ac:dyDescent="0.2">
      <c r="AN1137" s="110" t="str">
        <f t="shared" si="282"/>
        <v>-0</v>
      </c>
      <c r="AO1137" s="110" t="str">
        <f t="shared" si="284"/>
        <v>20-0</v>
      </c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 t="str">
        <f t="shared" ref="BD1137:BF1137" si="315">BD1101</f>
        <v>سه شنبه</v>
      </c>
      <c r="BE1137" s="110">
        <f t="shared" si="315"/>
        <v>4</v>
      </c>
      <c r="BF1137" s="110">
        <f t="shared" si="315"/>
        <v>20</v>
      </c>
      <c r="BG1137" s="110">
        <f t="shared" si="305"/>
        <v>32</v>
      </c>
      <c r="BH1137" s="110" t="str">
        <f t="shared" si="283"/>
        <v/>
      </c>
      <c r="BI1137" s="110">
        <f>HLOOKUP(BF1137,'ورود کد کلاس همکاران'!$A$1:$AL$54,BG1137+3,FALSE)</f>
        <v>0</v>
      </c>
    </row>
    <row r="1138" spans="40:61" ht="40.5" x14ac:dyDescent="0.2">
      <c r="AN1138" s="110" t="str">
        <f t="shared" si="282"/>
        <v>-0</v>
      </c>
      <c r="AO1138" s="110" t="str">
        <f t="shared" si="284"/>
        <v>21-0</v>
      </c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 t="str">
        <f t="shared" ref="BD1138:BF1138" si="316">BD1102</f>
        <v>سه شنبه</v>
      </c>
      <c r="BE1138" s="110">
        <f t="shared" si="316"/>
        <v>4</v>
      </c>
      <c r="BF1138" s="110">
        <f t="shared" si="316"/>
        <v>21</v>
      </c>
      <c r="BG1138" s="110">
        <f t="shared" si="305"/>
        <v>32</v>
      </c>
      <c r="BH1138" s="110" t="str">
        <f t="shared" si="283"/>
        <v/>
      </c>
      <c r="BI1138" s="110">
        <f>HLOOKUP(BF1138,'ورود کد کلاس همکاران'!$A$1:$AL$54,BG1138+3,FALSE)</f>
        <v>0</v>
      </c>
    </row>
    <row r="1139" spans="40:61" ht="40.5" x14ac:dyDescent="0.2">
      <c r="AN1139" s="110" t="str">
        <f t="shared" si="282"/>
        <v>-0</v>
      </c>
      <c r="AO1139" s="110" t="str">
        <f t="shared" si="284"/>
        <v>22-0</v>
      </c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 t="str">
        <f t="shared" ref="BD1139:BF1139" si="317">BD1103</f>
        <v>سه شنبه</v>
      </c>
      <c r="BE1139" s="110">
        <f t="shared" si="317"/>
        <v>4</v>
      </c>
      <c r="BF1139" s="110">
        <f t="shared" si="317"/>
        <v>22</v>
      </c>
      <c r="BG1139" s="110">
        <f t="shared" si="305"/>
        <v>32</v>
      </c>
      <c r="BH1139" s="110" t="str">
        <f t="shared" si="283"/>
        <v/>
      </c>
      <c r="BI1139" s="110">
        <f>HLOOKUP(BF1139,'ورود کد کلاس همکاران'!$A$1:$AL$54,BG1139+3,FALSE)</f>
        <v>0</v>
      </c>
    </row>
    <row r="1140" spans="40:61" ht="40.5" x14ac:dyDescent="0.2">
      <c r="AN1140" s="110" t="str">
        <f t="shared" si="282"/>
        <v>-0</v>
      </c>
      <c r="AO1140" s="110" t="str">
        <f t="shared" si="284"/>
        <v>23-0</v>
      </c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 t="str">
        <f t="shared" ref="BD1140:BF1140" si="318">BD1104</f>
        <v>سه شنبه</v>
      </c>
      <c r="BE1140" s="110">
        <f t="shared" si="318"/>
        <v>4</v>
      </c>
      <c r="BF1140" s="110">
        <f t="shared" si="318"/>
        <v>23</v>
      </c>
      <c r="BG1140" s="110">
        <f t="shared" si="305"/>
        <v>32</v>
      </c>
      <c r="BH1140" s="110" t="str">
        <f t="shared" si="283"/>
        <v/>
      </c>
      <c r="BI1140" s="110">
        <f>HLOOKUP(BF1140,'ورود کد کلاس همکاران'!$A$1:$AL$54,BG1140+3,FALSE)</f>
        <v>0</v>
      </c>
    </row>
    <row r="1141" spans="40:61" ht="40.5" x14ac:dyDescent="0.2">
      <c r="AN1141" s="110" t="str">
        <f t="shared" si="282"/>
        <v>-0</v>
      </c>
      <c r="AO1141" s="110" t="str">
        <f t="shared" si="284"/>
        <v>24-0</v>
      </c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 t="str">
        <f t="shared" ref="BD1141:BF1141" si="319">BD1105</f>
        <v>سه شنبه</v>
      </c>
      <c r="BE1141" s="110">
        <f t="shared" si="319"/>
        <v>4</v>
      </c>
      <c r="BF1141" s="110">
        <f t="shared" si="319"/>
        <v>24</v>
      </c>
      <c r="BG1141" s="110">
        <f t="shared" si="305"/>
        <v>32</v>
      </c>
      <c r="BH1141" s="110" t="str">
        <f t="shared" si="283"/>
        <v/>
      </c>
      <c r="BI1141" s="110">
        <f>HLOOKUP(BF1141,'ورود کد کلاس همکاران'!$A$1:$AL$54,BG1141+3,FALSE)</f>
        <v>0</v>
      </c>
    </row>
    <row r="1142" spans="40:61" ht="40.5" x14ac:dyDescent="0.2">
      <c r="AN1142" s="110" t="str">
        <f t="shared" si="282"/>
        <v>-0</v>
      </c>
      <c r="AO1142" s="110" t="str">
        <f t="shared" si="284"/>
        <v>25-0</v>
      </c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 t="str">
        <f t="shared" ref="BD1142:BF1142" si="320">BD1106</f>
        <v>چهار شنبه</v>
      </c>
      <c r="BE1142" s="110">
        <f t="shared" si="320"/>
        <v>5</v>
      </c>
      <c r="BF1142" s="110">
        <f t="shared" si="320"/>
        <v>25</v>
      </c>
      <c r="BG1142" s="110">
        <f t="shared" si="305"/>
        <v>32</v>
      </c>
      <c r="BH1142" s="110" t="str">
        <f t="shared" si="283"/>
        <v/>
      </c>
      <c r="BI1142" s="110">
        <f>HLOOKUP(BF1142,'ورود کد کلاس همکاران'!$A$1:$AL$54,BG1142+3,FALSE)</f>
        <v>0</v>
      </c>
    </row>
    <row r="1143" spans="40:61" ht="40.5" x14ac:dyDescent="0.2">
      <c r="AN1143" s="110" t="str">
        <f t="shared" si="282"/>
        <v>-0</v>
      </c>
      <c r="AO1143" s="110" t="str">
        <f t="shared" si="284"/>
        <v>26-0</v>
      </c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 t="str">
        <f t="shared" ref="BD1143:BF1143" si="321">BD1107</f>
        <v>چهار شنبه</v>
      </c>
      <c r="BE1143" s="110">
        <f t="shared" si="321"/>
        <v>5</v>
      </c>
      <c r="BF1143" s="110">
        <f t="shared" si="321"/>
        <v>26</v>
      </c>
      <c r="BG1143" s="110">
        <f t="shared" si="305"/>
        <v>32</v>
      </c>
      <c r="BH1143" s="110" t="str">
        <f t="shared" si="283"/>
        <v/>
      </c>
      <c r="BI1143" s="110">
        <f>HLOOKUP(BF1143,'ورود کد کلاس همکاران'!$A$1:$AL$54,BG1143+3,FALSE)</f>
        <v>0</v>
      </c>
    </row>
    <row r="1144" spans="40:61" ht="40.5" x14ac:dyDescent="0.2">
      <c r="AN1144" s="110" t="str">
        <f t="shared" si="282"/>
        <v>-0</v>
      </c>
      <c r="AO1144" s="110" t="str">
        <f t="shared" si="284"/>
        <v>27-0</v>
      </c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 t="str">
        <f t="shared" ref="BD1144:BF1144" si="322">BD1108</f>
        <v>چهار شنبه</v>
      </c>
      <c r="BE1144" s="110">
        <f t="shared" si="322"/>
        <v>5</v>
      </c>
      <c r="BF1144" s="110">
        <f t="shared" si="322"/>
        <v>27</v>
      </c>
      <c r="BG1144" s="110">
        <f t="shared" si="305"/>
        <v>32</v>
      </c>
      <c r="BH1144" s="110" t="str">
        <f t="shared" si="283"/>
        <v/>
      </c>
      <c r="BI1144" s="110">
        <f>HLOOKUP(BF1144,'ورود کد کلاس همکاران'!$A$1:$AL$54,BG1144+3,FALSE)</f>
        <v>0</v>
      </c>
    </row>
    <row r="1145" spans="40:61" ht="40.5" x14ac:dyDescent="0.2">
      <c r="AN1145" s="110" t="str">
        <f t="shared" si="282"/>
        <v>-0</v>
      </c>
      <c r="AO1145" s="110" t="str">
        <f t="shared" si="284"/>
        <v>28-0</v>
      </c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 t="str">
        <f t="shared" ref="BD1145:BF1145" si="323">BD1109</f>
        <v>چهار شنبه</v>
      </c>
      <c r="BE1145" s="110">
        <f t="shared" si="323"/>
        <v>5</v>
      </c>
      <c r="BF1145" s="110">
        <f t="shared" si="323"/>
        <v>28</v>
      </c>
      <c r="BG1145" s="110">
        <f t="shared" si="305"/>
        <v>32</v>
      </c>
      <c r="BH1145" s="110" t="str">
        <f t="shared" si="283"/>
        <v/>
      </c>
      <c r="BI1145" s="110">
        <f>HLOOKUP(BF1145,'ورود کد کلاس همکاران'!$A$1:$AL$54,BG1145+3,FALSE)</f>
        <v>0</v>
      </c>
    </row>
    <row r="1146" spans="40:61" ht="40.5" x14ac:dyDescent="0.2">
      <c r="AN1146" s="110" t="str">
        <f t="shared" si="282"/>
        <v>-0</v>
      </c>
      <c r="AO1146" s="110" t="str">
        <f t="shared" si="284"/>
        <v>29-0</v>
      </c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 t="str">
        <f t="shared" ref="BD1146:BF1146" si="324">BD1110</f>
        <v>چهار شنبه</v>
      </c>
      <c r="BE1146" s="110">
        <f t="shared" si="324"/>
        <v>5</v>
      </c>
      <c r="BF1146" s="110">
        <f t="shared" si="324"/>
        <v>29</v>
      </c>
      <c r="BG1146" s="110">
        <f t="shared" si="305"/>
        <v>32</v>
      </c>
      <c r="BH1146" s="110" t="str">
        <f t="shared" si="283"/>
        <v/>
      </c>
      <c r="BI1146" s="110">
        <f>HLOOKUP(BF1146,'ورود کد کلاس همکاران'!$A$1:$AL$54,BG1146+3,FALSE)</f>
        <v>0</v>
      </c>
    </row>
    <row r="1147" spans="40:61" ht="40.5" x14ac:dyDescent="0.2">
      <c r="AN1147" s="110" t="str">
        <f t="shared" si="282"/>
        <v>-0</v>
      </c>
      <c r="AO1147" s="110" t="str">
        <f t="shared" si="284"/>
        <v>30-0</v>
      </c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 t="str">
        <f t="shared" ref="BD1147:BF1147" si="325">BD1111</f>
        <v>چهار شنبه</v>
      </c>
      <c r="BE1147" s="110">
        <f t="shared" si="325"/>
        <v>5</v>
      </c>
      <c r="BF1147" s="110">
        <f t="shared" si="325"/>
        <v>30</v>
      </c>
      <c r="BG1147" s="110">
        <f t="shared" si="305"/>
        <v>32</v>
      </c>
      <c r="BH1147" s="110" t="str">
        <f t="shared" si="283"/>
        <v/>
      </c>
      <c r="BI1147" s="110">
        <f>HLOOKUP(BF1147,'ورود کد کلاس همکاران'!$A$1:$AL$54,BG1147+3,FALSE)</f>
        <v>0</v>
      </c>
    </row>
    <row r="1148" spans="40:61" ht="40.5" x14ac:dyDescent="0.2">
      <c r="AN1148" s="110" t="str">
        <f t="shared" si="282"/>
        <v>-0</v>
      </c>
      <c r="AO1148" s="110" t="str">
        <f t="shared" si="284"/>
        <v>31-0</v>
      </c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 t="str">
        <f t="shared" ref="BD1148:BF1148" si="326">BD1112</f>
        <v>پنجشنبه</v>
      </c>
      <c r="BE1148" s="110">
        <f t="shared" si="326"/>
        <v>6</v>
      </c>
      <c r="BF1148" s="110">
        <f t="shared" si="326"/>
        <v>31</v>
      </c>
      <c r="BG1148" s="110">
        <f t="shared" si="305"/>
        <v>32</v>
      </c>
      <c r="BH1148" s="110" t="str">
        <f t="shared" si="283"/>
        <v/>
      </c>
      <c r="BI1148" s="110">
        <f>HLOOKUP(BF1148,'ورود کد کلاس همکاران'!$A$1:$AL$54,BG1148+3,FALSE)</f>
        <v>0</v>
      </c>
    </row>
    <row r="1149" spans="40:61" ht="40.5" x14ac:dyDescent="0.2">
      <c r="AN1149" s="110" t="str">
        <f t="shared" si="282"/>
        <v>-0</v>
      </c>
      <c r="AO1149" s="110" t="str">
        <f t="shared" si="284"/>
        <v>32-0</v>
      </c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 t="str">
        <f t="shared" ref="BD1149:BF1149" si="327">BD1113</f>
        <v>پنجشنبه</v>
      </c>
      <c r="BE1149" s="110">
        <f t="shared" si="327"/>
        <v>6</v>
      </c>
      <c r="BF1149" s="110">
        <f t="shared" si="327"/>
        <v>32</v>
      </c>
      <c r="BG1149" s="110">
        <f t="shared" si="305"/>
        <v>32</v>
      </c>
      <c r="BH1149" s="110" t="str">
        <f t="shared" si="283"/>
        <v/>
      </c>
      <c r="BI1149" s="110">
        <f>HLOOKUP(BF1149,'ورود کد کلاس همکاران'!$A$1:$AL$54,BG1149+3,FALSE)</f>
        <v>0</v>
      </c>
    </row>
    <row r="1150" spans="40:61" ht="40.5" x14ac:dyDescent="0.2">
      <c r="AN1150" s="110" t="str">
        <f t="shared" si="282"/>
        <v>-0</v>
      </c>
      <c r="AO1150" s="110" t="str">
        <f t="shared" si="284"/>
        <v>33-0</v>
      </c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 t="str">
        <f t="shared" ref="BD1150:BF1150" si="328">BD1114</f>
        <v>پنجشنبه</v>
      </c>
      <c r="BE1150" s="110">
        <f t="shared" si="328"/>
        <v>6</v>
      </c>
      <c r="BF1150" s="110">
        <f t="shared" si="328"/>
        <v>33</v>
      </c>
      <c r="BG1150" s="110">
        <f t="shared" si="305"/>
        <v>32</v>
      </c>
      <c r="BH1150" s="110" t="str">
        <f t="shared" si="283"/>
        <v/>
      </c>
      <c r="BI1150" s="110">
        <f>HLOOKUP(BF1150,'ورود کد کلاس همکاران'!$A$1:$AL$54,BG1150+3,FALSE)</f>
        <v>0</v>
      </c>
    </row>
    <row r="1151" spans="40:61" ht="40.5" x14ac:dyDescent="0.2">
      <c r="AN1151" s="110" t="str">
        <f t="shared" si="282"/>
        <v>-0</v>
      </c>
      <c r="AO1151" s="110" t="str">
        <f t="shared" si="284"/>
        <v>34-0</v>
      </c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 t="str">
        <f t="shared" ref="BD1151:BF1151" si="329">BD1115</f>
        <v>پنجشنبه</v>
      </c>
      <c r="BE1151" s="110">
        <f t="shared" si="329"/>
        <v>6</v>
      </c>
      <c r="BF1151" s="110">
        <f t="shared" si="329"/>
        <v>34</v>
      </c>
      <c r="BG1151" s="110">
        <f t="shared" si="305"/>
        <v>32</v>
      </c>
      <c r="BH1151" s="110" t="str">
        <f t="shared" si="283"/>
        <v/>
      </c>
      <c r="BI1151" s="110">
        <f>HLOOKUP(BF1151,'ورود کد کلاس همکاران'!$A$1:$AL$54,BG1151+3,FALSE)</f>
        <v>0</v>
      </c>
    </row>
    <row r="1152" spans="40:61" ht="40.5" x14ac:dyDescent="0.2">
      <c r="AN1152" s="110" t="str">
        <f t="shared" si="282"/>
        <v>-0</v>
      </c>
      <c r="AO1152" s="110" t="str">
        <f t="shared" si="284"/>
        <v>35-0</v>
      </c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 t="str">
        <f t="shared" ref="BD1152:BF1152" si="330">BD1116</f>
        <v>پنجشنبه</v>
      </c>
      <c r="BE1152" s="110">
        <f t="shared" si="330"/>
        <v>6</v>
      </c>
      <c r="BF1152" s="110">
        <f t="shared" si="330"/>
        <v>35</v>
      </c>
      <c r="BG1152" s="110">
        <f t="shared" si="305"/>
        <v>32</v>
      </c>
      <c r="BH1152" s="110" t="str">
        <f t="shared" si="283"/>
        <v/>
      </c>
      <c r="BI1152" s="110">
        <f>HLOOKUP(BF1152,'ورود کد کلاس همکاران'!$A$1:$AL$54,BG1152+3,FALSE)</f>
        <v>0</v>
      </c>
    </row>
    <row r="1153" spans="40:61" ht="40.5" x14ac:dyDescent="0.2">
      <c r="AN1153" s="110" t="str">
        <f t="shared" si="282"/>
        <v>-0</v>
      </c>
      <c r="AO1153" s="110" t="str">
        <f t="shared" si="284"/>
        <v>36-0</v>
      </c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 t="str">
        <f t="shared" ref="BD1153:BF1153" si="331">BD1117</f>
        <v>پنجشنبه</v>
      </c>
      <c r="BE1153" s="110">
        <f t="shared" si="331"/>
        <v>6</v>
      </c>
      <c r="BF1153" s="110">
        <f t="shared" si="331"/>
        <v>36</v>
      </c>
      <c r="BG1153" s="110">
        <f t="shared" si="305"/>
        <v>32</v>
      </c>
      <c r="BH1153" s="110" t="str">
        <f t="shared" si="283"/>
        <v/>
      </c>
      <c r="BI1153" s="110">
        <f>HLOOKUP(BF1153,'ورود کد کلاس همکاران'!$A$1:$AL$54,BG1153+3,FALSE)</f>
        <v>0</v>
      </c>
    </row>
    <row r="1154" spans="40:61" ht="40.5" x14ac:dyDescent="0.2">
      <c r="AN1154" s="110" t="str">
        <f t="shared" ref="AN1154:AN1217" si="332">BH1154&amp;"-"&amp;BI1154</f>
        <v>-0</v>
      </c>
      <c r="AO1154" s="110" t="str">
        <f t="shared" si="284"/>
        <v>1-0</v>
      </c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 t="str">
        <f t="shared" ref="BD1154:BF1154" si="333">BD1118</f>
        <v>شنبه</v>
      </c>
      <c r="BE1154" s="110">
        <f t="shared" si="333"/>
        <v>1</v>
      </c>
      <c r="BF1154" s="110">
        <f t="shared" si="333"/>
        <v>1</v>
      </c>
      <c r="BG1154" s="110">
        <f t="shared" si="305"/>
        <v>33</v>
      </c>
      <c r="BH1154" s="110" t="str">
        <f t="shared" ref="BH1154:BH1217" si="334">HLOOKUP(BF1154,$A$1:$AL$54,BG1154+3,FALSE)</f>
        <v/>
      </c>
      <c r="BI1154" s="110">
        <f>HLOOKUP(BF1154,'ورود کد کلاس همکاران'!$A$1:$AL$54,BG1154+3,FALSE)</f>
        <v>0</v>
      </c>
    </row>
    <row r="1155" spans="40:61" ht="40.5" x14ac:dyDescent="0.2">
      <c r="AN1155" s="110" t="str">
        <f t="shared" si="332"/>
        <v>-0</v>
      </c>
      <c r="AO1155" s="110" t="str">
        <f t="shared" ref="AO1155:AO1218" si="335">BF1155&amp;"-"&amp;BI1155</f>
        <v>2-0</v>
      </c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 t="str">
        <f t="shared" ref="BD1155:BF1155" si="336">BD1119</f>
        <v>شنبه</v>
      </c>
      <c r="BE1155" s="110">
        <f t="shared" si="336"/>
        <v>1</v>
      </c>
      <c r="BF1155" s="110">
        <f t="shared" si="336"/>
        <v>2</v>
      </c>
      <c r="BG1155" s="110">
        <f t="shared" si="305"/>
        <v>33</v>
      </c>
      <c r="BH1155" s="110" t="str">
        <f t="shared" si="334"/>
        <v/>
      </c>
      <c r="BI1155" s="110">
        <f>HLOOKUP(BF1155,'ورود کد کلاس همکاران'!$A$1:$AL$54,BG1155+3,FALSE)</f>
        <v>0</v>
      </c>
    </row>
    <row r="1156" spans="40:61" ht="40.5" x14ac:dyDescent="0.2">
      <c r="AN1156" s="110" t="str">
        <f t="shared" si="332"/>
        <v>-0</v>
      </c>
      <c r="AO1156" s="110" t="str">
        <f t="shared" si="335"/>
        <v>3-0</v>
      </c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  <c r="BA1156" s="110"/>
      <c r="BB1156" s="110"/>
      <c r="BC1156" s="110"/>
      <c r="BD1156" s="110" t="str">
        <f t="shared" ref="BD1156:BF1156" si="337">BD1120</f>
        <v>شنبه</v>
      </c>
      <c r="BE1156" s="110">
        <f t="shared" si="337"/>
        <v>1</v>
      </c>
      <c r="BF1156" s="110">
        <f t="shared" si="337"/>
        <v>3</v>
      </c>
      <c r="BG1156" s="110">
        <f t="shared" si="305"/>
        <v>33</v>
      </c>
      <c r="BH1156" s="110" t="str">
        <f t="shared" si="334"/>
        <v/>
      </c>
      <c r="BI1156" s="110">
        <f>HLOOKUP(BF1156,'ورود کد کلاس همکاران'!$A$1:$AL$54,BG1156+3,FALSE)</f>
        <v>0</v>
      </c>
    </row>
    <row r="1157" spans="40:61" ht="40.5" x14ac:dyDescent="0.2">
      <c r="AN1157" s="110" t="str">
        <f t="shared" si="332"/>
        <v>-0</v>
      </c>
      <c r="AO1157" s="110" t="str">
        <f t="shared" si="335"/>
        <v>4-0</v>
      </c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 t="str">
        <f t="shared" ref="BD1157:BF1157" si="338">BD1121</f>
        <v>شنبه</v>
      </c>
      <c r="BE1157" s="110">
        <f t="shared" si="338"/>
        <v>1</v>
      </c>
      <c r="BF1157" s="110">
        <f t="shared" si="338"/>
        <v>4</v>
      </c>
      <c r="BG1157" s="110">
        <f t="shared" si="305"/>
        <v>33</v>
      </c>
      <c r="BH1157" s="110" t="str">
        <f t="shared" si="334"/>
        <v/>
      </c>
      <c r="BI1157" s="110">
        <f>HLOOKUP(BF1157,'ورود کد کلاس همکاران'!$A$1:$AL$54,BG1157+3,FALSE)</f>
        <v>0</v>
      </c>
    </row>
    <row r="1158" spans="40:61" ht="40.5" x14ac:dyDescent="0.2">
      <c r="AN1158" s="110" t="str">
        <f t="shared" si="332"/>
        <v>-0</v>
      </c>
      <c r="AO1158" s="110" t="str">
        <f t="shared" si="335"/>
        <v>5-0</v>
      </c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  <c r="BA1158" s="110"/>
      <c r="BB1158" s="110"/>
      <c r="BC1158" s="110"/>
      <c r="BD1158" s="110" t="str">
        <f t="shared" ref="BD1158:BF1158" si="339">BD1122</f>
        <v>شنبه</v>
      </c>
      <c r="BE1158" s="110">
        <f t="shared" si="339"/>
        <v>1</v>
      </c>
      <c r="BF1158" s="110">
        <f t="shared" si="339"/>
        <v>5</v>
      </c>
      <c r="BG1158" s="110">
        <f t="shared" si="305"/>
        <v>33</v>
      </c>
      <c r="BH1158" s="110" t="str">
        <f t="shared" si="334"/>
        <v/>
      </c>
      <c r="BI1158" s="110">
        <f>HLOOKUP(BF1158,'ورود کد کلاس همکاران'!$A$1:$AL$54,BG1158+3,FALSE)</f>
        <v>0</v>
      </c>
    </row>
    <row r="1159" spans="40:61" ht="40.5" x14ac:dyDescent="0.2">
      <c r="AN1159" s="110" t="str">
        <f t="shared" si="332"/>
        <v>-0</v>
      </c>
      <c r="AO1159" s="110" t="str">
        <f t="shared" si="335"/>
        <v>6-0</v>
      </c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 t="str">
        <f t="shared" ref="BD1159:BF1159" si="340">BD1123</f>
        <v>شنبه</v>
      </c>
      <c r="BE1159" s="110">
        <f t="shared" si="340"/>
        <v>1</v>
      </c>
      <c r="BF1159" s="110">
        <f t="shared" si="340"/>
        <v>6</v>
      </c>
      <c r="BG1159" s="110">
        <f t="shared" si="305"/>
        <v>33</v>
      </c>
      <c r="BH1159" s="110" t="str">
        <f t="shared" si="334"/>
        <v/>
      </c>
      <c r="BI1159" s="110">
        <f>HLOOKUP(BF1159,'ورود کد کلاس همکاران'!$A$1:$AL$54,BG1159+3,FALSE)</f>
        <v>0</v>
      </c>
    </row>
    <row r="1160" spans="40:61" ht="40.5" x14ac:dyDescent="0.2">
      <c r="AN1160" s="110" t="str">
        <f t="shared" si="332"/>
        <v>-0</v>
      </c>
      <c r="AO1160" s="110" t="str">
        <f t="shared" si="335"/>
        <v>7-0</v>
      </c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  <c r="BA1160" s="110"/>
      <c r="BB1160" s="110"/>
      <c r="BC1160" s="110"/>
      <c r="BD1160" s="110" t="str">
        <f t="shared" ref="BD1160:BF1160" si="341">BD1124</f>
        <v>يکشنبه</v>
      </c>
      <c r="BE1160" s="110">
        <f t="shared" si="341"/>
        <v>2</v>
      </c>
      <c r="BF1160" s="110">
        <f t="shared" si="341"/>
        <v>7</v>
      </c>
      <c r="BG1160" s="110">
        <f t="shared" si="305"/>
        <v>33</v>
      </c>
      <c r="BH1160" s="110" t="str">
        <f t="shared" si="334"/>
        <v/>
      </c>
      <c r="BI1160" s="110">
        <f>HLOOKUP(BF1160,'ورود کد کلاس همکاران'!$A$1:$AL$54,BG1160+3,FALSE)</f>
        <v>0</v>
      </c>
    </row>
    <row r="1161" spans="40:61" ht="40.5" x14ac:dyDescent="0.2">
      <c r="AN1161" s="110" t="str">
        <f t="shared" si="332"/>
        <v>-0</v>
      </c>
      <c r="AO1161" s="110" t="str">
        <f t="shared" si="335"/>
        <v>8-0</v>
      </c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 t="str">
        <f t="shared" ref="BD1161:BF1161" si="342">BD1125</f>
        <v>يکشنبه</v>
      </c>
      <c r="BE1161" s="110">
        <f t="shared" si="342"/>
        <v>2</v>
      </c>
      <c r="BF1161" s="110">
        <f t="shared" si="342"/>
        <v>8</v>
      </c>
      <c r="BG1161" s="110">
        <f t="shared" si="305"/>
        <v>33</v>
      </c>
      <c r="BH1161" s="110" t="str">
        <f t="shared" si="334"/>
        <v/>
      </c>
      <c r="BI1161" s="110">
        <f>HLOOKUP(BF1161,'ورود کد کلاس همکاران'!$A$1:$AL$54,BG1161+3,FALSE)</f>
        <v>0</v>
      </c>
    </row>
    <row r="1162" spans="40:61" ht="40.5" x14ac:dyDescent="0.2">
      <c r="AN1162" s="110" t="str">
        <f t="shared" si="332"/>
        <v>-0</v>
      </c>
      <c r="AO1162" s="110" t="str">
        <f t="shared" si="335"/>
        <v>9-0</v>
      </c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  <c r="BA1162" s="110"/>
      <c r="BB1162" s="110"/>
      <c r="BC1162" s="110"/>
      <c r="BD1162" s="110" t="str">
        <f t="shared" ref="BD1162:BF1162" si="343">BD1126</f>
        <v>يکشنبه</v>
      </c>
      <c r="BE1162" s="110">
        <f t="shared" si="343"/>
        <v>2</v>
      </c>
      <c r="BF1162" s="110">
        <f t="shared" si="343"/>
        <v>9</v>
      </c>
      <c r="BG1162" s="110">
        <f t="shared" si="305"/>
        <v>33</v>
      </c>
      <c r="BH1162" s="110" t="str">
        <f t="shared" si="334"/>
        <v/>
      </c>
      <c r="BI1162" s="110">
        <f>HLOOKUP(BF1162,'ورود کد کلاس همکاران'!$A$1:$AL$54,BG1162+3,FALSE)</f>
        <v>0</v>
      </c>
    </row>
    <row r="1163" spans="40:61" ht="40.5" x14ac:dyDescent="0.2">
      <c r="AN1163" s="110" t="str">
        <f t="shared" si="332"/>
        <v>-0</v>
      </c>
      <c r="AO1163" s="110" t="str">
        <f t="shared" si="335"/>
        <v>10-0</v>
      </c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 t="str">
        <f t="shared" ref="BD1163:BF1163" si="344">BD1127</f>
        <v>يکشنبه</v>
      </c>
      <c r="BE1163" s="110">
        <f t="shared" si="344"/>
        <v>2</v>
      </c>
      <c r="BF1163" s="110">
        <f t="shared" si="344"/>
        <v>10</v>
      </c>
      <c r="BG1163" s="110">
        <f t="shared" si="305"/>
        <v>33</v>
      </c>
      <c r="BH1163" s="110" t="str">
        <f t="shared" si="334"/>
        <v/>
      </c>
      <c r="BI1163" s="110">
        <f>HLOOKUP(BF1163,'ورود کد کلاس همکاران'!$A$1:$AL$54,BG1163+3,FALSE)</f>
        <v>0</v>
      </c>
    </row>
    <row r="1164" spans="40:61" ht="40.5" x14ac:dyDescent="0.2">
      <c r="AN1164" s="110" t="str">
        <f t="shared" si="332"/>
        <v>-0</v>
      </c>
      <c r="AO1164" s="110" t="str">
        <f t="shared" si="335"/>
        <v>11-0</v>
      </c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  <c r="BA1164" s="110"/>
      <c r="BB1164" s="110"/>
      <c r="BC1164" s="110"/>
      <c r="BD1164" s="110" t="str">
        <f t="shared" ref="BD1164:BF1164" si="345">BD1128</f>
        <v>يکشنبه</v>
      </c>
      <c r="BE1164" s="110">
        <f t="shared" si="345"/>
        <v>2</v>
      </c>
      <c r="BF1164" s="110">
        <f t="shared" si="345"/>
        <v>11</v>
      </c>
      <c r="BG1164" s="110">
        <f t="shared" si="305"/>
        <v>33</v>
      </c>
      <c r="BH1164" s="110" t="str">
        <f t="shared" si="334"/>
        <v/>
      </c>
      <c r="BI1164" s="110">
        <f>HLOOKUP(BF1164,'ورود کد کلاس همکاران'!$A$1:$AL$54,BG1164+3,FALSE)</f>
        <v>0</v>
      </c>
    </row>
    <row r="1165" spans="40:61" ht="40.5" x14ac:dyDescent="0.2">
      <c r="AN1165" s="110" t="str">
        <f t="shared" si="332"/>
        <v>-0</v>
      </c>
      <c r="AO1165" s="110" t="str">
        <f t="shared" si="335"/>
        <v>12-0</v>
      </c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 t="str">
        <f t="shared" ref="BD1165:BF1165" si="346">BD1129</f>
        <v>يکشنبه</v>
      </c>
      <c r="BE1165" s="110">
        <f t="shared" si="346"/>
        <v>2</v>
      </c>
      <c r="BF1165" s="110">
        <f t="shared" si="346"/>
        <v>12</v>
      </c>
      <c r="BG1165" s="110">
        <f t="shared" si="305"/>
        <v>33</v>
      </c>
      <c r="BH1165" s="110" t="str">
        <f t="shared" si="334"/>
        <v/>
      </c>
      <c r="BI1165" s="110">
        <f>HLOOKUP(BF1165,'ورود کد کلاس همکاران'!$A$1:$AL$54,BG1165+3,FALSE)</f>
        <v>0</v>
      </c>
    </row>
    <row r="1166" spans="40:61" ht="40.5" x14ac:dyDescent="0.2">
      <c r="AN1166" s="110" t="str">
        <f t="shared" si="332"/>
        <v>-0</v>
      </c>
      <c r="AO1166" s="110" t="str">
        <f t="shared" si="335"/>
        <v>13-0</v>
      </c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  <c r="BA1166" s="110"/>
      <c r="BB1166" s="110"/>
      <c r="BC1166" s="110"/>
      <c r="BD1166" s="110" t="str">
        <f t="shared" ref="BD1166:BF1166" si="347">BD1130</f>
        <v>دوشنبه</v>
      </c>
      <c r="BE1166" s="110">
        <f t="shared" si="347"/>
        <v>3</v>
      </c>
      <c r="BF1166" s="110">
        <f t="shared" si="347"/>
        <v>13</v>
      </c>
      <c r="BG1166" s="110">
        <f t="shared" si="305"/>
        <v>33</v>
      </c>
      <c r="BH1166" s="110" t="str">
        <f t="shared" si="334"/>
        <v/>
      </c>
      <c r="BI1166" s="110">
        <f>HLOOKUP(BF1166,'ورود کد کلاس همکاران'!$A$1:$AL$54,BG1166+3,FALSE)</f>
        <v>0</v>
      </c>
    </row>
    <row r="1167" spans="40:61" ht="40.5" x14ac:dyDescent="0.2">
      <c r="AN1167" s="110" t="str">
        <f t="shared" si="332"/>
        <v>-0</v>
      </c>
      <c r="AO1167" s="110" t="str">
        <f t="shared" si="335"/>
        <v>14-0</v>
      </c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 t="str">
        <f t="shared" ref="BD1167:BF1167" si="348">BD1131</f>
        <v>دوشنبه</v>
      </c>
      <c r="BE1167" s="110">
        <f t="shared" si="348"/>
        <v>3</v>
      </c>
      <c r="BF1167" s="110">
        <f t="shared" si="348"/>
        <v>14</v>
      </c>
      <c r="BG1167" s="110">
        <f t="shared" si="305"/>
        <v>33</v>
      </c>
      <c r="BH1167" s="110" t="str">
        <f t="shared" si="334"/>
        <v/>
      </c>
      <c r="BI1167" s="110">
        <f>HLOOKUP(BF1167,'ورود کد کلاس همکاران'!$A$1:$AL$54,BG1167+3,FALSE)</f>
        <v>0</v>
      </c>
    </row>
    <row r="1168" spans="40:61" ht="40.5" x14ac:dyDescent="0.2">
      <c r="AN1168" s="110" t="str">
        <f t="shared" si="332"/>
        <v>-0</v>
      </c>
      <c r="AO1168" s="110" t="str">
        <f t="shared" si="335"/>
        <v>15-0</v>
      </c>
      <c r="AP1168" s="110"/>
      <c r="AQ1168" s="110"/>
      <c r="AR1168" s="110"/>
      <c r="AS1168" s="110"/>
      <c r="AT1168" s="110"/>
      <c r="AU1168" s="110"/>
      <c r="AV1168" s="110"/>
      <c r="AW1168" s="110"/>
      <c r="AX1168" s="110"/>
      <c r="AY1168" s="110"/>
      <c r="AZ1168" s="110"/>
      <c r="BA1168" s="110"/>
      <c r="BB1168" s="110"/>
      <c r="BC1168" s="110"/>
      <c r="BD1168" s="110" t="str">
        <f t="shared" ref="BD1168:BF1168" si="349">BD1132</f>
        <v>دوشنبه</v>
      </c>
      <c r="BE1168" s="110">
        <f t="shared" si="349"/>
        <v>3</v>
      </c>
      <c r="BF1168" s="110">
        <f t="shared" si="349"/>
        <v>15</v>
      </c>
      <c r="BG1168" s="110">
        <f t="shared" si="305"/>
        <v>33</v>
      </c>
      <c r="BH1168" s="110" t="str">
        <f t="shared" si="334"/>
        <v/>
      </c>
      <c r="BI1168" s="110">
        <f>HLOOKUP(BF1168,'ورود کد کلاس همکاران'!$A$1:$AL$54,BG1168+3,FALSE)</f>
        <v>0</v>
      </c>
    </row>
    <row r="1169" spans="40:61" ht="40.5" x14ac:dyDescent="0.2">
      <c r="AN1169" s="110" t="str">
        <f t="shared" si="332"/>
        <v>-0</v>
      </c>
      <c r="AO1169" s="110" t="str">
        <f t="shared" si="335"/>
        <v>16-0</v>
      </c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  <c r="BB1169" s="110"/>
      <c r="BC1169" s="110"/>
      <c r="BD1169" s="110" t="str">
        <f t="shared" ref="BD1169:BF1169" si="350">BD1133</f>
        <v>دوشنبه</v>
      </c>
      <c r="BE1169" s="110">
        <f t="shared" si="350"/>
        <v>3</v>
      </c>
      <c r="BF1169" s="110">
        <f t="shared" si="350"/>
        <v>16</v>
      </c>
      <c r="BG1169" s="110">
        <f t="shared" si="305"/>
        <v>33</v>
      </c>
      <c r="BH1169" s="110" t="str">
        <f t="shared" si="334"/>
        <v/>
      </c>
      <c r="BI1169" s="110">
        <f>HLOOKUP(BF1169,'ورود کد کلاس همکاران'!$A$1:$AL$54,BG1169+3,FALSE)</f>
        <v>0</v>
      </c>
    </row>
    <row r="1170" spans="40:61" ht="40.5" x14ac:dyDescent="0.2">
      <c r="AN1170" s="110" t="str">
        <f t="shared" si="332"/>
        <v>-0</v>
      </c>
      <c r="AO1170" s="110" t="str">
        <f t="shared" si="335"/>
        <v>17-0</v>
      </c>
      <c r="AP1170" s="110"/>
      <c r="AQ1170" s="110"/>
      <c r="AR1170" s="110"/>
      <c r="AS1170" s="110"/>
      <c r="AT1170" s="110"/>
      <c r="AU1170" s="110"/>
      <c r="AV1170" s="110"/>
      <c r="AW1170" s="110"/>
      <c r="AX1170" s="110"/>
      <c r="AY1170" s="110"/>
      <c r="AZ1170" s="110"/>
      <c r="BA1170" s="110"/>
      <c r="BB1170" s="110"/>
      <c r="BC1170" s="110"/>
      <c r="BD1170" s="110" t="str">
        <f t="shared" ref="BD1170:BF1170" si="351">BD1134</f>
        <v>دوشنبه</v>
      </c>
      <c r="BE1170" s="110">
        <f t="shared" si="351"/>
        <v>3</v>
      </c>
      <c r="BF1170" s="110">
        <f t="shared" si="351"/>
        <v>17</v>
      </c>
      <c r="BG1170" s="110">
        <f t="shared" si="305"/>
        <v>33</v>
      </c>
      <c r="BH1170" s="110" t="str">
        <f t="shared" si="334"/>
        <v/>
      </c>
      <c r="BI1170" s="110">
        <f>HLOOKUP(BF1170,'ورود کد کلاس همکاران'!$A$1:$AL$54,BG1170+3,FALSE)</f>
        <v>0</v>
      </c>
    </row>
    <row r="1171" spans="40:61" ht="40.5" x14ac:dyDescent="0.2">
      <c r="AN1171" s="110" t="str">
        <f t="shared" si="332"/>
        <v>-0</v>
      </c>
      <c r="AO1171" s="110" t="str">
        <f t="shared" si="335"/>
        <v>18-0</v>
      </c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  <c r="BA1171" s="110"/>
      <c r="BB1171" s="110"/>
      <c r="BC1171" s="110"/>
      <c r="BD1171" s="110" t="str">
        <f t="shared" ref="BD1171:BF1171" si="352">BD1135</f>
        <v>دوشنبه</v>
      </c>
      <c r="BE1171" s="110">
        <f t="shared" si="352"/>
        <v>3</v>
      </c>
      <c r="BF1171" s="110">
        <f t="shared" si="352"/>
        <v>18</v>
      </c>
      <c r="BG1171" s="110">
        <f t="shared" si="305"/>
        <v>33</v>
      </c>
      <c r="BH1171" s="110" t="str">
        <f t="shared" si="334"/>
        <v/>
      </c>
      <c r="BI1171" s="110">
        <f>HLOOKUP(BF1171,'ورود کد کلاس همکاران'!$A$1:$AL$54,BG1171+3,FALSE)</f>
        <v>0</v>
      </c>
    </row>
    <row r="1172" spans="40:61" ht="40.5" x14ac:dyDescent="0.2">
      <c r="AN1172" s="110" t="str">
        <f t="shared" si="332"/>
        <v>-0</v>
      </c>
      <c r="AO1172" s="110" t="str">
        <f t="shared" si="335"/>
        <v>19-0</v>
      </c>
      <c r="AP1172" s="110"/>
      <c r="AQ1172" s="110"/>
      <c r="AR1172" s="110"/>
      <c r="AS1172" s="110"/>
      <c r="AT1172" s="110"/>
      <c r="AU1172" s="110"/>
      <c r="AV1172" s="110"/>
      <c r="AW1172" s="110"/>
      <c r="AX1172" s="110"/>
      <c r="AY1172" s="110"/>
      <c r="AZ1172" s="110"/>
      <c r="BA1172" s="110"/>
      <c r="BB1172" s="110"/>
      <c r="BC1172" s="110"/>
      <c r="BD1172" s="110" t="str">
        <f t="shared" ref="BD1172:BF1172" si="353">BD1136</f>
        <v>سه شنبه</v>
      </c>
      <c r="BE1172" s="110">
        <f t="shared" si="353"/>
        <v>4</v>
      </c>
      <c r="BF1172" s="110">
        <f t="shared" si="353"/>
        <v>19</v>
      </c>
      <c r="BG1172" s="110">
        <f t="shared" si="305"/>
        <v>33</v>
      </c>
      <c r="BH1172" s="110" t="str">
        <f t="shared" si="334"/>
        <v/>
      </c>
      <c r="BI1172" s="110">
        <f>HLOOKUP(BF1172,'ورود کد کلاس همکاران'!$A$1:$AL$54,BG1172+3,FALSE)</f>
        <v>0</v>
      </c>
    </row>
    <row r="1173" spans="40:61" ht="40.5" x14ac:dyDescent="0.2">
      <c r="AN1173" s="110" t="str">
        <f t="shared" si="332"/>
        <v>-0</v>
      </c>
      <c r="AO1173" s="110" t="str">
        <f t="shared" si="335"/>
        <v>20-0</v>
      </c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  <c r="BA1173" s="110"/>
      <c r="BB1173" s="110"/>
      <c r="BC1173" s="110"/>
      <c r="BD1173" s="110" t="str">
        <f t="shared" ref="BD1173:BF1173" si="354">BD1137</f>
        <v>سه شنبه</v>
      </c>
      <c r="BE1173" s="110">
        <f t="shared" si="354"/>
        <v>4</v>
      </c>
      <c r="BF1173" s="110">
        <f t="shared" si="354"/>
        <v>20</v>
      </c>
      <c r="BG1173" s="110">
        <f t="shared" si="305"/>
        <v>33</v>
      </c>
      <c r="BH1173" s="110" t="str">
        <f t="shared" si="334"/>
        <v/>
      </c>
      <c r="BI1173" s="110">
        <f>HLOOKUP(BF1173,'ورود کد کلاس همکاران'!$A$1:$AL$54,BG1173+3,FALSE)</f>
        <v>0</v>
      </c>
    </row>
    <row r="1174" spans="40:61" ht="40.5" x14ac:dyDescent="0.2">
      <c r="AN1174" s="110" t="str">
        <f t="shared" si="332"/>
        <v>-0</v>
      </c>
      <c r="AO1174" s="110" t="str">
        <f t="shared" si="335"/>
        <v>21-0</v>
      </c>
      <c r="AP1174" s="110"/>
      <c r="AQ1174" s="110"/>
      <c r="AR1174" s="110"/>
      <c r="AS1174" s="110"/>
      <c r="AT1174" s="110"/>
      <c r="AU1174" s="110"/>
      <c r="AV1174" s="110"/>
      <c r="AW1174" s="110"/>
      <c r="AX1174" s="110"/>
      <c r="AY1174" s="110"/>
      <c r="AZ1174" s="110"/>
      <c r="BA1174" s="110"/>
      <c r="BB1174" s="110"/>
      <c r="BC1174" s="110"/>
      <c r="BD1174" s="110" t="str">
        <f t="shared" ref="BD1174:BF1174" si="355">BD1138</f>
        <v>سه شنبه</v>
      </c>
      <c r="BE1174" s="110">
        <f t="shared" si="355"/>
        <v>4</v>
      </c>
      <c r="BF1174" s="110">
        <f t="shared" si="355"/>
        <v>21</v>
      </c>
      <c r="BG1174" s="110">
        <f t="shared" si="305"/>
        <v>33</v>
      </c>
      <c r="BH1174" s="110" t="str">
        <f t="shared" si="334"/>
        <v/>
      </c>
      <c r="BI1174" s="110">
        <f>HLOOKUP(BF1174,'ورود کد کلاس همکاران'!$A$1:$AL$54,BG1174+3,FALSE)</f>
        <v>0</v>
      </c>
    </row>
    <row r="1175" spans="40:61" ht="40.5" x14ac:dyDescent="0.2">
      <c r="AN1175" s="110" t="str">
        <f t="shared" si="332"/>
        <v>-0</v>
      </c>
      <c r="AO1175" s="110" t="str">
        <f t="shared" si="335"/>
        <v>22-0</v>
      </c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  <c r="BA1175" s="110"/>
      <c r="BB1175" s="110"/>
      <c r="BC1175" s="110"/>
      <c r="BD1175" s="110" t="str">
        <f t="shared" ref="BD1175:BF1175" si="356">BD1139</f>
        <v>سه شنبه</v>
      </c>
      <c r="BE1175" s="110">
        <f t="shared" si="356"/>
        <v>4</v>
      </c>
      <c r="BF1175" s="110">
        <f t="shared" si="356"/>
        <v>22</v>
      </c>
      <c r="BG1175" s="110">
        <f t="shared" si="305"/>
        <v>33</v>
      </c>
      <c r="BH1175" s="110" t="str">
        <f t="shared" si="334"/>
        <v/>
      </c>
      <c r="BI1175" s="110">
        <f>HLOOKUP(BF1175,'ورود کد کلاس همکاران'!$A$1:$AL$54,BG1175+3,FALSE)</f>
        <v>0</v>
      </c>
    </row>
    <row r="1176" spans="40:61" ht="40.5" x14ac:dyDescent="0.2">
      <c r="AN1176" s="110" t="str">
        <f t="shared" si="332"/>
        <v>-0</v>
      </c>
      <c r="AO1176" s="110" t="str">
        <f t="shared" si="335"/>
        <v>23-0</v>
      </c>
      <c r="AP1176" s="110"/>
      <c r="AQ1176" s="110"/>
      <c r="AR1176" s="110"/>
      <c r="AS1176" s="110"/>
      <c r="AT1176" s="110"/>
      <c r="AU1176" s="110"/>
      <c r="AV1176" s="110"/>
      <c r="AW1176" s="110"/>
      <c r="AX1176" s="110"/>
      <c r="AY1176" s="110"/>
      <c r="AZ1176" s="110"/>
      <c r="BA1176" s="110"/>
      <c r="BB1176" s="110"/>
      <c r="BC1176" s="110"/>
      <c r="BD1176" s="110" t="str">
        <f t="shared" ref="BD1176:BF1176" si="357">BD1140</f>
        <v>سه شنبه</v>
      </c>
      <c r="BE1176" s="110">
        <f t="shared" si="357"/>
        <v>4</v>
      </c>
      <c r="BF1176" s="110">
        <f t="shared" si="357"/>
        <v>23</v>
      </c>
      <c r="BG1176" s="110">
        <f t="shared" si="305"/>
        <v>33</v>
      </c>
      <c r="BH1176" s="110" t="str">
        <f t="shared" si="334"/>
        <v/>
      </c>
      <c r="BI1176" s="110">
        <f>HLOOKUP(BF1176,'ورود کد کلاس همکاران'!$A$1:$AL$54,BG1176+3,FALSE)</f>
        <v>0</v>
      </c>
    </row>
    <row r="1177" spans="40:61" ht="40.5" x14ac:dyDescent="0.2">
      <c r="AN1177" s="110" t="str">
        <f t="shared" si="332"/>
        <v>-0</v>
      </c>
      <c r="AO1177" s="110" t="str">
        <f t="shared" si="335"/>
        <v>24-0</v>
      </c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  <c r="BA1177" s="110"/>
      <c r="BB1177" s="110"/>
      <c r="BC1177" s="110"/>
      <c r="BD1177" s="110" t="str">
        <f t="shared" ref="BD1177:BF1177" si="358">BD1141</f>
        <v>سه شنبه</v>
      </c>
      <c r="BE1177" s="110">
        <f t="shared" si="358"/>
        <v>4</v>
      </c>
      <c r="BF1177" s="110">
        <f t="shared" si="358"/>
        <v>24</v>
      </c>
      <c r="BG1177" s="110">
        <f t="shared" si="305"/>
        <v>33</v>
      </c>
      <c r="BH1177" s="110" t="str">
        <f t="shared" si="334"/>
        <v/>
      </c>
      <c r="BI1177" s="110">
        <f>HLOOKUP(BF1177,'ورود کد کلاس همکاران'!$A$1:$AL$54,BG1177+3,FALSE)</f>
        <v>0</v>
      </c>
    </row>
    <row r="1178" spans="40:61" ht="40.5" x14ac:dyDescent="0.2">
      <c r="AN1178" s="110" t="str">
        <f t="shared" si="332"/>
        <v>-0</v>
      </c>
      <c r="AO1178" s="110" t="str">
        <f t="shared" si="335"/>
        <v>25-0</v>
      </c>
      <c r="AP1178" s="110"/>
      <c r="AQ1178" s="110"/>
      <c r="AR1178" s="110"/>
      <c r="AS1178" s="110"/>
      <c r="AT1178" s="110"/>
      <c r="AU1178" s="110"/>
      <c r="AV1178" s="110"/>
      <c r="AW1178" s="110"/>
      <c r="AX1178" s="110"/>
      <c r="AY1178" s="110"/>
      <c r="AZ1178" s="110"/>
      <c r="BA1178" s="110"/>
      <c r="BB1178" s="110"/>
      <c r="BC1178" s="110"/>
      <c r="BD1178" s="110" t="str">
        <f t="shared" ref="BD1178:BF1178" si="359">BD1142</f>
        <v>چهار شنبه</v>
      </c>
      <c r="BE1178" s="110">
        <f t="shared" si="359"/>
        <v>5</v>
      </c>
      <c r="BF1178" s="110">
        <f t="shared" si="359"/>
        <v>25</v>
      </c>
      <c r="BG1178" s="110">
        <f t="shared" si="305"/>
        <v>33</v>
      </c>
      <c r="BH1178" s="110" t="str">
        <f t="shared" si="334"/>
        <v/>
      </c>
      <c r="BI1178" s="110">
        <f>HLOOKUP(BF1178,'ورود کد کلاس همکاران'!$A$1:$AL$54,BG1178+3,FALSE)</f>
        <v>0</v>
      </c>
    </row>
    <row r="1179" spans="40:61" ht="40.5" x14ac:dyDescent="0.2">
      <c r="AN1179" s="110" t="str">
        <f t="shared" si="332"/>
        <v>-0</v>
      </c>
      <c r="AO1179" s="110" t="str">
        <f t="shared" si="335"/>
        <v>26-0</v>
      </c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  <c r="BA1179" s="110"/>
      <c r="BB1179" s="110"/>
      <c r="BC1179" s="110"/>
      <c r="BD1179" s="110" t="str">
        <f t="shared" ref="BD1179:BF1179" si="360">BD1143</f>
        <v>چهار شنبه</v>
      </c>
      <c r="BE1179" s="110">
        <f t="shared" si="360"/>
        <v>5</v>
      </c>
      <c r="BF1179" s="110">
        <f t="shared" si="360"/>
        <v>26</v>
      </c>
      <c r="BG1179" s="110">
        <f t="shared" si="305"/>
        <v>33</v>
      </c>
      <c r="BH1179" s="110" t="str">
        <f t="shared" si="334"/>
        <v/>
      </c>
      <c r="BI1179" s="110">
        <f>HLOOKUP(BF1179,'ورود کد کلاس همکاران'!$A$1:$AL$54,BG1179+3,FALSE)</f>
        <v>0</v>
      </c>
    </row>
    <row r="1180" spans="40:61" ht="40.5" x14ac:dyDescent="0.2">
      <c r="AN1180" s="110" t="str">
        <f t="shared" si="332"/>
        <v>-0</v>
      </c>
      <c r="AO1180" s="110" t="str">
        <f t="shared" si="335"/>
        <v>27-0</v>
      </c>
      <c r="AP1180" s="110"/>
      <c r="AQ1180" s="110"/>
      <c r="AR1180" s="110"/>
      <c r="AS1180" s="110"/>
      <c r="AT1180" s="110"/>
      <c r="AU1180" s="110"/>
      <c r="AV1180" s="110"/>
      <c r="AW1180" s="110"/>
      <c r="AX1180" s="110"/>
      <c r="AY1180" s="110"/>
      <c r="AZ1180" s="110"/>
      <c r="BA1180" s="110"/>
      <c r="BB1180" s="110"/>
      <c r="BC1180" s="110"/>
      <c r="BD1180" s="110" t="str">
        <f t="shared" ref="BD1180:BF1180" si="361">BD1144</f>
        <v>چهار شنبه</v>
      </c>
      <c r="BE1180" s="110">
        <f t="shared" si="361"/>
        <v>5</v>
      </c>
      <c r="BF1180" s="110">
        <f t="shared" si="361"/>
        <v>27</v>
      </c>
      <c r="BG1180" s="110">
        <f t="shared" si="305"/>
        <v>33</v>
      </c>
      <c r="BH1180" s="110" t="str">
        <f t="shared" si="334"/>
        <v/>
      </c>
      <c r="BI1180" s="110">
        <f>HLOOKUP(BF1180,'ورود کد کلاس همکاران'!$A$1:$AL$54,BG1180+3,FALSE)</f>
        <v>0</v>
      </c>
    </row>
    <row r="1181" spans="40:61" ht="40.5" x14ac:dyDescent="0.2">
      <c r="AN1181" s="110" t="str">
        <f t="shared" si="332"/>
        <v>-0</v>
      </c>
      <c r="AO1181" s="110" t="str">
        <f t="shared" si="335"/>
        <v>28-0</v>
      </c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  <c r="BA1181" s="110"/>
      <c r="BB1181" s="110"/>
      <c r="BC1181" s="110"/>
      <c r="BD1181" s="110" t="str">
        <f t="shared" ref="BD1181:BF1181" si="362">BD1145</f>
        <v>چهار شنبه</v>
      </c>
      <c r="BE1181" s="110">
        <f t="shared" si="362"/>
        <v>5</v>
      </c>
      <c r="BF1181" s="110">
        <f t="shared" si="362"/>
        <v>28</v>
      </c>
      <c r="BG1181" s="110">
        <f t="shared" si="305"/>
        <v>33</v>
      </c>
      <c r="BH1181" s="110" t="str">
        <f t="shared" si="334"/>
        <v/>
      </c>
      <c r="BI1181" s="110">
        <f>HLOOKUP(BF1181,'ورود کد کلاس همکاران'!$A$1:$AL$54,BG1181+3,FALSE)</f>
        <v>0</v>
      </c>
    </row>
    <row r="1182" spans="40:61" ht="40.5" x14ac:dyDescent="0.2">
      <c r="AN1182" s="110" t="str">
        <f t="shared" si="332"/>
        <v>-0</v>
      </c>
      <c r="AO1182" s="110" t="str">
        <f t="shared" si="335"/>
        <v>29-0</v>
      </c>
      <c r="AP1182" s="110"/>
      <c r="AQ1182" s="110"/>
      <c r="AR1182" s="110"/>
      <c r="AS1182" s="110"/>
      <c r="AT1182" s="110"/>
      <c r="AU1182" s="110"/>
      <c r="AV1182" s="110"/>
      <c r="AW1182" s="110"/>
      <c r="AX1182" s="110"/>
      <c r="AY1182" s="110"/>
      <c r="AZ1182" s="110"/>
      <c r="BA1182" s="110"/>
      <c r="BB1182" s="110"/>
      <c r="BC1182" s="110"/>
      <c r="BD1182" s="110" t="str">
        <f t="shared" ref="BD1182:BF1182" si="363">BD1146</f>
        <v>چهار شنبه</v>
      </c>
      <c r="BE1182" s="110">
        <f t="shared" si="363"/>
        <v>5</v>
      </c>
      <c r="BF1182" s="110">
        <f t="shared" si="363"/>
        <v>29</v>
      </c>
      <c r="BG1182" s="110">
        <f t="shared" si="305"/>
        <v>33</v>
      </c>
      <c r="BH1182" s="110" t="str">
        <f t="shared" si="334"/>
        <v/>
      </c>
      <c r="BI1182" s="110">
        <f>HLOOKUP(BF1182,'ورود کد کلاس همکاران'!$A$1:$AL$54,BG1182+3,FALSE)</f>
        <v>0</v>
      </c>
    </row>
    <row r="1183" spans="40:61" ht="40.5" x14ac:dyDescent="0.2">
      <c r="AN1183" s="110" t="str">
        <f t="shared" si="332"/>
        <v>-0</v>
      </c>
      <c r="AO1183" s="110" t="str">
        <f t="shared" si="335"/>
        <v>30-0</v>
      </c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  <c r="BA1183" s="110"/>
      <c r="BB1183" s="110"/>
      <c r="BC1183" s="110"/>
      <c r="BD1183" s="110" t="str">
        <f t="shared" ref="BD1183:BF1183" si="364">BD1147</f>
        <v>چهار شنبه</v>
      </c>
      <c r="BE1183" s="110">
        <f t="shared" si="364"/>
        <v>5</v>
      </c>
      <c r="BF1183" s="110">
        <f t="shared" si="364"/>
        <v>30</v>
      </c>
      <c r="BG1183" s="110">
        <f t="shared" si="305"/>
        <v>33</v>
      </c>
      <c r="BH1183" s="110" t="str">
        <f t="shared" si="334"/>
        <v/>
      </c>
      <c r="BI1183" s="110">
        <f>HLOOKUP(BF1183,'ورود کد کلاس همکاران'!$A$1:$AL$54,BG1183+3,FALSE)</f>
        <v>0</v>
      </c>
    </row>
    <row r="1184" spans="40:61" ht="40.5" x14ac:dyDescent="0.2">
      <c r="AN1184" s="110" t="str">
        <f t="shared" si="332"/>
        <v>-0</v>
      </c>
      <c r="AO1184" s="110" t="str">
        <f t="shared" si="335"/>
        <v>31-0</v>
      </c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  <c r="BA1184" s="110"/>
      <c r="BB1184" s="110"/>
      <c r="BC1184" s="110"/>
      <c r="BD1184" s="110" t="str">
        <f t="shared" ref="BD1184:BF1184" si="365">BD1148</f>
        <v>پنجشنبه</v>
      </c>
      <c r="BE1184" s="110">
        <f t="shared" si="365"/>
        <v>6</v>
      </c>
      <c r="BF1184" s="110">
        <f t="shared" si="365"/>
        <v>31</v>
      </c>
      <c r="BG1184" s="110">
        <f t="shared" si="305"/>
        <v>33</v>
      </c>
      <c r="BH1184" s="110" t="str">
        <f t="shared" si="334"/>
        <v/>
      </c>
      <c r="BI1184" s="110">
        <f>HLOOKUP(BF1184,'ورود کد کلاس همکاران'!$A$1:$AL$54,BG1184+3,FALSE)</f>
        <v>0</v>
      </c>
    </row>
    <row r="1185" spans="40:61" ht="40.5" x14ac:dyDescent="0.2">
      <c r="AN1185" s="110" t="str">
        <f t="shared" si="332"/>
        <v>-0</v>
      </c>
      <c r="AO1185" s="110" t="str">
        <f t="shared" si="335"/>
        <v>32-0</v>
      </c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  <c r="BB1185" s="110"/>
      <c r="BC1185" s="110"/>
      <c r="BD1185" s="110" t="str">
        <f t="shared" ref="BD1185:BF1185" si="366">BD1149</f>
        <v>پنجشنبه</v>
      </c>
      <c r="BE1185" s="110">
        <f t="shared" si="366"/>
        <v>6</v>
      </c>
      <c r="BF1185" s="110">
        <f t="shared" si="366"/>
        <v>32</v>
      </c>
      <c r="BG1185" s="110">
        <f t="shared" si="305"/>
        <v>33</v>
      </c>
      <c r="BH1185" s="110" t="str">
        <f t="shared" si="334"/>
        <v/>
      </c>
      <c r="BI1185" s="110">
        <f>HLOOKUP(BF1185,'ورود کد کلاس همکاران'!$A$1:$AL$54,BG1185+3,FALSE)</f>
        <v>0</v>
      </c>
    </row>
    <row r="1186" spans="40:61" ht="40.5" x14ac:dyDescent="0.2">
      <c r="AN1186" s="110" t="str">
        <f t="shared" si="332"/>
        <v>-0</v>
      </c>
      <c r="AO1186" s="110" t="str">
        <f t="shared" si="335"/>
        <v>33-0</v>
      </c>
      <c r="AP1186" s="110"/>
      <c r="AQ1186" s="110"/>
      <c r="AR1186" s="110"/>
      <c r="AS1186" s="110"/>
      <c r="AT1186" s="110"/>
      <c r="AU1186" s="110"/>
      <c r="AV1186" s="110"/>
      <c r="AW1186" s="110"/>
      <c r="AX1186" s="110"/>
      <c r="AY1186" s="110"/>
      <c r="AZ1186" s="110"/>
      <c r="BA1186" s="110"/>
      <c r="BB1186" s="110"/>
      <c r="BC1186" s="110"/>
      <c r="BD1186" s="110" t="str">
        <f t="shared" ref="BD1186:BF1186" si="367">BD1150</f>
        <v>پنجشنبه</v>
      </c>
      <c r="BE1186" s="110">
        <f t="shared" si="367"/>
        <v>6</v>
      </c>
      <c r="BF1186" s="110">
        <f t="shared" si="367"/>
        <v>33</v>
      </c>
      <c r="BG1186" s="110">
        <f t="shared" si="305"/>
        <v>33</v>
      </c>
      <c r="BH1186" s="110" t="str">
        <f t="shared" si="334"/>
        <v/>
      </c>
      <c r="BI1186" s="110">
        <f>HLOOKUP(BF1186,'ورود کد کلاس همکاران'!$A$1:$AL$54,BG1186+3,FALSE)</f>
        <v>0</v>
      </c>
    </row>
    <row r="1187" spans="40:61" ht="40.5" x14ac:dyDescent="0.2">
      <c r="AN1187" s="110" t="str">
        <f t="shared" si="332"/>
        <v>-0</v>
      </c>
      <c r="AO1187" s="110" t="str">
        <f t="shared" si="335"/>
        <v>34-0</v>
      </c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  <c r="BA1187" s="110"/>
      <c r="BB1187" s="110"/>
      <c r="BC1187" s="110"/>
      <c r="BD1187" s="110" t="str">
        <f t="shared" ref="BD1187:BF1187" si="368">BD1151</f>
        <v>پنجشنبه</v>
      </c>
      <c r="BE1187" s="110">
        <f t="shared" si="368"/>
        <v>6</v>
      </c>
      <c r="BF1187" s="110">
        <f t="shared" si="368"/>
        <v>34</v>
      </c>
      <c r="BG1187" s="110">
        <f t="shared" si="305"/>
        <v>33</v>
      </c>
      <c r="BH1187" s="110" t="str">
        <f t="shared" si="334"/>
        <v/>
      </c>
      <c r="BI1187" s="110">
        <f>HLOOKUP(BF1187,'ورود کد کلاس همکاران'!$A$1:$AL$54,BG1187+3,FALSE)</f>
        <v>0</v>
      </c>
    </row>
    <row r="1188" spans="40:61" ht="40.5" x14ac:dyDescent="0.2">
      <c r="AN1188" s="110" t="str">
        <f t="shared" si="332"/>
        <v>-0</v>
      </c>
      <c r="AO1188" s="110" t="str">
        <f t="shared" si="335"/>
        <v>35-0</v>
      </c>
      <c r="AP1188" s="110"/>
      <c r="AQ1188" s="110"/>
      <c r="AR1188" s="110"/>
      <c r="AS1188" s="110"/>
      <c r="AT1188" s="110"/>
      <c r="AU1188" s="110"/>
      <c r="AV1188" s="110"/>
      <c r="AW1188" s="110"/>
      <c r="AX1188" s="110"/>
      <c r="AY1188" s="110"/>
      <c r="AZ1188" s="110"/>
      <c r="BA1188" s="110"/>
      <c r="BB1188" s="110"/>
      <c r="BC1188" s="110"/>
      <c r="BD1188" s="110" t="str">
        <f t="shared" ref="BD1188:BF1188" si="369">BD1152</f>
        <v>پنجشنبه</v>
      </c>
      <c r="BE1188" s="110">
        <f t="shared" si="369"/>
        <v>6</v>
      </c>
      <c r="BF1188" s="110">
        <f t="shared" si="369"/>
        <v>35</v>
      </c>
      <c r="BG1188" s="110">
        <f t="shared" si="305"/>
        <v>33</v>
      </c>
      <c r="BH1188" s="110" t="str">
        <f t="shared" si="334"/>
        <v/>
      </c>
      <c r="BI1188" s="110">
        <f>HLOOKUP(BF1188,'ورود کد کلاس همکاران'!$A$1:$AL$54,BG1188+3,FALSE)</f>
        <v>0</v>
      </c>
    </row>
    <row r="1189" spans="40:61" ht="40.5" x14ac:dyDescent="0.2">
      <c r="AN1189" s="110" t="str">
        <f t="shared" si="332"/>
        <v>-0</v>
      </c>
      <c r="AO1189" s="110" t="str">
        <f t="shared" si="335"/>
        <v>36-0</v>
      </c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  <c r="BA1189" s="110"/>
      <c r="BB1189" s="110"/>
      <c r="BC1189" s="110"/>
      <c r="BD1189" s="110" t="str">
        <f t="shared" ref="BD1189:BF1189" si="370">BD1153</f>
        <v>پنجشنبه</v>
      </c>
      <c r="BE1189" s="110">
        <f t="shared" si="370"/>
        <v>6</v>
      </c>
      <c r="BF1189" s="110">
        <f t="shared" si="370"/>
        <v>36</v>
      </c>
      <c r="BG1189" s="110">
        <f t="shared" si="305"/>
        <v>33</v>
      </c>
      <c r="BH1189" s="110" t="str">
        <f t="shared" si="334"/>
        <v/>
      </c>
      <c r="BI1189" s="110">
        <f>HLOOKUP(BF1189,'ورود کد کلاس همکاران'!$A$1:$AL$54,BG1189+3,FALSE)</f>
        <v>0</v>
      </c>
    </row>
    <row r="1190" spans="40:61" ht="40.5" x14ac:dyDescent="0.2">
      <c r="AN1190" s="110" t="str">
        <f t="shared" si="332"/>
        <v>-0</v>
      </c>
      <c r="AO1190" s="110" t="str">
        <f t="shared" si="335"/>
        <v>1-0</v>
      </c>
      <c r="AP1190" s="110"/>
      <c r="AQ1190" s="110"/>
      <c r="AR1190" s="110"/>
      <c r="AS1190" s="110"/>
      <c r="AT1190" s="110"/>
      <c r="AU1190" s="110"/>
      <c r="AV1190" s="110"/>
      <c r="AW1190" s="110"/>
      <c r="AX1190" s="110"/>
      <c r="AY1190" s="110"/>
      <c r="AZ1190" s="110"/>
      <c r="BA1190" s="110"/>
      <c r="BB1190" s="110"/>
      <c r="BC1190" s="110"/>
      <c r="BD1190" s="110" t="str">
        <f t="shared" ref="BD1190:BF1190" si="371">BD1154</f>
        <v>شنبه</v>
      </c>
      <c r="BE1190" s="110">
        <f t="shared" si="371"/>
        <v>1</v>
      </c>
      <c r="BF1190" s="110">
        <f t="shared" si="371"/>
        <v>1</v>
      </c>
      <c r="BG1190" s="110">
        <f t="shared" si="305"/>
        <v>34</v>
      </c>
      <c r="BH1190" s="110" t="str">
        <f t="shared" si="334"/>
        <v/>
      </c>
      <c r="BI1190" s="110">
        <f>HLOOKUP(BF1190,'ورود کد کلاس همکاران'!$A$1:$AL$54,BG1190+3,FALSE)</f>
        <v>0</v>
      </c>
    </row>
    <row r="1191" spans="40:61" ht="40.5" x14ac:dyDescent="0.2">
      <c r="AN1191" s="110" t="str">
        <f t="shared" si="332"/>
        <v>-0</v>
      </c>
      <c r="AO1191" s="110" t="str">
        <f t="shared" si="335"/>
        <v>2-0</v>
      </c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  <c r="BA1191" s="110"/>
      <c r="BB1191" s="110"/>
      <c r="BC1191" s="110"/>
      <c r="BD1191" s="110" t="str">
        <f t="shared" ref="BD1191:BF1191" si="372">BD1155</f>
        <v>شنبه</v>
      </c>
      <c r="BE1191" s="110">
        <f t="shared" si="372"/>
        <v>1</v>
      </c>
      <c r="BF1191" s="110">
        <f t="shared" si="372"/>
        <v>2</v>
      </c>
      <c r="BG1191" s="110">
        <f t="shared" ref="BG1191:BG1254" si="373">BG1155+1</f>
        <v>34</v>
      </c>
      <c r="BH1191" s="110" t="str">
        <f t="shared" si="334"/>
        <v/>
      </c>
      <c r="BI1191" s="110">
        <f>HLOOKUP(BF1191,'ورود کد کلاس همکاران'!$A$1:$AL$54,BG1191+3,FALSE)</f>
        <v>0</v>
      </c>
    </row>
    <row r="1192" spans="40:61" ht="40.5" x14ac:dyDescent="0.2">
      <c r="AN1192" s="110" t="str">
        <f t="shared" si="332"/>
        <v>-0</v>
      </c>
      <c r="AO1192" s="110" t="str">
        <f t="shared" si="335"/>
        <v>3-0</v>
      </c>
      <c r="AP1192" s="110"/>
      <c r="AQ1192" s="110"/>
      <c r="AR1192" s="110"/>
      <c r="AS1192" s="110"/>
      <c r="AT1192" s="110"/>
      <c r="AU1192" s="110"/>
      <c r="AV1192" s="110"/>
      <c r="AW1192" s="110"/>
      <c r="AX1192" s="110"/>
      <c r="AY1192" s="110"/>
      <c r="AZ1192" s="110"/>
      <c r="BA1192" s="110"/>
      <c r="BB1192" s="110"/>
      <c r="BC1192" s="110"/>
      <c r="BD1192" s="110" t="str">
        <f t="shared" ref="BD1192:BF1192" si="374">BD1156</f>
        <v>شنبه</v>
      </c>
      <c r="BE1192" s="110">
        <f t="shared" si="374"/>
        <v>1</v>
      </c>
      <c r="BF1192" s="110">
        <f t="shared" si="374"/>
        <v>3</v>
      </c>
      <c r="BG1192" s="110">
        <f t="shared" si="373"/>
        <v>34</v>
      </c>
      <c r="BH1192" s="110" t="str">
        <f t="shared" si="334"/>
        <v/>
      </c>
      <c r="BI1192" s="110">
        <f>HLOOKUP(BF1192,'ورود کد کلاس همکاران'!$A$1:$AL$54,BG1192+3,FALSE)</f>
        <v>0</v>
      </c>
    </row>
    <row r="1193" spans="40:61" ht="40.5" x14ac:dyDescent="0.2">
      <c r="AN1193" s="110" t="str">
        <f t="shared" si="332"/>
        <v>-0</v>
      </c>
      <c r="AO1193" s="110" t="str">
        <f t="shared" si="335"/>
        <v>4-0</v>
      </c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 t="str">
        <f t="shared" ref="BD1193:BF1193" si="375">BD1157</f>
        <v>شنبه</v>
      </c>
      <c r="BE1193" s="110">
        <f t="shared" si="375"/>
        <v>1</v>
      </c>
      <c r="BF1193" s="110">
        <f t="shared" si="375"/>
        <v>4</v>
      </c>
      <c r="BG1193" s="110">
        <f t="shared" si="373"/>
        <v>34</v>
      </c>
      <c r="BH1193" s="110" t="str">
        <f t="shared" si="334"/>
        <v/>
      </c>
      <c r="BI1193" s="110">
        <f>HLOOKUP(BF1193,'ورود کد کلاس همکاران'!$A$1:$AL$54,BG1193+3,FALSE)</f>
        <v>0</v>
      </c>
    </row>
    <row r="1194" spans="40:61" ht="40.5" x14ac:dyDescent="0.2">
      <c r="AN1194" s="110" t="str">
        <f t="shared" si="332"/>
        <v>-0</v>
      </c>
      <c r="AO1194" s="110" t="str">
        <f t="shared" si="335"/>
        <v>5-0</v>
      </c>
      <c r="AP1194" s="110"/>
      <c r="AQ1194" s="110"/>
      <c r="AR1194" s="110"/>
      <c r="AS1194" s="110"/>
      <c r="AT1194" s="110"/>
      <c r="AU1194" s="110"/>
      <c r="AV1194" s="110"/>
      <c r="AW1194" s="110"/>
      <c r="AX1194" s="110"/>
      <c r="AY1194" s="110"/>
      <c r="AZ1194" s="110"/>
      <c r="BA1194" s="110"/>
      <c r="BB1194" s="110"/>
      <c r="BC1194" s="110"/>
      <c r="BD1194" s="110" t="str">
        <f t="shared" ref="BD1194:BF1194" si="376">BD1158</f>
        <v>شنبه</v>
      </c>
      <c r="BE1194" s="110">
        <f t="shared" si="376"/>
        <v>1</v>
      </c>
      <c r="BF1194" s="110">
        <f t="shared" si="376"/>
        <v>5</v>
      </c>
      <c r="BG1194" s="110">
        <f t="shared" si="373"/>
        <v>34</v>
      </c>
      <c r="BH1194" s="110" t="str">
        <f t="shared" si="334"/>
        <v/>
      </c>
      <c r="BI1194" s="110">
        <f>HLOOKUP(BF1194,'ورود کد کلاس همکاران'!$A$1:$AL$54,BG1194+3,FALSE)</f>
        <v>0</v>
      </c>
    </row>
    <row r="1195" spans="40:61" ht="40.5" x14ac:dyDescent="0.2">
      <c r="AN1195" s="110" t="str">
        <f t="shared" si="332"/>
        <v>-0</v>
      </c>
      <c r="AO1195" s="110" t="str">
        <f t="shared" si="335"/>
        <v>6-0</v>
      </c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  <c r="BA1195" s="110"/>
      <c r="BB1195" s="110"/>
      <c r="BC1195" s="110"/>
      <c r="BD1195" s="110" t="str">
        <f t="shared" ref="BD1195:BF1195" si="377">BD1159</f>
        <v>شنبه</v>
      </c>
      <c r="BE1195" s="110">
        <f t="shared" si="377"/>
        <v>1</v>
      </c>
      <c r="BF1195" s="110">
        <f t="shared" si="377"/>
        <v>6</v>
      </c>
      <c r="BG1195" s="110">
        <f t="shared" si="373"/>
        <v>34</v>
      </c>
      <c r="BH1195" s="110" t="str">
        <f t="shared" si="334"/>
        <v/>
      </c>
      <c r="BI1195" s="110">
        <f>HLOOKUP(BF1195,'ورود کد کلاس همکاران'!$A$1:$AL$54,BG1195+3,FALSE)</f>
        <v>0</v>
      </c>
    </row>
    <row r="1196" spans="40:61" ht="40.5" x14ac:dyDescent="0.2">
      <c r="AN1196" s="110" t="str">
        <f t="shared" si="332"/>
        <v>-0</v>
      </c>
      <c r="AO1196" s="110" t="str">
        <f t="shared" si="335"/>
        <v>7-0</v>
      </c>
      <c r="AP1196" s="110"/>
      <c r="AQ1196" s="110"/>
      <c r="AR1196" s="110"/>
      <c r="AS1196" s="110"/>
      <c r="AT1196" s="110"/>
      <c r="AU1196" s="110"/>
      <c r="AV1196" s="110"/>
      <c r="AW1196" s="110"/>
      <c r="AX1196" s="110"/>
      <c r="AY1196" s="110"/>
      <c r="AZ1196" s="110"/>
      <c r="BA1196" s="110"/>
      <c r="BB1196" s="110"/>
      <c r="BC1196" s="110"/>
      <c r="BD1196" s="110" t="str">
        <f t="shared" ref="BD1196:BF1196" si="378">BD1160</f>
        <v>يکشنبه</v>
      </c>
      <c r="BE1196" s="110">
        <f t="shared" si="378"/>
        <v>2</v>
      </c>
      <c r="BF1196" s="110">
        <f t="shared" si="378"/>
        <v>7</v>
      </c>
      <c r="BG1196" s="110">
        <f t="shared" si="373"/>
        <v>34</v>
      </c>
      <c r="BH1196" s="110" t="str">
        <f t="shared" si="334"/>
        <v/>
      </c>
      <c r="BI1196" s="110">
        <f>HLOOKUP(BF1196,'ورود کد کلاس همکاران'!$A$1:$AL$54,BG1196+3,FALSE)</f>
        <v>0</v>
      </c>
    </row>
    <row r="1197" spans="40:61" ht="40.5" x14ac:dyDescent="0.2">
      <c r="AN1197" s="110" t="str">
        <f t="shared" si="332"/>
        <v>-0</v>
      </c>
      <c r="AO1197" s="110" t="str">
        <f t="shared" si="335"/>
        <v>8-0</v>
      </c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  <c r="BB1197" s="110"/>
      <c r="BC1197" s="110"/>
      <c r="BD1197" s="110" t="str">
        <f t="shared" ref="BD1197:BF1197" si="379">BD1161</f>
        <v>يکشنبه</v>
      </c>
      <c r="BE1197" s="110">
        <f t="shared" si="379"/>
        <v>2</v>
      </c>
      <c r="BF1197" s="110">
        <f t="shared" si="379"/>
        <v>8</v>
      </c>
      <c r="BG1197" s="110">
        <f t="shared" si="373"/>
        <v>34</v>
      </c>
      <c r="BH1197" s="110" t="str">
        <f t="shared" si="334"/>
        <v/>
      </c>
      <c r="BI1197" s="110">
        <f>HLOOKUP(BF1197,'ورود کد کلاس همکاران'!$A$1:$AL$54,BG1197+3,FALSE)</f>
        <v>0</v>
      </c>
    </row>
    <row r="1198" spans="40:61" ht="40.5" x14ac:dyDescent="0.2">
      <c r="AN1198" s="110" t="str">
        <f t="shared" si="332"/>
        <v>-0</v>
      </c>
      <c r="AO1198" s="110" t="str">
        <f t="shared" si="335"/>
        <v>9-0</v>
      </c>
      <c r="AP1198" s="110"/>
      <c r="AQ1198" s="110"/>
      <c r="AR1198" s="110"/>
      <c r="AS1198" s="110"/>
      <c r="AT1198" s="110"/>
      <c r="AU1198" s="110"/>
      <c r="AV1198" s="110"/>
      <c r="AW1198" s="110"/>
      <c r="AX1198" s="110"/>
      <c r="AY1198" s="110"/>
      <c r="AZ1198" s="110"/>
      <c r="BA1198" s="110"/>
      <c r="BB1198" s="110"/>
      <c r="BC1198" s="110"/>
      <c r="BD1198" s="110" t="str">
        <f t="shared" ref="BD1198:BF1198" si="380">BD1162</f>
        <v>يکشنبه</v>
      </c>
      <c r="BE1198" s="110">
        <f t="shared" si="380"/>
        <v>2</v>
      </c>
      <c r="BF1198" s="110">
        <f t="shared" si="380"/>
        <v>9</v>
      </c>
      <c r="BG1198" s="110">
        <f t="shared" si="373"/>
        <v>34</v>
      </c>
      <c r="BH1198" s="110" t="str">
        <f t="shared" si="334"/>
        <v/>
      </c>
      <c r="BI1198" s="110">
        <f>HLOOKUP(BF1198,'ورود کد کلاس همکاران'!$A$1:$AL$54,BG1198+3,FALSE)</f>
        <v>0</v>
      </c>
    </row>
    <row r="1199" spans="40:61" ht="40.5" x14ac:dyDescent="0.2">
      <c r="AN1199" s="110" t="str">
        <f t="shared" si="332"/>
        <v>-0</v>
      </c>
      <c r="AO1199" s="110" t="str">
        <f t="shared" si="335"/>
        <v>10-0</v>
      </c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  <c r="BA1199" s="110"/>
      <c r="BB1199" s="110"/>
      <c r="BC1199" s="110"/>
      <c r="BD1199" s="110" t="str">
        <f t="shared" ref="BD1199:BF1199" si="381">BD1163</f>
        <v>يکشنبه</v>
      </c>
      <c r="BE1199" s="110">
        <f t="shared" si="381"/>
        <v>2</v>
      </c>
      <c r="BF1199" s="110">
        <f t="shared" si="381"/>
        <v>10</v>
      </c>
      <c r="BG1199" s="110">
        <f t="shared" si="373"/>
        <v>34</v>
      </c>
      <c r="BH1199" s="110" t="str">
        <f t="shared" si="334"/>
        <v/>
      </c>
      <c r="BI1199" s="110">
        <f>HLOOKUP(BF1199,'ورود کد کلاس همکاران'!$A$1:$AL$54,BG1199+3,FALSE)</f>
        <v>0</v>
      </c>
    </row>
    <row r="1200" spans="40:61" ht="40.5" x14ac:dyDescent="0.2">
      <c r="AN1200" s="110" t="str">
        <f t="shared" si="332"/>
        <v>-0</v>
      </c>
      <c r="AO1200" s="110" t="str">
        <f t="shared" si="335"/>
        <v>11-0</v>
      </c>
      <c r="AP1200" s="110"/>
      <c r="AQ1200" s="110"/>
      <c r="AR1200" s="110"/>
      <c r="AS1200" s="110"/>
      <c r="AT1200" s="110"/>
      <c r="AU1200" s="110"/>
      <c r="AV1200" s="110"/>
      <c r="AW1200" s="110"/>
      <c r="AX1200" s="110"/>
      <c r="AY1200" s="110"/>
      <c r="AZ1200" s="110"/>
      <c r="BA1200" s="110"/>
      <c r="BB1200" s="110"/>
      <c r="BC1200" s="110"/>
      <c r="BD1200" s="110" t="str">
        <f t="shared" ref="BD1200:BF1200" si="382">BD1164</f>
        <v>يکشنبه</v>
      </c>
      <c r="BE1200" s="110">
        <f t="shared" si="382"/>
        <v>2</v>
      </c>
      <c r="BF1200" s="110">
        <f t="shared" si="382"/>
        <v>11</v>
      </c>
      <c r="BG1200" s="110">
        <f t="shared" si="373"/>
        <v>34</v>
      </c>
      <c r="BH1200" s="110" t="str">
        <f t="shared" si="334"/>
        <v/>
      </c>
      <c r="BI1200" s="110">
        <f>HLOOKUP(BF1200,'ورود کد کلاس همکاران'!$A$1:$AL$54,BG1200+3,FALSE)</f>
        <v>0</v>
      </c>
    </row>
    <row r="1201" spans="40:61" ht="40.5" x14ac:dyDescent="0.2">
      <c r="AN1201" s="110" t="str">
        <f t="shared" si="332"/>
        <v>-0</v>
      </c>
      <c r="AO1201" s="110" t="str">
        <f t="shared" si="335"/>
        <v>12-0</v>
      </c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  <c r="BA1201" s="110"/>
      <c r="BB1201" s="110"/>
      <c r="BC1201" s="110"/>
      <c r="BD1201" s="110" t="str">
        <f t="shared" ref="BD1201:BF1201" si="383">BD1165</f>
        <v>يکشنبه</v>
      </c>
      <c r="BE1201" s="110">
        <f t="shared" si="383"/>
        <v>2</v>
      </c>
      <c r="BF1201" s="110">
        <f t="shared" si="383"/>
        <v>12</v>
      </c>
      <c r="BG1201" s="110">
        <f t="shared" si="373"/>
        <v>34</v>
      </c>
      <c r="BH1201" s="110" t="str">
        <f t="shared" si="334"/>
        <v/>
      </c>
      <c r="BI1201" s="110">
        <f>HLOOKUP(BF1201,'ورود کد کلاس همکاران'!$A$1:$AL$54,BG1201+3,FALSE)</f>
        <v>0</v>
      </c>
    </row>
    <row r="1202" spans="40:61" ht="40.5" x14ac:dyDescent="0.2">
      <c r="AN1202" s="110" t="str">
        <f t="shared" si="332"/>
        <v>-0</v>
      </c>
      <c r="AO1202" s="110" t="str">
        <f t="shared" si="335"/>
        <v>13-0</v>
      </c>
      <c r="AP1202" s="110"/>
      <c r="AQ1202" s="110"/>
      <c r="AR1202" s="110"/>
      <c r="AS1202" s="110"/>
      <c r="AT1202" s="110"/>
      <c r="AU1202" s="110"/>
      <c r="AV1202" s="110"/>
      <c r="AW1202" s="110"/>
      <c r="AX1202" s="110"/>
      <c r="AY1202" s="110"/>
      <c r="AZ1202" s="110"/>
      <c r="BA1202" s="110"/>
      <c r="BB1202" s="110"/>
      <c r="BC1202" s="110"/>
      <c r="BD1202" s="110" t="str">
        <f t="shared" ref="BD1202:BF1202" si="384">BD1166</f>
        <v>دوشنبه</v>
      </c>
      <c r="BE1202" s="110">
        <f t="shared" si="384"/>
        <v>3</v>
      </c>
      <c r="BF1202" s="110">
        <f t="shared" si="384"/>
        <v>13</v>
      </c>
      <c r="BG1202" s="110">
        <f t="shared" si="373"/>
        <v>34</v>
      </c>
      <c r="BH1202" s="110" t="str">
        <f t="shared" si="334"/>
        <v/>
      </c>
      <c r="BI1202" s="110">
        <f>HLOOKUP(BF1202,'ورود کد کلاس همکاران'!$A$1:$AL$54,BG1202+3,FALSE)</f>
        <v>0</v>
      </c>
    </row>
    <row r="1203" spans="40:61" ht="40.5" x14ac:dyDescent="0.2">
      <c r="AN1203" s="110" t="str">
        <f t="shared" si="332"/>
        <v>-0</v>
      </c>
      <c r="AO1203" s="110" t="str">
        <f t="shared" si="335"/>
        <v>14-0</v>
      </c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  <c r="BA1203" s="110"/>
      <c r="BB1203" s="110"/>
      <c r="BC1203" s="110"/>
      <c r="BD1203" s="110" t="str">
        <f t="shared" ref="BD1203:BF1203" si="385">BD1167</f>
        <v>دوشنبه</v>
      </c>
      <c r="BE1203" s="110">
        <f t="shared" si="385"/>
        <v>3</v>
      </c>
      <c r="BF1203" s="110">
        <f t="shared" si="385"/>
        <v>14</v>
      </c>
      <c r="BG1203" s="110">
        <f t="shared" si="373"/>
        <v>34</v>
      </c>
      <c r="BH1203" s="110" t="str">
        <f t="shared" si="334"/>
        <v/>
      </c>
      <c r="BI1203" s="110">
        <f>HLOOKUP(BF1203,'ورود کد کلاس همکاران'!$A$1:$AL$54,BG1203+3,FALSE)</f>
        <v>0</v>
      </c>
    </row>
    <row r="1204" spans="40:61" ht="40.5" x14ac:dyDescent="0.2">
      <c r="AN1204" s="110" t="str">
        <f t="shared" si="332"/>
        <v>-0</v>
      </c>
      <c r="AO1204" s="110" t="str">
        <f t="shared" si="335"/>
        <v>15-0</v>
      </c>
      <c r="AP1204" s="110"/>
      <c r="AQ1204" s="110"/>
      <c r="AR1204" s="110"/>
      <c r="AS1204" s="110"/>
      <c r="AT1204" s="110"/>
      <c r="AU1204" s="110"/>
      <c r="AV1204" s="110"/>
      <c r="AW1204" s="110"/>
      <c r="AX1204" s="110"/>
      <c r="AY1204" s="110"/>
      <c r="AZ1204" s="110"/>
      <c r="BA1204" s="110"/>
      <c r="BB1204" s="110"/>
      <c r="BC1204" s="110"/>
      <c r="BD1204" s="110" t="str">
        <f t="shared" ref="BD1204:BF1204" si="386">BD1168</f>
        <v>دوشنبه</v>
      </c>
      <c r="BE1204" s="110">
        <f t="shared" si="386"/>
        <v>3</v>
      </c>
      <c r="BF1204" s="110">
        <f t="shared" si="386"/>
        <v>15</v>
      </c>
      <c r="BG1204" s="110">
        <f t="shared" si="373"/>
        <v>34</v>
      </c>
      <c r="BH1204" s="110" t="str">
        <f t="shared" si="334"/>
        <v/>
      </c>
      <c r="BI1204" s="110">
        <f>HLOOKUP(BF1204,'ورود کد کلاس همکاران'!$A$1:$AL$54,BG1204+3,FALSE)</f>
        <v>0</v>
      </c>
    </row>
    <row r="1205" spans="40:61" ht="40.5" x14ac:dyDescent="0.2">
      <c r="AN1205" s="110" t="str">
        <f t="shared" si="332"/>
        <v>-0</v>
      </c>
      <c r="AO1205" s="110" t="str">
        <f t="shared" si="335"/>
        <v>16-0</v>
      </c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  <c r="BA1205" s="110"/>
      <c r="BB1205" s="110"/>
      <c r="BC1205" s="110"/>
      <c r="BD1205" s="110" t="str">
        <f t="shared" ref="BD1205:BF1205" si="387">BD1169</f>
        <v>دوشنبه</v>
      </c>
      <c r="BE1205" s="110">
        <f t="shared" si="387"/>
        <v>3</v>
      </c>
      <c r="BF1205" s="110">
        <f t="shared" si="387"/>
        <v>16</v>
      </c>
      <c r="BG1205" s="110">
        <f t="shared" si="373"/>
        <v>34</v>
      </c>
      <c r="BH1205" s="110" t="str">
        <f t="shared" si="334"/>
        <v/>
      </c>
      <c r="BI1205" s="110">
        <f>HLOOKUP(BF1205,'ورود کد کلاس همکاران'!$A$1:$AL$54,BG1205+3,FALSE)</f>
        <v>0</v>
      </c>
    </row>
    <row r="1206" spans="40:61" ht="40.5" x14ac:dyDescent="0.2">
      <c r="AN1206" s="110" t="str">
        <f t="shared" si="332"/>
        <v>-0</v>
      </c>
      <c r="AO1206" s="110" t="str">
        <f t="shared" si="335"/>
        <v>17-0</v>
      </c>
      <c r="AP1206" s="110"/>
      <c r="AQ1206" s="110"/>
      <c r="AR1206" s="110"/>
      <c r="AS1206" s="110"/>
      <c r="AT1206" s="110"/>
      <c r="AU1206" s="110"/>
      <c r="AV1206" s="110"/>
      <c r="AW1206" s="110"/>
      <c r="AX1206" s="110"/>
      <c r="AY1206" s="110"/>
      <c r="AZ1206" s="110"/>
      <c r="BA1206" s="110"/>
      <c r="BB1206" s="110"/>
      <c r="BC1206" s="110"/>
      <c r="BD1206" s="110" t="str">
        <f t="shared" ref="BD1206:BF1206" si="388">BD1170</f>
        <v>دوشنبه</v>
      </c>
      <c r="BE1206" s="110">
        <f t="shared" si="388"/>
        <v>3</v>
      </c>
      <c r="BF1206" s="110">
        <f t="shared" si="388"/>
        <v>17</v>
      </c>
      <c r="BG1206" s="110">
        <f t="shared" si="373"/>
        <v>34</v>
      </c>
      <c r="BH1206" s="110" t="str">
        <f t="shared" si="334"/>
        <v/>
      </c>
      <c r="BI1206" s="110">
        <f>HLOOKUP(BF1206,'ورود کد کلاس همکاران'!$A$1:$AL$54,BG1206+3,FALSE)</f>
        <v>0</v>
      </c>
    </row>
    <row r="1207" spans="40:61" ht="40.5" x14ac:dyDescent="0.2">
      <c r="AN1207" s="110" t="str">
        <f t="shared" si="332"/>
        <v>-0</v>
      </c>
      <c r="AO1207" s="110" t="str">
        <f t="shared" si="335"/>
        <v>18-0</v>
      </c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  <c r="BA1207" s="110"/>
      <c r="BB1207" s="110"/>
      <c r="BC1207" s="110"/>
      <c r="BD1207" s="110" t="str">
        <f t="shared" ref="BD1207:BF1207" si="389">BD1171</f>
        <v>دوشنبه</v>
      </c>
      <c r="BE1207" s="110">
        <f t="shared" si="389"/>
        <v>3</v>
      </c>
      <c r="BF1207" s="110">
        <f t="shared" si="389"/>
        <v>18</v>
      </c>
      <c r="BG1207" s="110">
        <f t="shared" si="373"/>
        <v>34</v>
      </c>
      <c r="BH1207" s="110" t="str">
        <f t="shared" si="334"/>
        <v/>
      </c>
      <c r="BI1207" s="110">
        <f>HLOOKUP(BF1207,'ورود کد کلاس همکاران'!$A$1:$AL$54,BG1207+3,FALSE)</f>
        <v>0</v>
      </c>
    </row>
    <row r="1208" spans="40:61" ht="40.5" x14ac:dyDescent="0.2">
      <c r="AN1208" s="110" t="str">
        <f t="shared" si="332"/>
        <v>-0</v>
      </c>
      <c r="AO1208" s="110" t="str">
        <f t="shared" si="335"/>
        <v>19-0</v>
      </c>
      <c r="AP1208" s="110"/>
      <c r="AQ1208" s="110"/>
      <c r="AR1208" s="110"/>
      <c r="AS1208" s="110"/>
      <c r="AT1208" s="110"/>
      <c r="AU1208" s="110"/>
      <c r="AV1208" s="110"/>
      <c r="AW1208" s="110"/>
      <c r="AX1208" s="110"/>
      <c r="AY1208" s="110"/>
      <c r="AZ1208" s="110"/>
      <c r="BA1208" s="110"/>
      <c r="BB1208" s="110"/>
      <c r="BC1208" s="110"/>
      <c r="BD1208" s="110" t="str">
        <f t="shared" ref="BD1208:BF1208" si="390">BD1172</f>
        <v>سه شنبه</v>
      </c>
      <c r="BE1208" s="110">
        <f t="shared" si="390"/>
        <v>4</v>
      </c>
      <c r="BF1208" s="110">
        <f t="shared" si="390"/>
        <v>19</v>
      </c>
      <c r="BG1208" s="110">
        <f t="shared" si="373"/>
        <v>34</v>
      </c>
      <c r="BH1208" s="110" t="str">
        <f t="shared" si="334"/>
        <v/>
      </c>
      <c r="BI1208" s="110">
        <f>HLOOKUP(BF1208,'ورود کد کلاس همکاران'!$A$1:$AL$54,BG1208+3,FALSE)</f>
        <v>0</v>
      </c>
    </row>
    <row r="1209" spans="40:61" ht="40.5" x14ac:dyDescent="0.2">
      <c r="AN1209" s="110" t="str">
        <f t="shared" si="332"/>
        <v>-0</v>
      </c>
      <c r="AO1209" s="110" t="str">
        <f t="shared" si="335"/>
        <v>20-0</v>
      </c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  <c r="BA1209" s="110"/>
      <c r="BB1209" s="110"/>
      <c r="BC1209" s="110"/>
      <c r="BD1209" s="110" t="str">
        <f t="shared" ref="BD1209:BF1209" si="391">BD1173</f>
        <v>سه شنبه</v>
      </c>
      <c r="BE1209" s="110">
        <f t="shared" si="391"/>
        <v>4</v>
      </c>
      <c r="BF1209" s="110">
        <f t="shared" si="391"/>
        <v>20</v>
      </c>
      <c r="BG1209" s="110">
        <f t="shared" si="373"/>
        <v>34</v>
      </c>
      <c r="BH1209" s="110" t="str">
        <f t="shared" si="334"/>
        <v/>
      </c>
      <c r="BI1209" s="110">
        <f>HLOOKUP(BF1209,'ورود کد کلاس همکاران'!$A$1:$AL$54,BG1209+3,FALSE)</f>
        <v>0</v>
      </c>
    </row>
    <row r="1210" spans="40:61" ht="40.5" x14ac:dyDescent="0.2">
      <c r="AN1210" s="110" t="str">
        <f t="shared" si="332"/>
        <v>-0</v>
      </c>
      <c r="AO1210" s="110" t="str">
        <f t="shared" si="335"/>
        <v>21-0</v>
      </c>
      <c r="AP1210" s="110"/>
      <c r="AQ1210" s="110"/>
      <c r="AR1210" s="110"/>
      <c r="AS1210" s="110"/>
      <c r="AT1210" s="110"/>
      <c r="AU1210" s="110"/>
      <c r="AV1210" s="110"/>
      <c r="AW1210" s="110"/>
      <c r="AX1210" s="110"/>
      <c r="AY1210" s="110"/>
      <c r="AZ1210" s="110"/>
      <c r="BA1210" s="110"/>
      <c r="BB1210" s="110"/>
      <c r="BC1210" s="110"/>
      <c r="BD1210" s="110" t="str">
        <f t="shared" ref="BD1210:BF1210" si="392">BD1174</f>
        <v>سه شنبه</v>
      </c>
      <c r="BE1210" s="110">
        <f t="shared" si="392"/>
        <v>4</v>
      </c>
      <c r="BF1210" s="110">
        <f t="shared" si="392"/>
        <v>21</v>
      </c>
      <c r="BG1210" s="110">
        <f t="shared" si="373"/>
        <v>34</v>
      </c>
      <c r="BH1210" s="110" t="str">
        <f t="shared" si="334"/>
        <v/>
      </c>
      <c r="BI1210" s="110">
        <f>HLOOKUP(BF1210,'ورود کد کلاس همکاران'!$A$1:$AL$54,BG1210+3,FALSE)</f>
        <v>0</v>
      </c>
    </row>
    <row r="1211" spans="40:61" ht="40.5" x14ac:dyDescent="0.2">
      <c r="AN1211" s="110" t="str">
        <f t="shared" si="332"/>
        <v>-0</v>
      </c>
      <c r="AO1211" s="110" t="str">
        <f t="shared" si="335"/>
        <v>22-0</v>
      </c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  <c r="BB1211" s="110"/>
      <c r="BC1211" s="110"/>
      <c r="BD1211" s="110" t="str">
        <f t="shared" ref="BD1211:BF1211" si="393">BD1175</f>
        <v>سه شنبه</v>
      </c>
      <c r="BE1211" s="110">
        <f t="shared" si="393"/>
        <v>4</v>
      </c>
      <c r="BF1211" s="110">
        <f t="shared" si="393"/>
        <v>22</v>
      </c>
      <c r="BG1211" s="110">
        <f t="shared" si="373"/>
        <v>34</v>
      </c>
      <c r="BH1211" s="110" t="str">
        <f t="shared" si="334"/>
        <v/>
      </c>
      <c r="BI1211" s="110">
        <f>HLOOKUP(BF1211,'ورود کد کلاس همکاران'!$A$1:$AL$54,BG1211+3,FALSE)</f>
        <v>0</v>
      </c>
    </row>
    <row r="1212" spans="40:61" ht="40.5" x14ac:dyDescent="0.2">
      <c r="AN1212" s="110" t="str">
        <f t="shared" si="332"/>
        <v>-0</v>
      </c>
      <c r="AO1212" s="110" t="str">
        <f t="shared" si="335"/>
        <v>23-0</v>
      </c>
      <c r="AP1212" s="110"/>
      <c r="AQ1212" s="110"/>
      <c r="AR1212" s="110"/>
      <c r="AS1212" s="110"/>
      <c r="AT1212" s="110"/>
      <c r="AU1212" s="110"/>
      <c r="AV1212" s="110"/>
      <c r="AW1212" s="110"/>
      <c r="AX1212" s="110"/>
      <c r="AY1212" s="110"/>
      <c r="AZ1212" s="110"/>
      <c r="BA1212" s="110"/>
      <c r="BB1212" s="110"/>
      <c r="BC1212" s="110"/>
      <c r="BD1212" s="110" t="str">
        <f t="shared" ref="BD1212:BF1212" si="394">BD1176</f>
        <v>سه شنبه</v>
      </c>
      <c r="BE1212" s="110">
        <f t="shared" si="394"/>
        <v>4</v>
      </c>
      <c r="BF1212" s="110">
        <f t="shared" si="394"/>
        <v>23</v>
      </c>
      <c r="BG1212" s="110">
        <f t="shared" si="373"/>
        <v>34</v>
      </c>
      <c r="BH1212" s="110" t="str">
        <f t="shared" si="334"/>
        <v/>
      </c>
      <c r="BI1212" s="110">
        <f>HLOOKUP(BF1212,'ورود کد کلاس همکاران'!$A$1:$AL$54,BG1212+3,FALSE)</f>
        <v>0</v>
      </c>
    </row>
    <row r="1213" spans="40:61" ht="40.5" x14ac:dyDescent="0.2">
      <c r="AN1213" s="110" t="str">
        <f t="shared" si="332"/>
        <v>-0</v>
      </c>
      <c r="AO1213" s="110" t="str">
        <f t="shared" si="335"/>
        <v>24-0</v>
      </c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  <c r="BA1213" s="110"/>
      <c r="BB1213" s="110"/>
      <c r="BC1213" s="110"/>
      <c r="BD1213" s="110" t="str">
        <f t="shared" ref="BD1213:BF1213" si="395">BD1177</f>
        <v>سه شنبه</v>
      </c>
      <c r="BE1213" s="110">
        <f t="shared" si="395"/>
        <v>4</v>
      </c>
      <c r="BF1213" s="110">
        <f t="shared" si="395"/>
        <v>24</v>
      </c>
      <c r="BG1213" s="110">
        <f t="shared" si="373"/>
        <v>34</v>
      </c>
      <c r="BH1213" s="110" t="str">
        <f t="shared" si="334"/>
        <v/>
      </c>
      <c r="BI1213" s="110">
        <f>HLOOKUP(BF1213,'ورود کد کلاس همکاران'!$A$1:$AL$54,BG1213+3,FALSE)</f>
        <v>0</v>
      </c>
    </row>
    <row r="1214" spans="40:61" ht="40.5" x14ac:dyDescent="0.2">
      <c r="AN1214" s="110" t="str">
        <f t="shared" si="332"/>
        <v>-0</v>
      </c>
      <c r="AO1214" s="110" t="str">
        <f t="shared" si="335"/>
        <v>25-0</v>
      </c>
      <c r="AP1214" s="110"/>
      <c r="AQ1214" s="110"/>
      <c r="AR1214" s="110"/>
      <c r="AS1214" s="110"/>
      <c r="AT1214" s="110"/>
      <c r="AU1214" s="110"/>
      <c r="AV1214" s="110"/>
      <c r="AW1214" s="110"/>
      <c r="AX1214" s="110"/>
      <c r="AY1214" s="110"/>
      <c r="AZ1214" s="110"/>
      <c r="BA1214" s="110"/>
      <c r="BB1214" s="110"/>
      <c r="BC1214" s="110"/>
      <c r="BD1214" s="110" t="str">
        <f t="shared" ref="BD1214:BF1214" si="396">BD1178</f>
        <v>چهار شنبه</v>
      </c>
      <c r="BE1214" s="110">
        <f t="shared" si="396"/>
        <v>5</v>
      </c>
      <c r="BF1214" s="110">
        <f t="shared" si="396"/>
        <v>25</v>
      </c>
      <c r="BG1214" s="110">
        <f t="shared" si="373"/>
        <v>34</v>
      </c>
      <c r="BH1214" s="110" t="str">
        <f t="shared" si="334"/>
        <v/>
      </c>
      <c r="BI1214" s="110">
        <f>HLOOKUP(BF1214,'ورود کد کلاس همکاران'!$A$1:$AL$54,BG1214+3,FALSE)</f>
        <v>0</v>
      </c>
    </row>
    <row r="1215" spans="40:61" ht="40.5" x14ac:dyDescent="0.2">
      <c r="AN1215" s="110" t="str">
        <f t="shared" si="332"/>
        <v>-0</v>
      </c>
      <c r="AO1215" s="110" t="str">
        <f t="shared" si="335"/>
        <v>26-0</v>
      </c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  <c r="BA1215" s="110"/>
      <c r="BB1215" s="110"/>
      <c r="BC1215" s="110"/>
      <c r="BD1215" s="110" t="str">
        <f t="shared" ref="BD1215:BF1215" si="397">BD1179</f>
        <v>چهار شنبه</v>
      </c>
      <c r="BE1215" s="110">
        <f t="shared" si="397"/>
        <v>5</v>
      </c>
      <c r="BF1215" s="110">
        <f t="shared" si="397"/>
        <v>26</v>
      </c>
      <c r="BG1215" s="110">
        <f t="shared" si="373"/>
        <v>34</v>
      </c>
      <c r="BH1215" s="110" t="str">
        <f t="shared" si="334"/>
        <v/>
      </c>
      <c r="BI1215" s="110">
        <f>HLOOKUP(BF1215,'ورود کد کلاس همکاران'!$A$1:$AL$54,BG1215+3,FALSE)</f>
        <v>0</v>
      </c>
    </row>
    <row r="1216" spans="40:61" ht="40.5" x14ac:dyDescent="0.2">
      <c r="AN1216" s="110" t="str">
        <f t="shared" si="332"/>
        <v>-0</v>
      </c>
      <c r="AO1216" s="110" t="str">
        <f t="shared" si="335"/>
        <v>27-0</v>
      </c>
      <c r="AP1216" s="110"/>
      <c r="AQ1216" s="110"/>
      <c r="AR1216" s="110"/>
      <c r="AS1216" s="110"/>
      <c r="AT1216" s="110"/>
      <c r="AU1216" s="110"/>
      <c r="AV1216" s="110"/>
      <c r="AW1216" s="110"/>
      <c r="AX1216" s="110"/>
      <c r="AY1216" s="110"/>
      <c r="AZ1216" s="110"/>
      <c r="BA1216" s="110"/>
      <c r="BB1216" s="110"/>
      <c r="BC1216" s="110"/>
      <c r="BD1216" s="110" t="str">
        <f t="shared" ref="BD1216:BF1216" si="398">BD1180</f>
        <v>چهار شنبه</v>
      </c>
      <c r="BE1216" s="110">
        <f t="shared" si="398"/>
        <v>5</v>
      </c>
      <c r="BF1216" s="110">
        <f t="shared" si="398"/>
        <v>27</v>
      </c>
      <c r="BG1216" s="110">
        <f t="shared" si="373"/>
        <v>34</v>
      </c>
      <c r="BH1216" s="110" t="str">
        <f t="shared" si="334"/>
        <v/>
      </c>
      <c r="BI1216" s="110">
        <f>HLOOKUP(BF1216,'ورود کد کلاس همکاران'!$A$1:$AL$54,BG1216+3,FALSE)</f>
        <v>0</v>
      </c>
    </row>
    <row r="1217" spans="40:61" ht="40.5" x14ac:dyDescent="0.2">
      <c r="AN1217" s="110" t="str">
        <f t="shared" si="332"/>
        <v>-0</v>
      </c>
      <c r="AO1217" s="110" t="str">
        <f t="shared" si="335"/>
        <v>28-0</v>
      </c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  <c r="BA1217" s="110"/>
      <c r="BB1217" s="110"/>
      <c r="BC1217" s="110"/>
      <c r="BD1217" s="110" t="str">
        <f t="shared" ref="BD1217:BF1217" si="399">BD1181</f>
        <v>چهار شنبه</v>
      </c>
      <c r="BE1217" s="110">
        <f t="shared" si="399"/>
        <v>5</v>
      </c>
      <c r="BF1217" s="110">
        <f t="shared" si="399"/>
        <v>28</v>
      </c>
      <c r="BG1217" s="110">
        <f t="shared" si="373"/>
        <v>34</v>
      </c>
      <c r="BH1217" s="110" t="str">
        <f t="shared" si="334"/>
        <v/>
      </c>
      <c r="BI1217" s="110">
        <f>HLOOKUP(BF1217,'ورود کد کلاس همکاران'!$A$1:$AL$54,BG1217+3,FALSE)</f>
        <v>0</v>
      </c>
    </row>
    <row r="1218" spans="40:61" ht="40.5" x14ac:dyDescent="0.2">
      <c r="AN1218" s="110" t="str">
        <f t="shared" ref="AN1218:AN1281" si="400">BH1218&amp;"-"&amp;BI1218</f>
        <v>-0</v>
      </c>
      <c r="AO1218" s="110" t="str">
        <f t="shared" si="335"/>
        <v>29-0</v>
      </c>
      <c r="AP1218" s="110"/>
      <c r="AQ1218" s="110"/>
      <c r="AR1218" s="110"/>
      <c r="AS1218" s="110"/>
      <c r="AT1218" s="110"/>
      <c r="AU1218" s="110"/>
      <c r="AV1218" s="110"/>
      <c r="AW1218" s="110"/>
      <c r="AX1218" s="110"/>
      <c r="AY1218" s="110"/>
      <c r="AZ1218" s="110"/>
      <c r="BA1218" s="110"/>
      <c r="BB1218" s="110"/>
      <c r="BC1218" s="110"/>
      <c r="BD1218" s="110" t="str">
        <f t="shared" ref="BD1218:BF1218" si="401">BD1182</f>
        <v>چهار شنبه</v>
      </c>
      <c r="BE1218" s="110">
        <f t="shared" si="401"/>
        <v>5</v>
      </c>
      <c r="BF1218" s="110">
        <f t="shared" si="401"/>
        <v>29</v>
      </c>
      <c r="BG1218" s="110">
        <f t="shared" si="373"/>
        <v>34</v>
      </c>
      <c r="BH1218" s="110" t="str">
        <f t="shared" ref="BH1218:BH1281" si="402">HLOOKUP(BF1218,$A$1:$AL$54,BG1218+3,FALSE)</f>
        <v/>
      </c>
      <c r="BI1218" s="110">
        <f>HLOOKUP(BF1218,'ورود کد کلاس همکاران'!$A$1:$AL$54,BG1218+3,FALSE)</f>
        <v>0</v>
      </c>
    </row>
    <row r="1219" spans="40:61" ht="40.5" x14ac:dyDescent="0.2">
      <c r="AN1219" s="110" t="str">
        <f t="shared" si="400"/>
        <v>-0</v>
      </c>
      <c r="AO1219" s="110" t="str">
        <f t="shared" ref="AO1219:AO1282" si="403">BF1219&amp;"-"&amp;BI1219</f>
        <v>30-0</v>
      </c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  <c r="BA1219" s="110"/>
      <c r="BB1219" s="110"/>
      <c r="BC1219" s="110"/>
      <c r="BD1219" s="110" t="str">
        <f t="shared" ref="BD1219:BF1219" si="404">BD1183</f>
        <v>چهار شنبه</v>
      </c>
      <c r="BE1219" s="110">
        <f t="shared" si="404"/>
        <v>5</v>
      </c>
      <c r="BF1219" s="110">
        <f t="shared" si="404"/>
        <v>30</v>
      </c>
      <c r="BG1219" s="110">
        <f t="shared" si="373"/>
        <v>34</v>
      </c>
      <c r="BH1219" s="110" t="str">
        <f t="shared" si="402"/>
        <v/>
      </c>
      <c r="BI1219" s="110">
        <f>HLOOKUP(BF1219,'ورود کد کلاس همکاران'!$A$1:$AL$54,BG1219+3,FALSE)</f>
        <v>0</v>
      </c>
    </row>
    <row r="1220" spans="40:61" ht="40.5" x14ac:dyDescent="0.2">
      <c r="AN1220" s="110" t="str">
        <f t="shared" si="400"/>
        <v>-0</v>
      </c>
      <c r="AO1220" s="110" t="str">
        <f t="shared" si="403"/>
        <v>31-0</v>
      </c>
      <c r="AP1220" s="110"/>
      <c r="AQ1220" s="110"/>
      <c r="AR1220" s="110"/>
      <c r="AS1220" s="110"/>
      <c r="AT1220" s="110"/>
      <c r="AU1220" s="110"/>
      <c r="AV1220" s="110"/>
      <c r="AW1220" s="110"/>
      <c r="AX1220" s="110"/>
      <c r="AY1220" s="110"/>
      <c r="AZ1220" s="110"/>
      <c r="BA1220" s="110"/>
      <c r="BB1220" s="110"/>
      <c r="BC1220" s="110"/>
      <c r="BD1220" s="110" t="str">
        <f t="shared" ref="BD1220:BF1220" si="405">BD1184</f>
        <v>پنجشنبه</v>
      </c>
      <c r="BE1220" s="110">
        <f t="shared" si="405"/>
        <v>6</v>
      </c>
      <c r="BF1220" s="110">
        <f t="shared" si="405"/>
        <v>31</v>
      </c>
      <c r="BG1220" s="110">
        <f t="shared" si="373"/>
        <v>34</v>
      </c>
      <c r="BH1220" s="110" t="str">
        <f t="shared" si="402"/>
        <v/>
      </c>
      <c r="BI1220" s="110">
        <f>HLOOKUP(BF1220,'ورود کد کلاس همکاران'!$A$1:$AL$54,BG1220+3,FALSE)</f>
        <v>0</v>
      </c>
    </row>
    <row r="1221" spans="40:61" ht="40.5" x14ac:dyDescent="0.2">
      <c r="AN1221" s="110" t="str">
        <f t="shared" si="400"/>
        <v>-0</v>
      </c>
      <c r="AO1221" s="110" t="str">
        <f t="shared" si="403"/>
        <v>32-0</v>
      </c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  <c r="BA1221" s="110"/>
      <c r="BB1221" s="110"/>
      <c r="BC1221" s="110"/>
      <c r="BD1221" s="110" t="str">
        <f t="shared" ref="BD1221:BF1221" si="406">BD1185</f>
        <v>پنجشنبه</v>
      </c>
      <c r="BE1221" s="110">
        <f t="shared" si="406"/>
        <v>6</v>
      </c>
      <c r="BF1221" s="110">
        <f t="shared" si="406"/>
        <v>32</v>
      </c>
      <c r="BG1221" s="110">
        <f t="shared" si="373"/>
        <v>34</v>
      </c>
      <c r="BH1221" s="110" t="str">
        <f t="shared" si="402"/>
        <v/>
      </c>
      <c r="BI1221" s="110">
        <f>HLOOKUP(BF1221,'ورود کد کلاس همکاران'!$A$1:$AL$54,BG1221+3,FALSE)</f>
        <v>0</v>
      </c>
    </row>
    <row r="1222" spans="40:61" ht="40.5" x14ac:dyDescent="0.2">
      <c r="AN1222" s="110" t="str">
        <f t="shared" si="400"/>
        <v>-0</v>
      </c>
      <c r="AO1222" s="110" t="str">
        <f t="shared" si="403"/>
        <v>33-0</v>
      </c>
      <c r="AP1222" s="110"/>
      <c r="AQ1222" s="110"/>
      <c r="AR1222" s="110"/>
      <c r="AS1222" s="110"/>
      <c r="AT1222" s="110"/>
      <c r="AU1222" s="110"/>
      <c r="AV1222" s="110"/>
      <c r="AW1222" s="110"/>
      <c r="AX1222" s="110"/>
      <c r="AY1222" s="110"/>
      <c r="AZ1222" s="110"/>
      <c r="BA1222" s="110"/>
      <c r="BB1222" s="110"/>
      <c r="BC1222" s="110"/>
      <c r="BD1222" s="110" t="str">
        <f t="shared" ref="BD1222:BF1222" si="407">BD1186</f>
        <v>پنجشنبه</v>
      </c>
      <c r="BE1222" s="110">
        <f t="shared" si="407"/>
        <v>6</v>
      </c>
      <c r="BF1222" s="110">
        <f t="shared" si="407"/>
        <v>33</v>
      </c>
      <c r="BG1222" s="110">
        <f t="shared" si="373"/>
        <v>34</v>
      </c>
      <c r="BH1222" s="110" t="str">
        <f t="shared" si="402"/>
        <v/>
      </c>
      <c r="BI1222" s="110">
        <f>HLOOKUP(BF1222,'ورود کد کلاس همکاران'!$A$1:$AL$54,BG1222+3,FALSE)</f>
        <v>0</v>
      </c>
    </row>
    <row r="1223" spans="40:61" ht="40.5" x14ac:dyDescent="0.2">
      <c r="AN1223" s="110" t="str">
        <f t="shared" si="400"/>
        <v>-0</v>
      </c>
      <c r="AO1223" s="110" t="str">
        <f t="shared" si="403"/>
        <v>34-0</v>
      </c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  <c r="BA1223" s="110"/>
      <c r="BB1223" s="110"/>
      <c r="BC1223" s="110"/>
      <c r="BD1223" s="110" t="str">
        <f t="shared" ref="BD1223:BF1223" si="408">BD1187</f>
        <v>پنجشنبه</v>
      </c>
      <c r="BE1223" s="110">
        <f t="shared" si="408"/>
        <v>6</v>
      </c>
      <c r="BF1223" s="110">
        <f t="shared" si="408"/>
        <v>34</v>
      </c>
      <c r="BG1223" s="110">
        <f t="shared" si="373"/>
        <v>34</v>
      </c>
      <c r="BH1223" s="110" t="str">
        <f t="shared" si="402"/>
        <v/>
      </c>
      <c r="BI1223" s="110">
        <f>HLOOKUP(BF1223,'ورود کد کلاس همکاران'!$A$1:$AL$54,BG1223+3,FALSE)</f>
        <v>0</v>
      </c>
    </row>
    <row r="1224" spans="40:61" ht="40.5" x14ac:dyDescent="0.2">
      <c r="AN1224" s="110" t="str">
        <f t="shared" si="400"/>
        <v>-0</v>
      </c>
      <c r="AO1224" s="110" t="str">
        <f t="shared" si="403"/>
        <v>35-0</v>
      </c>
      <c r="AP1224" s="110"/>
      <c r="AQ1224" s="110"/>
      <c r="AR1224" s="110"/>
      <c r="AS1224" s="110"/>
      <c r="AT1224" s="110"/>
      <c r="AU1224" s="110"/>
      <c r="AV1224" s="110"/>
      <c r="AW1224" s="110"/>
      <c r="AX1224" s="110"/>
      <c r="AY1224" s="110"/>
      <c r="AZ1224" s="110"/>
      <c r="BA1224" s="110"/>
      <c r="BB1224" s="110"/>
      <c r="BC1224" s="110"/>
      <c r="BD1224" s="110" t="str">
        <f t="shared" ref="BD1224:BF1224" si="409">BD1188</f>
        <v>پنجشنبه</v>
      </c>
      <c r="BE1224" s="110">
        <f t="shared" si="409"/>
        <v>6</v>
      </c>
      <c r="BF1224" s="110">
        <f t="shared" si="409"/>
        <v>35</v>
      </c>
      <c r="BG1224" s="110">
        <f t="shared" si="373"/>
        <v>34</v>
      </c>
      <c r="BH1224" s="110" t="str">
        <f t="shared" si="402"/>
        <v/>
      </c>
      <c r="BI1224" s="110">
        <f>HLOOKUP(BF1224,'ورود کد کلاس همکاران'!$A$1:$AL$54,BG1224+3,FALSE)</f>
        <v>0</v>
      </c>
    </row>
    <row r="1225" spans="40:61" ht="40.5" x14ac:dyDescent="0.2">
      <c r="AN1225" s="110" t="str">
        <f t="shared" si="400"/>
        <v>-0</v>
      </c>
      <c r="AO1225" s="110" t="str">
        <f t="shared" si="403"/>
        <v>36-0</v>
      </c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  <c r="BA1225" s="110"/>
      <c r="BB1225" s="110"/>
      <c r="BC1225" s="110"/>
      <c r="BD1225" s="110" t="str">
        <f t="shared" ref="BD1225:BF1225" si="410">BD1189</f>
        <v>پنجشنبه</v>
      </c>
      <c r="BE1225" s="110">
        <f t="shared" si="410"/>
        <v>6</v>
      </c>
      <c r="BF1225" s="110">
        <f t="shared" si="410"/>
        <v>36</v>
      </c>
      <c r="BG1225" s="110">
        <f t="shared" si="373"/>
        <v>34</v>
      </c>
      <c r="BH1225" s="110" t="str">
        <f t="shared" si="402"/>
        <v/>
      </c>
      <c r="BI1225" s="110">
        <f>HLOOKUP(BF1225,'ورود کد کلاس همکاران'!$A$1:$AL$54,BG1225+3,FALSE)</f>
        <v>0</v>
      </c>
    </row>
    <row r="1226" spans="40:61" ht="40.5" x14ac:dyDescent="0.2">
      <c r="AN1226" s="110" t="str">
        <f t="shared" si="400"/>
        <v>-0</v>
      </c>
      <c r="AO1226" s="110" t="str">
        <f t="shared" si="403"/>
        <v>1-0</v>
      </c>
      <c r="AP1226" s="110"/>
      <c r="AQ1226" s="110"/>
      <c r="AR1226" s="110"/>
      <c r="AS1226" s="110"/>
      <c r="AT1226" s="110"/>
      <c r="AU1226" s="110"/>
      <c r="AV1226" s="110"/>
      <c r="AW1226" s="110"/>
      <c r="AX1226" s="110"/>
      <c r="AY1226" s="110"/>
      <c r="AZ1226" s="110"/>
      <c r="BA1226" s="110"/>
      <c r="BB1226" s="110"/>
      <c r="BC1226" s="110"/>
      <c r="BD1226" s="110" t="str">
        <f t="shared" ref="BD1226:BF1226" si="411">BD1190</f>
        <v>شنبه</v>
      </c>
      <c r="BE1226" s="110">
        <f t="shared" si="411"/>
        <v>1</v>
      </c>
      <c r="BF1226" s="110">
        <f t="shared" si="411"/>
        <v>1</v>
      </c>
      <c r="BG1226" s="110">
        <f t="shared" si="373"/>
        <v>35</v>
      </c>
      <c r="BH1226" s="110" t="str">
        <f t="shared" si="402"/>
        <v/>
      </c>
      <c r="BI1226" s="110">
        <f>HLOOKUP(BF1226,'ورود کد کلاس همکاران'!$A$1:$AL$54,BG1226+3,FALSE)</f>
        <v>0</v>
      </c>
    </row>
    <row r="1227" spans="40:61" ht="40.5" x14ac:dyDescent="0.2">
      <c r="AN1227" s="110" t="str">
        <f t="shared" si="400"/>
        <v>-0</v>
      </c>
      <c r="AO1227" s="110" t="str">
        <f t="shared" si="403"/>
        <v>2-0</v>
      </c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  <c r="BA1227" s="110"/>
      <c r="BB1227" s="110"/>
      <c r="BC1227" s="110"/>
      <c r="BD1227" s="110" t="str">
        <f t="shared" ref="BD1227:BF1227" si="412">BD1191</f>
        <v>شنبه</v>
      </c>
      <c r="BE1227" s="110">
        <f t="shared" si="412"/>
        <v>1</v>
      </c>
      <c r="BF1227" s="110">
        <f t="shared" si="412"/>
        <v>2</v>
      </c>
      <c r="BG1227" s="110">
        <f t="shared" si="373"/>
        <v>35</v>
      </c>
      <c r="BH1227" s="110" t="str">
        <f t="shared" si="402"/>
        <v/>
      </c>
      <c r="BI1227" s="110">
        <f>HLOOKUP(BF1227,'ورود کد کلاس همکاران'!$A$1:$AL$54,BG1227+3,FALSE)</f>
        <v>0</v>
      </c>
    </row>
    <row r="1228" spans="40:61" ht="40.5" x14ac:dyDescent="0.2">
      <c r="AN1228" s="110" t="str">
        <f t="shared" si="400"/>
        <v>-0</v>
      </c>
      <c r="AO1228" s="110" t="str">
        <f t="shared" si="403"/>
        <v>3-0</v>
      </c>
      <c r="AP1228" s="110"/>
      <c r="AQ1228" s="110"/>
      <c r="AR1228" s="110"/>
      <c r="AS1228" s="110"/>
      <c r="AT1228" s="110"/>
      <c r="AU1228" s="110"/>
      <c r="AV1228" s="110"/>
      <c r="AW1228" s="110"/>
      <c r="AX1228" s="110"/>
      <c r="AY1228" s="110"/>
      <c r="AZ1228" s="110"/>
      <c r="BA1228" s="110"/>
      <c r="BB1228" s="110"/>
      <c r="BC1228" s="110"/>
      <c r="BD1228" s="110" t="str">
        <f t="shared" ref="BD1228:BF1228" si="413">BD1192</f>
        <v>شنبه</v>
      </c>
      <c r="BE1228" s="110">
        <f t="shared" si="413"/>
        <v>1</v>
      </c>
      <c r="BF1228" s="110">
        <f t="shared" si="413"/>
        <v>3</v>
      </c>
      <c r="BG1228" s="110">
        <f t="shared" si="373"/>
        <v>35</v>
      </c>
      <c r="BH1228" s="110" t="str">
        <f t="shared" si="402"/>
        <v/>
      </c>
      <c r="BI1228" s="110">
        <f>HLOOKUP(BF1228,'ورود کد کلاس همکاران'!$A$1:$AL$54,BG1228+3,FALSE)</f>
        <v>0</v>
      </c>
    </row>
    <row r="1229" spans="40:61" ht="40.5" x14ac:dyDescent="0.2">
      <c r="AN1229" s="110" t="str">
        <f t="shared" si="400"/>
        <v>-0</v>
      </c>
      <c r="AO1229" s="110" t="str">
        <f t="shared" si="403"/>
        <v>4-0</v>
      </c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  <c r="BA1229" s="110"/>
      <c r="BB1229" s="110"/>
      <c r="BC1229" s="110"/>
      <c r="BD1229" s="110" t="str">
        <f t="shared" ref="BD1229:BF1229" si="414">BD1193</f>
        <v>شنبه</v>
      </c>
      <c r="BE1229" s="110">
        <f t="shared" si="414"/>
        <v>1</v>
      </c>
      <c r="BF1229" s="110">
        <f t="shared" si="414"/>
        <v>4</v>
      </c>
      <c r="BG1229" s="110">
        <f t="shared" si="373"/>
        <v>35</v>
      </c>
      <c r="BH1229" s="110" t="str">
        <f t="shared" si="402"/>
        <v/>
      </c>
      <c r="BI1229" s="110">
        <f>HLOOKUP(BF1229,'ورود کد کلاس همکاران'!$A$1:$AL$54,BG1229+3,FALSE)</f>
        <v>0</v>
      </c>
    </row>
    <row r="1230" spans="40:61" ht="40.5" x14ac:dyDescent="0.2">
      <c r="AN1230" s="110" t="str">
        <f t="shared" si="400"/>
        <v>-0</v>
      </c>
      <c r="AO1230" s="110" t="str">
        <f t="shared" si="403"/>
        <v>5-0</v>
      </c>
      <c r="AP1230" s="110"/>
      <c r="AQ1230" s="110"/>
      <c r="AR1230" s="110"/>
      <c r="AS1230" s="110"/>
      <c r="AT1230" s="110"/>
      <c r="AU1230" s="110"/>
      <c r="AV1230" s="110"/>
      <c r="AW1230" s="110"/>
      <c r="AX1230" s="110"/>
      <c r="AY1230" s="110"/>
      <c r="AZ1230" s="110"/>
      <c r="BA1230" s="110"/>
      <c r="BB1230" s="110"/>
      <c r="BC1230" s="110"/>
      <c r="BD1230" s="110" t="str">
        <f t="shared" ref="BD1230:BF1230" si="415">BD1194</f>
        <v>شنبه</v>
      </c>
      <c r="BE1230" s="110">
        <f t="shared" si="415"/>
        <v>1</v>
      </c>
      <c r="BF1230" s="110">
        <f t="shared" si="415"/>
        <v>5</v>
      </c>
      <c r="BG1230" s="110">
        <f t="shared" si="373"/>
        <v>35</v>
      </c>
      <c r="BH1230" s="110" t="str">
        <f t="shared" si="402"/>
        <v/>
      </c>
      <c r="BI1230" s="110">
        <f>HLOOKUP(BF1230,'ورود کد کلاس همکاران'!$A$1:$AL$54,BG1230+3,FALSE)</f>
        <v>0</v>
      </c>
    </row>
    <row r="1231" spans="40:61" ht="40.5" x14ac:dyDescent="0.2">
      <c r="AN1231" s="110" t="str">
        <f t="shared" si="400"/>
        <v>-0</v>
      </c>
      <c r="AO1231" s="110" t="str">
        <f t="shared" si="403"/>
        <v>6-0</v>
      </c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  <c r="BA1231" s="110"/>
      <c r="BB1231" s="110"/>
      <c r="BC1231" s="110"/>
      <c r="BD1231" s="110" t="str">
        <f t="shared" ref="BD1231:BF1231" si="416">BD1195</f>
        <v>شنبه</v>
      </c>
      <c r="BE1231" s="110">
        <f t="shared" si="416"/>
        <v>1</v>
      </c>
      <c r="BF1231" s="110">
        <f t="shared" si="416"/>
        <v>6</v>
      </c>
      <c r="BG1231" s="110">
        <f t="shared" si="373"/>
        <v>35</v>
      </c>
      <c r="BH1231" s="110" t="str">
        <f t="shared" si="402"/>
        <v/>
      </c>
      <c r="BI1231" s="110">
        <f>HLOOKUP(BF1231,'ورود کد کلاس همکاران'!$A$1:$AL$54,BG1231+3,FALSE)</f>
        <v>0</v>
      </c>
    </row>
    <row r="1232" spans="40:61" ht="40.5" x14ac:dyDescent="0.2">
      <c r="AN1232" s="110" t="str">
        <f t="shared" si="400"/>
        <v>-0</v>
      </c>
      <c r="AO1232" s="110" t="str">
        <f t="shared" si="403"/>
        <v>7-0</v>
      </c>
      <c r="AP1232" s="110"/>
      <c r="AQ1232" s="110"/>
      <c r="AR1232" s="110"/>
      <c r="AS1232" s="110"/>
      <c r="AT1232" s="110"/>
      <c r="AU1232" s="110"/>
      <c r="AV1232" s="110"/>
      <c r="AW1232" s="110"/>
      <c r="AX1232" s="110"/>
      <c r="AY1232" s="110"/>
      <c r="AZ1232" s="110"/>
      <c r="BA1232" s="110"/>
      <c r="BB1232" s="110"/>
      <c r="BC1232" s="110"/>
      <c r="BD1232" s="110" t="str">
        <f t="shared" ref="BD1232:BF1232" si="417">BD1196</f>
        <v>يکشنبه</v>
      </c>
      <c r="BE1232" s="110">
        <f t="shared" si="417"/>
        <v>2</v>
      </c>
      <c r="BF1232" s="110">
        <f t="shared" si="417"/>
        <v>7</v>
      </c>
      <c r="BG1232" s="110">
        <f t="shared" si="373"/>
        <v>35</v>
      </c>
      <c r="BH1232" s="110" t="str">
        <f t="shared" si="402"/>
        <v/>
      </c>
      <c r="BI1232" s="110">
        <f>HLOOKUP(BF1232,'ورود کد کلاس همکاران'!$A$1:$AL$54,BG1232+3,FALSE)</f>
        <v>0</v>
      </c>
    </row>
    <row r="1233" spans="40:61" ht="40.5" x14ac:dyDescent="0.2">
      <c r="AN1233" s="110" t="str">
        <f t="shared" si="400"/>
        <v>-0</v>
      </c>
      <c r="AO1233" s="110" t="str">
        <f t="shared" si="403"/>
        <v>8-0</v>
      </c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  <c r="BA1233" s="110"/>
      <c r="BB1233" s="110"/>
      <c r="BC1233" s="110"/>
      <c r="BD1233" s="110" t="str">
        <f t="shared" ref="BD1233:BF1233" si="418">BD1197</f>
        <v>يکشنبه</v>
      </c>
      <c r="BE1233" s="110">
        <f t="shared" si="418"/>
        <v>2</v>
      </c>
      <c r="BF1233" s="110">
        <f t="shared" si="418"/>
        <v>8</v>
      </c>
      <c r="BG1233" s="110">
        <f t="shared" si="373"/>
        <v>35</v>
      </c>
      <c r="BH1233" s="110" t="str">
        <f t="shared" si="402"/>
        <v/>
      </c>
      <c r="BI1233" s="110">
        <f>HLOOKUP(BF1233,'ورود کد کلاس همکاران'!$A$1:$AL$54,BG1233+3,FALSE)</f>
        <v>0</v>
      </c>
    </row>
    <row r="1234" spans="40:61" ht="40.5" x14ac:dyDescent="0.2">
      <c r="AN1234" s="110" t="str">
        <f t="shared" si="400"/>
        <v>-0</v>
      </c>
      <c r="AO1234" s="110" t="str">
        <f t="shared" si="403"/>
        <v>9-0</v>
      </c>
      <c r="AP1234" s="110"/>
      <c r="AQ1234" s="110"/>
      <c r="AR1234" s="110"/>
      <c r="AS1234" s="110"/>
      <c r="AT1234" s="110"/>
      <c r="AU1234" s="110"/>
      <c r="AV1234" s="110"/>
      <c r="AW1234" s="110"/>
      <c r="AX1234" s="110"/>
      <c r="AY1234" s="110"/>
      <c r="AZ1234" s="110"/>
      <c r="BA1234" s="110"/>
      <c r="BB1234" s="110"/>
      <c r="BC1234" s="110"/>
      <c r="BD1234" s="110" t="str">
        <f t="shared" ref="BD1234:BF1234" si="419">BD1198</f>
        <v>يکشنبه</v>
      </c>
      <c r="BE1234" s="110">
        <f t="shared" si="419"/>
        <v>2</v>
      </c>
      <c r="BF1234" s="110">
        <f t="shared" si="419"/>
        <v>9</v>
      </c>
      <c r="BG1234" s="110">
        <f t="shared" si="373"/>
        <v>35</v>
      </c>
      <c r="BH1234" s="110" t="str">
        <f t="shared" si="402"/>
        <v/>
      </c>
      <c r="BI1234" s="110">
        <f>HLOOKUP(BF1234,'ورود کد کلاس همکاران'!$A$1:$AL$54,BG1234+3,FALSE)</f>
        <v>0</v>
      </c>
    </row>
    <row r="1235" spans="40:61" ht="40.5" x14ac:dyDescent="0.2">
      <c r="AN1235" s="110" t="str">
        <f t="shared" si="400"/>
        <v>-0</v>
      </c>
      <c r="AO1235" s="110" t="str">
        <f t="shared" si="403"/>
        <v>10-0</v>
      </c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  <c r="BA1235" s="110"/>
      <c r="BB1235" s="110"/>
      <c r="BC1235" s="110"/>
      <c r="BD1235" s="110" t="str">
        <f t="shared" ref="BD1235:BF1235" si="420">BD1199</f>
        <v>يکشنبه</v>
      </c>
      <c r="BE1235" s="110">
        <f t="shared" si="420"/>
        <v>2</v>
      </c>
      <c r="BF1235" s="110">
        <f t="shared" si="420"/>
        <v>10</v>
      </c>
      <c r="BG1235" s="110">
        <f t="shared" si="373"/>
        <v>35</v>
      </c>
      <c r="BH1235" s="110" t="str">
        <f t="shared" si="402"/>
        <v/>
      </c>
      <c r="BI1235" s="110">
        <f>HLOOKUP(BF1235,'ورود کد کلاس همکاران'!$A$1:$AL$54,BG1235+3,FALSE)</f>
        <v>0</v>
      </c>
    </row>
    <row r="1236" spans="40:61" ht="40.5" x14ac:dyDescent="0.2">
      <c r="AN1236" s="110" t="str">
        <f t="shared" si="400"/>
        <v>-0</v>
      </c>
      <c r="AO1236" s="110" t="str">
        <f t="shared" si="403"/>
        <v>11-0</v>
      </c>
      <c r="AP1236" s="110"/>
      <c r="AQ1236" s="110"/>
      <c r="AR1236" s="110"/>
      <c r="AS1236" s="110"/>
      <c r="AT1236" s="110"/>
      <c r="AU1236" s="110"/>
      <c r="AV1236" s="110"/>
      <c r="AW1236" s="110"/>
      <c r="AX1236" s="110"/>
      <c r="AY1236" s="110"/>
      <c r="AZ1236" s="110"/>
      <c r="BA1236" s="110"/>
      <c r="BB1236" s="110"/>
      <c r="BC1236" s="110"/>
      <c r="BD1236" s="110" t="str">
        <f t="shared" ref="BD1236:BF1236" si="421">BD1200</f>
        <v>يکشنبه</v>
      </c>
      <c r="BE1236" s="110">
        <f t="shared" si="421"/>
        <v>2</v>
      </c>
      <c r="BF1236" s="110">
        <f t="shared" si="421"/>
        <v>11</v>
      </c>
      <c r="BG1236" s="110">
        <f t="shared" si="373"/>
        <v>35</v>
      </c>
      <c r="BH1236" s="110" t="str">
        <f t="shared" si="402"/>
        <v/>
      </c>
      <c r="BI1236" s="110">
        <f>HLOOKUP(BF1236,'ورود کد کلاس همکاران'!$A$1:$AL$54,BG1236+3,FALSE)</f>
        <v>0</v>
      </c>
    </row>
    <row r="1237" spans="40:61" ht="40.5" x14ac:dyDescent="0.2">
      <c r="AN1237" s="110" t="str">
        <f t="shared" si="400"/>
        <v>-0</v>
      </c>
      <c r="AO1237" s="110" t="str">
        <f t="shared" si="403"/>
        <v>12-0</v>
      </c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  <c r="BA1237" s="110"/>
      <c r="BB1237" s="110"/>
      <c r="BC1237" s="110"/>
      <c r="BD1237" s="110" t="str">
        <f t="shared" ref="BD1237:BF1237" si="422">BD1201</f>
        <v>يکشنبه</v>
      </c>
      <c r="BE1237" s="110">
        <f t="shared" si="422"/>
        <v>2</v>
      </c>
      <c r="BF1237" s="110">
        <f t="shared" si="422"/>
        <v>12</v>
      </c>
      <c r="BG1237" s="110">
        <f t="shared" si="373"/>
        <v>35</v>
      </c>
      <c r="BH1237" s="110" t="str">
        <f t="shared" si="402"/>
        <v/>
      </c>
      <c r="BI1237" s="110">
        <f>HLOOKUP(BF1237,'ورود کد کلاس همکاران'!$A$1:$AL$54,BG1237+3,FALSE)</f>
        <v>0</v>
      </c>
    </row>
    <row r="1238" spans="40:61" ht="40.5" x14ac:dyDescent="0.2">
      <c r="AN1238" s="110" t="str">
        <f t="shared" si="400"/>
        <v>-0</v>
      </c>
      <c r="AO1238" s="110" t="str">
        <f t="shared" si="403"/>
        <v>13-0</v>
      </c>
      <c r="AP1238" s="110"/>
      <c r="AQ1238" s="110"/>
      <c r="AR1238" s="110"/>
      <c r="AS1238" s="110"/>
      <c r="AT1238" s="110"/>
      <c r="AU1238" s="110"/>
      <c r="AV1238" s="110"/>
      <c r="AW1238" s="110"/>
      <c r="AX1238" s="110"/>
      <c r="AY1238" s="110"/>
      <c r="AZ1238" s="110"/>
      <c r="BA1238" s="110"/>
      <c r="BB1238" s="110"/>
      <c r="BC1238" s="110"/>
      <c r="BD1238" s="110" t="str">
        <f t="shared" ref="BD1238:BF1238" si="423">BD1202</f>
        <v>دوشنبه</v>
      </c>
      <c r="BE1238" s="110">
        <f t="shared" si="423"/>
        <v>3</v>
      </c>
      <c r="BF1238" s="110">
        <f t="shared" si="423"/>
        <v>13</v>
      </c>
      <c r="BG1238" s="110">
        <f t="shared" si="373"/>
        <v>35</v>
      </c>
      <c r="BH1238" s="110" t="str">
        <f t="shared" si="402"/>
        <v/>
      </c>
      <c r="BI1238" s="110">
        <f>HLOOKUP(BF1238,'ورود کد کلاس همکاران'!$A$1:$AL$54,BG1238+3,FALSE)</f>
        <v>0</v>
      </c>
    </row>
    <row r="1239" spans="40:61" ht="40.5" x14ac:dyDescent="0.2">
      <c r="AN1239" s="110" t="str">
        <f t="shared" si="400"/>
        <v>-0</v>
      </c>
      <c r="AO1239" s="110" t="str">
        <f t="shared" si="403"/>
        <v>14-0</v>
      </c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  <c r="BA1239" s="110"/>
      <c r="BB1239" s="110"/>
      <c r="BC1239" s="110"/>
      <c r="BD1239" s="110" t="str">
        <f t="shared" ref="BD1239:BF1239" si="424">BD1203</f>
        <v>دوشنبه</v>
      </c>
      <c r="BE1239" s="110">
        <f t="shared" si="424"/>
        <v>3</v>
      </c>
      <c r="BF1239" s="110">
        <f t="shared" si="424"/>
        <v>14</v>
      </c>
      <c r="BG1239" s="110">
        <f t="shared" si="373"/>
        <v>35</v>
      </c>
      <c r="BH1239" s="110" t="str">
        <f t="shared" si="402"/>
        <v/>
      </c>
      <c r="BI1239" s="110">
        <f>HLOOKUP(BF1239,'ورود کد کلاس همکاران'!$A$1:$AL$54,BG1239+3,FALSE)</f>
        <v>0</v>
      </c>
    </row>
    <row r="1240" spans="40:61" ht="40.5" x14ac:dyDescent="0.2">
      <c r="AN1240" s="110" t="str">
        <f t="shared" si="400"/>
        <v>-0</v>
      </c>
      <c r="AO1240" s="110" t="str">
        <f t="shared" si="403"/>
        <v>15-0</v>
      </c>
      <c r="AP1240" s="110"/>
      <c r="AQ1240" s="110"/>
      <c r="AR1240" s="110"/>
      <c r="AS1240" s="110"/>
      <c r="AT1240" s="110"/>
      <c r="AU1240" s="110"/>
      <c r="AV1240" s="110"/>
      <c r="AW1240" s="110"/>
      <c r="AX1240" s="110"/>
      <c r="AY1240" s="110"/>
      <c r="AZ1240" s="110"/>
      <c r="BA1240" s="110"/>
      <c r="BB1240" s="110"/>
      <c r="BC1240" s="110"/>
      <c r="BD1240" s="110" t="str">
        <f t="shared" ref="BD1240:BF1240" si="425">BD1204</f>
        <v>دوشنبه</v>
      </c>
      <c r="BE1240" s="110">
        <f t="shared" si="425"/>
        <v>3</v>
      </c>
      <c r="BF1240" s="110">
        <f t="shared" si="425"/>
        <v>15</v>
      </c>
      <c r="BG1240" s="110">
        <f t="shared" si="373"/>
        <v>35</v>
      </c>
      <c r="BH1240" s="110" t="str">
        <f t="shared" si="402"/>
        <v/>
      </c>
      <c r="BI1240" s="110">
        <f>HLOOKUP(BF1240,'ورود کد کلاس همکاران'!$A$1:$AL$54,BG1240+3,FALSE)</f>
        <v>0</v>
      </c>
    </row>
    <row r="1241" spans="40:61" ht="40.5" x14ac:dyDescent="0.2">
      <c r="AN1241" s="110" t="str">
        <f t="shared" si="400"/>
        <v>-0</v>
      </c>
      <c r="AO1241" s="110" t="str">
        <f t="shared" si="403"/>
        <v>16-0</v>
      </c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  <c r="BA1241" s="110"/>
      <c r="BB1241" s="110"/>
      <c r="BC1241" s="110"/>
      <c r="BD1241" s="110" t="str">
        <f t="shared" ref="BD1241:BF1241" si="426">BD1205</f>
        <v>دوشنبه</v>
      </c>
      <c r="BE1241" s="110">
        <f t="shared" si="426"/>
        <v>3</v>
      </c>
      <c r="BF1241" s="110">
        <f t="shared" si="426"/>
        <v>16</v>
      </c>
      <c r="BG1241" s="110">
        <f t="shared" si="373"/>
        <v>35</v>
      </c>
      <c r="BH1241" s="110" t="str">
        <f t="shared" si="402"/>
        <v/>
      </c>
      <c r="BI1241" s="110">
        <f>HLOOKUP(BF1241,'ورود کد کلاس همکاران'!$A$1:$AL$54,BG1241+3,FALSE)</f>
        <v>0</v>
      </c>
    </row>
    <row r="1242" spans="40:61" ht="40.5" x14ac:dyDescent="0.2">
      <c r="AN1242" s="110" t="str">
        <f t="shared" si="400"/>
        <v>-0</v>
      </c>
      <c r="AO1242" s="110" t="str">
        <f t="shared" si="403"/>
        <v>17-0</v>
      </c>
      <c r="AP1242" s="110"/>
      <c r="AQ1242" s="110"/>
      <c r="AR1242" s="110"/>
      <c r="AS1242" s="110"/>
      <c r="AT1242" s="110"/>
      <c r="AU1242" s="110"/>
      <c r="AV1242" s="110"/>
      <c r="AW1242" s="110"/>
      <c r="AX1242" s="110"/>
      <c r="AY1242" s="110"/>
      <c r="AZ1242" s="110"/>
      <c r="BA1242" s="110"/>
      <c r="BB1242" s="110"/>
      <c r="BC1242" s="110"/>
      <c r="BD1242" s="110" t="str">
        <f t="shared" ref="BD1242:BF1242" si="427">BD1206</f>
        <v>دوشنبه</v>
      </c>
      <c r="BE1242" s="110">
        <f t="shared" si="427"/>
        <v>3</v>
      </c>
      <c r="BF1242" s="110">
        <f t="shared" si="427"/>
        <v>17</v>
      </c>
      <c r="BG1242" s="110">
        <f t="shared" si="373"/>
        <v>35</v>
      </c>
      <c r="BH1242" s="110" t="str">
        <f t="shared" si="402"/>
        <v/>
      </c>
      <c r="BI1242" s="110">
        <f>HLOOKUP(BF1242,'ورود کد کلاس همکاران'!$A$1:$AL$54,BG1242+3,FALSE)</f>
        <v>0</v>
      </c>
    </row>
    <row r="1243" spans="40:61" ht="40.5" x14ac:dyDescent="0.2">
      <c r="AN1243" s="110" t="str">
        <f t="shared" si="400"/>
        <v>-0</v>
      </c>
      <c r="AO1243" s="110" t="str">
        <f t="shared" si="403"/>
        <v>18-0</v>
      </c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  <c r="BA1243" s="110"/>
      <c r="BB1243" s="110"/>
      <c r="BC1243" s="110"/>
      <c r="BD1243" s="110" t="str">
        <f t="shared" ref="BD1243:BF1243" si="428">BD1207</f>
        <v>دوشنبه</v>
      </c>
      <c r="BE1243" s="110">
        <f t="shared" si="428"/>
        <v>3</v>
      </c>
      <c r="BF1243" s="110">
        <f t="shared" si="428"/>
        <v>18</v>
      </c>
      <c r="BG1243" s="110">
        <f t="shared" si="373"/>
        <v>35</v>
      </c>
      <c r="BH1243" s="110" t="str">
        <f t="shared" si="402"/>
        <v/>
      </c>
      <c r="BI1243" s="110">
        <f>HLOOKUP(BF1243,'ورود کد کلاس همکاران'!$A$1:$AL$54,BG1243+3,FALSE)</f>
        <v>0</v>
      </c>
    </row>
    <row r="1244" spans="40:61" ht="40.5" x14ac:dyDescent="0.2">
      <c r="AN1244" s="110" t="str">
        <f t="shared" si="400"/>
        <v>-0</v>
      </c>
      <c r="AO1244" s="110" t="str">
        <f t="shared" si="403"/>
        <v>19-0</v>
      </c>
      <c r="AP1244" s="110"/>
      <c r="AQ1244" s="110"/>
      <c r="AR1244" s="110"/>
      <c r="AS1244" s="110"/>
      <c r="AT1244" s="110"/>
      <c r="AU1244" s="110"/>
      <c r="AV1244" s="110"/>
      <c r="AW1244" s="110"/>
      <c r="AX1244" s="110"/>
      <c r="AY1244" s="110"/>
      <c r="AZ1244" s="110"/>
      <c r="BA1244" s="110"/>
      <c r="BB1244" s="110"/>
      <c r="BC1244" s="110"/>
      <c r="BD1244" s="110" t="str">
        <f t="shared" ref="BD1244:BF1244" si="429">BD1208</f>
        <v>سه شنبه</v>
      </c>
      <c r="BE1244" s="110">
        <f t="shared" si="429"/>
        <v>4</v>
      </c>
      <c r="BF1244" s="110">
        <f t="shared" si="429"/>
        <v>19</v>
      </c>
      <c r="BG1244" s="110">
        <f t="shared" si="373"/>
        <v>35</v>
      </c>
      <c r="BH1244" s="110" t="str">
        <f t="shared" si="402"/>
        <v/>
      </c>
      <c r="BI1244" s="110">
        <f>HLOOKUP(BF1244,'ورود کد کلاس همکاران'!$A$1:$AL$54,BG1244+3,FALSE)</f>
        <v>0</v>
      </c>
    </row>
    <row r="1245" spans="40:61" ht="40.5" x14ac:dyDescent="0.2">
      <c r="AN1245" s="110" t="str">
        <f t="shared" si="400"/>
        <v>-0</v>
      </c>
      <c r="AO1245" s="110" t="str">
        <f t="shared" si="403"/>
        <v>20-0</v>
      </c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  <c r="BA1245" s="110"/>
      <c r="BB1245" s="110"/>
      <c r="BC1245" s="110"/>
      <c r="BD1245" s="110" t="str">
        <f t="shared" ref="BD1245:BF1245" si="430">BD1209</f>
        <v>سه شنبه</v>
      </c>
      <c r="BE1245" s="110">
        <f t="shared" si="430"/>
        <v>4</v>
      </c>
      <c r="BF1245" s="110">
        <f t="shared" si="430"/>
        <v>20</v>
      </c>
      <c r="BG1245" s="110">
        <f t="shared" si="373"/>
        <v>35</v>
      </c>
      <c r="BH1245" s="110" t="str">
        <f t="shared" si="402"/>
        <v/>
      </c>
      <c r="BI1245" s="110">
        <f>HLOOKUP(BF1245,'ورود کد کلاس همکاران'!$A$1:$AL$54,BG1245+3,FALSE)</f>
        <v>0</v>
      </c>
    </row>
    <row r="1246" spans="40:61" ht="40.5" x14ac:dyDescent="0.2">
      <c r="AN1246" s="110" t="str">
        <f t="shared" si="400"/>
        <v>-0</v>
      </c>
      <c r="AO1246" s="110" t="str">
        <f t="shared" si="403"/>
        <v>21-0</v>
      </c>
      <c r="AP1246" s="110"/>
      <c r="AQ1246" s="110"/>
      <c r="AR1246" s="110"/>
      <c r="AS1246" s="110"/>
      <c r="AT1246" s="110"/>
      <c r="AU1246" s="110"/>
      <c r="AV1246" s="110"/>
      <c r="AW1246" s="110"/>
      <c r="AX1246" s="110"/>
      <c r="AY1246" s="110"/>
      <c r="AZ1246" s="110"/>
      <c r="BA1246" s="110"/>
      <c r="BB1246" s="110"/>
      <c r="BC1246" s="110"/>
      <c r="BD1246" s="110" t="str">
        <f t="shared" ref="BD1246:BF1246" si="431">BD1210</f>
        <v>سه شنبه</v>
      </c>
      <c r="BE1246" s="110">
        <f t="shared" si="431"/>
        <v>4</v>
      </c>
      <c r="BF1246" s="110">
        <f t="shared" si="431"/>
        <v>21</v>
      </c>
      <c r="BG1246" s="110">
        <f t="shared" si="373"/>
        <v>35</v>
      </c>
      <c r="BH1246" s="110" t="str">
        <f t="shared" si="402"/>
        <v/>
      </c>
      <c r="BI1246" s="110">
        <f>HLOOKUP(BF1246,'ورود کد کلاس همکاران'!$A$1:$AL$54,BG1246+3,FALSE)</f>
        <v>0</v>
      </c>
    </row>
    <row r="1247" spans="40:61" ht="40.5" x14ac:dyDescent="0.2">
      <c r="AN1247" s="110" t="str">
        <f t="shared" si="400"/>
        <v>-0</v>
      </c>
      <c r="AO1247" s="110" t="str">
        <f t="shared" si="403"/>
        <v>22-0</v>
      </c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  <c r="BA1247" s="110"/>
      <c r="BB1247" s="110"/>
      <c r="BC1247" s="110"/>
      <c r="BD1247" s="110" t="str">
        <f t="shared" ref="BD1247:BF1247" si="432">BD1211</f>
        <v>سه شنبه</v>
      </c>
      <c r="BE1247" s="110">
        <f t="shared" si="432"/>
        <v>4</v>
      </c>
      <c r="BF1247" s="110">
        <f t="shared" si="432"/>
        <v>22</v>
      </c>
      <c r="BG1247" s="110">
        <f t="shared" si="373"/>
        <v>35</v>
      </c>
      <c r="BH1247" s="110" t="str">
        <f t="shared" si="402"/>
        <v/>
      </c>
      <c r="BI1247" s="110">
        <f>HLOOKUP(BF1247,'ورود کد کلاس همکاران'!$A$1:$AL$54,BG1247+3,FALSE)</f>
        <v>0</v>
      </c>
    </row>
    <row r="1248" spans="40:61" ht="40.5" x14ac:dyDescent="0.2">
      <c r="AN1248" s="110" t="str">
        <f t="shared" si="400"/>
        <v>-0</v>
      </c>
      <c r="AO1248" s="110" t="str">
        <f t="shared" si="403"/>
        <v>23-0</v>
      </c>
      <c r="AP1248" s="110"/>
      <c r="AQ1248" s="110"/>
      <c r="AR1248" s="110"/>
      <c r="AS1248" s="110"/>
      <c r="AT1248" s="110"/>
      <c r="AU1248" s="110"/>
      <c r="AV1248" s="110"/>
      <c r="AW1248" s="110"/>
      <c r="AX1248" s="110"/>
      <c r="AY1248" s="110"/>
      <c r="AZ1248" s="110"/>
      <c r="BA1248" s="110"/>
      <c r="BB1248" s="110"/>
      <c r="BC1248" s="110"/>
      <c r="BD1248" s="110" t="str">
        <f t="shared" ref="BD1248:BF1248" si="433">BD1212</f>
        <v>سه شنبه</v>
      </c>
      <c r="BE1248" s="110">
        <f t="shared" si="433"/>
        <v>4</v>
      </c>
      <c r="BF1248" s="110">
        <f t="shared" si="433"/>
        <v>23</v>
      </c>
      <c r="BG1248" s="110">
        <f t="shared" si="373"/>
        <v>35</v>
      </c>
      <c r="BH1248" s="110" t="str">
        <f t="shared" si="402"/>
        <v/>
      </c>
      <c r="BI1248" s="110">
        <f>HLOOKUP(BF1248,'ورود کد کلاس همکاران'!$A$1:$AL$54,BG1248+3,FALSE)</f>
        <v>0</v>
      </c>
    </row>
    <row r="1249" spans="40:61" ht="40.5" x14ac:dyDescent="0.2">
      <c r="AN1249" s="110" t="str">
        <f t="shared" si="400"/>
        <v>-0</v>
      </c>
      <c r="AO1249" s="110" t="str">
        <f t="shared" si="403"/>
        <v>24-0</v>
      </c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  <c r="BA1249" s="110"/>
      <c r="BB1249" s="110"/>
      <c r="BC1249" s="110"/>
      <c r="BD1249" s="110" t="str">
        <f t="shared" ref="BD1249:BF1249" si="434">BD1213</f>
        <v>سه شنبه</v>
      </c>
      <c r="BE1249" s="110">
        <f t="shared" si="434"/>
        <v>4</v>
      </c>
      <c r="BF1249" s="110">
        <f t="shared" si="434"/>
        <v>24</v>
      </c>
      <c r="BG1249" s="110">
        <f t="shared" si="373"/>
        <v>35</v>
      </c>
      <c r="BH1249" s="110" t="str">
        <f t="shared" si="402"/>
        <v/>
      </c>
      <c r="BI1249" s="110">
        <f>HLOOKUP(BF1249,'ورود کد کلاس همکاران'!$A$1:$AL$54,BG1249+3,FALSE)</f>
        <v>0</v>
      </c>
    </row>
    <row r="1250" spans="40:61" ht="40.5" x14ac:dyDescent="0.2">
      <c r="AN1250" s="110" t="str">
        <f t="shared" si="400"/>
        <v>-0</v>
      </c>
      <c r="AO1250" s="110" t="str">
        <f t="shared" si="403"/>
        <v>25-0</v>
      </c>
      <c r="AP1250" s="110"/>
      <c r="AQ1250" s="110"/>
      <c r="AR1250" s="110"/>
      <c r="AS1250" s="110"/>
      <c r="AT1250" s="110"/>
      <c r="AU1250" s="110"/>
      <c r="AV1250" s="110"/>
      <c r="AW1250" s="110"/>
      <c r="AX1250" s="110"/>
      <c r="AY1250" s="110"/>
      <c r="AZ1250" s="110"/>
      <c r="BA1250" s="110"/>
      <c r="BB1250" s="110"/>
      <c r="BC1250" s="110"/>
      <c r="BD1250" s="110" t="str">
        <f t="shared" ref="BD1250:BF1250" si="435">BD1214</f>
        <v>چهار شنبه</v>
      </c>
      <c r="BE1250" s="110">
        <f t="shared" si="435"/>
        <v>5</v>
      </c>
      <c r="BF1250" s="110">
        <f t="shared" si="435"/>
        <v>25</v>
      </c>
      <c r="BG1250" s="110">
        <f t="shared" si="373"/>
        <v>35</v>
      </c>
      <c r="BH1250" s="110" t="str">
        <f t="shared" si="402"/>
        <v/>
      </c>
      <c r="BI1250" s="110">
        <f>HLOOKUP(BF1250,'ورود کد کلاس همکاران'!$A$1:$AL$54,BG1250+3,FALSE)</f>
        <v>0</v>
      </c>
    </row>
    <row r="1251" spans="40:61" ht="40.5" x14ac:dyDescent="0.2">
      <c r="AN1251" s="110" t="str">
        <f t="shared" si="400"/>
        <v>-0</v>
      </c>
      <c r="AO1251" s="110" t="str">
        <f t="shared" si="403"/>
        <v>26-0</v>
      </c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  <c r="BA1251" s="110"/>
      <c r="BB1251" s="110"/>
      <c r="BC1251" s="110"/>
      <c r="BD1251" s="110" t="str">
        <f t="shared" ref="BD1251:BF1251" si="436">BD1215</f>
        <v>چهار شنبه</v>
      </c>
      <c r="BE1251" s="110">
        <f t="shared" si="436"/>
        <v>5</v>
      </c>
      <c r="BF1251" s="110">
        <f t="shared" si="436"/>
        <v>26</v>
      </c>
      <c r="BG1251" s="110">
        <f t="shared" si="373"/>
        <v>35</v>
      </c>
      <c r="BH1251" s="110" t="str">
        <f t="shared" si="402"/>
        <v/>
      </c>
      <c r="BI1251" s="110">
        <f>HLOOKUP(BF1251,'ورود کد کلاس همکاران'!$A$1:$AL$54,BG1251+3,FALSE)</f>
        <v>0</v>
      </c>
    </row>
    <row r="1252" spans="40:61" ht="40.5" x14ac:dyDescent="0.2">
      <c r="AN1252" s="110" t="str">
        <f t="shared" si="400"/>
        <v>-0</v>
      </c>
      <c r="AO1252" s="110" t="str">
        <f t="shared" si="403"/>
        <v>27-0</v>
      </c>
      <c r="AP1252" s="110"/>
      <c r="AQ1252" s="110"/>
      <c r="AR1252" s="110"/>
      <c r="AS1252" s="110"/>
      <c r="AT1252" s="110"/>
      <c r="AU1252" s="110"/>
      <c r="AV1252" s="110"/>
      <c r="AW1252" s="110"/>
      <c r="AX1252" s="110"/>
      <c r="AY1252" s="110"/>
      <c r="AZ1252" s="110"/>
      <c r="BA1252" s="110"/>
      <c r="BB1252" s="110"/>
      <c r="BC1252" s="110"/>
      <c r="BD1252" s="110" t="str">
        <f t="shared" ref="BD1252:BF1252" si="437">BD1216</f>
        <v>چهار شنبه</v>
      </c>
      <c r="BE1252" s="110">
        <f t="shared" si="437"/>
        <v>5</v>
      </c>
      <c r="BF1252" s="110">
        <f t="shared" si="437"/>
        <v>27</v>
      </c>
      <c r="BG1252" s="110">
        <f t="shared" si="373"/>
        <v>35</v>
      </c>
      <c r="BH1252" s="110" t="str">
        <f t="shared" si="402"/>
        <v/>
      </c>
      <c r="BI1252" s="110">
        <f>HLOOKUP(BF1252,'ورود کد کلاس همکاران'!$A$1:$AL$54,BG1252+3,FALSE)</f>
        <v>0</v>
      </c>
    </row>
    <row r="1253" spans="40:61" ht="40.5" x14ac:dyDescent="0.2">
      <c r="AN1253" s="110" t="str">
        <f t="shared" si="400"/>
        <v>-0</v>
      </c>
      <c r="AO1253" s="110" t="str">
        <f t="shared" si="403"/>
        <v>28-0</v>
      </c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  <c r="BA1253" s="110"/>
      <c r="BB1253" s="110"/>
      <c r="BC1253" s="110"/>
      <c r="BD1253" s="110" t="str">
        <f t="shared" ref="BD1253:BF1253" si="438">BD1217</f>
        <v>چهار شنبه</v>
      </c>
      <c r="BE1253" s="110">
        <f t="shared" si="438"/>
        <v>5</v>
      </c>
      <c r="BF1253" s="110">
        <f t="shared" si="438"/>
        <v>28</v>
      </c>
      <c r="BG1253" s="110">
        <f t="shared" si="373"/>
        <v>35</v>
      </c>
      <c r="BH1253" s="110" t="str">
        <f t="shared" si="402"/>
        <v/>
      </c>
      <c r="BI1253" s="110">
        <f>HLOOKUP(BF1253,'ورود کد کلاس همکاران'!$A$1:$AL$54,BG1253+3,FALSE)</f>
        <v>0</v>
      </c>
    </row>
    <row r="1254" spans="40:61" ht="40.5" x14ac:dyDescent="0.2">
      <c r="AN1254" s="110" t="str">
        <f t="shared" si="400"/>
        <v>-0</v>
      </c>
      <c r="AO1254" s="110" t="str">
        <f t="shared" si="403"/>
        <v>29-0</v>
      </c>
      <c r="AP1254" s="110"/>
      <c r="AQ1254" s="110"/>
      <c r="AR1254" s="110"/>
      <c r="AS1254" s="110"/>
      <c r="AT1254" s="110"/>
      <c r="AU1254" s="110"/>
      <c r="AV1254" s="110"/>
      <c r="AW1254" s="110"/>
      <c r="AX1254" s="110"/>
      <c r="AY1254" s="110"/>
      <c r="AZ1254" s="110"/>
      <c r="BA1254" s="110"/>
      <c r="BB1254" s="110"/>
      <c r="BC1254" s="110"/>
      <c r="BD1254" s="110" t="str">
        <f t="shared" ref="BD1254:BF1254" si="439">BD1218</f>
        <v>چهار شنبه</v>
      </c>
      <c r="BE1254" s="110">
        <f t="shared" si="439"/>
        <v>5</v>
      </c>
      <c r="BF1254" s="110">
        <f t="shared" si="439"/>
        <v>29</v>
      </c>
      <c r="BG1254" s="110">
        <f t="shared" si="373"/>
        <v>35</v>
      </c>
      <c r="BH1254" s="110" t="str">
        <f t="shared" si="402"/>
        <v/>
      </c>
      <c r="BI1254" s="110">
        <f>HLOOKUP(BF1254,'ورود کد کلاس همکاران'!$A$1:$AL$54,BG1254+3,FALSE)</f>
        <v>0</v>
      </c>
    </row>
    <row r="1255" spans="40:61" ht="40.5" x14ac:dyDescent="0.2">
      <c r="AN1255" s="110" t="str">
        <f t="shared" si="400"/>
        <v>-0</v>
      </c>
      <c r="AO1255" s="110" t="str">
        <f t="shared" si="403"/>
        <v>30-0</v>
      </c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  <c r="BA1255" s="110"/>
      <c r="BB1255" s="110"/>
      <c r="BC1255" s="110"/>
      <c r="BD1255" s="110" t="str">
        <f t="shared" ref="BD1255:BF1255" si="440">BD1219</f>
        <v>چهار شنبه</v>
      </c>
      <c r="BE1255" s="110">
        <f t="shared" si="440"/>
        <v>5</v>
      </c>
      <c r="BF1255" s="110">
        <f t="shared" si="440"/>
        <v>30</v>
      </c>
      <c r="BG1255" s="110">
        <f t="shared" ref="BG1255:BG1318" si="441">BG1219+1</f>
        <v>35</v>
      </c>
      <c r="BH1255" s="110" t="str">
        <f t="shared" si="402"/>
        <v/>
      </c>
      <c r="BI1255" s="110">
        <f>HLOOKUP(BF1255,'ورود کد کلاس همکاران'!$A$1:$AL$54,BG1255+3,FALSE)</f>
        <v>0</v>
      </c>
    </row>
    <row r="1256" spans="40:61" ht="40.5" x14ac:dyDescent="0.2">
      <c r="AN1256" s="110" t="str">
        <f t="shared" si="400"/>
        <v>-0</v>
      </c>
      <c r="AO1256" s="110" t="str">
        <f t="shared" si="403"/>
        <v>31-0</v>
      </c>
      <c r="AP1256" s="110"/>
      <c r="AQ1256" s="110"/>
      <c r="AR1256" s="110"/>
      <c r="AS1256" s="110"/>
      <c r="AT1256" s="110"/>
      <c r="AU1256" s="110"/>
      <c r="AV1256" s="110"/>
      <c r="AW1256" s="110"/>
      <c r="AX1256" s="110"/>
      <c r="AY1256" s="110"/>
      <c r="AZ1256" s="110"/>
      <c r="BA1256" s="110"/>
      <c r="BB1256" s="110"/>
      <c r="BC1256" s="110"/>
      <c r="BD1256" s="110" t="str">
        <f t="shared" ref="BD1256:BF1256" si="442">BD1220</f>
        <v>پنجشنبه</v>
      </c>
      <c r="BE1256" s="110">
        <f t="shared" si="442"/>
        <v>6</v>
      </c>
      <c r="BF1256" s="110">
        <f t="shared" si="442"/>
        <v>31</v>
      </c>
      <c r="BG1256" s="110">
        <f t="shared" si="441"/>
        <v>35</v>
      </c>
      <c r="BH1256" s="110" t="str">
        <f t="shared" si="402"/>
        <v/>
      </c>
      <c r="BI1256" s="110">
        <f>HLOOKUP(BF1256,'ورود کد کلاس همکاران'!$A$1:$AL$54,BG1256+3,FALSE)</f>
        <v>0</v>
      </c>
    </row>
    <row r="1257" spans="40:61" ht="40.5" x14ac:dyDescent="0.2">
      <c r="AN1257" s="110" t="str">
        <f t="shared" si="400"/>
        <v>-0</v>
      </c>
      <c r="AO1257" s="110" t="str">
        <f t="shared" si="403"/>
        <v>32-0</v>
      </c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  <c r="BA1257" s="110"/>
      <c r="BB1257" s="110"/>
      <c r="BC1257" s="110"/>
      <c r="BD1257" s="110" t="str">
        <f t="shared" ref="BD1257:BF1257" si="443">BD1221</f>
        <v>پنجشنبه</v>
      </c>
      <c r="BE1257" s="110">
        <f t="shared" si="443"/>
        <v>6</v>
      </c>
      <c r="BF1257" s="110">
        <f t="shared" si="443"/>
        <v>32</v>
      </c>
      <c r="BG1257" s="110">
        <f t="shared" si="441"/>
        <v>35</v>
      </c>
      <c r="BH1257" s="110" t="str">
        <f t="shared" si="402"/>
        <v/>
      </c>
      <c r="BI1257" s="110">
        <f>HLOOKUP(BF1257,'ورود کد کلاس همکاران'!$A$1:$AL$54,BG1257+3,FALSE)</f>
        <v>0</v>
      </c>
    </row>
    <row r="1258" spans="40:61" ht="40.5" x14ac:dyDescent="0.2">
      <c r="AN1258" s="110" t="str">
        <f t="shared" si="400"/>
        <v>-0</v>
      </c>
      <c r="AO1258" s="110" t="str">
        <f t="shared" si="403"/>
        <v>33-0</v>
      </c>
      <c r="AP1258" s="110"/>
      <c r="AQ1258" s="110"/>
      <c r="AR1258" s="110"/>
      <c r="AS1258" s="110"/>
      <c r="AT1258" s="110"/>
      <c r="AU1258" s="110"/>
      <c r="AV1258" s="110"/>
      <c r="AW1258" s="110"/>
      <c r="AX1258" s="110"/>
      <c r="AY1258" s="110"/>
      <c r="AZ1258" s="110"/>
      <c r="BA1258" s="110"/>
      <c r="BB1258" s="110"/>
      <c r="BC1258" s="110"/>
      <c r="BD1258" s="110" t="str">
        <f t="shared" ref="BD1258:BF1258" si="444">BD1222</f>
        <v>پنجشنبه</v>
      </c>
      <c r="BE1258" s="110">
        <f t="shared" si="444"/>
        <v>6</v>
      </c>
      <c r="BF1258" s="110">
        <f t="shared" si="444"/>
        <v>33</v>
      </c>
      <c r="BG1258" s="110">
        <f t="shared" si="441"/>
        <v>35</v>
      </c>
      <c r="BH1258" s="110" t="str">
        <f t="shared" si="402"/>
        <v/>
      </c>
      <c r="BI1258" s="110">
        <f>HLOOKUP(BF1258,'ورود کد کلاس همکاران'!$A$1:$AL$54,BG1258+3,FALSE)</f>
        <v>0</v>
      </c>
    </row>
    <row r="1259" spans="40:61" ht="40.5" x14ac:dyDescent="0.2">
      <c r="AN1259" s="110" t="str">
        <f t="shared" si="400"/>
        <v>-0</v>
      </c>
      <c r="AO1259" s="110" t="str">
        <f t="shared" si="403"/>
        <v>34-0</v>
      </c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  <c r="BA1259" s="110"/>
      <c r="BB1259" s="110"/>
      <c r="BC1259" s="110"/>
      <c r="BD1259" s="110" t="str">
        <f t="shared" ref="BD1259:BF1259" si="445">BD1223</f>
        <v>پنجشنبه</v>
      </c>
      <c r="BE1259" s="110">
        <f t="shared" si="445"/>
        <v>6</v>
      </c>
      <c r="BF1259" s="110">
        <f t="shared" si="445"/>
        <v>34</v>
      </c>
      <c r="BG1259" s="110">
        <f t="shared" si="441"/>
        <v>35</v>
      </c>
      <c r="BH1259" s="110" t="str">
        <f t="shared" si="402"/>
        <v/>
      </c>
      <c r="BI1259" s="110">
        <f>HLOOKUP(BF1259,'ورود کد کلاس همکاران'!$A$1:$AL$54,BG1259+3,FALSE)</f>
        <v>0</v>
      </c>
    </row>
    <row r="1260" spans="40:61" ht="40.5" x14ac:dyDescent="0.2">
      <c r="AN1260" s="110" t="str">
        <f t="shared" si="400"/>
        <v>-0</v>
      </c>
      <c r="AO1260" s="110" t="str">
        <f t="shared" si="403"/>
        <v>35-0</v>
      </c>
      <c r="AP1260" s="110"/>
      <c r="AQ1260" s="110"/>
      <c r="AR1260" s="110"/>
      <c r="AS1260" s="110"/>
      <c r="AT1260" s="110"/>
      <c r="AU1260" s="110"/>
      <c r="AV1260" s="110"/>
      <c r="AW1260" s="110"/>
      <c r="AX1260" s="110"/>
      <c r="AY1260" s="110"/>
      <c r="AZ1260" s="110"/>
      <c r="BA1260" s="110"/>
      <c r="BB1260" s="110"/>
      <c r="BC1260" s="110"/>
      <c r="BD1260" s="110" t="str">
        <f t="shared" ref="BD1260:BF1260" si="446">BD1224</f>
        <v>پنجشنبه</v>
      </c>
      <c r="BE1260" s="110">
        <f t="shared" si="446"/>
        <v>6</v>
      </c>
      <c r="BF1260" s="110">
        <f t="shared" si="446"/>
        <v>35</v>
      </c>
      <c r="BG1260" s="110">
        <f t="shared" si="441"/>
        <v>35</v>
      </c>
      <c r="BH1260" s="110" t="str">
        <f t="shared" si="402"/>
        <v/>
      </c>
      <c r="BI1260" s="110">
        <f>HLOOKUP(BF1260,'ورود کد کلاس همکاران'!$A$1:$AL$54,BG1260+3,FALSE)</f>
        <v>0</v>
      </c>
    </row>
    <row r="1261" spans="40:61" ht="40.5" x14ac:dyDescent="0.2">
      <c r="AN1261" s="110" t="str">
        <f t="shared" si="400"/>
        <v>-0</v>
      </c>
      <c r="AO1261" s="110" t="str">
        <f t="shared" si="403"/>
        <v>36-0</v>
      </c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  <c r="BA1261" s="110"/>
      <c r="BB1261" s="110"/>
      <c r="BC1261" s="110"/>
      <c r="BD1261" s="110" t="str">
        <f t="shared" ref="BD1261:BF1261" si="447">BD1225</f>
        <v>پنجشنبه</v>
      </c>
      <c r="BE1261" s="110">
        <f t="shared" si="447"/>
        <v>6</v>
      </c>
      <c r="BF1261" s="110">
        <f t="shared" si="447"/>
        <v>36</v>
      </c>
      <c r="BG1261" s="110">
        <f t="shared" si="441"/>
        <v>35</v>
      </c>
      <c r="BH1261" s="110" t="str">
        <f t="shared" si="402"/>
        <v/>
      </c>
      <c r="BI1261" s="110">
        <f>HLOOKUP(BF1261,'ورود کد کلاس همکاران'!$A$1:$AL$54,BG1261+3,FALSE)</f>
        <v>0</v>
      </c>
    </row>
    <row r="1262" spans="40:61" ht="40.5" x14ac:dyDescent="0.2">
      <c r="AN1262" s="110" t="str">
        <f t="shared" si="400"/>
        <v>0-0</v>
      </c>
      <c r="AO1262" s="110" t="str">
        <f t="shared" si="403"/>
        <v>1-0</v>
      </c>
      <c r="AP1262" s="110"/>
      <c r="AQ1262" s="110"/>
      <c r="AR1262" s="110"/>
      <c r="AS1262" s="110"/>
      <c r="AT1262" s="110"/>
      <c r="AU1262" s="110"/>
      <c r="AV1262" s="110"/>
      <c r="AW1262" s="110"/>
      <c r="AX1262" s="110"/>
      <c r="AY1262" s="110"/>
      <c r="AZ1262" s="110"/>
      <c r="BA1262" s="110"/>
      <c r="BB1262" s="110"/>
      <c r="BC1262" s="110"/>
      <c r="BD1262" s="110" t="str">
        <f t="shared" ref="BD1262:BF1262" si="448">BD1226</f>
        <v>شنبه</v>
      </c>
      <c r="BE1262" s="110">
        <f t="shared" si="448"/>
        <v>1</v>
      </c>
      <c r="BF1262" s="110">
        <f t="shared" si="448"/>
        <v>1</v>
      </c>
      <c r="BG1262" s="110">
        <f t="shared" si="441"/>
        <v>36</v>
      </c>
      <c r="BH1262" s="110">
        <f t="shared" si="402"/>
        <v>0</v>
      </c>
      <c r="BI1262" s="110">
        <f>HLOOKUP(BF1262,'ورود کد کلاس همکاران'!$A$1:$AL$54,BG1262+3,FALSE)</f>
        <v>0</v>
      </c>
    </row>
    <row r="1263" spans="40:61" ht="40.5" x14ac:dyDescent="0.2">
      <c r="AN1263" s="110" t="str">
        <f t="shared" si="400"/>
        <v>0-0</v>
      </c>
      <c r="AO1263" s="110" t="str">
        <f t="shared" si="403"/>
        <v>2-0</v>
      </c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  <c r="BA1263" s="110"/>
      <c r="BB1263" s="110"/>
      <c r="BC1263" s="110"/>
      <c r="BD1263" s="110" t="str">
        <f t="shared" ref="BD1263:BF1263" si="449">BD1227</f>
        <v>شنبه</v>
      </c>
      <c r="BE1263" s="110">
        <f t="shared" si="449"/>
        <v>1</v>
      </c>
      <c r="BF1263" s="110">
        <f t="shared" si="449"/>
        <v>2</v>
      </c>
      <c r="BG1263" s="110">
        <f t="shared" si="441"/>
        <v>36</v>
      </c>
      <c r="BH1263" s="110">
        <f t="shared" si="402"/>
        <v>0</v>
      </c>
      <c r="BI1263" s="110">
        <f>HLOOKUP(BF1263,'ورود کد کلاس همکاران'!$A$1:$AL$54,BG1263+3,FALSE)</f>
        <v>0</v>
      </c>
    </row>
    <row r="1264" spans="40:61" ht="40.5" x14ac:dyDescent="0.2">
      <c r="AN1264" s="110" t="str">
        <f t="shared" si="400"/>
        <v>0-0</v>
      </c>
      <c r="AO1264" s="110" t="str">
        <f t="shared" si="403"/>
        <v>3-0</v>
      </c>
      <c r="AP1264" s="110"/>
      <c r="AQ1264" s="110"/>
      <c r="AR1264" s="110"/>
      <c r="AS1264" s="110"/>
      <c r="AT1264" s="110"/>
      <c r="AU1264" s="110"/>
      <c r="AV1264" s="110"/>
      <c r="AW1264" s="110"/>
      <c r="AX1264" s="110"/>
      <c r="AY1264" s="110"/>
      <c r="AZ1264" s="110"/>
      <c r="BA1264" s="110"/>
      <c r="BB1264" s="110"/>
      <c r="BC1264" s="110"/>
      <c r="BD1264" s="110" t="str">
        <f t="shared" ref="BD1264:BF1264" si="450">BD1228</f>
        <v>شنبه</v>
      </c>
      <c r="BE1264" s="110">
        <f t="shared" si="450"/>
        <v>1</v>
      </c>
      <c r="BF1264" s="110">
        <f t="shared" si="450"/>
        <v>3</v>
      </c>
      <c r="BG1264" s="110">
        <f t="shared" si="441"/>
        <v>36</v>
      </c>
      <c r="BH1264" s="110">
        <f t="shared" si="402"/>
        <v>0</v>
      </c>
      <c r="BI1264" s="110">
        <f>HLOOKUP(BF1264,'ورود کد کلاس همکاران'!$A$1:$AL$54,BG1264+3,FALSE)</f>
        <v>0</v>
      </c>
    </row>
    <row r="1265" spans="40:61" ht="40.5" x14ac:dyDescent="0.2">
      <c r="AN1265" s="110" t="str">
        <f t="shared" si="400"/>
        <v>0-0</v>
      </c>
      <c r="AO1265" s="110" t="str">
        <f t="shared" si="403"/>
        <v>4-0</v>
      </c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  <c r="BA1265" s="110"/>
      <c r="BB1265" s="110"/>
      <c r="BC1265" s="110"/>
      <c r="BD1265" s="110" t="str">
        <f t="shared" ref="BD1265:BF1265" si="451">BD1229</f>
        <v>شنبه</v>
      </c>
      <c r="BE1265" s="110">
        <f t="shared" si="451"/>
        <v>1</v>
      </c>
      <c r="BF1265" s="110">
        <f t="shared" si="451"/>
        <v>4</v>
      </c>
      <c r="BG1265" s="110">
        <f t="shared" si="441"/>
        <v>36</v>
      </c>
      <c r="BH1265" s="110">
        <f t="shared" si="402"/>
        <v>0</v>
      </c>
      <c r="BI1265" s="110">
        <f>HLOOKUP(BF1265,'ورود کد کلاس همکاران'!$A$1:$AL$54,BG1265+3,FALSE)</f>
        <v>0</v>
      </c>
    </row>
    <row r="1266" spans="40:61" ht="40.5" x14ac:dyDescent="0.2">
      <c r="AN1266" s="110" t="str">
        <f t="shared" si="400"/>
        <v>0-0</v>
      </c>
      <c r="AO1266" s="110" t="str">
        <f t="shared" si="403"/>
        <v>5-0</v>
      </c>
      <c r="AP1266" s="110"/>
      <c r="AQ1266" s="110"/>
      <c r="AR1266" s="110"/>
      <c r="AS1266" s="110"/>
      <c r="AT1266" s="110"/>
      <c r="AU1266" s="110"/>
      <c r="AV1266" s="110"/>
      <c r="AW1266" s="110"/>
      <c r="AX1266" s="110"/>
      <c r="AY1266" s="110"/>
      <c r="AZ1266" s="110"/>
      <c r="BA1266" s="110"/>
      <c r="BB1266" s="110"/>
      <c r="BC1266" s="110"/>
      <c r="BD1266" s="110" t="str">
        <f t="shared" ref="BD1266:BF1266" si="452">BD1230</f>
        <v>شنبه</v>
      </c>
      <c r="BE1266" s="110">
        <f t="shared" si="452"/>
        <v>1</v>
      </c>
      <c r="BF1266" s="110">
        <f t="shared" si="452"/>
        <v>5</v>
      </c>
      <c r="BG1266" s="110">
        <f t="shared" si="441"/>
        <v>36</v>
      </c>
      <c r="BH1266" s="110">
        <f t="shared" si="402"/>
        <v>0</v>
      </c>
      <c r="BI1266" s="110">
        <f>HLOOKUP(BF1266,'ورود کد کلاس همکاران'!$A$1:$AL$54,BG1266+3,FALSE)</f>
        <v>0</v>
      </c>
    </row>
    <row r="1267" spans="40:61" ht="40.5" x14ac:dyDescent="0.2">
      <c r="AN1267" s="110" t="str">
        <f t="shared" si="400"/>
        <v>0-0</v>
      </c>
      <c r="AO1267" s="110" t="str">
        <f t="shared" si="403"/>
        <v>6-0</v>
      </c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  <c r="BA1267" s="110"/>
      <c r="BB1267" s="110"/>
      <c r="BC1267" s="110"/>
      <c r="BD1267" s="110" t="str">
        <f t="shared" ref="BD1267:BF1267" si="453">BD1231</f>
        <v>شنبه</v>
      </c>
      <c r="BE1267" s="110">
        <f t="shared" si="453"/>
        <v>1</v>
      </c>
      <c r="BF1267" s="110">
        <f t="shared" si="453"/>
        <v>6</v>
      </c>
      <c r="BG1267" s="110">
        <f t="shared" si="441"/>
        <v>36</v>
      </c>
      <c r="BH1267" s="110">
        <f t="shared" si="402"/>
        <v>0</v>
      </c>
      <c r="BI1267" s="110">
        <f>HLOOKUP(BF1267,'ورود کد کلاس همکاران'!$A$1:$AL$54,BG1267+3,FALSE)</f>
        <v>0</v>
      </c>
    </row>
    <row r="1268" spans="40:61" ht="40.5" x14ac:dyDescent="0.2">
      <c r="AN1268" s="110" t="str">
        <f t="shared" si="400"/>
        <v>-0</v>
      </c>
      <c r="AO1268" s="110" t="str">
        <f t="shared" si="403"/>
        <v>7-0</v>
      </c>
      <c r="AP1268" s="110"/>
      <c r="AQ1268" s="110"/>
      <c r="AR1268" s="110"/>
      <c r="AS1268" s="110"/>
      <c r="AT1268" s="110"/>
      <c r="AU1268" s="110"/>
      <c r="AV1268" s="110"/>
      <c r="AW1268" s="110"/>
      <c r="AX1268" s="110"/>
      <c r="AY1268" s="110"/>
      <c r="AZ1268" s="110"/>
      <c r="BA1268" s="110"/>
      <c r="BB1268" s="110"/>
      <c r="BC1268" s="110"/>
      <c r="BD1268" s="110" t="str">
        <f t="shared" ref="BD1268:BF1268" si="454">BD1232</f>
        <v>يکشنبه</v>
      </c>
      <c r="BE1268" s="110">
        <f t="shared" si="454"/>
        <v>2</v>
      </c>
      <c r="BF1268" s="110">
        <f t="shared" si="454"/>
        <v>7</v>
      </c>
      <c r="BG1268" s="110">
        <f t="shared" si="441"/>
        <v>36</v>
      </c>
      <c r="BH1268" s="110" t="str">
        <f t="shared" si="402"/>
        <v/>
      </c>
      <c r="BI1268" s="110">
        <f>HLOOKUP(BF1268,'ورود کد کلاس همکاران'!$A$1:$AL$54,BG1268+3,FALSE)</f>
        <v>0</v>
      </c>
    </row>
    <row r="1269" spans="40:61" ht="40.5" x14ac:dyDescent="0.2">
      <c r="AN1269" s="110" t="str">
        <f t="shared" si="400"/>
        <v>-0</v>
      </c>
      <c r="AO1269" s="110" t="str">
        <f t="shared" si="403"/>
        <v>8-0</v>
      </c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  <c r="BA1269" s="110"/>
      <c r="BB1269" s="110"/>
      <c r="BC1269" s="110"/>
      <c r="BD1269" s="110" t="str">
        <f t="shared" ref="BD1269:BF1269" si="455">BD1233</f>
        <v>يکشنبه</v>
      </c>
      <c r="BE1269" s="110">
        <f t="shared" si="455"/>
        <v>2</v>
      </c>
      <c r="BF1269" s="110">
        <f t="shared" si="455"/>
        <v>8</v>
      </c>
      <c r="BG1269" s="110">
        <f t="shared" si="441"/>
        <v>36</v>
      </c>
      <c r="BH1269" s="110" t="str">
        <f t="shared" si="402"/>
        <v/>
      </c>
      <c r="BI1269" s="110">
        <f>HLOOKUP(BF1269,'ورود کد کلاس همکاران'!$A$1:$AL$54,BG1269+3,FALSE)</f>
        <v>0</v>
      </c>
    </row>
    <row r="1270" spans="40:61" ht="40.5" x14ac:dyDescent="0.2">
      <c r="AN1270" s="110" t="str">
        <f t="shared" si="400"/>
        <v>-0</v>
      </c>
      <c r="AO1270" s="110" t="str">
        <f t="shared" si="403"/>
        <v>9-0</v>
      </c>
      <c r="AP1270" s="110"/>
      <c r="AQ1270" s="110"/>
      <c r="AR1270" s="110"/>
      <c r="AS1270" s="110"/>
      <c r="AT1270" s="110"/>
      <c r="AU1270" s="110"/>
      <c r="AV1270" s="110"/>
      <c r="AW1270" s="110"/>
      <c r="AX1270" s="110"/>
      <c r="AY1270" s="110"/>
      <c r="AZ1270" s="110"/>
      <c r="BA1270" s="110"/>
      <c r="BB1270" s="110"/>
      <c r="BC1270" s="110"/>
      <c r="BD1270" s="110" t="str">
        <f t="shared" ref="BD1270:BF1270" si="456">BD1234</f>
        <v>يکشنبه</v>
      </c>
      <c r="BE1270" s="110">
        <f t="shared" si="456"/>
        <v>2</v>
      </c>
      <c r="BF1270" s="110">
        <f t="shared" si="456"/>
        <v>9</v>
      </c>
      <c r="BG1270" s="110">
        <f t="shared" si="441"/>
        <v>36</v>
      </c>
      <c r="BH1270" s="110" t="str">
        <f t="shared" si="402"/>
        <v/>
      </c>
      <c r="BI1270" s="110">
        <f>HLOOKUP(BF1270,'ورود کد کلاس همکاران'!$A$1:$AL$54,BG1270+3,FALSE)</f>
        <v>0</v>
      </c>
    </row>
    <row r="1271" spans="40:61" ht="40.5" x14ac:dyDescent="0.2">
      <c r="AN1271" s="110" t="str">
        <f t="shared" si="400"/>
        <v>-0</v>
      </c>
      <c r="AO1271" s="110" t="str">
        <f t="shared" si="403"/>
        <v>10-0</v>
      </c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  <c r="BA1271" s="110"/>
      <c r="BB1271" s="110"/>
      <c r="BC1271" s="110"/>
      <c r="BD1271" s="110" t="str">
        <f t="shared" ref="BD1271:BF1271" si="457">BD1235</f>
        <v>يکشنبه</v>
      </c>
      <c r="BE1271" s="110">
        <f t="shared" si="457"/>
        <v>2</v>
      </c>
      <c r="BF1271" s="110">
        <f t="shared" si="457"/>
        <v>10</v>
      </c>
      <c r="BG1271" s="110">
        <f t="shared" si="441"/>
        <v>36</v>
      </c>
      <c r="BH1271" s="110" t="str">
        <f t="shared" si="402"/>
        <v/>
      </c>
      <c r="BI1271" s="110">
        <f>HLOOKUP(BF1271,'ورود کد کلاس همکاران'!$A$1:$AL$54,BG1271+3,FALSE)</f>
        <v>0</v>
      </c>
    </row>
    <row r="1272" spans="40:61" ht="40.5" x14ac:dyDescent="0.2">
      <c r="AN1272" s="110" t="str">
        <f t="shared" si="400"/>
        <v>-0</v>
      </c>
      <c r="AO1272" s="110" t="str">
        <f t="shared" si="403"/>
        <v>11-0</v>
      </c>
      <c r="AP1272" s="110"/>
      <c r="AQ1272" s="110"/>
      <c r="AR1272" s="110"/>
      <c r="AS1272" s="110"/>
      <c r="AT1272" s="110"/>
      <c r="AU1272" s="110"/>
      <c r="AV1272" s="110"/>
      <c r="AW1272" s="110"/>
      <c r="AX1272" s="110"/>
      <c r="AY1272" s="110"/>
      <c r="AZ1272" s="110"/>
      <c r="BA1272" s="110"/>
      <c r="BB1272" s="110"/>
      <c r="BC1272" s="110"/>
      <c r="BD1272" s="110" t="str">
        <f t="shared" ref="BD1272:BF1272" si="458">BD1236</f>
        <v>يکشنبه</v>
      </c>
      <c r="BE1272" s="110">
        <f t="shared" si="458"/>
        <v>2</v>
      </c>
      <c r="BF1272" s="110">
        <f t="shared" si="458"/>
        <v>11</v>
      </c>
      <c r="BG1272" s="110">
        <f t="shared" si="441"/>
        <v>36</v>
      </c>
      <c r="BH1272" s="110" t="str">
        <f t="shared" si="402"/>
        <v/>
      </c>
      <c r="BI1272" s="110">
        <f>HLOOKUP(BF1272,'ورود کد کلاس همکاران'!$A$1:$AL$54,BG1272+3,FALSE)</f>
        <v>0</v>
      </c>
    </row>
    <row r="1273" spans="40:61" ht="40.5" x14ac:dyDescent="0.2">
      <c r="AN1273" s="110" t="str">
        <f t="shared" si="400"/>
        <v>-0</v>
      </c>
      <c r="AO1273" s="110" t="str">
        <f t="shared" si="403"/>
        <v>12-0</v>
      </c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  <c r="BA1273" s="110"/>
      <c r="BB1273" s="110"/>
      <c r="BC1273" s="110"/>
      <c r="BD1273" s="110" t="str">
        <f t="shared" ref="BD1273:BF1273" si="459">BD1237</f>
        <v>يکشنبه</v>
      </c>
      <c r="BE1273" s="110">
        <f t="shared" si="459"/>
        <v>2</v>
      </c>
      <c r="BF1273" s="110">
        <f t="shared" si="459"/>
        <v>12</v>
      </c>
      <c r="BG1273" s="110">
        <f t="shared" si="441"/>
        <v>36</v>
      </c>
      <c r="BH1273" s="110" t="str">
        <f t="shared" si="402"/>
        <v/>
      </c>
      <c r="BI1273" s="110">
        <f>HLOOKUP(BF1273,'ورود کد کلاس همکاران'!$A$1:$AL$54,BG1273+3,FALSE)</f>
        <v>0</v>
      </c>
    </row>
    <row r="1274" spans="40:61" ht="40.5" x14ac:dyDescent="0.2">
      <c r="AN1274" s="110" t="str">
        <f t="shared" si="400"/>
        <v>-0</v>
      </c>
      <c r="AO1274" s="110" t="str">
        <f t="shared" si="403"/>
        <v>13-0</v>
      </c>
      <c r="AP1274" s="110"/>
      <c r="AQ1274" s="110"/>
      <c r="AR1274" s="110"/>
      <c r="AS1274" s="110"/>
      <c r="AT1274" s="110"/>
      <c r="AU1274" s="110"/>
      <c r="AV1274" s="110"/>
      <c r="AW1274" s="110"/>
      <c r="AX1274" s="110"/>
      <c r="AY1274" s="110"/>
      <c r="AZ1274" s="110"/>
      <c r="BA1274" s="110"/>
      <c r="BB1274" s="110"/>
      <c r="BC1274" s="110"/>
      <c r="BD1274" s="110" t="str">
        <f t="shared" ref="BD1274:BF1274" si="460">BD1238</f>
        <v>دوشنبه</v>
      </c>
      <c r="BE1274" s="110">
        <f t="shared" si="460"/>
        <v>3</v>
      </c>
      <c r="BF1274" s="110">
        <f t="shared" si="460"/>
        <v>13</v>
      </c>
      <c r="BG1274" s="110">
        <f t="shared" si="441"/>
        <v>36</v>
      </c>
      <c r="BH1274" s="110" t="str">
        <f t="shared" si="402"/>
        <v/>
      </c>
      <c r="BI1274" s="110">
        <f>HLOOKUP(BF1274,'ورود کد کلاس همکاران'!$A$1:$AL$54,BG1274+3,FALSE)</f>
        <v>0</v>
      </c>
    </row>
    <row r="1275" spans="40:61" ht="40.5" x14ac:dyDescent="0.2">
      <c r="AN1275" s="110" t="str">
        <f t="shared" si="400"/>
        <v>-0</v>
      </c>
      <c r="AO1275" s="110" t="str">
        <f t="shared" si="403"/>
        <v>14-0</v>
      </c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  <c r="BA1275" s="110"/>
      <c r="BB1275" s="110"/>
      <c r="BC1275" s="110"/>
      <c r="BD1275" s="110" t="str">
        <f t="shared" ref="BD1275:BF1275" si="461">BD1239</f>
        <v>دوشنبه</v>
      </c>
      <c r="BE1275" s="110">
        <f t="shared" si="461"/>
        <v>3</v>
      </c>
      <c r="BF1275" s="110">
        <f t="shared" si="461"/>
        <v>14</v>
      </c>
      <c r="BG1275" s="110">
        <f t="shared" si="441"/>
        <v>36</v>
      </c>
      <c r="BH1275" s="110" t="str">
        <f t="shared" si="402"/>
        <v/>
      </c>
      <c r="BI1275" s="110">
        <f>HLOOKUP(BF1275,'ورود کد کلاس همکاران'!$A$1:$AL$54,BG1275+3,FALSE)</f>
        <v>0</v>
      </c>
    </row>
    <row r="1276" spans="40:61" ht="40.5" x14ac:dyDescent="0.2">
      <c r="AN1276" s="110" t="str">
        <f t="shared" si="400"/>
        <v>-0</v>
      </c>
      <c r="AO1276" s="110" t="str">
        <f t="shared" si="403"/>
        <v>15-0</v>
      </c>
      <c r="AP1276" s="110"/>
      <c r="AQ1276" s="110"/>
      <c r="AR1276" s="110"/>
      <c r="AS1276" s="110"/>
      <c r="AT1276" s="110"/>
      <c r="AU1276" s="110"/>
      <c r="AV1276" s="110"/>
      <c r="AW1276" s="110"/>
      <c r="AX1276" s="110"/>
      <c r="AY1276" s="110"/>
      <c r="AZ1276" s="110"/>
      <c r="BA1276" s="110"/>
      <c r="BB1276" s="110"/>
      <c r="BC1276" s="110"/>
      <c r="BD1276" s="110" t="str">
        <f t="shared" ref="BD1276:BF1276" si="462">BD1240</f>
        <v>دوشنبه</v>
      </c>
      <c r="BE1276" s="110">
        <f t="shared" si="462"/>
        <v>3</v>
      </c>
      <c r="BF1276" s="110">
        <f t="shared" si="462"/>
        <v>15</v>
      </c>
      <c r="BG1276" s="110">
        <f t="shared" si="441"/>
        <v>36</v>
      </c>
      <c r="BH1276" s="110" t="str">
        <f t="shared" si="402"/>
        <v/>
      </c>
      <c r="BI1276" s="110">
        <f>HLOOKUP(BF1276,'ورود کد کلاس همکاران'!$A$1:$AL$54,BG1276+3,FALSE)</f>
        <v>0</v>
      </c>
    </row>
    <row r="1277" spans="40:61" ht="40.5" x14ac:dyDescent="0.2">
      <c r="AN1277" s="110" t="str">
        <f t="shared" si="400"/>
        <v>-0</v>
      </c>
      <c r="AO1277" s="110" t="str">
        <f t="shared" si="403"/>
        <v>16-0</v>
      </c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  <c r="BA1277" s="110"/>
      <c r="BB1277" s="110"/>
      <c r="BC1277" s="110"/>
      <c r="BD1277" s="110" t="str">
        <f t="shared" ref="BD1277:BF1277" si="463">BD1241</f>
        <v>دوشنبه</v>
      </c>
      <c r="BE1277" s="110">
        <f t="shared" si="463"/>
        <v>3</v>
      </c>
      <c r="BF1277" s="110">
        <f t="shared" si="463"/>
        <v>16</v>
      </c>
      <c r="BG1277" s="110">
        <f t="shared" si="441"/>
        <v>36</v>
      </c>
      <c r="BH1277" s="110" t="str">
        <f t="shared" si="402"/>
        <v/>
      </c>
      <c r="BI1277" s="110">
        <f>HLOOKUP(BF1277,'ورود کد کلاس همکاران'!$A$1:$AL$54,BG1277+3,FALSE)</f>
        <v>0</v>
      </c>
    </row>
    <row r="1278" spans="40:61" ht="40.5" x14ac:dyDescent="0.2">
      <c r="AN1278" s="110" t="str">
        <f t="shared" si="400"/>
        <v>-0</v>
      </c>
      <c r="AO1278" s="110" t="str">
        <f t="shared" si="403"/>
        <v>17-0</v>
      </c>
      <c r="AP1278" s="110"/>
      <c r="AQ1278" s="110"/>
      <c r="AR1278" s="110"/>
      <c r="AS1278" s="110"/>
      <c r="AT1278" s="110"/>
      <c r="AU1278" s="110"/>
      <c r="AV1278" s="110"/>
      <c r="AW1278" s="110"/>
      <c r="AX1278" s="110"/>
      <c r="AY1278" s="110"/>
      <c r="AZ1278" s="110"/>
      <c r="BA1278" s="110"/>
      <c r="BB1278" s="110"/>
      <c r="BC1278" s="110"/>
      <c r="BD1278" s="110" t="str">
        <f t="shared" ref="BD1278:BF1278" si="464">BD1242</f>
        <v>دوشنبه</v>
      </c>
      <c r="BE1278" s="110">
        <f t="shared" si="464"/>
        <v>3</v>
      </c>
      <c r="BF1278" s="110">
        <f t="shared" si="464"/>
        <v>17</v>
      </c>
      <c r="BG1278" s="110">
        <f t="shared" si="441"/>
        <v>36</v>
      </c>
      <c r="BH1278" s="110" t="str">
        <f t="shared" si="402"/>
        <v/>
      </c>
      <c r="BI1278" s="110">
        <f>HLOOKUP(BF1278,'ورود کد کلاس همکاران'!$A$1:$AL$54,BG1278+3,FALSE)</f>
        <v>0</v>
      </c>
    </row>
    <row r="1279" spans="40:61" ht="40.5" x14ac:dyDescent="0.2">
      <c r="AN1279" s="110" t="str">
        <f t="shared" si="400"/>
        <v>-0</v>
      </c>
      <c r="AO1279" s="110" t="str">
        <f t="shared" si="403"/>
        <v>18-0</v>
      </c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  <c r="BA1279" s="110"/>
      <c r="BB1279" s="110"/>
      <c r="BC1279" s="110"/>
      <c r="BD1279" s="110" t="str">
        <f t="shared" ref="BD1279:BF1279" si="465">BD1243</f>
        <v>دوشنبه</v>
      </c>
      <c r="BE1279" s="110">
        <f t="shared" si="465"/>
        <v>3</v>
      </c>
      <c r="BF1279" s="110">
        <f t="shared" si="465"/>
        <v>18</v>
      </c>
      <c r="BG1279" s="110">
        <f t="shared" si="441"/>
        <v>36</v>
      </c>
      <c r="BH1279" s="110" t="str">
        <f t="shared" si="402"/>
        <v/>
      </c>
      <c r="BI1279" s="110">
        <f>HLOOKUP(BF1279,'ورود کد کلاس همکاران'!$A$1:$AL$54,BG1279+3,FALSE)</f>
        <v>0</v>
      </c>
    </row>
    <row r="1280" spans="40:61" ht="40.5" x14ac:dyDescent="0.2">
      <c r="AN1280" s="110" t="str">
        <f t="shared" si="400"/>
        <v>-0</v>
      </c>
      <c r="AO1280" s="110" t="str">
        <f t="shared" si="403"/>
        <v>19-0</v>
      </c>
      <c r="AP1280" s="110"/>
      <c r="AQ1280" s="110"/>
      <c r="AR1280" s="110"/>
      <c r="AS1280" s="110"/>
      <c r="AT1280" s="110"/>
      <c r="AU1280" s="110"/>
      <c r="AV1280" s="110"/>
      <c r="AW1280" s="110"/>
      <c r="AX1280" s="110"/>
      <c r="AY1280" s="110"/>
      <c r="AZ1280" s="110"/>
      <c r="BA1280" s="110"/>
      <c r="BB1280" s="110"/>
      <c r="BC1280" s="110"/>
      <c r="BD1280" s="110" t="str">
        <f t="shared" ref="BD1280:BF1280" si="466">BD1244</f>
        <v>سه شنبه</v>
      </c>
      <c r="BE1280" s="110">
        <f t="shared" si="466"/>
        <v>4</v>
      </c>
      <c r="BF1280" s="110">
        <f t="shared" si="466"/>
        <v>19</v>
      </c>
      <c r="BG1280" s="110">
        <f t="shared" si="441"/>
        <v>36</v>
      </c>
      <c r="BH1280" s="110" t="str">
        <f t="shared" si="402"/>
        <v/>
      </c>
      <c r="BI1280" s="110">
        <f>HLOOKUP(BF1280,'ورود کد کلاس همکاران'!$A$1:$AL$54,BG1280+3,FALSE)</f>
        <v>0</v>
      </c>
    </row>
    <row r="1281" spans="40:61" ht="40.5" x14ac:dyDescent="0.2">
      <c r="AN1281" s="110" t="str">
        <f t="shared" si="400"/>
        <v>-0</v>
      </c>
      <c r="AO1281" s="110" t="str">
        <f t="shared" si="403"/>
        <v>20-0</v>
      </c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  <c r="BA1281" s="110"/>
      <c r="BB1281" s="110"/>
      <c r="BC1281" s="110"/>
      <c r="BD1281" s="110" t="str">
        <f t="shared" ref="BD1281:BF1281" si="467">BD1245</f>
        <v>سه شنبه</v>
      </c>
      <c r="BE1281" s="110">
        <f t="shared" si="467"/>
        <v>4</v>
      </c>
      <c r="BF1281" s="110">
        <f t="shared" si="467"/>
        <v>20</v>
      </c>
      <c r="BG1281" s="110">
        <f t="shared" si="441"/>
        <v>36</v>
      </c>
      <c r="BH1281" s="110" t="str">
        <f t="shared" si="402"/>
        <v/>
      </c>
      <c r="BI1281" s="110">
        <f>HLOOKUP(BF1281,'ورود کد کلاس همکاران'!$A$1:$AL$54,BG1281+3,FALSE)</f>
        <v>0</v>
      </c>
    </row>
    <row r="1282" spans="40:61" ht="40.5" x14ac:dyDescent="0.2">
      <c r="AN1282" s="110" t="str">
        <f t="shared" ref="AN1282:AN1345" si="468">BH1282&amp;"-"&amp;BI1282</f>
        <v>-0</v>
      </c>
      <c r="AO1282" s="110" t="str">
        <f t="shared" si="403"/>
        <v>21-0</v>
      </c>
      <c r="AP1282" s="110"/>
      <c r="AQ1282" s="110"/>
      <c r="AR1282" s="110"/>
      <c r="AS1282" s="110"/>
      <c r="AT1282" s="110"/>
      <c r="AU1282" s="110"/>
      <c r="AV1282" s="110"/>
      <c r="AW1282" s="110"/>
      <c r="AX1282" s="110"/>
      <c r="AY1282" s="110"/>
      <c r="AZ1282" s="110"/>
      <c r="BA1282" s="110"/>
      <c r="BB1282" s="110"/>
      <c r="BC1282" s="110"/>
      <c r="BD1282" s="110" t="str">
        <f t="shared" ref="BD1282:BF1282" si="469">BD1246</f>
        <v>سه شنبه</v>
      </c>
      <c r="BE1282" s="110">
        <f t="shared" si="469"/>
        <v>4</v>
      </c>
      <c r="BF1282" s="110">
        <f t="shared" si="469"/>
        <v>21</v>
      </c>
      <c r="BG1282" s="110">
        <f t="shared" si="441"/>
        <v>36</v>
      </c>
      <c r="BH1282" s="110" t="str">
        <f t="shared" ref="BH1282:BH1345" si="470">HLOOKUP(BF1282,$A$1:$AL$54,BG1282+3,FALSE)</f>
        <v/>
      </c>
      <c r="BI1282" s="110">
        <f>HLOOKUP(BF1282,'ورود کد کلاس همکاران'!$A$1:$AL$54,BG1282+3,FALSE)</f>
        <v>0</v>
      </c>
    </row>
    <row r="1283" spans="40:61" ht="40.5" x14ac:dyDescent="0.2">
      <c r="AN1283" s="110" t="str">
        <f t="shared" si="468"/>
        <v>-0</v>
      </c>
      <c r="AO1283" s="110" t="str">
        <f t="shared" ref="AO1283:AO1346" si="471">BF1283&amp;"-"&amp;BI1283</f>
        <v>22-0</v>
      </c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  <c r="BA1283" s="110"/>
      <c r="BB1283" s="110"/>
      <c r="BC1283" s="110"/>
      <c r="BD1283" s="110" t="str">
        <f t="shared" ref="BD1283:BF1283" si="472">BD1247</f>
        <v>سه شنبه</v>
      </c>
      <c r="BE1283" s="110">
        <f t="shared" si="472"/>
        <v>4</v>
      </c>
      <c r="BF1283" s="110">
        <f t="shared" si="472"/>
        <v>22</v>
      </c>
      <c r="BG1283" s="110">
        <f t="shared" si="441"/>
        <v>36</v>
      </c>
      <c r="BH1283" s="110" t="str">
        <f t="shared" si="470"/>
        <v/>
      </c>
      <c r="BI1283" s="110">
        <f>HLOOKUP(BF1283,'ورود کد کلاس همکاران'!$A$1:$AL$54,BG1283+3,FALSE)</f>
        <v>0</v>
      </c>
    </row>
    <row r="1284" spans="40:61" ht="40.5" x14ac:dyDescent="0.2">
      <c r="AN1284" s="110" t="str">
        <f t="shared" si="468"/>
        <v>-0</v>
      </c>
      <c r="AO1284" s="110" t="str">
        <f t="shared" si="471"/>
        <v>23-0</v>
      </c>
      <c r="AP1284" s="110"/>
      <c r="AQ1284" s="110"/>
      <c r="AR1284" s="110"/>
      <c r="AS1284" s="110"/>
      <c r="AT1284" s="110"/>
      <c r="AU1284" s="110"/>
      <c r="AV1284" s="110"/>
      <c r="AW1284" s="110"/>
      <c r="AX1284" s="110"/>
      <c r="AY1284" s="110"/>
      <c r="AZ1284" s="110"/>
      <c r="BA1284" s="110"/>
      <c r="BB1284" s="110"/>
      <c r="BC1284" s="110"/>
      <c r="BD1284" s="110" t="str">
        <f t="shared" ref="BD1284:BF1284" si="473">BD1248</f>
        <v>سه شنبه</v>
      </c>
      <c r="BE1284" s="110">
        <f t="shared" si="473"/>
        <v>4</v>
      </c>
      <c r="BF1284" s="110">
        <f t="shared" si="473"/>
        <v>23</v>
      </c>
      <c r="BG1284" s="110">
        <f t="shared" si="441"/>
        <v>36</v>
      </c>
      <c r="BH1284" s="110" t="str">
        <f t="shared" si="470"/>
        <v/>
      </c>
      <c r="BI1284" s="110">
        <f>HLOOKUP(BF1284,'ورود کد کلاس همکاران'!$A$1:$AL$54,BG1284+3,FALSE)</f>
        <v>0</v>
      </c>
    </row>
    <row r="1285" spans="40:61" ht="40.5" x14ac:dyDescent="0.2">
      <c r="AN1285" s="110" t="str">
        <f t="shared" si="468"/>
        <v>-0</v>
      </c>
      <c r="AO1285" s="110" t="str">
        <f t="shared" si="471"/>
        <v>24-0</v>
      </c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  <c r="BA1285" s="110"/>
      <c r="BB1285" s="110"/>
      <c r="BC1285" s="110"/>
      <c r="BD1285" s="110" t="str">
        <f t="shared" ref="BD1285:BF1285" si="474">BD1249</f>
        <v>سه شنبه</v>
      </c>
      <c r="BE1285" s="110">
        <f t="shared" si="474"/>
        <v>4</v>
      </c>
      <c r="BF1285" s="110">
        <f t="shared" si="474"/>
        <v>24</v>
      </c>
      <c r="BG1285" s="110">
        <f t="shared" si="441"/>
        <v>36</v>
      </c>
      <c r="BH1285" s="110" t="str">
        <f t="shared" si="470"/>
        <v/>
      </c>
      <c r="BI1285" s="110">
        <f>HLOOKUP(BF1285,'ورود کد کلاس همکاران'!$A$1:$AL$54,BG1285+3,FALSE)</f>
        <v>0</v>
      </c>
    </row>
    <row r="1286" spans="40:61" ht="40.5" x14ac:dyDescent="0.2">
      <c r="AN1286" s="110" t="str">
        <f t="shared" si="468"/>
        <v>-0</v>
      </c>
      <c r="AO1286" s="110" t="str">
        <f t="shared" si="471"/>
        <v>25-0</v>
      </c>
      <c r="AP1286" s="110"/>
      <c r="AQ1286" s="110"/>
      <c r="AR1286" s="110"/>
      <c r="AS1286" s="110"/>
      <c r="AT1286" s="110"/>
      <c r="AU1286" s="110"/>
      <c r="AV1286" s="110"/>
      <c r="AW1286" s="110"/>
      <c r="AX1286" s="110"/>
      <c r="AY1286" s="110"/>
      <c r="AZ1286" s="110"/>
      <c r="BA1286" s="110"/>
      <c r="BB1286" s="110"/>
      <c r="BC1286" s="110"/>
      <c r="BD1286" s="110" t="str">
        <f t="shared" ref="BD1286:BF1286" si="475">BD1250</f>
        <v>چهار شنبه</v>
      </c>
      <c r="BE1286" s="110">
        <f t="shared" si="475"/>
        <v>5</v>
      </c>
      <c r="BF1286" s="110">
        <f t="shared" si="475"/>
        <v>25</v>
      </c>
      <c r="BG1286" s="110">
        <f t="shared" si="441"/>
        <v>36</v>
      </c>
      <c r="BH1286" s="110" t="str">
        <f t="shared" si="470"/>
        <v/>
      </c>
      <c r="BI1286" s="110">
        <f>HLOOKUP(BF1286,'ورود کد کلاس همکاران'!$A$1:$AL$54,BG1286+3,FALSE)</f>
        <v>0</v>
      </c>
    </row>
    <row r="1287" spans="40:61" ht="40.5" x14ac:dyDescent="0.2">
      <c r="AN1287" s="110" t="str">
        <f t="shared" si="468"/>
        <v>-0</v>
      </c>
      <c r="AO1287" s="110" t="str">
        <f t="shared" si="471"/>
        <v>26-0</v>
      </c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  <c r="BA1287" s="110"/>
      <c r="BB1287" s="110"/>
      <c r="BC1287" s="110"/>
      <c r="BD1287" s="110" t="str">
        <f t="shared" ref="BD1287:BF1287" si="476">BD1251</f>
        <v>چهار شنبه</v>
      </c>
      <c r="BE1287" s="110">
        <f t="shared" si="476"/>
        <v>5</v>
      </c>
      <c r="BF1287" s="110">
        <f t="shared" si="476"/>
        <v>26</v>
      </c>
      <c r="BG1287" s="110">
        <f t="shared" si="441"/>
        <v>36</v>
      </c>
      <c r="BH1287" s="110" t="str">
        <f t="shared" si="470"/>
        <v/>
      </c>
      <c r="BI1287" s="110">
        <f>HLOOKUP(BF1287,'ورود کد کلاس همکاران'!$A$1:$AL$54,BG1287+3,FALSE)</f>
        <v>0</v>
      </c>
    </row>
    <row r="1288" spans="40:61" ht="40.5" x14ac:dyDescent="0.2">
      <c r="AN1288" s="110" t="str">
        <f t="shared" si="468"/>
        <v>-0</v>
      </c>
      <c r="AO1288" s="110" t="str">
        <f t="shared" si="471"/>
        <v>27-0</v>
      </c>
      <c r="AP1288" s="110"/>
      <c r="AQ1288" s="110"/>
      <c r="AR1288" s="110"/>
      <c r="AS1288" s="110"/>
      <c r="AT1288" s="110"/>
      <c r="AU1288" s="110"/>
      <c r="AV1288" s="110"/>
      <c r="AW1288" s="110"/>
      <c r="AX1288" s="110"/>
      <c r="AY1288" s="110"/>
      <c r="AZ1288" s="110"/>
      <c r="BA1288" s="110"/>
      <c r="BB1288" s="110"/>
      <c r="BC1288" s="110"/>
      <c r="BD1288" s="110" t="str">
        <f t="shared" ref="BD1288:BF1288" si="477">BD1252</f>
        <v>چهار شنبه</v>
      </c>
      <c r="BE1288" s="110">
        <f t="shared" si="477"/>
        <v>5</v>
      </c>
      <c r="BF1288" s="110">
        <f t="shared" si="477"/>
        <v>27</v>
      </c>
      <c r="BG1288" s="110">
        <f t="shared" si="441"/>
        <v>36</v>
      </c>
      <c r="BH1288" s="110" t="str">
        <f t="shared" si="470"/>
        <v/>
      </c>
      <c r="BI1288" s="110">
        <f>HLOOKUP(BF1288,'ورود کد کلاس همکاران'!$A$1:$AL$54,BG1288+3,FALSE)</f>
        <v>0</v>
      </c>
    </row>
    <row r="1289" spans="40:61" ht="40.5" x14ac:dyDescent="0.2">
      <c r="AN1289" s="110" t="str">
        <f t="shared" si="468"/>
        <v>-0</v>
      </c>
      <c r="AO1289" s="110" t="str">
        <f t="shared" si="471"/>
        <v>28-0</v>
      </c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  <c r="BA1289" s="110"/>
      <c r="BB1289" s="110"/>
      <c r="BC1289" s="110"/>
      <c r="BD1289" s="110" t="str">
        <f t="shared" ref="BD1289:BF1289" si="478">BD1253</f>
        <v>چهار شنبه</v>
      </c>
      <c r="BE1289" s="110">
        <f t="shared" si="478"/>
        <v>5</v>
      </c>
      <c r="BF1289" s="110">
        <f t="shared" si="478"/>
        <v>28</v>
      </c>
      <c r="BG1289" s="110">
        <f t="shared" si="441"/>
        <v>36</v>
      </c>
      <c r="BH1289" s="110" t="str">
        <f t="shared" si="470"/>
        <v/>
      </c>
      <c r="BI1289" s="110">
        <f>HLOOKUP(BF1289,'ورود کد کلاس همکاران'!$A$1:$AL$54,BG1289+3,FALSE)</f>
        <v>0</v>
      </c>
    </row>
    <row r="1290" spans="40:61" ht="40.5" x14ac:dyDescent="0.2">
      <c r="AN1290" s="110" t="str">
        <f t="shared" si="468"/>
        <v>-0</v>
      </c>
      <c r="AO1290" s="110" t="str">
        <f t="shared" si="471"/>
        <v>29-0</v>
      </c>
      <c r="AP1290" s="110"/>
      <c r="AQ1290" s="110"/>
      <c r="AR1290" s="110"/>
      <c r="AS1290" s="110"/>
      <c r="AT1290" s="110"/>
      <c r="AU1290" s="110"/>
      <c r="AV1290" s="110"/>
      <c r="AW1290" s="110"/>
      <c r="AX1290" s="110"/>
      <c r="AY1290" s="110"/>
      <c r="AZ1290" s="110"/>
      <c r="BA1290" s="110"/>
      <c r="BB1290" s="110"/>
      <c r="BC1290" s="110"/>
      <c r="BD1290" s="110" t="str">
        <f t="shared" ref="BD1290:BF1290" si="479">BD1254</f>
        <v>چهار شنبه</v>
      </c>
      <c r="BE1290" s="110">
        <f t="shared" si="479"/>
        <v>5</v>
      </c>
      <c r="BF1290" s="110">
        <f t="shared" si="479"/>
        <v>29</v>
      </c>
      <c r="BG1290" s="110">
        <f t="shared" si="441"/>
        <v>36</v>
      </c>
      <c r="BH1290" s="110" t="str">
        <f t="shared" si="470"/>
        <v/>
      </c>
      <c r="BI1290" s="110">
        <f>HLOOKUP(BF1290,'ورود کد کلاس همکاران'!$A$1:$AL$54,BG1290+3,FALSE)</f>
        <v>0</v>
      </c>
    </row>
    <row r="1291" spans="40:61" ht="40.5" x14ac:dyDescent="0.2">
      <c r="AN1291" s="110" t="str">
        <f t="shared" si="468"/>
        <v>-0</v>
      </c>
      <c r="AO1291" s="110" t="str">
        <f t="shared" si="471"/>
        <v>30-0</v>
      </c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  <c r="BA1291" s="110"/>
      <c r="BB1291" s="110"/>
      <c r="BC1291" s="110"/>
      <c r="BD1291" s="110" t="str">
        <f t="shared" ref="BD1291:BF1291" si="480">BD1255</f>
        <v>چهار شنبه</v>
      </c>
      <c r="BE1291" s="110">
        <f t="shared" si="480"/>
        <v>5</v>
      </c>
      <c r="BF1291" s="110">
        <f t="shared" si="480"/>
        <v>30</v>
      </c>
      <c r="BG1291" s="110">
        <f t="shared" si="441"/>
        <v>36</v>
      </c>
      <c r="BH1291" s="110" t="str">
        <f t="shared" si="470"/>
        <v/>
      </c>
      <c r="BI1291" s="110">
        <f>HLOOKUP(BF1291,'ورود کد کلاس همکاران'!$A$1:$AL$54,BG1291+3,FALSE)</f>
        <v>0</v>
      </c>
    </row>
    <row r="1292" spans="40:61" ht="40.5" x14ac:dyDescent="0.2">
      <c r="AN1292" s="110" t="str">
        <f t="shared" si="468"/>
        <v>-0</v>
      </c>
      <c r="AO1292" s="110" t="str">
        <f t="shared" si="471"/>
        <v>31-0</v>
      </c>
      <c r="AP1292" s="110"/>
      <c r="AQ1292" s="110"/>
      <c r="AR1292" s="110"/>
      <c r="AS1292" s="110"/>
      <c r="AT1292" s="110"/>
      <c r="AU1292" s="110"/>
      <c r="AV1292" s="110"/>
      <c r="AW1292" s="110"/>
      <c r="AX1292" s="110"/>
      <c r="AY1292" s="110"/>
      <c r="AZ1292" s="110"/>
      <c r="BA1292" s="110"/>
      <c r="BB1292" s="110"/>
      <c r="BC1292" s="110"/>
      <c r="BD1292" s="110" t="str">
        <f t="shared" ref="BD1292:BF1292" si="481">BD1256</f>
        <v>پنجشنبه</v>
      </c>
      <c r="BE1292" s="110">
        <f t="shared" si="481"/>
        <v>6</v>
      </c>
      <c r="BF1292" s="110">
        <f t="shared" si="481"/>
        <v>31</v>
      </c>
      <c r="BG1292" s="110">
        <f t="shared" si="441"/>
        <v>36</v>
      </c>
      <c r="BH1292" s="110" t="str">
        <f t="shared" si="470"/>
        <v/>
      </c>
      <c r="BI1292" s="110">
        <f>HLOOKUP(BF1292,'ورود کد کلاس همکاران'!$A$1:$AL$54,BG1292+3,FALSE)</f>
        <v>0</v>
      </c>
    </row>
    <row r="1293" spans="40:61" ht="40.5" x14ac:dyDescent="0.2">
      <c r="AN1293" s="110" t="str">
        <f t="shared" si="468"/>
        <v>-0</v>
      </c>
      <c r="AO1293" s="110" t="str">
        <f t="shared" si="471"/>
        <v>32-0</v>
      </c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  <c r="BA1293" s="110"/>
      <c r="BB1293" s="110"/>
      <c r="BC1293" s="110"/>
      <c r="BD1293" s="110" t="str">
        <f t="shared" ref="BD1293:BF1293" si="482">BD1257</f>
        <v>پنجشنبه</v>
      </c>
      <c r="BE1293" s="110">
        <f t="shared" si="482"/>
        <v>6</v>
      </c>
      <c r="BF1293" s="110">
        <f t="shared" si="482"/>
        <v>32</v>
      </c>
      <c r="BG1293" s="110">
        <f t="shared" si="441"/>
        <v>36</v>
      </c>
      <c r="BH1293" s="110" t="str">
        <f t="shared" si="470"/>
        <v/>
      </c>
      <c r="BI1293" s="110">
        <f>HLOOKUP(BF1293,'ورود کد کلاس همکاران'!$A$1:$AL$54,BG1293+3,FALSE)</f>
        <v>0</v>
      </c>
    </row>
    <row r="1294" spans="40:61" ht="40.5" x14ac:dyDescent="0.2">
      <c r="AN1294" s="110" t="str">
        <f t="shared" si="468"/>
        <v>-0</v>
      </c>
      <c r="AO1294" s="110" t="str">
        <f t="shared" si="471"/>
        <v>33-0</v>
      </c>
      <c r="AP1294" s="110"/>
      <c r="AQ1294" s="110"/>
      <c r="AR1294" s="110"/>
      <c r="AS1294" s="110"/>
      <c r="AT1294" s="110"/>
      <c r="AU1294" s="110"/>
      <c r="AV1294" s="110"/>
      <c r="AW1294" s="110"/>
      <c r="AX1294" s="110"/>
      <c r="AY1294" s="110"/>
      <c r="AZ1294" s="110"/>
      <c r="BA1294" s="110"/>
      <c r="BB1294" s="110"/>
      <c r="BC1294" s="110"/>
      <c r="BD1294" s="110" t="str">
        <f t="shared" ref="BD1294:BF1294" si="483">BD1258</f>
        <v>پنجشنبه</v>
      </c>
      <c r="BE1294" s="110">
        <f t="shared" si="483"/>
        <v>6</v>
      </c>
      <c r="BF1294" s="110">
        <f t="shared" si="483"/>
        <v>33</v>
      </c>
      <c r="BG1294" s="110">
        <f t="shared" si="441"/>
        <v>36</v>
      </c>
      <c r="BH1294" s="110" t="str">
        <f t="shared" si="470"/>
        <v/>
      </c>
      <c r="BI1294" s="110">
        <f>HLOOKUP(BF1294,'ورود کد کلاس همکاران'!$A$1:$AL$54,BG1294+3,FALSE)</f>
        <v>0</v>
      </c>
    </row>
    <row r="1295" spans="40:61" ht="40.5" x14ac:dyDescent="0.2">
      <c r="AN1295" s="110" t="str">
        <f t="shared" si="468"/>
        <v>-0</v>
      </c>
      <c r="AO1295" s="110" t="str">
        <f t="shared" si="471"/>
        <v>34-0</v>
      </c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  <c r="BA1295" s="110"/>
      <c r="BB1295" s="110"/>
      <c r="BC1295" s="110"/>
      <c r="BD1295" s="110" t="str">
        <f t="shared" ref="BD1295:BF1295" si="484">BD1259</f>
        <v>پنجشنبه</v>
      </c>
      <c r="BE1295" s="110">
        <f t="shared" si="484"/>
        <v>6</v>
      </c>
      <c r="BF1295" s="110">
        <f t="shared" si="484"/>
        <v>34</v>
      </c>
      <c r="BG1295" s="110">
        <f t="shared" si="441"/>
        <v>36</v>
      </c>
      <c r="BH1295" s="110" t="str">
        <f t="shared" si="470"/>
        <v/>
      </c>
      <c r="BI1295" s="110">
        <f>HLOOKUP(BF1295,'ورود کد کلاس همکاران'!$A$1:$AL$54,BG1295+3,FALSE)</f>
        <v>0</v>
      </c>
    </row>
    <row r="1296" spans="40:61" ht="40.5" x14ac:dyDescent="0.2">
      <c r="AN1296" s="110" t="str">
        <f t="shared" si="468"/>
        <v>-0</v>
      </c>
      <c r="AO1296" s="110" t="str">
        <f t="shared" si="471"/>
        <v>35-0</v>
      </c>
      <c r="AP1296" s="110"/>
      <c r="AQ1296" s="110"/>
      <c r="AR1296" s="110"/>
      <c r="AS1296" s="110"/>
      <c r="AT1296" s="110"/>
      <c r="AU1296" s="110"/>
      <c r="AV1296" s="110"/>
      <c r="AW1296" s="110"/>
      <c r="AX1296" s="110"/>
      <c r="AY1296" s="110"/>
      <c r="AZ1296" s="110"/>
      <c r="BA1296" s="110"/>
      <c r="BB1296" s="110"/>
      <c r="BC1296" s="110"/>
      <c r="BD1296" s="110" t="str">
        <f t="shared" ref="BD1296:BF1296" si="485">BD1260</f>
        <v>پنجشنبه</v>
      </c>
      <c r="BE1296" s="110">
        <f t="shared" si="485"/>
        <v>6</v>
      </c>
      <c r="BF1296" s="110">
        <f t="shared" si="485"/>
        <v>35</v>
      </c>
      <c r="BG1296" s="110">
        <f t="shared" si="441"/>
        <v>36</v>
      </c>
      <c r="BH1296" s="110" t="str">
        <f t="shared" si="470"/>
        <v/>
      </c>
      <c r="BI1296" s="110">
        <f>HLOOKUP(BF1296,'ورود کد کلاس همکاران'!$A$1:$AL$54,BG1296+3,FALSE)</f>
        <v>0</v>
      </c>
    </row>
    <row r="1297" spans="40:61" ht="40.5" x14ac:dyDescent="0.2">
      <c r="AN1297" s="110" t="str">
        <f t="shared" si="468"/>
        <v>-0</v>
      </c>
      <c r="AO1297" s="110" t="str">
        <f t="shared" si="471"/>
        <v>36-0</v>
      </c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  <c r="BA1297" s="110"/>
      <c r="BB1297" s="110"/>
      <c r="BC1297" s="110"/>
      <c r="BD1297" s="110" t="str">
        <f t="shared" ref="BD1297:BF1297" si="486">BD1261</f>
        <v>پنجشنبه</v>
      </c>
      <c r="BE1297" s="110">
        <f t="shared" si="486"/>
        <v>6</v>
      </c>
      <c r="BF1297" s="110">
        <f t="shared" si="486"/>
        <v>36</v>
      </c>
      <c r="BG1297" s="110">
        <f t="shared" si="441"/>
        <v>36</v>
      </c>
      <c r="BH1297" s="110" t="str">
        <f t="shared" si="470"/>
        <v/>
      </c>
      <c r="BI1297" s="110">
        <f>HLOOKUP(BF1297,'ورود کد کلاس همکاران'!$A$1:$AL$54,BG1297+3,FALSE)</f>
        <v>0</v>
      </c>
    </row>
    <row r="1298" spans="40:61" ht="40.5" x14ac:dyDescent="0.2">
      <c r="AN1298" s="110" t="str">
        <f t="shared" si="468"/>
        <v>0-0</v>
      </c>
      <c r="AO1298" s="110" t="str">
        <f t="shared" si="471"/>
        <v>1-0</v>
      </c>
      <c r="AP1298" s="110"/>
      <c r="AQ1298" s="110"/>
      <c r="AR1298" s="110"/>
      <c r="AS1298" s="110"/>
      <c r="AT1298" s="110"/>
      <c r="AU1298" s="110"/>
      <c r="AV1298" s="110"/>
      <c r="AW1298" s="110"/>
      <c r="AX1298" s="110"/>
      <c r="AY1298" s="110"/>
      <c r="AZ1298" s="110"/>
      <c r="BA1298" s="110"/>
      <c r="BB1298" s="110"/>
      <c r="BC1298" s="110"/>
      <c r="BD1298" s="110" t="str">
        <f t="shared" ref="BD1298:BF1298" si="487">BD1262</f>
        <v>شنبه</v>
      </c>
      <c r="BE1298" s="110">
        <f t="shared" si="487"/>
        <v>1</v>
      </c>
      <c r="BF1298" s="110">
        <f t="shared" si="487"/>
        <v>1</v>
      </c>
      <c r="BG1298" s="110">
        <f t="shared" si="441"/>
        <v>37</v>
      </c>
      <c r="BH1298" s="110">
        <f t="shared" si="470"/>
        <v>0</v>
      </c>
      <c r="BI1298" s="110">
        <f>HLOOKUP(BF1298,'ورود کد کلاس همکاران'!$A$1:$AL$54,BG1298+3,FALSE)</f>
        <v>0</v>
      </c>
    </row>
    <row r="1299" spans="40:61" ht="40.5" x14ac:dyDescent="0.2">
      <c r="AN1299" s="110" t="str">
        <f t="shared" si="468"/>
        <v>0-0</v>
      </c>
      <c r="AO1299" s="110" t="str">
        <f t="shared" si="471"/>
        <v>2-0</v>
      </c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  <c r="BB1299" s="110"/>
      <c r="BC1299" s="110"/>
      <c r="BD1299" s="110" t="str">
        <f t="shared" ref="BD1299:BF1299" si="488">BD1263</f>
        <v>شنبه</v>
      </c>
      <c r="BE1299" s="110">
        <f t="shared" si="488"/>
        <v>1</v>
      </c>
      <c r="BF1299" s="110">
        <f t="shared" si="488"/>
        <v>2</v>
      </c>
      <c r="BG1299" s="110">
        <f t="shared" si="441"/>
        <v>37</v>
      </c>
      <c r="BH1299" s="110">
        <f t="shared" si="470"/>
        <v>0</v>
      </c>
      <c r="BI1299" s="110">
        <f>HLOOKUP(BF1299,'ورود کد کلاس همکاران'!$A$1:$AL$54,BG1299+3,FALSE)</f>
        <v>0</v>
      </c>
    </row>
    <row r="1300" spans="40:61" ht="40.5" x14ac:dyDescent="0.2">
      <c r="AN1300" s="110" t="str">
        <f t="shared" si="468"/>
        <v>0-0</v>
      </c>
      <c r="AO1300" s="110" t="str">
        <f t="shared" si="471"/>
        <v>3-0</v>
      </c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  <c r="BA1300" s="110"/>
      <c r="BB1300" s="110"/>
      <c r="BC1300" s="110"/>
      <c r="BD1300" s="110" t="str">
        <f t="shared" ref="BD1300:BF1300" si="489">BD1264</f>
        <v>شنبه</v>
      </c>
      <c r="BE1300" s="110">
        <f t="shared" si="489"/>
        <v>1</v>
      </c>
      <c r="BF1300" s="110">
        <f t="shared" si="489"/>
        <v>3</v>
      </c>
      <c r="BG1300" s="110">
        <f t="shared" si="441"/>
        <v>37</v>
      </c>
      <c r="BH1300" s="110">
        <f t="shared" si="470"/>
        <v>0</v>
      </c>
      <c r="BI1300" s="110">
        <f>HLOOKUP(BF1300,'ورود کد کلاس همکاران'!$A$1:$AL$54,BG1300+3,FALSE)</f>
        <v>0</v>
      </c>
    </row>
    <row r="1301" spans="40:61" ht="40.5" x14ac:dyDescent="0.2">
      <c r="AN1301" s="110" t="str">
        <f t="shared" si="468"/>
        <v>0-0</v>
      </c>
      <c r="AO1301" s="110" t="str">
        <f t="shared" si="471"/>
        <v>4-0</v>
      </c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  <c r="BA1301" s="110"/>
      <c r="BB1301" s="110"/>
      <c r="BC1301" s="110"/>
      <c r="BD1301" s="110" t="str">
        <f t="shared" ref="BD1301:BF1301" si="490">BD1265</f>
        <v>شنبه</v>
      </c>
      <c r="BE1301" s="110">
        <f t="shared" si="490"/>
        <v>1</v>
      </c>
      <c r="BF1301" s="110">
        <f t="shared" si="490"/>
        <v>4</v>
      </c>
      <c r="BG1301" s="110">
        <f t="shared" si="441"/>
        <v>37</v>
      </c>
      <c r="BH1301" s="110">
        <f t="shared" si="470"/>
        <v>0</v>
      </c>
      <c r="BI1301" s="110">
        <f>HLOOKUP(BF1301,'ورود کد کلاس همکاران'!$A$1:$AL$54,BG1301+3,FALSE)</f>
        <v>0</v>
      </c>
    </row>
    <row r="1302" spans="40:61" ht="40.5" x14ac:dyDescent="0.2">
      <c r="AN1302" s="110" t="str">
        <f t="shared" si="468"/>
        <v>0-0</v>
      </c>
      <c r="AO1302" s="110" t="str">
        <f t="shared" si="471"/>
        <v>5-0</v>
      </c>
      <c r="AP1302" s="110"/>
      <c r="AQ1302" s="110"/>
      <c r="AR1302" s="110"/>
      <c r="AS1302" s="110"/>
      <c r="AT1302" s="110"/>
      <c r="AU1302" s="110"/>
      <c r="AV1302" s="110"/>
      <c r="AW1302" s="110"/>
      <c r="AX1302" s="110"/>
      <c r="AY1302" s="110"/>
      <c r="AZ1302" s="110"/>
      <c r="BA1302" s="110"/>
      <c r="BB1302" s="110"/>
      <c r="BC1302" s="110"/>
      <c r="BD1302" s="110" t="str">
        <f t="shared" ref="BD1302:BF1302" si="491">BD1266</f>
        <v>شنبه</v>
      </c>
      <c r="BE1302" s="110">
        <f t="shared" si="491"/>
        <v>1</v>
      </c>
      <c r="BF1302" s="110">
        <f t="shared" si="491"/>
        <v>5</v>
      </c>
      <c r="BG1302" s="110">
        <f t="shared" si="441"/>
        <v>37</v>
      </c>
      <c r="BH1302" s="110">
        <f t="shared" si="470"/>
        <v>0</v>
      </c>
      <c r="BI1302" s="110">
        <f>HLOOKUP(BF1302,'ورود کد کلاس همکاران'!$A$1:$AL$54,BG1302+3,FALSE)</f>
        <v>0</v>
      </c>
    </row>
    <row r="1303" spans="40:61" ht="40.5" x14ac:dyDescent="0.2">
      <c r="AN1303" s="110" t="str">
        <f t="shared" si="468"/>
        <v>0-0</v>
      </c>
      <c r="AO1303" s="110" t="str">
        <f t="shared" si="471"/>
        <v>6-0</v>
      </c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  <c r="BA1303" s="110"/>
      <c r="BB1303" s="110"/>
      <c r="BC1303" s="110"/>
      <c r="BD1303" s="110" t="str">
        <f t="shared" ref="BD1303:BF1303" si="492">BD1267</f>
        <v>شنبه</v>
      </c>
      <c r="BE1303" s="110">
        <f t="shared" si="492"/>
        <v>1</v>
      </c>
      <c r="BF1303" s="110">
        <f t="shared" si="492"/>
        <v>6</v>
      </c>
      <c r="BG1303" s="110">
        <f t="shared" si="441"/>
        <v>37</v>
      </c>
      <c r="BH1303" s="110">
        <f t="shared" si="470"/>
        <v>0</v>
      </c>
      <c r="BI1303" s="110">
        <f>HLOOKUP(BF1303,'ورود کد کلاس همکاران'!$A$1:$AL$54,BG1303+3,FALSE)</f>
        <v>0</v>
      </c>
    </row>
    <row r="1304" spans="40:61" ht="40.5" x14ac:dyDescent="0.2">
      <c r="AN1304" s="110" t="str">
        <f t="shared" si="468"/>
        <v>-0</v>
      </c>
      <c r="AO1304" s="110" t="str">
        <f t="shared" si="471"/>
        <v>7-0</v>
      </c>
      <c r="AP1304" s="110"/>
      <c r="AQ1304" s="110"/>
      <c r="AR1304" s="110"/>
      <c r="AS1304" s="110"/>
      <c r="AT1304" s="110"/>
      <c r="AU1304" s="110"/>
      <c r="AV1304" s="110"/>
      <c r="AW1304" s="110"/>
      <c r="AX1304" s="110"/>
      <c r="AY1304" s="110"/>
      <c r="AZ1304" s="110"/>
      <c r="BA1304" s="110"/>
      <c r="BB1304" s="110"/>
      <c r="BC1304" s="110"/>
      <c r="BD1304" s="110" t="str">
        <f t="shared" ref="BD1304:BF1304" si="493">BD1268</f>
        <v>يکشنبه</v>
      </c>
      <c r="BE1304" s="110">
        <f t="shared" si="493"/>
        <v>2</v>
      </c>
      <c r="BF1304" s="110">
        <f t="shared" si="493"/>
        <v>7</v>
      </c>
      <c r="BG1304" s="110">
        <f t="shared" si="441"/>
        <v>37</v>
      </c>
      <c r="BH1304" s="110" t="str">
        <f t="shared" si="470"/>
        <v/>
      </c>
      <c r="BI1304" s="110">
        <f>HLOOKUP(BF1304,'ورود کد کلاس همکاران'!$A$1:$AL$54,BG1304+3,FALSE)</f>
        <v>0</v>
      </c>
    </row>
    <row r="1305" spans="40:61" ht="40.5" x14ac:dyDescent="0.2">
      <c r="AN1305" s="110" t="str">
        <f t="shared" si="468"/>
        <v>-0</v>
      </c>
      <c r="AO1305" s="110" t="str">
        <f t="shared" si="471"/>
        <v>8-0</v>
      </c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  <c r="BA1305" s="110"/>
      <c r="BB1305" s="110"/>
      <c r="BC1305" s="110"/>
      <c r="BD1305" s="110" t="str">
        <f t="shared" ref="BD1305:BF1305" si="494">BD1269</f>
        <v>يکشنبه</v>
      </c>
      <c r="BE1305" s="110">
        <f t="shared" si="494"/>
        <v>2</v>
      </c>
      <c r="BF1305" s="110">
        <f t="shared" si="494"/>
        <v>8</v>
      </c>
      <c r="BG1305" s="110">
        <f t="shared" si="441"/>
        <v>37</v>
      </c>
      <c r="BH1305" s="110" t="str">
        <f t="shared" si="470"/>
        <v/>
      </c>
      <c r="BI1305" s="110">
        <f>HLOOKUP(BF1305,'ورود کد کلاس همکاران'!$A$1:$AL$54,BG1305+3,FALSE)</f>
        <v>0</v>
      </c>
    </row>
    <row r="1306" spans="40:61" ht="40.5" x14ac:dyDescent="0.2">
      <c r="AN1306" s="110" t="str">
        <f t="shared" si="468"/>
        <v>-0</v>
      </c>
      <c r="AO1306" s="110" t="str">
        <f t="shared" si="471"/>
        <v>9-0</v>
      </c>
      <c r="AP1306" s="110"/>
      <c r="AQ1306" s="110"/>
      <c r="AR1306" s="110"/>
      <c r="AS1306" s="110"/>
      <c r="AT1306" s="110"/>
      <c r="AU1306" s="110"/>
      <c r="AV1306" s="110"/>
      <c r="AW1306" s="110"/>
      <c r="AX1306" s="110"/>
      <c r="AY1306" s="110"/>
      <c r="AZ1306" s="110"/>
      <c r="BA1306" s="110"/>
      <c r="BB1306" s="110"/>
      <c r="BC1306" s="110"/>
      <c r="BD1306" s="110" t="str">
        <f t="shared" ref="BD1306:BF1306" si="495">BD1270</f>
        <v>يکشنبه</v>
      </c>
      <c r="BE1306" s="110">
        <f t="shared" si="495"/>
        <v>2</v>
      </c>
      <c r="BF1306" s="110">
        <f t="shared" si="495"/>
        <v>9</v>
      </c>
      <c r="BG1306" s="110">
        <f t="shared" si="441"/>
        <v>37</v>
      </c>
      <c r="BH1306" s="110" t="str">
        <f t="shared" si="470"/>
        <v/>
      </c>
      <c r="BI1306" s="110">
        <f>HLOOKUP(BF1306,'ورود کد کلاس همکاران'!$A$1:$AL$54,BG1306+3,FALSE)</f>
        <v>0</v>
      </c>
    </row>
    <row r="1307" spans="40:61" ht="40.5" x14ac:dyDescent="0.2">
      <c r="AN1307" s="110" t="str">
        <f t="shared" si="468"/>
        <v>-0</v>
      </c>
      <c r="AO1307" s="110" t="str">
        <f t="shared" si="471"/>
        <v>10-0</v>
      </c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  <c r="BA1307" s="110"/>
      <c r="BB1307" s="110"/>
      <c r="BC1307" s="110"/>
      <c r="BD1307" s="110" t="str">
        <f t="shared" ref="BD1307:BF1307" si="496">BD1271</f>
        <v>يکشنبه</v>
      </c>
      <c r="BE1307" s="110">
        <f t="shared" si="496"/>
        <v>2</v>
      </c>
      <c r="BF1307" s="110">
        <f t="shared" si="496"/>
        <v>10</v>
      </c>
      <c r="BG1307" s="110">
        <f t="shared" si="441"/>
        <v>37</v>
      </c>
      <c r="BH1307" s="110" t="str">
        <f t="shared" si="470"/>
        <v/>
      </c>
      <c r="BI1307" s="110">
        <f>HLOOKUP(BF1307,'ورود کد کلاس همکاران'!$A$1:$AL$54,BG1307+3,FALSE)</f>
        <v>0</v>
      </c>
    </row>
    <row r="1308" spans="40:61" ht="40.5" x14ac:dyDescent="0.2">
      <c r="AN1308" s="110" t="str">
        <f t="shared" si="468"/>
        <v>-0</v>
      </c>
      <c r="AO1308" s="110" t="str">
        <f t="shared" si="471"/>
        <v>11-0</v>
      </c>
      <c r="AP1308" s="110"/>
      <c r="AQ1308" s="110"/>
      <c r="AR1308" s="110"/>
      <c r="AS1308" s="110"/>
      <c r="AT1308" s="110"/>
      <c r="AU1308" s="110"/>
      <c r="AV1308" s="110"/>
      <c r="AW1308" s="110"/>
      <c r="AX1308" s="110"/>
      <c r="AY1308" s="110"/>
      <c r="AZ1308" s="110"/>
      <c r="BA1308" s="110"/>
      <c r="BB1308" s="110"/>
      <c r="BC1308" s="110"/>
      <c r="BD1308" s="110" t="str">
        <f t="shared" ref="BD1308:BF1308" si="497">BD1272</f>
        <v>يکشنبه</v>
      </c>
      <c r="BE1308" s="110">
        <f t="shared" si="497"/>
        <v>2</v>
      </c>
      <c r="BF1308" s="110">
        <f t="shared" si="497"/>
        <v>11</v>
      </c>
      <c r="BG1308" s="110">
        <f t="shared" si="441"/>
        <v>37</v>
      </c>
      <c r="BH1308" s="110" t="str">
        <f t="shared" si="470"/>
        <v/>
      </c>
      <c r="BI1308" s="110">
        <f>HLOOKUP(BF1308,'ورود کد کلاس همکاران'!$A$1:$AL$54,BG1308+3,FALSE)</f>
        <v>0</v>
      </c>
    </row>
    <row r="1309" spans="40:61" ht="40.5" x14ac:dyDescent="0.2">
      <c r="AN1309" s="110" t="str">
        <f t="shared" si="468"/>
        <v>-0</v>
      </c>
      <c r="AO1309" s="110" t="str">
        <f t="shared" si="471"/>
        <v>12-0</v>
      </c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  <c r="BA1309" s="110"/>
      <c r="BB1309" s="110"/>
      <c r="BC1309" s="110"/>
      <c r="BD1309" s="110" t="str">
        <f t="shared" ref="BD1309:BF1309" si="498">BD1273</f>
        <v>يکشنبه</v>
      </c>
      <c r="BE1309" s="110">
        <f t="shared" si="498"/>
        <v>2</v>
      </c>
      <c r="BF1309" s="110">
        <f t="shared" si="498"/>
        <v>12</v>
      </c>
      <c r="BG1309" s="110">
        <f t="shared" si="441"/>
        <v>37</v>
      </c>
      <c r="BH1309" s="110" t="str">
        <f t="shared" si="470"/>
        <v/>
      </c>
      <c r="BI1309" s="110">
        <f>HLOOKUP(BF1309,'ورود کد کلاس همکاران'!$A$1:$AL$54,BG1309+3,FALSE)</f>
        <v>0</v>
      </c>
    </row>
    <row r="1310" spans="40:61" ht="40.5" x14ac:dyDescent="0.2">
      <c r="AN1310" s="110" t="str">
        <f t="shared" si="468"/>
        <v>-0</v>
      </c>
      <c r="AO1310" s="110" t="str">
        <f t="shared" si="471"/>
        <v>13-0</v>
      </c>
      <c r="AP1310" s="110"/>
      <c r="AQ1310" s="110"/>
      <c r="AR1310" s="110"/>
      <c r="AS1310" s="110"/>
      <c r="AT1310" s="110"/>
      <c r="AU1310" s="110"/>
      <c r="AV1310" s="110"/>
      <c r="AW1310" s="110"/>
      <c r="AX1310" s="110"/>
      <c r="AY1310" s="110"/>
      <c r="AZ1310" s="110"/>
      <c r="BA1310" s="110"/>
      <c r="BB1310" s="110"/>
      <c r="BC1310" s="110"/>
      <c r="BD1310" s="110" t="str">
        <f t="shared" ref="BD1310:BF1310" si="499">BD1274</f>
        <v>دوشنبه</v>
      </c>
      <c r="BE1310" s="110">
        <f t="shared" si="499"/>
        <v>3</v>
      </c>
      <c r="BF1310" s="110">
        <f t="shared" si="499"/>
        <v>13</v>
      </c>
      <c r="BG1310" s="110">
        <f t="shared" si="441"/>
        <v>37</v>
      </c>
      <c r="BH1310" s="110" t="str">
        <f t="shared" si="470"/>
        <v/>
      </c>
      <c r="BI1310" s="110">
        <f>HLOOKUP(BF1310,'ورود کد کلاس همکاران'!$A$1:$AL$54,BG1310+3,FALSE)</f>
        <v>0</v>
      </c>
    </row>
    <row r="1311" spans="40:61" ht="40.5" x14ac:dyDescent="0.2">
      <c r="AN1311" s="110" t="str">
        <f t="shared" si="468"/>
        <v>-0</v>
      </c>
      <c r="AO1311" s="110" t="str">
        <f t="shared" si="471"/>
        <v>14-0</v>
      </c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  <c r="BA1311" s="110"/>
      <c r="BB1311" s="110"/>
      <c r="BC1311" s="110"/>
      <c r="BD1311" s="110" t="str">
        <f t="shared" ref="BD1311:BF1311" si="500">BD1275</f>
        <v>دوشنبه</v>
      </c>
      <c r="BE1311" s="110">
        <f t="shared" si="500"/>
        <v>3</v>
      </c>
      <c r="BF1311" s="110">
        <f t="shared" si="500"/>
        <v>14</v>
      </c>
      <c r="BG1311" s="110">
        <f t="shared" si="441"/>
        <v>37</v>
      </c>
      <c r="BH1311" s="110" t="str">
        <f t="shared" si="470"/>
        <v/>
      </c>
      <c r="BI1311" s="110">
        <f>HLOOKUP(BF1311,'ورود کد کلاس همکاران'!$A$1:$AL$54,BG1311+3,FALSE)</f>
        <v>0</v>
      </c>
    </row>
    <row r="1312" spans="40:61" ht="40.5" x14ac:dyDescent="0.2">
      <c r="AN1312" s="110" t="str">
        <f t="shared" si="468"/>
        <v>-0</v>
      </c>
      <c r="AO1312" s="110" t="str">
        <f t="shared" si="471"/>
        <v>15-0</v>
      </c>
      <c r="AP1312" s="110"/>
      <c r="AQ1312" s="110"/>
      <c r="AR1312" s="110"/>
      <c r="AS1312" s="110"/>
      <c r="AT1312" s="110"/>
      <c r="AU1312" s="110"/>
      <c r="AV1312" s="110"/>
      <c r="AW1312" s="110"/>
      <c r="AX1312" s="110"/>
      <c r="AY1312" s="110"/>
      <c r="AZ1312" s="110"/>
      <c r="BA1312" s="110"/>
      <c r="BB1312" s="110"/>
      <c r="BC1312" s="110"/>
      <c r="BD1312" s="110" t="str">
        <f t="shared" ref="BD1312:BF1312" si="501">BD1276</f>
        <v>دوشنبه</v>
      </c>
      <c r="BE1312" s="110">
        <f t="shared" si="501"/>
        <v>3</v>
      </c>
      <c r="BF1312" s="110">
        <f t="shared" si="501"/>
        <v>15</v>
      </c>
      <c r="BG1312" s="110">
        <f t="shared" si="441"/>
        <v>37</v>
      </c>
      <c r="BH1312" s="110" t="str">
        <f t="shared" si="470"/>
        <v/>
      </c>
      <c r="BI1312" s="110">
        <f>HLOOKUP(BF1312,'ورود کد کلاس همکاران'!$A$1:$AL$54,BG1312+3,FALSE)</f>
        <v>0</v>
      </c>
    </row>
    <row r="1313" spans="40:61" ht="40.5" x14ac:dyDescent="0.2">
      <c r="AN1313" s="110" t="str">
        <f t="shared" si="468"/>
        <v>-0</v>
      </c>
      <c r="AO1313" s="110" t="str">
        <f t="shared" si="471"/>
        <v>16-0</v>
      </c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  <c r="BA1313" s="110"/>
      <c r="BB1313" s="110"/>
      <c r="BC1313" s="110"/>
      <c r="BD1313" s="110" t="str">
        <f t="shared" ref="BD1313:BF1313" si="502">BD1277</f>
        <v>دوشنبه</v>
      </c>
      <c r="BE1313" s="110">
        <f t="shared" si="502"/>
        <v>3</v>
      </c>
      <c r="BF1313" s="110">
        <f t="shared" si="502"/>
        <v>16</v>
      </c>
      <c r="BG1313" s="110">
        <f t="shared" si="441"/>
        <v>37</v>
      </c>
      <c r="BH1313" s="110" t="str">
        <f t="shared" si="470"/>
        <v/>
      </c>
      <c r="BI1313" s="110">
        <f>HLOOKUP(BF1313,'ورود کد کلاس همکاران'!$A$1:$AL$54,BG1313+3,FALSE)</f>
        <v>0</v>
      </c>
    </row>
    <row r="1314" spans="40:61" ht="40.5" x14ac:dyDescent="0.2">
      <c r="AN1314" s="110" t="str">
        <f t="shared" si="468"/>
        <v>-0</v>
      </c>
      <c r="AO1314" s="110" t="str">
        <f t="shared" si="471"/>
        <v>17-0</v>
      </c>
      <c r="AP1314" s="110"/>
      <c r="AQ1314" s="110"/>
      <c r="AR1314" s="110"/>
      <c r="AS1314" s="110"/>
      <c r="AT1314" s="110"/>
      <c r="AU1314" s="110"/>
      <c r="AV1314" s="110"/>
      <c r="AW1314" s="110"/>
      <c r="AX1314" s="110"/>
      <c r="AY1314" s="110"/>
      <c r="AZ1314" s="110"/>
      <c r="BA1314" s="110"/>
      <c r="BB1314" s="110"/>
      <c r="BC1314" s="110"/>
      <c r="BD1314" s="110" t="str">
        <f t="shared" ref="BD1314:BF1314" si="503">BD1278</f>
        <v>دوشنبه</v>
      </c>
      <c r="BE1314" s="110">
        <f t="shared" si="503"/>
        <v>3</v>
      </c>
      <c r="BF1314" s="110">
        <f t="shared" si="503"/>
        <v>17</v>
      </c>
      <c r="BG1314" s="110">
        <f t="shared" si="441"/>
        <v>37</v>
      </c>
      <c r="BH1314" s="110" t="str">
        <f t="shared" si="470"/>
        <v/>
      </c>
      <c r="BI1314" s="110">
        <f>HLOOKUP(BF1314,'ورود کد کلاس همکاران'!$A$1:$AL$54,BG1314+3,FALSE)</f>
        <v>0</v>
      </c>
    </row>
    <row r="1315" spans="40:61" ht="40.5" x14ac:dyDescent="0.2">
      <c r="AN1315" s="110" t="str">
        <f t="shared" si="468"/>
        <v>-0</v>
      </c>
      <c r="AO1315" s="110" t="str">
        <f t="shared" si="471"/>
        <v>18-0</v>
      </c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  <c r="BA1315" s="110"/>
      <c r="BB1315" s="110"/>
      <c r="BC1315" s="110"/>
      <c r="BD1315" s="110" t="str">
        <f t="shared" ref="BD1315:BF1315" si="504">BD1279</f>
        <v>دوشنبه</v>
      </c>
      <c r="BE1315" s="110">
        <f t="shared" si="504"/>
        <v>3</v>
      </c>
      <c r="BF1315" s="110">
        <f t="shared" si="504"/>
        <v>18</v>
      </c>
      <c r="BG1315" s="110">
        <f t="shared" si="441"/>
        <v>37</v>
      </c>
      <c r="BH1315" s="110" t="str">
        <f t="shared" si="470"/>
        <v/>
      </c>
      <c r="BI1315" s="110">
        <f>HLOOKUP(BF1315,'ورود کد کلاس همکاران'!$A$1:$AL$54,BG1315+3,FALSE)</f>
        <v>0</v>
      </c>
    </row>
    <row r="1316" spans="40:61" ht="40.5" x14ac:dyDescent="0.2">
      <c r="AN1316" s="110" t="str">
        <f t="shared" si="468"/>
        <v>-0</v>
      </c>
      <c r="AO1316" s="110" t="str">
        <f t="shared" si="471"/>
        <v>19-0</v>
      </c>
      <c r="AP1316" s="110"/>
      <c r="AQ1316" s="110"/>
      <c r="AR1316" s="110"/>
      <c r="AS1316" s="110"/>
      <c r="AT1316" s="110"/>
      <c r="AU1316" s="110"/>
      <c r="AV1316" s="110"/>
      <c r="AW1316" s="110"/>
      <c r="AX1316" s="110"/>
      <c r="AY1316" s="110"/>
      <c r="AZ1316" s="110"/>
      <c r="BA1316" s="110"/>
      <c r="BB1316" s="110"/>
      <c r="BC1316" s="110"/>
      <c r="BD1316" s="110" t="str">
        <f t="shared" ref="BD1316:BF1316" si="505">BD1280</f>
        <v>سه شنبه</v>
      </c>
      <c r="BE1316" s="110">
        <f t="shared" si="505"/>
        <v>4</v>
      </c>
      <c r="BF1316" s="110">
        <f t="shared" si="505"/>
        <v>19</v>
      </c>
      <c r="BG1316" s="110">
        <f t="shared" si="441"/>
        <v>37</v>
      </c>
      <c r="BH1316" s="110" t="str">
        <f t="shared" si="470"/>
        <v/>
      </c>
      <c r="BI1316" s="110">
        <f>HLOOKUP(BF1316,'ورود کد کلاس همکاران'!$A$1:$AL$54,BG1316+3,FALSE)</f>
        <v>0</v>
      </c>
    </row>
    <row r="1317" spans="40:61" ht="40.5" x14ac:dyDescent="0.2">
      <c r="AN1317" s="110" t="str">
        <f t="shared" si="468"/>
        <v>-0</v>
      </c>
      <c r="AO1317" s="110" t="str">
        <f t="shared" si="471"/>
        <v>20-0</v>
      </c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  <c r="BA1317" s="110"/>
      <c r="BB1317" s="110"/>
      <c r="BC1317" s="110"/>
      <c r="BD1317" s="110" t="str">
        <f t="shared" ref="BD1317:BF1317" si="506">BD1281</f>
        <v>سه شنبه</v>
      </c>
      <c r="BE1317" s="110">
        <f t="shared" si="506"/>
        <v>4</v>
      </c>
      <c r="BF1317" s="110">
        <f t="shared" si="506"/>
        <v>20</v>
      </c>
      <c r="BG1317" s="110">
        <f t="shared" si="441"/>
        <v>37</v>
      </c>
      <c r="BH1317" s="110" t="str">
        <f t="shared" si="470"/>
        <v/>
      </c>
      <c r="BI1317" s="110">
        <f>HLOOKUP(BF1317,'ورود کد کلاس همکاران'!$A$1:$AL$54,BG1317+3,FALSE)</f>
        <v>0</v>
      </c>
    </row>
    <row r="1318" spans="40:61" ht="40.5" x14ac:dyDescent="0.2">
      <c r="AN1318" s="110" t="str">
        <f t="shared" si="468"/>
        <v>-0</v>
      </c>
      <c r="AO1318" s="110" t="str">
        <f t="shared" si="471"/>
        <v>21-0</v>
      </c>
      <c r="AP1318" s="110"/>
      <c r="AQ1318" s="110"/>
      <c r="AR1318" s="110"/>
      <c r="AS1318" s="110"/>
      <c r="AT1318" s="110"/>
      <c r="AU1318" s="110"/>
      <c r="AV1318" s="110"/>
      <c r="AW1318" s="110"/>
      <c r="AX1318" s="110"/>
      <c r="AY1318" s="110"/>
      <c r="AZ1318" s="110"/>
      <c r="BA1318" s="110"/>
      <c r="BB1318" s="110"/>
      <c r="BC1318" s="110"/>
      <c r="BD1318" s="110" t="str">
        <f t="shared" ref="BD1318:BF1318" si="507">BD1282</f>
        <v>سه شنبه</v>
      </c>
      <c r="BE1318" s="110">
        <f t="shared" si="507"/>
        <v>4</v>
      </c>
      <c r="BF1318" s="110">
        <f t="shared" si="507"/>
        <v>21</v>
      </c>
      <c r="BG1318" s="110">
        <f t="shared" si="441"/>
        <v>37</v>
      </c>
      <c r="BH1318" s="110" t="str">
        <f t="shared" si="470"/>
        <v/>
      </c>
      <c r="BI1318" s="110">
        <f>HLOOKUP(BF1318,'ورود کد کلاس همکاران'!$A$1:$AL$54,BG1318+3,FALSE)</f>
        <v>0</v>
      </c>
    </row>
    <row r="1319" spans="40:61" ht="40.5" x14ac:dyDescent="0.2">
      <c r="AN1319" s="110" t="str">
        <f t="shared" si="468"/>
        <v>-0</v>
      </c>
      <c r="AO1319" s="110" t="str">
        <f t="shared" si="471"/>
        <v>22-0</v>
      </c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  <c r="BA1319" s="110"/>
      <c r="BB1319" s="110"/>
      <c r="BC1319" s="110"/>
      <c r="BD1319" s="110" t="str">
        <f t="shared" ref="BD1319:BF1319" si="508">BD1283</f>
        <v>سه شنبه</v>
      </c>
      <c r="BE1319" s="110">
        <f t="shared" si="508"/>
        <v>4</v>
      </c>
      <c r="BF1319" s="110">
        <f t="shared" si="508"/>
        <v>22</v>
      </c>
      <c r="BG1319" s="110">
        <f t="shared" ref="BG1319:BG1382" si="509">BG1283+1</f>
        <v>37</v>
      </c>
      <c r="BH1319" s="110" t="str">
        <f t="shared" si="470"/>
        <v/>
      </c>
      <c r="BI1319" s="110">
        <f>HLOOKUP(BF1319,'ورود کد کلاس همکاران'!$A$1:$AL$54,BG1319+3,FALSE)</f>
        <v>0</v>
      </c>
    </row>
    <row r="1320" spans="40:61" ht="40.5" x14ac:dyDescent="0.2">
      <c r="AN1320" s="110" t="str">
        <f t="shared" si="468"/>
        <v>-0</v>
      </c>
      <c r="AO1320" s="110" t="str">
        <f t="shared" si="471"/>
        <v>23-0</v>
      </c>
      <c r="AP1320" s="110"/>
      <c r="AQ1320" s="110"/>
      <c r="AR1320" s="110"/>
      <c r="AS1320" s="110"/>
      <c r="AT1320" s="110"/>
      <c r="AU1320" s="110"/>
      <c r="AV1320" s="110"/>
      <c r="AW1320" s="110"/>
      <c r="AX1320" s="110"/>
      <c r="AY1320" s="110"/>
      <c r="AZ1320" s="110"/>
      <c r="BA1320" s="110"/>
      <c r="BB1320" s="110"/>
      <c r="BC1320" s="110"/>
      <c r="BD1320" s="110" t="str">
        <f t="shared" ref="BD1320:BF1320" si="510">BD1284</f>
        <v>سه شنبه</v>
      </c>
      <c r="BE1320" s="110">
        <f t="shared" si="510"/>
        <v>4</v>
      </c>
      <c r="BF1320" s="110">
        <f t="shared" si="510"/>
        <v>23</v>
      </c>
      <c r="BG1320" s="110">
        <f t="shared" si="509"/>
        <v>37</v>
      </c>
      <c r="BH1320" s="110" t="str">
        <f t="shared" si="470"/>
        <v/>
      </c>
      <c r="BI1320" s="110">
        <f>HLOOKUP(BF1320,'ورود کد کلاس همکاران'!$A$1:$AL$54,BG1320+3,FALSE)</f>
        <v>0</v>
      </c>
    </row>
    <row r="1321" spans="40:61" ht="40.5" x14ac:dyDescent="0.2">
      <c r="AN1321" s="110" t="str">
        <f t="shared" si="468"/>
        <v>-0</v>
      </c>
      <c r="AO1321" s="110" t="str">
        <f t="shared" si="471"/>
        <v>24-0</v>
      </c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  <c r="BA1321" s="110"/>
      <c r="BB1321" s="110"/>
      <c r="BC1321" s="110"/>
      <c r="BD1321" s="110" t="str">
        <f t="shared" ref="BD1321:BF1321" si="511">BD1285</f>
        <v>سه شنبه</v>
      </c>
      <c r="BE1321" s="110">
        <f t="shared" si="511"/>
        <v>4</v>
      </c>
      <c r="BF1321" s="110">
        <f t="shared" si="511"/>
        <v>24</v>
      </c>
      <c r="BG1321" s="110">
        <f t="shared" si="509"/>
        <v>37</v>
      </c>
      <c r="BH1321" s="110" t="str">
        <f t="shared" si="470"/>
        <v/>
      </c>
      <c r="BI1321" s="110">
        <f>HLOOKUP(BF1321,'ورود کد کلاس همکاران'!$A$1:$AL$54,BG1321+3,FALSE)</f>
        <v>0</v>
      </c>
    </row>
    <row r="1322" spans="40:61" ht="40.5" x14ac:dyDescent="0.2">
      <c r="AN1322" s="110" t="str">
        <f t="shared" si="468"/>
        <v>-0</v>
      </c>
      <c r="AO1322" s="110" t="str">
        <f t="shared" si="471"/>
        <v>25-0</v>
      </c>
      <c r="AP1322" s="110"/>
      <c r="AQ1322" s="110"/>
      <c r="AR1322" s="110"/>
      <c r="AS1322" s="110"/>
      <c r="AT1322" s="110"/>
      <c r="AU1322" s="110"/>
      <c r="AV1322" s="110"/>
      <c r="AW1322" s="110"/>
      <c r="AX1322" s="110"/>
      <c r="AY1322" s="110"/>
      <c r="AZ1322" s="110"/>
      <c r="BA1322" s="110"/>
      <c r="BB1322" s="110"/>
      <c r="BC1322" s="110"/>
      <c r="BD1322" s="110" t="str">
        <f t="shared" ref="BD1322:BF1322" si="512">BD1286</f>
        <v>چهار شنبه</v>
      </c>
      <c r="BE1322" s="110">
        <f t="shared" si="512"/>
        <v>5</v>
      </c>
      <c r="BF1322" s="110">
        <f t="shared" si="512"/>
        <v>25</v>
      </c>
      <c r="BG1322" s="110">
        <f t="shared" si="509"/>
        <v>37</v>
      </c>
      <c r="BH1322" s="110" t="str">
        <f t="shared" si="470"/>
        <v/>
      </c>
      <c r="BI1322" s="110">
        <f>HLOOKUP(BF1322,'ورود کد کلاس همکاران'!$A$1:$AL$54,BG1322+3,FALSE)</f>
        <v>0</v>
      </c>
    </row>
    <row r="1323" spans="40:61" ht="40.5" x14ac:dyDescent="0.2">
      <c r="AN1323" s="110" t="str">
        <f t="shared" si="468"/>
        <v>-0</v>
      </c>
      <c r="AO1323" s="110" t="str">
        <f t="shared" si="471"/>
        <v>26-0</v>
      </c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  <c r="BA1323" s="110"/>
      <c r="BB1323" s="110"/>
      <c r="BC1323" s="110"/>
      <c r="BD1323" s="110" t="str">
        <f t="shared" ref="BD1323:BF1323" si="513">BD1287</f>
        <v>چهار شنبه</v>
      </c>
      <c r="BE1323" s="110">
        <f t="shared" si="513"/>
        <v>5</v>
      </c>
      <c r="BF1323" s="110">
        <f t="shared" si="513"/>
        <v>26</v>
      </c>
      <c r="BG1323" s="110">
        <f t="shared" si="509"/>
        <v>37</v>
      </c>
      <c r="BH1323" s="110" t="str">
        <f t="shared" si="470"/>
        <v/>
      </c>
      <c r="BI1323" s="110">
        <f>HLOOKUP(BF1323,'ورود کد کلاس همکاران'!$A$1:$AL$54,BG1323+3,FALSE)</f>
        <v>0</v>
      </c>
    </row>
    <row r="1324" spans="40:61" ht="40.5" x14ac:dyDescent="0.2">
      <c r="AN1324" s="110" t="str">
        <f t="shared" si="468"/>
        <v>-0</v>
      </c>
      <c r="AO1324" s="110" t="str">
        <f t="shared" si="471"/>
        <v>27-0</v>
      </c>
      <c r="AP1324" s="110"/>
      <c r="AQ1324" s="110"/>
      <c r="AR1324" s="110"/>
      <c r="AS1324" s="110"/>
      <c r="AT1324" s="110"/>
      <c r="AU1324" s="110"/>
      <c r="AV1324" s="110"/>
      <c r="AW1324" s="110"/>
      <c r="AX1324" s="110"/>
      <c r="AY1324" s="110"/>
      <c r="AZ1324" s="110"/>
      <c r="BA1324" s="110"/>
      <c r="BB1324" s="110"/>
      <c r="BC1324" s="110"/>
      <c r="BD1324" s="110" t="str">
        <f t="shared" ref="BD1324:BF1324" si="514">BD1288</f>
        <v>چهار شنبه</v>
      </c>
      <c r="BE1324" s="110">
        <f t="shared" si="514"/>
        <v>5</v>
      </c>
      <c r="BF1324" s="110">
        <f t="shared" si="514"/>
        <v>27</v>
      </c>
      <c r="BG1324" s="110">
        <f t="shared" si="509"/>
        <v>37</v>
      </c>
      <c r="BH1324" s="110" t="str">
        <f t="shared" si="470"/>
        <v/>
      </c>
      <c r="BI1324" s="110">
        <f>HLOOKUP(BF1324,'ورود کد کلاس همکاران'!$A$1:$AL$54,BG1324+3,FALSE)</f>
        <v>0</v>
      </c>
    </row>
    <row r="1325" spans="40:61" ht="40.5" x14ac:dyDescent="0.2">
      <c r="AN1325" s="110" t="str">
        <f t="shared" si="468"/>
        <v>-0</v>
      </c>
      <c r="AO1325" s="110" t="str">
        <f t="shared" si="471"/>
        <v>28-0</v>
      </c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  <c r="BA1325" s="110"/>
      <c r="BB1325" s="110"/>
      <c r="BC1325" s="110"/>
      <c r="BD1325" s="110" t="str">
        <f t="shared" ref="BD1325:BF1325" si="515">BD1289</f>
        <v>چهار شنبه</v>
      </c>
      <c r="BE1325" s="110">
        <f t="shared" si="515"/>
        <v>5</v>
      </c>
      <c r="BF1325" s="110">
        <f t="shared" si="515"/>
        <v>28</v>
      </c>
      <c r="BG1325" s="110">
        <f t="shared" si="509"/>
        <v>37</v>
      </c>
      <c r="BH1325" s="110" t="str">
        <f t="shared" si="470"/>
        <v/>
      </c>
      <c r="BI1325" s="110">
        <f>HLOOKUP(BF1325,'ورود کد کلاس همکاران'!$A$1:$AL$54,BG1325+3,FALSE)</f>
        <v>0</v>
      </c>
    </row>
    <row r="1326" spans="40:61" ht="40.5" x14ac:dyDescent="0.2">
      <c r="AN1326" s="110" t="str">
        <f t="shared" si="468"/>
        <v>-0</v>
      </c>
      <c r="AO1326" s="110" t="str">
        <f t="shared" si="471"/>
        <v>29-0</v>
      </c>
      <c r="AP1326" s="110"/>
      <c r="AQ1326" s="110"/>
      <c r="AR1326" s="110"/>
      <c r="AS1326" s="110"/>
      <c r="AT1326" s="110"/>
      <c r="AU1326" s="110"/>
      <c r="AV1326" s="110"/>
      <c r="AW1326" s="110"/>
      <c r="AX1326" s="110"/>
      <c r="AY1326" s="110"/>
      <c r="AZ1326" s="110"/>
      <c r="BA1326" s="110"/>
      <c r="BB1326" s="110"/>
      <c r="BC1326" s="110"/>
      <c r="BD1326" s="110" t="str">
        <f t="shared" ref="BD1326:BF1326" si="516">BD1290</f>
        <v>چهار شنبه</v>
      </c>
      <c r="BE1326" s="110">
        <f t="shared" si="516"/>
        <v>5</v>
      </c>
      <c r="BF1326" s="110">
        <f t="shared" si="516"/>
        <v>29</v>
      </c>
      <c r="BG1326" s="110">
        <f t="shared" si="509"/>
        <v>37</v>
      </c>
      <c r="BH1326" s="110" t="str">
        <f t="shared" si="470"/>
        <v/>
      </c>
      <c r="BI1326" s="110">
        <f>HLOOKUP(BF1326,'ورود کد کلاس همکاران'!$A$1:$AL$54,BG1326+3,FALSE)</f>
        <v>0</v>
      </c>
    </row>
    <row r="1327" spans="40:61" ht="40.5" x14ac:dyDescent="0.2">
      <c r="AN1327" s="110" t="str">
        <f t="shared" si="468"/>
        <v>-0</v>
      </c>
      <c r="AO1327" s="110" t="str">
        <f t="shared" si="471"/>
        <v>30-0</v>
      </c>
      <c r="AP1327" s="110"/>
      <c r="AQ1327" s="110"/>
      <c r="AR1327" s="110"/>
      <c r="AS1327" s="110"/>
      <c r="AT1327" s="110"/>
      <c r="AU1327" s="110"/>
      <c r="AV1327" s="110"/>
      <c r="AW1327" s="110"/>
      <c r="AX1327" s="110"/>
      <c r="AY1327" s="110"/>
      <c r="AZ1327" s="110"/>
      <c r="BA1327" s="110"/>
      <c r="BB1327" s="110"/>
      <c r="BC1327" s="110"/>
      <c r="BD1327" s="110" t="str">
        <f t="shared" ref="BD1327:BF1327" si="517">BD1291</f>
        <v>چهار شنبه</v>
      </c>
      <c r="BE1327" s="110">
        <f t="shared" si="517"/>
        <v>5</v>
      </c>
      <c r="BF1327" s="110">
        <f t="shared" si="517"/>
        <v>30</v>
      </c>
      <c r="BG1327" s="110">
        <f t="shared" si="509"/>
        <v>37</v>
      </c>
      <c r="BH1327" s="110" t="str">
        <f t="shared" si="470"/>
        <v/>
      </c>
      <c r="BI1327" s="110">
        <f>HLOOKUP(BF1327,'ورود کد کلاس همکاران'!$A$1:$AL$54,BG1327+3,FALSE)</f>
        <v>0</v>
      </c>
    </row>
    <row r="1328" spans="40:61" ht="40.5" x14ac:dyDescent="0.2">
      <c r="AN1328" s="110" t="str">
        <f t="shared" si="468"/>
        <v>-0</v>
      </c>
      <c r="AO1328" s="110" t="str">
        <f t="shared" si="471"/>
        <v>31-0</v>
      </c>
      <c r="AP1328" s="110"/>
      <c r="AQ1328" s="110"/>
      <c r="AR1328" s="110"/>
      <c r="AS1328" s="110"/>
      <c r="AT1328" s="110"/>
      <c r="AU1328" s="110"/>
      <c r="AV1328" s="110"/>
      <c r="AW1328" s="110"/>
      <c r="AX1328" s="110"/>
      <c r="AY1328" s="110"/>
      <c r="AZ1328" s="110"/>
      <c r="BA1328" s="110"/>
      <c r="BB1328" s="110"/>
      <c r="BC1328" s="110"/>
      <c r="BD1328" s="110" t="str">
        <f t="shared" ref="BD1328:BF1328" si="518">BD1292</f>
        <v>پنجشنبه</v>
      </c>
      <c r="BE1328" s="110">
        <f t="shared" si="518"/>
        <v>6</v>
      </c>
      <c r="BF1328" s="110">
        <f t="shared" si="518"/>
        <v>31</v>
      </c>
      <c r="BG1328" s="110">
        <f t="shared" si="509"/>
        <v>37</v>
      </c>
      <c r="BH1328" s="110" t="str">
        <f t="shared" si="470"/>
        <v/>
      </c>
      <c r="BI1328" s="110">
        <f>HLOOKUP(BF1328,'ورود کد کلاس همکاران'!$A$1:$AL$54,BG1328+3,FALSE)</f>
        <v>0</v>
      </c>
    </row>
    <row r="1329" spans="40:61" ht="40.5" x14ac:dyDescent="0.2">
      <c r="AN1329" s="110" t="str">
        <f t="shared" si="468"/>
        <v>-0</v>
      </c>
      <c r="AO1329" s="110" t="str">
        <f t="shared" si="471"/>
        <v>32-0</v>
      </c>
      <c r="AP1329" s="110"/>
      <c r="AQ1329" s="110"/>
      <c r="AR1329" s="110"/>
      <c r="AS1329" s="110"/>
      <c r="AT1329" s="110"/>
      <c r="AU1329" s="110"/>
      <c r="AV1329" s="110"/>
      <c r="AW1329" s="110"/>
      <c r="AX1329" s="110"/>
      <c r="AY1329" s="110"/>
      <c r="AZ1329" s="110"/>
      <c r="BA1329" s="110"/>
      <c r="BB1329" s="110"/>
      <c r="BC1329" s="110"/>
      <c r="BD1329" s="110" t="str">
        <f t="shared" ref="BD1329:BF1329" si="519">BD1293</f>
        <v>پنجشنبه</v>
      </c>
      <c r="BE1329" s="110">
        <f t="shared" si="519"/>
        <v>6</v>
      </c>
      <c r="BF1329" s="110">
        <f t="shared" si="519"/>
        <v>32</v>
      </c>
      <c r="BG1329" s="110">
        <f t="shared" si="509"/>
        <v>37</v>
      </c>
      <c r="BH1329" s="110" t="str">
        <f t="shared" si="470"/>
        <v/>
      </c>
      <c r="BI1329" s="110">
        <f>HLOOKUP(BF1329,'ورود کد کلاس همکاران'!$A$1:$AL$54,BG1329+3,FALSE)</f>
        <v>0</v>
      </c>
    </row>
    <row r="1330" spans="40:61" ht="40.5" x14ac:dyDescent="0.2">
      <c r="AN1330" s="110" t="str">
        <f t="shared" si="468"/>
        <v>-0</v>
      </c>
      <c r="AO1330" s="110" t="str">
        <f t="shared" si="471"/>
        <v>33-0</v>
      </c>
      <c r="AP1330" s="110"/>
      <c r="AQ1330" s="110"/>
      <c r="AR1330" s="110"/>
      <c r="AS1330" s="110"/>
      <c r="AT1330" s="110"/>
      <c r="AU1330" s="110"/>
      <c r="AV1330" s="110"/>
      <c r="AW1330" s="110"/>
      <c r="AX1330" s="110"/>
      <c r="AY1330" s="110"/>
      <c r="AZ1330" s="110"/>
      <c r="BA1330" s="110"/>
      <c r="BB1330" s="110"/>
      <c r="BC1330" s="110"/>
      <c r="BD1330" s="110" t="str">
        <f t="shared" ref="BD1330:BF1330" si="520">BD1294</f>
        <v>پنجشنبه</v>
      </c>
      <c r="BE1330" s="110">
        <f t="shared" si="520"/>
        <v>6</v>
      </c>
      <c r="BF1330" s="110">
        <f t="shared" si="520"/>
        <v>33</v>
      </c>
      <c r="BG1330" s="110">
        <f t="shared" si="509"/>
        <v>37</v>
      </c>
      <c r="BH1330" s="110" t="str">
        <f t="shared" si="470"/>
        <v/>
      </c>
      <c r="BI1330" s="110">
        <f>HLOOKUP(BF1330,'ورود کد کلاس همکاران'!$A$1:$AL$54,BG1330+3,FALSE)</f>
        <v>0</v>
      </c>
    </row>
    <row r="1331" spans="40:61" ht="40.5" x14ac:dyDescent="0.2">
      <c r="AN1331" s="110" t="str">
        <f t="shared" si="468"/>
        <v>-0</v>
      </c>
      <c r="AO1331" s="110" t="str">
        <f t="shared" si="471"/>
        <v>34-0</v>
      </c>
      <c r="AP1331" s="110"/>
      <c r="AQ1331" s="110"/>
      <c r="AR1331" s="110"/>
      <c r="AS1331" s="110"/>
      <c r="AT1331" s="110"/>
      <c r="AU1331" s="110"/>
      <c r="AV1331" s="110"/>
      <c r="AW1331" s="110"/>
      <c r="AX1331" s="110"/>
      <c r="AY1331" s="110"/>
      <c r="AZ1331" s="110"/>
      <c r="BA1331" s="110"/>
      <c r="BB1331" s="110"/>
      <c r="BC1331" s="110"/>
      <c r="BD1331" s="110" t="str">
        <f t="shared" ref="BD1331:BF1331" si="521">BD1295</f>
        <v>پنجشنبه</v>
      </c>
      <c r="BE1331" s="110">
        <f t="shared" si="521"/>
        <v>6</v>
      </c>
      <c r="BF1331" s="110">
        <f t="shared" si="521"/>
        <v>34</v>
      </c>
      <c r="BG1331" s="110">
        <f t="shared" si="509"/>
        <v>37</v>
      </c>
      <c r="BH1331" s="110" t="str">
        <f t="shared" si="470"/>
        <v/>
      </c>
      <c r="BI1331" s="110">
        <f>HLOOKUP(BF1331,'ورود کد کلاس همکاران'!$A$1:$AL$54,BG1331+3,FALSE)</f>
        <v>0</v>
      </c>
    </row>
    <row r="1332" spans="40:61" ht="40.5" x14ac:dyDescent="0.2">
      <c r="AN1332" s="110" t="str">
        <f t="shared" si="468"/>
        <v>-0</v>
      </c>
      <c r="AO1332" s="110" t="str">
        <f t="shared" si="471"/>
        <v>35-0</v>
      </c>
      <c r="AP1332" s="110"/>
      <c r="AQ1332" s="110"/>
      <c r="AR1332" s="110"/>
      <c r="AS1332" s="110"/>
      <c r="AT1332" s="110"/>
      <c r="AU1332" s="110"/>
      <c r="AV1332" s="110"/>
      <c r="AW1332" s="110"/>
      <c r="AX1332" s="110"/>
      <c r="AY1332" s="110"/>
      <c r="AZ1332" s="110"/>
      <c r="BA1332" s="110"/>
      <c r="BB1332" s="110"/>
      <c r="BC1332" s="110"/>
      <c r="BD1332" s="110" t="str">
        <f t="shared" ref="BD1332:BF1332" si="522">BD1296</f>
        <v>پنجشنبه</v>
      </c>
      <c r="BE1332" s="110">
        <f t="shared" si="522"/>
        <v>6</v>
      </c>
      <c r="BF1332" s="110">
        <f t="shared" si="522"/>
        <v>35</v>
      </c>
      <c r="BG1332" s="110">
        <f t="shared" si="509"/>
        <v>37</v>
      </c>
      <c r="BH1332" s="110" t="str">
        <f t="shared" si="470"/>
        <v/>
      </c>
      <c r="BI1332" s="110">
        <f>HLOOKUP(BF1332,'ورود کد کلاس همکاران'!$A$1:$AL$54,BG1332+3,FALSE)</f>
        <v>0</v>
      </c>
    </row>
    <row r="1333" spans="40:61" ht="40.5" x14ac:dyDescent="0.2">
      <c r="AN1333" s="110" t="str">
        <f t="shared" si="468"/>
        <v>-0</v>
      </c>
      <c r="AO1333" s="110" t="str">
        <f t="shared" si="471"/>
        <v>36-0</v>
      </c>
      <c r="AP1333" s="110"/>
      <c r="AQ1333" s="110"/>
      <c r="AR1333" s="110"/>
      <c r="AS1333" s="110"/>
      <c r="AT1333" s="110"/>
      <c r="AU1333" s="110"/>
      <c r="AV1333" s="110"/>
      <c r="AW1333" s="110"/>
      <c r="AX1333" s="110"/>
      <c r="AY1333" s="110"/>
      <c r="AZ1333" s="110"/>
      <c r="BA1333" s="110"/>
      <c r="BB1333" s="110"/>
      <c r="BC1333" s="110"/>
      <c r="BD1333" s="110" t="str">
        <f t="shared" ref="BD1333:BF1333" si="523">BD1297</f>
        <v>پنجشنبه</v>
      </c>
      <c r="BE1333" s="110">
        <f t="shared" si="523"/>
        <v>6</v>
      </c>
      <c r="BF1333" s="110">
        <f t="shared" si="523"/>
        <v>36</v>
      </c>
      <c r="BG1333" s="110">
        <f t="shared" si="509"/>
        <v>37</v>
      </c>
      <c r="BH1333" s="110" t="str">
        <f t="shared" si="470"/>
        <v/>
      </c>
      <c r="BI1333" s="110">
        <f>HLOOKUP(BF1333,'ورود کد کلاس همکاران'!$A$1:$AL$54,BG1333+3,FALSE)</f>
        <v>0</v>
      </c>
    </row>
    <row r="1334" spans="40:61" ht="40.5" x14ac:dyDescent="0.2">
      <c r="AN1334" s="110" t="str">
        <f t="shared" si="468"/>
        <v>-0</v>
      </c>
      <c r="AO1334" s="110" t="str">
        <f t="shared" si="471"/>
        <v>1-0</v>
      </c>
      <c r="AP1334" s="110"/>
      <c r="AQ1334" s="110"/>
      <c r="AR1334" s="110"/>
      <c r="AS1334" s="110"/>
      <c r="AT1334" s="110"/>
      <c r="AU1334" s="110"/>
      <c r="AV1334" s="110"/>
      <c r="AW1334" s="110"/>
      <c r="AX1334" s="110"/>
      <c r="AY1334" s="110"/>
      <c r="AZ1334" s="110"/>
      <c r="BA1334" s="110"/>
      <c r="BB1334" s="110"/>
      <c r="BC1334" s="110"/>
      <c r="BD1334" s="110" t="str">
        <f t="shared" ref="BD1334:BF1334" si="524">BD1298</f>
        <v>شنبه</v>
      </c>
      <c r="BE1334" s="110">
        <f t="shared" si="524"/>
        <v>1</v>
      </c>
      <c r="BF1334" s="110">
        <f t="shared" si="524"/>
        <v>1</v>
      </c>
      <c r="BG1334" s="110">
        <f t="shared" si="509"/>
        <v>38</v>
      </c>
      <c r="BH1334" s="110" t="str">
        <f t="shared" si="470"/>
        <v/>
      </c>
      <c r="BI1334" s="110">
        <f>HLOOKUP(BF1334,'ورود کد کلاس همکاران'!$A$1:$AL$54,BG1334+3,FALSE)</f>
        <v>0</v>
      </c>
    </row>
    <row r="1335" spans="40:61" ht="40.5" x14ac:dyDescent="0.2">
      <c r="AN1335" s="110" t="str">
        <f t="shared" si="468"/>
        <v>-0</v>
      </c>
      <c r="AO1335" s="110" t="str">
        <f t="shared" si="471"/>
        <v>2-0</v>
      </c>
      <c r="AP1335" s="110"/>
      <c r="AQ1335" s="110"/>
      <c r="AR1335" s="110"/>
      <c r="AS1335" s="110"/>
      <c r="AT1335" s="110"/>
      <c r="AU1335" s="110"/>
      <c r="AV1335" s="110"/>
      <c r="AW1335" s="110"/>
      <c r="AX1335" s="110"/>
      <c r="AY1335" s="110"/>
      <c r="AZ1335" s="110"/>
      <c r="BA1335" s="110"/>
      <c r="BB1335" s="110"/>
      <c r="BC1335" s="110"/>
      <c r="BD1335" s="110" t="str">
        <f t="shared" ref="BD1335:BF1335" si="525">BD1299</f>
        <v>شنبه</v>
      </c>
      <c r="BE1335" s="110">
        <f t="shared" si="525"/>
        <v>1</v>
      </c>
      <c r="BF1335" s="110">
        <f t="shared" si="525"/>
        <v>2</v>
      </c>
      <c r="BG1335" s="110">
        <f t="shared" si="509"/>
        <v>38</v>
      </c>
      <c r="BH1335" s="110" t="str">
        <f t="shared" si="470"/>
        <v/>
      </c>
      <c r="BI1335" s="110">
        <f>HLOOKUP(BF1335,'ورود کد کلاس همکاران'!$A$1:$AL$54,BG1335+3,FALSE)</f>
        <v>0</v>
      </c>
    </row>
    <row r="1336" spans="40:61" ht="40.5" x14ac:dyDescent="0.2">
      <c r="AN1336" s="110" t="str">
        <f t="shared" si="468"/>
        <v>-0</v>
      </c>
      <c r="AO1336" s="110" t="str">
        <f t="shared" si="471"/>
        <v>3-0</v>
      </c>
      <c r="AP1336" s="110"/>
      <c r="AQ1336" s="110"/>
      <c r="AR1336" s="110"/>
      <c r="AS1336" s="110"/>
      <c r="AT1336" s="110"/>
      <c r="AU1336" s="110"/>
      <c r="AV1336" s="110"/>
      <c r="AW1336" s="110"/>
      <c r="AX1336" s="110"/>
      <c r="AY1336" s="110"/>
      <c r="AZ1336" s="110"/>
      <c r="BA1336" s="110"/>
      <c r="BB1336" s="110"/>
      <c r="BC1336" s="110"/>
      <c r="BD1336" s="110" t="str">
        <f t="shared" ref="BD1336:BF1336" si="526">BD1300</f>
        <v>شنبه</v>
      </c>
      <c r="BE1336" s="110">
        <f t="shared" si="526"/>
        <v>1</v>
      </c>
      <c r="BF1336" s="110">
        <f t="shared" si="526"/>
        <v>3</v>
      </c>
      <c r="BG1336" s="110">
        <f t="shared" si="509"/>
        <v>38</v>
      </c>
      <c r="BH1336" s="110" t="str">
        <f t="shared" si="470"/>
        <v/>
      </c>
      <c r="BI1336" s="110">
        <f>HLOOKUP(BF1336,'ورود کد کلاس همکاران'!$A$1:$AL$54,BG1336+3,FALSE)</f>
        <v>0</v>
      </c>
    </row>
    <row r="1337" spans="40:61" ht="40.5" x14ac:dyDescent="0.2">
      <c r="AN1337" s="110" t="str">
        <f t="shared" si="468"/>
        <v>-0</v>
      </c>
      <c r="AO1337" s="110" t="str">
        <f t="shared" si="471"/>
        <v>4-0</v>
      </c>
      <c r="AP1337" s="110"/>
      <c r="AQ1337" s="110"/>
      <c r="AR1337" s="110"/>
      <c r="AS1337" s="110"/>
      <c r="AT1337" s="110"/>
      <c r="AU1337" s="110"/>
      <c r="AV1337" s="110"/>
      <c r="AW1337" s="110"/>
      <c r="AX1337" s="110"/>
      <c r="AY1337" s="110"/>
      <c r="AZ1337" s="110"/>
      <c r="BA1337" s="110"/>
      <c r="BB1337" s="110"/>
      <c r="BC1337" s="110"/>
      <c r="BD1337" s="110" t="str">
        <f t="shared" ref="BD1337:BF1337" si="527">BD1301</f>
        <v>شنبه</v>
      </c>
      <c r="BE1337" s="110">
        <f t="shared" si="527"/>
        <v>1</v>
      </c>
      <c r="BF1337" s="110">
        <f t="shared" si="527"/>
        <v>4</v>
      </c>
      <c r="BG1337" s="110">
        <f t="shared" si="509"/>
        <v>38</v>
      </c>
      <c r="BH1337" s="110" t="str">
        <f t="shared" si="470"/>
        <v/>
      </c>
      <c r="BI1337" s="110">
        <f>HLOOKUP(BF1337,'ورود کد کلاس همکاران'!$A$1:$AL$54,BG1337+3,FALSE)</f>
        <v>0</v>
      </c>
    </row>
    <row r="1338" spans="40:61" ht="40.5" x14ac:dyDescent="0.2">
      <c r="AN1338" s="110" t="str">
        <f t="shared" si="468"/>
        <v>-0</v>
      </c>
      <c r="AO1338" s="110" t="str">
        <f t="shared" si="471"/>
        <v>5-0</v>
      </c>
      <c r="AP1338" s="110"/>
      <c r="AQ1338" s="110"/>
      <c r="AR1338" s="110"/>
      <c r="AS1338" s="110"/>
      <c r="AT1338" s="110"/>
      <c r="AU1338" s="110"/>
      <c r="AV1338" s="110"/>
      <c r="AW1338" s="110"/>
      <c r="AX1338" s="110"/>
      <c r="AY1338" s="110"/>
      <c r="AZ1338" s="110"/>
      <c r="BA1338" s="110"/>
      <c r="BB1338" s="110"/>
      <c r="BC1338" s="110"/>
      <c r="BD1338" s="110" t="str">
        <f t="shared" ref="BD1338:BF1338" si="528">BD1302</f>
        <v>شنبه</v>
      </c>
      <c r="BE1338" s="110">
        <f t="shared" si="528"/>
        <v>1</v>
      </c>
      <c r="BF1338" s="110">
        <f t="shared" si="528"/>
        <v>5</v>
      </c>
      <c r="BG1338" s="110">
        <f t="shared" si="509"/>
        <v>38</v>
      </c>
      <c r="BH1338" s="110" t="str">
        <f t="shared" si="470"/>
        <v/>
      </c>
      <c r="BI1338" s="110">
        <f>HLOOKUP(BF1338,'ورود کد کلاس همکاران'!$A$1:$AL$54,BG1338+3,FALSE)</f>
        <v>0</v>
      </c>
    </row>
    <row r="1339" spans="40:61" ht="40.5" x14ac:dyDescent="0.2">
      <c r="AN1339" s="110" t="str">
        <f t="shared" si="468"/>
        <v>-0</v>
      </c>
      <c r="AO1339" s="110" t="str">
        <f t="shared" si="471"/>
        <v>6-0</v>
      </c>
      <c r="AP1339" s="110"/>
      <c r="AQ1339" s="110"/>
      <c r="AR1339" s="110"/>
      <c r="AS1339" s="110"/>
      <c r="AT1339" s="110"/>
      <c r="AU1339" s="110"/>
      <c r="AV1339" s="110"/>
      <c r="AW1339" s="110"/>
      <c r="AX1339" s="110"/>
      <c r="AY1339" s="110"/>
      <c r="AZ1339" s="110"/>
      <c r="BA1339" s="110"/>
      <c r="BB1339" s="110"/>
      <c r="BC1339" s="110"/>
      <c r="BD1339" s="110" t="str">
        <f t="shared" ref="BD1339:BF1339" si="529">BD1303</f>
        <v>شنبه</v>
      </c>
      <c r="BE1339" s="110">
        <f t="shared" si="529"/>
        <v>1</v>
      </c>
      <c r="BF1339" s="110">
        <f t="shared" si="529"/>
        <v>6</v>
      </c>
      <c r="BG1339" s="110">
        <f t="shared" si="509"/>
        <v>38</v>
      </c>
      <c r="BH1339" s="110" t="str">
        <f t="shared" si="470"/>
        <v/>
      </c>
      <c r="BI1339" s="110">
        <f>HLOOKUP(BF1339,'ورود کد کلاس همکاران'!$A$1:$AL$54,BG1339+3,FALSE)</f>
        <v>0</v>
      </c>
    </row>
    <row r="1340" spans="40:61" ht="40.5" x14ac:dyDescent="0.2">
      <c r="AN1340" s="110" t="str">
        <f t="shared" si="468"/>
        <v>-0</v>
      </c>
      <c r="AO1340" s="110" t="str">
        <f t="shared" si="471"/>
        <v>7-0</v>
      </c>
      <c r="AP1340" s="110"/>
      <c r="AQ1340" s="110"/>
      <c r="AR1340" s="110"/>
      <c r="AS1340" s="110"/>
      <c r="AT1340" s="110"/>
      <c r="AU1340" s="110"/>
      <c r="AV1340" s="110"/>
      <c r="AW1340" s="110"/>
      <c r="AX1340" s="110"/>
      <c r="AY1340" s="110"/>
      <c r="AZ1340" s="110"/>
      <c r="BA1340" s="110"/>
      <c r="BB1340" s="110"/>
      <c r="BC1340" s="110"/>
      <c r="BD1340" s="110" t="str">
        <f t="shared" ref="BD1340:BF1340" si="530">BD1304</f>
        <v>يکشنبه</v>
      </c>
      <c r="BE1340" s="110">
        <f t="shared" si="530"/>
        <v>2</v>
      </c>
      <c r="BF1340" s="110">
        <f t="shared" si="530"/>
        <v>7</v>
      </c>
      <c r="BG1340" s="110">
        <f t="shared" si="509"/>
        <v>38</v>
      </c>
      <c r="BH1340" s="110" t="str">
        <f t="shared" si="470"/>
        <v/>
      </c>
      <c r="BI1340" s="110">
        <f>HLOOKUP(BF1340,'ورود کد کلاس همکاران'!$A$1:$AL$54,BG1340+3,FALSE)</f>
        <v>0</v>
      </c>
    </row>
    <row r="1341" spans="40:61" ht="40.5" x14ac:dyDescent="0.2">
      <c r="AN1341" s="110" t="str">
        <f t="shared" si="468"/>
        <v>-0</v>
      </c>
      <c r="AO1341" s="110" t="str">
        <f t="shared" si="471"/>
        <v>8-0</v>
      </c>
      <c r="AP1341" s="110"/>
      <c r="AQ1341" s="110"/>
      <c r="AR1341" s="110"/>
      <c r="AS1341" s="110"/>
      <c r="AT1341" s="110"/>
      <c r="AU1341" s="110"/>
      <c r="AV1341" s="110"/>
      <c r="AW1341" s="110"/>
      <c r="AX1341" s="110"/>
      <c r="AY1341" s="110"/>
      <c r="AZ1341" s="110"/>
      <c r="BA1341" s="110"/>
      <c r="BB1341" s="110"/>
      <c r="BC1341" s="110"/>
      <c r="BD1341" s="110" t="str">
        <f t="shared" ref="BD1341:BF1341" si="531">BD1305</f>
        <v>يکشنبه</v>
      </c>
      <c r="BE1341" s="110">
        <f t="shared" si="531"/>
        <v>2</v>
      </c>
      <c r="BF1341" s="110">
        <f t="shared" si="531"/>
        <v>8</v>
      </c>
      <c r="BG1341" s="110">
        <f t="shared" si="509"/>
        <v>38</v>
      </c>
      <c r="BH1341" s="110" t="str">
        <f t="shared" si="470"/>
        <v/>
      </c>
      <c r="BI1341" s="110">
        <f>HLOOKUP(BF1341,'ورود کد کلاس همکاران'!$A$1:$AL$54,BG1341+3,FALSE)</f>
        <v>0</v>
      </c>
    </row>
    <row r="1342" spans="40:61" ht="40.5" x14ac:dyDescent="0.2">
      <c r="AN1342" s="110" t="str">
        <f t="shared" si="468"/>
        <v>-0</v>
      </c>
      <c r="AO1342" s="110" t="str">
        <f t="shared" si="471"/>
        <v>9-0</v>
      </c>
      <c r="AP1342" s="110"/>
      <c r="AQ1342" s="110"/>
      <c r="AR1342" s="110"/>
      <c r="AS1342" s="110"/>
      <c r="AT1342" s="110"/>
      <c r="AU1342" s="110"/>
      <c r="AV1342" s="110"/>
      <c r="AW1342" s="110"/>
      <c r="AX1342" s="110"/>
      <c r="AY1342" s="110"/>
      <c r="AZ1342" s="110"/>
      <c r="BA1342" s="110"/>
      <c r="BB1342" s="110"/>
      <c r="BC1342" s="110"/>
      <c r="BD1342" s="110" t="str">
        <f t="shared" ref="BD1342:BF1342" si="532">BD1306</f>
        <v>يکشنبه</v>
      </c>
      <c r="BE1342" s="110">
        <f t="shared" si="532"/>
        <v>2</v>
      </c>
      <c r="BF1342" s="110">
        <f t="shared" si="532"/>
        <v>9</v>
      </c>
      <c r="BG1342" s="110">
        <f t="shared" si="509"/>
        <v>38</v>
      </c>
      <c r="BH1342" s="110" t="str">
        <f t="shared" si="470"/>
        <v/>
      </c>
      <c r="BI1342" s="110">
        <f>HLOOKUP(BF1342,'ورود کد کلاس همکاران'!$A$1:$AL$54,BG1342+3,FALSE)</f>
        <v>0</v>
      </c>
    </row>
    <row r="1343" spans="40:61" ht="40.5" x14ac:dyDescent="0.2">
      <c r="AN1343" s="110" t="str">
        <f t="shared" si="468"/>
        <v>-0</v>
      </c>
      <c r="AO1343" s="110" t="str">
        <f t="shared" si="471"/>
        <v>10-0</v>
      </c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  <c r="BA1343" s="110"/>
      <c r="BB1343" s="110"/>
      <c r="BC1343" s="110"/>
      <c r="BD1343" s="110" t="str">
        <f t="shared" ref="BD1343:BF1343" si="533">BD1307</f>
        <v>يکشنبه</v>
      </c>
      <c r="BE1343" s="110">
        <f t="shared" si="533"/>
        <v>2</v>
      </c>
      <c r="BF1343" s="110">
        <f t="shared" si="533"/>
        <v>10</v>
      </c>
      <c r="BG1343" s="110">
        <f t="shared" si="509"/>
        <v>38</v>
      </c>
      <c r="BH1343" s="110" t="str">
        <f t="shared" si="470"/>
        <v/>
      </c>
      <c r="BI1343" s="110">
        <f>HLOOKUP(BF1343,'ورود کد کلاس همکاران'!$A$1:$AL$54,BG1343+3,FALSE)</f>
        <v>0</v>
      </c>
    </row>
    <row r="1344" spans="40:61" ht="40.5" x14ac:dyDescent="0.2">
      <c r="AN1344" s="110" t="str">
        <f t="shared" si="468"/>
        <v>-0</v>
      </c>
      <c r="AO1344" s="110" t="str">
        <f t="shared" si="471"/>
        <v>11-0</v>
      </c>
      <c r="AP1344" s="110"/>
      <c r="AQ1344" s="110"/>
      <c r="AR1344" s="110"/>
      <c r="AS1344" s="110"/>
      <c r="AT1344" s="110"/>
      <c r="AU1344" s="110"/>
      <c r="AV1344" s="110"/>
      <c r="AW1344" s="110"/>
      <c r="AX1344" s="110"/>
      <c r="AY1344" s="110"/>
      <c r="AZ1344" s="110"/>
      <c r="BA1344" s="110"/>
      <c r="BB1344" s="110"/>
      <c r="BC1344" s="110"/>
      <c r="BD1344" s="110" t="str">
        <f t="shared" ref="BD1344:BF1344" si="534">BD1308</f>
        <v>يکشنبه</v>
      </c>
      <c r="BE1344" s="110">
        <f t="shared" si="534"/>
        <v>2</v>
      </c>
      <c r="BF1344" s="110">
        <f t="shared" si="534"/>
        <v>11</v>
      </c>
      <c r="BG1344" s="110">
        <f t="shared" si="509"/>
        <v>38</v>
      </c>
      <c r="BH1344" s="110" t="str">
        <f t="shared" si="470"/>
        <v/>
      </c>
      <c r="BI1344" s="110">
        <f>HLOOKUP(BF1344,'ورود کد کلاس همکاران'!$A$1:$AL$54,BG1344+3,FALSE)</f>
        <v>0</v>
      </c>
    </row>
    <row r="1345" spans="40:61" ht="40.5" x14ac:dyDescent="0.2">
      <c r="AN1345" s="110" t="str">
        <f t="shared" si="468"/>
        <v>-0</v>
      </c>
      <c r="AO1345" s="110" t="str">
        <f t="shared" si="471"/>
        <v>12-0</v>
      </c>
      <c r="AP1345" s="110"/>
      <c r="AQ1345" s="110"/>
      <c r="AR1345" s="110"/>
      <c r="AS1345" s="110"/>
      <c r="AT1345" s="110"/>
      <c r="AU1345" s="110"/>
      <c r="AV1345" s="110"/>
      <c r="AW1345" s="110"/>
      <c r="AX1345" s="110"/>
      <c r="AY1345" s="110"/>
      <c r="AZ1345" s="110"/>
      <c r="BA1345" s="110"/>
      <c r="BB1345" s="110"/>
      <c r="BC1345" s="110"/>
      <c r="BD1345" s="110" t="str">
        <f t="shared" ref="BD1345:BF1345" si="535">BD1309</f>
        <v>يکشنبه</v>
      </c>
      <c r="BE1345" s="110">
        <f t="shared" si="535"/>
        <v>2</v>
      </c>
      <c r="BF1345" s="110">
        <f t="shared" si="535"/>
        <v>12</v>
      </c>
      <c r="BG1345" s="110">
        <f t="shared" si="509"/>
        <v>38</v>
      </c>
      <c r="BH1345" s="110" t="str">
        <f t="shared" si="470"/>
        <v/>
      </c>
      <c r="BI1345" s="110">
        <f>HLOOKUP(BF1345,'ورود کد کلاس همکاران'!$A$1:$AL$54,BG1345+3,FALSE)</f>
        <v>0</v>
      </c>
    </row>
    <row r="1346" spans="40:61" ht="40.5" x14ac:dyDescent="0.2">
      <c r="AN1346" s="110" t="str">
        <f t="shared" ref="AN1346:AN1409" si="536">BH1346&amp;"-"&amp;BI1346</f>
        <v>-0</v>
      </c>
      <c r="AO1346" s="110" t="str">
        <f t="shared" si="471"/>
        <v>13-0</v>
      </c>
      <c r="AP1346" s="110"/>
      <c r="AQ1346" s="110"/>
      <c r="AR1346" s="110"/>
      <c r="AS1346" s="110"/>
      <c r="AT1346" s="110"/>
      <c r="AU1346" s="110"/>
      <c r="AV1346" s="110"/>
      <c r="AW1346" s="110"/>
      <c r="AX1346" s="110"/>
      <c r="AY1346" s="110"/>
      <c r="AZ1346" s="110"/>
      <c r="BA1346" s="110"/>
      <c r="BB1346" s="110"/>
      <c r="BC1346" s="110"/>
      <c r="BD1346" s="110" t="str">
        <f t="shared" ref="BD1346:BF1346" si="537">BD1310</f>
        <v>دوشنبه</v>
      </c>
      <c r="BE1346" s="110">
        <f t="shared" si="537"/>
        <v>3</v>
      </c>
      <c r="BF1346" s="110">
        <f t="shared" si="537"/>
        <v>13</v>
      </c>
      <c r="BG1346" s="110">
        <f t="shared" si="509"/>
        <v>38</v>
      </c>
      <c r="BH1346" s="110" t="str">
        <f t="shared" ref="BH1346:BH1409" si="538">HLOOKUP(BF1346,$A$1:$AL$54,BG1346+3,FALSE)</f>
        <v/>
      </c>
      <c r="BI1346" s="110">
        <f>HLOOKUP(BF1346,'ورود کد کلاس همکاران'!$A$1:$AL$54,BG1346+3,FALSE)</f>
        <v>0</v>
      </c>
    </row>
    <row r="1347" spans="40:61" ht="40.5" x14ac:dyDescent="0.2">
      <c r="AN1347" s="110" t="str">
        <f t="shared" si="536"/>
        <v>-0</v>
      </c>
      <c r="AO1347" s="110" t="str">
        <f t="shared" ref="AO1347:AO1410" si="539">BF1347&amp;"-"&amp;BI1347</f>
        <v>14-0</v>
      </c>
      <c r="AP1347" s="110"/>
      <c r="AQ1347" s="110"/>
      <c r="AR1347" s="110"/>
      <c r="AS1347" s="110"/>
      <c r="AT1347" s="110"/>
      <c r="AU1347" s="110"/>
      <c r="AV1347" s="110"/>
      <c r="AW1347" s="110"/>
      <c r="AX1347" s="110"/>
      <c r="AY1347" s="110"/>
      <c r="AZ1347" s="110"/>
      <c r="BA1347" s="110"/>
      <c r="BB1347" s="110"/>
      <c r="BC1347" s="110"/>
      <c r="BD1347" s="110" t="str">
        <f t="shared" ref="BD1347:BF1347" si="540">BD1311</f>
        <v>دوشنبه</v>
      </c>
      <c r="BE1347" s="110">
        <f t="shared" si="540"/>
        <v>3</v>
      </c>
      <c r="BF1347" s="110">
        <f t="shared" si="540"/>
        <v>14</v>
      </c>
      <c r="BG1347" s="110">
        <f t="shared" si="509"/>
        <v>38</v>
      </c>
      <c r="BH1347" s="110" t="str">
        <f t="shared" si="538"/>
        <v/>
      </c>
      <c r="BI1347" s="110">
        <f>HLOOKUP(BF1347,'ورود کد کلاس همکاران'!$A$1:$AL$54,BG1347+3,FALSE)</f>
        <v>0</v>
      </c>
    </row>
    <row r="1348" spans="40:61" ht="40.5" x14ac:dyDescent="0.2">
      <c r="AN1348" s="110" t="str">
        <f t="shared" si="536"/>
        <v>-0</v>
      </c>
      <c r="AO1348" s="110" t="str">
        <f t="shared" si="539"/>
        <v>15-0</v>
      </c>
      <c r="AP1348" s="110"/>
      <c r="AQ1348" s="110"/>
      <c r="AR1348" s="110"/>
      <c r="AS1348" s="110"/>
      <c r="AT1348" s="110"/>
      <c r="AU1348" s="110"/>
      <c r="AV1348" s="110"/>
      <c r="AW1348" s="110"/>
      <c r="AX1348" s="110"/>
      <c r="AY1348" s="110"/>
      <c r="AZ1348" s="110"/>
      <c r="BA1348" s="110"/>
      <c r="BB1348" s="110"/>
      <c r="BC1348" s="110"/>
      <c r="BD1348" s="110" t="str">
        <f t="shared" ref="BD1348:BF1348" si="541">BD1312</f>
        <v>دوشنبه</v>
      </c>
      <c r="BE1348" s="110">
        <f t="shared" si="541"/>
        <v>3</v>
      </c>
      <c r="BF1348" s="110">
        <f t="shared" si="541"/>
        <v>15</v>
      </c>
      <c r="BG1348" s="110">
        <f t="shared" si="509"/>
        <v>38</v>
      </c>
      <c r="BH1348" s="110" t="str">
        <f t="shared" si="538"/>
        <v/>
      </c>
      <c r="BI1348" s="110">
        <f>HLOOKUP(BF1348,'ورود کد کلاس همکاران'!$A$1:$AL$54,BG1348+3,FALSE)</f>
        <v>0</v>
      </c>
    </row>
    <row r="1349" spans="40:61" ht="40.5" x14ac:dyDescent="0.2">
      <c r="AN1349" s="110" t="str">
        <f t="shared" si="536"/>
        <v>-0</v>
      </c>
      <c r="AO1349" s="110" t="str">
        <f t="shared" si="539"/>
        <v>16-0</v>
      </c>
      <c r="AP1349" s="110"/>
      <c r="AQ1349" s="110"/>
      <c r="AR1349" s="110"/>
      <c r="AS1349" s="110"/>
      <c r="AT1349" s="110"/>
      <c r="AU1349" s="110"/>
      <c r="AV1349" s="110"/>
      <c r="AW1349" s="110"/>
      <c r="AX1349" s="110"/>
      <c r="AY1349" s="110"/>
      <c r="AZ1349" s="110"/>
      <c r="BA1349" s="110"/>
      <c r="BB1349" s="110"/>
      <c r="BC1349" s="110"/>
      <c r="BD1349" s="110" t="str">
        <f t="shared" ref="BD1349:BF1349" si="542">BD1313</f>
        <v>دوشنبه</v>
      </c>
      <c r="BE1349" s="110">
        <f t="shared" si="542"/>
        <v>3</v>
      </c>
      <c r="BF1349" s="110">
        <f t="shared" si="542"/>
        <v>16</v>
      </c>
      <c r="BG1349" s="110">
        <f t="shared" si="509"/>
        <v>38</v>
      </c>
      <c r="BH1349" s="110" t="str">
        <f t="shared" si="538"/>
        <v/>
      </c>
      <c r="BI1349" s="110">
        <f>HLOOKUP(BF1349,'ورود کد کلاس همکاران'!$A$1:$AL$54,BG1349+3,FALSE)</f>
        <v>0</v>
      </c>
    </row>
    <row r="1350" spans="40:61" ht="40.5" x14ac:dyDescent="0.2">
      <c r="AN1350" s="110" t="str">
        <f t="shared" si="536"/>
        <v>-0</v>
      </c>
      <c r="AO1350" s="110" t="str">
        <f t="shared" si="539"/>
        <v>17-0</v>
      </c>
      <c r="AP1350" s="110"/>
      <c r="AQ1350" s="110"/>
      <c r="AR1350" s="110"/>
      <c r="AS1350" s="110"/>
      <c r="AT1350" s="110"/>
      <c r="AU1350" s="110"/>
      <c r="AV1350" s="110"/>
      <c r="AW1350" s="110"/>
      <c r="AX1350" s="110"/>
      <c r="AY1350" s="110"/>
      <c r="AZ1350" s="110"/>
      <c r="BA1350" s="110"/>
      <c r="BB1350" s="110"/>
      <c r="BC1350" s="110"/>
      <c r="BD1350" s="110" t="str">
        <f t="shared" ref="BD1350:BF1350" si="543">BD1314</f>
        <v>دوشنبه</v>
      </c>
      <c r="BE1350" s="110">
        <f t="shared" si="543"/>
        <v>3</v>
      </c>
      <c r="BF1350" s="110">
        <f t="shared" si="543"/>
        <v>17</v>
      </c>
      <c r="BG1350" s="110">
        <f t="shared" si="509"/>
        <v>38</v>
      </c>
      <c r="BH1350" s="110" t="str">
        <f t="shared" si="538"/>
        <v/>
      </c>
      <c r="BI1350" s="110">
        <f>HLOOKUP(BF1350,'ورود کد کلاس همکاران'!$A$1:$AL$54,BG1350+3,FALSE)</f>
        <v>0</v>
      </c>
    </row>
    <row r="1351" spans="40:61" ht="40.5" x14ac:dyDescent="0.2">
      <c r="AN1351" s="110" t="str">
        <f t="shared" si="536"/>
        <v>-0</v>
      </c>
      <c r="AO1351" s="110" t="str">
        <f t="shared" si="539"/>
        <v>18-0</v>
      </c>
      <c r="AP1351" s="110"/>
      <c r="AQ1351" s="110"/>
      <c r="AR1351" s="110"/>
      <c r="AS1351" s="110"/>
      <c r="AT1351" s="110"/>
      <c r="AU1351" s="110"/>
      <c r="AV1351" s="110"/>
      <c r="AW1351" s="110"/>
      <c r="AX1351" s="110"/>
      <c r="AY1351" s="110"/>
      <c r="AZ1351" s="110"/>
      <c r="BA1351" s="110"/>
      <c r="BB1351" s="110"/>
      <c r="BC1351" s="110"/>
      <c r="BD1351" s="110" t="str">
        <f t="shared" ref="BD1351:BF1351" si="544">BD1315</f>
        <v>دوشنبه</v>
      </c>
      <c r="BE1351" s="110">
        <f t="shared" si="544"/>
        <v>3</v>
      </c>
      <c r="BF1351" s="110">
        <f t="shared" si="544"/>
        <v>18</v>
      </c>
      <c r="BG1351" s="110">
        <f t="shared" si="509"/>
        <v>38</v>
      </c>
      <c r="BH1351" s="110" t="str">
        <f t="shared" si="538"/>
        <v/>
      </c>
      <c r="BI1351" s="110">
        <f>HLOOKUP(BF1351,'ورود کد کلاس همکاران'!$A$1:$AL$54,BG1351+3,FALSE)</f>
        <v>0</v>
      </c>
    </row>
    <row r="1352" spans="40:61" ht="40.5" x14ac:dyDescent="0.2">
      <c r="AN1352" s="110" t="str">
        <f t="shared" si="536"/>
        <v>-0</v>
      </c>
      <c r="AO1352" s="110" t="str">
        <f t="shared" si="539"/>
        <v>19-0</v>
      </c>
      <c r="AP1352" s="110"/>
      <c r="AQ1352" s="110"/>
      <c r="AR1352" s="110"/>
      <c r="AS1352" s="110"/>
      <c r="AT1352" s="110"/>
      <c r="AU1352" s="110"/>
      <c r="AV1352" s="110"/>
      <c r="AW1352" s="110"/>
      <c r="AX1352" s="110"/>
      <c r="AY1352" s="110"/>
      <c r="AZ1352" s="110"/>
      <c r="BA1352" s="110"/>
      <c r="BB1352" s="110"/>
      <c r="BC1352" s="110"/>
      <c r="BD1352" s="110" t="str">
        <f t="shared" ref="BD1352:BF1352" si="545">BD1316</f>
        <v>سه شنبه</v>
      </c>
      <c r="BE1352" s="110">
        <f t="shared" si="545"/>
        <v>4</v>
      </c>
      <c r="BF1352" s="110">
        <f t="shared" si="545"/>
        <v>19</v>
      </c>
      <c r="BG1352" s="110">
        <f t="shared" si="509"/>
        <v>38</v>
      </c>
      <c r="BH1352" s="110" t="str">
        <f t="shared" si="538"/>
        <v/>
      </c>
      <c r="BI1352" s="110">
        <f>HLOOKUP(BF1352,'ورود کد کلاس همکاران'!$A$1:$AL$54,BG1352+3,FALSE)</f>
        <v>0</v>
      </c>
    </row>
    <row r="1353" spans="40:61" ht="40.5" x14ac:dyDescent="0.2">
      <c r="AN1353" s="110" t="str">
        <f t="shared" si="536"/>
        <v>-0</v>
      </c>
      <c r="AO1353" s="110" t="str">
        <f t="shared" si="539"/>
        <v>20-0</v>
      </c>
      <c r="AP1353" s="110"/>
      <c r="AQ1353" s="110"/>
      <c r="AR1353" s="110"/>
      <c r="AS1353" s="110"/>
      <c r="AT1353" s="110"/>
      <c r="AU1353" s="110"/>
      <c r="AV1353" s="110"/>
      <c r="AW1353" s="110"/>
      <c r="AX1353" s="110"/>
      <c r="AY1353" s="110"/>
      <c r="AZ1353" s="110"/>
      <c r="BA1353" s="110"/>
      <c r="BB1353" s="110"/>
      <c r="BC1353" s="110"/>
      <c r="BD1353" s="110" t="str">
        <f t="shared" ref="BD1353:BF1353" si="546">BD1317</f>
        <v>سه شنبه</v>
      </c>
      <c r="BE1353" s="110">
        <f t="shared" si="546"/>
        <v>4</v>
      </c>
      <c r="BF1353" s="110">
        <f t="shared" si="546"/>
        <v>20</v>
      </c>
      <c r="BG1353" s="110">
        <f t="shared" si="509"/>
        <v>38</v>
      </c>
      <c r="BH1353" s="110" t="str">
        <f t="shared" si="538"/>
        <v/>
      </c>
      <c r="BI1353" s="110">
        <f>HLOOKUP(BF1353,'ورود کد کلاس همکاران'!$A$1:$AL$54,BG1353+3,FALSE)</f>
        <v>0</v>
      </c>
    </row>
    <row r="1354" spans="40:61" ht="40.5" x14ac:dyDescent="0.2">
      <c r="AN1354" s="110" t="str">
        <f t="shared" si="536"/>
        <v>-0</v>
      </c>
      <c r="AO1354" s="110" t="str">
        <f t="shared" si="539"/>
        <v>21-0</v>
      </c>
      <c r="AP1354" s="110"/>
      <c r="AQ1354" s="110"/>
      <c r="AR1354" s="110"/>
      <c r="AS1354" s="110"/>
      <c r="AT1354" s="110"/>
      <c r="AU1354" s="110"/>
      <c r="AV1354" s="110"/>
      <c r="AW1354" s="110"/>
      <c r="AX1354" s="110"/>
      <c r="AY1354" s="110"/>
      <c r="AZ1354" s="110"/>
      <c r="BA1354" s="110"/>
      <c r="BB1354" s="110"/>
      <c r="BC1354" s="110"/>
      <c r="BD1354" s="110" t="str">
        <f t="shared" ref="BD1354:BF1354" si="547">BD1318</f>
        <v>سه شنبه</v>
      </c>
      <c r="BE1354" s="110">
        <f t="shared" si="547"/>
        <v>4</v>
      </c>
      <c r="BF1354" s="110">
        <f t="shared" si="547"/>
        <v>21</v>
      </c>
      <c r="BG1354" s="110">
        <f t="shared" si="509"/>
        <v>38</v>
      </c>
      <c r="BH1354" s="110" t="str">
        <f t="shared" si="538"/>
        <v/>
      </c>
      <c r="BI1354" s="110">
        <f>HLOOKUP(BF1354,'ورود کد کلاس همکاران'!$A$1:$AL$54,BG1354+3,FALSE)</f>
        <v>0</v>
      </c>
    </row>
    <row r="1355" spans="40:61" ht="40.5" x14ac:dyDescent="0.2">
      <c r="AN1355" s="110" t="str">
        <f t="shared" si="536"/>
        <v>-0</v>
      </c>
      <c r="AO1355" s="110" t="str">
        <f t="shared" si="539"/>
        <v>22-0</v>
      </c>
      <c r="AP1355" s="110"/>
      <c r="AQ1355" s="110"/>
      <c r="AR1355" s="110"/>
      <c r="AS1355" s="110"/>
      <c r="AT1355" s="110"/>
      <c r="AU1355" s="110"/>
      <c r="AV1355" s="110"/>
      <c r="AW1355" s="110"/>
      <c r="AX1355" s="110"/>
      <c r="AY1355" s="110"/>
      <c r="AZ1355" s="110"/>
      <c r="BA1355" s="110"/>
      <c r="BB1355" s="110"/>
      <c r="BC1355" s="110"/>
      <c r="BD1355" s="110" t="str">
        <f t="shared" ref="BD1355:BF1355" si="548">BD1319</f>
        <v>سه شنبه</v>
      </c>
      <c r="BE1355" s="110">
        <f t="shared" si="548"/>
        <v>4</v>
      </c>
      <c r="BF1355" s="110">
        <f t="shared" si="548"/>
        <v>22</v>
      </c>
      <c r="BG1355" s="110">
        <f t="shared" si="509"/>
        <v>38</v>
      </c>
      <c r="BH1355" s="110" t="str">
        <f t="shared" si="538"/>
        <v/>
      </c>
      <c r="BI1355" s="110">
        <f>HLOOKUP(BF1355,'ورود کد کلاس همکاران'!$A$1:$AL$54,BG1355+3,FALSE)</f>
        <v>0</v>
      </c>
    </row>
    <row r="1356" spans="40:61" ht="40.5" x14ac:dyDescent="0.2">
      <c r="AN1356" s="110" t="str">
        <f t="shared" si="536"/>
        <v>-0</v>
      </c>
      <c r="AO1356" s="110" t="str">
        <f t="shared" si="539"/>
        <v>23-0</v>
      </c>
      <c r="AP1356" s="110"/>
      <c r="AQ1356" s="110"/>
      <c r="AR1356" s="110"/>
      <c r="AS1356" s="110"/>
      <c r="AT1356" s="110"/>
      <c r="AU1356" s="110"/>
      <c r="AV1356" s="110"/>
      <c r="AW1356" s="110"/>
      <c r="AX1356" s="110"/>
      <c r="AY1356" s="110"/>
      <c r="AZ1356" s="110"/>
      <c r="BA1356" s="110"/>
      <c r="BB1356" s="110"/>
      <c r="BC1356" s="110"/>
      <c r="BD1356" s="110" t="str">
        <f t="shared" ref="BD1356:BF1356" si="549">BD1320</f>
        <v>سه شنبه</v>
      </c>
      <c r="BE1356" s="110">
        <f t="shared" si="549"/>
        <v>4</v>
      </c>
      <c r="BF1356" s="110">
        <f t="shared" si="549"/>
        <v>23</v>
      </c>
      <c r="BG1356" s="110">
        <f t="shared" si="509"/>
        <v>38</v>
      </c>
      <c r="BH1356" s="110" t="str">
        <f t="shared" si="538"/>
        <v/>
      </c>
      <c r="BI1356" s="110">
        <f>HLOOKUP(BF1356,'ورود کد کلاس همکاران'!$A$1:$AL$54,BG1356+3,FALSE)</f>
        <v>0</v>
      </c>
    </row>
    <row r="1357" spans="40:61" ht="40.5" x14ac:dyDescent="0.2">
      <c r="AN1357" s="110" t="str">
        <f t="shared" si="536"/>
        <v>-0</v>
      </c>
      <c r="AO1357" s="110" t="str">
        <f t="shared" si="539"/>
        <v>24-0</v>
      </c>
      <c r="AP1357" s="110"/>
      <c r="AQ1357" s="110"/>
      <c r="AR1357" s="110"/>
      <c r="AS1357" s="110"/>
      <c r="AT1357" s="110"/>
      <c r="AU1357" s="110"/>
      <c r="AV1357" s="110"/>
      <c r="AW1357" s="110"/>
      <c r="AX1357" s="110"/>
      <c r="AY1357" s="110"/>
      <c r="AZ1357" s="110"/>
      <c r="BA1357" s="110"/>
      <c r="BB1357" s="110"/>
      <c r="BC1357" s="110"/>
      <c r="BD1357" s="110" t="str">
        <f t="shared" ref="BD1357:BF1357" si="550">BD1321</f>
        <v>سه شنبه</v>
      </c>
      <c r="BE1357" s="110">
        <f t="shared" si="550"/>
        <v>4</v>
      </c>
      <c r="BF1357" s="110">
        <f t="shared" si="550"/>
        <v>24</v>
      </c>
      <c r="BG1357" s="110">
        <f t="shared" si="509"/>
        <v>38</v>
      </c>
      <c r="BH1357" s="110" t="str">
        <f t="shared" si="538"/>
        <v/>
      </c>
      <c r="BI1357" s="110">
        <f>HLOOKUP(BF1357,'ورود کد کلاس همکاران'!$A$1:$AL$54,BG1357+3,FALSE)</f>
        <v>0</v>
      </c>
    </row>
    <row r="1358" spans="40:61" ht="40.5" x14ac:dyDescent="0.2">
      <c r="AN1358" s="110" t="str">
        <f t="shared" si="536"/>
        <v>-0</v>
      </c>
      <c r="AO1358" s="110" t="str">
        <f t="shared" si="539"/>
        <v>25-0</v>
      </c>
      <c r="AP1358" s="110"/>
      <c r="AQ1358" s="110"/>
      <c r="AR1358" s="110"/>
      <c r="AS1358" s="110"/>
      <c r="AT1358" s="110"/>
      <c r="AU1358" s="110"/>
      <c r="AV1358" s="110"/>
      <c r="AW1358" s="110"/>
      <c r="AX1358" s="110"/>
      <c r="AY1358" s="110"/>
      <c r="AZ1358" s="110"/>
      <c r="BA1358" s="110"/>
      <c r="BB1358" s="110"/>
      <c r="BC1358" s="110"/>
      <c r="BD1358" s="110" t="str">
        <f t="shared" ref="BD1358:BF1358" si="551">BD1322</f>
        <v>چهار شنبه</v>
      </c>
      <c r="BE1358" s="110">
        <f t="shared" si="551"/>
        <v>5</v>
      </c>
      <c r="BF1358" s="110">
        <f t="shared" si="551"/>
        <v>25</v>
      </c>
      <c r="BG1358" s="110">
        <f t="shared" si="509"/>
        <v>38</v>
      </c>
      <c r="BH1358" s="110" t="str">
        <f t="shared" si="538"/>
        <v/>
      </c>
      <c r="BI1358" s="110">
        <f>HLOOKUP(BF1358,'ورود کد کلاس همکاران'!$A$1:$AL$54,BG1358+3,FALSE)</f>
        <v>0</v>
      </c>
    </row>
    <row r="1359" spans="40:61" ht="40.5" x14ac:dyDescent="0.2">
      <c r="AN1359" s="110" t="str">
        <f t="shared" si="536"/>
        <v>-0</v>
      </c>
      <c r="AO1359" s="110" t="str">
        <f t="shared" si="539"/>
        <v>26-0</v>
      </c>
      <c r="AP1359" s="110"/>
      <c r="AQ1359" s="110"/>
      <c r="AR1359" s="110"/>
      <c r="AS1359" s="110"/>
      <c r="AT1359" s="110"/>
      <c r="AU1359" s="110"/>
      <c r="AV1359" s="110"/>
      <c r="AW1359" s="110"/>
      <c r="AX1359" s="110"/>
      <c r="AY1359" s="110"/>
      <c r="AZ1359" s="110"/>
      <c r="BA1359" s="110"/>
      <c r="BB1359" s="110"/>
      <c r="BC1359" s="110"/>
      <c r="BD1359" s="110" t="str">
        <f t="shared" ref="BD1359:BF1359" si="552">BD1323</f>
        <v>چهار شنبه</v>
      </c>
      <c r="BE1359" s="110">
        <f t="shared" si="552"/>
        <v>5</v>
      </c>
      <c r="BF1359" s="110">
        <f t="shared" si="552"/>
        <v>26</v>
      </c>
      <c r="BG1359" s="110">
        <f t="shared" si="509"/>
        <v>38</v>
      </c>
      <c r="BH1359" s="110" t="str">
        <f t="shared" si="538"/>
        <v/>
      </c>
      <c r="BI1359" s="110">
        <f>HLOOKUP(BF1359,'ورود کد کلاس همکاران'!$A$1:$AL$54,BG1359+3,FALSE)</f>
        <v>0</v>
      </c>
    </row>
    <row r="1360" spans="40:61" ht="40.5" x14ac:dyDescent="0.2">
      <c r="AN1360" s="110" t="str">
        <f t="shared" si="536"/>
        <v>-0</v>
      </c>
      <c r="AO1360" s="110" t="str">
        <f t="shared" si="539"/>
        <v>27-0</v>
      </c>
      <c r="AP1360" s="110"/>
      <c r="AQ1360" s="110"/>
      <c r="AR1360" s="110"/>
      <c r="AS1360" s="110"/>
      <c r="AT1360" s="110"/>
      <c r="AU1360" s="110"/>
      <c r="AV1360" s="110"/>
      <c r="AW1360" s="110"/>
      <c r="AX1360" s="110"/>
      <c r="AY1360" s="110"/>
      <c r="AZ1360" s="110"/>
      <c r="BA1360" s="110"/>
      <c r="BB1360" s="110"/>
      <c r="BC1360" s="110"/>
      <c r="BD1360" s="110" t="str">
        <f t="shared" ref="BD1360:BF1360" si="553">BD1324</f>
        <v>چهار شنبه</v>
      </c>
      <c r="BE1360" s="110">
        <f t="shared" si="553"/>
        <v>5</v>
      </c>
      <c r="BF1360" s="110">
        <f t="shared" si="553"/>
        <v>27</v>
      </c>
      <c r="BG1360" s="110">
        <f t="shared" si="509"/>
        <v>38</v>
      </c>
      <c r="BH1360" s="110" t="str">
        <f t="shared" si="538"/>
        <v/>
      </c>
      <c r="BI1360" s="110">
        <f>HLOOKUP(BF1360,'ورود کد کلاس همکاران'!$A$1:$AL$54,BG1360+3,FALSE)</f>
        <v>0</v>
      </c>
    </row>
    <row r="1361" spans="40:61" ht="40.5" x14ac:dyDescent="0.2">
      <c r="AN1361" s="110" t="str">
        <f t="shared" si="536"/>
        <v>-0</v>
      </c>
      <c r="AO1361" s="110" t="str">
        <f t="shared" si="539"/>
        <v>28-0</v>
      </c>
      <c r="AP1361" s="110"/>
      <c r="AQ1361" s="110"/>
      <c r="AR1361" s="110"/>
      <c r="AS1361" s="110"/>
      <c r="AT1361" s="110"/>
      <c r="AU1361" s="110"/>
      <c r="AV1361" s="110"/>
      <c r="AW1361" s="110"/>
      <c r="AX1361" s="110"/>
      <c r="AY1361" s="110"/>
      <c r="AZ1361" s="110"/>
      <c r="BA1361" s="110"/>
      <c r="BB1361" s="110"/>
      <c r="BC1361" s="110"/>
      <c r="BD1361" s="110" t="str">
        <f t="shared" ref="BD1361:BF1361" si="554">BD1325</f>
        <v>چهار شنبه</v>
      </c>
      <c r="BE1361" s="110">
        <f t="shared" si="554"/>
        <v>5</v>
      </c>
      <c r="BF1361" s="110">
        <f t="shared" si="554"/>
        <v>28</v>
      </c>
      <c r="BG1361" s="110">
        <f t="shared" si="509"/>
        <v>38</v>
      </c>
      <c r="BH1361" s="110" t="str">
        <f t="shared" si="538"/>
        <v/>
      </c>
      <c r="BI1361" s="110">
        <f>HLOOKUP(BF1361,'ورود کد کلاس همکاران'!$A$1:$AL$54,BG1361+3,FALSE)</f>
        <v>0</v>
      </c>
    </row>
    <row r="1362" spans="40:61" ht="40.5" x14ac:dyDescent="0.2">
      <c r="AN1362" s="110" t="str">
        <f t="shared" si="536"/>
        <v>-0</v>
      </c>
      <c r="AO1362" s="110" t="str">
        <f t="shared" si="539"/>
        <v>29-0</v>
      </c>
      <c r="AP1362" s="110"/>
      <c r="AQ1362" s="110"/>
      <c r="AR1362" s="110"/>
      <c r="AS1362" s="110"/>
      <c r="AT1362" s="110"/>
      <c r="AU1362" s="110"/>
      <c r="AV1362" s="110"/>
      <c r="AW1362" s="110"/>
      <c r="AX1362" s="110"/>
      <c r="AY1362" s="110"/>
      <c r="AZ1362" s="110"/>
      <c r="BA1362" s="110"/>
      <c r="BB1362" s="110"/>
      <c r="BC1362" s="110"/>
      <c r="BD1362" s="110" t="str">
        <f t="shared" ref="BD1362:BF1362" si="555">BD1326</f>
        <v>چهار شنبه</v>
      </c>
      <c r="BE1362" s="110">
        <f t="shared" si="555"/>
        <v>5</v>
      </c>
      <c r="BF1362" s="110">
        <f t="shared" si="555"/>
        <v>29</v>
      </c>
      <c r="BG1362" s="110">
        <f t="shared" si="509"/>
        <v>38</v>
      </c>
      <c r="BH1362" s="110" t="str">
        <f t="shared" si="538"/>
        <v/>
      </c>
      <c r="BI1362" s="110">
        <f>HLOOKUP(BF1362,'ورود کد کلاس همکاران'!$A$1:$AL$54,BG1362+3,FALSE)</f>
        <v>0</v>
      </c>
    </row>
    <row r="1363" spans="40:61" ht="40.5" x14ac:dyDescent="0.2">
      <c r="AN1363" s="110" t="str">
        <f t="shared" si="536"/>
        <v>-0</v>
      </c>
      <c r="AO1363" s="110" t="str">
        <f t="shared" si="539"/>
        <v>30-0</v>
      </c>
      <c r="AP1363" s="110"/>
      <c r="AQ1363" s="110"/>
      <c r="AR1363" s="110"/>
      <c r="AS1363" s="110"/>
      <c r="AT1363" s="110"/>
      <c r="AU1363" s="110"/>
      <c r="AV1363" s="110"/>
      <c r="AW1363" s="110"/>
      <c r="AX1363" s="110"/>
      <c r="AY1363" s="110"/>
      <c r="AZ1363" s="110"/>
      <c r="BA1363" s="110"/>
      <c r="BB1363" s="110"/>
      <c r="BC1363" s="110"/>
      <c r="BD1363" s="110" t="str">
        <f t="shared" ref="BD1363:BF1363" si="556">BD1327</f>
        <v>چهار شنبه</v>
      </c>
      <c r="BE1363" s="110">
        <f t="shared" si="556"/>
        <v>5</v>
      </c>
      <c r="BF1363" s="110">
        <f t="shared" si="556"/>
        <v>30</v>
      </c>
      <c r="BG1363" s="110">
        <f t="shared" si="509"/>
        <v>38</v>
      </c>
      <c r="BH1363" s="110" t="str">
        <f t="shared" si="538"/>
        <v/>
      </c>
      <c r="BI1363" s="110">
        <f>HLOOKUP(BF1363,'ورود کد کلاس همکاران'!$A$1:$AL$54,BG1363+3,FALSE)</f>
        <v>0</v>
      </c>
    </row>
    <row r="1364" spans="40:61" ht="40.5" x14ac:dyDescent="0.2">
      <c r="AN1364" s="110" t="str">
        <f t="shared" si="536"/>
        <v>-0</v>
      </c>
      <c r="AO1364" s="110" t="str">
        <f t="shared" si="539"/>
        <v>31-0</v>
      </c>
      <c r="AP1364" s="110"/>
      <c r="AQ1364" s="110"/>
      <c r="AR1364" s="110"/>
      <c r="AS1364" s="110"/>
      <c r="AT1364" s="110"/>
      <c r="AU1364" s="110"/>
      <c r="AV1364" s="110"/>
      <c r="AW1364" s="110"/>
      <c r="AX1364" s="110"/>
      <c r="AY1364" s="110"/>
      <c r="AZ1364" s="110"/>
      <c r="BA1364" s="110"/>
      <c r="BB1364" s="110"/>
      <c r="BC1364" s="110"/>
      <c r="BD1364" s="110" t="str">
        <f t="shared" ref="BD1364:BF1364" si="557">BD1328</f>
        <v>پنجشنبه</v>
      </c>
      <c r="BE1364" s="110">
        <f t="shared" si="557"/>
        <v>6</v>
      </c>
      <c r="BF1364" s="110">
        <f t="shared" si="557"/>
        <v>31</v>
      </c>
      <c r="BG1364" s="110">
        <f t="shared" si="509"/>
        <v>38</v>
      </c>
      <c r="BH1364" s="110" t="str">
        <f t="shared" si="538"/>
        <v/>
      </c>
      <c r="BI1364" s="110">
        <f>HLOOKUP(BF1364,'ورود کد کلاس همکاران'!$A$1:$AL$54,BG1364+3,FALSE)</f>
        <v>0</v>
      </c>
    </row>
    <row r="1365" spans="40:61" ht="40.5" x14ac:dyDescent="0.2">
      <c r="AN1365" s="110" t="str">
        <f t="shared" si="536"/>
        <v>-0</v>
      </c>
      <c r="AO1365" s="110" t="str">
        <f t="shared" si="539"/>
        <v>32-0</v>
      </c>
      <c r="AP1365" s="110"/>
      <c r="AQ1365" s="110"/>
      <c r="AR1365" s="110"/>
      <c r="AS1365" s="110"/>
      <c r="AT1365" s="110"/>
      <c r="AU1365" s="110"/>
      <c r="AV1365" s="110"/>
      <c r="AW1365" s="110"/>
      <c r="AX1365" s="110"/>
      <c r="AY1365" s="110"/>
      <c r="AZ1365" s="110"/>
      <c r="BA1365" s="110"/>
      <c r="BB1365" s="110"/>
      <c r="BC1365" s="110"/>
      <c r="BD1365" s="110" t="str">
        <f t="shared" ref="BD1365:BF1365" si="558">BD1329</f>
        <v>پنجشنبه</v>
      </c>
      <c r="BE1365" s="110">
        <f t="shared" si="558"/>
        <v>6</v>
      </c>
      <c r="BF1365" s="110">
        <f t="shared" si="558"/>
        <v>32</v>
      </c>
      <c r="BG1365" s="110">
        <f t="shared" si="509"/>
        <v>38</v>
      </c>
      <c r="BH1365" s="110" t="str">
        <f t="shared" si="538"/>
        <v/>
      </c>
      <c r="BI1365" s="110">
        <f>HLOOKUP(BF1365,'ورود کد کلاس همکاران'!$A$1:$AL$54,BG1365+3,FALSE)</f>
        <v>0</v>
      </c>
    </row>
    <row r="1366" spans="40:61" ht="40.5" x14ac:dyDescent="0.2">
      <c r="AN1366" s="110" t="str">
        <f t="shared" si="536"/>
        <v>-0</v>
      </c>
      <c r="AO1366" s="110" t="str">
        <f t="shared" si="539"/>
        <v>33-0</v>
      </c>
      <c r="AP1366" s="110"/>
      <c r="AQ1366" s="110"/>
      <c r="AR1366" s="110"/>
      <c r="AS1366" s="110"/>
      <c r="AT1366" s="110"/>
      <c r="AU1366" s="110"/>
      <c r="AV1366" s="110"/>
      <c r="AW1366" s="110"/>
      <c r="AX1366" s="110"/>
      <c r="AY1366" s="110"/>
      <c r="AZ1366" s="110"/>
      <c r="BA1366" s="110"/>
      <c r="BB1366" s="110"/>
      <c r="BC1366" s="110"/>
      <c r="BD1366" s="110" t="str">
        <f t="shared" ref="BD1366:BF1366" si="559">BD1330</f>
        <v>پنجشنبه</v>
      </c>
      <c r="BE1366" s="110">
        <f t="shared" si="559"/>
        <v>6</v>
      </c>
      <c r="BF1366" s="110">
        <f t="shared" si="559"/>
        <v>33</v>
      </c>
      <c r="BG1366" s="110">
        <f t="shared" si="509"/>
        <v>38</v>
      </c>
      <c r="BH1366" s="110" t="str">
        <f t="shared" si="538"/>
        <v/>
      </c>
      <c r="BI1366" s="110">
        <f>HLOOKUP(BF1366,'ورود کد کلاس همکاران'!$A$1:$AL$54,BG1366+3,FALSE)</f>
        <v>0</v>
      </c>
    </row>
    <row r="1367" spans="40:61" ht="40.5" x14ac:dyDescent="0.2">
      <c r="AN1367" s="110" t="str">
        <f t="shared" si="536"/>
        <v>-0</v>
      </c>
      <c r="AO1367" s="110" t="str">
        <f t="shared" si="539"/>
        <v>34-0</v>
      </c>
      <c r="AP1367" s="110"/>
      <c r="AQ1367" s="110"/>
      <c r="AR1367" s="110"/>
      <c r="AS1367" s="110"/>
      <c r="AT1367" s="110"/>
      <c r="AU1367" s="110"/>
      <c r="AV1367" s="110"/>
      <c r="AW1367" s="110"/>
      <c r="AX1367" s="110"/>
      <c r="AY1367" s="110"/>
      <c r="AZ1367" s="110"/>
      <c r="BA1367" s="110"/>
      <c r="BB1367" s="110"/>
      <c r="BC1367" s="110"/>
      <c r="BD1367" s="110" t="str">
        <f t="shared" ref="BD1367:BF1367" si="560">BD1331</f>
        <v>پنجشنبه</v>
      </c>
      <c r="BE1367" s="110">
        <f t="shared" si="560"/>
        <v>6</v>
      </c>
      <c r="BF1367" s="110">
        <f t="shared" si="560"/>
        <v>34</v>
      </c>
      <c r="BG1367" s="110">
        <f t="shared" si="509"/>
        <v>38</v>
      </c>
      <c r="BH1367" s="110" t="str">
        <f t="shared" si="538"/>
        <v/>
      </c>
      <c r="BI1367" s="110">
        <f>HLOOKUP(BF1367,'ورود کد کلاس همکاران'!$A$1:$AL$54,BG1367+3,FALSE)</f>
        <v>0</v>
      </c>
    </row>
    <row r="1368" spans="40:61" ht="40.5" x14ac:dyDescent="0.2">
      <c r="AN1368" s="110" t="str">
        <f t="shared" si="536"/>
        <v>-0</v>
      </c>
      <c r="AO1368" s="110" t="str">
        <f t="shared" si="539"/>
        <v>35-0</v>
      </c>
      <c r="AP1368" s="110"/>
      <c r="AQ1368" s="110"/>
      <c r="AR1368" s="110"/>
      <c r="AS1368" s="110"/>
      <c r="AT1368" s="110"/>
      <c r="AU1368" s="110"/>
      <c r="AV1368" s="110"/>
      <c r="AW1368" s="110"/>
      <c r="AX1368" s="110"/>
      <c r="AY1368" s="110"/>
      <c r="AZ1368" s="110"/>
      <c r="BA1368" s="110"/>
      <c r="BB1368" s="110"/>
      <c r="BC1368" s="110"/>
      <c r="BD1368" s="110" t="str">
        <f t="shared" ref="BD1368:BF1368" si="561">BD1332</f>
        <v>پنجشنبه</v>
      </c>
      <c r="BE1368" s="110">
        <f t="shared" si="561"/>
        <v>6</v>
      </c>
      <c r="BF1368" s="110">
        <f t="shared" si="561"/>
        <v>35</v>
      </c>
      <c r="BG1368" s="110">
        <f t="shared" si="509"/>
        <v>38</v>
      </c>
      <c r="BH1368" s="110" t="str">
        <f t="shared" si="538"/>
        <v/>
      </c>
      <c r="BI1368" s="110">
        <f>HLOOKUP(BF1368,'ورود کد کلاس همکاران'!$A$1:$AL$54,BG1368+3,FALSE)</f>
        <v>0</v>
      </c>
    </row>
    <row r="1369" spans="40:61" ht="40.5" x14ac:dyDescent="0.2">
      <c r="AN1369" s="110" t="str">
        <f t="shared" si="536"/>
        <v>-0</v>
      </c>
      <c r="AO1369" s="110" t="str">
        <f t="shared" si="539"/>
        <v>36-0</v>
      </c>
      <c r="AP1369" s="110"/>
      <c r="AQ1369" s="110"/>
      <c r="AR1369" s="110"/>
      <c r="AS1369" s="110"/>
      <c r="AT1369" s="110"/>
      <c r="AU1369" s="110"/>
      <c r="AV1369" s="110"/>
      <c r="AW1369" s="110"/>
      <c r="AX1369" s="110"/>
      <c r="AY1369" s="110"/>
      <c r="AZ1369" s="110"/>
      <c r="BA1369" s="110"/>
      <c r="BB1369" s="110"/>
      <c r="BC1369" s="110"/>
      <c r="BD1369" s="110" t="str">
        <f t="shared" ref="BD1369:BF1369" si="562">BD1333</f>
        <v>پنجشنبه</v>
      </c>
      <c r="BE1369" s="110">
        <f t="shared" si="562"/>
        <v>6</v>
      </c>
      <c r="BF1369" s="110">
        <f t="shared" si="562"/>
        <v>36</v>
      </c>
      <c r="BG1369" s="110">
        <f t="shared" si="509"/>
        <v>38</v>
      </c>
      <c r="BH1369" s="110" t="str">
        <f t="shared" si="538"/>
        <v/>
      </c>
      <c r="BI1369" s="110">
        <f>HLOOKUP(BF1369,'ورود کد کلاس همکاران'!$A$1:$AL$54,BG1369+3,FALSE)</f>
        <v>0</v>
      </c>
    </row>
    <row r="1370" spans="40:61" ht="40.5" x14ac:dyDescent="0.2">
      <c r="AN1370" s="110" t="str">
        <f t="shared" si="536"/>
        <v>-0</v>
      </c>
      <c r="AO1370" s="110" t="str">
        <f t="shared" si="539"/>
        <v>1-0</v>
      </c>
      <c r="AP1370" s="110"/>
      <c r="AQ1370" s="110"/>
      <c r="AR1370" s="110"/>
      <c r="AS1370" s="110"/>
      <c r="AT1370" s="110"/>
      <c r="AU1370" s="110"/>
      <c r="AV1370" s="110"/>
      <c r="AW1370" s="110"/>
      <c r="AX1370" s="110"/>
      <c r="AY1370" s="110"/>
      <c r="AZ1370" s="110"/>
      <c r="BA1370" s="110"/>
      <c r="BB1370" s="110"/>
      <c r="BC1370" s="110"/>
      <c r="BD1370" s="110" t="str">
        <f t="shared" ref="BD1370:BF1370" si="563">BD1334</f>
        <v>شنبه</v>
      </c>
      <c r="BE1370" s="110">
        <f t="shared" si="563"/>
        <v>1</v>
      </c>
      <c r="BF1370" s="110">
        <f t="shared" si="563"/>
        <v>1</v>
      </c>
      <c r="BG1370" s="110">
        <f t="shared" si="509"/>
        <v>39</v>
      </c>
      <c r="BH1370" s="110" t="str">
        <f t="shared" si="538"/>
        <v/>
      </c>
      <c r="BI1370" s="110">
        <f>HLOOKUP(BF1370,'ورود کد کلاس همکاران'!$A$1:$AL$54,BG1370+3,FALSE)</f>
        <v>0</v>
      </c>
    </row>
    <row r="1371" spans="40:61" ht="40.5" x14ac:dyDescent="0.2">
      <c r="AN1371" s="110" t="str">
        <f t="shared" si="536"/>
        <v>-0</v>
      </c>
      <c r="AO1371" s="110" t="str">
        <f t="shared" si="539"/>
        <v>2-0</v>
      </c>
      <c r="AP1371" s="110"/>
      <c r="AQ1371" s="110"/>
      <c r="AR1371" s="110"/>
      <c r="AS1371" s="110"/>
      <c r="AT1371" s="110"/>
      <c r="AU1371" s="110"/>
      <c r="AV1371" s="110"/>
      <c r="AW1371" s="110"/>
      <c r="AX1371" s="110"/>
      <c r="AY1371" s="110"/>
      <c r="AZ1371" s="110"/>
      <c r="BA1371" s="110"/>
      <c r="BB1371" s="110"/>
      <c r="BC1371" s="110"/>
      <c r="BD1371" s="110" t="str">
        <f t="shared" ref="BD1371:BF1371" si="564">BD1335</f>
        <v>شنبه</v>
      </c>
      <c r="BE1371" s="110">
        <f t="shared" si="564"/>
        <v>1</v>
      </c>
      <c r="BF1371" s="110">
        <f t="shared" si="564"/>
        <v>2</v>
      </c>
      <c r="BG1371" s="110">
        <f t="shared" si="509"/>
        <v>39</v>
      </c>
      <c r="BH1371" s="110" t="str">
        <f t="shared" si="538"/>
        <v/>
      </c>
      <c r="BI1371" s="110">
        <f>HLOOKUP(BF1371,'ورود کد کلاس همکاران'!$A$1:$AL$54,BG1371+3,FALSE)</f>
        <v>0</v>
      </c>
    </row>
    <row r="1372" spans="40:61" ht="40.5" x14ac:dyDescent="0.2">
      <c r="AN1372" s="110" t="str">
        <f t="shared" si="536"/>
        <v>-0</v>
      </c>
      <c r="AO1372" s="110" t="str">
        <f t="shared" si="539"/>
        <v>3-0</v>
      </c>
      <c r="AP1372" s="110"/>
      <c r="AQ1372" s="110"/>
      <c r="AR1372" s="110"/>
      <c r="AS1372" s="110"/>
      <c r="AT1372" s="110"/>
      <c r="AU1372" s="110"/>
      <c r="AV1372" s="110"/>
      <c r="AW1372" s="110"/>
      <c r="AX1372" s="110"/>
      <c r="AY1372" s="110"/>
      <c r="AZ1372" s="110"/>
      <c r="BA1372" s="110"/>
      <c r="BB1372" s="110"/>
      <c r="BC1372" s="110"/>
      <c r="BD1372" s="110" t="str">
        <f t="shared" ref="BD1372:BF1372" si="565">BD1336</f>
        <v>شنبه</v>
      </c>
      <c r="BE1372" s="110">
        <f t="shared" si="565"/>
        <v>1</v>
      </c>
      <c r="BF1372" s="110">
        <f t="shared" si="565"/>
        <v>3</v>
      </c>
      <c r="BG1372" s="110">
        <f t="shared" si="509"/>
        <v>39</v>
      </c>
      <c r="BH1372" s="110" t="str">
        <f t="shared" si="538"/>
        <v/>
      </c>
      <c r="BI1372" s="110">
        <f>HLOOKUP(BF1372,'ورود کد کلاس همکاران'!$A$1:$AL$54,BG1372+3,FALSE)</f>
        <v>0</v>
      </c>
    </row>
    <row r="1373" spans="40:61" ht="40.5" x14ac:dyDescent="0.2">
      <c r="AN1373" s="110" t="str">
        <f t="shared" si="536"/>
        <v>-0</v>
      </c>
      <c r="AO1373" s="110" t="str">
        <f t="shared" si="539"/>
        <v>4-0</v>
      </c>
      <c r="AP1373" s="110"/>
      <c r="AQ1373" s="110"/>
      <c r="AR1373" s="110"/>
      <c r="AS1373" s="110"/>
      <c r="AT1373" s="110"/>
      <c r="AU1373" s="110"/>
      <c r="AV1373" s="110"/>
      <c r="AW1373" s="110"/>
      <c r="AX1373" s="110"/>
      <c r="AY1373" s="110"/>
      <c r="AZ1373" s="110"/>
      <c r="BA1373" s="110"/>
      <c r="BB1373" s="110"/>
      <c r="BC1373" s="110"/>
      <c r="BD1373" s="110" t="str">
        <f t="shared" ref="BD1373:BF1373" si="566">BD1337</f>
        <v>شنبه</v>
      </c>
      <c r="BE1373" s="110">
        <f t="shared" si="566"/>
        <v>1</v>
      </c>
      <c r="BF1373" s="110">
        <f t="shared" si="566"/>
        <v>4</v>
      </c>
      <c r="BG1373" s="110">
        <f t="shared" si="509"/>
        <v>39</v>
      </c>
      <c r="BH1373" s="110" t="str">
        <f t="shared" si="538"/>
        <v/>
      </c>
      <c r="BI1373" s="110">
        <f>HLOOKUP(BF1373,'ورود کد کلاس همکاران'!$A$1:$AL$54,BG1373+3,FALSE)</f>
        <v>0</v>
      </c>
    </row>
    <row r="1374" spans="40:61" ht="40.5" x14ac:dyDescent="0.2">
      <c r="AN1374" s="110" t="str">
        <f t="shared" si="536"/>
        <v>-0</v>
      </c>
      <c r="AO1374" s="110" t="str">
        <f t="shared" si="539"/>
        <v>5-0</v>
      </c>
      <c r="AP1374" s="110"/>
      <c r="AQ1374" s="110"/>
      <c r="AR1374" s="110"/>
      <c r="AS1374" s="110"/>
      <c r="AT1374" s="110"/>
      <c r="AU1374" s="110"/>
      <c r="AV1374" s="110"/>
      <c r="AW1374" s="110"/>
      <c r="AX1374" s="110"/>
      <c r="AY1374" s="110"/>
      <c r="AZ1374" s="110"/>
      <c r="BA1374" s="110"/>
      <c r="BB1374" s="110"/>
      <c r="BC1374" s="110"/>
      <c r="BD1374" s="110" t="str">
        <f t="shared" ref="BD1374:BF1389" si="567">BD1338</f>
        <v>شنبه</v>
      </c>
      <c r="BE1374" s="110">
        <f t="shared" si="567"/>
        <v>1</v>
      </c>
      <c r="BF1374" s="110">
        <f t="shared" si="567"/>
        <v>5</v>
      </c>
      <c r="BG1374" s="110">
        <f t="shared" si="509"/>
        <v>39</v>
      </c>
      <c r="BH1374" s="110" t="str">
        <f t="shared" si="538"/>
        <v/>
      </c>
      <c r="BI1374" s="110">
        <f>HLOOKUP(BF1374,'ورود کد کلاس همکاران'!$A$1:$AL$54,BG1374+3,FALSE)</f>
        <v>0</v>
      </c>
    </row>
    <row r="1375" spans="40:61" ht="40.5" x14ac:dyDescent="0.2">
      <c r="AN1375" s="110" t="str">
        <f t="shared" si="536"/>
        <v>-0</v>
      </c>
      <c r="AO1375" s="110" t="str">
        <f t="shared" si="539"/>
        <v>6-0</v>
      </c>
      <c r="AP1375" s="110"/>
      <c r="AQ1375" s="110"/>
      <c r="AR1375" s="110"/>
      <c r="AS1375" s="110"/>
      <c r="AT1375" s="110"/>
      <c r="AU1375" s="110"/>
      <c r="AV1375" s="110"/>
      <c r="AW1375" s="110"/>
      <c r="AX1375" s="110"/>
      <c r="AY1375" s="110"/>
      <c r="AZ1375" s="110"/>
      <c r="BA1375" s="110"/>
      <c r="BB1375" s="110"/>
      <c r="BC1375" s="110"/>
      <c r="BD1375" s="110" t="str">
        <f t="shared" si="567"/>
        <v>شنبه</v>
      </c>
      <c r="BE1375" s="110">
        <f t="shared" si="567"/>
        <v>1</v>
      </c>
      <c r="BF1375" s="110">
        <f t="shared" si="567"/>
        <v>6</v>
      </c>
      <c r="BG1375" s="110">
        <f t="shared" si="509"/>
        <v>39</v>
      </c>
      <c r="BH1375" s="110" t="str">
        <f t="shared" si="538"/>
        <v/>
      </c>
      <c r="BI1375" s="110">
        <f>HLOOKUP(BF1375,'ورود کد کلاس همکاران'!$A$1:$AL$54,BG1375+3,FALSE)</f>
        <v>0</v>
      </c>
    </row>
    <row r="1376" spans="40:61" ht="40.5" x14ac:dyDescent="0.2">
      <c r="AN1376" s="110" t="str">
        <f t="shared" si="536"/>
        <v>-0</v>
      </c>
      <c r="AO1376" s="110" t="str">
        <f t="shared" si="539"/>
        <v>7-0</v>
      </c>
      <c r="AP1376" s="110"/>
      <c r="AQ1376" s="110"/>
      <c r="AR1376" s="110"/>
      <c r="AS1376" s="110"/>
      <c r="AT1376" s="110"/>
      <c r="AU1376" s="110"/>
      <c r="AV1376" s="110"/>
      <c r="AW1376" s="110"/>
      <c r="AX1376" s="110"/>
      <c r="AY1376" s="110"/>
      <c r="AZ1376" s="110"/>
      <c r="BA1376" s="110"/>
      <c r="BB1376" s="110"/>
      <c r="BC1376" s="110"/>
      <c r="BD1376" s="110" t="str">
        <f t="shared" si="567"/>
        <v>يکشنبه</v>
      </c>
      <c r="BE1376" s="110">
        <f t="shared" si="567"/>
        <v>2</v>
      </c>
      <c r="BF1376" s="110">
        <f t="shared" si="567"/>
        <v>7</v>
      </c>
      <c r="BG1376" s="110">
        <f t="shared" si="509"/>
        <v>39</v>
      </c>
      <c r="BH1376" s="110" t="str">
        <f t="shared" si="538"/>
        <v/>
      </c>
      <c r="BI1376" s="110">
        <f>HLOOKUP(BF1376,'ورود کد کلاس همکاران'!$A$1:$AL$54,BG1376+3,FALSE)</f>
        <v>0</v>
      </c>
    </row>
    <row r="1377" spans="40:61" ht="40.5" x14ac:dyDescent="0.2">
      <c r="AN1377" s="110" t="str">
        <f t="shared" si="536"/>
        <v>-0</v>
      </c>
      <c r="AO1377" s="110" t="str">
        <f t="shared" si="539"/>
        <v>8-0</v>
      </c>
      <c r="AP1377" s="110"/>
      <c r="AQ1377" s="110"/>
      <c r="AR1377" s="110"/>
      <c r="AS1377" s="110"/>
      <c r="AT1377" s="110"/>
      <c r="AU1377" s="110"/>
      <c r="AV1377" s="110"/>
      <c r="AW1377" s="110"/>
      <c r="AX1377" s="110"/>
      <c r="AY1377" s="110"/>
      <c r="AZ1377" s="110"/>
      <c r="BA1377" s="110"/>
      <c r="BB1377" s="110"/>
      <c r="BC1377" s="110"/>
      <c r="BD1377" s="110" t="str">
        <f t="shared" si="567"/>
        <v>يکشنبه</v>
      </c>
      <c r="BE1377" s="110">
        <f t="shared" si="567"/>
        <v>2</v>
      </c>
      <c r="BF1377" s="110">
        <f t="shared" si="567"/>
        <v>8</v>
      </c>
      <c r="BG1377" s="110">
        <f t="shared" si="509"/>
        <v>39</v>
      </c>
      <c r="BH1377" s="110" t="str">
        <f t="shared" si="538"/>
        <v/>
      </c>
      <c r="BI1377" s="110">
        <f>HLOOKUP(BF1377,'ورود کد کلاس همکاران'!$A$1:$AL$54,BG1377+3,FALSE)</f>
        <v>0</v>
      </c>
    </row>
    <row r="1378" spans="40:61" ht="40.5" x14ac:dyDescent="0.2">
      <c r="AN1378" s="110" t="str">
        <f t="shared" si="536"/>
        <v>-0</v>
      </c>
      <c r="AO1378" s="110" t="str">
        <f t="shared" si="539"/>
        <v>9-0</v>
      </c>
      <c r="AP1378" s="110"/>
      <c r="AQ1378" s="110"/>
      <c r="AR1378" s="110"/>
      <c r="AS1378" s="110"/>
      <c r="AT1378" s="110"/>
      <c r="AU1378" s="110"/>
      <c r="AV1378" s="110"/>
      <c r="AW1378" s="110"/>
      <c r="AX1378" s="110"/>
      <c r="AY1378" s="110"/>
      <c r="AZ1378" s="110"/>
      <c r="BA1378" s="110"/>
      <c r="BB1378" s="110"/>
      <c r="BC1378" s="110"/>
      <c r="BD1378" s="110" t="str">
        <f t="shared" si="567"/>
        <v>يکشنبه</v>
      </c>
      <c r="BE1378" s="110">
        <f t="shared" si="567"/>
        <v>2</v>
      </c>
      <c r="BF1378" s="110">
        <f t="shared" si="567"/>
        <v>9</v>
      </c>
      <c r="BG1378" s="110">
        <f t="shared" si="509"/>
        <v>39</v>
      </c>
      <c r="BH1378" s="110" t="str">
        <f t="shared" si="538"/>
        <v/>
      </c>
      <c r="BI1378" s="110">
        <f>HLOOKUP(BF1378,'ورود کد کلاس همکاران'!$A$1:$AL$54,BG1378+3,FALSE)</f>
        <v>0</v>
      </c>
    </row>
    <row r="1379" spans="40:61" ht="40.5" x14ac:dyDescent="0.2">
      <c r="AN1379" s="110" t="str">
        <f t="shared" si="536"/>
        <v>-0</v>
      </c>
      <c r="AO1379" s="110" t="str">
        <f t="shared" si="539"/>
        <v>10-0</v>
      </c>
      <c r="AP1379" s="110"/>
      <c r="AQ1379" s="110"/>
      <c r="AR1379" s="110"/>
      <c r="AS1379" s="110"/>
      <c r="AT1379" s="110"/>
      <c r="AU1379" s="110"/>
      <c r="AV1379" s="110"/>
      <c r="AW1379" s="110"/>
      <c r="AX1379" s="110"/>
      <c r="AY1379" s="110"/>
      <c r="AZ1379" s="110"/>
      <c r="BA1379" s="110"/>
      <c r="BB1379" s="110"/>
      <c r="BC1379" s="110"/>
      <c r="BD1379" s="110" t="str">
        <f t="shared" si="567"/>
        <v>يکشنبه</v>
      </c>
      <c r="BE1379" s="110">
        <f t="shared" si="567"/>
        <v>2</v>
      </c>
      <c r="BF1379" s="110">
        <f t="shared" si="567"/>
        <v>10</v>
      </c>
      <c r="BG1379" s="110">
        <f t="shared" si="509"/>
        <v>39</v>
      </c>
      <c r="BH1379" s="110" t="str">
        <f t="shared" si="538"/>
        <v/>
      </c>
      <c r="BI1379" s="110">
        <f>HLOOKUP(BF1379,'ورود کد کلاس همکاران'!$A$1:$AL$54,BG1379+3,FALSE)</f>
        <v>0</v>
      </c>
    </row>
    <row r="1380" spans="40:61" ht="40.5" x14ac:dyDescent="0.2">
      <c r="AN1380" s="110" t="str">
        <f t="shared" si="536"/>
        <v>-0</v>
      </c>
      <c r="AO1380" s="110" t="str">
        <f t="shared" si="539"/>
        <v>11-0</v>
      </c>
      <c r="AP1380" s="110"/>
      <c r="AQ1380" s="110"/>
      <c r="AR1380" s="110"/>
      <c r="AS1380" s="110"/>
      <c r="AT1380" s="110"/>
      <c r="AU1380" s="110"/>
      <c r="AV1380" s="110"/>
      <c r="AW1380" s="110"/>
      <c r="AX1380" s="110"/>
      <c r="AY1380" s="110"/>
      <c r="AZ1380" s="110"/>
      <c r="BA1380" s="110"/>
      <c r="BB1380" s="110"/>
      <c r="BC1380" s="110"/>
      <c r="BD1380" s="110" t="str">
        <f t="shared" si="567"/>
        <v>يکشنبه</v>
      </c>
      <c r="BE1380" s="110">
        <f t="shared" si="567"/>
        <v>2</v>
      </c>
      <c r="BF1380" s="110">
        <f t="shared" si="567"/>
        <v>11</v>
      </c>
      <c r="BG1380" s="110">
        <f t="shared" si="509"/>
        <v>39</v>
      </c>
      <c r="BH1380" s="110" t="str">
        <f t="shared" si="538"/>
        <v/>
      </c>
      <c r="BI1380" s="110">
        <f>HLOOKUP(BF1380,'ورود کد کلاس همکاران'!$A$1:$AL$54,BG1380+3,FALSE)</f>
        <v>0</v>
      </c>
    </row>
    <row r="1381" spans="40:61" ht="40.5" x14ac:dyDescent="0.2">
      <c r="AN1381" s="110" t="str">
        <f t="shared" si="536"/>
        <v>-0</v>
      </c>
      <c r="AO1381" s="110" t="str">
        <f t="shared" si="539"/>
        <v>12-0</v>
      </c>
      <c r="AP1381" s="110"/>
      <c r="AQ1381" s="110"/>
      <c r="AR1381" s="110"/>
      <c r="AS1381" s="110"/>
      <c r="AT1381" s="110"/>
      <c r="AU1381" s="110"/>
      <c r="AV1381" s="110"/>
      <c r="AW1381" s="110"/>
      <c r="AX1381" s="110"/>
      <c r="AY1381" s="110"/>
      <c r="AZ1381" s="110"/>
      <c r="BA1381" s="110"/>
      <c r="BB1381" s="110"/>
      <c r="BC1381" s="110"/>
      <c r="BD1381" s="110" t="str">
        <f t="shared" si="567"/>
        <v>يکشنبه</v>
      </c>
      <c r="BE1381" s="110">
        <f t="shared" si="567"/>
        <v>2</v>
      </c>
      <c r="BF1381" s="110">
        <f t="shared" si="567"/>
        <v>12</v>
      </c>
      <c r="BG1381" s="110">
        <f t="shared" si="509"/>
        <v>39</v>
      </c>
      <c r="BH1381" s="110" t="str">
        <f t="shared" si="538"/>
        <v/>
      </c>
      <c r="BI1381" s="110">
        <f>HLOOKUP(BF1381,'ورود کد کلاس همکاران'!$A$1:$AL$54,BG1381+3,FALSE)</f>
        <v>0</v>
      </c>
    </row>
    <row r="1382" spans="40:61" ht="40.5" x14ac:dyDescent="0.2">
      <c r="AN1382" s="110" t="str">
        <f t="shared" si="536"/>
        <v>-0</v>
      </c>
      <c r="AO1382" s="110" t="str">
        <f t="shared" si="539"/>
        <v>13-0</v>
      </c>
      <c r="AP1382" s="110"/>
      <c r="AQ1382" s="110"/>
      <c r="AR1382" s="110"/>
      <c r="AS1382" s="110"/>
      <c r="AT1382" s="110"/>
      <c r="AU1382" s="110"/>
      <c r="AV1382" s="110"/>
      <c r="AW1382" s="110"/>
      <c r="AX1382" s="110"/>
      <c r="AY1382" s="110"/>
      <c r="AZ1382" s="110"/>
      <c r="BA1382" s="110"/>
      <c r="BB1382" s="110"/>
      <c r="BC1382" s="110"/>
      <c r="BD1382" s="110" t="str">
        <f t="shared" si="567"/>
        <v>دوشنبه</v>
      </c>
      <c r="BE1382" s="110">
        <f t="shared" si="567"/>
        <v>3</v>
      </c>
      <c r="BF1382" s="110">
        <f t="shared" si="567"/>
        <v>13</v>
      </c>
      <c r="BG1382" s="110">
        <f t="shared" si="509"/>
        <v>39</v>
      </c>
      <c r="BH1382" s="110" t="str">
        <f t="shared" si="538"/>
        <v/>
      </c>
      <c r="BI1382" s="110">
        <f>HLOOKUP(BF1382,'ورود کد کلاس همکاران'!$A$1:$AL$54,BG1382+3,FALSE)</f>
        <v>0</v>
      </c>
    </row>
    <row r="1383" spans="40:61" ht="40.5" x14ac:dyDescent="0.2">
      <c r="AN1383" s="110" t="str">
        <f t="shared" si="536"/>
        <v>-0</v>
      </c>
      <c r="AO1383" s="110" t="str">
        <f t="shared" si="539"/>
        <v>14-0</v>
      </c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  <c r="BA1383" s="110"/>
      <c r="BB1383" s="110"/>
      <c r="BC1383" s="110"/>
      <c r="BD1383" s="110" t="str">
        <f t="shared" si="567"/>
        <v>دوشنبه</v>
      </c>
      <c r="BE1383" s="110">
        <f t="shared" si="567"/>
        <v>3</v>
      </c>
      <c r="BF1383" s="110">
        <f t="shared" si="567"/>
        <v>14</v>
      </c>
      <c r="BG1383" s="110">
        <f t="shared" ref="BG1383:BG1446" si="568">BG1347+1</f>
        <v>39</v>
      </c>
      <c r="BH1383" s="110" t="str">
        <f t="shared" si="538"/>
        <v/>
      </c>
      <c r="BI1383" s="110">
        <f>HLOOKUP(BF1383,'ورود کد کلاس همکاران'!$A$1:$AL$54,BG1383+3,FALSE)</f>
        <v>0</v>
      </c>
    </row>
    <row r="1384" spans="40:61" ht="40.5" x14ac:dyDescent="0.2">
      <c r="AN1384" s="110" t="str">
        <f t="shared" si="536"/>
        <v>-0</v>
      </c>
      <c r="AO1384" s="110" t="str">
        <f t="shared" si="539"/>
        <v>15-0</v>
      </c>
      <c r="AP1384" s="110"/>
      <c r="AQ1384" s="110"/>
      <c r="AR1384" s="110"/>
      <c r="AS1384" s="110"/>
      <c r="AT1384" s="110"/>
      <c r="AU1384" s="110"/>
      <c r="AV1384" s="110"/>
      <c r="AW1384" s="110"/>
      <c r="AX1384" s="110"/>
      <c r="AY1384" s="110"/>
      <c r="AZ1384" s="110"/>
      <c r="BA1384" s="110"/>
      <c r="BB1384" s="110"/>
      <c r="BC1384" s="110"/>
      <c r="BD1384" s="110" t="str">
        <f t="shared" si="567"/>
        <v>دوشنبه</v>
      </c>
      <c r="BE1384" s="110">
        <f t="shared" si="567"/>
        <v>3</v>
      </c>
      <c r="BF1384" s="110">
        <f t="shared" si="567"/>
        <v>15</v>
      </c>
      <c r="BG1384" s="110">
        <f t="shared" si="568"/>
        <v>39</v>
      </c>
      <c r="BH1384" s="110" t="str">
        <f t="shared" si="538"/>
        <v/>
      </c>
      <c r="BI1384" s="110">
        <f>HLOOKUP(BF1384,'ورود کد کلاس همکاران'!$A$1:$AL$54,BG1384+3,FALSE)</f>
        <v>0</v>
      </c>
    </row>
    <row r="1385" spans="40:61" ht="40.5" x14ac:dyDescent="0.2">
      <c r="AN1385" s="110" t="str">
        <f t="shared" si="536"/>
        <v>-0</v>
      </c>
      <c r="AO1385" s="110" t="str">
        <f t="shared" si="539"/>
        <v>16-0</v>
      </c>
      <c r="AP1385" s="110"/>
      <c r="AQ1385" s="110"/>
      <c r="AR1385" s="110"/>
      <c r="AS1385" s="110"/>
      <c r="AT1385" s="110"/>
      <c r="AU1385" s="110"/>
      <c r="AV1385" s="110"/>
      <c r="AW1385" s="110"/>
      <c r="AX1385" s="110"/>
      <c r="AY1385" s="110"/>
      <c r="AZ1385" s="110"/>
      <c r="BA1385" s="110"/>
      <c r="BB1385" s="110"/>
      <c r="BC1385" s="110"/>
      <c r="BD1385" s="110" t="str">
        <f t="shared" si="567"/>
        <v>دوشنبه</v>
      </c>
      <c r="BE1385" s="110">
        <f t="shared" si="567"/>
        <v>3</v>
      </c>
      <c r="BF1385" s="110">
        <f t="shared" si="567"/>
        <v>16</v>
      </c>
      <c r="BG1385" s="110">
        <f t="shared" si="568"/>
        <v>39</v>
      </c>
      <c r="BH1385" s="110" t="str">
        <f t="shared" si="538"/>
        <v/>
      </c>
      <c r="BI1385" s="110">
        <f>HLOOKUP(BF1385,'ورود کد کلاس همکاران'!$A$1:$AL$54,BG1385+3,FALSE)</f>
        <v>0</v>
      </c>
    </row>
    <row r="1386" spans="40:61" ht="40.5" x14ac:dyDescent="0.2">
      <c r="AN1386" s="110" t="str">
        <f t="shared" si="536"/>
        <v>-0</v>
      </c>
      <c r="AO1386" s="110" t="str">
        <f t="shared" si="539"/>
        <v>17-0</v>
      </c>
      <c r="AP1386" s="110"/>
      <c r="AQ1386" s="110"/>
      <c r="AR1386" s="110"/>
      <c r="AS1386" s="110"/>
      <c r="AT1386" s="110"/>
      <c r="AU1386" s="110"/>
      <c r="AV1386" s="110"/>
      <c r="AW1386" s="110"/>
      <c r="AX1386" s="110"/>
      <c r="AY1386" s="110"/>
      <c r="AZ1386" s="110"/>
      <c r="BA1386" s="110"/>
      <c r="BB1386" s="110"/>
      <c r="BC1386" s="110"/>
      <c r="BD1386" s="110" t="str">
        <f t="shared" si="567"/>
        <v>دوشنبه</v>
      </c>
      <c r="BE1386" s="110">
        <f t="shared" si="567"/>
        <v>3</v>
      </c>
      <c r="BF1386" s="110">
        <f t="shared" si="567"/>
        <v>17</v>
      </c>
      <c r="BG1386" s="110">
        <f t="shared" si="568"/>
        <v>39</v>
      </c>
      <c r="BH1386" s="110" t="str">
        <f t="shared" si="538"/>
        <v/>
      </c>
      <c r="BI1386" s="110">
        <f>HLOOKUP(BF1386,'ورود کد کلاس همکاران'!$A$1:$AL$54,BG1386+3,FALSE)</f>
        <v>0</v>
      </c>
    </row>
    <row r="1387" spans="40:61" ht="40.5" x14ac:dyDescent="0.2">
      <c r="AN1387" s="110" t="str">
        <f t="shared" si="536"/>
        <v>-0</v>
      </c>
      <c r="AO1387" s="110" t="str">
        <f t="shared" si="539"/>
        <v>18-0</v>
      </c>
      <c r="AP1387" s="110"/>
      <c r="AQ1387" s="110"/>
      <c r="AR1387" s="110"/>
      <c r="AS1387" s="110"/>
      <c r="AT1387" s="110"/>
      <c r="AU1387" s="110"/>
      <c r="AV1387" s="110"/>
      <c r="AW1387" s="110"/>
      <c r="AX1387" s="110"/>
      <c r="AY1387" s="110"/>
      <c r="AZ1387" s="110"/>
      <c r="BA1387" s="110"/>
      <c r="BB1387" s="110"/>
      <c r="BC1387" s="110"/>
      <c r="BD1387" s="110" t="str">
        <f t="shared" si="567"/>
        <v>دوشنبه</v>
      </c>
      <c r="BE1387" s="110">
        <f t="shared" si="567"/>
        <v>3</v>
      </c>
      <c r="BF1387" s="110">
        <f t="shared" si="567"/>
        <v>18</v>
      </c>
      <c r="BG1387" s="110">
        <f t="shared" si="568"/>
        <v>39</v>
      </c>
      <c r="BH1387" s="110" t="str">
        <f t="shared" si="538"/>
        <v/>
      </c>
      <c r="BI1387" s="110">
        <f>HLOOKUP(BF1387,'ورود کد کلاس همکاران'!$A$1:$AL$54,BG1387+3,FALSE)</f>
        <v>0</v>
      </c>
    </row>
    <row r="1388" spans="40:61" ht="40.5" x14ac:dyDescent="0.2">
      <c r="AN1388" s="110" t="str">
        <f t="shared" si="536"/>
        <v>-0</v>
      </c>
      <c r="AO1388" s="110" t="str">
        <f t="shared" si="539"/>
        <v>19-0</v>
      </c>
      <c r="AP1388" s="110"/>
      <c r="AQ1388" s="110"/>
      <c r="AR1388" s="110"/>
      <c r="AS1388" s="110"/>
      <c r="AT1388" s="110"/>
      <c r="AU1388" s="110"/>
      <c r="AV1388" s="110"/>
      <c r="AW1388" s="110"/>
      <c r="AX1388" s="110"/>
      <c r="AY1388" s="110"/>
      <c r="AZ1388" s="110"/>
      <c r="BA1388" s="110"/>
      <c r="BB1388" s="110"/>
      <c r="BC1388" s="110"/>
      <c r="BD1388" s="110" t="str">
        <f t="shared" si="567"/>
        <v>سه شنبه</v>
      </c>
      <c r="BE1388" s="110">
        <f t="shared" si="567"/>
        <v>4</v>
      </c>
      <c r="BF1388" s="110">
        <f t="shared" si="567"/>
        <v>19</v>
      </c>
      <c r="BG1388" s="110">
        <f t="shared" si="568"/>
        <v>39</v>
      </c>
      <c r="BH1388" s="110" t="str">
        <f t="shared" si="538"/>
        <v/>
      </c>
      <c r="BI1388" s="110">
        <f>HLOOKUP(BF1388,'ورود کد کلاس همکاران'!$A$1:$AL$54,BG1388+3,FALSE)</f>
        <v>0</v>
      </c>
    </row>
    <row r="1389" spans="40:61" ht="40.5" x14ac:dyDescent="0.2">
      <c r="AN1389" s="110" t="str">
        <f t="shared" si="536"/>
        <v>-0</v>
      </c>
      <c r="AO1389" s="110" t="str">
        <f t="shared" si="539"/>
        <v>20-0</v>
      </c>
      <c r="AP1389" s="110"/>
      <c r="AQ1389" s="110"/>
      <c r="AR1389" s="110"/>
      <c r="AS1389" s="110"/>
      <c r="AT1389" s="110"/>
      <c r="AU1389" s="110"/>
      <c r="AV1389" s="110"/>
      <c r="AW1389" s="110"/>
      <c r="AX1389" s="110"/>
      <c r="AY1389" s="110"/>
      <c r="AZ1389" s="110"/>
      <c r="BA1389" s="110"/>
      <c r="BB1389" s="110"/>
      <c r="BC1389" s="110"/>
      <c r="BD1389" s="110" t="str">
        <f t="shared" si="567"/>
        <v>سه شنبه</v>
      </c>
      <c r="BE1389" s="110">
        <f t="shared" si="567"/>
        <v>4</v>
      </c>
      <c r="BF1389" s="110">
        <f t="shared" si="567"/>
        <v>20</v>
      </c>
      <c r="BG1389" s="110">
        <f t="shared" si="568"/>
        <v>39</v>
      </c>
      <c r="BH1389" s="110" t="str">
        <f t="shared" si="538"/>
        <v/>
      </c>
      <c r="BI1389" s="110">
        <f>HLOOKUP(BF1389,'ورود کد کلاس همکاران'!$A$1:$AL$54,BG1389+3,FALSE)</f>
        <v>0</v>
      </c>
    </row>
    <row r="1390" spans="40:61" ht="40.5" x14ac:dyDescent="0.2">
      <c r="AN1390" s="110" t="str">
        <f t="shared" si="536"/>
        <v>-0</v>
      </c>
      <c r="AO1390" s="110" t="str">
        <f t="shared" si="539"/>
        <v>21-0</v>
      </c>
      <c r="AP1390" s="110"/>
      <c r="AQ1390" s="110"/>
      <c r="AR1390" s="110"/>
      <c r="AS1390" s="110"/>
      <c r="AT1390" s="110"/>
      <c r="AU1390" s="110"/>
      <c r="AV1390" s="110"/>
      <c r="AW1390" s="110"/>
      <c r="AX1390" s="110"/>
      <c r="AY1390" s="110"/>
      <c r="AZ1390" s="110"/>
      <c r="BA1390" s="110"/>
      <c r="BB1390" s="110"/>
      <c r="BC1390" s="110"/>
      <c r="BD1390" s="110" t="str">
        <f t="shared" ref="BD1390:BF1396" si="569">BD1354</f>
        <v>سه شنبه</v>
      </c>
      <c r="BE1390" s="110">
        <f t="shared" si="569"/>
        <v>4</v>
      </c>
      <c r="BF1390" s="110">
        <f t="shared" si="569"/>
        <v>21</v>
      </c>
      <c r="BG1390" s="110">
        <f t="shared" si="568"/>
        <v>39</v>
      </c>
      <c r="BH1390" s="110" t="str">
        <f t="shared" si="538"/>
        <v/>
      </c>
      <c r="BI1390" s="110">
        <f>HLOOKUP(BF1390,'ورود کد کلاس همکاران'!$A$1:$AL$54,BG1390+3,FALSE)</f>
        <v>0</v>
      </c>
    </row>
    <row r="1391" spans="40:61" ht="40.5" x14ac:dyDescent="0.2">
      <c r="AN1391" s="110" t="str">
        <f t="shared" si="536"/>
        <v>-0</v>
      </c>
      <c r="AO1391" s="110" t="str">
        <f t="shared" si="539"/>
        <v>22-0</v>
      </c>
      <c r="AP1391" s="110"/>
      <c r="AQ1391" s="110"/>
      <c r="AR1391" s="110"/>
      <c r="AS1391" s="110"/>
      <c r="AT1391" s="110"/>
      <c r="AU1391" s="110"/>
      <c r="AV1391" s="110"/>
      <c r="AW1391" s="110"/>
      <c r="AX1391" s="110"/>
      <c r="AY1391" s="110"/>
      <c r="AZ1391" s="110"/>
      <c r="BA1391" s="110"/>
      <c r="BB1391" s="110"/>
      <c r="BC1391" s="110"/>
      <c r="BD1391" s="110" t="str">
        <f t="shared" si="569"/>
        <v>سه شنبه</v>
      </c>
      <c r="BE1391" s="110">
        <f t="shared" si="569"/>
        <v>4</v>
      </c>
      <c r="BF1391" s="110">
        <f t="shared" si="569"/>
        <v>22</v>
      </c>
      <c r="BG1391" s="110">
        <f t="shared" si="568"/>
        <v>39</v>
      </c>
      <c r="BH1391" s="110" t="str">
        <f t="shared" si="538"/>
        <v/>
      </c>
      <c r="BI1391" s="110">
        <f>HLOOKUP(BF1391,'ورود کد کلاس همکاران'!$A$1:$AL$54,BG1391+3,FALSE)</f>
        <v>0</v>
      </c>
    </row>
    <row r="1392" spans="40:61" ht="40.5" x14ac:dyDescent="0.2">
      <c r="AN1392" s="110" t="str">
        <f t="shared" si="536"/>
        <v>-0</v>
      </c>
      <c r="AO1392" s="110" t="str">
        <f t="shared" si="539"/>
        <v>23-0</v>
      </c>
      <c r="AP1392" s="110"/>
      <c r="AQ1392" s="110"/>
      <c r="AR1392" s="110"/>
      <c r="AS1392" s="110"/>
      <c r="AT1392" s="110"/>
      <c r="AU1392" s="110"/>
      <c r="AV1392" s="110"/>
      <c r="AW1392" s="110"/>
      <c r="AX1392" s="110"/>
      <c r="AY1392" s="110"/>
      <c r="AZ1392" s="110"/>
      <c r="BA1392" s="110"/>
      <c r="BB1392" s="110"/>
      <c r="BC1392" s="110"/>
      <c r="BD1392" s="110" t="str">
        <f t="shared" si="569"/>
        <v>سه شنبه</v>
      </c>
      <c r="BE1392" s="110">
        <f t="shared" si="569"/>
        <v>4</v>
      </c>
      <c r="BF1392" s="110">
        <f t="shared" si="569"/>
        <v>23</v>
      </c>
      <c r="BG1392" s="110">
        <f t="shared" si="568"/>
        <v>39</v>
      </c>
      <c r="BH1392" s="110" t="str">
        <f t="shared" si="538"/>
        <v/>
      </c>
      <c r="BI1392" s="110">
        <f>HLOOKUP(BF1392,'ورود کد کلاس همکاران'!$A$1:$AL$54,BG1392+3,FALSE)</f>
        <v>0</v>
      </c>
    </row>
    <row r="1393" spans="40:61" ht="40.5" x14ac:dyDescent="0.2">
      <c r="AN1393" s="110" t="str">
        <f t="shared" si="536"/>
        <v>-0</v>
      </c>
      <c r="AO1393" s="110" t="str">
        <f t="shared" si="539"/>
        <v>24-0</v>
      </c>
      <c r="AP1393" s="110"/>
      <c r="AQ1393" s="110"/>
      <c r="AR1393" s="110"/>
      <c r="AS1393" s="110"/>
      <c r="AT1393" s="110"/>
      <c r="AU1393" s="110"/>
      <c r="AV1393" s="110"/>
      <c r="AW1393" s="110"/>
      <c r="AX1393" s="110"/>
      <c r="AY1393" s="110"/>
      <c r="AZ1393" s="110"/>
      <c r="BA1393" s="110"/>
      <c r="BB1393" s="110"/>
      <c r="BC1393" s="110"/>
      <c r="BD1393" s="110" t="str">
        <f t="shared" si="569"/>
        <v>سه شنبه</v>
      </c>
      <c r="BE1393" s="110">
        <f t="shared" si="569"/>
        <v>4</v>
      </c>
      <c r="BF1393" s="110">
        <f t="shared" si="569"/>
        <v>24</v>
      </c>
      <c r="BG1393" s="110">
        <f t="shared" si="568"/>
        <v>39</v>
      </c>
      <c r="BH1393" s="110" t="str">
        <f t="shared" si="538"/>
        <v/>
      </c>
      <c r="BI1393" s="110">
        <f>HLOOKUP(BF1393,'ورود کد کلاس همکاران'!$A$1:$AL$54,BG1393+3,FALSE)</f>
        <v>0</v>
      </c>
    </row>
    <row r="1394" spans="40:61" ht="40.5" x14ac:dyDescent="0.2">
      <c r="AN1394" s="110" t="str">
        <f t="shared" si="536"/>
        <v>-0</v>
      </c>
      <c r="AO1394" s="110" t="str">
        <f t="shared" si="539"/>
        <v>25-0</v>
      </c>
      <c r="AP1394" s="110"/>
      <c r="AQ1394" s="110"/>
      <c r="AR1394" s="110"/>
      <c r="AS1394" s="110"/>
      <c r="AT1394" s="110"/>
      <c r="AU1394" s="110"/>
      <c r="AV1394" s="110"/>
      <c r="AW1394" s="110"/>
      <c r="AX1394" s="110"/>
      <c r="AY1394" s="110"/>
      <c r="AZ1394" s="110"/>
      <c r="BA1394" s="110"/>
      <c r="BB1394" s="110"/>
      <c r="BC1394" s="110"/>
      <c r="BD1394" s="110" t="str">
        <f t="shared" si="569"/>
        <v>چهار شنبه</v>
      </c>
      <c r="BE1394" s="110">
        <f t="shared" si="569"/>
        <v>5</v>
      </c>
      <c r="BF1394" s="110">
        <f t="shared" si="569"/>
        <v>25</v>
      </c>
      <c r="BG1394" s="110">
        <f t="shared" si="568"/>
        <v>39</v>
      </c>
      <c r="BH1394" s="110" t="str">
        <f t="shared" si="538"/>
        <v/>
      </c>
      <c r="BI1394" s="110">
        <f>HLOOKUP(BF1394,'ورود کد کلاس همکاران'!$A$1:$AL$54,BG1394+3,FALSE)</f>
        <v>0</v>
      </c>
    </row>
    <row r="1395" spans="40:61" ht="40.5" x14ac:dyDescent="0.2">
      <c r="AN1395" s="110" t="str">
        <f t="shared" si="536"/>
        <v>-0</v>
      </c>
      <c r="AO1395" s="110" t="str">
        <f t="shared" si="539"/>
        <v>26-0</v>
      </c>
      <c r="AP1395" s="110"/>
      <c r="AQ1395" s="110"/>
      <c r="AR1395" s="110"/>
      <c r="AS1395" s="110"/>
      <c r="AT1395" s="110"/>
      <c r="AU1395" s="110"/>
      <c r="AV1395" s="110"/>
      <c r="AW1395" s="110"/>
      <c r="AX1395" s="110"/>
      <c r="AY1395" s="110"/>
      <c r="AZ1395" s="110"/>
      <c r="BA1395" s="110"/>
      <c r="BB1395" s="110"/>
      <c r="BC1395" s="110"/>
      <c r="BD1395" s="110" t="str">
        <f t="shared" si="569"/>
        <v>چهار شنبه</v>
      </c>
      <c r="BE1395" s="110">
        <f t="shared" si="569"/>
        <v>5</v>
      </c>
      <c r="BF1395" s="110">
        <f t="shared" si="569"/>
        <v>26</v>
      </c>
      <c r="BG1395" s="110">
        <f t="shared" si="568"/>
        <v>39</v>
      </c>
      <c r="BH1395" s="110" t="str">
        <f t="shared" si="538"/>
        <v/>
      </c>
      <c r="BI1395" s="110">
        <f>HLOOKUP(BF1395,'ورود کد کلاس همکاران'!$A$1:$AL$54,BG1395+3,FALSE)</f>
        <v>0</v>
      </c>
    </row>
    <row r="1396" spans="40:61" ht="40.5" x14ac:dyDescent="0.2">
      <c r="AN1396" s="110" t="str">
        <f t="shared" si="536"/>
        <v>-0</v>
      </c>
      <c r="AO1396" s="110" t="str">
        <f t="shared" si="539"/>
        <v>27-0</v>
      </c>
      <c r="AP1396" s="110"/>
      <c r="AQ1396" s="110"/>
      <c r="AR1396" s="110"/>
      <c r="AS1396" s="110"/>
      <c r="AT1396" s="110"/>
      <c r="AU1396" s="110"/>
      <c r="AV1396" s="110"/>
      <c r="AW1396" s="110"/>
      <c r="AX1396" s="110"/>
      <c r="AY1396" s="110"/>
      <c r="AZ1396" s="110"/>
      <c r="BA1396" s="110"/>
      <c r="BB1396" s="110"/>
      <c r="BC1396" s="110"/>
      <c r="BD1396" s="110" t="str">
        <f t="shared" si="569"/>
        <v>چهار شنبه</v>
      </c>
      <c r="BE1396" s="110">
        <f t="shared" si="569"/>
        <v>5</v>
      </c>
      <c r="BF1396" s="110">
        <f t="shared" si="569"/>
        <v>27</v>
      </c>
      <c r="BG1396" s="110">
        <f t="shared" si="568"/>
        <v>39</v>
      </c>
      <c r="BH1396" s="110" t="str">
        <f t="shared" si="538"/>
        <v/>
      </c>
      <c r="BI1396" s="110">
        <f>HLOOKUP(BF1396,'ورود کد کلاس همکاران'!$A$1:$AL$54,BG1396+3,FALSE)</f>
        <v>0</v>
      </c>
    </row>
    <row r="1397" spans="40:61" ht="40.5" x14ac:dyDescent="0.2">
      <c r="AN1397" s="110" t="str">
        <f t="shared" si="536"/>
        <v>-0</v>
      </c>
      <c r="AO1397" s="110" t="str">
        <f t="shared" si="539"/>
        <v>28-0</v>
      </c>
      <c r="AP1397" s="110"/>
      <c r="AQ1397" s="110"/>
      <c r="AR1397" s="110"/>
      <c r="AS1397" s="110"/>
      <c r="AT1397" s="110"/>
      <c r="AU1397" s="110"/>
      <c r="AV1397" s="110"/>
      <c r="AW1397" s="110"/>
      <c r="AX1397" s="110"/>
      <c r="AY1397" s="110"/>
      <c r="AZ1397" s="110"/>
      <c r="BA1397" s="110"/>
      <c r="BB1397" s="110"/>
      <c r="BC1397" s="110"/>
      <c r="BD1397" s="110" t="str">
        <f t="shared" ref="BD1397:BF1397" si="570">BD1361</f>
        <v>چهار شنبه</v>
      </c>
      <c r="BE1397" s="110">
        <f t="shared" si="570"/>
        <v>5</v>
      </c>
      <c r="BF1397" s="110">
        <f t="shared" si="570"/>
        <v>28</v>
      </c>
      <c r="BG1397" s="110">
        <f t="shared" si="568"/>
        <v>39</v>
      </c>
      <c r="BH1397" s="110" t="str">
        <f t="shared" si="538"/>
        <v/>
      </c>
      <c r="BI1397" s="110">
        <f>HLOOKUP(BF1397,'ورود کد کلاس همکاران'!$A$1:$AL$54,BG1397+3,FALSE)</f>
        <v>0</v>
      </c>
    </row>
    <row r="1398" spans="40:61" ht="40.5" x14ac:dyDescent="0.2">
      <c r="AN1398" s="110" t="str">
        <f t="shared" si="536"/>
        <v>-0</v>
      </c>
      <c r="AO1398" s="110" t="str">
        <f t="shared" si="539"/>
        <v>29-0</v>
      </c>
      <c r="AP1398" s="110"/>
      <c r="AQ1398" s="110"/>
      <c r="AR1398" s="110"/>
      <c r="AS1398" s="110"/>
      <c r="AT1398" s="110"/>
      <c r="AU1398" s="110"/>
      <c r="AV1398" s="110"/>
      <c r="AW1398" s="110"/>
      <c r="AX1398" s="110"/>
      <c r="AY1398" s="110"/>
      <c r="AZ1398" s="110"/>
      <c r="BA1398" s="110"/>
      <c r="BB1398" s="110"/>
      <c r="BC1398" s="110"/>
      <c r="BD1398" s="110" t="str">
        <f t="shared" ref="BD1398:BF1398" si="571">BD1362</f>
        <v>چهار شنبه</v>
      </c>
      <c r="BE1398" s="110">
        <f t="shared" si="571"/>
        <v>5</v>
      </c>
      <c r="BF1398" s="110">
        <f t="shared" si="571"/>
        <v>29</v>
      </c>
      <c r="BG1398" s="110">
        <f t="shared" si="568"/>
        <v>39</v>
      </c>
      <c r="BH1398" s="110" t="str">
        <f t="shared" si="538"/>
        <v/>
      </c>
      <c r="BI1398" s="110">
        <f>HLOOKUP(BF1398,'ورود کد کلاس همکاران'!$A$1:$AL$54,BG1398+3,FALSE)</f>
        <v>0</v>
      </c>
    </row>
    <row r="1399" spans="40:61" ht="40.5" x14ac:dyDescent="0.2">
      <c r="AN1399" s="110" t="str">
        <f t="shared" si="536"/>
        <v>-0</v>
      </c>
      <c r="AO1399" s="110" t="str">
        <f t="shared" si="539"/>
        <v>30-0</v>
      </c>
      <c r="AP1399" s="110"/>
      <c r="AQ1399" s="110"/>
      <c r="AR1399" s="110"/>
      <c r="AS1399" s="110"/>
      <c r="AT1399" s="110"/>
      <c r="AU1399" s="110"/>
      <c r="AV1399" s="110"/>
      <c r="AW1399" s="110"/>
      <c r="AX1399" s="110"/>
      <c r="AY1399" s="110"/>
      <c r="AZ1399" s="110"/>
      <c r="BA1399" s="110"/>
      <c r="BB1399" s="110"/>
      <c r="BC1399" s="110"/>
      <c r="BD1399" s="110" t="str">
        <f t="shared" ref="BD1399:BF1399" si="572">BD1363</f>
        <v>چهار شنبه</v>
      </c>
      <c r="BE1399" s="110">
        <f t="shared" si="572"/>
        <v>5</v>
      </c>
      <c r="BF1399" s="110">
        <f t="shared" si="572"/>
        <v>30</v>
      </c>
      <c r="BG1399" s="110">
        <f t="shared" si="568"/>
        <v>39</v>
      </c>
      <c r="BH1399" s="110" t="str">
        <f t="shared" si="538"/>
        <v/>
      </c>
      <c r="BI1399" s="110">
        <f>HLOOKUP(BF1399,'ورود کد کلاس همکاران'!$A$1:$AL$54,BG1399+3,FALSE)</f>
        <v>0</v>
      </c>
    </row>
    <row r="1400" spans="40:61" ht="40.5" x14ac:dyDescent="0.2">
      <c r="AN1400" s="110" t="str">
        <f t="shared" si="536"/>
        <v>-0</v>
      </c>
      <c r="AO1400" s="110" t="str">
        <f t="shared" si="539"/>
        <v>31-0</v>
      </c>
      <c r="AP1400" s="110"/>
      <c r="AQ1400" s="110"/>
      <c r="AR1400" s="110"/>
      <c r="AS1400" s="110"/>
      <c r="AT1400" s="110"/>
      <c r="AU1400" s="110"/>
      <c r="AV1400" s="110"/>
      <c r="AW1400" s="110"/>
      <c r="AX1400" s="110"/>
      <c r="AY1400" s="110"/>
      <c r="AZ1400" s="110"/>
      <c r="BA1400" s="110"/>
      <c r="BB1400" s="110"/>
      <c r="BC1400" s="110"/>
      <c r="BD1400" s="110" t="str">
        <f t="shared" ref="BD1400:BF1400" si="573">BD1364</f>
        <v>پنجشنبه</v>
      </c>
      <c r="BE1400" s="110">
        <f t="shared" si="573"/>
        <v>6</v>
      </c>
      <c r="BF1400" s="110">
        <f t="shared" si="573"/>
        <v>31</v>
      </c>
      <c r="BG1400" s="110">
        <f t="shared" si="568"/>
        <v>39</v>
      </c>
      <c r="BH1400" s="110" t="str">
        <f t="shared" si="538"/>
        <v/>
      </c>
      <c r="BI1400" s="110">
        <f>HLOOKUP(BF1400,'ورود کد کلاس همکاران'!$A$1:$AL$54,BG1400+3,FALSE)</f>
        <v>0</v>
      </c>
    </row>
    <row r="1401" spans="40:61" ht="40.5" x14ac:dyDescent="0.2">
      <c r="AN1401" s="110" t="str">
        <f t="shared" si="536"/>
        <v>-0</v>
      </c>
      <c r="AO1401" s="110" t="str">
        <f t="shared" si="539"/>
        <v>32-0</v>
      </c>
      <c r="AP1401" s="110"/>
      <c r="AQ1401" s="110"/>
      <c r="AR1401" s="110"/>
      <c r="AS1401" s="110"/>
      <c r="AT1401" s="110"/>
      <c r="AU1401" s="110"/>
      <c r="AV1401" s="110"/>
      <c r="AW1401" s="110"/>
      <c r="AX1401" s="110"/>
      <c r="AY1401" s="110"/>
      <c r="AZ1401" s="110"/>
      <c r="BA1401" s="110"/>
      <c r="BB1401" s="110"/>
      <c r="BC1401" s="110"/>
      <c r="BD1401" s="110" t="str">
        <f t="shared" ref="BD1401:BF1401" si="574">BD1365</f>
        <v>پنجشنبه</v>
      </c>
      <c r="BE1401" s="110">
        <f t="shared" si="574"/>
        <v>6</v>
      </c>
      <c r="BF1401" s="110">
        <f t="shared" si="574"/>
        <v>32</v>
      </c>
      <c r="BG1401" s="110">
        <f t="shared" si="568"/>
        <v>39</v>
      </c>
      <c r="BH1401" s="110" t="str">
        <f t="shared" si="538"/>
        <v/>
      </c>
      <c r="BI1401" s="110">
        <f>HLOOKUP(BF1401,'ورود کد کلاس همکاران'!$A$1:$AL$54,BG1401+3,FALSE)</f>
        <v>0</v>
      </c>
    </row>
    <row r="1402" spans="40:61" ht="40.5" x14ac:dyDescent="0.2">
      <c r="AN1402" s="110" t="str">
        <f t="shared" si="536"/>
        <v>-0</v>
      </c>
      <c r="AO1402" s="110" t="str">
        <f t="shared" si="539"/>
        <v>33-0</v>
      </c>
      <c r="AP1402" s="110"/>
      <c r="AQ1402" s="110"/>
      <c r="AR1402" s="110"/>
      <c r="AS1402" s="110"/>
      <c r="AT1402" s="110"/>
      <c r="AU1402" s="110"/>
      <c r="AV1402" s="110"/>
      <c r="AW1402" s="110"/>
      <c r="AX1402" s="110"/>
      <c r="AY1402" s="110"/>
      <c r="AZ1402" s="110"/>
      <c r="BA1402" s="110"/>
      <c r="BB1402" s="110"/>
      <c r="BC1402" s="110"/>
      <c r="BD1402" s="110" t="str">
        <f t="shared" ref="BD1402:BF1402" si="575">BD1366</f>
        <v>پنجشنبه</v>
      </c>
      <c r="BE1402" s="110">
        <f t="shared" si="575"/>
        <v>6</v>
      </c>
      <c r="BF1402" s="110">
        <f t="shared" si="575"/>
        <v>33</v>
      </c>
      <c r="BG1402" s="110">
        <f t="shared" si="568"/>
        <v>39</v>
      </c>
      <c r="BH1402" s="110" t="str">
        <f t="shared" si="538"/>
        <v/>
      </c>
      <c r="BI1402" s="110">
        <f>HLOOKUP(BF1402,'ورود کد کلاس همکاران'!$A$1:$AL$54,BG1402+3,FALSE)</f>
        <v>0</v>
      </c>
    </row>
    <row r="1403" spans="40:61" ht="40.5" x14ac:dyDescent="0.2">
      <c r="AN1403" s="110" t="str">
        <f t="shared" si="536"/>
        <v>-0</v>
      </c>
      <c r="AO1403" s="110" t="str">
        <f t="shared" si="539"/>
        <v>34-0</v>
      </c>
      <c r="AP1403" s="110"/>
      <c r="AQ1403" s="110"/>
      <c r="AR1403" s="110"/>
      <c r="AS1403" s="110"/>
      <c r="AT1403" s="110"/>
      <c r="AU1403" s="110"/>
      <c r="AV1403" s="110"/>
      <c r="AW1403" s="110"/>
      <c r="AX1403" s="110"/>
      <c r="AY1403" s="110"/>
      <c r="AZ1403" s="110"/>
      <c r="BA1403" s="110"/>
      <c r="BB1403" s="110"/>
      <c r="BC1403" s="110"/>
      <c r="BD1403" s="110" t="str">
        <f t="shared" ref="BD1403:BF1403" si="576">BD1367</f>
        <v>پنجشنبه</v>
      </c>
      <c r="BE1403" s="110">
        <f t="shared" si="576"/>
        <v>6</v>
      </c>
      <c r="BF1403" s="110">
        <f t="shared" si="576"/>
        <v>34</v>
      </c>
      <c r="BG1403" s="110">
        <f t="shared" si="568"/>
        <v>39</v>
      </c>
      <c r="BH1403" s="110" t="str">
        <f t="shared" si="538"/>
        <v/>
      </c>
      <c r="BI1403" s="110">
        <f>HLOOKUP(BF1403,'ورود کد کلاس همکاران'!$A$1:$AL$54,BG1403+3,FALSE)</f>
        <v>0</v>
      </c>
    </row>
    <row r="1404" spans="40:61" ht="40.5" x14ac:dyDescent="0.2">
      <c r="AN1404" s="110" t="str">
        <f t="shared" si="536"/>
        <v>-0</v>
      </c>
      <c r="AO1404" s="110" t="str">
        <f t="shared" si="539"/>
        <v>35-0</v>
      </c>
      <c r="AP1404" s="110"/>
      <c r="AQ1404" s="110"/>
      <c r="AR1404" s="110"/>
      <c r="AS1404" s="110"/>
      <c r="AT1404" s="110"/>
      <c r="AU1404" s="110"/>
      <c r="AV1404" s="110"/>
      <c r="AW1404" s="110"/>
      <c r="AX1404" s="110"/>
      <c r="AY1404" s="110"/>
      <c r="AZ1404" s="110"/>
      <c r="BA1404" s="110"/>
      <c r="BB1404" s="110"/>
      <c r="BC1404" s="110"/>
      <c r="BD1404" s="110" t="str">
        <f t="shared" ref="BD1404:BF1404" si="577">BD1368</f>
        <v>پنجشنبه</v>
      </c>
      <c r="BE1404" s="110">
        <f t="shared" si="577"/>
        <v>6</v>
      </c>
      <c r="BF1404" s="110">
        <f t="shared" si="577"/>
        <v>35</v>
      </c>
      <c r="BG1404" s="110">
        <f t="shared" si="568"/>
        <v>39</v>
      </c>
      <c r="BH1404" s="110" t="str">
        <f t="shared" si="538"/>
        <v/>
      </c>
      <c r="BI1404" s="110">
        <f>HLOOKUP(BF1404,'ورود کد کلاس همکاران'!$A$1:$AL$54,BG1404+3,FALSE)</f>
        <v>0</v>
      </c>
    </row>
    <row r="1405" spans="40:61" ht="40.5" x14ac:dyDescent="0.2">
      <c r="AN1405" s="110" t="str">
        <f t="shared" si="536"/>
        <v>-0</v>
      </c>
      <c r="AO1405" s="110" t="str">
        <f t="shared" si="539"/>
        <v>36-0</v>
      </c>
      <c r="AP1405" s="110"/>
      <c r="AQ1405" s="110"/>
      <c r="AR1405" s="110"/>
      <c r="AS1405" s="110"/>
      <c r="AT1405" s="110"/>
      <c r="AU1405" s="110"/>
      <c r="AV1405" s="110"/>
      <c r="AW1405" s="110"/>
      <c r="AX1405" s="110"/>
      <c r="AY1405" s="110"/>
      <c r="AZ1405" s="110"/>
      <c r="BA1405" s="110"/>
      <c r="BB1405" s="110"/>
      <c r="BC1405" s="110"/>
      <c r="BD1405" s="110" t="str">
        <f t="shared" ref="BD1405:BF1405" si="578">BD1369</f>
        <v>پنجشنبه</v>
      </c>
      <c r="BE1405" s="110">
        <f t="shared" si="578"/>
        <v>6</v>
      </c>
      <c r="BF1405" s="110">
        <f t="shared" si="578"/>
        <v>36</v>
      </c>
      <c r="BG1405" s="110">
        <f t="shared" si="568"/>
        <v>39</v>
      </c>
      <c r="BH1405" s="110" t="str">
        <f t="shared" si="538"/>
        <v/>
      </c>
      <c r="BI1405" s="110">
        <f>HLOOKUP(BF1405,'ورود کد کلاس همکاران'!$A$1:$AL$54,BG1405+3,FALSE)</f>
        <v>0</v>
      </c>
    </row>
    <row r="1406" spans="40:61" ht="40.5" x14ac:dyDescent="0.2">
      <c r="AN1406" s="110" t="str">
        <f t="shared" si="536"/>
        <v>-0</v>
      </c>
      <c r="AO1406" s="110" t="str">
        <f t="shared" si="539"/>
        <v>1-0</v>
      </c>
      <c r="AP1406" s="110"/>
      <c r="AQ1406" s="110"/>
      <c r="AR1406" s="110"/>
      <c r="AS1406" s="110"/>
      <c r="AT1406" s="110"/>
      <c r="AU1406" s="110"/>
      <c r="AV1406" s="110"/>
      <c r="AW1406" s="110"/>
      <c r="AX1406" s="110"/>
      <c r="AY1406" s="110"/>
      <c r="AZ1406" s="110"/>
      <c r="BA1406" s="110"/>
      <c r="BB1406" s="110"/>
      <c r="BC1406" s="110"/>
      <c r="BD1406" s="110" t="str">
        <f t="shared" ref="BD1406:BF1406" si="579">BD1370</f>
        <v>شنبه</v>
      </c>
      <c r="BE1406" s="110">
        <f t="shared" si="579"/>
        <v>1</v>
      </c>
      <c r="BF1406" s="110">
        <f t="shared" si="579"/>
        <v>1</v>
      </c>
      <c r="BG1406" s="110">
        <f t="shared" si="568"/>
        <v>40</v>
      </c>
      <c r="BH1406" s="110" t="str">
        <f t="shared" si="538"/>
        <v/>
      </c>
      <c r="BI1406" s="110">
        <f>HLOOKUP(BF1406,'ورود کد کلاس همکاران'!$A$1:$AL$54,BG1406+3,FALSE)</f>
        <v>0</v>
      </c>
    </row>
    <row r="1407" spans="40:61" ht="40.5" x14ac:dyDescent="0.2">
      <c r="AN1407" s="110" t="str">
        <f t="shared" si="536"/>
        <v>-0</v>
      </c>
      <c r="AO1407" s="110" t="str">
        <f t="shared" si="539"/>
        <v>2-0</v>
      </c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110"/>
      <c r="BB1407" s="110"/>
      <c r="BC1407" s="110"/>
      <c r="BD1407" s="110" t="str">
        <f t="shared" ref="BD1407:BF1407" si="580">BD1371</f>
        <v>شنبه</v>
      </c>
      <c r="BE1407" s="110">
        <f t="shared" si="580"/>
        <v>1</v>
      </c>
      <c r="BF1407" s="110">
        <f t="shared" si="580"/>
        <v>2</v>
      </c>
      <c r="BG1407" s="110">
        <f t="shared" si="568"/>
        <v>40</v>
      </c>
      <c r="BH1407" s="110" t="str">
        <f t="shared" si="538"/>
        <v/>
      </c>
      <c r="BI1407" s="110">
        <f>HLOOKUP(BF1407,'ورود کد کلاس همکاران'!$A$1:$AL$54,BG1407+3,FALSE)</f>
        <v>0</v>
      </c>
    </row>
    <row r="1408" spans="40:61" ht="40.5" x14ac:dyDescent="0.2">
      <c r="AN1408" s="110" t="str">
        <f t="shared" si="536"/>
        <v>-0</v>
      </c>
      <c r="AO1408" s="110" t="str">
        <f t="shared" si="539"/>
        <v>3-0</v>
      </c>
      <c r="AP1408" s="110"/>
      <c r="AQ1408" s="110"/>
      <c r="AR1408" s="110"/>
      <c r="AS1408" s="110"/>
      <c r="AT1408" s="110"/>
      <c r="AU1408" s="110"/>
      <c r="AV1408" s="110"/>
      <c r="AW1408" s="110"/>
      <c r="AX1408" s="110"/>
      <c r="AY1408" s="110"/>
      <c r="AZ1408" s="110"/>
      <c r="BA1408" s="110"/>
      <c r="BB1408" s="110"/>
      <c r="BC1408" s="110"/>
      <c r="BD1408" s="110" t="str">
        <f t="shared" ref="BD1408:BF1408" si="581">BD1372</f>
        <v>شنبه</v>
      </c>
      <c r="BE1408" s="110">
        <f t="shared" si="581"/>
        <v>1</v>
      </c>
      <c r="BF1408" s="110">
        <f t="shared" si="581"/>
        <v>3</v>
      </c>
      <c r="BG1408" s="110">
        <f t="shared" si="568"/>
        <v>40</v>
      </c>
      <c r="BH1408" s="110" t="str">
        <f t="shared" si="538"/>
        <v/>
      </c>
      <c r="BI1408" s="110">
        <f>HLOOKUP(BF1408,'ورود کد کلاس همکاران'!$A$1:$AL$54,BG1408+3,FALSE)</f>
        <v>0</v>
      </c>
    </row>
    <row r="1409" spans="40:61" ht="40.5" x14ac:dyDescent="0.2">
      <c r="AN1409" s="110" t="str">
        <f t="shared" si="536"/>
        <v>-0</v>
      </c>
      <c r="AO1409" s="110" t="str">
        <f t="shared" si="539"/>
        <v>4-0</v>
      </c>
      <c r="AP1409" s="110"/>
      <c r="AQ1409" s="110"/>
      <c r="AR1409" s="110"/>
      <c r="AS1409" s="110"/>
      <c r="AT1409" s="110"/>
      <c r="AU1409" s="110"/>
      <c r="AV1409" s="110"/>
      <c r="AW1409" s="110"/>
      <c r="AX1409" s="110"/>
      <c r="AY1409" s="110"/>
      <c r="AZ1409" s="110"/>
      <c r="BA1409" s="110"/>
      <c r="BB1409" s="110"/>
      <c r="BC1409" s="110"/>
      <c r="BD1409" s="110" t="str">
        <f t="shared" ref="BD1409:BF1409" si="582">BD1373</f>
        <v>شنبه</v>
      </c>
      <c r="BE1409" s="110">
        <f t="shared" si="582"/>
        <v>1</v>
      </c>
      <c r="BF1409" s="110">
        <f t="shared" si="582"/>
        <v>4</v>
      </c>
      <c r="BG1409" s="110">
        <f t="shared" si="568"/>
        <v>40</v>
      </c>
      <c r="BH1409" s="110" t="str">
        <f t="shared" si="538"/>
        <v/>
      </c>
      <c r="BI1409" s="110">
        <f>HLOOKUP(BF1409,'ورود کد کلاس همکاران'!$A$1:$AL$54,BG1409+3,FALSE)</f>
        <v>0</v>
      </c>
    </row>
    <row r="1410" spans="40:61" ht="40.5" x14ac:dyDescent="0.2">
      <c r="AN1410" s="110" t="str">
        <f t="shared" ref="AN1410:AN1473" si="583">BH1410&amp;"-"&amp;BI1410</f>
        <v>-0</v>
      </c>
      <c r="AO1410" s="110" t="str">
        <f t="shared" si="539"/>
        <v>5-0</v>
      </c>
      <c r="AP1410" s="110"/>
      <c r="AQ1410" s="110"/>
      <c r="AR1410" s="110"/>
      <c r="AS1410" s="110"/>
      <c r="AT1410" s="110"/>
      <c r="AU1410" s="110"/>
      <c r="AV1410" s="110"/>
      <c r="AW1410" s="110"/>
      <c r="AX1410" s="110"/>
      <c r="AY1410" s="110"/>
      <c r="AZ1410" s="110"/>
      <c r="BA1410" s="110"/>
      <c r="BB1410" s="110"/>
      <c r="BC1410" s="110"/>
      <c r="BD1410" s="110" t="str">
        <f t="shared" ref="BD1410:BF1410" si="584">BD1374</f>
        <v>شنبه</v>
      </c>
      <c r="BE1410" s="110">
        <f t="shared" si="584"/>
        <v>1</v>
      </c>
      <c r="BF1410" s="110">
        <f t="shared" si="584"/>
        <v>5</v>
      </c>
      <c r="BG1410" s="110">
        <f t="shared" si="568"/>
        <v>40</v>
      </c>
      <c r="BH1410" s="110" t="str">
        <f t="shared" ref="BH1410:BH1473" si="585">HLOOKUP(BF1410,$A$1:$AL$54,BG1410+3,FALSE)</f>
        <v/>
      </c>
      <c r="BI1410" s="110">
        <f>HLOOKUP(BF1410,'ورود کد کلاس همکاران'!$A$1:$AL$54,BG1410+3,FALSE)</f>
        <v>0</v>
      </c>
    </row>
    <row r="1411" spans="40:61" ht="40.5" x14ac:dyDescent="0.2">
      <c r="AN1411" s="110" t="str">
        <f t="shared" si="583"/>
        <v>-0</v>
      </c>
      <c r="AO1411" s="110" t="str">
        <f t="shared" ref="AO1411:AO1474" si="586">BF1411&amp;"-"&amp;BI1411</f>
        <v>6-0</v>
      </c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  <c r="BA1411" s="110"/>
      <c r="BB1411" s="110"/>
      <c r="BC1411" s="110"/>
      <c r="BD1411" s="110" t="str">
        <f t="shared" ref="BD1411:BF1411" si="587">BD1375</f>
        <v>شنبه</v>
      </c>
      <c r="BE1411" s="110">
        <f t="shared" si="587"/>
        <v>1</v>
      </c>
      <c r="BF1411" s="110">
        <f t="shared" si="587"/>
        <v>6</v>
      </c>
      <c r="BG1411" s="110">
        <f t="shared" si="568"/>
        <v>40</v>
      </c>
      <c r="BH1411" s="110" t="str">
        <f t="shared" si="585"/>
        <v/>
      </c>
      <c r="BI1411" s="110">
        <f>HLOOKUP(BF1411,'ورود کد کلاس همکاران'!$A$1:$AL$54,BG1411+3,FALSE)</f>
        <v>0</v>
      </c>
    </row>
    <row r="1412" spans="40:61" ht="40.5" x14ac:dyDescent="0.2">
      <c r="AN1412" s="110" t="str">
        <f t="shared" si="583"/>
        <v>-0</v>
      </c>
      <c r="AO1412" s="110" t="str">
        <f t="shared" si="586"/>
        <v>7-0</v>
      </c>
      <c r="AP1412" s="110"/>
      <c r="AQ1412" s="110"/>
      <c r="AR1412" s="110"/>
      <c r="AS1412" s="110"/>
      <c r="AT1412" s="110"/>
      <c r="AU1412" s="110"/>
      <c r="AV1412" s="110"/>
      <c r="AW1412" s="110"/>
      <c r="AX1412" s="110"/>
      <c r="AY1412" s="110"/>
      <c r="AZ1412" s="110"/>
      <c r="BA1412" s="110"/>
      <c r="BB1412" s="110"/>
      <c r="BC1412" s="110"/>
      <c r="BD1412" s="110" t="str">
        <f t="shared" ref="BD1412:BF1412" si="588">BD1376</f>
        <v>يکشنبه</v>
      </c>
      <c r="BE1412" s="110">
        <f t="shared" si="588"/>
        <v>2</v>
      </c>
      <c r="BF1412" s="110">
        <f t="shared" si="588"/>
        <v>7</v>
      </c>
      <c r="BG1412" s="110">
        <f t="shared" si="568"/>
        <v>40</v>
      </c>
      <c r="BH1412" s="110" t="str">
        <f t="shared" si="585"/>
        <v/>
      </c>
      <c r="BI1412" s="110">
        <f>HLOOKUP(BF1412,'ورود کد کلاس همکاران'!$A$1:$AL$54,BG1412+3,FALSE)</f>
        <v>0</v>
      </c>
    </row>
    <row r="1413" spans="40:61" ht="40.5" x14ac:dyDescent="0.2">
      <c r="AN1413" s="110" t="str">
        <f t="shared" si="583"/>
        <v>-0</v>
      </c>
      <c r="AO1413" s="110" t="str">
        <f t="shared" si="586"/>
        <v>8-0</v>
      </c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  <c r="BA1413" s="110"/>
      <c r="BB1413" s="110"/>
      <c r="BC1413" s="110"/>
      <c r="BD1413" s="110" t="str">
        <f t="shared" ref="BD1413:BF1413" si="589">BD1377</f>
        <v>يکشنبه</v>
      </c>
      <c r="BE1413" s="110">
        <f t="shared" si="589"/>
        <v>2</v>
      </c>
      <c r="BF1413" s="110">
        <f t="shared" si="589"/>
        <v>8</v>
      </c>
      <c r="BG1413" s="110">
        <f t="shared" si="568"/>
        <v>40</v>
      </c>
      <c r="BH1413" s="110" t="str">
        <f t="shared" si="585"/>
        <v/>
      </c>
      <c r="BI1413" s="110">
        <f>HLOOKUP(BF1413,'ورود کد کلاس همکاران'!$A$1:$AL$54,BG1413+3,FALSE)</f>
        <v>0</v>
      </c>
    </row>
    <row r="1414" spans="40:61" ht="40.5" x14ac:dyDescent="0.2">
      <c r="AN1414" s="110" t="str">
        <f t="shared" si="583"/>
        <v>-0</v>
      </c>
      <c r="AO1414" s="110" t="str">
        <f t="shared" si="586"/>
        <v>9-0</v>
      </c>
      <c r="AP1414" s="110"/>
      <c r="AQ1414" s="110"/>
      <c r="AR1414" s="110"/>
      <c r="AS1414" s="110"/>
      <c r="AT1414" s="110"/>
      <c r="AU1414" s="110"/>
      <c r="AV1414" s="110"/>
      <c r="AW1414" s="110"/>
      <c r="AX1414" s="110"/>
      <c r="AY1414" s="110"/>
      <c r="AZ1414" s="110"/>
      <c r="BA1414" s="110"/>
      <c r="BB1414" s="110"/>
      <c r="BC1414" s="110"/>
      <c r="BD1414" s="110" t="str">
        <f t="shared" ref="BD1414:BF1414" si="590">BD1378</f>
        <v>يکشنبه</v>
      </c>
      <c r="BE1414" s="110">
        <f t="shared" si="590"/>
        <v>2</v>
      </c>
      <c r="BF1414" s="110">
        <f t="shared" si="590"/>
        <v>9</v>
      </c>
      <c r="BG1414" s="110">
        <f t="shared" si="568"/>
        <v>40</v>
      </c>
      <c r="BH1414" s="110" t="str">
        <f t="shared" si="585"/>
        <v/>
      </c>
      <c r="BI1414" s="110">
        <f>HLOOKUP(BF1414,'ورود کد کلاس همکاران'!$A$1:$AL$54,BG1414+3,FALSE)</f>
        <v>0</v>
      </c>
    </row>
    <row r="1415" spans="40:61" ht="40.5" x14ac:dyDescent="0.2">
      <c r="AN1415" s="110" t="str">
        <f t="shared" si="583"/>
        <v>-0</v>
      </c>
      <c r="AO1415" s="110" t="str">
        <f t="shared" si="586"/>
        <v>10-0</v>
      </c>
      <c r="AP1415" s="110"/>
      <c r="AQ1415" s="110"/>
      <c r="AR1415" s="110"/>
      <c r="AS1415" s="110"/>
      <c r="AT1415" s="110"/>
      <c r="AU1415" s="110"/>
      <c r="AV1415" s="110"/>
      <c r="AW1415" s="110"/>
      <c r="AX1415" s="110"/>
      <c r="AY1415" s="110"/>
      <c r="AZ1415" s="110"/>
      <c r="BA1415" s="110"/>
      <c r="BB1415" s="110"/>
      <c r="BC1415" s="110"/>
      <c r="BD1415" s="110" t="str">
        <f t="shared" ref="BD1415:BF1415" si="591">BD1379</f>
        <v>يکشنبه</v>
      </c>
      <c r="BE1415" s="110">
        <f t="shared" si="591"/>
        <v>2</v>
      </c>
      <c r="BF1415" s="110">
        <f t="shared" si="591"/>
        <v>10</v>
      </c>
      <c r="BG1415" s="110">
        <f t="shared" si="568"/>
        <v>40</v>
      </c>
      <c r="BH1415" s="110" t="str">
        <f t="shared" si="585"/>
        <v/>
      </c>
      <c r="BI1415" s="110">
        <f>HLOOKUP(BF1415,'ورود کد کلاس همکاران'!$A$1:$AL$54,BG1415+3,FALSE)</f>
        <v>0</v>
      </c>
    </row>
    <row r="1416" spans="40:61" ht="40.5" x14ac:dyDescent="0.2">
      <c r="AN1416" s="110" t="str">
        <f t="shared" si="583"/>
        <v>-0</v>
      </c>
      <c r="AO1416" s="110" t="str">
        <f t="shared" si="586"/>
        <v>11-0</v>
      </c>
      <c r="AP1416" s="110"/>
      <c r="AQ1416" s="110"/>
      <c r="AR1416" s="110"/>
      <c r="AS1416" s="110"/>
      <c r="AT1416" s="110"/>
      <c r="AU1416" s="110"/>
      <c r="AV1416" s="110"/>
      <c r="AW1416" s="110"/>
      <c r="AX1416" s="110"/>
      <c r="AY1416" s="110"/>
      <c r="AZ1416" s="110"/>
      <c r="BA1416" s="110"/>
      <c r="BB1416" s="110"/>
      <c r="BC1416" s="110"/>
      <c r="BD1416" s="110" t="str">
        <f t="shared" ref="BD1416:BF1416" si="592">BD1380</f>
        <v>يکشنبه</v>
      </c>
      <c r="BE1416" s="110">
        <f t="shared" si="592"/>
        <v>2</v>
      </c>
      <c r="BF1416" s="110">
        <f t="shared" si="592"/>
        <v>11</v>
      </c>
      <c r="BG1416" s="110">
        <f t="shared" si="568"/>
        <v>40</v>
      </c>
      <c r="BH1416" s="110" t="str">
        <f t="shared" si="585"/>
        <v/>
      </c>
      <c r="BI1416" s="110">
        <f>HLOOKUP(BF1416,'ورود کد کلاس همکاران'!$A$1:$AL$54,BG1416+3,FALSE)</f>
        <v>0</v>
      </c>
    </row>
    <row r="1417" spans="40:61" ht="40.5" x14ac:dyDescent="0.2">
      <c r="AN1417" s="110" t="str">
        <f t="shared" si="583"/>
        <v>-0</v>
      </c>
      <c r="AO1417" s="110" t="str">
        <f t="shared" si="586"/>
        <v>12-0</v>
      </c>
      <c r="AP1417" s="110"/>
      <c r="AQ1417" s="110"/>
      <c r="AR1417" s="110"/>
      <c r="AS1417" s="110"/>
      <c r="AT1417" s="110"/>
      <c r="AU1417" s="110"/>
      <c r="AV1417" s="110"/>
      <c r="AW1417" s="110"/>
      <c r="AX1417" s="110"/>
      <c r="AY1417" s="110"/>
      <c r="AZ1417" s="110"/>
      <c r="BA1417" s="110"/>
      <c r="BB1417" s="110"/>
      <c r="BC1417" s="110"/>
      <c r="BD1417" s="110" t="str">
        <f t="shared" ref="BD1417:BF1417" si="593">BD1381</f>
        <v>يکشنبه</v>
      </c>
      <c r="BE1417" s="110">
        <f t="shared" si="593"/>
        <v>2</v>
      </c>
      <c r="BF1417" s="110">
        <f t="shared" si="593"/>
        <v>12</v>
      </c>
      <c r="BG1417" s="110">
        <f t="shared" si="568"/>
        <v>40</v>
      </c>
      <c r="BH1417" s="110" t="str">
        <f t="shared" si="585"/>
        <v/>
      </c>
      <c r="BI1417" s="110">
        <f>HLOOKUP(BF1417,'ورود کد کلاس همکاران'!$A$1:$AL$54,BG1417+3,FALSE)</f>
        <v>0</v>
      </c>
    </row>
    <row r="1418" spans="40:61" ht="40.5" x14ac:dyDescent="0.2">
      <c r="AN1418" s="110" t="str">
        <f t="shared" si="583"/>
        <v>-0</v>
      </c>
      <c r="AO1418" s="110" t="str">
        <f t="shared" si="586"/>
        <v>13-0</v>
      </c>
      <c r="AP1418" s="110"/>
      <c r="AQ1418" s="110"/>
      <c r="AR1418" s="110"/>
      <c r="AS1418" s="110"/>
      <c r="AT1418" s="110"/>
      <c r="AU1418" s="110"/>
      <c r="AV1418" s="110"/>
      <c r="AW1418" s="110"/>
      <c r="AX1418" s="110"/>
      <c r="AY1418" s="110"/>
      <c r="AZ1418" s="110"/>
      <c r="BA1418" s="110"/>
      <c r="BB1418" s="110"/>
      <c r="BC1418" s="110"/>
      <c r="BD1418" s="110" t="str">
        <f t="shared" ref="BD1418:BF1418" si="594">BD1382</f>
        <v>دوشنبه</v>
      </c>
      <c r="BE1418" s="110">
        <f t="shared" si="594"/>
        <v>3</v>
      </c>
      <c r="BF1418" s="110">
        <f t="shared" si="594"/>
        <v>13</v>
      </c>
      <c r="BG1418" s="110">
        <f t="shared" si="568"/>
        <v>40</v>
      </c>
      <c r="BH1418" s="110" t="str">
        <f t="shared" si="585"/>
        <v/>
      </c>
      <c r="BI1418" s="110">
        <f>HLOOKUP(BF1418,'ورود کد کلاس همکاران'!$A$1:$AL$54,BG1418+3,FALSE)</f>
        <v>0</v>
      </c>
    </row>
    <row r="1419" spans="40:61" ht="40.5" x14ac:dyDescent="0.2">
      <c r="AN1419" s="110" t="str">
        <f t="shared" si="583"/>
        <v>-0</v>
      </c>
      <c r="AO1419" s="110" t="str">
        <f t="shared" si="586"/>
        <v>14-0</v>
      </c>
      <c r="AP1419" s="110"/>
      <c r="AQ1419" s="110"/>
      <c r="AR1419" s="110"/>
      <c r="AS1419" s="110"/>
      <c r="AT1419" s="110"/>
      <c r="AU1419" s="110"/>
      <c r="AV1419" s="110"/>
      <c r="AW1419" s="110"/>
      <c r="AX1419" s="110"/>
      <c r="AY1419" s="110"/>
      <c r="AZ1419" s="110"/>
      <c r="BA1419" s="110"/>
      <c r="BB1419" s="110"/>
      <c r="BC1419" s="110"/>
      <c r="BD1419" s="110" t="str">
        <f t="shared" ref="BD1419:BF1419" si="595">BD1383</f>
        <v>دوشنبه</v>
      </c>
      <c r="BE1419" s="110">
        <f t="shared" si="595"/>
        <v>3</v>
      </c>
      <c r="BF1419" s="110">
        <f t="shared" si="595"/>
        <v>14</v>
      </c>
      <c r="BG1419" s="110">
        <f t="shared" si="568"/>
        <v>40</v>
      </c>
      <c r="BH1419" s="110" t="str">
        <f t="shared" si="585"/>
        <v/>
      </c>
      <c r="BI1419" s="110">
        <f>HLOOKUP(BF1419,'ورود کد کلاس همکاران'!$A$1:$AL$54,BG1419+3,FALSE)</f>
        <v>0</v>
      </c>
    </row>
    <row r="1420" spans="40:61" ht="40.5" x14ac:dyDescent="0.2">
      <c r="AN1420" s="110" t="str">
        <f t="shared" si="583"/>
        <v>-0</v>
      </c>
      <c r="AO1420" s="110" t="str">
        <f t="shared" si="586"/>
        <v>15-0</v>
      </c>
      <c r="AP1420" s="110"/>
      <c r="AQ1420" s="110"/>
      <c r="AR1420" s="110"/>
      <c r="AS1420" s="110"/>
      <c r="AT1420" s="110"/>
      <c r="AU1420" s="110"/>
      <c r="AV1420" s="110"/>
      <c r="AW1420" s="110"/>
      <c r="AX1420" s="110"/>
      <c r="AY1420" s="110"/>
      <c r="AZ1420" s="110"/>
      <c r="BA1420" s="110"/>
      <c r="BB1420" s="110"/>
      <c r="BC1420" s="110"/>
      <c r="BD1420" s="110" t="str">
        <f t="shared" ref="BD1420:BF1420" si="596">BD1384</f>
        <v>دوشنبه</v>
      </c>
      <c r="BE1420" s="110">
        <f t="shared" si="596"/>
        <v>3</v>
      </c>
      <c r="BF1420" s="110">
        <f t="shared" si="596"/>
        <v>15</v>
      </c>
      <c r="BG1420" s="110">
        <f t="shared" si="568"/>
        <v>40</v>
      </c>
      <c r="BH1420" s="110" t="str">
        <f t="shared" si="585"/>
        <v/>
      </c>
      <c r="BI1420" s="110">
        <f>HLOOKUP(BF1420,'ورود کد کلاس همکاران'!$A$1:$AL$54,BG1420+3,FALSE)</f>
        <v>0</v>
      </c>
    </row>
    <row r="1421" spans="40:61" ht="40.5" x14ac:dyDescent="0.2">
      <c r="AN1421" s="110" t="str">
        <f t="shared" si="583"/>
        <v>-0</v>
      </c>
      <c r="AO1421" s="110" t="str">
        <f t="shared" si="586"/>
        <v>16-0</v>
      </c>
      <c r="AP1421" s="110"/>
      <c r="AQ1421" s="110"/>
      <c r="AR1421" s="110"/>
      <c r="AS1421" s="110"/>
      <c r="AT1421" s="110"/>
      <c r="AU1421" s="110"/>
      <c r="AV1421" s="110"/>
      <c r="AW1421" s="110"/>
      <c r="AX1421" s="110"/>
      <c r="AY1421" s="110"/>
      <c r="AZ1421" s="110"/>
      <c r="BA1421" s="110"/>
      <c r="BB1421" s="110"/>
      <c r="BC1421" s="110"/>
      <c r="BD1421" s="110" t="str">
        <f t="shared" ref="BD1421:BF1421" si="597">BD1385</f>
        <v>دوشنبه</v>
      </c>
      <c r="BE1421" s="110">
        <f t="shared" si="597"/>
        <v>3</v>
      </c>
      <c r="BF1421" s="110">
        <f t="shared" si="597"/>
        <v>16</v>
      </c>
      <c r="BG1421" s="110">
        <f t="shared" si="568"/>
        <v>40</v>
      </c>
      <c r="BH1421" s="110" t="str">
        <f t="shared" si="585"/>
        <v/>
      </c>
      <c r="BI1421" s="110">
        <f>HLOOKUP(BF1421,'ورود کد کلاس همکاران'!$A$1:$AL$54,BG1421+3,FALSE)</f>
        <v>0</v>
      </c>
    </row>
    <row r="1422" spans="40:61" ht="40.5" x14ac:dyDescent="0.2">
      <c r="AN1422" s="110" t="str">
        <f t="shared" si="583"/>
        <v>-0</v>
      </c>
      <c r="AO1422" s="110" t="str">
        <f t="shared" si="586"/>
        <v>17-0</v>
      </c>
      <c r="AP1422" s="110"/>
      <c r="AQ1422" s="110"/>
      <c r="AR1422" s="110"/>
      <c r="AS1422" s="110"/>
      <c r="AT1422" s="110"/>
      <c r="AU1422" s="110"/>
      <c r="AV1422" s="110"/>
      <c r="AW1422" s="110"/>
      <c r="AX1422" s="110"/>
      <c r="AY1422" s="110"/>
      <c r="AZ1422" s="110"/>
      <c r="BA1422" s="110"/>
      <c r="BB1422" s="110"/>
      <c r="BC1422" s="110"/>
      <c r="BD1422" s="110" t="str">
        <f t="shared" ref="BD1422:BF1422" si="598">BD1386</f>
        <v>دوشنبه</v>
      </c>
      <c r="BE1422" s="110">
        <f t="shared" si="598"/>
        <v>3</v>
      </c>
      <c r="BF1422" s="110">
        <f t="shared" si="598"/>
        <v>17</v>
      </c>
      <c r="BG1422" s="110">
        <f t="shared" si="568"/>
        <v>40</v>
      </c>
      <c r="BH1422" s="110" t="str">
        <f t="shared" si="585"/>
        <v/>
      </c>
      <c r="BI1422" s="110">
        <f>HLOOKUP(BF1422,'ورود کد کلاس همکاران'!$A$1:$AL$54,BG1422+3,FALSE)</f>
        <v>0</v>
      </c>
    </row>
    <row r="1423" spans="40:61" ht="40.5" x14ac:dyDescent="0.2">
      <c r="AN1423" s="110" t="str">
        <f t="shared" si="583"/>
        <v>-0</v>
      </c>
      <c r="AO1423" s="110" t="str">
        <f t="shared" si="586"/>
        <v>18-0</v>
      </c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  <c r="BA1423" s="110"/>
      <c r="BB1423" s="110"/>
      <c r="BC1423" s="110"/>
      <c r="BD1423" s="110" t="str">
        <f t="shared" ref="BD1423:BF1423" si="599">BD1387</f>
        <v>دوشنبه</v>
      </c>
      <c r="BE1423" s="110">
        <f t="shared" si="599"/>
        <v>3</v>
      </c>
      <c r="BF1423" s="110">
        <f t="shared" si="599"/>
        <v>18</v>
      </c>
      <c r="BG1423" s="110">
        <f t="shared" si="568"/>
        <v>40</v>
      </c>
      <c r="BH1423" s="110" t="str">
        <f t="shared" si="585"/>
        <v/>
      </c>
      <c r="BI1423" s="110">
        <f>HLOOKUP(BF1423,'ورود کد کلاس همکاران'!$A$1:$AL$54,BG1423+3,FALSE)</f>
        <v>0</v>
      </c>
    </row>
    <row r="1424" spans="40:61" ht="40.5" x14ac:dyDescent="0.2">
      <c r="AN1424" s="110" t="str">
        <f t="shared" si="583"/>
        <v>-0</v>
      </c>
      <c r="AO1424" s="110" t="str">
        <f t="shared" si="586"/>
        <v>19-0</v>
      </c>
      <c r="AP1424" s="110"/>
      <c r="AQ1424" s="110"/>
      <c r="AR1424" s="110"/>
      <c r="AS1424" s="110"/>
      <c r="AT1424" s="110"/>
      <c r="AU1424" s="110"/>
      <c r="AV1424" s="110"/>
      <c r="AW1424" s="110"/>
      <c r="AX1424" s="110"/>
      <c r="AY1424" s="110"/>
      <c r="AZ1424" s="110"/>
      <c r="BA1424" s="110"/>
      <c r="BB1424" s="110"/>
      <c r="BC1424" s="110"/>
      <c r="BD1424" s="110" t="str">
        <f t="shared" ref="BD1424:BF1424" si="600">BD1388</f>
        <v>سه شنبه</v>
      </c>
      <c r="BE1424" s="110">
        <f t="shared" si="600"/>
        <v>4</v>
      </c>
      <c r="BF1424" s="110">
        <f t="shared" si="600"/>
        <v>19</v>
      </c>
      <c r="BG1424" s="110">
        <f t="shared" si="568"/>
        <v>40</v>
      </c>
      <c r="BH1424" s="110" t="str">
        <f t="shared" si="585"/>
        <v/>
      </c>
      <c r="BI1424" s="110">
        <f>HLOOKUP(BF1424,'ورود کد کلاس همکاران'!$A$1:$AL$54,BG1424+3,FALSE)</f>
        <v>0</v>
      </c>
    </row>
    <row r="1425" spans="40:61" ht="40.5" x14ac:dyDescent="0.2">
      <c r="AN1425" s="110" t="str">
        <f t="shared" si="583"/>
        <v>-0</v>
      </c>
      <c r="AO1425" s="110" t="str">
        <f t="shared" si="586"/>
        <v>20-0</v>
      </c>
      <c r="AP1425" s="110"/>
      <c r="AQ1425" s="110"/>
      <c r="AR1425" s="110"/>
      <c r="AS1425" s="110"/>
      <c r="AT1425" s="110"/>
      <c r="AU1425" s="110"/>
      <c r="AV1425" s="110"/>
      <c r="AW1425" s="110"/>
      <c r="AX1425" s="110"/>
      <c r="AY1425" s="110"/>
      <c r="AZ1425" s="110"/>
      <c r="BA1425" s="110"/>
      <c r="BB1425" s="110"/>
      <c r="BC1425" s="110"/>
      <c r="BD1425" s="110" t="str">
        <f t="shared" ref="BD1425:BF1425" si="601">BD1389</f>
        <v>سه شنبه</v>
      </c>
      <c r="BE1425" s="110">
        <f t="shared" si="601"/>
        <v>4</v>
      </c>
      <c r="BF1425" s="110">
        <f t="shared" si="601"/>
        <v>20</v>
      </c>
      <c r="BG1425" s="110">
        <f t="shared" si="568"/>
        <v>40</v>
      </c>
      <c r="BH1425" s="110" t="str">
        <f t="shared" si="585"/>
        <v/>
      </c>
      <c r="BI1425" s="110">
        <f>HLOOKUP(BF1425,'ورود کد کلاس همکاران'!$A$1:$AL$54,BG1425+3,FALSE)</f>
        <v>0</v>
      </c>
    </row>
    <row r="1426" spans="40:61" ht="40.5" x14ac:dyDescent="0.2">
      <c r="AN1426" s="110" t="str">
        <f t="shared" si="583"/>
        <v>-0</v>
      </c>
      <c r="AO1426" s="110" t="str">
        <f t="shared" si="586"/>
        <v>21-0</v>
      </c>
      <c r="AP1426" s="110"/>
      <c r="AQ1426" s="110"/>
      <c r="AR1426" s="110"/>
      <c r="AS1426" s="110"/>
      <c r="AT1426" s="110"/>
      <c r="AU1426" s="110"/>
      <c r="AV1426" s="110"/>
      <c r="AW1426" s="110"/>
      <c r="AX1426" s="110"/>
      <c r="AY1426" s="110"/>
      <c r="AZ1426" s="110"/>
      <c r="BA1426" s="110"/>
      <c r="BB1426" s="110"/>
      <c r="BC1426" s="110"/>
      <c r="BD1426" s="110" t="str">
        <f t="shared" ref="BD1426:BF1426" si="602">BD1390</f>
        <v>سه شنبه</v>
      </c>
      <c r="BE1426" s="110">
        <f t="shared" si="602"/>
        <v>4</v>
      </c>
      <c r="BF1426" s="110">
        <f t="shared" si="602"/>
        <v>21</v>
      </c>
      <c r="BG1426" s="110">
        <f t="shared" si="568"/>
        <v>40</v>
      </c>
      <c r="BH1426" s="110" t="str">
        <f t="shared" si="585"/>
        <v/>
      </c>
      <c r="BI1426" s="110">
        <f>HLOOKUP(BF1426,'ورود کد کلاس همکاران'!$A$1:$AL$54,BG1426+3,FALSE)</f>
        <v>0</v>
      </c>
    </row>
    <row r="1427" spans="40:61" ht="40.5" x14ac:dyDescent="0.2">
      <c r="AN1427" s="110" t="str">
        <f t="shared" si="583"/>
        <v>-0</v>
      </c>
      <c r="AO1427" s="110" t="str">
        <f t="shared" si="586"/>
        <v>22-0</v>
      </c>
      <c r="AP1427" s="110"/>
      <c r="AQ1427" s="110"/>
      <c r="AR1427" s="110"/>
      <c r="AS1427" s="110"/>
      <c r="AT1427" s="110"/>
      <c r="AU1427" s="110"/>
      <c r="AV1427" s="110"/>
      <c r="AW1427" s="110"/>
      <c r="AX1427" s="110"/>
      <c r="AY1427" s="110"/>
      <c r="AZ1427" s="110"/>
      <c r="BA1427" s="110"/>
      <c r="BB1427" s="110"/>
      <c r="BC1427" s="110"/>
      <c r="BD1427" s="110" t="str">
        <f t="shared" ref="BD1427:BF1427" si="603">BD1391</f>
        <v>سه شنبه</v>
      </c>
      <c r="BE1427" s="110">
        <f t="shared" si="603"/>
        <v>4</v>
      </c>
      <c r="BF1427" s="110">
        <f t="shared" si="603"/>
        <v>22</v>
      </c>
      <c r="BG1427" s="110">
        <f t="shared" si="568"/>
        <v>40</v>
      </c>
      <c r="BH1427" s="110" t="str">
        <f t="shared" si="585"/>
        <v/>
      </c>
      <c r="BI1427" s="110">
        <f>HLOOKUP(BF1427,'ورود کد کلاس همکاران'!$A$1:$AL$54,BG1427+3,FALSE)</f>
        <v>0</v>
      </c>
    </row>
    <row r="1428" spans="40:61" ht="40.5" x14ac:dyDescent="0.2">
      <c r="AN1428" s="110" t="str">
        <f t="shared" si="583"/>
        <v>-0</v>
      </c>
      <c r="AO1428" s="110" t="str">
        <f t="shared" si="586"/>
        <v>23-0</v>
      </c>
      <c r="AP1428" s="110"/>
      <c r="AQ1428" s="110"/>
      <c r="AR1428" s="110"/>
      <c r="AS1428" s="110"/>
      <c r="AT1428" s="110"/>
      <c r="AU1428" s="110"/>
      <c r="AV1428" s="110"/>
      <c r="AW1428" s="110"/>
      <c r="AX1428" s="110"/>
      <c r="AY1428" s="110"/>
      <c r="AZ1428" s="110"/>
      <c r="BA1428" s="110"/>
      <c r="BB1428" s="110"/>
      <c r="BC1428" s="110"/>
      <c r="BD1428" s="110" t="str">
        <f t="shared" ref="BD1428:BF1428" si="604">BD1392</f>
        <v>سه شنبه</v>
      </c>
      <c r="BE1428" s="110">
        <f t="shared" si="604"/>
        <v>4</v>
      </c>
      <c r="BF1428" s="110">
        <f t="shared" si="604"/>
        <v>23</v>
      </c>
      <c r="BG1428" s="110">
        <f t="shared" si="568"/>
        <v>40</v>
      </c>
      <c r="BH1428" s="110" t="str">
        <f t="shared" si="585"/>
        <v/>
      </c>
      <c r="BI1428" s="110">
        <f>HLOOKUP(BF1428,'ورود کد کلاس همکاران'!$A$1:$AL$54,BG1428+3,FALSE)</f>
        <v>0</v>
      </c>
    </row>
    <row r="1429" spans="40:61" ht="40.5" x14ac:dyDescent="0.2">
      <c r="AN1429" s="110" t="str">
        <f t="shared" si="583"/>
        <v>-0</v>
      </c>
      <c r="AO1429" s="110" t="str">
        <f t="shared" si="586"/>
        <v>24-0</v>
      </c>
      <c r="AP1429" s="110"/>
      <c r="AQ1429" s="110"/>
      <c r="AR1429" s="110"/>
      <c r="AS1429" s="110"/>
      <c r="AT1429" s="110"/>
      <c r="AU1429" s="110"/>
      <c r="AV1429" s="110"/>
      <c r="AW1429" s="110"/>
      <c r="AX1429" s="110"/>
      <c r="AY1429" s="110"/>
      <c r="AZ1429" s="110"/>
      <c r="BA1429" s="110"/>
      <c r="BB1429" s="110"/>
      <c r="BC1429" s="110"/>
      <c r="BD1429" s="110" t="str">
        <f t="shared" ref="BD1429:BF1429" si="605">BD1393</f>
        <v>سه شنبه</v>
      </c>
      <c r="BE1429" s="110">
        <f t="shared" si="605"/>
        <v>4</v>
      </c>
      <c r="BF1429" s="110">
        <f t="shared" si="605"/>
        <v>24</v>
      </c>
      <c r="BG1429" s="110">
        <f t="shared" si="568"/>
        <v>40</v>
      </c>
      <c r="BH1429" s="110" t="str">
        <f t="shared" si="585"/>
        <v/>
      </c>
      <c r="BI1429" s="110">
        <f>HLOOKUP(BF1429,'ورود کد کلاس همکاران'!$A$1:$AL$54,BG1429+3,FALSE)</f>
        <v>0</v>
      </c>
    </row>
    <row r="1430" spans="40:61" ht="40.5" x14ac:dyDescent="0.2">
      <c r="AN1430" s="110" t="str">
        <f t="shared" si="583"/>
        <v>-0</v>
      </c>
      <c r="AO1430" s="110" t="str">
        <f t="shared" si="586"/>
        <v>25-0</v>
      </c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  <c r="BA1430" s="110"/>
      <c r="BB1430" s="110"/>
      <c r="BC1430" s="110"/>
      <c r="BD1430" s="110" t="str">
        <f t="shared" ref="BD1430:BF1430" si="606">BD1394</f>
        <v>چهار شنبه</v>
      </c>
      <c r="BE1430" s="110">
        <f t="shared" si="606"/>
        <v>5</v>
      </c>
      <c r="BF1430" s="110">
        <f t="shared" si="606"/>
        <v>25</v>
      </c>
      <c r="BG1430" s="110">
        <f t="shared" si="568"/>
        <v>40</v>
      </c>
      <c r="BH1430" s="110" t="str">
        <f t="shared" si="585"/>
        <v/>
      </c>
      <c r="BI1430" s="110">
        <f>HLOOKUP(BF1430,'ورود کد کلاس همکاران'!$A$1:$AL$54,BG1430+3,FALSE)</f>
        <v>0</v>
      </c>
    </row>
    <row r="1431" spans="40:61" ht="40.5" x14ac:dyDescent="0.2">
      <c r="AN1431" s="110" t="str">
        <f t="shared" si="583"/>
        <v>-0</v>
      </c>
      <c r="AO1431" s="110" t="str">
        <f t="shared" si="586"/>
        <v>26-0</v>
      </c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  <c r="BA1431" s="110"/>
      <c r="BB1431" s="110"/>
      <c r="BC1431" s="110"/>
      <c r="BD1431" s="110" t="str">
        <f t="shared" ref="BD1431:BF1431" si="607">BD1395</f>
        <v>چهار شنبه</v>
      </c>
      <c r="BE1431" s="110">
        <f t="shared" si="607"/>
        <v>5</v>
      </c>
      <c r="BF1431" s="110">
        <f t="shared" si="607"/>
        <v>26</v>
      </c>
      <c r="BG1431" s="110">
        <f t="shared" si="568"/>
        <v>40</v>
      </c>
      <c r="BH1431" s="110" t="str">
        <f t="shared" si="585"/>
        <v/>
      </c>
      <c r="BI1431" s="110">
        <f>HLOOKUP(BF1431,'ورود کد کلاس همکاران'!$A$1:$AL$54,BG1431+3,FALSE)</f>
        <v>0</v>
      </c>
    </row>
    <row r="1432" spans="40:61" ht="40.5" x14ac:dyDescent="0.2">
      <c r="AN1432" s="110" t="str">
        <f t="shared" si="583"/>
        <v>-0</v>
      </c>
      <c r="AO1432" s="110" t="str">
        <f t="shared" si="586"/>
        <v>27-0</v>
      </c>
      <c r="AP1432" s="110"/>
      <c r="AQ1432" s="110"/>
      <c r="AR1432" s="110"/>
      <c r="AS1432" s="110"/>
      <c r="AT1432" s="110"/>
      <c r="AU1432" s="110"/>
      <c r="AV1432" s="110"/>
      <c r="AW1432" s="110"/>
      <c r="AX1432" s="110"/>
      <c r="AY1432" s="110"/>
      <c r="AZ1432" s="110"/>
      <c r="BA1432" s="110"/>
      <c r="BB1432" s="110"/>
      <c r="BC1432" s="110"/>
      <c r="BD1432" s="110" t="str">
        <f t="shared" ref="BD1432:BF1432" si="608">BD1396</f>
        <v>چهار شنبه</v>
      </c>
      <c r="BE1432" s="110">
        <f t="shared" si="608"/>
        <v>5</v>
      </c>
      <c r="BF1432" s="110">
        <f t="shared" si="608"/>
        <v>27</v>
      </c>
      <c r="BG1432" s="110">
        <f t="shared" si="568"/>
        <v>40</v>
      </c>
      <c r="BH1432" s="110" t="str">
        <f t="shared" si="585"/>
        <v/>
      </c>
      <c r="BI1432" s="110">
        <f>HLOOKUP(BF1432,'ورود کد کلاس همکاران'!$A$1:$AL$54,BG1432+3,FALSE)</f>
        <v>0</v>
      </c>
    </row>
    <row r="1433" spans="40:61" ht="40.5" x14ac:dyDescent="0.2">
      <c r="AN1433" s="110" t="str">
        <f t="shared" si="583"/>
        <v>-0</v>
      </c>
      <c r="AO1433" s="110" t="str">
        <f t="shared" si="586"/>
        <v>28-0</v>
      </c>
      <c r="AP1433" s="110"/>
      <c r="AQ1433" s="110"/>
      <c r="AR1433" s="110"/>
      <c r="AS1433" s="110"/>
      <c r="AT1433" s="110"/>
      <c r="AU1433" s="110"/>
      <c r="AV1433" s="110"/>
      <c r="AW1433" s="110"/>
      <c r="AX1433" s="110"/>
      <c r="AY1433" s="110"/>
      <c r="AZ1433" s="110"/>
      <c r="BA1433" s="110"/>
      <c r="BB1433" s="110"/>
      <c r="BC1433" s="110"/>
      <c r="BD1433" s="110" t="str">
        <f t="shared" ref="BD1433:BF1433" si="609">BD1397</f>
        <v>چهار شنبه</v>
      </c>
      <c r="BE1433" s="110">
        <f t="shared" si="609"/>
        <v>5</v>
      </c>
      <c r="BF1433" s="110">
        <f t="shared" si="609"/>
        <v>28</v>
      </c>
      <c r="BG1433" s="110">
        <f t="shared" si="568"/>
        <v>40</v>
      </c>
      <c r="BH1433" s="110" t="str">
        <f t="shared" si="585"/>
        <v/>
      </c>
      <c r="BI1433" s="110">
        <f>HLOOKUP(BF1433,'ورود کد کلاس همکاران'!$A$1:$AL$54,BG1433+3,FALSE)</f>
        <v>0</v>
      </c>
    </row>
    <row r="1434" spans="40:61" ht="40.5" x14ac:dyDescent="0.2">
      <c r="AN1434" s="110" t="str">
        <f t="shared" si="583"/>
        <v>-0</v>
      </c>
      <c r="AO1434" s="110" t="str">
        <f t="shared" si="586"/>
        <v>29-0</v>
      </c>
      <c r="AP1434" s="110"/>
      <c r="AQ1434" s="110"/>
      <c r="AR1434" s="110"/>
      <c r="AS1434" s="110"/>
      <c r="AT1434" s="110"/>
      <c r="AU1434" s="110"/>
      <c r="AV1434" s="110"/>
      <c r="AW1434" s="110"/>
      <c r="AX1434" s="110"/>
      <c r="AY1434" s="110"/>
      <c r="AZ1434" s="110"/>
      <c r="BA1434" s="110"/>
      <c r="BB1434" s="110"/>
      <c r="BC1434" s="110"/>
      <c r="BD1434" s="110" t="str">
        <f t="shared" ref="BD1434:BF1434" si="610">BD1398</f>
        <v>چهار شنبه</v>
      </c>
      <c r="BE1434" s="110">
        <f t="shared" si="610"/>
        <v>5</v>
      </c>
      <c r="BF1434" s="110">
        <f t="shared" si="610"/>
        <v>29</v>
      </c>
      <c r="BG1434" s="110">
        <f t="shared" si="568"/>
        <v>40</v>
      </c>
      <c r="BH1434" s="110" t="str">
        <f t="shared" si="585"/>
        <v/>
      </c>
      <c r="BI1434" s="110">
        <f>HLOOKUP(BF1434,'ورود کد کلاس همکاران'!$A$1:$AL$54,BG1434+3,FALSE)</f>
        <v>0</v>
      </c>
    </row>
    <row r="1435" spans="40:61" ht="40.5" x14ac:dyDescent="0.2">
      <c r="AN1435" s="110" t="str">
        <f t="shared" si="583"/>
        <v>-0</v>
      </c>
      <c r="AO1435" s="110" t="str">
        <f t="shared" si="586"/>
        <v>30-0</v>
      </c>
      <c r="AP1435" s="110"/>
      <c r="AQ1435" s="110"/>
      <c r="AR1435" s="110"/>
      <c r="AS1435" s="110"/>
      <c r="AT1435" s="110"/>
      <c r="AU1435" s="110"/>
      <c r="AV1435" s="110"/>
      <c r="AW1435" s="110"/>
      <c r="AX1435" s="110"/>
      <c r="AY1435" s="110"/>
      <c r="AZ1435" s="110"/>
      <c r="BA1435" s="110"/>
      <c r="BB1435" s="110"/>
      <c r="BC1435" s="110"/>
      <c r="BD1435" s="110" t="str">
        <f t="shared" ref="BD1435:BF1435" si="611">BD1399</f>
        <v>چهار شنبه</v>
      </c>
      <c r="BE1435" s="110">
        <f t="shared" si="611"/>
        <v>5</v>
      </c>
      <c r="BF1435" s="110">
        <f t="shared" si="611"/>
        <v>30</v>
      </c>
      <c r="BG1435" s="110">
        <f t="shared" si="568"/>
        <v>40</v>
      </c>
      <c r="BH1435" s="110" t="str">
        <f t="shared" si="585"/>
        <v/>
      </c>
      <c r="BI1435" s="110">
        <f>HLOOKUP(BF1435,'ورود کد کلاس همکاران'!$A$1:$AL$54,BG1435+3,FALSE)</f>
        <v>0</v>
      </c>
    </row>
    <row r="1436" spans="40:61" ht="40.5" x14ac:dyDescent="0.2">
      <c r="AN1436" s="110" t="str">
        <f t="shared" si="583"/>
        <v>-0</v>
      </c>
      <c r="AO1436" s="110" t="str">
        <f t="shared" si="586"/>
        <v>31-0</v>
      </c>
      <c r="AP1436" s="110"/>
      <c r="AQ1436" s="110"/>
      <c r="AR1436" s="110"/>
      <c r="AS1436" s="110"/>
      <c r="AT1436" s="110"/>
      <c r="AU1436" s="110"/>
      <c r="AV1436" s="110"/>
      <c r="AW1436" s="110"/>
      <c r="AX1436" s="110"/>
      <c r="AY1436" s="110"/>
      <c r="AZ1436" s="110"/>
      <c r="BA1436" s="110"/>
      <c r="BB1436" s="110"/>
      <c r="BC1436" s="110"/>
      <c r="BD1436" s="110" t="str">
        <f t="shared" ref="BD1436:BF1436" si="612">BD1400</f>
        <v>پنجشنبه</v>
      </c>
      <c r="BE1436" s="110">
        <f t="shared" si="612"/>
        <v>6</v>
      </c>
      <c r="BF1436" s="110">
        <f t="shared" si="612"/>
        <v>31</v>
      </c>
      <c r="BG1436" s="110">
        <f t="shared" si="568"/>
        <v>40</v>
      </c>
      <c r="BH1436" s="110" t="str">
        <f t="shared" si="585"/>
        <v/>
      </c>
      <c r="BI1436" s="110">
        <f>HLOOKUP(BF1436,'ورود کد کلاس همکاران'!$A$1:$AL$54,BG1436+3,FALSE)</f>
        <v>0</v>
      </c>
    </row>
    <row r="1437" spans="40:61" ht="40.5" x14ac:dyDescent="0.2">
      <c r="AN1437" s="110" t="str">
        <f t="shared" si="583"/>
        <v>-0</v>
      </c>
      <c r="AO1437" s="110" t="str">
        <f t="shared" si="586"/>
        <v>32-0</v>
      </c>
      <c r="AP1437" s="110"/>
      <c r="AQ1437" s="110"/>
      <c r="AR1437" s="110"/>
      <c r="AS1437" s="110"/>
      <c r="AT1437" s="110"/>
      <c r="AU1437" s="110"/>
      <c r="AV1437" s="110"/>
      <c r="AW1437" s="110"/>
      <c r="AX1437" s="110"/>
      <c r="AY1437" s="110"/>
      <c r="AZ1437" s="110"/>
      <c r="BA1437" s="110"/>
      <c r="BB1437" s="110"/>
      <c r="BC1437" s="110"/>
      <c r="BD1437" s="110" t="str">
        <f t="shared" ref="BD1437:BF1437" si="613">BD1401</f>
        <v>پنجشنبه</v>
      </c>
      <c r="BE1437" s="110">
        <f t="shared" si="613"/>
        <v>6</v>
      </c>
      <c r="BF1437" s="110">
        <f t="shared" si="613"/>
        <v>32</v>
      </c>
      <c r="BG1437" s="110">
        <f t="shared" si="568"/>
        <v>40</v>
      </c>
      <c r="BH1437" s="110" t="str">
        <f t="shared" si="585"/>
        <v/>
      </c>
      <c r="BI1437" s="110">
        <f>HLOOKUP(BF1437,'ورود کد کلاس همکاران'!$A$1:$AL$54,BG1437+3,FALSE)</f>
        <v>0</v>
      </c>
    </row>
    <row r="1438" spans="40:61" ht="40.5" x14ac:dyDescent="0.2">
      <c r="AN1438" s="110" t="str">
        <f t="shared" si="583"/>
        <v>-0</v>
      </c>
      <c r="AO1438" s="110" t="str">
        <f t="shared" si="586"/>
        <v>33-0</v>
      </c>
      <c r="AP1438" s="110"/>
      <c r="AQ1438" s="110"/>
      <c r="AR1438" s="110"/>
      <c r="AS1438" s="110"/>
      <c r="AT1438" s="110"/>
      <c r="AU1438" s="110"/>
      <c r="AV1438" s="110"/>
      <c r="AW1438" s="110"/>
      <c r="AX1438" s="110"/>
      <c r="AY1438" s="110"/>
      <c r="AZ1438" s="110"/>
      <c r="BA1438" s="110"/>
      <c r="BB1438" s="110"/>
      <c r="BC1438" s="110"/>
      <c r="BD1438" s="110" t="str">
        <f t="shared" ref="BD1438:BF1438" si="614">BD1402</f>
        <v>پنجشنبه</v>
      </c>
      <c r="BE1438" s="110">
        <f t="shared" si="614"/>
        <v>6</v>
      </c>
      <c r="BF1438" s="110">
        <f t="shared" si="614"/>
        <v>33</v>
      </c>
      <c r="BG1438" s="110">
        <f t="shared" si="568"/>
        <v>40</v>
      </c>
      <c r="BH1438" s="110" t="str">
        <f t="shared" si="585"/>
        <v/>
      </c>
      <c r="BI1438" s="110">
        <f>HLOOKUP(BF1438,'ورود کد کلاس همکاران'!$A$1:$AL$54,BG1438+3,FALSE)</f>
        <v>0</v>
      </c>
    </row>
    <row r="1439" spans="40:61" ht="40.5" x14ac:dyDescent="0.2">
      <c r="AN1439" s="110" t="str">
        <f t="shared" si="583"/>
        <v>-0</v>
      </c>
      <c r="AO1439" s="110" t="str">
        <f t="shared" si="586"/>
        <v>34-0</v>
      </c>
      <c r="AP1439" s="110"/>
      <c r="AQ1439" s="110"/>
      <c r="AR1439" s="110"/>
      <c r="AS1439" s="110"/>
      <c r="AT1439" s="110"/>
      <c r="AU1439" s="110"/>
      <c r="AV1439" s="110"/>
      <c r="AW1439" s="110"/>
      <c r="AX1439" s="110"/>
      <c r="AY1439" s="110"/>
      <c r="AZ1439" s="110"/>
      <c r="BA1439" s="110"/>
      <c r="BB1439" s="110"/>
      <c r="BC1439" s="110"/>
      <c r="BD1439" s="110" t="str">
        <f t="shared" ref="BD1439:BF1439" si="615">BD1403</f>
        <v>پنجشنبه</v>
      </c>
      <c r="BE1439" s="110">
        <f t="shared" si="615"/>
        <v>6</v>
      </c>
      <c r="BF1439" s="110">
        <f t="shared" si="615"/>
        <v>34</v>
      </c>
      <c r="BG1439" s="110">
        <f t="shared" si="568"/>
        <v>40</v>
      </c>
      <c r="BH1439" s="110" t="str">
        <f t="shared" si="585"/>
        <v/>
      </c>
      <c r="BI1439" s="110">
        <f>HLOOKUP(BF1439,'ورود کد کلاس همکاران'!$A$1:$AL$54,BG1439+3,FALSE)</f>
        <v>0</v>
      </c>
    </row>
    <row r="1440" spans="40:61" ht="40.5" x14ac:dyDescent="0.2">
      <c r="AN1440" s="110" t="str">
        <f t="shared" si="583"/>
        <v>-0</v>
      </c>
      <c r="AO1440" s="110" t="str">
        <f t="shared" si="586"/>
        <v>35-0</v>
      </c>
      <c r="AP1440" s="110"/>
      <c r="AQ1440" s="110"/>
      <c r="AR1440" s="110"/>
      <c r="AS1440" s="110"/>
      <c r="AT1440" s="110"/>
      <c r="AU1440" s="110"/>
      <c r="AV1440" s="110"/>
      <c r="AW1440" s="110"/>
      <c r="AX1440" s="110"/>
      <c r="AY1440" s="110"/>
      <c r="AZ1440" s="110"/>
      <c r="BA1440" s="110"/>
      <c r="BB1440" s="110"/>
      <c r="BC1440" s="110"/>
      <c r="BD1440" s="110" t="str">
        <f t="shared" ref="BD1440:BF1440" si="616">BD1404</f>
        <v>پنجشنبه</v>
      </c>
      <c r="BE1440" s="110">
        <f t="shared" si="616"/>
        <v>6</v>
      </c>
      <c r="BF1440" s="110">
        <f t="shared" si="616"/>
        <v>35</v>
      </c>
      <c r="BG1440" s="110">
        <f t="shared" si="568"/>
        <v>40</v>
      </c>
      <c r="BH1440" s="110" t="str">
        <f t="shared" si="585"/>
        <v/>
      </c>
      <c r="BI1440" s="110">
        <f>HLOOKUP(BF1440,'ورود کد کلاس همکاران'!$A$1:$AL$54,BG1440+3,FALSE)</f>
        <v>0</v>
      </c>
    </row>
    <row r="1441" spans="40:61" ht="40.5" x14ac:dyDescent="0.2">
      <c r="AN1441" s="110" t="str">
        <f t="shared" si="583"/>
        <v>-0</v>
      </c>
      <c r="AO1441" s="110" t="str">
        <f t="shared" si="586"/>
        <v>36-0</v>
      </c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  <c r="BA1441" s="110"/>
      <c r="BB1441" s="110"/>
      <c r="BC1441" s="110"/>
      <c r="BD1441" s="110" t="str">
        <f t="shared" ref="BD1441:BF1441" si="617">BD1405</f>
        <v>پنجشنبه</v>
      </c>
      <c r="BE1441" s="110">
        <f t="shared" si="617"/>
        <v>6</v>
      </c>
      <c r="BF1441" s="110">
        <f t="shared" si="617"/>
        <v>36</v>
      </c>
      <c r="BG1441" s="110">
        <f t="shared" si="568"/>
        <v>40</v>
      </c>
      <c r="BH1441" s="110" t="str">
        <f t="shared" si="585"/>
        <v/>
      </c>
      <c r="BI1441" s="110">
        <f>HLOOKUP(BF1441,'ورود کد کلاس همکاران'!$A$1:$AL$54,BG1441+3,FALSE)</f>
        <v>0</v>
      </c>
    </row>
    <row r="1442" spans="40:61" ht="40.5" x14ac:dyDescent="0.2">
      <c r="AN1442" s="110" t="str">
        <f t="shared" si="583"/>
        <v>-0</v>
      </c>
      <c r="AO1442" s="110" t="str">
        <f t="shared" si="586"/>
        <v>1-0</v>
      </c>
      <c r="AP1442" s="110"/>
      <c r="AQ1442" s="110"/>
      <c r="AR1442" s="110"/>
      <c r="AS1442" s="110"/>
      <c r="AT1442" s="110"/>
      <c r="AU1442" s="110"/>
      <c r="AV1442" s="110"/>
      <c r="AW1442" s="110"/>
      <c r="AX1442" s="110"/>
      <c r="AY1442" s="110"/>
      <c r="AZ1442" s="110"/>
      <c r="BA1442" s="110"/>
      <c r="BB1442" s="110"/>
      <c r="BC1442" s="110"/>
      <c r="BD1442" s="110" t="str">
        <f t="shared" ref="BD1442:BF1442" si="618">BD1406</f>
        <v>شنبه</v>
      </c>
      <c r="BE1442" s="110">
        <f t="shared" si="618"/>
        <v>1</v>
      </c>
      <c r="BF1442" s="110">
        <f t="shared" si="618"/>
        <v>1</v>
      </c>
      <c r="BG1442" s="110">
        <f t="shared" si="568"/>
        <v>41</v>
      </c>
      <c r="BH1442" s="110" t="str">
        <f t="shared" si="585"/>
        <v/>
      </c>
      <c r="BI1442" s="110">
        <f>HLOOKUP(BF1442,'ورود کد کلاس همکاران'!$A$1:$AL$54,BG1442+3,FALSE)</f>
        <v>0</v>
      </c>
    </row>
    <row r="1443" spans="40:61" ht="40.5" x14ac:dyDescent="0.2">
      <c r="AN1443" s="110" t="str">
        <f t="shared" si="583"/>
        <v>-0</v>
      </c>
      <c r="AO1443" s="110" t="str">
        <f t="shared" si="586"/>
        <v>2-0</v>
      </c>
      <c r="AP1443" s="110"/>
      <c r="AQ1443" s="110"/>
      <c r="AR1443" s="110"/>
      <c r="AS1443" s="110"/>
      <c r="AT1443" s="110"/>
      <c r="AU1443" s="110"/>
      <c r="AV1443" s="110"/>
      <c r="AW1443" s="110"/>
      <c r="AX1443" s="110"/>
      <c r="AY1443" s="110"/>
      <c r="AZ1443" s="110"/>
      <c r="BA1443" s="110"/>
      <c r="BB1443" s="110"/>
      <c r="BC1443" s="110"/>
      <c r="BD1443" s="110" t="str">
        <f t="shared" ref="BD1443:BF1443" si="619">BD1407</f>
        <v>شنبه</v>
      </c>
      <c r="BE1443" s="110">
        <f t="shared" si="619"/>
        <v>1</v>
      </c>
      <c r="BF1443" s="110">
        <f t="shared" si="619"/>
        <v>2</v>
      </c>
      <c r="BG1443" s="110">
        <f t="shared" si="568"/>
        <v>41</v>
      </c>
      <c r="BH1443" s="110" t="str">
        <f t="shared" si="585"/>
        <v/>
      </c>
      <c r="BI1443" s="110">
        <f>HLOOKUP(BF1443,'ورود کد کلاس همکاران'!$A$1:$AL$54,BG1443+3,FALSE)</f>
        <v>0</v>
      </c>
    </row>
    <row r="1444" spans="40:61" ht="40.5" x14ac:dyDescent="0.2">
      <c r="AN1444" s="110" t="str">
        <f t="shared" si="583"/>
        <v>-0</v>
      </c>
      <c r="AO1444" s="110" t="str">
        <f t="shared" si="586"/>
        <v>3-0</v>
      </c>
      <c r="AP1444" s="110"/>
      <c r="AQ1444" s="110"/>
      <c r="AR1444" s="110"/>
      <c r="AS1444" s="110"/>
      <c r="AT1444" s="110"/>
      <c r="AU1444" s="110"/>
      <c r="AV1444" s="110"/>
      <c r="AW1444" s="110"/>
      <c r="AX1444" s="110"/>
      <c r="AY1444" s="110"/>
      <c r="AZ1444" s="110"/>
      <c r="BA1444" s="110"/>
      <c r="BB1444" s="110"/>
      <c r="BC1444" s="110"/>
      <c r="BD1444" s="110" t="str">
        <f t="shared" ref="BD1444:BF1444" si="620">BD1408</f>
        <v>شنبه</v>
      </c>
      <c r="BE1444" s="110">
        <f t="shared" si="620"/>
        <v>1</v>
      </c>
      <c r="BF1444" s="110">
        <f t="shared" si="620"/>
        <v>3</v>
      </c>
      <c r="BG1444" s="110">
        <f t="shared" si="568"/>
        <v>41</v>
      </c>
      <c r="BH1444" s="110" t="str">
        <f t="shared" si="585"/>
        <v/>
      </c>
      <c r="BI1444" s="110">
        <f>HLOOKUP(BF1444,'ورود کد کلاس همکاران'!$A$1:$AL$54,BG1444+3,FALSE)</f>
        <v>0</v>
      </c>
    </row>
    <row r="1445" spans="40:61" ht="40.5" x14ac:dyDescent="0.2">
      <c r="AN1445" s="110" t="str">
        <f t="shared" si="583"/>
        <v>-0</v>
      </c>
      <c r="AO1445" s="110" t="str">
        <f t="shared" si="586"/>
        <v>4-0</v>
      </c>
      <c r="AP1445" s="110"/>
      <c r="AQ1445" s="110"/>
      <c r="AR1445" s="110"/>
      <c r="AS1445" s="110"/>
      <c r="AT1445" s="110"/>
      <c r="AU1445" s="110"/>
      <c r="AV1445" s="110"/>
      <c r="AW1445" s="110"/>
      <c r="AX1445" s="110"/>
      <c r="AY1445" s="110"/>
      <c r="AZ1445" s="110"/>
      <c r="BA1445" s="110"/>
      <c r="BB1445" s="110"/>
      <c r="BC1445" s="110"/>
      <c r="BD1445" s="110" t="str">
        <f t="shared" ref="BD1445:BF1445" si="621">BD1409</f>
        <v>شنبه</v>
      </c>
      <c r="BE1445" s="110">
        <f t="shared" si="621"/>
        <v>1</v>
      </c>
      <c r="BF1445" s="110">
        <f t="shared" si="621"/>
        <v>4</v>
      </c>
      <c r="BG1445" s="110">
        <f t="shared" si="568"/>
        <v>41</v>
      </c>
      <c r="BH1445" s="110" t="str">
        <f t="shared" si="585"/>
        <v/>
      </c>
      <c r="BI1445" s="110">
        <f>HLOOKUP(BF1445,'ورود کد کلاس همکاران'!$A$1:$AL$54,BG1445+3,FALSE)</f>
        <v>0</v>
      </c>
    </row>
    <row r="1446" spans="40:61" ht="40.5" x14ac:dyDescent="0.2">
      <c r="AN1446" s="110" t="str">
        <f t="shared" si="583"/>
        <v>-0</v>
      </c>
      <c r="AO1446" s="110" t="str">
        <f t="shared" si="586"/>
        <v>5-0</v>
      </c>
      <c r="AP1446" s="110"/>
      <c r="AQ1446" s="110"/>
      <c r="AR1446" s="110"/>
      <c r="AS1446" s="110"/>
      <c r="AT1446" s="110"/>
      <c r="AU1446" s="110"/>
      <c r="AV1446" s="110"/>
      <c r="AW1446" s="110"/>
      <c r="AX1446" s="110"/>
      <c r="AY1446" s="110"/>
      <c r="AZ1446" s="110"/>
      <c r="BA1446" s="110"/>
      <c r="BB1446" s="110"/>
      <c r="BC1446" s="110"/>
      <c r="BD1446" s="110" t="str">
        <f t="shared" ref="BD1446:BF1446" si="622">BD1410</f>
        <v>شنبه</v>
      </c>
      <c r="BE1446" s="110">
        <f t="shared" si="622"/>
        <v>1</v>
      </c>
      <c r="BF1446" s="110">
        <f t="shared" si="622"/>
        <v>5</v>
      </c>
      <c r="BG1446" s="110">
        <f t="shared" si="568"/>
        <v>41</v>
      </c>
      <c r="BH1446" s="110" t="str">
        <f t="shared" si="585"/>
        <v/>
      </c>
      <c r="BI1446" s="110">
        <f>HLOOKUP(BF1446,'ورود کد کلاس همکاران'!$A$1:$AL$54,BG1446+3,FALSE)</f>
        <v>0</v>
      </c>
    </row>
    <row r="1447" spans="40:61" ht="40.5" x14ac:dyDescent="0.2">
      <c r="AN1447" s="110" t="str">
        <f t="shared" si="583"/>
        <v>-0</v>
      </c>
      <c r="AO1447" s="110" t="str">
        <f t="shared" si="586"/>
        <v>6-0</v>
      </c>
      <c r="AP1447" s="110"/>
      <c r="AQ1447" s="110"/>
      <c r="AR1447" s="110"/>
      <c r="AS1447" s="110"/>
      <c r="AT1447" s="110"/>
      <c r="AU1447" s="110"/>
      <c r="AV1447" s="110"/>
      <c r="AW1447" s="110"/>
      <c r="AX1447" s="110"/>
      <c r="AY1447" s="110"/>
      <c r="AZ1447" s="110"/>
      <c r="BA1447" s="110"/>
      <c r="BB1447" s="110"/>
      <c r="BC1447" s="110"/>
      <c r="BD1447" s="110" t="str">
        <f t="shared" ref="BD1447:BF1447" si="623">BD1411</f>
        <v>شنبه</v>
      </c>
      <c r="BE1447" s="110">
        <f t="shared" si="623"/>
        <v>1</v>
      </c>
      <c r="BF1447" s="110">
        <f t="shared" si="623"/>
        <v>6</v>
      </c>
      <c r="BG1447" s="110">
        <f t="shared" ref="BG1447:BG1510" si="624">BG1411+1</f>
        <v>41</v>
      </c>
      <c r="BH1447" s="110" t="str">
        <f t="shared" si="585"/>
        <v/>
      </c>
      <c r="BI1447" s="110">
        <f>HLOOKUP(BF1447,'ورود کد کلاس همکاران'!$A$1:$AL$54,BG1447+3,FALSE)</f>
        <v>0</v>
      </c>
    </row>
    <row r="1448" spans="40:61" ht="40.5" x14ac:dyDescent="0.2">
      <c r="AN1448" s="110" t="str">
        <f t="shared" si="583"/>
        <v>-0</v>
      </c>
      <c r="AO1448" s="110" t="str">
        <f t="shared" si="586"/>
        <v>7-0</v>
      </c>
      <c r="AP1448" s="110"/>
      <c r="AQ1448" s="110"/>
      <c r="AR1448" s="110"/>
      <c r="AS1448" s="110"/>
      <c r="AT1448" s="110"/>
      <c r="AU1448" s="110"/>
      <c r="AV1448" s="110"/>
      <c r="AW1448" s="110"/>
      <c r="AX1448" s="110"/>
      <c r="AY1448" s="110"/>
      <c r="AZ1448" s="110"/>
      <c r="BA1448" s="110"/>
      <c r="BB1448" s="110"/>
      <c r="BC1448" s="110"/>
      <c r="BD1448" s="110" t="str">
        <f t="shared" ref="BD1448:BF1448" si="625">BD1412</f>
        <v>يکشنبه</v>
      </c>
      <c r="BE1448" s="110">
        <f t="shared" si="625"/>
        <v>2</v>
      </c>
      <c r="BF1448" s="110">
        <f t="shared" si="625"/>
        <v>7</v>
      </c>
      <c r="BG1448" s="110">
        <f t="shared" si="624"/>
        <v>41</v>
      </c>
      <c r="BH1448" s="110" t="str">
        <f t="shared" si="585"/>
        <v/>
      </c>
      <c r="BI1448" s="110">
        <f>HLOOKUP(BF1448,'ورود کد کلاس همکاران'!$A$1:$AL$54,BG1448+3,FALSE)</f>
        <v>0</v>
      </c>
    </row>
    <row r="1449" spans="40:61" ht="40.5" x14ac:dyDescent="0.2">
      <c r="AN1449" s="110" t="str">
        <f t="shared" si="583"/>
        <v>-0</v>
      </c>
      <c r="AO1449" s="110" t="str">
        <f t="shared" si="586"/>
        <v>8-0</v>
      </c>
      <c r="AP1449" s="110"/>
      <c r="AQ1449" s="110"/>
      <c r="AR1449" s="110"/>
      <c r="AS1449" s="110"/>
      <c r="AT1449" s="110"/>
      <c r="AU1449" s="110"/>
      <c r="AV1449" s="110"/>
      <c r="AW1449" s="110"/>
      <c r="AX1449" s="110"/>
      <c r="AY1449" s="110"/>
      <c r="AZ1449" s="110"/>
      <c r="BA1449" s="110"/>
      <c r="BB1449" s="110"/>
      <c r="BC1449" s="110"/>
      <c r="BD1449" s="110" t="str">
        <f t="shared" ref="BD1449:BF1449" si="626">BD1413</f>
        <v>يکشنبه</v>
      </c>
      <c r="BE1449" s="110">
        <f t="shared" si="626"/>
        <v>2</v>
      </c>
      <c r="BF1449" s="110">
        <f t="shared" si="626"/>
        <v>8</v>
      </c>
      <c r="BG1449" s="110">
        <f t="shared" si="624"/>
        <v>41</v>
      </c>
      <c r="BH1449" s="110" t="str">
        <f t="shared" si="585"/>
        <v/>
      </c>
      <c r="BI1449" s="110">
        <f>HLOOKUP(BF1449,'ورود کد کلاس همکاران'!$A$1:$AL$54,BG1449+3,FALSE)</f>
        <v>0</v>
      </c>
    </row>
    <row r="1450" spans="40:61" ht="40.5" x14ac:dyDescent="0.2">
      <c r="AN1450" s="110" t="str">
        <f t="shared" si="583"/>
        <v>-0</v>
      </c>
      <c r="AO1450" s="110" t="str">
        <f t="shared" si="586"/>
        <v>9-0</v>
      </c>
      <c r="AP1450" s="110"/>
      <c r="AQ1450" s="110"/>
      <c r="AR1450" s="110"/>
      <c r="AS1450" s="110"/>
      <c r="AT1450" s="110"/>
      <c r="AU1450" s="110"/>
      <c r="AV1450" s="110"/>
      <c r="AW1450" s="110"/>
      <c r="AX1450" s="110"/>
      <c r="AY1450" s="110"/>
      <c r="AZ1450" s="110"/>
      <c r="BA1450" s="110"/>
      <c r="BB1450" s="110"/>
      <c r="BC1450" s="110"/>
      <c r="BD1450" s="110" t="str">
        <f t="shared" ref="BD1450:BF1450" si="627">BD1414</f>
        <v>يکشنبه</v>
      </c>
      <c r="BE1450" s="110">
        <f t="shared" si="627"/>
        <v>2</v>
      </c>
      <c r="BF1450" s="110">
        <f t="shared" si="627"/>
        <v>9</v>
      </c>
      <c r="BG1450" s="110">
        <f t="shared" si="624"/>
        <v>41</v>
      </c>
      <c r="BH1450" s="110" t="str">
        <f t="shared" si="585"/>
        <v/>
      </c>
      <c r="BI1450" s="110">
        <f>HLOOKUP(BF1450,'ورود کد کلاس همکاران'!$A$1:$AL$54,BG1450+3,FALSE)</f>
        <v>0</v>
      </c>
    </row>
    <row r="1451" spans="40:61" ht="40.5" x14ac:dyDescent="0.2">
      <c r="AN1451" s="110" t="str">
        <f t="shared" si="583"/>
        <v>-0</v>
      </c>
      <c r="AO1451" s="110" t="str">
        <f t="shared" si="586"/>
        <v>10-0</v>
      </c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  <c r="BA1451" s="110"/>
      <c r="BB1451" s="110"/>
      <c r="BC1451" s="110"/>
      <c r="BD1451" s="110" t="str">
        <f t="shared" ref="BD1451:BF1451" si="628">BD1415</f>
        <v>يکشنبه</v>
      </c>
      <c r="BE1451" s="110">
        <f t="shared" si="628"/>
        <v>2</v>
      </c>
      <c r="BF1451" s="110">
        <f t="shared" si="628"/>
        <v>10</v>
      </c>
      <c r="BG1451" s="110">
        <f t="shared" si="624"/>
        <v>41</v>
      </c>
      <c r="BH1451" s="110" t="str">
        <f t="shared" si="585"/>
        <v/>
      </c>
      <c r="BI1451" s="110">
        <f>HLOOKUP(BF1451,'ورود کد کلاس همکاران'!$A$1:$AL$54,BG1451+3,FALSE)</f>
        <v>0</v>
      </c>
    </row>
    <row r="1452" spans="40:61" ht="40.5" x14ac:dyDescent="0.2">
      <c r="AN1452" s="110" t="str">
        <f t="shared" si="583"/>
        <v>-0</v>
      </c>
      <c r="AO1452" s="110" t="str">
        <f t="shared" si="586"/>
        <v>11-0</v>
      </c>
      <c r="AP1452" s="110"/>
      <c r="AQ1452" s="110"/>
      <c r="AR1452" s="110"/>
      <c r="AS1452" s="110"/>
      <c r="AT1452" s="110"/>
      <c r="AU1452" s="110"/>
      <c r="AV1452" s="110"/>
      <c r="AW1452" s="110"/>
      <c r="AX1452" s="110"/>
      <c r="AY1452" s="110"/>
      <c r="AZ1452" s="110"/>
      <c r="BA1452" s="110"/>
      <c r="BB1452" s="110"/>
      <c r="BC1452" s="110"/>
      <c r="BD1452" s="110" t="str">
        <f t="shared" ref="BD1452:BF1452" si="629">BD1416</f>
        <v>يکشنبه</v>
      </c>
      <c r="BE1452" s="110">
        <f t="shared" si="629"/>
        <v>2</v>
      </c>
      <c r="BF1452" s="110">
        <f t="shared" si="629"/>
        <v>11</v>
      </c>
      <c r="BG1452" s="110">
        <f t="shared" si="624"/>
        <v>41</v>
      </c>
      <c r="BH1452" s="110" t="str">
        <f t="shared" si="585"/>
        <v/>
      </c>
      <c r="BI1452" s="110">
        <f>HLOOKUP(BF1452,'ورود کد کلاس همکاران'!$A$1:$AL$54,BG1452+3,FALSE)</f>
        <v>0</v>
      </c>
    </row>
    <row r="1453" spans="40:61" ht="40.5" x14ac:dyDescent="0.2">
      <c r="AN1453" s="110" t="str">
        <f t="shared" si="583"/>
        <v>-0</v>
      </c>
      <c r="AO1453" s="110" t="str">
        <f t="shared" si="586"/>
        <v>12-0</v>
      </c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  <c r="BA1453" s="110"/>
      <c r="BB1453" s="110"/>
      <c r="BC1453" s="110"/>
      <c r="BD1453" s="110" t="str">
        <f t="shared" ref="BD1453:BF1453" si="630">BD1417</f>
        <v>يکشنبه</v>
      </c>
      <c r="BE1453" s="110">
        <f t="shared" si="630"/>
        <v>2</v>
      </c>
      <c r="BF1453" s="110">
        <f t="shared" si="630"/>
        <v>12</v>
      </c>
      <c r="BG1453" s="110">
        <f t="shared" si="624"/>
        <v>41</v>
      </c>
      <c r="BH1453" s="110" t="str">
        <f t="shared" si="585"/>
        <v/>
      </c>
      <c r="BI1453" s="110">
        <f>HLOOKUP(BF1453,'ورود کد کلاس همکاران'!$A$1:$AL$54,BG1453+3,FALSE)</f>
        <v>0</v>
      </c>
    </row>
    <row r="1454" spans="40:61" ht="40.5" x14ac:dyDescent="0.2">
      <c r="AN1454" s="110" t="str">
        <f t="shared" si="583"/>
        <v>-0</v>
      </c>
      <c r="AO1454" s="110" t="str">
        <f t="shared" si="586"/>
        <v>13-0</v>
      </c>
      <c r="AP1454" s="110"/>
      <c r="AQ1454" s="110"/>
      <c r="AR1454" s="110"/>
      <c r="AS1454" s="110"/>
      <c r="AT1454" s="110"/>
      <c r="AU1454" s="110"/>
      <c r="AV1454" s="110"/>
      <c r="AW1454" s="110"/>
      <c r="AX1454" s="110"/>
      <c r="AY1454" s="110"/>
      <c r="AZ1454" s="110"/>
      <c r="BA1454" s="110"/>
      <c r="BB1454" s="110"/>
      <c r="BC1454" s="110"/>
      <c r="BD1454" s="110" t="str">
        <f t="shared" ref="BD1454:BF1454" si="631">BD1418</f>
        <v>دوشنبه</v>
      </c>
      <c r="BE1454" s="110">
        <f t="shared" si="631"/>
        <v>3</v>
      </c>
      <c r="BF1454" s="110">
        <f t="shared" si="631"/>
        <v>13</v>
      </c>
      <c r="BG1454" s="110">
        <f t="shared" si="624"/>
        <v>41</v>
      </c>
      <c r="BH1454" s="110" t="str">
        <f t="shared" si="585"/>
        <v/>
      </c>
      <c r="BI1454" s="110">
        <f>HLOOKUP(BF1454,'ورود کد کلاس همکاران'!$A$1:$AL$54,BG1454+3,FALSE)</f>
        <v>0</v>
      </c>
    </row>
    <row r="1455" spans="40:61" ht="40.5" x14ac:dyDescent="0.2">
      <c r="AN1455" s="110" t="str">
        <f t="shared" si="583"/>
        <v>-0</v>
      </c>
      <c r="AO1455" s="110" t="str">
        <f t="shared" si="586"/>
        <v>14-0</v>
      </c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  <c r="BA1455" s="110"/>
      <c r="BB1455" s="110"/>
      <c r="BC1455" s="110"/>
      <c r="BD1455" s="110" t="str">
        <f t="shared" ref="BD1455:BF1455" si="632">BD1419</f>
        <v>دوشنبه</v>
      </c>
      <c r="BE1455" s="110">
        <f t="shared" si="632"/>
        <v>3</v>
      </c>
      <c r="BF1455" s="110">
        <f t="shared" si="632"/>
        <v>14</v>
      </c>
      <c r="BG1455" s="110">
        <f t="shared" si="624"/>
        <v>41</v>
      </c>
      <c r="BH1455" s="110" t="str">
        <f t="shared" si="585"/>
        <v/>
      </c>
      <c r="BI1455" s="110">
        <f>HLOOKUP(BF1455,'ورود کد کلاس همکاران'!$A$1:$AL$54,BG1455+3,FALSE)</f>
        <v>0</v>
      </c>
    </row>
    <row r="1456" spans="40:61" ht="40.5" x14ac:dyDescent="0.2">
      <c r="AN1456" s="110" t="str">
        <f t="shared" si="583"/>
        <v>-0</v>
      </c>
      <c r="AO1456" s="110" t="str">
        <f t="shared" si="586"/>
        <v>15-0</v>
      </c>
      <c r="AP1456" s="110"/>
      <c r="AQ1456" s="110"/>
      <c r="AR1456" s="110"/>
      <c r="AS1456" s="110"/>
      <c r="AT1456" s="110"/>
      <c r="AU1456" s="110"/>
      <c r="AV1456" s="110"/>
      <c r="AW1456" s="110"/>
      <c r="AX1456" s="110"/>
      <c r="AY1456" s="110"/>
      <c r="AZ1456" s="110"/>
      <c r="BA1456" s="110"/>
      <c r="BB1456" s="110"/>
      <c r="BC1456" s="110"/>
      <c r="BD1456" s="110" t="str">
        <f t="shared" ref="BD1456:BF1456" si="633">BD1420</f>
        <v>دوشنبه</v>
      </c>
      <c r="BE1456" s="110">
        <f t="shared" si="633"/>
        <v>3</v>
      </c>
      <c r="BF1456" s="110">
        <f t="shared" si="633"/>
        <v>15</v>
      </c>
      <c r="BG1456" s="110">
        <f t="shared" si="624"/>
        <v>41</v>
      </c>
      <c r="BH1456" s="110" t="str">
        <f t="shared" si="585"/>
        <v/>
      </c>
      <c r="BI1456" s="110">
        <f>HLOOKUP(BF1456,'ورود کد کلاس همکاران'!$A$1:$AL$54,BG1456+3,FALSE)</f>
        <v>0</v>
      </c>
    </row>
    <row r="1457" spans="40:61" ht="40.5" x14ac:dyDescent="0.2">
      <c r="AN1457" s="110" t="str">
        <f t="shared" si="583"/>
        <v>-0</v>
      </c>
      <c r="AO1457" s="110" t="str">
        <f t="shared" si="586"/>
        <v>16-0</v>
      </c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  <c r="BA1457" s="110"/>
      <c r="BB1457" s="110"/>
      <c r="BC1457" s="110"/>
      <c r="BD1457" s="110" t="str">
        <f t="shared" ref="BD1457:BF1457" si="634">BD1421</f>
        <v>دوشنبه</v>
      </c>
      <c r="BE1457" s="110">
        <f t="shared" si="634"/>
        <v>3</v>
      </c>
      <c r="BF1457" s="110">
        <f t="shared" si="634"/>
        <v>16</v>
      </c>
      <c r="BG1457" s="110">
        <f t="shared" si="624"/>
        <v>41</v>
      </c>
      <c r="BH1457" s="110" t="str">
        <f t="shared" si="585"/>
        <v/>
      </c>
      <c r="BI1457" s="110">
        <f>HLOOKUP(BF1457,'ورود کد کلاس همکاران'!$A$1:$AL$54,BG1457+3,FALSE)</f>
        <v>0</v>
      </c>
    </row>
    <row r="1458" spans="40:61" ht="40.5" x14ac:dyDescent="0.2">
      <c r="AN1458" s="110" t="str">
        <f t="shared" si="583"/>
        <v>-0</v>
      </c>
      <c r="AO1458" s="110" t="str">
        <f t="shared" si="586"/>
        <v>17-0</v>
      </c>
      <c r="AP1458" s="110"/>
      <c r="AQ1458" s="110"/>
      <c r="AR1458" s="110"/>
      <c r="AS1458" s="110"/>
      <c r="AT1458" s="110"/>
      <c r="AU1458" s="110"/>
      <c r="AV1458" s="110"/>
      <c r="AW1458" s="110"/>
      <c r="AX1458" s="110"/>
      <c r="AY1458" s="110"/>
      <c r="AZ1458" s="110"/>
      <c r="BA1458" s="110"/>
      <c r="BB1458" s="110"/>
      <c r="BC1458" s="110"/>
      <c r="BD1458" s="110" t="str">
        <f t="shared" ref="BD1458:BF1458" si="635">BD1422</f>
        <v>دوشنبه</v>
      </c>
      <c r="BE1458" s="110">
        <f t="shared" si="635"/>
        <v>3</v>
      </c>
      <c r="BF1458" s="110">
        <f t="shared" si="635"/>
        <v>17</v>
      </c>
      <c r="BG1458" s="110">
        <f t="shared" si="624"/>
        <v>41</v>
      </c>
      <c r="BH1458" s="110" t="str">
        <f t="shared" si="585"/>
        <v/>
      </c>
      <c r="BI1458" s="110">
        <f>HLOOKUP(BF1458,'ورود کد کلاس همکاران'!$A$1:$AL$54,BG1458+3,FALSE)</f>
        <v>0</v>
      </c>
    </row>
    <row r="1459" spans="40:61" ht="40.5" x14ac:dyDescent="0.2">
      <c r="AN1459" s="110" t="str">
        <f t="shared" si="583"/>
        <v>-0</v>
      </c>
      <c r="AO1459" s="110" t="str">
        <f t="shared" si="586"/>
        <v>18-0</v>
      </c>
      <c r="AP1459" s="110"/>
      <c r="AQ1459" s="110"/>
      <c r="AR1459" s="110"/>
      <c r="AS1459" s="110"/>
      <c r="AT1459" s="110"/>
      <c r="AU1459" s="110"/>
      <c r="AV1459" s="110"/>
      <c r="AW1459" s="110"/>
      <c r="AX1459" s="110"/>
      <c r="AY1459" s="110"/>
      <c r="AZ1459" s="110"/>
      <c r="BA1459" s="110"/>
      <c r="BB1459" s="110"/>
      <c r="BC1459" s="110"/>
      <c r="BD1459" s="110" t="str">
        <f t="shared" ref="BD1459:BF1459" si="636">BD1423</f>
        <v>دوشنبه</v>
      </c>
      <c r="BE1459" s="110">
        <f t="shared" si="636"/>
        <v>3</v>
      </c>
      <c r="BF1459" s="110">
        <f t="shared" si="636"/>
        <v>18</v>
      </c>
      <c r="BG1459" s="110">
        <f t="shared" si="624"/>
        <v>41</v>
      </c>
      <c r="BH1459" s="110" t="str">
        <f t="shared" si="585"/>
        <v/>
      </c>
      <c r="BI1459" s="110">
        <f>HLOOKUP(BF1459,'ورود کد کلاس همکاران'!$A$1:$AL$54,BG1459+3,FALSE)</f>
        <v>0</v>
      </c>
    </row>
    <row r="1460" spans="40:61" ht="40.5" x14ac:dyDescent="0.2">
      <c r="AN1460" s="110" t="str">
        <f t="shared" si="583"/>
        <v>-0</v>
      </c>
      <c r="AO1460" s="110" t="str">
        <f t="shared" si="586"/>
        <v>19-0</v>
      </c>
      <c r="AP1460" s="110"/>
      <c r="AQ1460" s="110"/>
      <c r="AR1460" s="110"/>
      <c r="AS1460" s="110"/>
      <c r="AT1460" s="110"/>
      <c r="AU1460" s="110"/>
      <c r="AV1460" s="110"/>
      <c r="AW1460" s="110"/>
      <c r="AX1460" s="110"/>
      <c r="AY1460" s="110"/>
      <c r="AZ1460" s="110"/>
      <c r="BA1460" s="110"/>
      <c r="BB1460" s="110"/>
      <c r="BC1460" s="110"/>
      <c r="BD1460" s="110" t="str">
        <f t="shared" ref="BD1460:BF1460" si="637">BD1424</f>
        <v>سه شنبه</v>
      </c>
      <c r="BE1460" s="110">
        <f t="shared" si="637"/>
        <v>4</v>
      </c>
      <c r="BF1460" s="110">
        <f t="shared" si="637"/>
        <v>19</v>
      </c>
      <c r="BG1460" s="110">
        <f t="shared" si="624"/>
        <v>41</v>
      </c>
      <c r="BH1460" s="110" t="str">
        <f t="shared" si="585"/>
        <v/>
      </c>
      <c r="BI1460" s="110">
        <f>HLOOKUP(BF1460,'ورود کد کلاس همکاران'!$A$1:$AL$54,BG1460+3,FALSE)</f>
        <v>0</v>
      </c>
    </row>
    <row r="1461" spans="40:61" ht="40.5" x14ac:dyDescent="0.2">
      <c r="AN1461" s="110" t="str">
        <f t="shared" si="583"/>
        <v>-0</v>
      </c>
      <c r="AO1461" s="110" t="str">
        <f t="shared" si="586"/>
        <v>20-0</v>
      </c>
      <c r="AP1461" s="110"/>
      <c r="AQ1461" s="110"/>
      <c r="AR1461" s="110"/>
      <c r="AS1461" s="110"/>
      <c r="AT1461" s="110"/>
      <c r="AU1461" s="110"/>
      <c r="AV1461" s="110"/>
      <c r="AW1461" s="110"/>
      <c r="AX1461" s="110"/>
      <c r="AY1461" s="110"/>
      <c r="AZ1461" s="110"/>
      <c r="BA1461" s="110"/>
      <c r="BB1461" s="110"/>
      <c r="BC1461" s="110"/>
      <c r="BD1461" s="110" t="str">
        <f t="shared" ref="BD1461:BF1461" si="638">BD1425</f>
        <v>سه شنبه</v>
      </c>
      <c r="BE1461" s="110">
        <f t="shared" si="638"/>
        <v>4</v>
      </c>
      <c r="BF1461" s="110">
        <f t="shared" si="638"/>
        <v>20</v>
      </c>
      <c r="BG1461" s="110">
        <f t="shared" si="624"/>
        <v>41</v>
      </c>
      <c r="BH1461" s="110" t="str">
        <f t="shared" si="585"/>
        <v/>
      </c>
      <c r="BI1461" s="110">
        <f>HLOOKUP(BF1461,'ورود کد کلاس همکاران'!$A$1:$AL$54,BG1461+3,FALSE)</f>
        <v>0</v>
      </c>
    </row>
    <row r="1462" spans="40:61" ht="40.5" x14ac:dyDescent="0.2">
      <c r="AN1462" s="110" t="str">
        <f t="shared" si="583"/>
        <v>-0</v>
      </c>
      <c r="AO1462" s="110" t="str">
        <f t="shared" si="586"/>
        <v>21-0</v>
      </c>
      <c r="AP1462" s="110"/>
      <c r="AQ1462" s="110"/>
      <c r="AR1462" s="110"/>
      <c r="AS1462" s="110"/>
      <c r="AT1462" s="110"/>
      <c r="AU1462" s="110"/>
      <c r="AV1462" s="110"/>
      <c r="AW1462" s="110"/>
      <c r="AX1462" s="110"/>
      <c r="AY1462" s="110"/>
      <c r="AZ1462" s="110"/>
      <c r="BA1462" s="110"/>
      <c r="BB1462" s="110"/>
      <c r="BC1462" s="110"/>
      <c r="BD1462" s="110" t="str">
        <f t="shared" ref="BD1462:BF1462" si="639">BD1426</f>
        <v>سه شنبه</v>
      </c>
      <c r="BE1462" s="110">
        <f t="shared" si="639"/>
        <v>4</v>
      </c>
      <c r="BF1462" s="110">
        <f t="shared" si="639"/>
        <v>21</v>
      </c>
      <c r="BG1462" s="110">
        <f t="shared" si="624"/>
        <v>41</v>
      </c>
      <c r="BH1462" s="110" t="str">
        <f t="shared" si="585"/>
        <v/>
      </c>
      <c r="BI1462" s="110">
        <f>HLOOKUP(BF1462,'ورود کد کلاس همکاران'!$A$1:$AL$54,BG1462+3,FALSE)</f>
        <v>0</v>
      </c>
    </row>
    <row r="1463" spans="40:61" ht="40.5" x14ac:dyDescent="0.2">
      <c r="AN1463" s="110" t="str">
        <f t="shared" si="583"/>
        <v>-0</v>
      </c>
      <c r="AO1463" s="110" t="str">
        <f t="shared" si="586"/>
        <v>22-0</v>
      </c>
      <c r="AP1463" s="110"/>
      <c r="AQ1463" s="110"/>
      <c r="AR1463" s="110"/>
      <c r="AS1463" s="110"/>
      <c r="AT1463" s="110"/>
      <c r="AU1463" s="110"/>
      <c r="AV1463" s="110"/>
      <c r="AW1463" s="110"/>
      <c r="AX1463" s="110"/>
      <c r="AY1463" s="110"/>
      <c r="AZ1463" s="110"/>
      <c r="BA1463" s="110"/>
      <c r="BB1463" s="110"/>
      <c r="BC1463" s="110"/>
      <c r="BD1463" s="110" t="str">
        <f t="shared" ref="BD1463:BF1463" si="640">BD1427</f>
        <v>سه شنبه</v>
      </c>
      <c r="BE1463" s="110">
        <f t="shared" si="640"/>
        <v>4</v>
      </c>
      <c r="BF1463" s="110">
        <f t="shared" si="640"/>
        <v>22</v>
      </c>
      <c r="BG1463" s="110">
        <f t="shared" si="624"/>
        <v>41</v>
      </c>
      <c r="BH1463" s="110" t="str">
        <f t="shared" si="585"/>
        <v/>
      </c>
      <c r="BI1463" s="110">
        <f>HLOOKUP(BF1463,'ورود کد کلاس همکاران'!$A$1:$AL$54,BG1463+3,FALSE)</f>
        <v>0</v>
      </c>
    </row>
    <row r="1464" spans="40:61" ht="40.5" x14ac:dyDescent="0.2">
      <c r="AN1464" s="110" t="str">
        <f t="shared" si="583"/>
        <v>-0</v>
      </c>
      <c r="AO1464" s="110" t="str">
        <f t="shared" si="586"/>
        <v>23-0</v>
      </c>
      <c r="AP1464" s="110"/>
      <c r="AQ1464" s="110"/>
      <c r="AR1464" s="110"/>
      <c r="AS1464" s="110"/>
      <c r="AT1464" s="110"/>
      <c r="AU1464" s="110"/>
      <c r="AV1464" s="110"/>
      <c r="AW1464" s="110"/>
      <c r="AX1464" s="110"/>
      <c r="AY1464" s="110"/>
      <c r="AZ1464" s="110"/>
      <c r="BA1464" s="110"/>
      <c r="BB1464" s="110"/>
      <c r="BC1464" s="110"/>
      <c r="BD1464" s="110" t="str">
        <f t="shared" ref="BD1464:BF1464" si="641">BD1428</f>
        <v>سه شنبه</v>
      </c>
      <c r="BE1464" s="110">
        <f t="shared" si="641"/>
        <v>4</v>
      </c>
      <c r="BF1464" s="110">
        <f t="shared" si="641"/>
        <v>23</v>
      </c>
      <c r="BG1464" s="110">
        <f t="shared" si="624"/>
        <v>41</v>
      </c>
      <c r="BH1464" s="110" t="str">
        <f t="shared" si="585"/>
        <v/>
      </c>
      <c r="BI1464" s="110">
        <f>HLOOKUP(BF1464,'ورود کد کلاس همکاران'!$A$1:$AL$54,BG1464+3,FALSE)</f>
        <v>0</v>
      </c>
    </row>
    <row r="1465" spans="40:61" ht="40.5" x14ac:dyDescent="0.2">
      <c r="AN1465" s="110" t="str">
        <f t="shared" si="583"/>
        <v>-0</v>
      </c>
      <c r="AO1465" s="110" t="str">
        <f t="shared" si="586"/>
        <v>24-0</v>
      </c>
      <c r="AP1465" s="110"/>
      <c r="AQ1465" s="110"/>
      <c r="AR1465" s="110"/>
      <c r="AS1465" s="110"/>
      <c r="AT1465" s="110"/>
      <c r="AU1465" s="110"/>
      <c r="AV1465" s="110"/>
      <c r="AW1465" s="110"/>
      <c r="AX1465" s="110"/>
      <c r="AY1465" s="110"/>
      <c r="AZ1465" s="110"/>
      <c r="BA1465" s="110"/>
      <c r="BB1465" s="110"/>
      <c r="BC1465" s="110"/>
      <c r="BD1465" s="110" t="str">
        <f t="shared" ref="BD1465:BF1465" si="642">BD1429</f>
        <v>سه شنبه</v>
      </c>
      <c r="BE1465" s="110">
        <f t="shared" si="642"/>
        <v>4</v>
      </c>
      <c r="BF1465" s="110">
        <f t="shared" si="642"/>
        <v>24</v>
      </c>
      <c r="BG1465" s="110">
        <f t="shared" si="624"/>
        <v>41</v>
      </c>
      <c r="BH1465" s="110" t="str">
        <f t="shared" si="585"/>
        <v/>
      </c>
      <c r="BI1465" s="110">
        <f>HLOOKUP(BF1465,'ورود کد کلاس همکاران'!$A$1:$AL$54,BG1465+3,FALSE)</f>
        <v>0</v>
      </c>
    </row>
    <row r="1466" spans="40:61" ht="40.5" x14ac:dyDescent="0.2">
      <c r="AN1466" s="110" t="str">
        <f t="shared" si="583"/>
        <v>-0</v>
      </c>
      <c r="AO1466" s="110" t="str">
        <f t="shared" si="586"/>
        <v>25-0</v>
      </c>
      <c r="AP1466" s="110"/>
      <c r="AQ1466" s="110"/>
      <c r="AR1466" s="110"/>
      <c r="AS1466" s="110"/>
      <c r="AT1466" s="110"/>
      <c r="AU1466" s="110"/>
      <c r="AV1466" s="110"/>
      <c r="AW1466" s="110"/>
      <c r="AX1466" s="110"/>
      <c r="AY1466" s="110"/>
      <c r="AZ1466" s="110"/>
      <c r="BA1466" s="110"/>
      <c r="BB1466" s="110"/>
      <c r="BC1466" s="110"/>
      <c r="BD1466" s="110" t="str">
        <f t="shared" ref="BD1466:BF1466" si="643">BD1430</f>
        <v>چهار شنبه</v>
      </c>
      <c r="BE1466" s="110">
        <f t="shared" si="643"/>
        <v>5</v>
      </c>
      <c r="BF1466" s="110">
        <f t="shared" si="643"/>
        <v>25</v>
      </c>
      <c r="BG1466" s="110">
        <f t="shared" si="624"/>
        <v>41</v>
      </c>
      <c r="BH1466" s="110" t="str">
        <f t="shared" si="585"/>
        <v/>
      </c>
      <c r="BI1466" s="110">
        <f>HLOOKUP(BF1466,'ورود کد کلاس همکاران'!$A$1:$AL$54,BG1466+3,FALSE)</f>
        <v>0</v>
      </c>
    </row>
    <row r="1467" spans="40:61" ht="40.5" x14ac:dyDescent="0.2">
      <c r="AN1467" s="110" t="str">
        <f t="shared" si="583"/>
        <v>-0</v>
      </c>
      <c r="AO1467" s="110" t="str">
        <f t="shared" si="586"/>
        <v>26-0</v>
      </c>
      <c r="AP1467" s="110"/>
      <c r="AQ1467" s="110"/>
      <c r="AR1467" s="110"/>
      <c r="AS1467" s="110"/>
      <c r="AT1467" s="110"/>
      <c r="AU1467" s="110"/>
      <c r="AV1467" s="110"/>
      <c r="AW1467" s="110"/>
      <c r="AX1467" s="110"/>
      <c r="AY1467" s="110"/>
      <c r="AZ1467" s="110"/>
      <c r="BA1467" s="110"/>
      <c r="BB1467" s="110"/>
      <c r="BC1467" s="110"/>
      <c r="BD1467" s="110" t="str">
        <f t="shared" ref="BD1467:BF1467" si="644">BD1431</f>
        <v>چهار شنبه</v>
      </c>
      <c r="BE1467" s="110">
        <f t="shared" si="644"/>
        <v>5</v>
      </c>
      <c r="BF1467" s="110">
        <f t="shared" si="644"/>
        <v>26</v>
      </c>
      <c r="BG1467" s="110">
        <f t="shared" si="624"/>
        <v>41</v>
      </c>
      <c r="BH1467" s="110" t="str">
        <f t="shared" si="585"/>
        <v/>
      </c>
      <c r="BI1467" s="110">
        <f>HLOOKUP(BF1467,'ورود کد کلاس همکاران'!$A$1:$AL$54,BG1467+3,FALSE)</f>
        <v>0</v>
      </c>
    </row>
    <row r="1468" spans="40:61" ht="40.5" x14ac:dyDescent="0.2">
      <c r="AN1468" s="110" t="str">
        <f t="shared" si="583"/>
        <v>-0</v>
      </c>
      <c r="AO1468" s="110" t="str">
        <f t="shared" si="586"/>
        <v>27-0</v>
      </c>
      <c r="AP1468" s="110"/>
      <c r="AQ1468" s="110"/>
      <c r="AR1468" s="110"/>
      <c r="AS1468" s="110"/>
      <c r="AT1468" s="110"/>
      <c r="AU1468" s="110"/>
      <c r="AV1468" s="110"/>
      <c r="AW1468" s="110"/>
      <c r="AX1468" s="110"/>
      <c r="AY1468" s="110"/>
      <c r="AZ1468" s="110"/>
      <c r="BA1468" s="110"/>
      <c r="BB1468" s="110"/>
      <c r="BC1468" s="110"/>
      <c r="BD1468" s="110" t="str">
        <f t="shared" ref="BD1468:BF1468" si="645">BD1432</f>
        <v>چهار شنبه</v>
      </c>
      <c r="BE1468" s="110">
        <f t="shared" si="645"/>
        <v>5</v>
      </c>
      <c r="BF1468" s="110">
        <f t="shared" si="645"/>
        <v>27</v>
      </c>
      <c r="BG1468" s="110">
        <f t="shared" si="624"/>
        <v>41</v>
      </c>
      <c r="BH1468" s="110" t="str">
        <f t="shared" si="585"/>
        <v/>
      </c>
      <c r="BI1468" s="110">
        <f>HLOOKUP(BF1468,'ورود کد کلاس همکاران'!$A$1:$AL$54,BG1468+3,FALSE)</f>
        <v>0</v>
      </c>
    </row>
    <row r="1469" spans="40:61" ht="40.5" x14ac:dyDescent="0.2">
      <c r="AN1469" s="110" t="str">
        <f t="shared" si="583"/>
        <v>-0</v>
      </c>
      <c r="AO1469" s="110" t="str">
        <f t="shared" si="586"/>
        <v>28-0</v>
      </c>
      <c r="AP1469" s="110"/>
      <c r="AQ1469" s="110"/>
      <c r="AR1469" s="110"/>
      <c r="AS1469" s="110"/>
      <c r="AT1469" s="110"/>
      <c r="AU1469" s="110"/>
      <c r="AV1469" s="110"/>
      <c r="AW1469" s="110"/>
      <c r="AX1469" s="110"/>
      <c r="AY1469" s="110"/>
      <c r="AZ1469" s="110"/>
      <c r="BA1469" s="110"/>
      <c r="BB1469" s="110"/>
      <c r="BC1469" s="110"/>
      <c r="BD1469" s="110" t="str">
        <f t="shared" ref="BD1469:BF1469" si="646">BD1433</f>
        <v>چهار شنبه</v>
      </c>
      <c r="BE1469" s="110">
        <f t="shared" si="646"/>
        <v>5</v>
      </c>
      <c r="BF1469" s="110">
        <f t="shared" si="646"/>
        <v>28</v>
      </c>
      <c r="BG1469" s="110">
        <f t="shared" si="624"/>
        <v>41</v>
      </c>
      <c r="BH1469" s="110" t="str">
        <f t="shared" si="585"/>
        <v/>
      </c>
      <c r="BI1469" s="110">
        <f>HLOOKUP(BF1469,'ورود کد کلاس همکاران'!$A$1:$AL$54,BG1469+3,FALSE)</f>
        <v>0</v>
      </c>
    </row>
    <row r="1470" spans="40:61" ht="40.5" x14ac:dyDescent="0.2">
      <c r="AN1470" s="110" t="str">
        <f t="shared" si="583"/>
        <v>-0</v>
      </c>
      <c r="AO1470" s="110" t="str">
        <f t="shared" si="586"/>
        <v>29-0</v>
      </c>
      <c r="AP1470" s="110"/>
      <c r="AQ1470" s="110"/>
      <c r="AR1470" s="110"/>
      <c r="AS1470" s="110"/>
      <c r="AT1470" s="110"/>
      <c r="AU1470" s="110"/>
      <c r="AV1470" s="110"/>
      <c r="AW1470" s="110"/>
      <c r="AX1470" s="110"/>
      <c r="AY1470" s="110"/>
      <c r="AZ1470" s="110"/>
      <c r="BA1470" s="110"/>
      <c r="BB1470" s="110"/>
      <c r="BC1470" s="110"/>
      <c r="BD1470" s="110" t="str">
        <f t="shared" ref="BD1470:BF1470" si="647">BD1434</f>
        <v>چهار شنبه</v>
      </c>
      <c r="BE1470" s="110">
        <f t="shared" si="647"/>
        <v>5</v>
      </c>
      <c r="BF1470" s="110">
        <f t="shared" si="647"/>
        <v>29</v>
      </c>
      <c r="BG1470" s="110">
        <f t="shared" si="624"/>
        <v>41</v>
      </c>
      <c r="BH1470" s="110" t="str">
        <f t="shared" si="585"/>
        <v/>
      </c>
      <c r="BI1470" s="110">
        <f>HLOOKUP(BF1470,'ورود کد کلاس همکاران'!$A$1:$AL$54,BG1470+3,FALSE)</f>
        <v>0</v>
      </c>
    </row>
    <row r="1471" spans="40:61" ht="40.5" x14ac:dyDescent="0.2">
      <c r="AN1471" s="110" t="str">
        <f t="shared" si="583"/>
        <v>-0</v>
      </c>
      <c r="AO1471" s="110" t="str">
        <f t="shared" si="586"/>
        <v>30-0</v>
      </c>
      <c r="AP1471" s="110"/>
      <c r="AQ1471" s="110"/>
      <c r="AR1471" s="110"/>
      <c r="AS1471" s="110"/>
      <c r="AT1471" s="110"/>
      <c r="AU1471" s="110"/>
      <c r="AV1471" s="110"/>
      <c r="AW1471" s="110"/>
      <c r="AX1471" s="110"/>
      <c r="AY1471" s="110"/>
      <c r="AZ1471" s="110"/>
      <c r="BA1471" s="110"/>
      <c r="BB1471" s="110"/>
      <c r="BC1471" s="110"/>
      <c r="BD1471" s="110" t="str">
        <f t="shared" ref="BD1471:BF1471" si="648">BD1435</f>
        <v>چهار شنبه</v>
      </c>
      <c r="BE1471" s="110">
        <f t="shared" si="648"/>
        <v>5</v>
      </c>
      <c r="BF1471" s="110">
        <f t="shared" si="648"/>
        <v>30</v>
      </c>
      <c r="BG1471" s="110">
        <f t="shared" si="624"/>
        <v>41</v>
      </c>
      <c r="BH1471" s="110" t="str">
        <f t="shared" si="585"/>
        <v/>
      </c>
      <c r="BI1471" s="110">
        <f>HLOOKUP(BF1471,'ورود کد کلاس همکاران'!$A$1:$AL$54,BG1471+3,FALSE)</f>
        <v>0</v>
      </c>
    </row>
    <row r="1472" spans="40:61" ht="40.5" x14ac:dyDescent="0.2">
      <c r="AN1472" s="110" t="str">
        <f t="shared" si="583"/>
        <v>-0</v>
      </c>
      <c r="AO1472" s="110" t="str">
        <f t="shared" si="586"/>
        <v>31-0</v>
      </c>
      <c r="AP1472" s="110"/>
      <c r="AQ1472" s="110"/>
      <c r="AR1472" s="110"/>
      <c r="AS1472" s="110"/>
      <c r="AT1472" s="110"/>
      <c r="AU1472" s="110"/>
      <c r="AV1472" s="110"/>
      <c r="AW1472" s="110"/>
      <c r="AX1472" s="110"/>
      <c r="AY1472" s="110"/>
      <c r="AZ1472" s="110"/>
      <c r="BA1472" s="110"/>
      <c r="BB1472" s="110"/>
      <c r="BC1472" s="110"/>
      <c r="BD1472" s="110" t="str">
        <f t="shared" ref="BD1472:BF1472" si="649">BD1436</f>
        <v>پنجشنبه</v>
      </c>
      <c r="BE1472" s="110">
        <f t="shared" si="649"/>
        <v>6</v>
      </c>
      <c r="BF1472" s="110">
        <f t="shared" si="649"/>
        <v>31</v>
      </c>
      <c r="BG1472" s="110">
        <f t="shared" si="624"/>
        <v>41</v>
      </c>
      <c r="BH1472" s="110" t="str">
        <f t="shared" si="585"/>
        <v/>
      </c>
      <c r="BI1472" s="110">
        <f>HLOOKUP(BF1472,'ورود کد کلاس همکاران'!$A$1:$AL$54,BG1472+3,FALSE)</f>
        <v>0</v>
      </c>
    </row>
    <row r="1473" spans="40:61" ht="40.5" x14ac:dyDescent="0.2">
      <c r="AN1473" s="110" t="str">
        <f t="shared" si="583"/>
        <v>-0</v>
      </c>
      <c r="AO1473" s="110" t="str">
        <f t="shared" si="586"/>
        <v>32-0</v>
      </c>
      <c r="AP1473" s="110"/>
      <c r="AQ1473" s="110"/>
      <c r="AR1473" s="110"/>
      <c r="AS1473" s="110"/>
      <c r="AT1473" s="110"/>
      <c r="AU1473" s="110"/>
      <c r="AV1473" s="110"/>
      <c r="AW1473" s="110"/>
      <c r="AX1473" s="110"/>
      <c r="AY1473" s="110"/>
      <c r="AZ1473" s="110"/>
      <c r="BA1473" s="110"/>
      <c r="BB1473" s="110"/>
      <c r="BC1473" s="110"/>
      <c r="BD1473" s="110" t="str">
        <f t="shared" ref="BD1473:BF1473" si="650">BD1437</f>
        <v>پنجشنبه</v>
      </c>
      <c r="BE1473" s="110">
        <f t="shared" si="650"/>
        <v>6</v>
      </c>
      <c r="BF1473" s="110">
        <f t="shared" si="650"/>
        <v>32</v>
      </c>
      <c r="BG1473" s="110">
        <f t="shared" si="624"/>
        <v>41</v>
      </c>
      <c r="BH1473" s="110" t="str">
        <f t="shared" si="585"/>
        <v/>
      </c>
      <c r="BI1473" s="110">
        <f>HLOOKUP(BF1473,'ورود کد کلاس همکاران'!$A$1:$AL$54,BG1473+3,FALSE)</f>
        <v>0</v>
      </c>
    </row>
    <row r="1474" spans="40:61" ht="40.5" x14ac:dyDescent="0.2">
      <c r="AN1474" s="110" t="str">
        <f t="shared" ref="AN1474:AN1537" si="651">BH1474&amp;"-"&amp;BI1474</f>
        <v>-0</v>
      </c>
      <c r="AO1474" s="110" t="str">
        <f t="shared" si="586"/>
        <v>33-0</v>
      </c>
      <c r="AP1474" s="110"/>
      <c r="AQ1474" s="110"/>
      <c r="AR1474" s="110"/>
      <c r="AS1474" s="110"/>
      <c r="AT1474" s="110"/>
      <c r="AU1474" s="110"/>
      <c r="AV1474" s="110"/>
      <c r="AW1474" s="110"/>
      <c r="AX1474" s="110"/>
      <c r="AY1474" s="110"/>
      <c r="AZ1474" s="110"/>
      <c r="BA1474" s="110"/>
      <c r="BB1474" s="110"/>
      <c r="BC1474" s="110"/>
      <c r="BD1474" s="110" t="str">
        <f t="shared" ref="BD1474:BF1474" si="652">BD1438</f>
        <v>پنجشنبه</v>
      </c>
      <c r="BE1474" s="110">
        <f t="shared" si="652"/>
        <v>6</v>
      </c>
      <c r="BF1474" s="110">
        <f t="shared" si="652"/>
        <v>33</v>
      </c>
      <c r="BG1474" s="110">
        <f t="shared" si="624"/>
        <v>41</v>
      </c>
      <c r="BH1474" s="110" t="str">
        <f t="shared" ref="BH1474:BH1537" si="653">HLOOKUP(BF1474,$A$1:$AL$54,BG1474+3,FALSE)</f>
        <v/>
      </c>
      <c r="BI1474" s="110">
        <f>HLOOKUP(BF1474,'ورود کد کلاس همکاران'!$A$1:$AL$54,BG1474+3,FALSE)</f>
        <v>0</v>
      </c>
    </row>
    <row r="1475" spans="40:61" ht="40.5" x14ac:dyDescent="0.2">
      <c r="AN1475" s="110" t="str">
        <f t="shared" si="651"/>
        <v>-0</v>
      </c>
      <c r="AO1475" s="110" t="str">
        <f t="shared" ref="AO1475:AO1538" si="654">BF1475&amp;"-"&amp;BI1475</f>
        <v>34-0</v>
      </c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  <c r="BA1475" s="110"/>
      <c r="BB1475" s="110"/>
      <c r="BC1475" s="110"/>
      <c r="BD1475" s="110" t="str">
        <f t="shared" ref="BD1475:BF1475" si="655">BD1439</f>
        <v>پنجشنبه</v>
      </c>
      <c r="BE1475" s="110">
        <f t="shared" si="655"/>
        <v>6</v>
      </c>
      <c r="BF1475" s="110">
        <f t="shared" si="655"/>
        <v>34</v>
      </c>
      <c r="BG1475" s="110">
        <f t="shared" si="624"/>
        <v>41</v>
      </c>
      <c r="BH1475" s="110" t="str">
        <f t="shared" si="653"/>
        <v/>
      </c>
      <c r="BI1475" s="110">
        <f>HLOOKUP(BF1475,'ورود کد کلاس همکاران'!$A$1:$AL$54,BG1475+3,FALSE)</f>
        <v>0</v>
      </c>
    </row>
    <row r="1476" spans="40:61" ht="40.5" x14ac:dyDescent="0.2">
      <c r="AN1476" s="110" t="str">
        <f t="shared" si="651"/>
        <v>-0</v>
      </c>
      <c r="AO1476" s="110" t="str">
        <f t="shared" si="654"/>
        <v>35-0</v>
      </c>
      <c r="AP1476" s="110"/>
      <c r="AQ1476" s="110"/>
      <c r="AR1476" s="110"/>
      <c r="AS1476" s="110"/>
      <c r="AT1476" s="110"/>
      <c r="AU1476" s="110"/>
      <c r="AV1476" s="110"/>
      <c r="AW1476" s="110"/>
      <c r="AX1476" s="110"/>
      <c r="AY1476" s="110"/>
      <c r="AZ1476" s="110"/>
      <c r="BA1476" s="110"/>
      <c r="BB1476" s="110"/>
      <c r="BC1476" s="110"/>
      <c r="BD1476" s="110" t="str">
        <f t="shared" ref="BD1476:BF1476" si="656">BD1440</f>
        <v>پنجشنبه</v>
      </c>
      <c r="BE1476" s="110">
        <f t="shared" si="656"/>
        <v>6</v>
      </c>
      <c r="BF1476" s="110">
        <f t="shared" si="656"/>
        <v>35</v>
      </c>
      <c r="BG1476" s="110">
        <f t="shared" si="624"/>
        <v>41</v>
      </c>
      <c r="BH1476" s="110" t="str">
        <f t="shared" si="653"/>
        <v/>
      </c>
      <c r="BI1476" s="110">
        <f>HLOOKUP(BF1476,'ورود کد کلاس همکاران'!$A$1:$AL$54,BG1476+3,FALSE)</f>
        <v>0</v>
      </c>
    </row>
    <row r="1477" spans="40:61" ht="40.5" x14ac:dyDescent="0.2">
      <c r="AN1477" s="110" t="str">
        <f t="shared" si="651"/>
        <v>-0</v>
      </c>
      <c r="AO1477" s="110" t="str">
        <f t="shared" si="654"/>
        <v>36-0</v>
      </c>
      <c r="AP1477" s="110"/>
      <c r="AQ1477" s="110"/>
      <c r="AR1477" s="110"/>
      <c r="AS1477" s="110"/>
      <c r="AT1477" s="110"/>
      <c r="AU1477" s="110"/>
      <c r="AV1477" s="110"/>
      <c r="AW1477" s="110"/>
      <c r="AX1477" s="110"/>
      <c r="AY1477" s="110"/>
      <c r="AZ1477" s="110"/>
      <c r="BA1477" s="110"/>
      <c r="BB1477" s="110"/>
      <c r="BC1477" s="110"/>
      <c r="BD1477" s="110" t="str">
        <f t="shared" ref="BD1477:BF1477" si="657">BD1441</f>
        <v>پنجشنبه</v>
      </c>
      <c r="BE1477" s="110">
        <f t="shared" si="657"/>
        <v>6</v>
      </c>
      <c r="BF1477" s="110">
        <f t="shared" si="657"/>
        <v>36</v>
      </c>
      <c r="BG1477" s="110">
        <f t="shared" si="624"/>
        <v>41</v>
      </c>
      <c r="BH1477" s="110" t="str">
        <f t="shared" si="653"/>
        <v/>
      </c>
      <c r="BI1477" s="110">
        <f>HLOOKUP(BF1477,'ورود کد کلاس همکاران'!$A$1:$AL$54,BG1477+3,FALSE)</f>
        <v>0</v>
      </c>
    </row>
    <row r="1478" spans="40:61" ht="40.5" x14ac:dyDescent="0.2">
      <c r="AN1478" s="110" t="str">
        <f t="shared" si="651"/>
        <v>-0</v>
      </c>
      <c r="AO1478" s="110" t="str">
        <f t="shared" si="654"/>
        <v>1-0</v>
      </c>
      <c r="AP1478" s="110"/>
      <c r="AQ1478" s="110"/>
      <c r="AR1478" s="110"/>
      <c r="AS1478" s="110"/>
      <c r="AT1478" s="110"/>
      <c r="AU1478" s="110"/>
      <c r="AV1478" s="110"/>
      <c r="AW1478" s="110"/>
      <c r="AX1478" s="110"/>
      <c r="AY1478" s="110"/>
      <c r="AZ1478" s="110"/>
      <c r="BA1478" s="110"/>
      <c r="BB1478" s="110"/>
      <c r="BC1478" s="110"/>
      <c r="BD1478" s="110" t="str">
        <f t="shared" ref="BD1478:BF1478" si="658">BD1442</f>
        <v>شنبه</v>
      </c>
      <c r="BE1478" s="110">
        <f t="shared" si="658"/>
        <v>1</v>
      </c>
      <c r="BF1478" s="110">
        <f t="shared" si="658"/>
        <v>1</v>
      </c>
      <c r="BG1478" s="110">
        <f t="shared" si="624"/>
        <v>42</v>
      </c>
      <c r="BH1478" s="110" t="str">
        <f t="shared" si="653"/>
        <v/>
      </c>
      <c r="BI1478" s="110">
        <f>HLOOKUP(BF1478,'ورود کد کلاس همکاران'!$A$1:$AL$54,BG1478+3,FALSE)</f>
        <v>0</v>
      </c>
    </row>
    <row r="1479" spans="40:61" ht="40.5" x14ac:dyDescent="0.2">
      <c r="AN1479" s="110" t="str">
        <f t="shared" si="651"/>
        <v>-0</v>
      </c>
      <c r="AO1479" s="110" t="str">
        <f t="shared" si="654"/>
        <v>2-0</v>
      </c>
      <c r="AP1479" s="110"/>
      <c r="AQ1479" s="110"/>
      <c r="AR1479" s="110"/>
      <c r="AS1479" s="110"/>
      <c r="AT1479" s="110"/>
      <c r="AU1479" s="110"/>
      <c r="AV1479" s="110"/>
      <c r="AW1479" s="110"/>
      <c r="AX1479" s="110"/>
      <c r="AY1479" s="110"/>
      <c r="AZ1479" s="110"/>
      <c r="BA1479" s="110"/>
      <c r="BB1479" s="110"/>
      <c r="BC1479" s="110"/>
      <c r="BD1479" s="110" t="str">
        <f t="shared" ref="BD1479:BF1479" si="659">BD1443</f>
        <v>شنبه</v>
      </c>
      <c r="BE1479" s="110">
        <f t="shared" si="659"/>
        <v>1</v>
      </c>
      <c r="BF1479" s="110">
        <f t="shared" si="659"/>
        <v>2</v>
      </c>
      <c r="BG1479" s="110">
        <f t="shared" si="624"/>
        <v>42</v>
      </c>
      <c r="BH1479" s="110" t="str">
        <f t="shared" si="653"/>
        <v/>
      </c>
      <c r="BI1479" s="110">
        <f>HLOOKUP(BF1479,'ورود کد کلاس همکاران'!$A$1:$AL$54,BG1479+3,FALSE)</f>
        <v>0</v>
      </c>
    </row>
    <row r="1480" spans="40:61" ht="40.5" x14ac:dyDescent="0.2">
      <c r="AN1480" s="110" t="str">
        <f t="shared" si="651"/>
        <v>-0</v>
      </c>
      <c r="AO1480" s="110" t="str">
        <f t="shared" si="654"/>
        <v>3-0</v>
      </c>
      <c r="AP1480" s="110"/>
      <c r="AQ1480" s="110"/>
      <c r="AR1480" s="110"/>
      <c r="AS1480" s="110"/>
      <c r="AT1480" s="110"/>
      <c r="AU1480" s="110"/>
      <c r="AV1480" s="110"/>
      <c r="AW1480" s="110"/>
      <c r="AX1480" s="110"/>
      <c r="AY1480" s="110"/>
      <c r="AZ1480" s="110"/>
      <c r="BA1480" s="110"/>
      <c r="BB1480" s="110"/>
      <c r="BC1480" s="110"/>
      <c r="BD1480" s="110" t="str">
        <f t="shared" ref="BD1480:BF1480" si="660">BD1444</f>
        <v>شنبه</v>
      </c>
      <c r="BE1480" s="110">
        <f t="shared" si="660"/>
        <v>1</v>
      </c>
      <c r="BF1480" s="110">
        <f t="shared" si="660"/>
        <v>3</v>
      </c>
      <c r="BG1480" s="110">
        <f t="shared" si="624"/>
        <v>42</v>
      </c>
      <c r="BH1480" s="110" t="str">
        <f t="shared" si="653"/>
        <v/>
      </c>
      <c r="BI1480" s="110">
        <f>HLOOKUP(BF1480,'ورود کد کلاس همکاران'!$A$1:$AL$54,BG1480+3,FALSE)</f>
        <v>0</v>
      </c>
    </row>
    <row r="1481" spans="40:61" ht="40.5" x14ac:dyDescent="0.2">
      <c r="AN1481" s="110" t="str">
        <f t="shared" si="651"/>
        <v>-0</v>
      </c>
      <c r="AO1481" s="110" t="str">
        <f t="shared" si="654"/>
        <v>4-0</v>
      </c>
      <c r="AP1481" s="110"/>
      <c r="AQ1481" s="110"/>
      <c r="AR1481" s="110"/>
      <c r="AS1481" s="110"/>
      <c r="AT1481" s="110"/>
      <c r="AU1481" s="110"/>
      <c r="AV1481" s="110"/>
      <c r="AW1481" s="110"/>
      <c r="AX1481" s="110"/>
      <c r="AY1481" s="110"/>
      <c r="AZ1481" s="110"/>
      <c r="BA1481" s="110"/>
      <c r="BB1481" s="110"/>
      <c r="BC1481" s="110"/>
      <c r="BD1481" s="110" t="str">
        <f t="shared" ref="BD1481:BF1481" si="661">BD1445</f>
        <v>شنبه</v>
      </c>
      <c r="BE1481" s="110">
        <f t="shared" si="661"/>
        <v>1</v>
      </c>
      <c r="BF1481" s="110">
        <f t="shared" si="661"/>
        <v>4</v>
      </c>
      <c r="BG1481" s="110">
        <f t="shared" si="624"/>
        <v>42</v>
      </c>
      <c r="BH1481" s="110" t="str">
        <f t="shared" si="653"/>
        <v/>
      </c>
      <c r="BI1481" s="110">
        <f>HLOOKUP(BF1481,'ورود کد کلاس همکاران'!$A$1:$AL$54,BG1481+3,FALSE)</f>
        <v>0</v>
      </c>
    </row>
    <row r="1482" spans="40:61" ht="40.5" x14ac:dyDescent="0.2">
      <c r="AN1482" s="110" t="str">
        <f t="shared" si="651"/>
        <v>-0</v>
      </c>
      <c r="AO1482" s="110" t="str">
        <f t="shared" si="654"/>
        <v>5-0</v>
      </c>
      <c r="AP1482" s="110"/>
      <c r="AQ1482" s="110"/>
      <c r="AR1482" s="110"/>
      <c r="AS1482" s="110"/>
      <c r="AT1482" s="110"/>
      <c r="AU1482" s="110"/>
      <c r="AV1482" s="110"/>
      <c r="AW1482" s="110"/>
      <c r="AX1482" s="110"/>
      <c r="AY1482" s="110"/>
      <c r="AZ1482" s="110"/>
      <c r="BA1482" s="110"/>
      <c r="BB1482" s="110"/>
      <c r="BC1482" s="110"/>
      <c r="BD1482" s="110" t="str">
        <f t="shared" ref="BD1482:BF1482" si="662">BD1446</f>
        <v>شنبه</v>
      </c>
      <c r="BE1482" s="110">
        <f t="shared" si="662"/>
        <v>1</v>
      </c>
      <c r="BF1482" s="110">
        <f t="shared" si="662"/>
        <v>5</v>
      </c>
      <c r="BG1482" s="110">
        <f t="shared" si="624"/>
        <v>42</v>
      </c>
      <c r="BH1482" s="110" t="str">
        <f t="shared" si="653"/>
        <v/>
      </c>
      <c r="BI1482" s="110">
        <f>HLOOKUP(BF1482,'ورود کد کلاس همکاران'!$A$1:$AL$54,BG1482+3,FALSE)</f>
        <v>0</v>
      </c>
    </row>
    <row r="1483" spans="40:61" ht="40.5" x14ac:dyDescent="0.2">
      <c r="AN1483" s="110" t="str">
        <f t="shared" si="651"/>
        <v>-0</v>
      </c>
      <c r="AO1483" s="110" t="str">
        <f t="shared" si="654"/>
        <v>6-0</v>
      </c>
      <c r="AP1483" s="110"/>
      <c r="AQ1483" s="110"/>
      <c r="AR1483" s="110"/>
      <c r="AS1483" s="110"/>
      <c r="AT1483" s="110"/>
      <c r="AU1483" s="110"/>
      <c r="AV1483" s="110"/>
      <c r="AW1483" s="110"/>
      <c r="AX1483" s="110"/>
      <c r="AY1483" s="110"/>
      <c r="AZ1483" s="110"/>
      <c r="BA1483" s="110"/>
      <c r="BB1483" s="110"/>
      <c r="BC1483" s="110"/>
      <c r="BD1483" s="110" t="str">
        <f t="shared" ref="BD1483:BF1483" si="663">BD1447</f>
        <v>شنبه</v>
      </c>
      <c r="BE1483" s="110">
        <f t="shared" si="663"/>
        <v>1</v>
      </c>
      <c r="BF1483" s="110">
        <f t="shared" si="663"/>
        <v>6</v>
      </c>
      <c r="BG1483" s="110">
        <f t="shared" si="624"/>
        <v>42</v>
      </c>
      <c r="BH1483" s="110" t="str">
        <f t="shared" si="653"/>
        <v/>
      </c>
      <c r="BI1483" s="110">
        <f>HLOOKUP(BF1483,'ورود کد کلاس همکاران'!$A$1:$AL$54,BG1483+3,FALSE)</f>
        <v>0</v>
      </c>
    </row>
    <row r="1484" spans="40:61" ht="40.5" x14ac:dyDescent="0.2">
      <c r="AN1484" s="110" t="str">
        <f t="shared" si="651"/>
        <v>-0</v>
      </c>
      <c r="AO1484" s="110" t="str">
        <f t="shared" si="654"/>
        <v>7-0</v>
      </c>
      <c r="AP1484" s="110"/>
      <c r="AQ1484" s="110"/>
      <c r="AR1484" s="110"/>
      <c r="AS1484" s="110"/>
      <c r="AT1484" s="110"/>
      <c r="AU1484" s="110"/>
      <c r="AV1484" s="110"/>
      <c r="AW1484" s="110"/>
      <c r="AX1484" s="110"/>
      <c r="AY1484" s="110"/>
      <c r="AZ1484" s="110"/>
      <c r="BA1484" s="110"/>
      <c r="BB1484" s="110"/>
      <c r="BC1484" s="110"/>
      <c r="BD1484" s="110" t="str">
        <f t="shared" ref="BD1484:BF1484" si="664">BD1448</f>
        <v>يکشنبه</v>
      </c>
      <c r="BE1484" s="110">
        <f t="shared" si="664"/>
        <v>2</v>
      </c>
      <c r="BF1484" s="110">
        <f t="shared" si="664"/>
        <v>7</v>
      </c>
      <c r="BG1484" s="110">
        <f t="shared" si="624"/>
        <v>42</v>
      </c>
      <c r="BH1484" s="110" t="str">
        <f t="shared" si="653"/>
        <v/>
      </c>
      <c r="BI1484" s="110">
        <f>HLOOKUP(BF1484,'ورود کد کلاس همکاران'!$A$1:$AL$54,BG1484+3,FALSE)</f>
        <v>0</v>
      </c>
    </row>
    <row r="1485" spans="40:61" ht="40.5" x14ac:dyDescent="0.2">
      <c r="AN1485" s="110" t="str">
        <f t="shared" si="651"/>
        <v>-0</v>
      </c>
      <c r="AO1485" s="110" t="str">
        <f t="shared" si="654"/>
        <v>8-0</v>
      </c>
      <c r="AP1485" s="110"/>
      <c r="AQ1485" s="110"/>
      <c r="AR1485" s="110"/>
      <c r="AS1485" s="110"/>
      <c r="AT1485" s="110"/>
      <c r="AU1485" s="110"/>
      <c r="AV1485" s="110"/>
      <c r="AW1485" s="110"/>
      <c r="AX1485" s="110"/>
      <c r="AY1485" s="110"/>
      <c r="AZ1485" s="110"/>
      <c r="BA1485" s="110"/>
      <c r="BB1485" s="110"/>
      <c r="BC1485" s="110"/>
      <c r="BD1485" s="110" t="str">
        <f t="shared" ref="BD1485:BF1485" si="665">BD1449</f>
        <v>يکشنبه</v>
      </c>
      <c r="BE1485" s="110">
        <f t="shared" si="665"/>
        <v>2</v>
      </c>
      <c r="BF1485" s="110">
        <f t="shared" si="665"/>
        <v>8</v>
      </c>
      <c r="BG1485" s="110">
        <f t="shared" si="624"/>
        <v>42</v>
      </c>
      <c r="BH1485" s="110" t="str">
        <f t="shared" si="653"/>
        <v/>
      </c>
      <c r="BI1485" s="110">
        <f>HLOOKUP(BF1485,'ورود کد کلاس همکاران'!$A$1:$AL$54,BG1485+3,FALSE)</f>
        <v>0</v>
      </c>
    </row>
    <row r="1486" spans="40:61" ht="40.5" x14ac:dyDescent="0.2">
      <c r="AN1486" s="110" t="str">
        <f t="shared" si="651"/>
        <v>-0</v>
      </c>
      <c r="AO1486" s="110" t="str">
        <f t="shared" si="654"/>
        <v>9-0</v>
      </c>
      <c r="AP1486" s="110"/>
      <c r="AQ1486" s="110"/>
      <c r="AR1486" s="110"/>
      <c r="AS1486" s="110"/>
      <c r="AT1486" s="110"/>
      <c r="AU1486" s="110"/>
      <c r="AV1486" s="110"/>
      <c r="AW1486" s="110"/>
      <c r="AX1486" s="110"/>
      <c r="AY1486" s="110"/>
      <c r="AZ1486" s="110"/>
      <c r="BA1486" s="110"/>
      <c r="BB1486" s="110"/>
      <c r="BC1486" s="110"/>
      <c r="BD1486" s="110" t="str">
        <f t="shared" ref="BD1486:BF1486" si="666">BD1450</f>
        <v>يکشنبه</v>
      </c>
      <c r="BE1486" s="110">
        <f t="shared" si="666"/>
        <v>2</v>
      </c>
      <c r="BF1486" s="110">
        <f t="shared" si="666"/>
        <v>9</v>
      </c>
      <c r="BG1486" s="110">
        <f t="shared" si="624"/>
        <v>42</v>
      </c>
      <c r="BH1486" s="110" t="str">
        <f t="shared" si="653"/>
        <v/>
      </c>
      <c r="BI1486" s="110">
        <f>HLOOKUP(BF1486,'ورود کد کلاس همکاران'!$A$1:$AL$54,BG1486+3,FALSE)</f>
        <v>0</v>
      </c>
    </row>
    <row r="1487" spans="40:61" ht="40.5" x14ac:dyDescent="0.2">
      <c r="AN1487" s="110" t="str">
        <f t="shared" si="651"/>
        <v>-0</v>
      </c>
      <c r="AO1487" s="110" t="str">
        <f t="shared" si="654"/>
        <v>10-0</v>
      </c>
      <c r="AP1487" s="110"/>
      <c r="AQ1487" s="110"/>
      <c r="AR1487" s="110"/>
      <c r="AS1487" s="110"/>
      <c r="AT1487" s="110"/>
      <c r="AU1487" s="110"/>
      <c r="AV1487" s="110"/>
      <c r="AW1487" s="110"/>
      <c r="AX1487" s="110"/>
      <c r="AY1487" s="110"/>
      <c r="AZ1487" s="110"/>
      <c r="BA1487" s="110"/>
      <c r="BB1487" s="110"/>
      <c r="BC1487" s="110"/>
      <c r="BD1487" s="110" t="str">
        <f t="shared" ref="BD1487:BF1487" si="667">BD1451</f>
        <v>يکشنبه</v>
      </c>
      <c r="BE1487" s="110">
        <f t="shared" si="667"/>
        <v>2</v>
      </c>
      <c r="BF1487" s="110">
        <f t="shared" si="667"/>
        <v>10</v>
      </c>
      <c r="BG1487" s="110">
        <f t="shared" si="624"/>
        <v>42</v>
      </c>
      <c r="BH1487" s="110" t="str">
        <f t="shared" si="653"/>
        <v/>
      </c>
      <c r="BI1487" s="110">
        <f>HLOOKUP(BF1487,'ورود کد کلاس همکاران'!$A$1:$AL$54,BG1487+3,FALSE)</f>
        <v>0</v>
      </c>
    </row>
    <row r="1488" spans="40:61" ht="40.5" x14ac:dyDescent="0.2">
      <c r="AN1488" s="110" t="str">
        <f t="shared" si="651"/>
        <v>-0</v>
      </c>
      <c r="AO1488" s="110" t="str">
        <f t="shared" si="654"/>
        <v>11-0</v>
      </c>
      <c r="AP1488" s="110"/>
      <c r="AQ1488" s="110"/>
      <c r="AR1488" s="110"/>
      <c r="AS1488" s="110"/>
      <c r="AT1488" s="110"/>
      <c r="AU1488" s="110"/>
      <c r="AV1488" s="110"/>
      <c r="AW1488" s="110"/>
      <c r="AX1488" s="110"/>
      <c r="AY1488" s="110"/>
      <c r="AZ1488" s="110"/>
      <c r="BA1488" s="110"/>
      <c r="BB1488" s="110"/>
      <c r="BC1488" s="110"/>
      <c r="BD1488" s="110" t="str">
        <f t="shared" ref="BD1488:BF1488" si="668">BD1452</f>
        <v>يکشنبه</v>
      </c>
      <c r="BE1488" s="110">
        <f t="shared" si="668"/>
        <v>2</v>
      </c>
      <c r="BF1488" s="110">
        <f t="shared" si="668"/>
        <v>11</v>
      </c>
      <c r="BG1488" s="110">
        <f t="shared" si="624"/>
        <v>42</v>
      </c>
      <c r="BH1488" s="110" t="str">
        <f t="shared" si="653"/>
        <v/>
      </c>
      <c r="BI1488" s="110">
        <f>HLOOKUP(BF1488,'ورود کد کلاس همکاران'!$A$1:$AL$54,BG1488+3,FALSE)</f>
        <v>0</v>
      </c>
    </row>
    <row r="1489" spans="40:61" ht="40.5" x14ac:dyDescent="0.2">
      <c r="AN1489" s="110" t="str">
        <f t="shared" si="651"/>
        <v>-0</v>
      </c>
      <c r="AO1489" s="110" t="str">
        <f t="shared" si="654"/>
        <v>12-0</v>
      </c>
      <c r="AP1489" s="110"/>
      <c r="AQ1489" s="110"/>
      <c r="AR1489" s="110"/>
      <c r="AS1489" s="110"/>
      <c r="AT1489" s="110"/>
      <c r="AU1489" s="110"/>
      <c r="AV1489" s="110"/>
      <c r="AW1489" s="110"/>
      <c r="AX1489" s="110"/>
      <c r="AY1489" s="110"/>
      <c r="AZ1489" s="110"/>
      <c r="BA1489" s="110"/>
      <c r="BB1489" s="110"/>
      <c r="BC1489" s="110"/>
      <c r="BD1489" s="110" t="str">
        <f t="shared" ref="BD1489:BF1489" si="669">BD1453</f>
        <v>يکشنبه</v>
      </c>
      <c r="BE1489" s="110">
        <f t="shared" si="669"/>
        <v>2</v>
      </c>
      <c r="BF1489" s="110">
        <f t="shared" si="669"/>
        <v>12</v>
      </c>
      <c r="BG1489" s="110">
        <f t="shared" si="624"/>
        <v>42</v>
      </c>
      <c r="BH1489" s="110" t="str">
        <f t="shared" si="653"/>
        <v/>
      </c>
      <c r="BI1489" s="110">
        <f>HLOOKUP(BF1489,'ورود کد کلاس همکاران'!$A$1:$AL$54,BG1489+3,FALSE)</f>
        <v>0</v>
      </c>
    </row>
    <row r="1490" spans="40:61" ht="40.5" x14ac:dyDescent="0.2">
      <c r="AN1490" s="110" t="str">
        <f t="shared" si="651"/>
        <v>-0</v>
      </c>
      <c r="AO1490" s="110" t="str">
        <f t="shared" si="654"/>
        <v>13-0</v>
      </c>
      <c r="AP1490" s="110"/>
      <c r="AQ1490" s="110"/>
      <c r="AR1490" s="110"/>
      <c r="AS1490" s="110"/>
      <c r="AT1490" s="110"/>
      <c r="AU1490" s="110"/>
      <c r="AV1490" s="110"/>
      <c r="AW1490" s="110"/>
      <c r="AX1490" s="110"/>
      <c r="AY1490" s="110"/>
      <c r="AZ1490" s="110"/>
      <c r="BA1490" s="110"/>
      <c r="BB1490" s="110"/>
      <c r="BC1490" s="110"/>
      <c r="BD1490" s="110" t="str">
        <f t="shared" ref="BD1490:BF1490" si="670">BD1454</f>
        <v>دوشنبه</v>
      </c>
      <c r="BE1490" s="110">
        <f t="shared" si="670"/>
        <v>3</v>
      </c>
      <c r="BF1490" s="110">
        <f t="shared" si="670"/>
        <v>13</v>
      </c>
      <c r="BG1490" s="110">
        <f t="shared" si="624"/>
        <v>42</v>
      </c>
      <c r="BH1490" s="110" t="str">
        <f t="shared" si="653"/>
        <v/>
      </c>
      <c r="BI1490" s="110">
        <f>HLOOKUP(BF1490,'ورود کد کلاس همکاران'!$A$1:$AL$54,BG1490+3,FALSE)</f>
        <v>0</v>
      </c>
    </row>
    <row r="1491" spans="40:61" ht="40.5" x14ac:dyDescent="0.2">
      <c r="AN1491" s="110" t="str">
        <f t="shared" si="651"/>
        <v>-0</v>
      </c>
      <c r="AO1491" s="110" t="str">
        <f t="shared" si="654"/>
        <v>14-0</v>
      </c>
      <c r="AP1491" s="110"/>
      <c r="AQ1491" s="110"/>
      <c r="AR1491" s="110"/>
      <c r="AS1491" s="110"/>
      <c r="AT1491" s="110"/>
      <c r="AU1491" s="110"/>
      <c r="AV1491" s="110"/>
      <c r="AW1491" s="110"/>
      <c r="AX1491" s="110"/>
      <c r="AY1491" s="110"/>
      <c r="AZ1491" s="110"/>
      <c r="BA1491" s="110"/>
      <c r="BB1491" s="110"/>
      <c r="BC1491" s="110"/>
      <c r="BD1491" s="110" t="str">
        <f t="shared" ref="BD1491:BF1491" si="671">BD1455</f>
        <v>دوشنبه</v>
      </c>
      <c r="BE1491" s="110">
        <f t="shared" si="671"/>
        <v>3</v>
      </c>
      <c r="BF1491" s="110">
        <f t="shared" si="671"/>
        <v>14</v>
      </c>
      <c r="BG1491" s="110">
        <f t="shared" si="624"/>
        <v>42</v>
      </c>
      <c r="BH1491" s="110" t="str">
        <f t="shared" si="653"/>
        <v/>
      </c>
      <c r="BI1491" s="110">
        <f>HLOOKUP(BF1491,'ورود کد کلاس همکاران'!$A$1:$AL$54,BG1491+3,FALSE)</f>
        <v>0</v>
      </c>
    </row>
    <row r="1492" spans="40:61" ht="40.5" x14ac:dyDescent="0.2">
      <c r="AN1492" s="110" t="str">
        <f t="shared" si="651"/>
        <v>-0</v>
      </c>
      <c r="AO1492" s="110" t="str">
        <f t="shared" si="654"/>
        <v>15-0</v>
      </c>
      <c r="AP1492" s="110"/>
      <c r="AQ1492" s="110"/>
      <c r="AR1492" s="110"/>
      <c r="AS1492" s="110"/>
      <c r="AT1492" s="110"/>
      <c r="AU1492" s="110"/>
      <c r="AV1492" s="110"/>
      <c r="AW1492" s="110"/>
      <c r="AX1492" s="110"/>
      <c r="AY1492" s="110"/>
      <c r="AZ1492" s="110"/>
      <c r="BA1492" s="110"/>
      <c r="BB1492" s="110"/>
      <c r="BC1492" s="110"/>
      <c r="BD1492" s="110" t="str">
        <f t="shared" ref="BD1492:BF1492" si="672">BD1456</f>
        <v>دوشنبه</v>
      </c>
      <c r="BE1492" s="110">
        <f t="shared" si="672"/>
        <v>3</v>
      </c>
      <c r="BF1492" s="110">
        <f t="shared" si="672"/>
        <v>15</v>
      </c>
      <c r="BG1492" s="110">
        <f t="shared" si="624"/>
        <v>42</v>
      </c>
      <c r="BH1492" s="110" t="str">
        <f t="shared" si="653"/>
        <v/>
      </c>
      <c r="BI1492" s="110">
        <f>HLOOKUP(BF1492,'ورود کد کلاس همکاران'!$A$1:$AL$54,BG1492+3,FALSE)</f>
        <v>0</v>
      </c>
    </row>
    <row r="1493" spans="40:61" ht="40.5" x14ac:dyDescent="0.2">
      <c r="AN1493" s="110" t="str">
        <f t="shared" si="651"/>
        <v>-0</v>
      </c>
      <c r="AO1493" s="110" t="str">
        <f t="shared" si="654"/>
        <v>16-0</v>
      </c>
      <c r="AP1493" s="110"/>
      <c r="AQ1493" s="110"/>
      <c r="AR1493" s="110"/>
      <c r="AS1493" s="110"/>
      <c r="AT1493" s="110"/>
      <c r="AU1493" s="110"/>
      <c r="AV1493" s="110"/>
      <c r="AW1493" s="110"/>
      <c r="AX1493" s="110"/>
      <c r="AY1493" s="110"/>
      <c r="AZ1493" s="110"/>
      <c r="BA1493" s="110"/>
      <c r="BB1493" s="110"/>
      <c r="BC1493" s="110"/>
      <c r="BD1493" s="110" t="str">
        <f t="shared" ref="BD1493:BF1493" si="673">BD1457</f>
        <v>دوشنبه</v>
      </c>
      <c r="BE1493" s="110">
        <f t="shared" si="673"/>
        <v>3</v>
      </c>
      <c r="BF1493" s="110">
        <f t="shared" si="673"/>
        <v>16</v>
      </c>
      <c r="BG1493" s="110">
        <f t="shared" si="624"/>
        <v>42</v>
      </c>
      <c r="BH1493" s="110" t="str">
        <f t="shared" si="653"/>
        <v/>
      </c>
      <c r="BI1493" s="110">
        <f>HLOOKUP(BF1493,'ورود کد کلاس همکاران'!$A$1:$AL$54,BG1493+3,FALSE)</f>
        <v>0</v>
      </c>
    </row>
    <row r="1494" spans="40:61" ht="40.5" x14ac:dyDescent="0.2">
      <c r="AN1494" s="110" t="str">
        <f t="shared" si="651"/>
        <v>-0</v>
      </c>
      <c r="AO1494" s="110" t="str">
        <f t="shared" si="654"/>
        <v>17-0</v>
      </c>
      <c r="AP1494" s="110"/>
      <c r="AQ1494" s="110"/>
      <c r="AR1494" s="110"/>
      <c r="AS1494" s="110"/>
      <c r="AT1494" s="110"/>
      <c r="AU1494" s="110"/>
      <c r="AV1494" s="110"/>
      <c r="AW1494" s="110"/>
      <c r="AX1494" s="110"/>
      <c r="AY1494" s="110"/>
      <c r="AZ1494" s="110"/>
      <c r="BA1494" s="110"/>
      <c r="BB1494" s="110"/>
      <c r="BC1494" s="110"/>
      <c r="BD1494" s="110" t="str">
        <f t="shared" ref="BD1494:BF1494" si="674">BD1458</f>
        <v>دوشنبه</v>
      </c>
      <c r="BE1494" s="110">
        <f t="shared" si="674"/>
        <v>3</v>
      </c>
      <c r="BF1494" s="110">
        <f t="shared" si="674"/>
        <v>17</v>
      </c>
      <c r="BG1494" s="110">
        <f t="shared" si="624"/>
        <v>42</v>
      </c>
      <c r="BH1494" s="110" t="str">
        <f t="shared" si="653"/>
        <v/>
      </c>
      <c r="BI1494" s="110">
        <f>HLOOKUP(BF1494,'ورود کد کلاس همکاران'!$A$1:$AL$54,BG1494+3,FALSE)</f>
        <v>0</v>
      </c>
    </row>
    <row r="1495" spans="40:61" ht="40.5" x14ac:dyDescent="0.2">
      <c r="AN1495" s="110" t="str">
        <f t="shared" si="651"/>
        <v>-0</v>
      </c>
      <c r="AO1495" s="110" t="str">
        <f t="shared" si="654"/>
        <v>18-0</v>
      </c>
      <c r="AP1495" s="110"/>
      <c r="AQ1495" s="110"/>
      <c r="AR1495" s="110"/>
      <c r="AS1495" s="110"/>
      <c r="AT1495" s="110"/>
      <c r="AU1495" s="110"/>
      <c r="AV1495" s="110"/>
      <c r="AW1495" s="110"/>
      <c r="AX1495" s="110"/>
      <c r="AY1495" s="110"/>
      <c r="AZ1495" s="110"/>
      <c r="BA1495" s="110"/>
      <c r="BB1495" s="110"/>
      <c r="BC1495" s="110"/>
      <c r="BD1495" s="110" t="str">
        <f t="shared" ref="BD1495:BF1495" si="675">BD1459</f>
        <v>دوشنبه</v>
      </c>
      <c r="BE1495" s="110">
        <f t="shared" si="675"/>
        <v>3</v>
      </c>
      <c r="BF1495" s="110">
        <f t="shared" si="675"/>
        <v>18</v>
      </c>
      <c r="BG1495" s="110">
        <f t="shared" si="624"/>
        <v>42</v>
      </c>
      <c r="BH1495" s="110" t="str">
        <f t="shared" si="653"/>
        <v/>
      </c>
      <c r="BI1495" s="110">
        <f>HLOOKUP(BF1495,'ورود کد کلاس همکاران'!$A$1:$AL$54,BG1495+3,FALSE)</f>
        <v>0</v>
      </c>
    </row>
    <row r="1496" spans="40:61" ht="40.5" x14ac:dyDescent="0.2">
      <c r="AN1496" s="110" t="str">
        <f t="shared" si="651"/>
        <v>-0</v>
      </c>
      <c r="AO1496" s="110" t="str">
        <f t="shared" si="654"/>
        <v>19-0</v>
      </c>
      <c r="AP1496" s="110"/>
      <c r="AQ1496" s="110"/>
      <c r="AR1496" s="110"/>
      <c r="AS1496" s="110"/>
      <c r="AT1496" s="110"/>
      <c r="AU1496" s="110"/>
      <c r="AV1496" s="110"/>
      <c r="AW1496" s="110"/>
      <c r="AX1496" s="110"/>
      <c r="AY1496" s="110"/>
      <c r="AZ1496" s="110"/>
      <c r="BA1496" s="110"/>
      <c r="BB1496" s="110"/>
      <c r="BC1496" s="110"/>
      <c r="BD1496" s="110" t="str">
        <f t="shared" ref="BD1496:BF1496" si="676">BD1460</f>
        <v>سه شنبه</v>
      </c>
      <c r="BE1496" s="110">
        <f t="shared" si="676"/>
        <v>4</v>
      </c>
      <c r="BF1496" s="110">
        <f t="shared" si="676"/>
        <v>19</v>
      </c>
      <c r="BG1496" s="110">
        <f t="shared" si="624"/>
        <v>42</v>
      </c>
      <c r="BH1496" s="110" t="str">
        <f t="shared" si="653"/>
        <v/>
      </c>
      <c r="BI1496" s="110">
        <f>HLOOKUP(BF1496,'ورود کد کلاس همکاران'!$A$1:$AL$54,BG1496+3,FALSE)</f>
        <v>0</v>
      </c>
    </row>
    <row r="1497" spans="40:61" ht="40.5" x14ac:dyDescent="0.2">
      <c r="AN1497" s="110" t="str">
        <f t="shared" si="651"/>
        <v>-0</v>
      </c>
      <c r="AO1497" s="110" t="str">
        <f t="shared" si="654"/>
        <v>20-0</v>
      </c>
      <c r="AP1497" s="110"/>
      <c r="AQ1497" s="110"/>
      <c r="AR1497" s="110"/>
      <c r="AS1497" s="110"/>
      <c r="AT1497" s="110"/>
      <c r="AU1497" s="110"/>
      <c r="AV1497" s="110"/>
      <c r="AW1497" s="110"/>
      <c r="AX1497" s="110"/>
      <c r="AY1497" s="110"/>
      <c r="AZ1497" s="110"/>
      <c r="BA1497" s="110"/>
      <c r="BB1497" s="110"/>
      <c r="BC1497" s="110"/>
      <c r="BD1497" s="110" t="str">
        <f t="shared" ref="BD1497:BF1497" si="677">BD1461</f>
        <v>سه شنبه</v>
      </c>
      <c r="BE1497" s="110">
        <f t="shared" si="677"/>
        <v>4</v>
      </c>
      <c r="BF1497" s="110">
        <f t="shared" si="677"/>
        <v>20</v>
      </c>
      <c r="BG1497" s="110">
        <f t="shared" si="624"/>
        <v>42</v>
      </c>
      <c r="BH1497" s="110" t="str">
        <f t="shared" si="653"/>
        <v/>
      </c>
      <c r="BI1497" s="110">
        <f>HLOOKUP(BF1497,'ورود کد کلاس همکاران'!$A$1:$AL$54,BG1497+3,FALSE)</f>
        <v>0</v>
      </c>
    </row>
    <row r="1498" spans="40:61" ht="40.5" x14ac:dyDescent="0.2">
      <c r="AN1498" s="110" t="str">
        <f t="shared" si="651"/>
        <v>-0</v>
      </c>
      <c r="AO1498" s="110" t="str">
        <f t="shared" si="654"/>
        <v>21-0</v>
      </c>
      <c r="AP1498" s="110"/>
      <c r="AQ1498" s="110"/>
      <c r="AR1498" s="110"/>
      <c r="AS1498" s="110"/>
      <c r="AT1498" s="110"/>
      <c r="AU1498" s="110"/>
      <c r="AV1498" s="110"/>
      <c r="AW1498" s="110"/>
      <c r="AX1498" s="110"/>
      <c r="AY1498" s="110"/>
      <c r="AZ1498" s="110"/>
      <c r="BA1498" s="110"/>
      <c r="BB1498" s="110"/>
      <c r="BC1498" s="110"/>
      <c r="BD1498" s="110" t="str">
        <f t="shared" ref="BD1498:BF1498" si="678">BD1462</f>
        <v>سه شنبه</v>
      </c>
      <c r="BE1498" s="110">
        <f t="shared" si="678"/>
        <v>4</v>
      </c>
      <c r="BF1498" s="110">
        <f t="shared" si="678"/>
        <v>21</v>
      </c>
      <c r="BG1498" s="110">
        <f t="shared" si="624"/>
        <v>42</v>
      </c>
      <c r="BH1498" s="110" t="str">
        <f t="shared" si="653"/>
        <v/>
      </c>
      <c r="BI1498" s="110">
        <f>HLOOKUP(BF1498,'ورود کد کلاس همکاران'!$A$1:$AL$54,BG1498+3,FALSE)</f>
        <v>0</v>
      </c>
    </row>
    <row r="1499" spans="40:61" ht="40.5" x14ac:dyDescent="0.2">
      <c r="AN1499" s="110" t="str">
        <f t="shared" si="651"/>
        <v>-0</v>
      </c>
      <c r="AO1499" s="110" t="str">
        <f t="shared" si="654"/>
        <v>22-0</v>
      </c>
      <c r="AP1499" s="110"/>
      <c r="AQ1499" s="110"/>
      <c r="AR1499" s="110"/>
      <c r="AS1499" s="110"/>
      <c r="AT1499" s="110"/>
      <c r="AU1499" s="110"/>
      <c r="AV1499" s="110"/>
      <c r="AW1499" s="110"/>
      <c r="AX1499" s="110"/>
      <c r="AY1499" s="110"/>
      <c r="AZ1499" s="110"/>
      <c r="BA1499" s="110"/>
      <c r="BB1499" s="110"/>
      <c r="BC1499" s="110"/>
      <c r="BD1499" s="110" t="str">
        <f t="shared" ref="BD1499:BF1499" si="679">BD1463</f>
        <v>سه شنبه</v>
      </c>
      <c r="BE1499" s="110">
        <f t="shared" si="679"/>
        <v>4</v>
      </c>
      <c r="BF1499" s="110">
        <f t="shared" si="679"/>
        <v>22</v>
      </c>
      <c r="BG1499" s="110">
        <f t="shared" si="624"/>
        <v>42</v>
      </c>
      <c r="BH1499" s="110" t="str">
        <f t="shared" si="653"/>
        <v/>
      </c>
      <c r="BI1499" s="110">
        <f>HLOOKUP(BF1499,'ورود کد کلاس همکاران'!$A$1:$AL$54,BG1499+3,FALSE)</f>
        <v>0</v>
      </c>
    </row>
    <row r="1500" spans="40:61" ht="40.5" x14ac:dyDescent="0.2">
      <c r="AN1500" s="110" t="str">
        <f t="shared" si="651"/>
        <v>-0</v>
      </c>
      <c r="AO1500" s="110" t="str">
        <f t="shared" si="654"/>
        <v>23-0</v>
      </c>
      <c r="AP1500" s="110"/>
      <c r="AQ1500" s="110"/>
      <c r="AR1500" s="110"/>
      <c r="AS1500" s="110"/>
      <c r="AT1500" s="110"/>
      <c r="AU1500" s="110"/>
      <c r="AV1500" s="110"/>
      <c r="AW1500" s="110"/>
      <c r="AX1500" s="110"/>
      <c r="AY1500" s="110"/>
      <c r="AZ1500" s="110"/>
      <c r="BA1500" s="110"/>
      <c r="BB1500" s="110"/>
      <c r="BC1500" s="110"/>
      <c r="BD1500" s="110" t="str">
        <f t="shared" ref="BD1500:BF1500" si="680">BD1464</f>
        <v>سه شنبه</v>
      </c>
      <c r="BE1500" s="110">
        <f t="shared" si="680"/>
        <v>4</v>
      </c>
      <c r="BF1500" s="110">
        <f t="shared" si="680"/>
        <v>23</v>
      </c>
      <c r="BG1500" s="110">
        <f t="shared" si="624"/>
        <v>42</v>
      </c>
      <c r="BH1500" s="110" t="str">
        <f t="shared" si="653"/>
        <v/>
      </c>
      <c r="BI1500" s="110">
        <f>HLOOKUP(BF1500,'ورود کد کلاس همکاران'!$A$1:$AL$54,BG1500+3,FALSE)</f>
        <v>0</v>
      </c>
    </row>
    <row r="1501" spans="40:61" ht="40.5" x14ac:dyDescent="0.2">
      <c r="AN1501" s="110" t="str">
        <f t="shared" si="651"/>
        <v>-0</v>
      </c>
      <c r="AO1501" s="110" t="str">
        <f t="shared" si="654"/>
        <v>24-0</v>
      </c>
      <c r="AP1501" s="110"/>
      <c r="AQ1501" s="110"/>
      <c r="AR1501" s="110"/>
      <c r="AS1501" s="110"/>
      <c r="AT1501" s="110"/>
      <c r="AU1501" s="110"/>
      <c r="AV1501" s="110"/>
      <c r="AW1501" s="110"/>
      <c r="AX1501" s="110"/>
      <c r="AY1501" s="110"/>
      <c r="AZ1501" s="110"/>
      <c r="BA1501" s="110"/>
      <c r="BB1501" s="110"/>
      <c r="BC1501" s="110"/>
      <c r="BD1501" s="110" t="str">
        <f t="shared" ref="BD1501:BF1501" si="681">BD1465</f>
        <v>سه شنبه</v>
      </c>
      <c r="BE1501" s="110">
        <f t="shared" si="681"/>
        <v>4</v>
      </c>
      <c r="BF1501" s="110">
        <f t="shared" si="681"/>
        <v>24</v>
      </c>
      <c r="BG1501" s="110">
        <f t="shared" si="624"/>
        <v>42</v>
      </c>
      <c r="BH1501" s="110" t="str">
        <f t="shared" si="653"/>
        <v/>
      </c>
      <c r="BI1501" s="110">
        <f>HLOOKUP(BF1501,'ورود کد کلاس همکاران'!$A$1:$AL$54,BG1501+3,FALSE)</f>
        <v>0</v>
      </c>
    </row>
    <row r="1502" spans="40:61" ht="40.5" x14ac:dyDescent="0.2">
      <c r="AN1502" s="110" t="str">
        <f t="shared" si="651"/>
        <v>-0</v>
      </c>
      <c r="AO1502" s="110" t="str">
        <f t="shared" si="654"/>
        <v>25-0</v>
      </c>
      <c r="AP1502" s="110"/>
      <c r="AQ1502" s="110"/>
      <c r="AR1502" s="110"/>
      <c r="AS1502" s="110"/>
      <c r="AT1502" s="110"/>
      <c r="AU1502" s="110"/>
      <c r="AV1502" s="110"/>
      <c r="AW1502" s="110"/>
      <c r="AX1502" s="110"/>
      <c r="AY1502" s="110"/>
      <c r="AZ1502" s="110"/>
      <c r="BA1502" s="110"/>
      <c r="BB1502" s="110"/>
      <c r="BC1502" s="110"/>
      <c r="BD1502" s="110" t="str">
        <f t="shared" ref="BD1502:BF1502" si="682">BD1466</f>
        <v>چهار شنبه</v>
      </c>
      <c r="BE1502" s="110">
        <f t="shared" si="682"/>
        <v>5</v>
      </c>
      <c r="BF1502" s="110">
        <f t="shared" si="682"/>
        <v>25</v>
      </c>
      <c r="BG1502" s="110">
        <f t="shared" si="624"/>
        <v>42</v>
      </c>
      <c r="BH1502" s="110" t="str">
        <f t="shared" si="653"/>
        <v/>
      </c>
      <c r="BI1502" s="110">
        <f>HLOOKUP(BF1502,'ورود کد کلاس همکاران'!$A$1:$AL$54,BG1502+3,FALSE)</f>
        <v>0</v>
      </c>
    </row>
    <row r="1503" spans="40:61" ht="40.5" x14ac:dyDescent="0.2">
      <c r="AN1503" s="110" t="str">
        <f t="shared" si="651"/>
        <v>-0</v>
      </c>
      <c r="AO1503" s="110" t="str">
        <f t="shared" si="654"/>
        <v>26-0</v>
      </c>
      <c r="AP1503" s="110"/>
      <c r="AQ1503" s="110"/>
      <c r="AR1503" s="110"/>
      <c r="AS1503" s="110"/>
      <c r="AT1503" s="110"/>
      <c r="AU1503" s="110"/>
      <c r="AV1503" s="110"/>
      <c r="AW1503" s="110"/>
      <c r="AX1503" s="110"/>
      <c r="AY1503" s="110"/>
      <c r="AZ1503" s="110"/>
      <c r="BA1503" s="110"/>
      <c r="BB1503" s="110"/>
      <c r="BC1503" s="110"/>
      <c r="BD1503" s="110" t="str">
        <f t="shared" ref="BD1503:BF1503" si="683">BD1467</f>
        <v>چهار شنبه</v>
      </c>
      <c r="BE1503" s="110">
        <f t="shared" si="683"/>
        <v>5</v>
      </c>
      <c r="BF1503" s="110">
        <f t="shared" si="683"/>
        <v>26</v>
      </c>
      <c r="BG1503" s="110">
        <f t="shared" si="624"/>
        <v>42</v>
      </c>
      <c r="BH1503" s="110" t="str">
        <f t="shared" si="653"/>
        <v/>
      </c>
      <c r="BI1503" s="110">
        <f>HLOOKUP(BF1503,'ورود کد کلاس همکاران'!$A$1:$AL$54,BG1503+3,FALSE)</f>
        <v>0</v>
      </c>
    </row>
    <row r="1504" spans="40:61" ht="40.5" x14ac:dyDescent="0.2">
      <c r="AN1504" s="110" t="str">
        <f t="shared" si="651"/>
        <v>-0</v>
      </c>
      <c r="AO1504" s="110" t="str">
        <f t="shared" si="654"/>
        <v>27-0</v>
      </c>
      <c r="AP1504" s="110"/>
      <c r="AQ1504" s="110"/>
      <c r="AR1504" s="110"/>
      <c r="AS1504" s="110"/>
      <c r="AT1504" s="110"/>
      <c r="AU1504" s="110"/>
      <c r="AV1504" s="110"/>
      <c r="AW1504" s="110"/>
      <c r="AX1504" s="110"/>
      <c r="AY1504" s="110"/>
      <c r="AZ1504" s="110"/>
      <c r="BA1504" s="110"/>
      <c r="BB1504" s="110"/>
      <c r="BC1504" s="110"/>
      <c r="BD1504" s="110" t="str">
        <f t="shared" ref="BD1504:BF1504" si="684">BD1468</f>
        <v>چهار شنبه</v>
      </c>
      <c r="BE1504" s="110">
        <f t="shared" si="684"/>
        <v>5</v>
      </c>
      <c r="BF1504" s="110">
        <f t="shared" si="684"/>
        <v>27</v>
      </c>
      <c r="BG1504" s="110">
        <f t="shared" si="624"/>
        <v>42</v>
      </c>
      <c r="BH1504" s="110" t="str">
        <f t="shared" si="653"/>
        <v/>
      </c>
      <c r="BI1504" s="110">
        <f>HLOOKUP(BF1504,'ورود کد کلاس همکاران'!$A$1:$AL$54,BG1504+3,FALSE)</f>
        <v>0</v>
      </c>
    </row>
    <row r="1505" spans="40:61" ht="40.5" x14ac:dyDescent="0.2">
      <c r="AN1505" s="110" t="str">
        <f t="shared" si="651"/>
        <v>-0</v>
      </c>
      <c r="AO1505" s="110" t="str">
        <f t="shared" si="654"/>
        <v>28-0</v>
      </c>
      <c r="AP1505" s="110"/>
      <c r="AQ1505" s="110"/>
      <c r="AR1505" s="110"/>
      <c r="AS1505" s="110"/>
      <c r="AT1505" s="110"/>
      <c r="AU1505" s="110"/>
      <c r="AV1505" s="110"/>
      <c r="AW1505" s="110"/>
      <c r="AX1505" s="110"/>
      <c r="AY1505" s="110"/>
      <c r="AZ1505" s="110"/>
      <c r="BA1505" s="110"/>
      <c r="BB1505" s="110"/>
      <c r="BC1505" s="110"/>
      <c r="BD1505" s="110" t="str">
        <f t="shared" ref="BD1505:BF1505" si="685">BD1469</f>
        <v>چهار شنبه</v>
      </c>
      <c r="BE1505" s="110">
        <f t="shared" si="685"/>
        <v>5</v>
      </c>
      <c r="BF1505" s="110">
        <f t="shared" si="685"/>
        <v>28</v>
      </c>
      <c r="BG1505" s="110">
        <f t="shared" si="624"/>
        <v>42</v>
      </c>
      <c r="BH1505" s="110" t="str">
        <f t="shared" si="653"/>
        <v/>
      </c>
      <c r="BI1505" s="110">
        <f>HLOOKUP(BF1505,'ورود کد کلاس همکاران'!$A$1:$AL$54,BG1505+3,FALSE)</f>
        <v>0</v>
      </c>
    </row>
    <row r="1506" spans="40:61" ht="40.5" x14ac:dyDescent="0.2">
      <c r="AN1506" s="110" t="str">
        <f t="shared" si="651"/>
        <v>-0</v>
      </c>
      <c r="AO1506" s="110" t="str">
        <f t="shared" si="654"/>
        <v>29-0</v>
      </c>
      <c r="AP1506" s="110"/>
      <c r="AQ1506" s="110"/>
      <c r="AR1506" s="110"/>
      <c r="AS1506" s="110"/>
      <c r="AT1506" s="110"/>
      <c r="AU1506" s="110"/>
      <c r="AV1506" s="110"/>
      <c r="AW1506" s="110"/>
      <c r="AX1506" s="110"/>
      <c r="AY1506" s="110"/>
      <c r="AZ1506" s="110"/>
      <c r="BA1506" s="110"/>
      <c r="BB1506" s="110"/>
      <c r="BC1506" s="110"/>
      <c r="BD1506" s="110" t="str">
        <f t="shared" ref="BD1506:BF1506" si="686">BD1470</f>
        <v>چهار شنبه</v>
      </c>
      <c r="BE1506" s="110">
        <f t="shared" si="686"/>
        <v>5</v>
      </c>
      <c r="BF1506" s="110">
        <f t="shared" si="686"/>
        <v>29</v>
      </c>
      <c r="BG1506" s="110">
        <f t="shared" si="624"/>
        <v>42</v>
      </c>
      <c r="BH1506" s="110" t="str">
        <f t="shared" si="653"/>
        <v/>
      </c>
      <c r="BI1506" s="110">
        <f>HLOOKUP(BF1506,'ورود کد کلاس همکاران'!$A$1:$AL$54,BG1506+3,FALSE)</f>
        <v>0</v>
      </c>
    </row>
    <row r="1507" spans="40:61" ht="40.5" x14ac:dyDescent="0.2">
      <c r="AN1507" s="110" t="str">
        <f t="shared" si="651"/>
        <v>-0</v>
      </c>
      <c r="AO1507" s="110" t="str">
        <f t="shared" si="654"/>
        <v>30-0</v>
      </c>
      <c r="AP1507" s="110"/>
      <c r="AQ1507" s="110"/>
      <c r="AR1507" s="110"/>
      <c r="AS1507" s="110"/>
      <c r="AT1507" s="110"/>
      <c r="AU1507" s="110"/>
      <c r="AV1507" s="110"/>
      <c r="AW1507" s="110"/>
      <c r="AX1507" s="110"/>
      <c r="AY1507" s="110"/>
      <c r="AZ1507" s="110"/>
      <c r="BA1507" s="110"/>
      <c r="BB1507" s="110"/>
      <c r="BC1507" s="110"/>
      <c r="BD1507" s="110" t="str">
        <f t="shared" ref="BD1507:BF1507" si="687">BD1471</f>
        <v>چهار شنبه</v>
      </c>
      <c r="BE1507" s="110">
        <f t="shared" si="687"/>
        <v>5</v>
      </c>
      <c r="BF1507" s="110">
        <f t="shared" si="687"/>
        <v>30</v>
      </c>
      <c r="BG1507" s="110">
        <f t="shared" si="624"/>
        <v>42</v>
      </c>
      <c r="BH1507" s="110" t="str">
        <f t="shared" si="653"/>
        <v/>
      </c>
      <c r="BI1507" s="110">
        <f>HLOOKUP(BF1507,'ورود کد کلاس همکاران'!$A$1:$AL$54,BG1507+3,FALSE)</f>
        <v>0</v>
      </c>
    </row>
    <row r="1508" spans="40:61" ht="40.5" x14ac:dyDescent="0.2">
      <c r="AN1508" s="110" t="str">
        <f t="shared" si="651"/>
        <v>-0</v>
      </c>
      <c r="AO1508" s="110" t="str">
        <f t="shared" si="654"/>
        <v>31-0</v>
      </c>
      <c r="AP1508" s="110"/>
      <c r="AQ1508" s="110"/>
      <c r="AR1508" s="110"/>
      <c r="AS1508" s="110"/>
      <c r="AT1508" s="110"/>
      <c r="AU1508" s="110"/>
      <c r="AV1508" s="110"/>
      <c r="AW1508" s="110"/>
      <c r="AX1508" s="110"/>
      <c r="AY1508" s="110"/>
      <c r="AZ1508" s="110"/>
      <c r="BA1508" s="110"/>
      <c r="BB1508" s="110"/>
      <c r="BC1508" s="110"/>
      <c r="BD1508" s="110" t="str">
        <f t="shared" ref="BD1508:BF1508" si="688">BD1472</f>
        <v>پنجشنبه</v>
      </c>
      <c r="BE1508" s="110">
        <f t="shared" si="688"/>
        <v>6</v>
      </c>
      <c r="BF1508" s="110">
        <f t="shared" si="688"/>
        <v>31</v>
      </c>
      <c r="BG1508" s="110">
        <f t="shared" si="624"/>
        <v>42</v>
      </c>
      <c r="BH1508" s="110" t="str">
        <f t="shared" si="653"/>
        <v/>
      </c>
      <c r="BI1508" s="110">
        <f>HLOOKUP(BF1508,'ورود کد کلاس همکاران'!$A$1:$AL$54,BG1508+3,FALSE)</f>
        <v>0</v>
      </c>
    </row>
    <row r="1509" spans="40:61" ht="40.5" x14ac:dyDescent="0.2">
      <c r="AN1509" s="110" t="str">
        <f t="shared" si="651"/>
        <v>-0</v>
      </c>
      <c r="AO1509" s="110" t="str">
        <f t="shared" si="654"/>
        <v>32-0</v>
      </c>
      <c r="AP1509" s="110"/>
      <c r="AQ1509" s="110"/>
      <c r="AR1509" s="110"/>
      <c r="AS1509" s="110"/>
      <c r="AT1509" s="110"/>
      <c r="AU1509" s="110"/>
      <c r="AV1509" s="110"/>
      <c r="AW1509" s="110"/>
      <c r="AX1509" s="110"/>
      <c r="AY1509" s="110"/>
      <c r="AZ1509" s="110"/>
      <c r="BA1509" s="110"/>
      <c r="BB1509" s="110"/>
      <c r="BC1509" s="110"/>
      <c r="BD1509" s="110" t="str">
        <f t="shared" ref="BD1509:BF1509" si="689">BD1473</f>
        <v>پنجشنبه</v>
      </c>
      <c r="BE1509" s="110">
        <f t="shared" si="689"/>
        <v>6</v>
      </c>
      <c r="BF1509" s="110">
        <f t="shared" si="689"/>
        <v>32</v>
      </c>
      <c r="BG1509" s="110">
        <f t="shared" si="624"/>
        <v>42</v>
      </c>
      <c r="BH1509" s="110" t="str">
        <f t="shared" si="653"/>
        <v/>
      </c>
      <c r="BI1509" s="110">
        <f>HLOOKUP(BF1509,'ورود کد کلاس همکاران'!$A$1:$AL$54,BG1509+3,FALSE)</f>
        <v>0</v>
      </c>
    </row>
    <row r="1510" spans="40:61" ht="40.5" x14ac:dyDescent="0.2">
      <c r="AN1510" s="110" t="str">
        <f t="shared" si="651"/>
        <v>-0</v>
      </c>
      <c r="AO1510" s="110" t="str">
        <f t="shared" si="654"/>
        <v>33-0</v>
      </c>
      <c r="AP1510" s="110"/>
      <c r="AQ1510" s="110"/>
      <c r="AR1510" s="110"/>
      <c r="AS1510" s="110"/>
      <c r="AT1510" s="110"/>
      <c r="AU1510" s="110"/>
      <c r="AV1510" s="110"/>
      <c r="AW1510" s="110"/>
      <c r="AX1510" s="110"/>
      <c r="AY1510" s="110"/>
      <c r="AZ1510" s="110"/>
      <c r="BA1510" s="110"/>
      <c r="BB1510" s="110"/>
      <c r="BC1510" s="110"/>
      <c r="BD1510" s="110" t="str">
        <f t="shared" ref="BD1510:BF1510" si="690">BD1474</f>
        <v>پنجشنبه</v>
      </c>
      <c r="BE1510" s="110">
        <f t="shared" si="690"/>
        <v>6</v>
      </c>
      <c r="BF1510" s="110">
        <f t="shared" si="690"/>
        <v>33</v>
      </c>
      <c r="BG1510" s="110">
        <f t="shared" si="624"/>
        <v>42</v>
      </c>
      <c r="BH1510" s="110" t="str">
        <f t="shared" si="653"/>
        <v/>
      </c>
      <c r="BI1510" s="110">
        <f>HLOOKUP(BF1510,'ورود کد کلاس همکاران'!$A$1:$AL$54,BG1510+3,FALSE)</f>
        <v>0</v>
      </c>
    </row>
    <row r="1511" spans="40:61" ht="40.5" x14ac:dyDescent="0.2">
      <c r="AN1511" s="110" t="str">
        <f t="shared" si="651"/>
        <v>-0</v>
      </c>
      <c r="AO1511" s="110" t="str">
        <f t="shared" si="654"/>
        <v>34-0</v>
      </c>
      <c r="AP1511" s="110"/>
      <c r="AQ1511" s="110"/>
      <c r="AR1511" s="110"/>
      <c r="AS1511" s="110"/>
      <c r="AT1511" s="110"/>
      <c r="AU1511" s="110"/>
      <c r="AV1511" s="110"/>
      <c r="AW1511" s="110"/>
      <c r="AX1511" s="110"/>
      <c r="AY1511" s="110"/>
      <c r="AZ1511" s="110"/>
      <c r="BA1511" s="110"/>
      <c r="BB1511" s="110"/>
      <c r="BC1511" s="110"/>
      <c r="BD1511" s="110" t="str">
        <f t="shared" ref="BD1511:BF1511" si="691">BD1475</f>
        <v>پنجشنبه</v>
      </c>
      <c r="BE1511" s="110">
        <f t="shared" si="691"/>
        <v>6</v>
      </c>
      <c r="BF1511" s="110">
        <f t="shared" si="691"/>
        <v>34</v>
      </c>
      <c r="BG1511" s="110">
        <f t="shared" ref="BG1511:BG1574" si="692">BG1475+1</f>
        <v>42</v>
      </c>
      <c r="BH1511" s="110" t="str">
        <f t="shared" si="653"/>
        <v/>
      </c>
      <c r="BI1511" s="110">
        <f>HLOOKUP(BF1511,'ورود کد کلاس همکاران'!$A$1:$AL$54,BG1511+3,FALSE)</f>
        <v>0</v>
      </c>
    </row>
    <row r="1512" spans="40:61" ht="40.5" x14ac:dyDescent="0.2">
      <c r="AN1512" s="110" t="str">
        <f t="shared" si="651"/>
        <v>-0</v>
      </c>
      <c r="AO1512" s="110" t="str">
        <f t="shared" si="654"/>
        <v>35-0</v>
      </c>
      <c r="AP1512" s="110"/>
      <c r="AQ1512" s="110"/>
      <c r="AR1512" s="110"/>
      <c r="AS1512" s="110"/>
      <c r="AT1512" s="110"/>
      <c r="AU1512" s="110"/>
      <c r="AV1512" s="110"/>
      <c r="AW1512" s="110"/>
      <c r="AX1512" s="110"/>
      <c r="AY1512" s="110"/>
      <c r="AZ1512" s="110"/>
      <c r="BA1512" s="110"/>
      <c r="BB1512" s="110"/>
      <c r="BC1512" s="110"/>
      <c r="BD1512" s="110" t="str">
        <f t="shared" ref="BD1512:BF1512" si="693">BD1476</f>
        <v>پنجشنبه</v>
      </c>
      <c r="BE1512" s="110">
        <f t="shared" si="693"/>
        <v>6</v>
      </c>
      <c r="BF1512" s="110">
        <f t="shared" si="693"/>
        <v>35</v>
      </c>
      <c r="BG1512" s="110">
        <f t="shared" si="692"/>
        <v>42</v>
      </c>
      <c r="BH1512" s="110" t="str">
        <f t="shared" si="653"/>
        <v/>
      </c>
      <c r="BI1512" s="110">
        <f>HLOOKUP(BF1512,'ورود کد کلاس همکاران'!$A$1:$AL$54,BG1512+3,FALSE)</f>
        <v>0</v>
      </c>
    </row>
    <row r="1513" spans="40:61" ht="40.5" x14ac:dyDescent="0.2">
      <c r="AN1513" s="110" t="str">
        <f t="shared" si="651"/>
        <v>-0</v>
      </c>
      <c r="AO1513" s="110" t="str">
        <f t="shared" si="654"/>
        <v>36-0</v>
      </c>
      <c r="AP1513" s="110"/>
      <c r="AQ1513" s="110"/>
      <c r="AR1513" s="110"/>
      <c r="AS1513" s="110"/>
      <c r="AT1513" s="110"/>
      <c r="AU1513" s="110"/>
      <c r="AV1513" s="110"/>
      <c r="AW1513" s="110"/>
      <c r="AX1513" s="110"/>
      <c r="AY1513" s="110"/>
      <c r="AZ1513" s="110"/>
      <c r="BA1513" s="110"/>
      <c r="BB1513" s="110"/>
      <c r="BC1513" s="110"/>
      <c r="BD1513" s="110" t="str">
        <f t="shared" ref="BD1513:BF1513" si="694">BD1477</f>
        <v>پنجشنبه</v>
      </c>
      <c r="BE1513" s="110">
        <f t="shared" si="694"/>
        <v>6</v>
      </c>
      <c r="BF1513" s="110">
        <f t="shared" si="694"/>
        <v>36</v>
      </c>
      <c r="BG1513" s="110">
        <f t="shared" si="692"/>
        <v>42</v>
      </c>
      <c r="BH1513" s="110" t="str">
        <f t="shared" si="653"/>
        <v/>
      </c>
      <c r="BI1513" s="110">
        <f>HLOOKUP(BF1513,'ورود کد کلاس همکاران'!$A$1:$AL$54,BG1513+3,FALSE)</f>
        <v>0</v>
      </c>
    </row>
    <row r="1514" spans="40:61" ht="40.5" x14ac:dyDescent="0.2">
      <c r="AN1514" s="110" t="str">
        <f t="shared" si="651"/>
        <v>-0</v>
      </c>
      <c r="AO1514" s="110" t="str">
        <f t="shared" si="654"/>
        <v>1-0</v>
      </c>
      <c r="AP1514" s="110"/>
      <c r="AQ1514" s="110"/>
      <c r="AR1514" s="110"/>
      <c r="AS1514" s="110"/>
      <c r="AT1514" s="110"/>
      <c r="AU1514" s="110"/>
      <c r="AV1514" s="110"/>
      <c r="AW1514" s="110"/>
      <c r="AX1514" s="110"/>
      <c r="AY1514" s="110"/>
      <c r="AZ1514" s="110"/>
      <c r="BA1514" s="110"/>
      <c r="BB1514" s="110"/>
      <c r="BC1514" s="110"/>
      <c r="BD1514" s="110" t="str">
        <f t="shared" ref="BD1514:BF1514" si="695">BD1478</f>
        <v>شنبه</v>
      </c>
      <c r="BE1514" s="110">
        <f t="shared" si="695"/>
        <v>1</v>
      </c>
      <c r="BF1514" s="110">
        <f t="shared" si="695"/>
        <v>1</v>
      </c>
      <c r="BG1514" s="110">
        <f t="shared" si="692"/>
        <v>43</v>
      </c>
      <c r="BH1514" s="110" t="str">
        <f t="shared" si="653"/>
        <v/>
      </c>
      <c r="BI1514" s="110">
        <f>HLOOKUP(BF1514,'ورود کد کلاس همکاران'!$A$1:$AL$54,BG1514+3,FALSE)</f>
        <v>0</v>
      </c>
    </row>
    <row r="1515" spans="40:61" ht="40.5" x14ac:dyDescent="0.2">
      <c r="AN1515" s="110" t="str">
        <f t="shared" si="651"/>
        <v>-0</v>
      </c>
      <c r="AO1515" s="110" t="str">
        <f t="shared" si="654"/>
        <v>2-0</v>
      </c>
      <c r="AP1515" s="110"/>
      <c r="AQ1515" s="110"/>
      <c r="AR1515" s="110"/>
      <c r="AS1515" s="110"/>
      <c r="AT1515" s="110"/>
      <c r="AU1515" s="110"/>
      <c r="AV1515" s="110"/>
      <c r="AW1515" s="110"/>
      <c r="AX1515" s="110"/>
      <c r="AY1515" s="110"/>
      <c r="AZ1515" s="110"/>
      <c r="BA1515" s="110"/>
      <c r="BB1515" s="110"/>
      <c r="BC1515" s="110"/>
      <c r="BD1515" s="110" t="str">
        <f t="shared" ref="BD1515:BF1530" si="696">BD1479</f>
        <v>شنبه</v>
      </c>
      <c r="BE1515" s="110">
        <f t="shared" si="696"/>
        <v>1</v>
      </c>
      <c r="BF1515" s="110">
        <f t="shared" si="696"/>
        <v>2</v>
      </c>
      <c r="BG1515" s="110">
        <f t="shared" si="692"/>
        <v>43</v>
      </c>
      <c r="BH1515" s="110" t="str">
        <f t="shared" si="653"/>
        <v/>
      </c>
      <c r="BI1515" s="110">
        <f>HLOOKUP(BF1515,'ورود کد کلاس همکاران'!$A$1:$AL$54,BG1515+3,FALSE)</f>
        <v>0</v>
      </c>
    </row>
    <row r="1516" spans="40:61" ht="40.5" x14ac:dyDescent="0.2">
      <c r="AN1516" s="110" t="str">
        <f t="shared" si="651"/>
        <v>-0</v>
      </c>
      <c r="AO1516" s="110" t="str">
        <f t="shared" si="654"/>
        <v>3-0</v>
      </c>
      <c r="AP1516" s="110"/>
      <c r="AQ1516" s="110"/>
      <c r="AR1516" s="110"/>
      <c r="AS1516" s="110"/>
      <c r="AT1516" s="110"/>
      <c r="AU1516" s="110"/>
      <c r="AV1516" s="110"/>
      <c r="AW1516" s="110"/>
      <c r="AX1516" s="110"/>
      <c r="AY1516" s="110"/>
      <c r="AZ1516" s="110"/>
      <c r="BA1516" s="110"/>
      <c r="BB1516" s="110"/>
      <c r="BC1516" s="110"/>
      <c r="BD1516" s="110" t="str">
        <f t="shared" si="696"/>
        <v>شنبه</v>
      </c>
      <c r="BE1516" s="110">
        <f t="shared" si="696"/>
        <v>1</v>
      </c>
      <c r="BF1516" s="110">
        <f t="shared" si="696"/>
        <v>3</v>
      </c>
      <c r="BG1516" s="110">
        <f t="shared" si="692"/>
        <v>43</v>
      </c>
      <c r="BH1516" s="110" t="str">
        <f t="shared" si="653"/>
        <v/>
      </c>
      <c r="BI1516" s="110">
        <f>HLOOKUP(BF1516,'ورود کد کلاس همکاران'!$A$1:$AL$54,BG1516+3,FALSE)</f>
        <v>0</v>
      </c>
    </row>
    <row r="1517" spans="40:61" ht="40.5" x14ac:dyDescent="0.2">
      <c r="AN1517" s="110" t="str">
        <f t="shared" si="651"/>
        <v>-0</v>
      </c>
      <c r="AO1517" s="110" t="str">
        <f t="shared" si="654"/>
        <v>4-0</v>
      </c>
      <c r="AP1517" s="110"/>
      <c r="AQ1517" s="110"/>
      <c r="AR1517" s="110"/>
      <c r="AS1517" s="110"/>
      <c r="AT1517" s="110"/>
      <c r="AU1517" s="110"/>
      <c r="AV1517" s="110"/>
      <c r="AW1517" s="110"/>
      <c r="AX1517" s="110"/>
      <c r="AY1517" s="110"/>
      <c r="AZ1517" s="110"/>
      <c r="BA1517" s="110"/>
      <c r="BB1517" s="110"/>
      <c r="BC1517" s="110"/>
      <c r="BD1517" s="110" t="str">
        <f t="shared" si="696"/>
        <v>شنبه</v>
      </c>
      <c r="BE1517" s="110">
        <f t="shared" si="696"/>
        <v>1</v>
      </c>
      <c r="BF1517" s="110">
        <f t="shared" si="696"/>
        <v>4</v>
      </c>
      <c r="BG1517" s="110">
        <f t="shared" si="692"/>
        <v>43</v>
      </c>
      <c r="BH1517" s="110" t="str">
        <f t="shared" si="653"/>
        <v/>
      </c>
      <c r="BI1517" s="110">
        <f>HLOOKUP(BF1517,'ورود کد کلاس همکاران'!$A$1:$AL$54,BG1517+3,FALSE)</f>
        <v>0</v>
      </c>
    </row>
    <row r="1518" spans="40:61" ht="40.5" x14ac:dyDescent="0.2">
      <c r="AN1518" s="110" t="str">
        <f t="shared" si="651"/>
        <v>-0</v>
      </c>
      <c r="AO1518" s="110" t="str">
        <f t="shared" si="654"/>
        <v>5-0</v>
      </c>
      <c r="AP1518" s="110"/>
      <c r="AQ1518" s="110"/>
      <c r="AR1518" s="110"/>
      <c r="AS1518" s="110"/>
      <c r="AT1518" s="110"/>
      <c r="AU1518" s="110"/>
      <c r="AV1518" s="110"/>
      <c r="AW1518" s="110"/>
      <c r="AX1518" s="110"/>
      <c r="AY1518" s="110"/>
      <c r="AZ1518" s="110"/>
      <c r="BA1518" s="110"/>
      <c r="BB1518" s="110"/>
      <c r="BC1518" s="110"/>
      <c r="BD1518" s="110" t="str">
        <f t="shared" si="696"/>
        <v>شنبه</v>
      </c>
      <c r="BE1518" s="110">
        <f t="shared" si="696"/>
        <v>1</v>
      </c>
      <c r="BF1518" s="110">
        <f t="shared" si="696"/>
        <v>5</v>
      </c>
      <c r="BG1518" s="110">
        <f t="shared" si="692"/>
        <v>43</v>
      </c>
      <c r="BH1518" s="110" t="str">
        <f t="shared" si="653"/>
        <v/>
      </c>
      <c r="BI1518" s="110">
        <f>HLOOKUP(BF1518,'ورود کد کلاس همکاران'!$A$1:$AL$54,BG1518+3,FALSE)</f>
        <v>0</v>
      </c>
    </row>
    <row r="1519" spans="40:61" ht="40.5" x14ac:dyDescent="0.2">
      <c r="AN1519" s="110" t="str">
        <f t="shared" si="651"/>
        <v>-0</v>
      </c>
      <c r="AO1519" s="110" t="str">
        <f t="shared" si="654"/>
        <v>6-0</v>
      </c>
      <c r="AP1519" s="110"/>
      <c r="AQ1519" s="110"/>
      <c r="AR1519" s="110"/>
      <c r="AS1519" s="110"/>
      <c r="AT1519" s="110"/>
      <c r="AU1519" s="110"/>
      <c r="AV1519" s="110"/>
      <c r="AW1519" s="110"/>
      <c r="AX1519" s="110"/>
      <c r="AY1519" s="110"/>
      <c r="AZ1519" s="110"/>
      <c r="BA1519" s="110"/>
      <c r="BB1519" s="110"/>
      <c r="BC1519" s="110"/>
      <c r="BD1519" s="110" t="str">
        <f t="shared" si="696"/>
        <v>شنبه</v>
      </c>
      <c r="BE1519" s="110">
        <f t="shared" si="696"/>
        <v>1</v>
      </c>
      <c r="BF1519" s="110">
        <f t="shared" si="696"/>
        <v>6</v>
      </c>
      <c r="BG1519" s="110">
        <f t="shared" si="692"/>
        <v>43</v>
      </c>
      <c r="BH1519" s="110" t="str">
        <f t="shared" si="653"/>
        <v/>
      </c>
      <c r="BI1519" s="110">
        <f>HLOOKUP(BF1519,'ورود کد کلاس همکاران'!$A$1:$AL$54,BG1519+3,FALSE)</f>
        <v>0</v>
      </c>
    </row>
    <row r="1520" spans="40:61" ht="40.5" x14ac:dyDescent="0.2">
      <c r="AN1520" s="110" t="str">
        <f t="shared" si="651"/>
        <v>-0</v>
      </c>
      <c r="AO1520" s="110" t="str">
        <f t="shared" si="654"/>
        <v>7-0</v>
      </c>
      <c r="AP1520" s="110"/>
      <c r="AQ1520" s="110"/>
      <c r="AR1520" s="110"/>
      <c r="AS1520" s="110"/>
      <c r="AT1520" s="110"/>
      <c r="AU1520" s="110"/>
      <c r="AV1520" s="110"/>
      <c r="AW1520" s="110"/>
      <c r="AX1520" s="110"/>
      <c r="AY1520" s="110"/>
      <c r="AZ1520" s="110"/>
      <c r="BA1520" s="110"/>
      <c r="BB1520" s="110"/>
      <c r="BC1520" s="110"/>
      <c r="BD1520" s="110" t="str">
        <f t="shared" si="696"/>
        <v>يکشنبه</v>
      </c>
      <c r="BE1520" s="110">
        <f t="shared" si="696"/>
        <v>2</v>
      </c>
      <c r="BF1520" s="110">
        <f t="shared" si="696"/>
        <v>7</v>
      </c>
      <c r="BG1520" s="110">
        <f t="shared" si="692"/>
        <v>43</v>
      </c>
      <c r="BH1520" s="110" t="str">
        <f t="shared" si="653"/>
        <v/>
      </c>
      <c r="BI1520" s="110">
        <f>HLOOKUP(BF1520,'ورود کد کلاس همکاران'!$A$1:$AL$54,BG1520+3,FALSE)</f>
        <v>0</v>
      </c>
    </row>
    <row r="1521" spans="40:61" ht="40.5" x14ac:dyDescent="0.2">
      <c r="AN1521" s="110" t="str">
        <f t="shared" si="651"/>
        <v>-0</v>
      </c>
      <c r="AO1521" s="110" t="str">
        <f t="shared" si="654"/>
        <v>8-0</v>
      </c>
      <c r="AP1521" s="110"/>
      <c r="AQ1521" s="110"/>
      <c r="AR1521" s="110"/>
      <c r="AS1521" s="110"/>
      <c r="AT1521" s="110"/>
      <c r="AU1521" s="110"/>
      <c r="AV1521" s="110"/>
      <c r="AW1521" s="110"/>
      <c r="AX1521" s="110"/>
      <c r="AY1521" s="110"/>
      <c r="AZ1521" s="110"/>
      <c r="BA1521" s="110"/>
      <c r="BB1521" s="110"/>
      <c r="BC1521" s="110"/>
      <c r="BD1521" s="110" t="str">
        <f t="shared" si="696"/>
        <v>يکشنبه</v>
      </c>
      <c r="BE1521" s="110">
        <f t="shared" si="696"/>
        <v>2</v>
      </c>
      <c r="BF1521" s="110">
        <f t="shared" si="696"/>
        <v>8</v>
      </c>
      <c r="BG1521" s="110">
        <f t="shared" si="692"/>
        <v>43</v>
      </c>
      <c r="BH1521" s="110" t="str">
        <f t="shared" si="653"/>
        <v/>
      </c>
      <c r="BI1521" s="110">
        <f>HLOOKUP(BF1521,'ورود کد کلاس همکاران'!$A$1:$AL$54,BG1521+3,FALSE)</f>
        <v>0</v>
      </c>
    </row>
    <row r="1522" spans="40:61" ht="40.5" x14ac:dyDescent="0.2">
      <c r="AN1522" s="110" t="str">
        <f t="shared" si="651"/>
        <v>-0</v>
      </c>
      <c r="AO1522" s="110" t="str">
        <f t="shared" si="654"/>
        <v>9-0</v>
      </c>
      <c r="AP1522" s="110"/>
      <c r="AQ1522" s="110"/>
      <c r="AR1522" s="110"/>
      <c r="AS1522" s="110"/>
      <c r="AT1522" s="110"/>
      <c r="AU1522" s="110"/>
      <c r="AV1522" s="110"/>
      <c r="AW1522" s="110"/>
      <c r="AX1522" s="110"/>
      <c r="AY1522" s="110"/>
      <c r="AZ1522" s="110"/>
      <c r="BA1522" s="110"/>
      <c r="BB1522" s="110"/>
      <c r="BC1522" s="110"/>
      <c r="BD1522" s="110" t="str">
        <f t="shared" si="696"/>
        <v>يکشنبه</v>
      </c>
      <c r="BE1522" s="110">
        <f t="shared" si="696"/>
        <v>2</v>
      </c>
      <c r="BF1522" s="110">
        <f t="shared" si="696"/>
        <v>9</v>
      </c>
      <c r="BG1522" s="110">
        <f t="shared" si="692"/>
        <v>43</v>
      </c>
      <c r="BH1522" s="110" t="str">
        <f t="shared" si="653"/>
        <v/>
      </c>
      <c r="BI1522" s="110">
        <f>HLOOKUP(BF1522,'ورود کد کلاس همکاران'!$A$1:$AL$54,BG1522+3,FALSE)</f>
        <v>0</v>
      </c>
    </row>
    <row r="1523" spans="40:61" ht="40.5" x14ac:dyDescent="0.2">
      <c r="AN1523" s="110" t="str">
        <f t="shared" si="651"/>
        <v>-0</v>
      </c>
      <c r="AO1523" s="110" t="str">
        <f t="shared" si="654"/>
        <v>10-0</v>
      </c>
      <c r="AP1523" s="110"/>
      <c r="AQ1523" s="110"/>
      <c r="AR1523" s="110"/>
      <c r="AS1523" s="110"/>
      <c r="AT1523" s="110"/>
      <c r="AU1523" s="110"/>
      <c r="AV1523" s="110"/>
      <c r="AW1523" s="110"/>
      <c r="AX1523" s="110"/>
      <c r="AY1523" s="110"/>
      <c r="AZ1523" s="110"/>
      <c r="BA1523" s="110"/>
      <c r="BB1523" s="110"/>
      <c r="BC1523" s="110"/>
      <c r="BD1523" s="110" t="str">
        <f t="shared" si="696"/>
        <v>يکشنبه</v>
      </c>
      <c r="BE1523" s="110">
        <f t="shared" si="696"/>
        <v>2</v>
      </c>
      <c r="BF1523" s="110">
        <f t="shared" si="696"/>
        <v>10</v>
      </c>
      <c r="BG1523" s="110">
        <f t="shared" si="692"/>
        <v>43</v>
      </c>
      <c r="BH1523" s="110" t="str">
        <f t="shared" si="653"/>
        <v/>
      </c>
      <c r="BI1523" s="110">
        <f>HLOOKUP(BF1523,'ورود کد کلاس همکاران'!$A$1:$AL$54,BG1523+3,FALSE)</f>
        <v>0</v>
      </c>
    </row>
    <row r="1524" spans="40:61" ht="40.5" x14ac:dyDescent="0.2">
      <c r="AN1524" s="110" t="str">
        <f t="shared" si="651"/>
        <v>-0</v>
      </c>
      <c r="AO1524" s="110" t="str">
        <f t="shared" si="654"/>
        <v>11-0</v>
      </c>
      <c r="AP1524" s="110"/>
      <c r="AQ1524" s="110"/>
      <c r="AR1524" s="110"/>
      <c r="AS1524" s="110"/>
      <c r="AT1524" s="110"/>
      <c r="AU1524" s="110"/>
      <c r="AV1524" s="110"/>
      <c r="AW1524" s="110"/>
      <c r="AX1524" s="110"/>
      <c r="AY1524" s="110"/>
      <c r="AZ1524" s="110"/>
      <c r="BA1524" s="110"/>
      <c r="BB1524" s="110"/>
      <c r="BC1524" s="110"/>
      <c r="BD1524" s="110" t="str">
        <f t="shared" si="696"/>
        <v>يکشنبه</v>
      </c>
      <c r="BE1524" s="110">
        <f t="shared" si="696"/>
        <v>2</v>
      </c>
      <c r="BF1524" s="110">
        <f t="shared" si="696"/>
        <v>11</v>
      </c>
      <c r="BG1524" s="110">
        <f t="shared" si="692"/>
        <v>43</v>
      </c>
      <c r="BH1524" s="110" t="str">
        <f t="shared" si="653"/>
        <v/>
      </c>
      <c r="BI1524" s="110">
        <f>HLOOKUP(BF1524,'ورود کد کلاس همکاران'!$A$1:$AL$54,BG1524+3,FALSE)</f>
        <v>0</v>
      </c>
    </row>
    <row r="1525" spans="40:61" ht="40.5" x14ac:dyDescent="0.2">
      <c r="AN1525" s="110" t="str">
        <f t="shared" si="651"/>
        <v>-0</v>
      </c>
      <c r="AO1525" s="110" t="str">
        <f t="shared" si="654"/>
        <v>12-0</v>
      </c>
      <c r="AP1525" s="110"/>
      <c r="AQ1525" s="110"/>
      <c r="AR1525" s="110"/>
      <c r="AS1525" s="110"/>
      <c r="AT1525" s="110"/>
      <c r="AU1525" s="110"/>
      <c r="AV1525" s="110"/>
      <c r="AW1525" s="110"/>
      <c r="AX1525" s="110"/>
      <c r="AY1525" s="110"/>
      <c r="AZ1525" s="110"/>
      <c r="BA1525" s="110"/>
      <c r="BB1525" s="110"/>
      <c r="BC1525" s="110"/>
      <c r="BD1525" s="110" t="str">
        <f t="shared" si="696"/>
        <v>يکشنبه</v>
      </c>
      <c r="BE1525" s="110">
        <f t="shared" si="696"/>
        <v>2</v>
      </c>
      <c r="BF1525" s="110">
        <f t="shared" si="696"/>
        <v>12</v>
      </c>
      <c r="BG1525" s="110">
        <f t="shared" si="692"/>
        <v>43</v>
      </c>
      <c r="BH1525" s="110" t="str">
        <f t="shared" si="653"/>
        <v/>
      </c>
      <c r="BI1525" s="110">
        <f>HLOOKUP(BF1525,'ورود کد کلاس همکاران'!$A$1:$AL$54,BG1525+3,FALSE)</f>
        <v>0</v>
      </c>
    </row>
    <row r="1526" spans="40:61" ht="40.5" x14ac:dyDescent="0.2">
      <c r="AN1526" s="110" t="str">
        <f t="shared" si="651"/>
        <v>-0</v>
      </c>
      <c r="AO1526" s="110" t="str">
        <f t="shared" si="654"/>
        <v>13-0</v>
      </c>
      <c r="AP1526" s="110"/>
      <c r="AQ1526" s="110"/>
      <c r="AR1526" s="110"/>
      <c r="AS1526" s="110"/>
      <c r="AT1526" s="110"/>
      <c r="AU1526" s="110"/>
      <c r="AV1526" s="110"/>
      <c r="AW1526" s="110"/>
      <c r="AX1526" s="110"/>
      <c r="AY1526" s="110"/>
      <c r="AZ1526" s="110"/>
      <c r="BA1526" s="110"/>
      <c r="BB1526" s="110"/>
      <c r="BC1526" s="110"/>
      <c r="BD1526" s="110" t="str">
        <f t="shared" si="696"/>
        <v>دوشنبه</v>
      </c>
      <c r="BE1526" s="110">
        <f t="shared" si="696"/>
        <v>3</v>
      </c>
      <c r="BF1526" s="110">
        <f t="shared" si="696"/>
        <v>13</v>
      </c>
      <c r="BG1526" s="110">
        <f t="shared" si="692"/>
        <v>43</v>
      </c>
      <c r="BH1526" s="110" t="str">
        <f t="shared" si="653"/>
        <v/>
      </c>
      <c r="BI1526" s="110">
        <f>HLOOKUP(BF1526,'ورود کد کلاس همکاران'!$A$1:$AL$54,BG1526+3,FALSE)</f>
        <v>0</v>
      </c>
    </row>
    <row r="1527" spans="40:61" ht="40.5" x14ac:dyDescent="0.2">
      <c r="AN1527" s="110" t="str">
        <f t="shared" si="651"/>
        <v>-0</v>
      </c>
      <c r="AO1527" s="110" t="str">
        <f t="shared" si="654"/>
        <v>14-0</v>
      </c>
      <c r="AP1527" s="110"/>
      <c r="AQ1527" s="110"/>
      <c r="AR1527" s="110"/>
      <c r="AS1527" s="110"/>
      <c r="AT1527" s="110"/>
      <c r="AU1527" s="110"/>
      <c r="AV1527" s="110"/>
      <c r="AW1527" s="110"/>
      <c r="AX1527" s="110"/>
      <c r="AY1527" s="110"/>
      <c r="AZ1527" s="110"/>
      <c r="BA1527" s="110"/>
      <c r="BB1527" s="110"/>
      <c r="BC1527" s="110"/>
      <c r="BD1527" s="110" t="str">
        <f t="shared" si="696"/>
        <v>دوشنبه</v>
      </c>
      <c r="BE1527" s="110">
        <f t="shared" si="696"/>
        <v>3</v>
      </c>
      <c r="BF1527" s="110">
        <f t="shared" si="696"/>
        <v>14</v>
      </c>
      <c r="BG1527" s="110">
        <f t="shared" si="692"/>
        <v>43</v>
      </c>
      <c r="BH1527" s="110" t="str">
        <f t="shared" si="653"/>
        <v/>
      </c>
      <c r="BI1527" s="110">
        <f>HLOOKUP(BF1527,'ورود کد کلاس همکاران'!$A$1:$AL$54,BG1527+3,FALSE)</f>
        <v>0</v>
      </c>
    </row>
    <row r="1528" spans="40:61" ht="40.5" x14ac:dyDescent="0.2">
      <c r="AN1528" s="110" t="str">
        <f t="shared" si="651"/>
        <v>-0</v>
      </c>
      <c r="AO1528" s="110" t="str">
        <f t="shared" si="654"/>
        <v>15-0</v>
      </c>
      <c r="AP1528" s="110"/>
      <c r="AQ1528" s="110"/>
      <c r="AR1528" s="110"/>
      <c r="AS1528" s="110"/>
      <c r="AT1528" s="110"/>
      <c r="AU1528" s="110"/>
      <c r="AV1528" s="110"/>
      <c r="AW1528" s="110"/>
      <c r="AX1528" s="110"/>
      <c r="AY1528" s="110"/>
      <c r="AZ1528" s="110"/>
      <c r="BA1528" s="110"/>
      <c r="BB1528" s="110"/>
      <c r="BC1528" s="110"/>
      <c r="BD1528" s="110" t="str">
        <f t="shared" si="696"/>
        <v>دوشنبه</v>
      </c>
      <c r="BE1528" s="110">
        <f t="shared" si="696"/>
        <v>3</v>
      </c>
      <c r="BF1528" s="110">
        <f t="shared" si="696"/>
        <v>15</v>
      </c>
      <c r="BG1528" s="110">
        <f t="shared" si="692"/>
        <v>43</v>
      </c>
      <c r="BH1528" s="110" t="str">
        <f t="shared" si="653"/>
        <v/>
      </c>
      <c r="BI1528" s="110">
        <f>HLOOKUP(BF1528,'ورود کد کلاس همکاران'!$A$1:$AL$54,BG1528+3,FALSE)</f>
        <v>0</v>
      </c>
    </row>
    <row r="1529" spans="40:61" ht="40.5" x14ac:dyDescent="0.2">
      <c r="AN1529" s="110" t="str">
        <f t="shared" si="651"/>
        <v>-0</v>
      </c>
      <c r="AO1529" s="110" t="str">
        <f t="shared" si="654"/>
        <v>16-0</v>
      </c>
      <c r="AP1529" s="110"/>
      <c r="AQ1529" s="110"/>
      <c r="AR1529" s="110"/>
      <c r="AS1529" s="110"/>
      <c r="AT1529" s="110"/>
      <c r="AU1529" s="110"/>
      <c r="AV1529" s="110"/>
      <c r="AW1529" s="110"/>
      <c r="AX1529" s="110"/>
      <c r="AY1529" s="110"/>
      <c r="AZ1529" s="110"/>
      <c r="BA1529" s="110"/>
      <c r="BB1529" s="110"/>
      <c r="BC1529" s="110"/>
      <c r="BD1529" s="110" t="str">
        <f t="shared" si="696"/>
        <v>دوشنبه</v>
      </c>
      <c r="BE1529" s="110">
        <f t="shared" si="696"/>
        <v>3</v>
      </c>
      <c r="BF1529" s="110">
        <f t="shared" si="696"/>
        <v>16</v>
      </c>
      <c r="BG1529" s="110">
        <f t="shared" si="692"/>
        <v>43</v>
      </c>
      <c r="BH1529" s="110" t="str">
        <f t="shared" si="653"/>
        <v/>
      </c>
      <c r="BI1529" s="110">
        <f>HLOOKUP(BF1529,'ورود کد کلاس همکاران'!$A$1:$AL$54,BG1529+3,FALSE)</f>
        <v>0</v>
      </c>
    </row>
    <row r="1530" spans="40:61" ht="40.5" x14ac:dyDescent="0.2">
      <c r="AN1530" s="110" t="str">
        <f t="shared" si="651"/>
        <v>-0</v>
      </c>
      <c r="AO1530" s="110" t="str">
        <f t="shared" si="654"/>
        <v>17-0</v>
      </c>
      <c r="AP1530" s="110"/>
      <c r="AQ1530" s="110"/>
      <c r="AR1530" s="110"/>
      <c r="AS1530" s="110"/>
      <c r="AT1530" s="110"/>
      <c r="AU1530" s="110"/>
      <c r="AV1530" s="110"/>
      <c r="AW1530" s="110"/>
      <c r="AX1530" s="110"/>
      <c r="AY1530" s="110"/>
      <c r="AZ1530" s="110"/>
      <c r="BA1530" s="110"/>
      <c r="BB1530" s="110"/>
      <c r="BC1530" s="110"/>
      <c r="BD1530" s="110" t="str">
        <f t="shared" si="696"/>
        <v>دوشنبه</v>
      </c>
      <c r="BE1530" s="110">
        <f t="shared" si="696"/>
        <v>3</v>
      </c>
      <c r="BF1530" s="110">
        <f t="shared" si="696"/>
        <v>17</v>
      </c>
      <c r="BG1530" s="110">
        <f t="shared" si="692"/>
        <v>43</v>
      </c>
      <c r="BH1530" s="110" t="str">
        <f t="shared" si="653"/>
        <v/>
      </c>
      <c r="BI1530" s="110">
        <f>HLOOKUP(BF1530,'ورود کد کلاس همکاران'!$A$1:$AL$54,BG1530+3,FALSE)</f>
        <v>0</v>
      </c>
    </row>
    <row r="1531" spans="40:61" ht="40.5" x14ac:dyDescent="0.2">
      <c r="AN1531" s="110" t="str">
        <f t="shared" si="651"/>
        <v>-0</v>
      </c>
      <c r="AO1531" s="110" t="str">
        <f t="shared" si="654"/>
        <v>18-0</v>
      </c>
      <c r="AP1531" s="110"/>
      <c r="AQ1531" s="110"/>
      <c r="AR1531" s="110"/>
      <c r="AS1531" s="110"/>
      <c r="AT1531" s="110"/>
      <c r="AU1531" s="110"/>
      <c r="AV1531" s="110"/>
      <c r="AW1531" s="110"/>
      <c r="AX1531" s="110"/>
      <c r="AY1531" s="110"/>
      <c r="AZ1531" s="110"/>
      <c r="BA1531" s="110"/>
      <c r="BB1531" s="110"/>
      <c r="BC1531" s="110"/>
      <c r="BD1531" s="110" t="str">
        <f t="shared" ref="BD1531:BF1537" si="697">BD1495</f>
        <v>دوشنبه</v>
      </c>
      <c r="BE1531" s="110">
        <f t="shared" si="697"/>
        <v>3</v>
      </c>
      <c r="BF1531" s="110">
        <f t="shared" si="697"/>
        <v>18</v>
      </c>
      <c r="BG1531" s="110">
        <f t="shared" si="692"/>
        <v>43</v>
      </c>
      <c r="BH1531" s="110" t="str">
        <f t="shared" si="653"/>
        <v/>
      </c>
      <c r="BI1531" s="110">
        <f>HLOOKUP(BF1531,'ورود کد کلاس همکاران'!$A$1:$AL$54,BG1531+3,FALSE)</f>
        <v>0</v>
      </c>
    </row>
    <row r="1532" spans="40:61" ht="40.5" x14ac:dyDescent="0.2">
      <c r="AN1532" s="110" t="str">
        <f t="shared" si="651"/>
        <v>-0</v>
      </c>
      <c r="AO1532" s="110" t="str">
        <f t="shared" si="654"/>
        <v>19-0</v>
      </c>
      <c r="AP1532" s="110"/>
      <c r="AQ1532" s="110"/>
      <c r="AR1532" s="110"/>
      <c r="AS1532" s="110"/>
      <c r="AT1532" s="110"/>
      <c r="AU1532" s="110"/>
      <c r="AV1532" s="110"/>
      <c r="AW1532" s="110"/>
      <c r="AX1532" s="110"/>
      <c r="AY1532" s="110"/>
      <c r="AZ1532" s="110"/>
      <c r="BA1532" s="110"/>
      <c r="BB1532" s="110"/>
      <c r="BC1532" s="110"/>
      <c r="BD1532" s="110" t="str">
        <f t="shared" si="697"/>
        <v>سه شنبه</v>
      </c>
      <c r="BE1532" s="110">
        <f t="shared" si="697"/>
        <v>4</v>
      </c>
      <c r="BF1532" s="110">
        <f t="shared" si="697"/>
        <v>19</v>
      </c>
      <c r="BG1532" s="110">
        <f t="shared" si="692"/>
        <v>43</v>
      </c>
      <c r="BH1532" s="110" t="str">
        <f t="shared" si="653"/>
        <v/>
      </c>
      <c r="BI1532" s="110">
        <f>HLOOKUP(BF1532,'ورود کد کلاس همکاران'!$A$1:$AL$54,BG1532+3,FALSE)</f>
        <v>0</v>
      </c>
    </row>
    <row r="1533" spans="40:61" ht="40.5" x14ac:dyDescent="0.2">
      <c r="AN1533" s="110" t="str">
        <f t="shared" si="651"/>
        <v>-0</v>
      </c>
      <c r="AO1533" s="110" t="str">
        <f t="shared" si="654"/>
        <v>20-0</v>
      </c>
      <c r="AP1533" s="110"/>
      <c r="AQ1533" s="110"/>
      <c r="AR1533" s="110"/>
      <c r="AS1533" s="110"/>
      <c r="AT1533" s="110"/>
      <c r="AU1533" s="110"/>
      <c r="AV1533" s="110"/>
      <c r="AW1533" s="110"/>
      <c r="AX1533" s="110"/>
      <c r="AY1533" s="110"/>
      <c r="AZ1533" s="110"/>
      <c r="BA1533" s="110"/>
      <c r="BB1533" s="110"/>
      <c r="BC1533" s="110"/>
      <c r="BD1533" s="110" t="str">
        <f t="shared" si="697"/>
        <v>سه شنبه</v>
      </c>
      <c r="BE1533" s="110">
        <f t="shared" si="697"/>
        <v>4</v>
      </c>
      <c r="BF1533" s="110">
        <f t="shared" si="697"/>
        <v>20</v>
      </c>
      <c r="BG1533" s="110">
        <f t="shared" si="692"/>
        <v>43</v>
      </c>
      <c r="BH1533" s="110" t="str">
        <f t="shared" si="653"/>
        <v/>
      </c>
      <c r="BI1533" s="110">
        <f>HLOOKUP(BF1533,'ورود کد کلاس همکاران'!$A$1:$AL$54,BG1533+3,FALSE)</f>
        <v>0</v>
      </c>
    </row>
    <row r="1534" spans="40:61" ht="40.5" x14ac:dyDescent="0.2">
      <c r="AN1534" s="110" t="str">
        <f t="shared" si="651"/>
        <v>-0</v>
      </c>
      <c r="AO1534" s="110" t="str">
        <f t="shared" si="654"/>
        <v>21-0</v>
      </c>
      <c r="AP1534" s="110"/>
      <c r="AQ1534" s="110"/>
      <c r="AR1534" s="110"/>
      <c r="AS1534" s="110"/>
      <c r="AT1534" s="110"/>
      <c r="AU1534" s="110"/>
      <c r="AV1534" s="110"/>
      <c r="AW1534" s="110"/>
      <c r="AX1534" s="110"/>
      <c r="AY1534" s="110"/>
      <c r="AZ1534" s="110"/>
      <c r="BA1534" s="110"/>
      <c r="BB1534" s="110"/>
      <c r="BC1534" s="110"/>
      <c r="BD1534" s="110" t="str">
        <f t="shared" si="697"/>
        <v>سه شنبه</v>
      </c>
      <c r="BE1534" s="110">
        <f t="shared" si="697"/>
        <v>4</v>
      </c>
      <c r="BF1534" s="110">
        <f t="shared" si="697"/>
        <v>21</v>
      </c>
      <c r="BG1534" s="110">
        <f t="shared" si="692"/>
        <v>43</v>
      </c>
      <c r="BH1534" s="110" t="str">
        <f t="shared" si="653"/>
        <v/>
      </c>
      <c r="BI1534" s="110">
        <f>HLOOKUP(BF1534,'ورود کد کلاس همکاران'!$A$1:$AL$54,BG1534+3,FALSE)</f>
        <v>0</v>
      </c>
    </row>
    <row r="1535" spans="40:61" ht="40.5" x14ac:dyDescent="0.2">
      <c r="AN1535" s="110" t="str">
        <f t="shared" si="651"/>
        <v>-0</v>
      </c>
      <c r="AO1535" s="110" t="str">
        <f t="shared" si="654"/>
        <v>22-0</v>
      </c>
      <c r="AP1535" s="110"/>
      <c r="AQ1535" s="110"/>
      <c r="AR1535" s="110"/>
      <c r="AS1535" s="110"/>
      <c r="AT1535" s="110"/>
      <c r="AU1535" s="110"/>
      <c r="AV1535" s="110"/>
      <c r="AW1535" s="110"/>
      <c r="AX1535" s="110"/>
      <c r="AY1535" s="110"/>
      <c r="AZ1535" s="110"/>
      <c r="BA1535" s="110"/>
      <c r="BB1535" s="110"/>
      <c r="BC1535" s="110"/>
      <c r="BD1535" s="110" t="str">
        <f t="shared" si="697"/>
        <v>سه شنبه</v>
      </c>
      <c r="BE1535" s="110">
        <f t="shared" si="697"/>
        <v>4</v>
      </c>
      <c r="BF1535" s="110">
        <f t="shared" si="697"/>
        <v>22</v>
      </c>
      <c r="BG1535" s="110">
        <f t="shared" si="692"/>
        <v>43</v>
      </c>
      <c r="BH1535" s="110" t="str">
        <f t="shared" si="653"/>
        <v/>
      </c>
      <c r="BI1535" s="110">
        <f>HLOOKUP(BF1535,'ورود کد کلاس همکاران'!$A$1:$AL$54,BG1535+3,FALSE)</f>
        <v>0</v>
      </c>
    </row>
    <row r="1536" spans="40:61" ht="40.5" x14ac:dyDescent="0.2">
      <c r="AN1536" s="110" t="str">
        <f t="shared" si="651"/>
        <v>-0</v>
      </c>
      <c r="AO1536" s="110" t="str">
        <f t="shared" si="654"/>
        <v>23-0</v>
      </c>
      <c r="AP1536" s="110"/>
      <c r="AQ1536" s="110"/>
      <c r="AR1536" s="110"/>
      <c r="AS1536" s="110"/>
      <c r="AT1536" s="110"/>
      <c r="AU1536" s="110"/>
      <c r="AV1536" s="110"/>
      <c r="AW1536" s="110"/>
      <c r="AX1536" s="110"/>
      <c r="AY1536" s="110"/>
      <c r="AZ1536" s="110"/>
      <c r="BA1536" s="110"/>
      <c r="BB1536" s="110"/>
      <c r="BC1536" s="110"/>
      <c r="BD1536" s="110" t="str">
        <f t="shared" si="697"/>
        <v>سه شنبه</v>
      </c>
      <c r="BE1536" s="110">
        <f t="shared" si="697"/>
        <v>4</v>
      </c>
      <c r="BF1536" s="110">
        <f t="shared" si="697"/>
        <v>23</v>
      </c>
      <c r="BG1536" s="110">
        <f t="shared" si="692"/>
        <v>43</v>
      </c>
      <c r="BH1536" s="110" t="str">
        <f t="shared" si="653"/>
        <v/>
      </c>
      <c r="BI1536" s="110">
        <f>HLOOKUP(BF1536,'ورود کد کلاس همکاران'!$A$1:$AL$54,BG1536+3,FALSE)</f>
        <v>0</v>
      </c>
    </row>
    <row r="1537" spans="40:61" ht="40.5" x14ac:dyDescent="0.2">
      <c r="AN1537" s="110" t="str">
        <f t="shared" si="651"/>
        <v>-0</v>
      </c>
      <c r="AO1537" s="110" t="str">
        <f t="shared" si="654"/>
        <v>24-0</v>
      </c>
      <c r="AP1537" s="110"/>
      <c r="AQ1537" s="110"/>
      <c r="AR1537" s="110"/>
      <c r="AS1537" s="110"/>
      <c r="AT1537" s="110"/>
      <c r="AU1537" s="110"/>
      <c r="AV1537" s="110"/>
      <c r="AW1537" s="110"/>
      <c r="AX1537" s="110"/>
      <c r="AY1537" s="110"/>
      <c r="AZ1537" s="110"/>
      <c r="BA1537" s="110"/>
      <c r="BB1537" s="110"/>
      <c r="BC1537" s="110"/>
      <c r="BD1537" s="110" t="str">
        <f t="shared" si="697"/>
        <v>سه شنبه</v>
      </c>
      <c r="BE1537" s="110">
        <f t="shared" si="697"/>
        <v>4</v>
      </c>
      <c r="BF1537" s="110">
        <f t="shared" si="697"/>
        <v>24</v>
      </c>
      <c r="BG1537" s="110">
        <f t="shared" si="692"/>
        <v>43</v>
      </c>
      <c r="BH1537" s="110" t="str">
        <f t="shared" si="653"/>
        <v/>
      </c>
      <c r="BI1537" s="110">
        <f>HLOOKUP(BF1537,'ورود کد کلاس همکاران'!$A$1:$AL$54,BG1537+3,FALSE)</f>
        <v>0</v>
      </c>
    </row>
    <row r="1538" spans="40:61" ht="40.5" x14ac:dyDescent="0.2">
      <c r="AN1538" s="110" t="str">
        <f t="shared" ref="AN1538:AN1601" si="698">BH1538&amp;"-"&amp;BI1538</f>
        <v>-0</v>
      </c>
      <c r="AO1538" s="110" t="str">
        <f t="shared" si="654"/>
        <v>25-0</v>
      </c>
      <c r="AP1538" s="110"/>
      <c r="AQ1538" s="110"/>
      <c r="AR1538" s="110"/>
      <c r="AS1538" s="110"/>
      <c r="AT1538" s="110"/>
      <c r="AU1538" s="110"/>
      <c r="AV1538" s="110"/>
      <c r="AW1538" s="110"/>
      <c r="AX1538" s="110"/>
      <c r="AY1538" s="110"/>
      <c r="AZ1538" s="110"/>
      <c r="BA1538" s="110"/>
      <c r="BB1538" s="110"/>
      <c r="BC1538" s="110"/>
      <c r="BD1538" s="110" t="str">
        <f t="shared" ref="BD1538:BF1538" si="699">BD1502</f>
        <v>چهار شنبه</v>
      </c>
      <c r="BE1538" s="110">
        <f t="shared" si="699"/>
        <v>5</v>
      </c>
      <c r="BF1538" s="110">
        <f t="shared" si="699"/>
        <v>25</v>
      </c>
      <c r="BG1538" s="110">
        <f t="shared" si="692"/>
        <v>43</v>
      </c>
      <c r="BH1538" s="110" t="str">
        <f t="shared" ref="BH1538:BH1601" si="700">HLOOKUP(BF1538,$A$1:$AL$54,BG1538+3,FALSE)</f>
        <v/>
      </c>
      <c r="BI1538" s="110">
        <f>HLOOKUP(BF1538,'ورود کد کلاس همکاران'!$A$1:$AL$54,BG1538+3,FALSE)</f>
        <v>0</v>
      </c>
    </row>
    <row r="1539" spans="40:61" ht="40.5" x14ac:dyDescent="0.2">
      <c r="AN1539" s="110" t="str">
        <f t="shared" si="698"/>
        <v>-0</v>
      </c>
      <c r="AO1539" s="110" t="str">
        <f t="shared" ref="AO1539:AO1602" si="701">BF1539&amp;"-"&amp;BI1539</f>
        <v>26-0</v>
      </c>
      <c r="AP1539" s="110"/>
      <c r="AQ1539" s="110"/>
      <c r="AR1539" s="110"/>
      <c r="AS1539" s="110"/>
      <c r="AT1539" s="110"/>
      <c r="AU1539" s="110"/>
      <c r="AV1539" s="110"/>
      <c r="AW1539" s="110"/>
      <c r="AX1539" s="110"/>
      <c r="AY1539" s="110"/>
      <c r="AZ1539" s="110"/>
      <c r="BA1539" s="110"/>
      <c r="BB1539" s="110"/>
      <c r="BC1539" s="110"/>
      <c r="BD1539" s="110" t="str">
        <f t="shared" ref="BD1539:BF1539" si="702">BD1503</f>
        <v>چهار شنبه</v>
      </c>
      <c r="BE1539" s="110">
        <f t="shared" si="702"/>
        <v>5</v>
      </c>
      <c r="BF1539" s="110">
        <f t="shared" si="702"/>
        <v>26</v>
      </c>
      <c r="BG1539" s="110">
        <f t="shared" si="692"/>
        <v>43</v>
      </c>
      <c r="BH1539" s="110" t="str">
        <f t="shared" si="700"/>
        <v/>
      </c>
      <c r="BI1539" s="110">
        <f>HLOOKUP(BF1539,'ورود کد کلاس همکاران'!$A$1:$AL$54,BG1539+3,FALSE)</f>
        <v>0</v>
      </c>
    </row>
    <row r="1540" spans="40:61" ht="40.5" x14ac:dyDescent="0.2">
      <c r="AN1540" s="110" t="str">
        <f t="shared" si="698"/>
        <v>-0</v>
      </c>
      <c r="AO1540" s="110" t="str">
        <f t="shared" si="701"/>
        <v>27-0</v>
      </c>
      <c r="AP1540" s="110"/>
      <c r="AQ1540" s="110"/>
      <c r="AR1540" s="110"/>
      <c r="AS1540" s="110"/>
      <c r="AT1540" s="110"/>
      <c r="AU1540" s="110"/>
      <c r="AV1540" s="110"/>
      <c r="AW1540" s="110"/>
      <c r="AX1540" s="110"/>
      <c r="AY1540" s="110"/>
      <c r="AZ1540" s="110"/>
      <c r="BA1540" s="110"/>
      <c r="BB1540" s="110"/>
      <c r="BC1540" s="110"/>
      <c r="BD1540" s="110" t="str">
        <f t="shared" ref="BD1540:BF1540" si="703">BD1504</f>
        <v>چهار شنبه</v>
      </c>
      <c r="BE1540" s="110">
        <f t="shared" si="703"/>
        <v>5</v>
      </c>
      <c r="BF1540" s="110">
        <f t="shared" si="703"/>
        <v>27</v>
      </c>
      <c r="BG1540" s="110">
        <f t="shared" si="692"/>
        <v>43</v>
      </c>
      <c r="BH1540" s="110" t="str">
        <f t="shared" si="700"/>
        <v/>
      </c>
      <c r="BI1540" s="110">
        <f>HLOOKUP(BF1540,'ورود کد کلاس همکاران'!$A$1:$AL$54,BG1540+3,FALSE)</f>
        <v>0</v>
      </c>
    </row>
    <row r="1541" spans="40:61" ht="40.5" x14ac:dyDescent="0.2">
      <c r="AN1541" s="110" t="str">
        <f t="shared" si="698"/>
        <v>-0</v>
      </c>
      <c r="AO1541" s="110" t="str">
        <f t="shared" si="701"/>
        <v>28-0</v>
      </c>
      <c r="AP1541" s="110"/>
      <c r="AQ1541" s="110"/>
      <c r="AR1541" s="110"/>
      <c r="AS1541" s="110"/>
      <c r="AT1541" s="110"/>
      <c r="AU1541" s="110"/>
      <c r="AV1541" s="110"/>
      <c r="AW1541" s="110"/>
      <c r="AX1541" s="110"/>
      <c r="AY1541" s="110"/>
      <c r="AZ1541" s="110"/>
      <c r="BA1541" s="110"/>
      <c r="BB1541" s="110"/>
      <c r="BC1541" s="110"/>
      <c r="BD1541" s="110" t="str">
        <f t="shared" ref="BD1541:BF1541" si="704">BD1505</f>
        <v>چهار شنبه</v>
      </c>
      <c r="BE1541" s="110">
        <f t="shared" si="704"/>
        <v>5</v>
      </c>
      <c r="BF1541" s="110">
        <f t="shared" si="704"/>
        <v>28</v>
      </c>
      <c r="BG1541" s="110">
        <f t="shared" si="692"/>
        <v>43</v>
      </c>
      <c r="BH1541" s="110" t="str">
        <f t="shared" si="700"/>
        <v/>
      </c>
      <c r="BI1541" s="110">
        <f>HLOOKUP(BF1541,'ورود کد کلاس همکاران'!$A$1:$AL$54,BG1541+3,FALSE)</f>
        <v>0</v>
      </c>
    </row>
    <row r="1542" spans="40:61" ht="40.5" x14ac:dyDescent="0.2">
      <c r="AN1542" s="110" t="str">
        <f t="shared" si="698"/>
        <v>-0</v>
      </c>
      <c r="AO1542" s="110" t="str">
        <f t="shared" si="701"/>
        <v>29-0</v>
      </c>
      <c r="AP1542" s="110"/>
      <c r="AQ1542" s="110"/>
      <c r="AR1542" s="110"/>
      <c r="AS1542" s="110"/>
      <c r="AT1542" s="110"/>
      <c r="AU1542" s="110"/>
      <c r="AV1542" s="110"/>
      <c r="AW1542" s="110"/>
      <c r="AX1542" s="110"/>
      <c r="AY1542" s="110"/>
      <c r="AZ1542" s="110"/>
      <c r="BA1542" s="110"/>
      <c r="BB1542" s="110"/>
      <c r="BC1542" s="110"/>
      <c r="BD1542" s="110" t="str">
        <f t="shared" ref="BD1542:BF1542" si="705">BD1506</f>
        <v>چهار شنبه</v>
      </c>
      <c r="BE1542" s="110">
        <f t="shared" si="705"/>
        <v>5</v>
      </c>
      <c r="BF1542" s="110">
        <f t="shared" si="705"/>
        <v>29</v>
      </c>
      <c r="BG1542" s="110">
        <f t="shared" si="692"/>
        <v>43</v>
      </c>
      <c r="BH1542" s="110" t="str">
        <f t="shared" si="700"/>
        <v/>
      </c>
      <c r="BI1542" s="110">
        <f>HLOOKUP(BF1542,'ورود کد کلاس همکاران'!$A$1:$AL$54,BG1542+3,FALSE)</f>
        <v>0</v>
      </c>
    </row>
    <row r="1543" spans="40:61" ht="40.5" x14ac:dyDescent="0.2">
      <c r="AN1543" s="110" t="str">
        <f t="shared" si="698"/>
        <v>-0</v>
      </c>
      <c r="AO1543" s="110" t="str">
        <f t="shared" si="701"/>
        <v>30-0</v>
      </c>
      <c r="AP1543" s="110"/>
      <c r="AQ1543" s="110"/>
      <c r="AR1543" s="110"/>
      <c r="AS1543" s="110"/>
      <c r="AT1543" s="110"/>
      <c r="AU1543" s="110"/>
      <c r="AV1543" s="110"/>
      <c r="AW1543" s="110"/>
      <c r="AX1543" s="110"/>
      <c r="AY1543" s="110"/>
      <c r="AZ1543" s="110"/>
      <c r="BA1543" s="110"/>
      <c r="BB1543" s="110"/>
      <c r="BC1543" s="110"/>
      <c r="BD1543" s="110" t="str">
        <f t="shared" ref="BD1543:BF1543" si="706">BD1507</f>
        <v>چهار شنبه</v>
      </c>
      <c r="BE1543" s="110">
        <f t="shared" si="706"/>
        <v>5</v>
      </c>
      <c r="BF1543" s="110">
        <f t="shared" si="706"/>
        <v>30</v>
      </c>
      <c r="BG1543" s="110">
        <f t="shared" si="692"/>
        <v>43</v>
      </c>
      <c r="BH1543" s="110" t="str">
        <f t="shared" si="700"/>
        <v/>
      </c>
      <c r="BI1543" s="110">
        <f>HLOOKUP(BF1543,'ورود کد کلاس همکاران'!$A$1:$AL$54,BG1543+3,FALSE)</f>
        <v>0</v>
      </c>
    </row>
    <row r="1544" spans="40:61" ht="40.5" x14ac:dyDescent="0.2">
      <c r="AN1544" s="110" t="str">
        <f t="shared" si="698"/>
        <v>-0</v>
      </c>
      <c r="AO1544" s="110" t="str">
        <f t="shared" si="701"/>
        <v>31-0</v>
      </c>
      <c r="AP1544" s="110"/>
      <c r="AQ1544" s="110"/>
      <c r="AR1544" s="110"/>
      <c r="AS1544" s="110"/>
      <c r="AT1544" s="110"/>
      <c r="AU1544" s="110"/>
      <c r="AV1544" s="110"/>
      <c r="AW1544" s="110"/>
      <c r="AX1544" s="110"/>
      <c r="AY1544" s="110"/>
      <c r="AZ1544" s="110"/>
      <c r="BA1544" s="110"/>
      <c r="BB1544" s="110"/>
      <c r="BC1544" s="110"/>
      <c r="BD1544" s="110" t="str">
        <f t="shared" ref="BD1544:BF1544" si="707">BD1508</f>
        <v>پنجشنبه</v>
      </c>
      <c r="BE1544" s="110">
        <f t="shared" si="707"/>
        <v>6</v>
      </c>
      <c r="BF1544" s="110">
        <f t="shared" si="707"/>
        <v>31</v>
      </c>
      <c r="BG1544" s="110">
        <f t="shared" si="692"/>
        <v>43</v>
      </c>
      <c r="BH1544" s="110" t="str">
        <f t="shared" si="700"/>
        <v/>
      </c>
      <c r="BI1544" s="110">
        <f>HLOOKUP(BF1544,'ورود کد کلاس همکاران'!$A$1:$AL$54,BG1544+3,FALSE)</f>
        <v>0</v>
      </c>
    </row>
    <row r="1545" spans="40:61" ht="40.5" x14ac:dyDescent="0.2">
      <c r="AN1545" s="110" t="str">
        <f t="shared" si="698"/>
        <v>-0</v>
      </c>
      <c r="AO1545" s="110" t="str">
        <f t="shared" si="701"/>
        <v>32-0</v>
      </c>
      <c r="AP1545" s="110"/>
      <c r="AQ1545" s="110"/>
      <c r="AR1545" s="110"/>
      <c r="AS1545" s="110"/>
      <c r="AT1545" s="110"/>
      <c r="AU1545" s="110"/>
      <c r="AV1545" s="110"/>
      <c r="AW1545" s="110"/>
      <c r="AX1545" s="110"/>
      <c r="AY1545" s="110"/>
      <c r="AZ1545" s="110"/>
      <c r="BA1545" s="110"/>
      <c r="BB1545" s="110"/>
      <c r="BC1545" s="110"/>
      <c r="BD1545" s="110" t="str">
        <f t="shared" ref="BD1545:BF1545" si="708">BD1509</f>
        <v>پنجشنبه</v>
      </c>
      <c r="BE1545" s="110">
        <f t="shared" si="708"/>
        <v>6</v>
      </c>
      <c r="BF1545" s="110">
        <f t="shared" si="708"/>
        <v>32</v>
      </c>
      <c r="BG1545" s="110">
        <f t="shared" si="692"/>
        <v>43</v>
      </c>
      <c r="BH1545" s="110" t="str">
        <f t="shared" si="700"/>
        <v/>
      </c>
      <c r="BI1545" s="110">
        <f>HLOOKUP(BF1545,'ورود کد کلاس همکاران'!$A$1:$AL$54,BG1545+3,FALSE)</f>
        <v>0</v>
      </c>
    </row>
    <row r="1546" spans="40:61" ht="40.5" x14ac:dyDescent="0.2">
      <c r="AN1546" s="110" t="str">
        <f t="shared" si="698"/>
        <v>-0</v>
      </c>
      <c r="AO1546" s="110" t="str">
        <f t="shared" si="701"/>
        <v>33-0</v>
      </c>
      <c r="AP1546" s="110"/>
      <c r="AQ1546" s="110"/>
      <c r="AR1546" s="110"/>
      <c r="AS1546" s="110"/>
      <c r="AT1546" s="110"/>
      <c r="AU1546" s="110"/>
      <c r="AV1546" s="110"/>
      <c r="AW1546" s="110"/>
      <c r="AX1546" s="110"/>
      <c r="AY1546" s="110"/>
      <c r="AZ1546" s="110"/>
      <c r="BA1546" s="110"/>
      <c r="BB1546" s="110"/>
      <c r="BC1546" s="110"/>
      <c r="BD1546" s="110" t="str">
        <f t="shared" ref="BD1546:BF1546" si="709">BD1510</f>
        <v>پنجشنبه</v>
      </c>
      <c r="BE1546" s="110">
        <f t="shared" si="709"/>
        <v>6</v>
      </c>
      <c r="BF1546" s="110">
        <f t="shared" si="709"/>
        <v>33</v>
      </c>
      <c r="BG1546" s="110">
        <f t="shared" si="692"/>
        <v>43</v>
      </c>
      <c r="BH1546" s="110" t="str">
        <f t="shared" si="700"/>
        <v/>
      </c>
      <c r="BI1546" s="110">
        <f>HLOOKUP(BF1546,'ورود کد کلاس همکاران'!$A$1:$AL$54,BG1546+3,FALSE)</f>
        <v>0</v>
      </c>
    </row>
    <row r="1547" spans="40:61" ht="40.5" x14ac:dyDescent="0.2">
      <c r="AN1547" s="110" t="str">
        <f t="shared" si="698"/>
        <v>-0</v>
      </c>
      <c r="AO1547" s="110" t="str">
        <f t="shared" si="701"/>
        <v>34-0</v>
      </c>
      <c r="AP1547" s="110"/>
      <c r="AQ1547" s="110"/>
      <c r="AR1547" s="110"/>
      <c r="AS1547" s="110"/>
      <c r="AT1547" s="110"/>
      <c r="AU1547" s="110"/>
      <c r="AV1547" s="110"/>
      <c r="AW1547" s="110"/>
      <c r="AX1547" s="110"/>
      <c r="AY1547" s="110"/>
      <c r="AZ1547" s="110"/>
      <c r="BA1547" s="110"/>
      <c r="BB1547" s="110"/>
      <c r="BC1547" s="110"/>
      <c r="BD1547" s="110" t="str">
        <f t="shared" ref="BD1547:BF1547" si="710">BD1511</f>
        <v>پنجشنبه</v>
      </c>
      <c r="BE1547" s="110">
        <f t="shared" si="710"/>
        <v>6</v>
      </c>
      <c r="BF1547" s="110">
        <f t="shared" si="710"/>
        <v>34</v>
      </c>
      <c r="BG1547" s="110">
        <f t="shared" si="692"/>
        <v>43</v>
      </c>
      <c r="BH1547" s="110" t="str">
        <f t="shared" si="700"/>
        <v/>
      </c>
      <c r="BI1547" s="110">
        <f>HLOOKUP(BF1547,'ورود کد کلاس همکاران'!$A$1:$AL$54,BG1547+3,FALSE)</f>
        <v>0</v>
      </c>
    </row>
    <row r="1548" spans="40:61" ht="40.5" x14ac:dyDescent="0.2">
      <c r="AN1548" s="110" t="str">
        <f t="shared" si="698"/>
        <v>-0</v>
      </c>
      <c r="AO1548" s="110" t="str">
        <f t="shared" si="701"/>
        <v>35-0</v>
      </c>
      <c r="AP1548" s="110"/>
      <c r="AQ1548" s="110"/>
      <c r="AR1548" s="110"/>
      <c r="AS1548" s="110"/>
      <c r="AT1548" s="110"/>
      <c r="AU1548" s="110"/>
      <c r="AV1548" s="110"/>
      <c r="AW1548" s="110"/>
      <c r="AX1548" s="110"/>
      <c r="AY1548" s="110"/>
      <c r="AZ1548" s="110"/>
      <c r="BA1548" s="110"/>
      <c r="BB1548" s="110"/>
      <c r="BC1548" s="110"/>
      <c r="BD1548" s="110" t="str">
        <f t="shared" ref="BD1548:BF1548" si="711">BD1512</f>
        <v>پنجشنبه</v>
      </c>
      <c r="BE1548" s="110">
        <f t="shared" si="711"/>
        <v>6</v>
      </c>
      <c r="BF1548" s="110">
        <f t="shared" si="711"/>
        <v>35</v>
      </c>
      <c r="BG1548" s="110">
        <f t="shared" si="692"/>
        <v>43</v>
      </c>
      <c r="BH1548" s="110" t="str">
        <f t="shared" si="700"/>
        <v/>
      </c>
      <c r="BI1548" s="110">
        <f>HLOOKUP(BF1548,'ورود کد کلاس همکاران'!$A$1:$AL$54,BG1548+3,FALSE)</f>
        <v>0</v>
      </c>
    </row>
    <row r="1549" spans="40:61" ht="40.5" x14ac:dyDescent="0.2">
      <c r="AN1549" s="110" t="str">
        <f t="shared" si="698"/>
        <v>-0</v>
      </c>
      <c r="AO1549" s="110" t="str">
        <f t="shared" si="701"/>
        <v>36-0</v>
      </c>
      <c r="AP1549" s="110"/>
      <c r="AQ1549" s="110"/>
      <c r="AR1549" s="110"/>
      <c r="AS1549" s="110"/>
      <c r="AT1549" s="110"/>
      <c r="AU1549" s="110"/>
      <c r="AV1549" s="110"/>
      <c r="AW1549" s="110"/>
      <c r="AX1549" s="110"/>
      <c r="AY1549" s="110"/>
      <c r="AZ1549" s="110"/>
      <c r="BA1549" s="110"/>
      <c r="BB1549" s="110"/>
      <c r="BC1549" s="110"/>
      <c r="BD1549" s="110" t="str">
        <f t="shared" ref="BD1549:BF1549" si="712">BD1513</f>
        <v>پنجشنبه</v>
      </c>
      <c r="BE1549" s="110">
        <f t="shared" si="712"/>
        <v>6</v>
      </c>
      <c r="BF1549" s="110">
        <f t="shared" si="712"/>
        <v>36</v>
      </c>
      <c r="BG1549" s="110">
        <f t="shared" si="692"/>
        <v>43</v>
      </c>
      <c r="BH1549" s="110" t="str">
        <f t="shared" si="700"/>
        <v/>
      </c>
      <c r="BI1549" s="110">
        <f>HLOOKUP(BF1549,'ورود کد کلاس همکاران'!$A$1:$AL$54,BG1549+3,FALSE)</f>
        <v>0</v>
      </c>
    </row>
    <row r="1550" spans="40:61" ht="40.5" x14ac:dyDescent="0.2">
      <c r="AN1550" s="110" t="str">
        <f t="shared" si="698"/>
        <v>-0</v>
      </c>
      <c r="AO1550" s="110" t="str">
        <f t="shared" si="701"/>
        <v>1-0</v>
      </c>
      <c r="AP1550" s="110"/>
      <c r="AQ1550" s="110"/>
      <c r="AR1550" s="110"/>
      <c r="AS1550" s="110"/>
      <c r="AT1550" s="110"/>
      <c r="AU1550" s="110"/>
      <c r="AV1550" s="110"/>
      <c r="AW1550" s="110"/>
      <c r="AX1550" s="110"/>
      <c r="AY1550" s="110"/>
      <c r="AZ1550" s="110"/>
      <c r="BA1550" s="110"/>
      <c r="BB1550" s="110"/>
      <c r="BC1550" s="110"/>
      <c r="BD1550" s="110" t="str">
        <f t="shared" ref="BD1550:BF1550" si="713">BD1514</f>
        <v>شنبه</v>
      </c>
      <c r="BE1550" s="110">
        <f t="shared" si="713"/>
        <v>1</v>
      </c>
      <c r="BF1550" s="110">
        <f t="shared" si="713"/>
        <v>1</v>
      </c>
      <c r="BG1550" s="110">
        <f t="shared" si="692"/>
        <v>44</v>
      </c>
      <c r="BH1550" s="110" t="str">
        <f t="shared" si="700"/>
        <v/>
      </c>
      <c r="BI1550" s="110">
        <f>HLOOKUP(BF1550,'ورود کد کلاس همکاران'!$A$1:$AL$54,BG1550+3,FALSE)</f>
        <v>0</v>
      </c>
    </row>
    <row r="1551" spans="40:61" ht="40.5" x14ac:dyDescent="0.2">
      <c r="AN1551" s="110" t="str">
        <f t="shared" si="698"/>
        <v>-0</v>
      </c>
      <c r="AO1551" s="110" t="str">
        <f t="shared" si="701"/>
        <v>2-0</v>
      </c>
      <c r="AP1551" s="110"/>
      <c r="AQ1551" s="110"/>
      <c r="AR1551" s="110"/>
      <c r="AS1551" s="110"/>
      <c r="AT1551" s="110"/>
      <c r="AU1551" s="110"/>
      <c r="AV1551" s="110"/>
      <c r="AW1551" s="110"/>
      <c r="AX1551" s="110"/>
      <c r="AY1551" s="110"/>
      <c r="AZ1551" s="110"/>
      <c r="BA1551" s="110"/>
      <c r="BB1551" s="110"/>
      <c r="BC1551" s="110"/>
      <c r="BD1551" s="110" t="str">
        <f t="shared" ref="BD1551:BF1551" si="714">BD1515</f>
        <v>شنبه</v>
      </c>
      <c r="BE1551" s="110">
        <f t="shared" si="714"/>
        <v>1</v>
      </c>
      <c r="BF1551" s="110">
        <f t="shared" si="714"/>
        <v>2</v>
      </c>
      <c r="BG1551" s="110">
        <f t="shared" si="692"/>
        <v>44</v>
      </c>
      <c r="BH1551" s="110" t="str">
        <f t="shared" si="700"/>
        <v/>
      </c>
      <c r="BI1551" s="110">
        <f>HLOOKUP(BF1551,'ورود کد کلاس همکاران'!$A$1:$AL$54,BG1551+3,FALSE)</f>
        <v>0</v>
      </c>
    </row>
    <row r="1552" spans="40:61" ht="40.5" x14ac:dyDescent="0.2">
      <c r="AN1552" s="110" t="str">
        <f t="shared" si="698"/>
        <v>-0</v>
      </c>
      <c r="AO1552" s="110" t="str">
        <f t="shared" si="701"/>
        <v>3-0</v>
      </c>
      <c r="AP1552" s="110"/>
      <c r="AQ1552" s="110"/>
      <c r="AR1552" s="110"/>
      <c r="AS1552" s="110"/>
      <c r="AT1552" s="110"/>
      <c r="AU1552" s="110"/>
      <c r="AV1552" s="110"/>
      <c r="AW1552" s="110"/>
      <c r="AX1552" s="110"/>
      <c r="AY1552" s="110"/>
      <c r="AZ1552" s="110"/>
      <c r="BA1552" s="110"/>
      <c r="BB1552" s="110"/>
      <c r="BC1552" s="110"/>
      <c r="BD1552" s="110" t="str">
        <f t="shared" ref="BD1552:BF1552" si="715">BD1516</f>
        <v>شنبه</v>
      </c>
      <c r="BE1552" s="110">
        <f t="shared" si="715"/>
        <v>1</v>
      </c>
      <c r="BF1552" s="110">
        <f t="shared" si="715"/>
        <v>3</v>
      </c>
      <c r="BG1552" s="110">
        <f t="shared" si="692"/>
        <v>44</v>
      </c>
      <c r="BH1552" s="110" t="str">
        <f t="shared" si="700"/>
        <v/>
      </c>
      <c r="BI1552" s="110">
        <f>HLOOKUP(BF1552,'ورود کد کلاس همکاران'!$A$1:$AL$54,BG1552+3,FALSE)</f>
        <v>0</v>
      </c>
    </row>
    <row r="1553" spans="40:61" ht="40.5" x14ac:dyDescent="0.2">
      <c r="AN1553" s="110" t="str">
        <f t="shared" si="698"/>
        <v>-0</v>
      </c>
      <c r="AO1553" s="110" t="str">
        <f t="shared" si="701"/>
        <v>4-0</v>
      </c>
      <c r="AP1553" s="110"/>
      <c r="AQ1553" s="110"/>
      <c r="AR1553" s="110"/>
      <c r="AS1553" s="110"/>
      <c r="AT1553" s="110"/>
      <c r="AU1553" s="110"/>
      <c r="AV1553" s="110"/>
      <c r="AW1553" s="110"/>
      <c r="AX1553" s="110"/>
      <c r="AY1553" s="110"/>
      <c r="AZ1553" s="110"/>
      <c r="BA1553" s="110"/>
      <c r="BB1553" s="110"/>
      <c r="BC1553" s="110"/>
      <c r="BD1553" s="110" t="str">
        <f t="shared" ref="BD1553:BF1553" si="716">BD1517</f>
        <v>شنبه</v>
      </c>
      <c r="BE1553" s="110">
        <f t="shared" si="716"/>
        <v>1</v>
      </c>
      <c r="BF1553" s="110">
        <f t="shared" si="716"/>
        <v>4</v>
      </c>
      <c r="BG1553" s="110">
        <f t="shared" si="692"/>
        <v>44</v>
      </c>
      <c r="BH1553" s="110" t="str">
        <f t="shared" si="700"/>
        <v/>
      </c>
      <c r="BI1553" s="110">
        <f>HLOOKUP(BF1553,'ورود کد کلاس همکاران'!$A$1:$AL$54,BG1553+3,FALSE)</f>
        <v>0</v>
      </c>
    </row>
    <row r="1554" spans="40:61" ht="40.5" x14ac:dyDescent="0.2">
      <c r="AN1554" s="110" t="str">
        <f t="shared" si="698"/>
        <v>-0</v>
      </c>
      <c r="AO1554" s="110" t="str">
        <f t="shared" si="701"/>
        <v>5-0</v>
      </c>
      <c r="AP1554" s="110"/>
      <c r="AQ1554" s="110"/>
      <c r="AR1554" s="110"/>
      <c r="AS1554" s="110"/>
      <c r="AT1554" s="110"/>
      <c r="AU1554" s="110"/>
      <c r="AV1554" s="110"/>
      <c r="AW1554" s="110"/>
      <c r="AX1554" s="110"/>
      <c r="AY1554" s="110"/>
      <c r="AZ1554" s="110"/>
      <c r="BA1554" s="110"/>
      <c r="BB1554" s="110"/>
      <c r="BC1554" s="110"/>
      <c r="BD1554" s="110" t="str">
        <f t="shared" ref="BD1554:BF1554" si="717">BD1518</f>
        <v>شنبه</v>
      </c>
      <c r="BE1554" s="110">
        <f t="shared" si="717"/>
        <v>1</v>
      </c>
      <c r="BF1554" s="110">
        <f t="shared" si="717"/>
        <v>5</v>
      </c>
      <c r="BG1554" s="110">
        <f t="shared" si="692"/>
        <v>44</v>
      </c>
      <c r="BH1554" s="110" t="str">
        <f t="shared" si="700"/>
        <v/>
      </c>
      <c r="BI1554" s="110">
        <f>HLOOKUP(BF1554,'ورود کد کلاس همکاران'!$A$1:$AL$54,BG1554+3,FALSE)</f>
        <v>0</v>
      </c>
    </row>
    <row r="1555" spans="40:61" ht="40.5" x14ac:dyDescent="0.2">
      <c r="AN1555" s="110" t="str">
        <f t="shared" si="698"/>
        <v>-0</v>
      </c>
      <c r="AO1555" s="110" t="str">
        <f t="shared" si="701"/>
        <v>6-0</v>
      </c>
      <c r="AP1555" s="110"/>
      <c r="AQ1555" s="110"/>
      <c r="AR1555" s="110"/>
      <c r="AS1555" s="110"/>
      <c r="AT1555" s="110"/>
      <c r="AU1555" s="110"/>
      <c r="AV1555" s="110"/>
      <c r="AW1555" s="110"/>
      <c r="AX1555" s="110"/>
      <c r="AY1555" s="110"/>
      <c r="AZ1555" s="110"/>
      <c r="BA1555" s="110"/>
      <c r="BB1555" s="110"/>
      <c r="BC1555" s="110"/>
      <c r="BD1555" s="110" t="str">
        <f t="shared" ref="BD1555:BF1555" si="718">BD1519</f>
        <v>شنبه</v>
      </c>
      <c r="BE1555" s="110">
        <f t="shared" si="718"/>
        <v>1</v>
      </c>
      <c r="BF1555" s="110">
        <f t="shared" si="718"/>
        <v>6</v>
      </c>
      <c r="BG1555" s="110">
        <f t="shared" si="692"/>
        <v>44</v>
      </c>
      <c r="BH1555" s="110" t="str">
        <f t="shared" si="700"/>
        <v/>
      </c>
      <c r="BI1555" s="110">
        <f>HLOOKUP(BF1555,'ورود کد کلاس همکاران'!$A$1:$AL$54,BG1555+3,FALSE)</f>
        <v>0</v>
      </c>
    </row>
    <row r="1556" spans="40:61" ht="40.5" x14ac:dyDescent="0.2">
      <c r="AN1556" s="110" t="str">
        <f t="shared" si="698"/>
        <v>-0</v>
      </c>
      <c r="AO1556" s="110" t="str">
        <f t="shared" si="701"/>
        <v>7-0</v>
      </c>
      <c r="AP1556" s="110"/>
      <c r="AQ1556" s="110"/>
      <c r="AR1556" s="110"/>
      <c r="AS1556" s="110"/>
      <c r="AT1556" s="110"/>
      <c r="AU1556" s="110"/>
      <c r="AV1556" s="110"/>
      <c r="AW1556" s="110"/>
      <c r="AX1556" s="110"/>
      <c r="AY1556" s="110"/>
      <c r="AZ1556" s="110"/>
      <c r="BA1556" s="110"/>
      <c r="BB1556" s="110"/>
      <c r="BC1556" s="110"/>
      <c r="BD1556" s="110" t="str">
        <f t="shared" ref="BD1556:BF1556" si="719">BD1520</f>
        <v>يکشنبه</v>
      </c>
      <c r="BE1556" s="110">
        <f t="shared" si="719"/>
        <v>2</v>
      </c>
      <c r="BF1556" s="110">
        <f t="shared" si="719"/>
        <v>7</v>
      </c>
      <c r="BG1556" s="110">
        <f t="shared" si="692"/>
        <v>44</v>
      </c>
      <c r="BH1556" s="110" t="str">
        <f t="shared" si="700"/>
        <v/>
      </c>
      <c r="BI1556" s="110">
        <f>HLOOKUP(BF1556,'ورود کد کلاس همکاران'!$A$1:$AL$54,BG1556+3,FALSE)</f>
        <v>0</v>
      </c>
    </row>
    <row r="1557" spans="40:61" ht="40.5" x14ac:dyDescent="0.2">
      <c r="AN1557" s="110" t="str">
        <f t="shared" si="698"/>
        <v>-0</v>
      </c>
      <c r="AO1557" s="110" t="str">
        <f t="shared" si="701"/>
        <v>8-0</v>
      </c>
      <c r="AP1557" s="110"/>
      <c r="AQ1557" s="110"/>
      <c r="AR1557" s="110"/>
      <c r="AS1557" s="110"/>
      <c r="AT1557" s="110"/>
      <c r="AU1557" s="110"/>
      <c r="AV1557" s="110"/>
      <c r="AW1557" s="110"/>
      <c r="AX1557" s="110"/>
      <c r="AY1557" s="110"/>
      <c r="AZ1557" s="110"/>
      <c r="BA1557" s="110"/>
      <c r="BB1557" s="110"/>
      <c r="BC1557" s="110"/>
      <c r="BD1557" s="110" t="str">
        <f t="shared" ref="BD1557:BF1557" si="720">BD1521</f>
        <v>يکشنبه</v>
      </c>
      <c r="BE1557" s="110">
        <f t="shared" si="720"/>
        <v>2</v>
      </c>
      <c r="BF1557" s="110">
        <f t="shared" si="720"/>
        <v>8</v>
      </c>
      <c r="BG1557" s="110">
        <f t="shared" si="692"/>
        <v>44</v>
      </c>
      <c r="BH1557" s="110" t="str">
        <f t="shared" si="700"/>
        <v/>
      </c>
      <c r="BI1557" s="110">
        <f>HLOOKUP(BF1557,'ورود کد کلاس همکاران'!$A$1:$AL$54,BG1557+3,FALSE)</f>
        <v>0</v>
      </c>
    </row>
    <row r="1558" spans="40:61" ht="40.5" x14ac:dyDescent="0.2">
      <c r="AN1558" s="110" t="str">
        <f t="shared" si="698"/>
        <v>-0</v>
      </c>
      <c r="AO1558" s="110" t="str">
        <f t="shared" si="701"/>
        <v>9-0</v>
      </c>
      <c r="AP1558" s="110"/>
      <c r="AQ1558" s="110"/>
      <c r="AR1558" s="110"/>
      <c r="AS1558" s="110"/>
      <c r="AT1558" s="110"/>
      <c r="AU1558" s="110"/>
      <c r="AV1558" s="110"/>
      <c r="AW1558" s="110"/>
      <c r="AX1558" s="110"/>
      <c r="AY1558" s="110"/>
      <c r="AZ1558" s="110"/>
      <c r="BA1558" s="110"/>
      <c r="BB1558" s="110"/>
      <c r="BC1558" s="110"/>
      <c r="BD1558" s="110" t="str">
        <f t="shared" ref="BD1558:BF1558" si="721">BD1522</f>
        <v>يکشنبه</v>
      </c>
      <c r="BE1558" s="110">
        <f t="shared" si="721"/>
        <v>2</v>
      </c>
      <c r="BF1558" s="110">
        <f t="shared" si="721"/>
        <v>9</v>
      </c>
      <c r="BG1558" s="110">
        <f t="shared" si="692"/>
        <v>44</v>
      </c>
      <c r="BH1558" s="110" t="str">
        <f t="shared" si="700"/>
        <v/>
      </c>
      <c r="BI1558" s="110">
        <f>HLOOKUP(BF1558,'ورود کد کلاس همکاران'!$A$1:$AL$54,BG1558+3,FALSE)</f>
        <v>0</v>
      </c>
    </row>
    <row r="1559" spans="40:61" ht="40.5" x14ac:dyDescent="0.2">
      <c r="AN1559" s="110" t="str">
        <f t="shared" si="698"/>
        <v>-0</v>
      </c>
      <c r="AO1559" s="110" t="str">
        <f t="shared" si="701"/>
        <v>10-0</v>
      </c>
      <c r="AP1559" s="110"/>
      <c r="AQ1559" s="110"/>
      <c r="AR1559" s="110"/>
      <c r="AS1559" s="110"/>
      <c r="AT1559" s="110"/>
      <c r="AU1559" s="110"/>
      <c r="AV1559" s="110"/>
      <c r="AW1559" s="110"/>
      <c r="AX1559" s="110"/>
      <c r="AY1559" s="110"/>
      <c r="AZ1559" s="110"/>
      <c r="BA1559" s="110"/>
      <c r="BB1559" s="110"/>
      <c r="BC1559" s="110"/>
      <c r="BD1559" s="110" t="str">
        <f t="shared" ref="BD1559:BF1559" si="722">BD1523</f>
        <v>يکشنبه</v>
      </c>
      <c r="BE1559" s="110">
        <f t="shared" si="722"/>
        <v>2</v>
      </c>
      <c r="BF1559" s="110">
        <f t="shared" si="722"/>
        <v>10</v>
      </c>
      <c r="BG1559" s="110">
        <f t="shared" si="692"/>
        <v>44</v>
      </c>
      <c r="BH1559" s="110" t="str">
        <f t="shared" si="700"/>
        <v/>
      </c>
      <c r="BI1559" s="110">
        <f>HLOOKUP(BF1559,'ورود کد کلاس همکاران'!$A$1:$AL$54,BG1559+3,FALSE)</f>
        <v>0</v>
      </c>
    </row>
    <row r="1560" spans="40:61" ht="40.5" x14ac:dyDescent="0.2">
      <c r="AN1560" s="110" t="str">
        <f t="shared" si="698"/>
        <v>-0</v>
      </c>
      <c r="AO1560" s="110" t="str">
        <f t="shared" si="701"/>
        <v>11-0</v>
      </c>
      <c r="AP1560" s="110"/>
      <c r="AQ1560" s="110"/>
      <c r="AR1560" s="110"/>
      <c r="AS1560" s="110"/>
      <c r="AT1560" s="110"/>
      <c r="AU1560" s="110"/>
      <c r="AV1560" s="110"/>
      <c r="AW1560" s="110"/>
      <c r="AX1560" s="110"/>
      <c r="AY1560" s="110"/>
      <c r="AZ1560" s="110"/>
      <c r="BA1560" s="110"/>
      <c r="BB1560" s="110"/>
      <c r="BC1560" s="110"/>
      <c r="BD1560" s="110" t="str">
        <f t="shared" ref="BD1560:BF1560" si="723">BD1524</f>
        <v>يکشنبه</v>
      </c>
      <c r="BE1560" s="110">
        <f t="shared" si="723"/>
        <v>2</v>
      </c>
      <c r="BF1560" s="110">
        <f t="shared" si="723"/>
        <v>11</v>
      </c>
      <c r="BG1560" s="110">
        <f t="shared" si="692"/>
        <v>44</v>
      </c>
      <c r="BH1560" s="110" t="str">
        <f t="shared" si="700"/>
        <v/>
      </c>
      <c r="BI1560" s="110">
        <f>HLOOKUP(BF1560,'ورود کد کلاس همکاران'!$A$1:$AL$54,BG1560+3,FALSE)</f>
        <v>0</v>
      </c>
    </row>
    <row r="1561" spans="40:61" ht="40.5" x14ac:dyDescent="0.2">
      <c r="AN1561" s="110" t="str">
        <f t="shared" si="698"/>
        <v>-0</v>
      </c>
      <c r="AO1561" s="110" t="str">
        <f t="shared" si="701"/>
        <v>12-0</v>
      </c>
      <c r="AP1561" s="110"/>
      <c r="AQ1561" s="110"/>
      <c r="AR1561" s="110"/>
      <c r="AS1561" s="110"/>
      <c r="AT1561" s="110"/>
      <c r="AU1561" s="110"/>
      <c r="AV1561" s="110"/>
      <c r="AW1561" s="110"/>
      <c r="AX1561" s="110"/>
      <c r="AY1561" s="110"/>
      <c r="AZ1561" s="110"/>
      <c r="BA1561" s="110"/>
      <c r="BB1561" s="110"/>
      <c r="BC1561" s="110"/>
      <c r="BD1561" s="110" t="str">
        <f t="shared" ref="BD1561:BF1561" si="724">BD1525</f>
        <v>يکشنبه</v>
      </c>
      <c r="BE1561" s="110">
        <f t="shared" si="724"/>
        <v>2</v>
      </c>
      <c r="BF1561" s="110">
        <f t="shared" si="724"/>
        <v>12</v>
      </c>
      <c r="BG1561" s="110">
        <f t="shared" si="692"/>
        <v>44</v>
      </c>
      <c r="BH1561" s="110" t="str">
        <f t="shared" si="700"/>
        <v/>
      </c>
      <c r="BI1561" s="110">
        <f>HLOOKUP(BF1561,'ورود کد کلاس همکاران'!$A$1:$AL$54,BG1561+3,FALSE)</f>
        <v>0</v>
      </c>
    </row>
    <row r="1562" spans="40:61" ht="40.5" x14ac:dyDescent="0.2">
      <c r="AN1562" s="110" t="str">
        <f t="shared" si="698"/>
        <v>-0</v>
      </c>
      <c r="AO1562" s="110" t="str">
        <f t="shared" si="701"/>
        <v>13-0</v>
      </c>
      <c r="AP1562" s="110"/>
      <c r="AQ1562" s="110"/>
      <c r="AR1562" s="110"/>
      <c r="AS1562" s="110"/>
      <c r="AT1562" s="110"/>
      <c r="AU1562" s="110"/>
      <c r="AV1562" s="110"/>
      <c r="AW1562" s="110"/>
      <c r="AX1562" s="110"/>
      <c r="AY1562" s="110"/>
      <c r="AZ1562" s="110"/>
      <c r="BA1562" s="110"/>
      <c r="BB1562" s="110"/>
      <c r="BC1562" s="110"/>
      <c r="BD1562" s="110" t="str">
        <f t="shared" ref="BD1562:BF1562" si="725">BD1526</f>
        <v>دوشنبه</v>
      </c>
      <c r="BE1562" s="110">
        <f t="shared" si="725"/>
        <v>3</v>
      </c>
      <c r="BF1562" s="110">
        <f t="shared" si="725"/>
        <v>13</v>
      </c>
      <c r="BG1562" s="110">
        <f t="shared" si="692"/>
        <v>44</v>
      </c>
      <c r="BH1562" s="110" t="str">
        <f t="shared" si="700"/>
        <v/>
      </c>
      <c r="BI1562" s="110">
        <f>HLOOKUP(BF1562,'ورود کد کلاس همکاران'!$A$1:$AL$54,BG1562+3,FALSE)</f>
        <v>0</v>
      </c>
    </row>
    <row r="1563" spans="40:61" ht="40.5" x14ac:dyDescent="0.2">
      <c r="AN1563" s="110" t="str">
        <f t="shared" si="698"/>
        <v>-0</v>
      </c>
      <c r="AO1563" s="110" t="str">
        <f t="shared" si="701"/>
        <v>14-0</v>
      </c>
      <c r="AP1563" s="110"/>
      <c r="AQ1563" s="110"/>
      <c r="AR1563" s="110"/>
      <c r="AS1563" s="110"/>
      <c r="AT1563" s="110"/>
      <c r="AU1563" s="110"/>
      <c r="AV1563" s="110"/>
      <c r="AW1563" s="110"/>
      <c r="AX1563" s="110"/>
      <c r="AY1563" s="110"/>
      <c r="AZ1563" s="110"/>
      <c r="BA1563" s="110"/>
      <c r="BB1563" s="110"/>
      <c r="BC1563" s="110"/>
      <c r="BD1563" s="110" t="str">
        <f t="shared" ref="BD1563:BF1563" si="726">BD1527</f>
        <v>دوشنبه</v>
      </c>
      <c r="BE1563" s="110">
        <f t="shared" si="726"/>
        <v>3</v>
      </c>
      <c r="BF1563" s="110">
        <f t="shared" si="726"/>
        <v>14</v>
      </c>
      <c r="BG1563" s="110">
        <f t="shared" si="692"/>
        <v>44</v>
      </c>
      <c r="BH1563" s="110" t="str">
        <f t="shared" si="700"/>
        <v/>
      </c>
      <c r="BI1563" s="110">
        <f>HLOOKUP(BF1563,'ورود کد کلاس همکاران'!$A$1:$AL$54,BG1563+3,FALSE)</f>
        <v>0</v>
      </c>
    </row>
    <row r="1564" spans="40:61" ht="40.5" x14ac:dyDescent="0.2">
      <c r="AN1564" s="110" t="str">
        <f t="shared" si="698"/>
        <v>-0</v>
      </c>
      <c r="AO1564" s="110" t="str">
        <f t="shared" si="701"/>
        <v>15-0</v>
      </c>
      <c r="AP1564" s="110"/>
      <c r="AQ1564" s="110"/>
      <c r="AR1564" s="110"/>
      <c r="AS1564" s="110"/>
      <c r="AT1564" s="110"/>
      <c r="AU1564" s="110"/>
      <c r="AV1564" s="110"/>
      <c r="AW1564" s="110"/>
      <c r="AX1564" s="110"/>
      <c r="AY1564" s="110"/>
      <c r="AZ1564" s="110"/>
      <c r="BA1564" s="110"/>
      <c r="BB1564" s="110"/>
      <c r="BC1564" s="110"/>
      <c r="BD1564" s="110" t="str">
        <f t="shared" ref="BD1564:BF1564" si="727">BD1528</f>
        <v>دوشنبه</v>
      </c>
      <c r="BE1564" s="110">
        <f t="shared" si="727"/>
        <v>3</v>
      </c>
      <c r="BF1564" s="110">
        <f t="shared" si="727"/>
        <v>15</v>
      </c>
      <c r="BG1564" s="110">
        <f t="shared" si="692"/>
        <v>44</v>
      </c>
      <c r="BH1564" s="110" t="str">
        <f t="shared" si="700"/>
        <v/>
      </c>
      <c r="BI1564" s="110">
        <f>HLOOKUP(BF1564,'ورود کد کلاس همکاران'!$A$1:$AL$54,BG1564+3,FALSE)</f>
        <v>0</v>
      </c>
    </row>
    <row r="1565" spans="40:61" ht="40.5" x14ac:dyDescent="0.2">
      <c r="AN1565" s="110" t="str">
        <f t="shared" si="698"/>
        <v>-0</v>
      </c>
      <c r="AO1565" s="110" t="str">
        <f t="shared" si="701"/>
        <v>16-0</v>
      </c>
      <c r="AP1565" s="110"/>
      <c r="AQ1565" s="110"/>
      <c r="AR1565" s="110"/>
      <c r="AS1565" s="110"/>
      <c r="AT1565" s="110"/>
      <c r="AU1565" s="110"/>
      <c r="AV1565" s="110"/>
      <c r="AW1565" s="110"/>
      <c r="AX1565" s="110"/>
      <c r="AY1565" s="110"/>
      <c r="AZ1565" s="110"/>
      <c r="BA1565" s="110"/>
      <c r="BB1565" s="110"/>
      <c r="BC1565" s="110"/>
      <c r="BD1565" s="110" t="str">
        <f t="shared" ref="BD1565:BF1565" si="728">BD1529</f>
        <v>دوشنبه</v>
      </c>
      <c r="BE1565" s="110">
        <f t="shared" si="728"/>
        <v>3</v>
      </c>
      <c r="BF1565" s="110">
        <f t="shared" si="728"/>
        <v>16</v>
      </c>
      <c r="BG1565" s="110">
        <f t="shared" si="692"/>
        <v>44</v>
      </c>
      <c r="BH1565" s="110" t="str">
        <f t="shared" si="700"/>
        <v/>
      </c>
      <c r="BI1565" s="110">
        <f>HLOOKUP(BF1565,'ورود کد کلاس همکاران'!$A$1:$AL$54,BG1565+3,FALSE)</f>
        <v>0</v>
      </c>
    </row>
    <row r="1566" spans="40:61" ht="40.5" x14ac:dyDescent="0.2">
      <c r="AN1566" s="110" t="str">
        <f t="shared" si="698"/>
        <v>-0</v>
      </c>
      <c r="AO1566" s="110" t="str">
        <f t="shared" si="701"/>
        <v>17-0</v>
      </c>
      <c r="AP1566" s="110"/>
      <c r="AQ1566" s="110"/>
      <c r="AR1566" s="110"/>
      <c r="AS1566" s="110"/>
      <c r="AT1566" s="110"/>
      <c r="AU1566" s="110"/>
      <c r="AV1566" s="110"/>
      <c r="AW1566" s="110"/>
      <c r="AX1566" s="110"/>
      <c r="AY1566" s="110"/>
      <c r="AZ1566" s="110"/>
      <c r="BA1566" s="110"/>
      <c r="BB1566" s="110"/>
      <c r="BC1566" s="110"/>
      <c r="BD1566" s="110" t="str">
        <f t="shared" ref="BD1566:BF1566" si="729">BD1530</f>
        <v>دوشنبه</v>
      </c>
      <c r="BE1566" s="110">
        <f t="shared" si="729"/>
        <v>3</v>
      </c>
      <c r="BF1566" s="110">
        <f t="shared" si="729"/>
        <v>17</v>
      </c>
      <c r="BG1566" s="110">
        <f t="shared" si="692"/>
        <v>44</v>
      </c>
      <c r="BH1566" s="110" t="str">
        <f t="shared" si="700"/>
        <v/>
      </c>
      <c r="BI1566" s="110">
        <f>HLOOKUP(BF1566,'ورود کد کلاس همکاران'!$A$1:$AL$54,BG1566+3,FALSE)</f>
        <v>0</v>
      </c>
    </row>
    <row r="1567" spans="40:61" ht="40.5" x14ac:dyDescent="0.2">
      <c r="AN1567" s="110" t="str">
        <f t="shared" si="698"/>
        <v>-0</v>
      </c>
      <c r="AO1567" s="110" t="str">
        <f t="shared" si="701"/>
        <v>18-0</v>
      </c>
      <c r="AP1567" s="110"/>
      <c r="AQ1567" s="110"/>
      <c r="AR1567" s="110"/>
      <c r="AS1567" s="110"/>
      <c r="AT1567" s="110"/>
      <c r="AU1567" s="110"/>
      <c r="AV1567" s="110"/>
      <c r="AW1567" s="110"/>
      <c r="AX1567" s="110"/>
      <c r="AY1567" s="110"/>
      <c r="AZ1567" s="110"/>
      <c r="BA1567" s="110"/>
      <c r="BB1567" s="110"/>
      <c r="BC1567" s="110"/>
      <c r="BD1567" s="110" t="str">
        <f t="shared" ref="BD1567:BF1567" si="730">BD1531</f>
        <v>دوشنبه</v>
      </c>
      <c r="BE1567" s="110">
        <f t="shared" si="730"/>
        <v>3</v>
      </c>
      <c r="BF1567" s="110">
        <f t="shared" si="730"/>
        <v>18</v>
      </c>
      <c r="BG1567" s="110">
        <f t="shared" si="692"/>
        <v>44</v>
      </c>
      <c r="BH1567" s="110" t="str">
        <f t="shared" si="700"/>
        <v/>
      </c>
      <c r="BI1567" s="110">
        <f>HLOOKUP(BF1567,'ورود کد کلاس همکاران'!$A$1:$AL$54,BG1567+3,FALSE)</f>
        <v>0</v>
      </c>
    </row>
    <row r="1568" spans="40:61" ht="40.5" x14ac:dyDescent="0.2">
      <c r="AN1568" s="110" t="str">
        <f t="shared" si="698"/>
        <v>-0</v>
      </c>
      <c r="AO1568" s="110" t="str">
        <f t="shared" si="701"/>
        <v>19-0</v>
      </c>
      <c r="AP1568" s="110"/>
      <c r="AQ1568" s="110"/>
      <c r="AR1568" s="110"/>
      <c r="AS1568" s="110"/>
      <c r="AT1568" s="110"/>
      <c r="AU1568" s="110"/>
      <c r="AV1568" s="110"/>
      <c r="AW1568" s="110"/>
      <c r="AX1568" s="110"/>
      <c r="AY1568" s="110"/>
      <c r="AZ1568" s="110"/>
      <c r="BA1568" s="110"/>
      <c r="BB1568" s="110"/>
      <c r="BC1568" s="110"/>
      <c r="BD1568" s="110" t="str">
        <f t="shared" ref="BD1568:BF1568" si="731">BD1532</f>
        <v>سه شنبه</v>
      </c>
      <c r="BE1568" s="110">
        <f t="shared" si="731"/>
        <v>4</v>
      </c>
      <c r="BF1568" s="110">
        <f t="shared" si="731"/>
        <v>19</v>
      </c>
      <c r="BG1568" s="110">
        <f t="shared" si="692"/>
        <v>44</v>
      </c>
      <c r="BH1568" s="110" t="str">
        <f t="shared" si="700"/>
        <v/>
      </c>
      <c r="BI1568" s="110">
        <f>HLOOKUP(BF1568,'ورود کد کلاس همکاران'!$A$1:$AL$54,BG1568+3,FALSE)</f>
        <v>0</v>
      </c>
    </row>
    <row r="1569" spans="40:61" ht="40.5" x14ac:dyDescent="0.2">
      <c r="AN1569" s="110" t="str">
        <f t="shared" si="698"/>
        <v>-0</v>
      </c>
      <c r="AO1569" s="110" t="str">
        <f t="shared" si="701"/>
        <v>20-0</v>
      </c>
      <c r="AP1569" s="110"/>
      <c r="AQ1569" s="110"/>
      <c r="AR1569" s="110"/>
      <c r="AS1569" s="110"/>
      <c r="AT1569" s="110"/>
      <c r="AU1569" s="110"/>
      <c r="AV1569" s="110"/>
      <c r="AW1569" s="110"/>
      <c r="AX1569" s="110"/>
      <c r="AY1569" s="110"/>
      <c r="AZ1569" s="110"/>
      <c r="BA1569" s="110"/>
      <c r="BB1569" s="110"/>
      <c r="BC1569" s="110"/>
      <c r="BD1569" s="110" t="str">
        <f t="shared" ref="BD1569:BF1569" si="732">BD1533</f>
        <v>سه شنبه</v>
      </c>
      <c r="BE1569" s="110">
        <f t="shared" si="732"/>
        <v>4</v>
      </c>
      <c r="BF1569" s="110">
        <f t="shared" si="732"/>
        <v>20</v>
      </c>
      <c r="BG1569" s="110">
        <f t="shared" si="692"/>
        <v>44</v>
      </c>
      <c r="BH1569" s="110" t="str">
        <f t="shared" si="700"/>
        <v/>
      </c>
      <c r="BI1569" s="110">
        <f>HLOOKUP(BF1569,'ورود کد کلاس همکاران'!$A$1:$AL$54,BG1569+3,FALSE)</f>
        <v>0</v>
      </c>
    </row>
    <row r="1570" spans="40:61" ht="40.5" x14ac:dyDescent="0.2">
      <c r="AN1570" s="110" t="str">
        <f t="shared" si="698"/>
        <v>-0</v>
      </c>
      <c r="AO1570" s="110" t="str">
        <f t="shared" si="701"/>
        <v>21-0</v>
      </c>
      <c r="AP1570" s="110"/>
      <c r="AQ1570" s="110"/>
      <c r="AR1570" s="110"/>
      <c r="AS1570" s="110"/>
      <c r="AT1570" s="110"/>
      <c r="AU1570" s="110"/>
      <c r="AV1570" s="110"/>
      <c r="AW1570" s="110"/>
      <c r="AX1570" s="110"/>
      <c r="AY1570" s="110"/>
      <c r="AZ1570" s="110"/>
      <c r="BA1570" s="110"/>
      <c r="BB1570" s="110"/>
      <c r="BC1570" s="110"/>
      <c r="BD1570" s="110" t="str">
        <f t="shared" ref="BD1570:BF1570" si="733">BD1534</f>
        <v>سه شنبه</v>
      </c>
      <c r="BE1570" s="110">
        <f t="shared" si="733"/>
        <v>4</v>
      </c>
      <c r="BF1570" s="110">
        <f t="shared" si="733"/>
        <v>21</v>
      </c>
      <c r="BG1570" s="110">
        <f t="shared" si="692"/>
        <v>44</v>
      </c>
      <c r="BH1570" s="110" t="str">
        <f t="shared" si="700"/>
        <v/>
      </c>
      <c r="BI1570" s="110">
        <f>HLOOKUP(BF1570,'ورود کد کلاس همکاران'!$A$1:$AL$54,BG1570+3,FALSE)</f>
        <v>0</v>
      </c>
    </row>
    <row r="1571" spans="40:61" ht="40.5" x14ac:dyDescent="0.2">
      <c r="AN1571" s="110" t="str">
        <f t="shared" si="698"/>
        <v>-0</v>
      </c>
      <c r="AO1571" s="110" t="str">
        <f t="shared" si="701"/>
        <v>22-0</v>
      </c>
      <c r="AP1571" s="110"/>
      <c r="AQ1571" s="110"/>
      <c r="AR1571" s="110"/>
      <c r="AS1571" s="110"/>
      <c r="AT1571" s="110"/>
      <c r="AU1571" s="110"/>
      <c r="AV1571" s="110"/>
      <c r="AW1571" s="110"/>
      <c r="AX1571" s="110"/>
      <c r="AY1571" s="110"/>
      <c r="AZ1571" s="110"/>
      <c r="BA1571" s="110"/>
      <c r="BB1571" s="110"/>
      <c r="BC1571" s="110"/>
      <c r="BD1571" s="110" t="str">
        <f t="shared" ref="BD1571:BF1571" si="734">BD1535</f>
        <v>سه شنبه</v>
      </c>
      <c r="BE1571" s="110">
        <f t="shared" si="734"/>
        <v>4</v>
      </c>
      <c r="BF1571" s="110">
        <f t="shared" si="734"/>
        <v>22</v>
      </c>
      <c r="BG1571" s="110">
        <f t="shared" si="692"/>
        <v>44</v>
      </c>
      <c r="BH1571" s="110" t="str">
        <f t="shared" si="700"/>
        <v/>
      </c>
      <c r="BI1571" s="110">
        <f>HLOOKUP(BF1571,'ورود کد کلاس همکاران'!$A$1:$AL$54,BG1571+3,FALSE)</f>
        <v>0</v>
      </c>
    </row>
    <row r="1572" spans="40:61" ht="40.5" x14ac:dyDescent="0.2">
      <c r="AN1572" s="110" t="str">
        <f t="shared" si="698"/>
        <v>-0</v>
      </c>
      <c r="AO1572" s="110" t="str">
        <f t="shared" si="701"/>
        <v>23-0</v>
      </c>
      <c r="AP1572" s="110"/>
      <c r="AQ1572" s="110"/>
      <c r="AR1572" s="110"/>
      <c r="AS1572" s="110"/>
      <c r="AT1572" s="110"/>
      <c r="AU1572" s="110"/>
      <c r="AV1572" s="110"/>
      <c r="AW1572" s="110"/>
      <c r="AX1572" s="110"/>
      <c r="AY1572" s="110"/>
      <c r="AZ1572" s="110"/>
      <c r="BA1572" s="110"/>
      <c r="BB1572" s="110"/>
      <c r="BC1572" s="110"/>
      <c r="BD1572" s="110" t="str">
        <f t="shared" ref="BD1572:BF1572" si="735">BD1536</f>
        <v>سه شنبه</v>
      </c>
      <c r="BE1572" s="110">
        <f t="shared" si="735"/>
        <v>4</v>
      </c>
      <c r="BF1572" s="110">
        <f t="shared" si="735"/>
        <v>23</v>
      </c>
      <c r="BG1572" s="110">
        <f t="shared" si="692"/>
        <v>44</v>
      </c>
      <c r="BH1572" s="110" t="str">
        <f t="shared" si="700"/>
        <v/>
      </c>
      <c r="BI1572" s="110">
        <f>HLOOKUP(BF1572,'ورود کد کلاس همکاران'!$A$1:$AL$54,BG1572+3,FALSE)</f>
        <v>0</v>
      </c>
    </row>
    <row r="1573" spans="40:61" ht="40.5" x14ac:dyDescent="0.2">
      <c r="AN1573" s="110" t="str">
        <f t="shared" si="698"/>
        <v>-0</v>
      </c>
      <c r="AO1573" s="110" t="str">
        <f t="shared" si="701"/>
        <v>24-0</v>
      </c>
      <c r="AP1573" s="110"/>
      <c r="AQ1573" s="110"/>
      <c r="AR1573" s="110"/>
      <c r="AS1573" s="110"/>
      <c r="AT1573" s="110"/>
      <c r="AU1573" s="110"/>
      <c r="AV1573" s="110"/>
      <c r="AW1573" s="110"/>
      <c r="AX1573" s="110"/>
      <c r="AY1573" s="110"/>
      <c r="AZ1573" s="110"/>
      <c r="BA1573" s="110"/>
      <c r="BB1573" s="110"/>
      <c r="BC1573" s="110"/>
      <c r="BD1573" s="110" t="str">
        <f t="shared" ref="BD1573:BF1573" si="736">BD1537</f>
        <v>سه شنبه</v>
      </c>
      <c r="BE1573" s="110">
        <f t="shared" si="736"/>
        <v>4</v>
      </c>
      <c r="BF1573" s="110">
        <f t="shared" si="736"/>
        <v>24</v>
      </c>
      <c r="BG1573" s="110">
        <f t="shared" si="692"/>
        <v>44</v>
      </c>
      <c r="BH1573" s="110" t="str">
        <f t="shared" si="700"/>
        <v/>
      </c>
      <c r="BI1573" s="110">
        <f>HLOOKUP(BF1573,'ورود کد کلاس همکاران'!$A$1:$AL$54,BG1573+3,FALSE)</f>
        <v>0</v>
      </c>
    </row>
    <row r="1574" spans="40:61" ht="40.5" x14ac:dyDescent="0.2">
      <c r="AN1574" s="110" t="str">
        <f t="shared" si="698"/>
        <v>-0</v>
      </c>
      <c r="AO1574" s="110" t="str">
        <f t="shared" si="701"/>
        <v>25-0</v>
      </c>
      <c r="AP1574" s="110"/>
      <c r="AQ1574" s="110"/>
      <c r="AR1574" s="110"/>
      <c r="AS1574" s="110"/>
      <c r="AT1574" s="110"/>
      <c r="AU1574" s="110"/>
      <c r="AV1574" s="110"/>
      <c r="AW1574" s="110"/>
      <c r="AX1574" s="110"/>
      <c r="AY1574" s="110"/>
      <c r="AZ1574" s="110"/>
      <c r="BA1574" s="110"/>
      <c r="BB1574" s="110"/>
      <c r="BC1574" s="110"/>
      <c r="BD1574" s="110" t="str">
        <f t="shared" ref="BD1574:BF1574" si="737">BD1538</f>
        <v>چهار شنبه</v>
      </c>
      <c r="BE1574" s="110">
        <f t="shared" si="737"/>
        <v>5</v>
      </c>
      <c r="BF1574" s="110">
        <f t="shared" si="737"/>
        <v>25</v>
      </c>
      <c r="BG1574" s="110">
        <f t="shared" si="692"/>
        <v>44</v>
      </c>
      <c r="BH1574" s="110" t="str">
        <f t="shared" si="700"/>
        <v/>
      </c>
      <c r="BI1574" s="110">
        <f>HLOOKUP(BF1574,'ورود کد کلاس همکاران'!$A$1:$AL$54,BG1574+3,FALSE)</f>
        <v>0</v>
      </c>
    </row>
    <row r="1575" spans="40:61" ht="40.5" x14ac:dyDescent="0.2">
      <c r="AN1575" s="110" t="str">
        <f t="shared" si="698"/>
        <v>-0</v>
      </c>
      <c r="AO1575" s="110" t="str">
        <f t="shared" si="701"/>
        <v>26-0</v>
      </c>
      <c r="AP1575" s="110"/>
      <c r="AQ1575" s="110"/>
      <c r="AR1575" s="110"/>
      <c r="AS1575" s="110"/>
      <c r="AT1575" s="110"/>
      <c r="AU1575" s="110"/>
      <c r="AV1575" s="110"/>
      <c r="AW1575" s="110"/>
      <c r="AX1575" s="110"/>
      <c r="AY1575" s="110"/>
      <c r="AZ1575" s="110"/>
      <c r="BA1575" s="110"/>
      <c r="BB1575" s="110"/>
      <c r="BC1575" s="110"/>
      <c r="BD1575" s="110" t="str">
        <f t="shared" ref="BD1575:BF1575" si="738">BD1539</f>
        <v>چهار شنبه</v>
      </c>
      <c r="BE1575" s="110">
        <f t="shared" si="738"/>
        <v>5</v>
      </c>
      <c r="BF1575" s="110">
        <f t="shared" si="738"/>
        <v>26</v>
      </c>
      <c r="BG1575" s="110">
        <f t="shared" ref="BG1575:BG1638" si="739">BG1539+1</f>
        <v>44</v>
      </c>
      <c r="BH1575" s="110" t="str">
        <f t="shared" si="700"/>
        <v/>
      </c>
      <c r="BI1575" s="110">
        <f>HLOOKUP(BF1575,'ورود کد کلاس همکاران'!$A$1:$AL$54,BG1575+3,FALSE)</f>
        <v>0</v>
      </c>
    </row>
    <row r="1576" spans="40:61" ht="40.5" x14ac:dyDescent="0.2">
      <c r="AN1576" s="110" t="str">
        <f t="shared" si="698"/>
        <v>-0</v>
      </c>
      <c r="AO1576" s="110" t="str">
        <f t="shared" si="701"/>
        <v>27-0</v>
      </c>
      <c r="AP1576" s="110"/>
      <c r="AQ1576" s="110"/>
      <c r="AR1576" s="110"/>
      <c r="AS1576" s="110"/>
      <c r="AT1576" s="110"/>
      <c r="AU1576" s="110"/>
      <c r="AV1576" s="110"/>
      <c r="AW1576" s="110"/>
      <c r="AX1576" s="110"/>
      <c r="AY1576" s="110"/>
      <c r="AZ1576" s="110"/>
      <c r="BA1576" s="110"/>
      <c r="BB1576" s="110"/>
      <c r="BC1576" s="110"/>
      <c r="BD1576" s="110" t="str">
        <f t="shared" ref="BD1576:BF1576" si="740">BD1540</f>
        <v>چهار شنبه</v>
      </c>
      <c r="BE1576" s="110">
        <f t="shared" si="740"/>
        <v>5</v>
      </c>
      <c r="BF1576" s="110">
        <f t="shared" si="740"/>
        <v>27</v>
      </c>
      <c r="BG1576" s="110">
        <f t="shared" si="739"/>
        <v>44</v>
      </c>
      <c r="BH1576" s="110" t="str">
        <f t="shared" si="700"/>
        <v/>
      </c>
      <c r="BI1576" s="110">
        <f>HLOOKUP(BF1576,'ورود کد کلاس همکاران'!$A$1:$AL$54,BG1576+3,FALSE)</f>
        <v>0</v>
      </c>
    </row>
    <row r="1577" spans="40:61" ht="40.5" x14ac:dyDescent="0.2">
      <c r="AN1577" s="110" t="str">
        <f t="shared" si="698"/>
        <v>-0</v>
      </c>
      <c r="AO1577" s="110" t="str">
        <f t="shared" si="701"/>
        <v>28-0</v>
      </c>
      <c r="AP1577" s="110"/>
      <c r="AQ1577" s="110"/>
      <c r="AR1577" s="110"/>
      <c r="AS1577" s="110"/>
      <c r="AT1577" s="110"/>
      <c r="AU1577" s="110"/>
      <c r="AV1577" s="110"/>
      <c r="AW1577" s="110"/>
      <c r="AX1577" s="110"/>
      <c r="AY1577" s="110"/>
      <c r="AZ1577" s="110"/>
      <c r="BA1577" s="110"/>
      <c r="BB1577" s="110"/>
      <c r="BC1577" s="110"/>
      <c r="BD1577" s="110" t="str">
        <f t="shared" ref="BD1577:BF1577" si="741">BD1541</f>
        <v>چهار شنبه</v>
      </c>
      <c r="BE1577" s="110">
        <f t="shared" si="741"/>
        <v>5</v>
      </c>
      <c r="BF1577" s="110">
        <f t="shared" si="741"/>
        <v>28</v>
      </c>
      <c r="BG1577" s="110">
        <f t="shared" si="739"/>
        <v>44</v>
      </c>
      <c r="BH1577" s="110" t="str">
        <f t="shared" si="700"/>
        <v/>
      </c>
      <c r="BI1577" s="110">
        <f>HLOOKUP(BF1577,'ورود کد کلاس همکاران'!$A$1:$AL$54,BG1577+3,FALSE)</f>
        <v>0</v>
      </c>
    </row>
    <row r="1578" spans="40:61" ht="40.5" x14ac:dyDescent="0.2">
      <c r="AN1578" s="110" t="str">
        <f t="shared" si="698"/>
        <v>-0</v>
      </c>
      <c r="AO1578" s="110" t="str">
        <f t="shared" si="701"/>
        <v>29-0</v>
      </c>
      <c r="AP1578" s="110"/>
      <c r="AQ1578" s="110"/>
      <c r="AR1578" s="110"/>
      <c r="AS1578" s="110"/>
      <c r="AT1578" s="110"/>
      <c r="AU1578" s="110"/>
      <c r="AV1578" s="110"/>
      <c r="AW1578" s="110"/>
      <c r="AX1578" s="110"/>
      <c r="AY1578" s="110"/>
      <c r="AZ1578" s="110"/>
      <c r="BA1578" s="110"/>
      <c r="BB1578" s="110"/>
      <c r="BC1578" s="110"/>
      <c r="BD1578" s="110" t="str">
        <f t="shared" ref="BD1578:BF1578" si="742">BD1542</f>
        <v>چهار شنبه</v>
      </c>
      <c r="BE1578" s="110">
        <f t="shared" si="742"/>
        <v>5</v>
      </c>
      <c r="BF1578" s="110">
        <f t="shared" si="742"/>
        <v>29</v>
      </c>
      <c r="BG1578" s="110">
        <f t="shared" si="739"/>
        <v>44</v>
      </c>
      <c r="BH1578" s="110" t="str">
        <f t="shared" si="700"/>
        <v/>
      </c>
      <c r="BI1578" s="110">
        <f>HLOOKUP(BF1578,'ورود کد کلاس همکاران'!$A$1:$AL$54,BG1578+3,FALSE)</f>
        <v>0</v>
      </c>
    </row>
    <row r="1579" spans="40:61" ht="40.5" x14ac:dyDescent="0.2">
      <c r="AN1579" s="110" t="str">
        <f t="shared" si="698"/>
        <v>-0</v>
      </c>
      <c r="AO1579" s="110" t="str">
        <f t="shared" si="701"/>
        <v>30-0</v>
      </c>
      <c r="AP1579" s="110"/>
      <c r="AQ1579" s="110"/>
      <c r="AR1579" s="110"/>
      <c r="AS1579" s="110"/>
      <c r="AT1579" s="110"/>
      <c r="AU1579" s="110"/>
      <c r="AV1579" s="110"/>
      <c r="AW1579" s="110"/>
      <c r="AX1579" s="110"/>
      <c r="AY1579" s="110"/>
      <c r="AZ1579" s="110"/>
      <c r="BA1579" s="110"/>
      <c r="BB1579" s="110"/>
      <c r="BC1579" s="110"/>
      <c r="BD1579" s="110" t="str">
        <f t="shared" ref="BD1579:BF1579" si="743">BD1543</f>
        <v>چهار شنبه</v>
      </c>
      <c r="BE1579" s="110">
        <f t="shared" si="743"/>
        <v>5</v>
      </c>
      <c r="BF1579" s="110">
        <f t="shared" si="743"/>
        <v>30</v>
      </c>
      <c r="BG1579" s="110">
        <f t="shared" si="739"/>
        <v>44</v>
      </c>
      <c r="BH1579" s="110" t="str">
        <f t="shared" si="700"/>
        <v/>
      </c>
      <c r="BI1579" s="110">
        <f>HLOOKUP(BF1579,'ورود کد کلاس همکاران'!$A$1:$AL$54,BG1579+3,FALSE)</f>
        <v>0</v>
      </c>
    </row>
    <row r="1580" spans="40:61" ht="40.5" x14ac:dyDescent="0.2">
      <c r="AN1580" s="110" t="str">
        <f t="shared" si="698"/>
        <v>-0</v>
      </c>
      <c r="AO1580" s="110" t="str">
        <f t="shared" si="701"/>
        <v>31-0</v>
      </c>
      <c r="AP1580" s="110"/>
      <c r="AQ1580" s="110"/>
      <c r="AR1580" s="110"/>
      <c r="AS1580" s="110"/>
      <c r="AT1580" s="110"/>
      <c r="AU1580" s="110"/>
      <c r="AV1580" s="110"/>
      <c r="AW1580" s="110"/>
      <c r="AX1580" s="110"/>
      <c r="AY1580" s="110"/>
      <c r="AZ1580" s="110"/>
      <c r="BA1580" s="110"/>
      <c r="BB1580" s="110"/>
      <c r="BC1580" s="110"/>
      <c r="BD1580" s="110" t="str">
        <f t="shared" ref="BD1580:BF1580" si="744">BD1544</f>
        <v>پنجشنبه</v>
      </c>
      <c r="BE1580" s="110">
        <f t="shared" si="744"/>
        <v>6</v>
      </c>
      <c r="BF1580" s="110">
        <f t="shared" si="744"/>
        <v>31</v>
      </c>
      <c r="BG1580" s="110">
        <f t="shared" si="739"/>
        <v>44</v>
      </c>
      <c r="BH1580" s="110" t="str">
        <f t="shared" si="700"/>
        <v/>
      </c>
      <c r="BI1580" s="110">
        <f>HLOOKUP(BF1580,'ورود کد کلاس همکاران'!$A$1:$AL$54,BG1580+3,FALSE)</f>
        <v>0</v>
      </c>
    </row>
    <row r="1581" spans="40:61" ht="40.5" x14ac:dyDescent="0.2">
      <c r="AN1581" s="110" t="str">
        <f t="shared" si="698"/>
        <v>-0</v>
      </c>
      <c r="AO1581" s="110" t="str">
        <f t="shared" si="701"/>
        <v>32-0</v>
      </c>
      <c r="AP1581" s="110"/>
      <c r="AQ1581" s="110"/>
      <c r="AR1581" s="110"/>
      <c r="AS1581" s="110"/>
      <c r="AT1581" s="110"/>
      <c r="AU1581" s="110"/>
      <c r="AV1581" s="110"/>
      <c r="AW1581" s="110"/>
      <c r="AX1581" s="110"/>
      <c r="AY1581" s="110"/>
      <c r="AZ1581" s="110"/>
      <c r="BA1581" s="110"/>
      <c r="BB1581" s="110"/>
      <c r="BC1581" s="110"/>
      <c r="BD1581" s="110" t="str">
        <f t="shared" ref="BD1581:BF1581" si="745">BD1545</f>
        <v>پنجشنبه</v>
      </c>
      <c r="BE1581" s="110">
        <f t="shared" si="745"/>
        <v>6</v>
      </c>
      <c r="BF1581" s="110">
        <f t="shared" si="745"/>
        <v>32</v>
      </c>
      <c r="BG1581" s="110">
        <f t="shared" si="739"/>
        <v>44</v>
      </c>
      <c r="BH1581" s="110" t="str">
        <f t="shared" si="700"/>
        <v/>
      </c>
      <c r="BI1581" s="110">
        <f>HLOOKUP(BF1581,'ورود کد کلاس همکاران'!$A$1:$AL$54,BG1581+3,FALSE)</f>
        <v>0</v>
      </c>
    </row>
    <row r="1582" spans="40:61" ht="40.5" x14ac:dyDescent="0.2">
      <c r="AN1582" s="110" t="str">
        <f t="shared" si="698"/>
        <v>-0</v>
      </c>
      <c r="AO1582" s="110" t="str">
        <f t="shared" si="701"/>
        <v>33-0</v>
      </c>
      <c r="AP1582" s="110"/>
      <c r="AQ1582" s="110"/>
      <c r="AR1582" s="110"/>
      <c r="AS1582" s="110"/>
      <c r="AT1582" s="110"/>
      <c r="AU1582" s="110"/>
      <c r="AV1582" s="110"/>
      <c r="AW1582" s="110"/>
      <c r="AX1582" s="110"/>
      <c r="AY1582" s="110"/>
      <c r="AZ1582" s="110"/>
      <c r="BA1582" s="110"/>
      <c r="BB1582" s="110"/>
      <c r="BC1582" s="110"/>
      <c r="BD1582" s="110" t="str">
        <f t="shared" ref="BD1582:BF1582" si="746">BD1546</f>
        <v>پنجشنبه</v>
      </c>
      <c r="BE1582" s="110">
        <f t="shared" si="746"/>
        <v>6</v>
      </c>
      <c r="BF1582" s="110">
        <f t="shared" si="746"/>
        <v>33</v>
      </c>
      <c r="BG1582" s="110">
        <f t="shared" si="739"/>
        <v>44</v>
      </c>
      <c r="BH1582" s="110" t="str">
        <f t="shared" si="700"/>
        <v/>
      </c>
      <c r="BI1582" s="110">
        <f>HLOOKUP(BF1582,'ورود کد کلاس همکاران'!$A$1:$AL$54,BG1582+3,FALSE)</f>
        <v>0</v>
      </c>
    </row>
    <row r="1583" spans="40:61" ht="40.5" x14ac:dyDescent="0.2">
      <c r="AN1583" s="110" t="str">
        <f t="shared" si="698"/>
        <v>-0</v>
      </c>
      <c r="AO1583" s="110" t="str">
        <f t="shared" si="701"/>
        <v>34-0</v>
      </c>
      <c r="AP1583" s="110"/>
      <c r="AQ1583" s="110"/>
      <c r="AR1583" s="110"/>
      <c r="AS1583" s="110"/>
      <c r="AT1583" s="110"/>
      <c r="AU1583" s="110"/>
      <c r="AV1583" s="110"/>
      <c r="AW1583" s="110"/>
      <c r="AX1583" s="110"/>
      <c r="AY1583" s="110"/>
      <c r="AZ1583" s="110"/>
      <c r="BA1583" s="110"/>
      <c r="BB1583" s="110"/>
      <c r="BC1583" s="110"/>
      <c r="BD1583" s="110" t="str">
        <f t="shared" ref="BD1583:BF1583" si="747">BD1547</f>
        <v>پنجشنبه</v>
      </c>
      <c r="BE1583" s="110">
        <f t="shared" si="747"/>
        <v>6</v>
      </c>
      <c r="BF1583" s="110">
        <f t="shared" si="747"/>
        <v>34</v>
      </c>
      <c r="BG1583" s="110">
        <f t="shared" si="739"/>
        <v>44</v>
      </c>
      <c r="BH1583" s="110" t="str">
        <f t="shared" si="700"/>
        <v/>
      </c>
      <c r="BI1583" s="110">
        <f>HLOOKUP(BF1583,'ورود کد کلاس همکاران'!$A$1:$AL$54,BG1583+3,FALSE)</f>
        <v>0</v>
      </c>
    </row>
    <row r="1584" spans="40:61" ht="40.5" x14ac:dyDescent="0.2">
      <c r="AN1584" s="110" t="str">
        <f t="shared" si="698"/>
        <v>-0</v>
      </c>
      <c r="AO1584" s="110" t="str">
        <f t="shared" si="701"/>
        <v>35-0</v>
      </c>
      <c r="AP1584" s="110"/>
      <c r="AQ1584" s="110"/>
      <c r="AR1584" s="110"/>
      <c r="AS1584" s="110"/>
      <c r="AT1584" s="110"/>
      <c r="AU1584" s="110"/>
      <c r="AV1584" s="110"/>
      <c r="AW1584" s="110"/>
      <c r="AX1584" s="110"/>
      <c r="AY1584" s="110"/>
      <c r="AZ1584" s="110"/>
      <c r="BA1584" s="110"/>
      <c r="BB1584" s="110"/>
      <c r="BC1584" s="110"/>
      <c r="BD1584" s="110" t="str">
        <f t="shared" ref="BD1584:BF1584" si="748">BD1548</f>
        <v>پنجشنبه</v>
      </c>
      <c r="BE1584" s="110">
        <f t="shared" si="748"/>
        <v>6</v>
      </c>
      <c r="BF1584" s="110">
        <f t="shared" si="748"/>
        <v>35</v>
      </c>
      <c r="BG1584" s="110">
        <f t="shared" si="739"/>
        <v>44</v>
      </c>
      <c r="BH1584" s="110" t="str">
        <f t="shared" si="700"/>
        <v/>
      </c>
      <c r="BI1584" s="110">
        <f>HLOOKUP(BF1584,'ورود کد کلاس همکاران'!$A$1:$AL$54,BG1584+3,FALSE)</f>
        <v>0</v>
      </c>
    </row>
    <row r="1585" spans="40:61" ht="40.5" x14ac:dyDescent="0.2">
      <c r="AN1585" s="110" t="str">
        <f t="shared" si="698"/>
        <v>-0</v>
      </c>
      <c r="AO1585" s="110" t="str">
        <f t="shared" si="701"/>
        <v>36-0</v>
      </c>
      <c r="AP1585" s="110"/>
      <c r="AQ1585" s="110"/>
      <c r="AR1585" s="110"/>
      <c r="AS1585" s="110"/>
      <c r="AT1585" s="110"/>
      <c r="AU1585" s="110"/>
      <c r="AV1585" s="110"/>
      <c r="AW1585" s="110"/>
      <c r="AX1585" s="110"/>
      <c r="AY1585" s="110"/>
      <c r="AZ1585" s="110"/>
      <c r="BA1585" s="110"/>
      <c r="BB1585" s="110"/>
      <c r="BC1585" s="110"/>
      <c r="BD1585" s="110" t="str">
        <f t="shared" ref="BD1585:BF1585" si="749">BD1549</f>
        <v>پنجشنبه</v>
      </c>
      <c r="BE1585" s="110">
        <f t="shared" si="749"/>
        <v>6</v>
      </c>
      <c r="BF1585" s="110">
        <f t="shared" si="749"/>
        <v>36</v>
      </c>
      <c r="BG1585" s="110">
        <f t="shared" si="739"/>
        <v>44</v>
      </c>
      <c r="BH1585" s="110" t="str">
        <f t="shared" si="700"/>
        <v/>
      </c>
      <c r="BI1585" s="110">
        <f>HLOOKUP(BF1585,'ورود کد کلاس همکاران'!$A$1:$AL$54,BG1585+3,FALSE)</f>
        <v>0</v>
      </c>
    </row>
    <row r="1586" spans="40:61" ht="40.5" x14ac:dyDescent="0.2">
      <c r="AN1586" s="110" t="str">
        <f t="shared" si="698"/>
        <v>-0</v>
      </c>
      <c r="AO1586" s="110" t="str">
        <f t="shared" si="701"/>
        <v>1-0</v>
      </c>
      <c r="AP1586" s="110"/>
      <c r="AQ1586" s="110"/>
      <c r="AR1586" s="110"/>
      <c r="AS1586" s="110"/>
      <c r="AT1586" s="110"/>
      <c r="AU1586" s="110"/>
      <c r="AV1586" s="110"/>
      <c r="AW1586" s="110"/>
      <c r="AX1586" s="110"/>
      <c r="AY1586" s="110"/>
      <c r="AZ1586" s="110"/>
      <c r="BA1586" s="110"/>
      <c r="BB1586" s="110"/>
      <c r="BC1586" s="110"/>
      <c r="BD1586" s="110" t="str">
        <f t="shared" ref="BD1586:BF1586" si="750">BD1550</f>
        <v>شنبه</v>
      </c>
      <c r="BE1586" s="110">
        <f t="shared" si="750"/>
        <v>1</v>
      </c>
      <c r="BF1586" s="110">
        <f t="shared" si="750"/>
        <v>1</v>
      </c>
      <c r="BG1586" s="110">
        <f t="shared" si="739"/>
        <v>45</v>
      </c>
      <c r="BH1586" s="110" t="str">
        <f t="shared" si="700"/>
        <v/>
      </c>
      <c r="BI1586" s="110">
        <f>HLOOKUP(BF1586,'ورود کد کلاس همکاران'!$A$1:$AL$54,BG1586+3,FALSE)</f>
        <v>0</v>
      </c>
    </row>
    <row r="1587" spans="40:61" ht="40.5" x14ac:dyDescent="0.2">
      <c r="AN1587" s="110" t="str">
        <f t="shared" si="698"/>
        <v>-0</v>
      </c>
      <c r="AO1587" s="110" t="str">
        <f t="shared" si="701"/>
        <v>2-0</v>
      </c>
      <c r="AP1587" s="110"/>
      <c r="AQ1587" s="110"/>
      <c r="AR1587" s="110"/>
      <c r="AS1587" s="110"/>
      <c r="AT1587" s="110"/>
      <c r="AU1587" s="110"/>
      <c r="AV1587" s="110"/>
      <c r="AW1587" s="110"/>
      <c r="AX1587" s="110"/>
      <c r="AY1587" s="110"/>
      <c r="AZ1587" s="110"/>
      <c r="BA1587" s="110"/>
      <c r="BB1587" s="110"/>
      <c r="BC1587" s="110"/>
      <c r="BD1587" s="110" t="str">
        <f t="shared" ref="BD1587:BF1587" si="751">BD1551</f>
        <v>شنبه</v>
      </c>
      <c r="BE1587" s="110">
        <f t="shared" si="751"/>
        <v>1</v>
      </c>
      <c r="BF1587" s="110">
        <f t="shared" si="751"/>
        <v>2</v>
      </c>
      <c r="BG1587" s="110">
        <f t="shared" si="739"/>
        <v>45</v>
      </c>
      <c r="BH1587" s="110" t="str">
        <f t="shared" si="700"/>
        <v/>
      </c>
      <c r="BI1587" s="110">
        <f>HLOOKUP(BF1587,'ورود کد کلاس همکاران'!$A$1:$AL$54,BG1587+3,FALSE)</f>
        <v>0</v>
      </c>
    </row>
    <row r="1588" spans="40:61" ht="40.5" x14ac:dyDescent="0.2">
      <c r="AN1588" s="110" t="str">
        <f t="shared" si="698"/>
        <v>-0</v>
      </c>
      <c r="AO1588" s="110" t="str">
        <f t="shared" si="701"/>
        <v>3-0</v>
      </c>
      <c r="AP1588" s="110"/>
      <c r="AQ1588" s="110"/>
      <c r="AR1588" s="110"/>
      <c r="AS1588" s="110"/>
      <c r="AT1588" s="110"/>
      <c r="AU1588" s="110"/>
      <c r="AV1588" s="110"/>
      <c r="AW1588" s="110"/>
      <c r="AX1588" s="110"/>
      <c r="AY1588" s="110"/>
      <c r="AZ1588" s="110"/>
      <c r="BA1588" s="110"/>
      <c r="BB1588" s="110"/>
      <c r="BC1588" s="110"/>
      <c r="BD1588" s="110" t="str">
        <f t="shared" ref="BD1588:BF1588" si="752">BD1552</f>
        <v>شنبه</v>
      </c>
      <c r="BE1588" s="110">
        <f t="shared" si="752"/>
        <v>1</v>
      </c>
      <c r="BF1588" s="110">
        <f t="shared" si="752"/>
        <v>3</v>
      </c>
      <c r="BG1588" s="110">
        <f t="shared" si="739"/>
        <v>45</v>
      </c>
      <c r="BH1588" s="110" t="str">
        <f t="shared" si="700"/>
        <v/>
      </c>
      <c r="BI1588" s="110">
        <f>HLOOKUP(BF1588,'ورود کد کلاس همکاران'!$A$1:$AL$54,BG1588+3,FALSE)</f>
        <v>0</v>
      </c>
    </row>
    <row r="1589" spans="40:61" ht="40.5" x14ac:dyDescent="0.2">
      <c r="AN1589" s="110" t="str">
        <f t="shared" si="698"/>
        <v>-0</v>
      </c>
      <c r="AO1589" s="110" t="str">
        <f t="shared" si="701"/>
        <v>4-0</v>
      </c>
      <c r="AP1589" s="110"/>
      <c r="AQ1589" s="110"/>
      <c r="AR1589" s="110"/>
      <c r="AS1589" s="110"/>
      <c r="AT1589" s="110"/>
      <c r="AU1589" s="110"/>
      <c r="AV1589" s="110"/>
      <c r="AW1589" s="110"/>
      <c r="AX1589" s="110"/>
      <c r="AY1589" s="110"/>
      <c r="AZ1589" s="110"/>
      <c r="BA1589" s="110"/>
      <c r="BB1589" s="110"/>
      <c r="BC1589" s="110"/>
      <c r="BD1589" s="110" t="str">
        <f t="shared" ref="BD1589:BF1589" si="753">BD1553</f>
        <v>شنبه</v>
      </c>
      <c r="BE1589" s="110">
        <f t="shared" si="753"/>
        <v>1</v>
      </c>
      <c r="BF1589" s="110">
        <f t="shared" si="753"/>
        <v>4</v>
      </c>
      <c r="BG1589" s="110">
        <f t="shared" si="739"/>
        <v>45</v>
      </c>
      <c r="BH1589" s="110" t="str">
        <f t="shared" si="700"/>
        <v/>
      </c>
      <c r="BI1589" s="110">
        <f>HLOOKUP(BF1589,'ورود کد کلاس همکاران'!$A$1:$AL$54,BG1589+3,FALSE)</f>
        <v>0</v>
      </c>
    </row>
    <row r="1590" spans="40:61" ht="40.5" x14ac:dyDescent="0.2">
      <c r="AN1590" s="110" t="str">
        <f t="shared" si="698"/>
        <v>-0</v>
      </c>
      <c r="AO1590" s="110" t="str">
        <f t="shared" si="701"/>
        <v>5-0</v>
      </c>
      <c r="AP1590" s="110"/>
      <c r="AQ1590" s="110"/>
      <c r="AR1590" s="110"/>
      <c r="AS1590" s="110"/>
      <c r="AT1590" s="110"/>
      <c r="AU1590" s="110"/>
      <c r="AV1590" s="110"/>
      <c r="AW1590" s="110"/>
      <c r="AX1590" s="110"/>
      <c r="AY1590" s="110"/>
      <c r="AZ1590" s="110"/>
      <c r="BA1590" s="110"/>
      <c r="BB1590" s="110"/>
      <c r="BC1590" s="110"/>
      <c r="BD1590" s="110" t="str">
        <f t="shared" ref="BD1590:BF1590" si="754">BD1554</f>
        <v>شنبه</v>
      </c>
      <c r="BE1590" s="110">
        <f t="shared" si="754"/>
        <v>1</v>
      </c>
      <c r="BF1590" s="110">
        <f t="shared" si="754"/>
        <v>5</v>
      </c>
      <c r="BG1590" s="110">
        <f t="shared" si="739"/>
        <v>45</v>
      </c>
      <c r="BH1590" s="110" t="str">
        <f t="shared" si="700"/>
        <v/>
      </c>
      <c r="BI1590" s="110">
        <f>HLOOKUP(BF1590,'ورود کد کلاس همکاران'!$A$1:$AL$54,BG1590+3,FALSE)</f>
        <v>0</v>
      </c>
    </row>
    <row r="1591" spans="40:61" ht="40.5" x14ac:dyDescent="0.2">
      <c r="AN1591" s="110" t="str">
        <f t="shared" si="698"/>
        <v>-0</v>
      </c>
      <c r="AO1591" s="110" t="str">
        <f t="shared" si="701"/>
        <v>6-0</v>
      </c>
      <c r="AP1591" s="110"/>
      <c r="AQ1591" s="110"/>
      <c r="AR1591" s="110"/>
      <c r="AS1591" s="110"/>
      <c r="AT1591" s="110"/>
      <c r="AU1591" s="110"/>
      <c r="AV1591" s="110"/>
      <c r="AW1591" s="110"/>
      <c r="AX1591" s="110"/>
      <c r="AY1591" s="110"/>
      <c r="AZ1591" s="110"/>
      <c r="BA1591" s="110"/>
      <c r="BB1591" s="110"/>
      <c r="BC1591" s="110"/>
      <c r="BD1591" s="110" t="str">
        <f t="shared" ref="BD1591:BF1591" si="755">BD1555</f>
        <v>شنبه</v>
      </c>
      <c r="BE1591" s="110">
        <f t="shared" si="755"/>
        <v>1</v>
      </c>
      <c r="BF1591" s="110">
        <f t="shared" si="755"/>
        <v>6</v>
      </c>
      <c r="BG1591" s="110">
        <f t="shared" si="739"/>
        <v>45</v>
      </c>
      <c r="BH1591" s="110" t="str">
        <f t="shared" si="700"/>
        <v/>
      </c>
      <c r="BI1591" s="110">
        <f>HLOOKUP(BF1591,'ورود کد کلاس همکاران'!$A$1:$AL$54,BG1591+3,FALSE)</f>
        <v>0</v>
      </c>
    </row>
    <row r="1592" spans="40:61" ht="40.5" x14ac:dyDescent="0.2">
      <c r="AN1592" s="110" t="str">
        <f t="shared" si="698"/>
        <v>-0</v>
      </c>
      <c r="AO1592" s="110" t="str">
        <f t="shared" si="701"/>
        <v>7-0</v>
      </c>
      <c r="AP1592" s="110"/>
      <c r="AQ1592" s="110"/>
      <c r="AR1592" s="110"/>
      <c r="AS1592" s="110"/>
      <c r="AT1592" s="110"/>
      <c r="AU1592" s="110"/>
      <c r="AV1592" s="110"/>
      <c r="AW1592" s="110"/>
      <c r="AX1592" s="110"/>
      <c r="AY1592" s="110"/>
      <c r="AZ1592" s="110"/>
      <c r="BA1592" s="110"/>
      <c r="BB1592" s="110"/>
      <c r="BC1592" s="110"/>
      <c r="BD1592" s="110" t="str">
        <f t="shared" ref="BD1592:BF1592" si="756">BD1556</f>
        <v>يکشنبه</v>
      </c>
      <c r="BE1592" s="110">
        <f t="shared" si="756"/>
        <v>2</v>
      </c>
      <c r="BF1592" s="110">
        <f t="shared" si="756"/>
        <v>7</v>
      </c>
      <c r="BG1592" s="110">
        <f t="shared" si="739"/>
        <v>45</v>
      </c>
      <c r="BH1592" s="110" t="str">
        <f t="shared" si="700"/>
        <v/>
      </c>
      <c r="BI1592" s="110">
        <f>HLOOKUP(BF1592,'ورود کد کلاس همکاران'!$A$1:$AL$54,BG1592+3,FALSE)</f>
        <v>0</v>
      </c>
    </row>
    <row r="1593" spans="40:61" ht="40.5" x14ac:dyDescent="0.2">
      <c r="AN1593" s="110" t="str">
        <f t="shared" si="698"/>
        <v>-0</v>
      </c>
      <c r="AO1593" s="110" t="str">
        <f t="shared" si="701"/>
        <v>8-0</v>
      </c>
      <c r="AP1593" s="110"/>
      <c r="AQ1593" s="110"/>
      <c r="AR1593" s="110"/>
      <c r="AS1593" s="110"/>
      <c r="AT1593" s="110"/>
      <c r="AU1593" s="110"/>
      <c r="AV1593" s="110"/>
      <c r="AW1593" s="110"/>
      <c r="AX1593" s="110"/>
      <c r="AY1593" s="110"/>
      <c r="AZ1593" s="110"/>
      <c r="BA1593" s="110"/>
      <c r="BB1593" s="110"/>
      <c r="BC1593" s="110"/>
      <c r="BD1593" s="110" t="str">
        <f t="shared" ref="BD1593:BF1593" si="757">BD1557</f>
        <v>يکشنبه</v>
      </c>
      <c r="BE1593" s="110">
        <f t="shared" si="757"/>
        <v>2</v>
      </c>
      <c r="BF1593" s="110">
        <f t="shared" si="757"/>
        <v>8</v>
      </c>
      <c r="BG1593" s="110">
        <f t="shared" si="739"/>
        <v>45</v>
      </c>
      <c r="BH1593" s="110" t="str">
        <f t="shared" si="700"/>
        <v/>
      </c>
      <c r="BI1593" s="110">
        <f>HLOOKUP(BF1593,'ورود کد کلاس همکاران'!$A$1:$AL$54,BG1593+3,FALSE)</f>
        <v>0</v>
      </c>
    </row>
    <row r="1594" spans="40:61" ht="40.5" x14ac:dyDescent="0.2">
      <c r="AN1594" s="110" t="str">
        <f t="shared" si="698"/>
        <v>-0</v>
      </c>
      <c r="AO1594" s="110" t="str">
        <f t="shared" si="701"/>
        <v>9-0</v>
      </c>
      <c r="AP1594" s="110"/>
      <c r="AQ1594" s="110"/>
      <c r="AR1594" s="110"/>
      <c r="AS1594" s="110"/>
      <c r="AT1594" s="110"/>
      <c r="AU1594" s="110"/>
      <c r="AV1594" s="110"/>
      <c r="AW1594" s="110"/>
      <c r="AX1594" s="110"/>
      <c r="AY1594" s="110"/>
      <c r="AZ1594" s="110"/>
      <c r="BA1594" s="110"/>
      <c r="BB1594" s="110"/>
      <c r="BC1594" s="110"/>
      <c r="BD1594" s="110" t="str">
        <f t="shared" ref="BD1594:BF1594" si="758">BD1558</f>
        <v>يکشنبه</v>
      </c>
      <c r="BE1594" s="110">
        <f t="shared" si="758"/>
        <v>2</v>
      </c>
      <c r="BF1594" s="110">
        <f t="shared" si="758"/>
        <v>9</v>
      </c>
      <c r="BG1594" s="110">
        <f t="shared" si="739"/>
        <v>45</v>
      </c>
      <c r="BH1594" s="110" t="str">
        <f t="shared" si="700"/>
        <v/>
      </c>
      <c r="BI1594" s="110">
        <f>HLOOKUP(BF1594,'ورود کد کلاس همکاران'!$A$1:$AL$54,BG1594+3,FALSE)</f>
        <v>0</v>
      </c>
    </row>
    <row r="1595" spans="40:61" ht="40.5" x14ac:dyDescent="0.2">
      <c r="AN1595" s="110" t="str">
        <f t="shared" si="698"/>
        <v>-0</v>
      </c>
      <c r="AO1595" s="110" t="str">
        <f t="shared" si="701"/>
        <v>10-0</v>
      </c>
      <c r="AP1595" s="110"/>
      <c r="AQ1595" s="110"/>
      <c r="AR1595" s="110"/>
      <c r="AS1595" s="110"/>
      <c r="AT1595" s="110"/>
      <c r="AU1595" s="110"/>
      <c r="AV1595" s="110"/>
      <c r="AW1595" s="110"/>
      <c r="AX1595" s="110"/>
      <c r="AY1595" s="110"/>
      <c r="AZ1595" s="110"/>
      <c r="BA1595" s="110"/>
      <c r="BB1595" s="110"/>
      <c r="BC1595" s="110"/>
      <c r="BD1595" s="110" t="str">
        <f t="shared" ref="BD1595:BF1595" si="759">BD1559</f>
        <v>يکشنبه</v>
      </c>
      <c r="BE1595" s="110">
        <f t="shared" si="759"/>
        <v>2</v>
      </c>
      <c r="BF1595" s="110">
        <f t="shared" si="759"/>
        <v>10</v>
      </c>
      <c r="BG1595" s="110">
        <f t="shared" si="739"/>
        <v>45</v>
      </c>
      <c r="BH1595" s="110" t="str">
        <f t="shared" si="700"/>
        <v/>
      </c>
      <c r="BI1595" s="110">
        <f>HLOOKUP(BF1595,'ورود کد کلاس همکاران'!$A$1:$AL$54,BG1595+3,FALSE)</f>
        <v>0</v>
      </c>
    </row>
    <row r="1596" spans="40:61" ht="40.5" x14ac:dyDescent="0.2">
      <c r="AN1596" s="110" t="str">
        <f t="shared" si="698"/>
        <v>-0</v>
      </c>
      <c r="AO1596" s="110" t="str">
        <f t="shared" si="701"/>
        <v>11-0</v>
      </c>
      <c r="AP1596" s="110"/>
      <c r="AQ1596" s="110"/>
      <c r="AR1596" s="110"/>
      <c r="AS1596" s="110"/>
      <c r="AT1596" s="110"/>
      <c r="AU1596" s="110"/>
      <c r="AV1596" s="110"/>
      <c r="AW1596" s="110"/>
      <c r="AX1596" s="110"/>
      <c r="AY1596" s="110"/>
      <c r="AZ1596" s="110"/>
      <c r="BA1596" s="110"/>
      <c r="BB1596" s="110"/>
      <c r="BC1596" s="110"/>
      <c r="BD1596" s="110" t="str">
        <f t="shared" ref="BD1596:BF1596" si="760">BD1560</f>
        <v>يکشنبه</v>
      </c>
      <c r="BE1596" s="110">
        <f t="shared" si="760"/>
        <v>2</v>
      </c>
      <c r="BF1596" s="110">
        <f t="shared" si="760"/>
        <v>11</v>
      </c>
      <c r="BG1596" s="110">
        <f t="shared" si="739"/>
        <v>45</v>
      </c>
      <c r="BH1596" s="110" t="str">
        <f t="shared" si="700"/>
        <v/>
      </c>
      <c r="BI1596" s="110">
        <f>HLOOKUP(BF1596,'ورود کد کلاس همکاران'!$A$1:$AL$54,BG1596+3,FALSE)</f>
        <v>0</v>
      </c>
    </row>
    <row r="1597" spans="40:61" ht="40.5" x14ac:dyDescent="0.2">
      <c r="AN1597" s="110" t="str">
        <f t="shared" si="698"/>
        <v>-0</v>
      </c>
      <c r="AO1597" s="110" t="str">
        <f t="shared" si="701"/>
        <v>12-0</v>
      </c>
      <c r="AP1597" s="110"/>
      <c r="AQ1597" s="110"/>
      <c r="AR1597" s="110"/>
      <c r="AS1597" s="110"/>
      <c r="AT1597" s="110"/>
      <c r="AU1597" s="110"/>
      <c r="AV1597" s="110"/>
      <c r="AW1597" s="110"/>
      <c r="AX1597" s="110"/>
      <c r="AY1597" s="110"/>
      <c r="AZ1597" s="110"/>
      <c r="BA1597" s="110"/>
      <c r="BB1597" s="110"/>
      <c r="BC1597" s="110"/>
      <c r="BD1597" s="110" t="str">
        <f t="shared" ref="BD1597:BF1597" si="761">BD1561</f>
        <v>يکشنبه</v>
      </c>
      <c r="BE1597" s="110">
        <f t="shared" si="761"/>
        <v>2</v>
      </c>
      <c r="BF1597" s="110">
        <f t="shared" si="761"/>
        <v>12</v>
      </c>
      <c r="BG1597" s="110">
        <f t="shared" si="739"/>
        <v>45</v>
      </c>
      <c r="BH1597" s="110" t="str">
        <f t="shared" si="700"/>
        <v/>
      </c>
      <c r="BI1597" s="110">
        <f>HLOOKUP(BF1597,'ورود کد کلاس همکاران'!$A$1:$AL$54,BG1597+3,FALSE)</f>
        <v>0</v>
      </c>
    </row>
    <row r="1598" spans="40:61" ht="40.5" x14ac:dyDescent="0.2">
      <c r="AN1598" s="110" t="str">
        <f t="shared" si="698"/>
        <v>-0</v>
      </c>
      <c r="AO1598" s="110" t="str">
        <f t="shared" si="701"/>
        <v>13-0</v>
      </c>
      <c r="AP1598" s="110"/>
      <c r="AQ1598" s="110"/>
      <c r="AR1598" s="110"/>
      <c r="AS1598" s="110"/>
      <c r="AT1598" s="110"/>
      <c r="AU1598" s="110"/>
      <c r="AV1598" s="110"/>
      <c r="AW1598" s="110"/>
      <c r="AX1598" s="110"/>
      <c r="AY1598" s="110"/>
      <c r="AZ1598" s="110"/>
      <c r="BA1598" s="110"/>
      <c r="BB1598" s="110"/>
      <c r="BC1598" s="110"/>
      <c r="BD1598" s="110" t="str">
        <f t="shared" ref="BD1598:BF1598" si="762">BD1562</f>
        <v>دوشنبه</v>
      </c>
      <c r="BE1598" s="110">
        <f t="shared" si="762"/>
        <v>3</v>
      </c>
      <c r="BF1598" s="110">
        <f t="shared" si="762"/>
        <v>13</v>
      </c>
      <c r="BG1598" s="110">
        <f t="shared" si="739"/>
        <v>45</v>
      </c>
      <c r="BH1598" s="110" t="str">
        <f t="shared" si="700"/>
        <v/>
      </c>
      <c r="BI1598" s="110">
        <f>HLOOKUP(BF1598,'ورود کد کلاس همکاران'!$A$1:$AL$54,BG1598+3,FALSE)</f>
        <v>0</v>
      </c>
    </row>
    <row r="1599" spans="40:61" ht="40.5" x14ac:dyDescent="0.2">
      <c r="AN1599" s="110" t="str">
        <f t="shared" si="698"/>
        <v>-0</v>
      </c>
      <c r="AO1599" s="110" t="str">
        <f t="shared" si="701"/>
        <v>14-0</v>
      </c>
      <c r="AP1599" s="110"/>
      <c r="AQ1599" s="110"/>
      <c r="AR1599" s="110"/>
      <c r="AS1599" s="110"/>
      <c r="AT1599" s="110"/>
      <c r="AU1599" s="110"/>
      <c r="AV1599" s="110"/>
      <c r="AW1599" s="110"/>
      <c r="AX1599" s="110"/>
      <c r="AY1599" s="110"/>
      <c r="AZ1599" s="110"/>
      <c r="BA1599" s="110"/>
      <c r="BB1599" s="110"/>
      <c r="BC1599" s="110"/>
      <c r="BD1599" s="110" t="str">
        <f t="shared" ref="BD1599:BF1599" si="763">BD1563</f>
        <v>دوشنبه</v>
      </c>
      <c r="BE1599" s="110">
        <f t="shared" si="763"/>
        <v>3</v>
      </c>
      <c r="BF1599" s="110">
        <f t="shared" si="763"/>
        <v>14</v>
      </c>
      <c r="BG1599" s="110">
        <f t="shared" si="739"/>
        <v>45</v>
      </c>
      <c r="BH1599" s="110" t="str">
        <f t="shared" si="700"/>
        <v/>
      </c>
      <c r="BI1599" s="110">
        <f>HLOOKUP(BF1599,'ورود کد کلاس همکاران'!$A$1:$AL$54,BG1599+3,FALSE)</f>
        <v>0</v>
      </c>
    </row>
    <row r="1600" spans="40:61" ht="40.5" x14ac:dyDescent="0.2">
      <c r="AN1600" s="110" t="str">
        <f t="shared" si="698"/>
        <v>-0</v>
      </c>
      <c r="AO1600" s="110" t="str">
        <f t="shared" si="701"/>
        <v>15-0</v>
      </c>
      <c r="AP1600" s="110"/>
      <c r="AQ1600" s="110"/>
      <c r="AR1600" s="110"/>
      <c r="AS1600" s="110"/>
      <c r="AT1600" s="110"/>
      <c r="AU1600" s="110"/>
      <c r="AV1600" s="110"/>
      <c r="AW1600" s="110"/>
      <c r="AX1600" s="110"/>
      <c r="AY1600" s="110"/>
      <c r="AZ1600" s="110"/>
      <c r="BA1600" s="110"/>
      <c r="BB1600" s="110"/>
      <c r="BC1600" s="110"/>
      <c r="BD1600" s="110" t="str">
        <f t="shared" ref="BD1600:BF1600" si="764">BD1564</f>
        <v>دوشنبه</v>
      </c>
      <c r="BE1600" s="110">
        <f t="shared" si="764"/>
        <v>3</v>
      </c>
      <c r="BF1600" s="110">
        <f t="shared" si="764"/>
        <v>15</v>
      </c>
      <c r="BG1600" s="110">
        <f t="shared" si="739"/>
        <v>45</v>
      </c>
      <c r="BH1600" s="110" t="str">
        <f t="shared" si="700"/>
        <v/>
      </c>
      <c r="BI1600" s="110">
        <f>HLOOKUP(BF1600,'ورود کد کلاس همکاران'!$A$1:$AL$54,BG1600+3,FALSE)</f>
        <v>0</v>
      </c>
    </row>
    <row r="1601" spans="40:61" ht="40.5" x14ac:dyDescent="0.2">
      <c r="AN1601" s="110" t="str">
        <f t="shared" si="698"/>
        <v>-0</v>
      </c>
      <c r="AO1601" s="110" t="str">
        <f t="shared" si="701"/>
        <v>16-0</v>
      </c>
      <c r="AP1601" s="110"/>
      <c r="AQ1601" s="110"/>
      <c r="AR1601" s="110"/>
      <c r="AS1601" s="110"/>
      <c r="AT1601" s="110"/>
      <c r="AU1601" s="110"/>
      <c r="AV1601" s="110"/>
      <c r="AW1601" s="110"/>
      <c r="AX1601" s="110"/>
      <c r="AY1601" s="110"/>
      <c r="AZ1601" s="110"/>
      <c r="BA1601" s="110"/>
      <c r="BB1601" s="110"/>
      <c r="BC1601" s="110"/>
      <c r="BD1601" s="110" t="str">
        <f t="shared" ref="BD1601:BF1601" si="765">BD1565</f>
        <v>دوشنبه</v>
      </c>
      <c r="BE1601" s="110">
        <f t="shared" si="765"/>
        <v>3</v>
      </c>
      <c r="BF1601" s="110">
        <f t="shared" si="765"/>
        <v>16</v>
      </c>
      <c r="BG1601" s="110">
        <f t="shared" si="739"/>
        <v>45</v>
      </c>
      <c r="BH1601" s="110" t="str">
        <f t="shared" si="700"/>
        <v/>
      </c>
      <c r="BI1601" s="110">
        <f>HLOOKUP(BF1601,'ورود کد کلاس همکاران'!$A$1:$AL$54,BG1601+3,FALSE)</f>
        <v>0</v>
      </c>
    </row>
    <row r="1602" spans="40:61" ht="40.5" x14ac:dyDescent="0.2">
      <c r="AN1602" s="110" t="str">
        <f t="shared" ref="AN1602:AN1665" si="766">BH1602&amp;"-"&amp;BI1602</f>
        <v>-0</v>
      </c>
      <c r="AO1602" s="110" t="str">
        <f t="shared" si="701"/>
        <v>17-0</v>
      </c>
      <c r="AP1602" s="110"/>
      <c r="AQ1602" s="110"/>
      <c r="AR1602" s="110"/>
      <c r="AS1602" s="110"/>
      <c r="AT1602" s="110"/>
      <c r="AU1602" s="110"/>
      <c r="AV1602" s="110"/>
      <c r="AW1602" s="110"/>
      <c r="AX1602" s="110"/>
      <c r="AY1602" s="110"/>
      <c r="AZ1602" s="110"/>
      <c r="BA1602" s="110"/>
      <c r="BB1602" s="110"/>
      <c r="BC1602" s="110"/>
      <c r="BD1602" s="110" t="str">
        <f t="shared" ref="BD1602:BF1602" si="767">BD1566</f>
        <v>دوشنبه</v>
      </c>
      <c r="BE1602" s="110">
        <f t="shared" si="767"/>
        <v>3</v>
      </c>
      <c r="BF1602" s="110">
        <f t="shared" si="767"/>
        <v>17</v>
      </c>
      <c r="BG1602" s="110">
        <f t="shared" si="739"/>
        <v>45</v>
      </c>
      <c r="BH1602" s="110" t="str">
        <f t="shared" ref="BH1602:BH1665" si="768">HLOOKUP(BF1602,$A$1:$AL$54,BG1602+3,FALSE)</f>
        <v/>
      </c>
      <c r="BI1602" s="110">
        <f>HLOOKUP(BF1602,'ورود کد کلاس همکاران'!$A$1:$AL$54,BG1602+3,FALSE)</f>
        <v>0</v>
      </c>
    </row>
    <row r="1603" spans="40:61" ht="40.5" x14ac:dyDescent="0.2">
      <c r="AN1603" s="110" t="str">
        <f t="shared" si="766"/>
        <v>-0</v>
      </c>
      <c r="AO1603" s="110" t="str">
        <f t="shared" ref="AO1603:AO1666" si="769">BF1603&amp;"-"&amp;BI1603</f>
        <v>18-0</v>
      </c>
      <c r="AP1603" s="110"/>
      <c r="AQ1603" s="110"/>
      <c r="AR1603" s="110"/>
      <c r="AS1603" s="110"/>
      <c r="AT1603" s="110"/>
      <c r="AU1603" s="110"/>
      <c r="AV1603" s="110"/>
      <c r="AW1603" s="110"/>
      <c r="AX1603" s="110"/>
      <c r="AY1603" s="110"/>
      <c r="AZ1603" s="110"/>
      <c r="BA1603" s="110"/>
      <c r="BB1603" s="110"/>
      <c r="BC1603" s="110"/>
      <c r="BD1603" s="110" t="str">
        <f t="shared" ref="BD1603:BF1603" si="770">BD1567</f>
        <v>دوشنبه</v>
      </c>
      <c r="BE1603" s="110">
        <f t="shared" si="770"/>
        <v>3</v>
      </c>
      <c r="BF1603" s="110">
        <f t="shared" si="770"/>
        <v>18</v>
      </c>
      <c r="BG1603" s="110">
        <f t="shared" si="739"/>
        <v>45</v>
      </c>
      <c r="BH1603" s="110" t="str">
        <f t="shared" si="768"/>
        <v/>
      </c>
      <c r="BI1603" s="110">
        <f>HLOOKUP(BF1603,'ورود کد کلاس همکاران'!$A$1:$AL$54,BG1603+3,FALSE)</f>
        <v>0</v>
      </c>
    </row>
    <row r="1604" spans="40:61" ht="40.5" x14ac:dyDescent="0.2">
      <c r="AN1604" s="110" t="str">
        <f t="shared" si="766"/>
        <v>-0</v>
      </c>
      <c r="AO1604" s="110" t="str">
        <f t="shared" si="769"/>
        <v>19-0</v>
      </c>
      <c r="AP1604" s="110"/>
      <c r="AQ1604" s="110"/>
      <c r="AR1604" s="110"/>
      <c r="AS1604" s="110"/>
      <c r="AT1604" s="110"/>
      <c r="AU1604" s="110"/>
      <c r="AV1604" s="110"/>
      <c r="AW1604" s="110"/>
      <c r="AX1604" s="110"/>
      <c r="AY1604" s="110"/>
      <c r="AZ1604" s="110"/>
      <c r="BA1604" s="110"/>
      <c r="BB1604" s="110"/>
      <c r="BC1604" s="110"/>
      <c r="BD1604" s="110" t="str">
        <f t="shared" ref="BD1604:BF1604" si="771">BD1568</f>
        <v>سه شنبه</v>
      </c>
      <c r="BE1604" s="110">
        <f t="shared" si="771"/>
        <v>4</v>
      </c>
      <c r="BF1604" s="110">
        <f t="shared" si="771"/>
        <v>19</v>
      </c>
      <c r="BG1604" s="110">
        <f t="shared" si="739"/>
        <v>45</v>
      </c>
      <c r="BH1604" s="110" t="str">
        <f t="shared" si="768"/>
        <v/>
      </c>
      <c r="BI1604" s="110">
        <f>HLOOKUP(BF1604,'ورود کد کلاس همکاران'!$A$1:$AL$54,BG1604+3,FALSE)</f>
        <v>0</v>
      </c>
    </row>
    <row r="1605" spans="40:61" ht="40.5" x14ac:dyDescent="0.2">
      <c r="AN1605" s="110" t="str">
        <f t="shared" si="766"/>
        <v>-0</v>
      </c>
      <c r="AO1605" s="110" t="str">
        <f t="shared" si="769"/>
        <v>20-0</v>
      </c>
      <c r="AP1605" s="110"/>
      <c r="AQ1605" s="110"/>
      <c r="AR1605" s="110"/>
      <c r="AS1605" s="110"/>
      <c r="AT1605" s="110"/>
      <c r="AU1605" s="110"/>
      <c r="AV1605" s="110"/>
      <c r="AW1605" s="110"/>
      <c r="AX1605" s="110"/>
      <c r="AY1605" s="110"/>
      <c r="AZ1605" s="110"/>
      <c r="BA1605" s="110"/>
      <c r="BB1605" s="110"/>
      <c r="BC1605" s="110"/>
      <c r="BD1605" s="110" t="str">
        <f t="shared" ref="BD1605:BF1605" si="772">BD1569</f>
        <v>سه شنبه</v>
      </c>
      <c r="BE1605" s="110">
        <f t="shared" si="772"/>
        <v>4</v>
      </c>
      <c r="BF1605" s="110">
        <f t="shared" si="772"/>
        <v>20</v>
      </c>
      <c r="BG1605" s="110">
        <f t="shared" si="739"/>
        <v>45</v>
      </c>
      <c r="BH1605" s="110" t="str">
        <f t="shared" si="768"/>
        <v/>
      </c>
      <c r="BI1605" s="110">
        <f>HLOOKUP(BF1605,'ورود کد کلاس همکاران'!$A$1:$AL$54,BG1605+3,FALSE)</f>
        <v>0</v>
      </c>
    </row>
    <row r="1606" spans="40:61" ht="40.5" x14ac:dyDescent="0.2">
      <c r="AN1606" s="110" t="str">
        <f t="shared" si="766"/>
        <v>-0</v>
      </c>
      <c r="AO1606" s="110" t="str">
        <f t="shared" si="769"/>
        <v>21-0</v>
      </c>
      <c r="AP1606" s="110"/>
      <c r="AQ1606" s="110"/>
      <c r="AR1606" s="110"/>
      <c r="AS1606" s="110"/>
      <c r="AT1606" s="110"/>
      <c r="AU1606" s="110"/>
      <c r="AV1606" s="110"/>
      <c r="AW1606" s="110"/>
      <c r="AX1606" s="110"/>
      <c r="AY1606" s="110"/>
      <c r="AZ1606" s="110"/>
      <c r="BA1606" s="110"/>
      <c r="BB1606" s="110"/>
      <c r="BC1606" s="110"/>
      <c r="BD1606" s="110" t="str">
        <f t="shared" ref="BD1606:BF1606" si="773">BD1570</f>
        <v>سه شنبه</v>
      </c>
      <c r="BE1606" s="110">
        <f t="shared" si="773"/>
        <v>4</v>
      </c>
      <c r="BF1606" s="110">
        <f t="shared" si="773"/>
        <v>21</v>
      </c>
      <c r="BG1606" s="110">
        <f t="shared" si="739"/>
        <v>45</v>
      </c>
      <c r="BH1606" s="110" t="str">
        <f t="shared" si="768"/>
        <v/>
      </c>
      <c r="BI1606" s="110">
        <f>HLOOKUP(BF1606,'ورود کد کلاس همکاران'!$A$1:$AL$54,BG1606+3,FALSE)</f>
        <v>0</v>
      </c>
    </row>
    <row r="1607" spans="40:61" ht="40.5" x14ac:dyDescent="0.2">
      <c r="AN1607" s="110" t="str">
        <f t="shared" si="766"/>
        <v>-0</v>
      </c>
      <c r="AO1607" s="110" t="str">
        <f t="shared" si="769"/>
        <v>22-0</v>
      </c>
      <c r="AP1607" s="110"/>
      <c r="AQ1607" s="110"/>
      <c r="AR1607" s="110"/>
      <c r="AS1607" s="110"/>
      <c r="AT1607" s="110"/>
      <c r="AU1607" s="110"/>
      <c r="AV1607" s="110"/>
      <c r="AW1607" s="110"/>
      <c r="AX1607" s="110"/>
      <c r="AY1607" s="110"/>
      <c r="AZ1607" s="110"/>
      <c r="BA1607" s="110"/>
      <c r="BB1607" s="110"/>
      <c r="BC1607" s="110"/>
      <c r="BD1607" s="110" t="str">
        <f t="shared" ref="BD1607:BF1607" si="774">BD1571</f>
        <v>سه شنبه</v>
      </c>
      <c r="BE1607" s="110">
        <f t="shared" si="774"/>
        <v>4</v>
      </c>
      <c r="BF1607" s="110">
        <f t="shared" si="774"/>
        <v>22</v>
      </c>
      <c r="BG1607" s="110">
        <f t="shared" si="739"/>
        <v>45</v>
      </c>
      <c r="BH1607" s="110" t="str">
        <f t="shared" si="768"/>
        <v/>
      </c>
      <c r="BI1607" s="110">
        <f>HLOOKUP(BF1607,'ورود کد کلاس همکاران'!$A$1:$AL$54,BG1607+3,FALSE)</f>
        <v>0</v>
      </c>
    </row>
    <row r="1608" spans="40:61" ht="40.5" x14ac:dyDescent="0.2">
      <c r="AN1608" s="110" t="str">
        <f t="shared" si="766"/>
        <v>-0</v>
      </c>
      <c r="AO1608" s="110" t="str">
        <f t="shared" si="769"/>
        <v>23-0</v>
      </c>
      <c r="AP1608" s="110"/>
      <c r="AQ1608" s="110"/>
      <c r="AR1608" s="110"/>
      <c r="AS1608" s="110"/>
      <c r="AT1608" s="110"/>
      <c r="AU1608" s="110"/>
      <c r="AV1608" s="110"/>
      <c r="AW1608" s="110"/>
      <c r="AX1608" s="110"/>
      <c r="AY1608" s="110"/>
      <c r="AZ1608" s="110"/>
      <c r="BA1608" s="110"/>
      <c r="BB1608" s="110"/>
      <c r="BC1608" s="110"/>
      <c r="BD1608" s="110" t="str">
        <f t="shared" ref="BD1608:BF1608" si="775">BD1572</f>
        <v>سه شنبه</v>
      </c>
      <c r="BE1608" s="110">
        <f t="shared" si="775"/>
        <v>4</v>
      </c>
      <c r="BF1608" s="110">
        <f t="shared" si="775"/>
        <v>23</v>
      </c>
      <c r="BG1608" s="110">
        <f t="shared" si="739"/>
        <v>45</v>
      </c>
      <c r="BH1608" s="110" t="str">
        <f t="shared" si="768"/>
        <v/>
      </c>
      <c r="BI1608" s="110">
        <f>HLOOKUP(BF1608,'ورود کد کلاس همکاران'!$A$1:$AL$54,BG1608+3,FALSE)</f>
        <v>0</v>
      </c>
    </row>
    <row r="1609" spans="40:61" ht="40.5" x14ac:dyDescent="0.2">
      <c r="AN1609" s="110" t="str">
        <f t="shared" si="766"/>
        <v>-0</v>
      </c>
      <c r="AO1609" s="110" t="str">
        <f t="shared" si="769"/>
        <v>24-0</v>
      </c>
      <c r="AP1609" s="110"/>
      <c r="AQ1609" s="110"/>
      <c r="AR1609" s="110"/>
      <c r="AS1609" s="110"/>
      <c r="AT1609" s="110"/>
      <c r="AU1609" s="110"/>
      <c r="AV1609" s="110"/>
      <c r="AW1609" s="110"/>
      <c r="AX1609" s="110"/>
      <c r="AY1609" s="110"/>
      <c r="AZ1609" s="110"/>
      <c r="BA1609" s="110"/>
      <c r="BB1609" s="110"/>
      <c r="BC1609" s="110"/>
      <c r="BD1609" s="110" t="str">
        <f t="shared" ref="BD1609:BF1609" si="776">BD1573</f>
        <v>سه شنبه</v>
      </c>
      <c r="BE1609" s="110">
        <f t="shared" si="776"/>
        <v>4</v>
      </c>
      <c r="BF1609" s="110">
        <f t="shared" si="776"/>
        <v>24</v>
      </c>
      <c r="BG1609" s="110">
        <f t="shared" si="739"/>
        <v>45</v>
      </c>
      <c r="BH1609" s="110" t="str">
        <f t="shared" si="768"/>
        <v/>
      </c>
      <c r="BI1609" s="110">
        <f>HLOOKUP(BF1609,'ورود کد کلاس همکاران'!$A$1:$AL$54,BG1609+3,FALSE)</f>
        <v>0</v>
      </c>
    </row>
    <row r="1610" spans="40:61" ht="40.5" x14ac:dyDescent="0.2">
      <c r="AN1610" s="110" t="str">
        <f t="shared" si="766"/>
        <v>-0</v>
      </c>
      <c r="AO1610" s="110" t="str">
        <f t="shared" si="769"/>
        <v>25-0</v>
      </c>
      <c r="AP1610" s="110"/>
      <c r="AQ1610" s="110"/>
      <c r="AR1610" s="110"/>
      <c r="AS1610" s="110"/>
      <c r="AT1610" s="110"/>
      <c r="AU1610" s="110"/>
      <c r="AV1610" s="110"/>
      <c r="AW1610" s="110"/>
      <c r="AX1610" s="110"/>
      <c r="AY1610" s="110"/>
      <c r="AZ1610" s="110"/>
      <c r="BA1610" s="110"/>
      <c r="BB1610" s="110"/>
      <c r="BC1610" s="110"/>
      <c r="BD1610" s="110" t="str">
        <f t="shared" ref="BD1610:BF1610" si="777">BD1574</f>
        <v>چهار شنبه</v>
      </c>
      <c r="BE1610" s="110">
        <f t="shared" si="777"/>
        <v>5</v>
      </c>
      <c r="BF1610" s="110">
        <f t="shared" si="777"/>
        <v>25</v>
      </c>
      <c r="BG1610" s="110">
        <f t="shared" si="739"/>
        <v>45</v>
      </c>
      <c r="BH1610" s="110" t="str">
        <f t="shared" si="768"/>
        <v/>
      </c>
      <c r="BI1610" s="110">
        <f>HLOOKUP(BF1610,'ورود کد کلاس همکاران'!$A$1:$AL$54,BG1610+3,FALSE)</f>
        <v>0</v>
      </c>
    </row>
    <row r="1611" spans="40:61" ht="40.5" x14ac:dyDescent="0.2">
      <c r="AN1611" s="110" t="str">
        <f t="shared" si="766"/>
        <v>-0</v>
      </c>
      <c r="AO1611" s="110" t="str">
        <f t="shared" si="769"/>
        <v>26-0</v>
      </c>
      <c r="AP1611" s="110"/>
      <c r="AQ1611" s="110"/>
      <c r="AR1611" s="110"/>
      <c r="AS1611" s="110"/>
      <c r="AT1611" s="110"/>
      <c r="AU1611" s="110"/>
      <c r="AV1611" s="110"/>
      <c r="AW1611" s="110"/>
      <c r="AX1611" s="110"/>
      <c r="AY1611" s="110"/>
      <c r="AZ1611" s="110"/>
      <c r="BA1611" s="110"/>
      <c r="BB1611" s="110"/>
      <c r="BC1611" s="110"/>
      <c r="BD1611" s="110" t="str">
        <f t="shared" ref="BD1611:BF1611" si="778">BD1575</f>
        <v>چهار شنبه</v>
      </c>
      <c r="BE1611" s="110">
        <f t="shared" si="778"/>
        <v>5</v>
      </c>
      <c r="BF1611" s="110">
        <f t="shared" si="778"/>
        <v>26</v>
      </c>
      <c r="BG1611" s="110">
        <f t="shared" si="739"/>
        <v>45</v>
      </c>
      <c r="BH1611" s="110" t="str">
        <f t="shared" si="768"/>
        <v/>
      </c>
      <c r="BI1611" s="110">
        <f>HLOOKUP(BF1611,'ورود کد کلاس همکاران'!$A$1:$AL$54,BG1611+3,FALSE)</f>
        <v>0</v>
      </c>
    </row>
    <row r="1612" spans="40:61" ht="40.5" x14ac:dyDescent="0.2">
      <c r="AN1612" s="110" t="str">
        <f t="shared" si="766"/>
        <v>-0</v>
      </c>
      <c r="AO1612" s="110" t="str">
        <f t="shared" si="769"/>
        <v>27-0</v>
      </c>
      <c r="AP1612" s="110"/>
      <c r="AQ1612" s="110"/>
      <c r="AR1612" s="110"/>
      <c r="AS1612" s="110"/>
      <c r="AT1612" s="110"/>
      <c r="AU1612" s="110"/>
      <c r="AV1612" s="110"/>
      <c r="AW1612" s="110"/>
      <c r="AX1612" s="110"/>
      <c r="AY1612" s="110"/>
      <c r="AZ1612" s="110"/>
      <c r="BA1612" s="110"/>
      <c r="BB1612" s="110"/>
      <c r="BC1612" s="110"/>
      <c r="BD1612" s="110" t="str">
        <f t="shared" ref="BD1612:BF1612" si="779">BD1576</f>
        <v>چهار شنبه</v>
      </c>
      <c r="BE1612" s="110">
        <f t="shared" si="779"/>
        <v>5</v>
      </c>
      <c r="BF1612" s="110">
        <f t="shared" si="779"/>
        <v>27</v>
      </c>
      <c r="BG1612" s="110">
        <f t="shared" si="739"/>
        <v>45</v>
      </c>
      <c r="BH1612" s="110" t="str">
        <f t="shared" si="768"/>
        <v/>
      </c>
      <c r="BI1612" s="110">
        <f>HLOOKUP(BF1612,'ورود کد کلاس همکاران'!$A$1:$AL$54,BG1612+3,FALSE)</f>
        <v>0</v>
      </c>
    </row>
    <row r="1613" spans="40:61" ht="40.5" x14ac:dyDescent="0.2">
      <c r="AN1613" s="110" t="str">
        <f t="shared" si="766"/>
        <v>-0</v>
      </c>
      <c r="AO1613" s="110" t="str">
        <f t="shared" si="769"/>
        <v>28-0</v>
      </c>
      <c r="AP1613" s="110"/>
      <c r="AQ1613" s="110"/>
      <c r="AR1613" s="110"/>
      <c r="AS1613" s="110"/>
      <c r="AT1613" s="110"/>
      <c r="AU1613" s="110"/>
      <c r="AV1613" s="110"/>
      <c r="AW1613" s="110"/>
      <c r="AX1613" s="110"/>
      <c r="AY1613" s="110"/>
      <c r="AZ1613" s="110"/>
      <c r="BA1613" s="110"/>
      <c r="BB1613" s="110"/>
      <c r="BC1613" s="110"/>
      <c r="BD1613" s="110" t="str">
        <f t="shared" ref="BD1613:BF1613" si="780">BD1577</f>
        <v>چهار شنبه</v>
      </c>
      <c r="BE1613" s="110">
        <f t="shared" si="780"/>
        <v>5</v>
      </c>
      <c r="BF1613" s="110">
        <f t="shared" si="780"/>
        <v>28</v>
      </c>
      <c r="BG1613" s="110">
        <f t="shared" si="739"/>
        <v>45</v>
      </c>
      <c r="BH1613" s="110" t="str">
        <f t="shared" si="768"/>
        <v/>
      </c>
      <c r="BI1613" s="110">
        <f>HLOOKUP(BF1613,'ورود کد کلاس همکاران'!$A$1:$AL$54,BG1613+3,FALSE)</f>
        <v>0</v>
      </c>
    </row>
    <row r="1614" spans="40:61" ht="40.5" x14ac:dyDescent="0.2">
      <c r="AN1614" s="110" t="str">
        <f t="shared" si="766"/>
        <v>-0</v>
      </c>
      <c r="AO1614" s="110" t="str">
        <f t="shared" si="769"/>
        <v>29-0</v>
      </c>
      <c r="AP1614" s="110"/>
      <c r="AQ1614" s="110"/>
      <c r="AR1614" s="110"/>
      <c r="AS1614" s="110"/>
      <c r="AT1614" s="110"/>
      <c r="AU1614" s="110"/>
      <c r="AV1614" s="110"/>
      <c r="AW1614" s="110"/>
      <c r="AX1614" s="110"/>
      <c r="AY1614" s="110"/>
      <c r="AZ1614" s="110"/>
      <c r="BA1614" s="110"/>
      <c r="BB1614" s="110"/>
      <c r="BC1614" s="110"/>
      <c r="BD1614" s="110" t="str">
        <f t="shared" ref="BD1614:BF1614" si="781">BD1578</f>
        <v>چهار شنبه</v>
      </c>
      <c r="BE1614" s="110">
        <f t="shared" si="781"/>
        <v>5</v>
      </c>
      <c r="BF1614" s="110">
        <f t="shared" si="781"/>
        <v>29</v>
      </c>
      <c r="BG1614" s="110">
        <f t="shared" si="739"/>
        <v>45</v>
      </c>
      <c r="BH1614" s="110" t="str">
        <f t="shared" si="768"/>
        <v/>
      </c>
      <c r="BI1614" s="110">
        <f>HLOOKUP(BF1614,'ورود کد کلاس همکاران'!$A$1:$AL$54,BG1614+3,FALSE)</f>
        <v>0</v>
      </c>
    </row>
    <row r="1615" spans="40:61" ht="40.5" x14ac:dyDescent="0.2">
      <c r="AN1615" s="110" t="str">
        <f t="shared" si="766"/>
        <v>-0</v>
      </c>
      <c r="AO1615" s="110" t="str">
        <f t="shared" si="769"/>
        <v>30-0</v>
      </c>
      <c r="AP1615" s="110"/>
      <c r="AQ1615" s="110"/>
      <c r="AR1615" s="110"/>
      <c r="AS1615" s="110"/>
      <c r="AT1615" s="110"/>
      <c r="AU1615" s="110"/>
      <c r="AV1615" s="110"/>
      <c r="AW1615" s="110"/>
      <c r="AX1615" s="110"/>
      <c r="AY1615" s="110"/>
      <c r="AZ1615" s="110"/>
      <c r="BA1615" s="110"/>
      <c r="BB1615" s="110"/>
      <c r="BC1615" s="110"/>
      <c r="BD1615" s="110" t="str">
        <f t="shared" ref="BD1615:BF1615" si="782">BD1579</f>
        <v>چهار شنبه</v>
      </c>
      <c r="BE1615" s="110">
        <f t="shared" si="782"/>
        <v>5</v>
      </c>
      <c r="BF1615" s="110">
        <f t="shared" si="782"/>
        <v>30</v>
      </c>
      <c r="BG1615" s="110">
        <f t="shared" si="739"/>
        <v>45</v>
      </c>
      <c r="BH1615" s="110" t="str">
        <f t="shared" si="768"/>
        <v/>
      </c>
      <c r="BI1615" s="110">
        <f>HLOOKUP(BF1615,'ورود کد کلاس همکاران'!$A$1:$AL$54,BG1615+3,FALSE)</f>
        <v>0</v>
      </c>
    </row>
    <row r="1616" spans="40:61" ht="40.5" x14ac:dyDescent="0.2">
      <c r="AN1616" s="110" t="str">
        <f t="shared" si="766"/>
        <v>-0</v>
      </c>
      <c r="AO1616" s="110" t="str">
        <f t="shared" si="769"/>
        <v>31-0</v>
      </c>
      <c r="AP1616" s="110"/>
      <c r="AQ1616" s="110"/>
      <c r="AR1616" s="110"/>
      <c r="AS1616" s="110"/>
      <c r="AT1616" s="110"/>
      <c r="AU1616" s="110"/>
      <c r="AV1616" s="110"/>
      <c r="AW1616" s="110"/>
      <c r="AX1616" s="110"/>
      <c r="AY1616" s="110"/>
      <c r="AZ1616" s="110"/>
      <c r="BA1616" s="110"/>
      <c r="BB1616" s="110"/>
      <c r="BC1616" s="110"/>
      <c r="BD1616" s="110" t="str">
        <f t="shared" ref="BD1616:BF1616" si="783">BD1580</f>
        <v>پنجشنبه</v>
      </c>
      <c r="BE1616" s="110">
        <f t="shared" si="783"/>
        <v>6</v>
      </c>
      <c r="BF1616" s="110">
        <f t="shared" si="783"/>
        <v>31</v>
      </c>
      <c r="BG1616" s="110">
        <f t="shared" si="739"/>
        <v>45</v>
      </c>
      <c r="BH1616" s="110" t="str">
        <f t="shared" si="768"/>
        <v/>
      </c>
      <c r="BI1616" s="110">
        <f>HLOOKUP(BF1616,'ورود کد کلاس همکاران'!$A$1:$AL$54,BG1616+3,FALSE)</f>
        <v>0</v>
      </c>
    </row>
    <row r="1617" spans="40:61" ht="40.5" x14ac:dyDescent="0.2">
      <c r="AN1617" s="110" t="str">
        <f t="shared" si="766"/>
        <v>-0</v>
      </c>
      <c r="AO1617" s="110" t="str">
        <f t="shared" si="769"/>
        <v>32-0</v>
      </c>
      <c r="AP1617" s="110"/>
      <c r="AQ1617" s="110"/>
      <c r="AR1617" s="110"/>
      <c r="AS1617" s="110"/>
      <c r="AT1617" s="110"/>
      <c r="AU1617" s="110"/>
      <c r="AV1617" s="110"/>
      <c r="AW1617" s="110"/>
      <c r="AX1617" s="110"/>
      <c r="AY1617" s="110"/>
      <c r="AZ1617" s="110"/>
      <c r="BA1617" s="110"/>
      <c r="BB1617" s="110"/>
      <c r="BC1617" s="110"/>
      <c r="BD1617" s="110" t="str">
        <f t="shared" ref="BD1617:BF1617" si="784">BD1581</f>
        <v>پنجشنبه</v>
      </c>
      <c r="BE1617" s="110">
        <f t="shared" si="784"/>
        <v>6</v>
      </c>
      <c r="BF1617" s="110">
        <f t="shared" si="784"/>
        <v>32</v>
      </c>
      <c r="BG1617" s="110">
        <f t="shared" si="739"/>
        <v>45</v>
      </c>
      <c r="BH1617" s="110" t="str">
        <f t="shared" si="768"/>
        <v/>
      </c>
      <c r="BI1617" s="110">
        <f>HLOOKUP(BF1617,'ورود کد کلاس همکاران'!$A$1:$AL$54,BG1617+3,FALSE)</f>
        <v>0</v>
      </c>
    </row>
    <row r="1618" spans="40:61" ht="40.5" x14ac:dyDescent="0.2">
      <c r="AN1618" s="110" t="str">
        <f t="shared" si="766"/>
        <v>-0</v>
      </c>
      <c r="AO1618" s="110" t="str">
        <f t="shared" si="769"/>
        <v>33-0</v>
      </c>
      <c r="AP1618" s="110"/>
      <c r="AQ1618" s="110"/>
      <c r="AR1618" s="110"/>
      <c r="AS1618" s="110"/>
      <c r="AT1618" s="110"/>
      <c r="AU1618" s="110"/>
      <c r="AV1618" s="110"/>
      <c r="AW1618" s="110"/>
      <c r="AX1618" s="110"/>
      <c r="AY1618" s="110"/>
      <c r="AZ1618" s="110"/>
      <c r="BA1618" s="110"/>
      <c r="BB1618" s="110"/>
      <c r="BC1618" s="110"/>
      <c r="BD1618" s="110" t="str">
        <f t="shared" ref="BD1618:BF1618" si="785">BD1582</f>
        <v>پنجشنبه</v>
      </c>
      <c r="BE1618" s="110">
        <f t="shared" si="785"/>
        <v>6</v>
      </c>
      <c r="BF1618" s="110">
        <f t="shared" si="785"/>
        <v>33</v>
      </c>
      <c r="BG1618" s="110">
        <f t="shared" si="739"/>
        <v>45</v>
      </c>
      <c r="BH1618" s="110" t="str">
        <f t="shared" si="768"/>
        <v/>
      </c>
      <c r="BI1618" s="110">
        <f>HLOOKUP(BF1618,'ورود کد کلاس همکاران'!$A$1:$AL$54,BG1618+3,FALSE)</f>
        <v>0</v>
      </c>
    </row>
    <row r="1619" spans="40:61" ht="40.5" x14ac:dyDescent="0.2">
      <c r="AN1619" s="110" t="str">
        <f t="shared" si="766"/>
        <v>-0</v>
      </c>
      <c r="AO1619" s="110" t="str">
        <f t="shared" si="769"/>
        <v>34-0</v>
      </c>
      <c r="AP1619" s="110"/>
      <c r="AQ1619" s="110"/>
      <c r="AR1619" s="110"/>
      <c r="AS1619" s="110"/>
      <c r="AT1619" s="110"/>
      <c r="AU1619" s="110"/>
      <c r="AV1619" s="110"/>
      <c r="AW1619" s="110"/>
      <c r="AX1619" s="110"/>
      <c r="AY1619" s="110"/>
      <c r="AZ1619" s="110"/>
      <c r="BA1619" s="110"/>
      <c r="BB1619" s="110"/>
      <c r="BC1619" s="110"/>
      <c r="BD1619" s="110" t="str">
        <f t="shared" ref="BD1619:BF1619" si="786">BD1583</f>
        <v>پنجشنبه</v>
      </c>
      <c r="BE1619" s="110">
        <f t="shared" si="786"/>
        <v>6</v>
      </c>
      <c r="BF1619" s="110">
        <f t="shared" si="786"/>
        <v>34</v>
      </c>
      <c r="BG1619" s="110">
        <f t="shared" si="739"/>
        <v>45</v>
      </c>
      <c r="BH1619" s="110" t="str">
        <f t="shared" si="768"/>
        <v/>
      </c>
      <c r="BI1619" s="110">
        <f>HLOOKUP(BF1619,'ورود کد کلاس همکاران'!$A$1:$AL$54,BG1619+3,FALSE)</f>
        <v>0</v>
      </c>
    </row>
    <row r="1620" spans="40:61" ht="40.5" x14ac:dyDescent="0.2">
      <c r="AN1620" s="110" t="str">
        <f t="shared" si="766"/>
        <v>-0</v>
      </c>
      <c r="AO1620" s="110" t="str">
        <f t="shared" si="769"/>
        <v>35-0</v>
      </c>
      <c r="AP1620" s="110"/>
      <c r="AQ1620" s="110"/>
      <c r="AR1620" s="110"/>
      <c r="AS1620" s="110"/>
      <c r="AT1620" s="110"/>
      <c r="AU1620" s="110"/>
      <c r="AV1620" s="110"/>
      <c r="AW1620" s="110"/>
      <c r="AX1620" s="110"/>
      <c r="AY1620" s="110"/>
      <c r="AZ1620" s="110"/>
      <c r="BA1620" s="110"/>
      <c r="BB1620" s="110"/>
      <c r="BC1620" s="110"/>
      <c r="BD1620" s="110" t="str">
        <f t="shared" ref="BD1620:BF1620" si="787">BD1584</f>
        <v>پنجشنبه</v>
      </c>
      <c r="BE1620" s="110">
        <f t="shared" si="787"/>
        <v>6</v>
      </c>
      <c r="BF1620" s="110">
        <f t="shared" si="787"/>
        <v>35</v>
      </c>
      <c r="BG1620" s="110">
        <f t="shared" si="739"/>
        <v>45</v>
      </c>
      <c r="BH1620" s="110" t="str">
        <f t="shared" si="768"/>
        <v/>
      </c>
      <c r="BI1620" s="110">
        <f>HLOOKUP(BF1620,'ورود کد کلاس همکاران'!$A$1:$AL$54,BG1620+3,FALSE)</f>
        <v>0</v>
      </c>
    </row>
    <row r="1621" spans="40:61" ht="40.5" x14ac:dyDescent="0.2">
      <c r="AN1621" s="110" t="str">
        <f t="shared" si="766"/>
        <v>-0</v>
      </c>
      <c r="AO1621" s="110" t="str">
        <f t="shared" si="769"/>
        <v>36-0</v>
      </c>
      <c r="AP1621" s="110"/>
      <c r="AQ1621" s="110"/>
      <c r="AR1621" s="110"/>
      <c r="AS1621" s="110"/>
      <c r="AT1621" s="110"/>
      <c r="AU1621" s="110"/>
      <c r="AV1621" s="110"/>
      <c r="AW1621" s="110"/>
      <c r="AX1621" s="110"/>
      <c r="AY1621" s="110"/>
      <c r="AZ1621" s="110"/>
      <c r="BA1621" s="110"/>
      <c r="BB1621" s="110"/>
      <c r="BC1621" s="110"/>
      <c r="BD1621" s="110" t="str">
        <f t="shared" ref="BD1621:BF1621" si="788">BD1585</f>
        <v>پنجشنبه</v>
      </c>
      <c r="BE1621" s="110">
        <f t="shared" si="788"/>
        <v>6</v>
      </c>
      <c r="BF1621" s="110">
        <f t="shared" si="788"/>
        <v>36</v>
      </c>
      <c r="BG1621" s="110">
        <f t="shared" si="739"/>
        <v>45</v>
      </c>
      <c r="BH1621" s="110" t="str">
        <f t="shared" si="768"/>
        <v/>
      </c>
      <c r="BI1621" s="110">
        <f>HLOOKUP(BF1621,'ورود کد کلاس همکاران'!$A$1:$AL$54,BG1621+3,FALSE)</f>
        <v>0</v>
      </c>
    </row>
    <row r="1622" spans="40:61" ht="40.5" x14ac:dyDescent="0.2">
      <c r="AN1622" s="110" t="str">
        <f t="shared" si="766"/>
        <v>-0</v>
      </c>
      <c r="AO1622" s="110" t="str">
        <f t="shared" si="769"/>
        <v>1-0</v>
      </c>
      <c r="AP1622" s="110"/>
      <c r="AQ1622" s="110"/>
      <c r="AR1622" s="110"/>
      <c r="AS1622" s="110"/>
      <c r="AT1622" s="110"/>
      <c r="AU1622" s="110"/>
      <c r="AV1622" s="110"/>
      <c r="AW1622" s="110"/>
      <c r="AX1622" s="110"/>
      <c r="AY1622" s="110"/>
      <c r="AZ1622" s="110"/>
      <c r="BA1622" s="110"/>
      <c r="BB1622" s="110"/>
      <c r="BC1622" s="110"/>
      <c r="BD1622" s="110" t="str">
        <f t="shared" ref="BD1622:BF1622" si="789">BD1586</f>
        <v>شنبه</v>
      </c>
      <c r="BE1622" s="110">
        <f t="shared" si="789"/>
        <v>1</v>
      </c>
      <c r="BF1622" s="110">
        <f t="shared" si="789"/>
        <v>1</v>
      </c>
      <c r="BG1622" s="110">
        <f t="shared" si="739"/>
        <v>46</v>
      </c>
      <c r="BH1622" s="110" t="str">
        <f t="shared" si="768"/>
        <v/>
      </c>
      <c r="BI1622" s="110">
        <f>HLOOKUP(BF1622,'ورود کد کلاس همکاران'!$A$1:$AL$54,BG1622+3,FALSE)</f>
        <v>0</v>
      </c>
    </row>
    <row r="1623" spans="40:61" ht="40.5" x14ac:dyDescent="0.2">
      <c r="AN1623" s="110" t="str">
        <f t="shared" si="766"/>
        <v>-0</v>
      </c>
      <c r="AO1623" s="110" t="str">
        <f t="shared" si="769"/>
        <v>2-0</v>
      </c>
      <c r="AP1623" s="110"/>
      <c r="AQ1623" s="110"/>
      <c r="AR1623" s="110"/>
      <c r="AS1623" s="110"/>
      <c r="AT1623" s="110"/>
      <c r="AU1623" s="110"/>
      <c r="AV1623" s="110"/>
      <c r="AW1623" s="110"/>
      <c r="AX1623" s="110"/>
      <c r="AY1623" s="110"/>
      <c r="AZ1623" s="110"/>
      <c r="BA1623" s="110"/>
      <c r="BB1623" s="110"/>
      <c r="BC1623" s="110"/>
      <c r="BD1623" s="110" t="str">
        <f t="shared" ref="BD1623:BF1623" si="790">BD1587</f>
        <v>شنبه</v>
      </c>
      <c r="BE1623" s="110">
        <f t="shared" si="790"/>
        <v>1</v>
      </c>
      <c r="BF1623" s="110">
        <f t="shared" si="790"/>
        <v>2</v>
      </c>
      <c r="BG1623" s="110">
        <f t="shared" si="739"/>
        <v>46</v>
      </c>
      <c r="BH1623" s="110" t="str">
        <f t="shared" si="768"/>
        <v/>
      </c>
      <c r="BI1623" s="110">
        <f>HLOOKUP(BF1623,'ورود کد کلاس همکاران'!$A$1:$AL$54,BG1623+3,FALSE)</f>
        <v>0</v>
      </c>
    </row>
    <row r="1624" spans="40:61" ht="40.5" x14ac:dyDescent="0.2">
      <c r="AN1624" s="110" t="str">
        <f t="shared" si="766"/>
        <v>-0</v>
      </c>
      <c r="AO1624" s="110" t="str">
        <f t="shared" si="769"/>
        <v>3-0</v>
      </c>
      <c r="AP1624" s="110"/>
      <c r="AQ1624" s="110"/>
      <c r="AR1624" s="110"/>
      <c r="AS1624" s="110"/>
      <c r="AT1624" s="110"/>
      <c r="AU1624" s="110"/>
      <c r="AV1624" s="110"/>
      <c r="AW1624" s="110"/>
      <c r="AX1624" s="110"/>
      <c r="AY1624" s="110"/>
      <c r="AZ1624" s="110"/>
      <c r="BA1624" s="110"/>
      <c r="BB1624" s="110"/>
      <c r="BC1624" s="110"/>
      <c r="BD1624" s="110" t="str">
        <f t="shared" ref="BD1624:BF1624" si="791">BD1588</f>
        <v>شنبه</v>
      </c>
      <c r="BE1624" s="110">
        <f t="shared" si="791"/>
        <v>1</v>
      </c>
      <c r="BF1624" s="110">
        <f t="shared" si="791"/>
        <v>3</v>
      </c>
      <c r="BG1624" s="110">
        <f t="shared" si="739"/>
        <v>46</v>
      </c>
      <c r="BH1624" s="110" t="str">
        <f t="shared" si="768"/>
        <v/>
      </c>
      <c r="BI1624" s="110">
        <f>HLOOKUP(BF1624,'ورود کد کلاس همکاران'!$A$1:$AL$54,BG1624+3,FALSE)</f>
        <v>0</v>
      </c>
    </row>
    <row r="1625" spans="40:61" ht="40.5" x14ac:dyDescent="0.2">
      <c r="AN1625" s="110" t="str">
        <f t="shared" si="766"/>
        <v>-0</v>
      </c>
      <c r="AO1625" s="110" t="str">
        <f t="shared" si="769"/>
        <v>4-0</v>
      </c>
      <c r="AP1625" s="110"/>
      <c r="AQ1625" s="110"/>
      <c r="AR1625" s="110"/>
      <c r="AS1625" s="110"/>
      <c r="AT1625" s="110"/>
      <c r="AU1625" s="110"/>
      <c r="AV1625" s="110"/>
      <c r="AW1625" s="110"/>
      <c r="AX1625" s="110"/>
      <c r="AY1625" s="110"/>
      <c r="AZ1625" s="110"/>
      <c r="BA1625" s="110"/>
      <c r="BB1625" s="110"/>
      <c r="BC1625" s="110"/>
      <c r="BD1625" s="110" t="str">
        <f t="shared" ref="BD1625:BF1625" si="792">BD1589</f>
        <v>شنبه</v>
      </c>
      <c r="BE1625" s="110">
        <f t="shared" si="792"/>
        <v>1</v>
      </c>
      <c r="BF1625" s="110">
        <f t="shared" si="792"/>
        <v>4</v>
      </c>
      <c r="BG1625" s="110">
        <f t="shared" si="739"/>
        <v>46</v>
      </c>
      <c r="BH1625" s="110" t="str">
        <f t="shared" si="768"/>
        <v/>
      </c>
      <c r="BI1625" s="110">
        <f>HLOOKUP(BF1625,'ورود کد کلاس همکاران'!$A$1:$AL$54,BG1625+3,FALSE)</f>
        <v>0</v>
      </c>
    </row>
    <row r="1626" spans="40:61" ht="40.5" x14ac:dyDescent="0.2">
      <c r="AN1626" s="110" t="str">
        <f t="shared" si="766"/>
        <v>-0</v>
      </c>
      <c r="AO1626" s="110" t="str">
        <f t="shared" si="769"/>
        <v>5-0</v>
      </c>
      <c r="AP1626" s="110"/>
      <c r="AQ1626" s="110"/>
      <c r="AR1626" s="110"/>
      <c r="AS1626" s="110"/>
      <c r="AT1626" s="110"/>
      <c r="AU1626" s="110"/>
      <c r="AV1626" s="110"/>
      <c r="AW1626" s="110"/>
      <c r="AX1626" s="110"/>
      <c r="AY1626" s="110"/>
      <c r="AZ1626" s="110"/>
      <c r="BA1626" s="110"/>
      <c r="BB1626" s="110"/>
      <c r="BC1626" s="110"/>
      <c r="BD1626" s="110" t="str">
        <f t="shared" ref="BD1626:BF1626" si="793">BD1590</f>
        <v>شنبه</v>
      </c>
      <c r="BE1626" s="110">
        <f t="shared" si="793"/>
        <v>1</v>
      </c>
      <c r="BF1626" s="110">
        <f t="shared" si="793"/>
        <v>5</v>
      </c>
      <c r="BG1626" s="110">
        <f t="shared" si="739"/>
        <v>46</v>
      </c>
      <c r="BH1626" s="110" t="str">
        <f t="shared" si="768"/>
        <v/>
      </c>
      <c r="BI1626" s="110">
        <f>HLOOKUP(BF1626,'ورود کد کلاس همکاران'!$A$1:$AL$54,BG1626+3,FALSE)</f>
        <v>0</v>
      </c>
    </row>
    <row r="1627" spans="40:61" ht="40.5" x14ac:dyDescent="0.2">
      <c r="AN1627" s="110" t="str">
        <f t="shared" si="766"/>
        <v>-0</v>
      </c>
      <c r="AO1627" s="110" t="str">
        <f t="shared" si="769"/>
        <v>6-0</v>
      </c>
      <c r="AP1627" s="110"/>
      <c r="AQ1627" s="110"/>
      <c r="AR1627" s="110"/>
      <c r="AS1627" s="110"/>
      <c r="AT1627" s="110"/>
      <c r="AU1627" s="110"/>
      <c r="AV1627" s="110"/>
      <c r="AW1627" s="110"/>
      <c r="AX1627" s="110"/>
      <c r="AY1627" s="110"/>
      <c r="AZ1627" s="110"/>
      <c r="BA1627" s="110"/>
      <c r="BB1627" s="110"/>
      <c r="BC1627" s="110"/>
      <c r="BD1627" s="110" t="str">
        <f t="shared" ref="BD1627:BF1627" si="794">BD1591</f>
        <v>شنبه</v>
      </c>
      <c r="BE1627" s="110">
        <f t="shared" si="794"/>
        <v>1</v>
      </c>
      <c r="BF1627" s="110">
        <f t="shared" si="794"/>
        <v>6</v>
      </c>
      <c r="BG1627" s="110">
        <f t="shared" si="739"/>
        <v>46</v>
      </c>
      <c r="BH1627" s="110" t="str">
        <f t="shared" si="768"/>
        <v/>
      </c>
      <c r="BI1627" s="110">
        <f>HLOOKUP(BF1627,'ورود کد کلاس همکاران'!$A$1:$AL$54,BG1627+3,FALSE)</f>
        <v>0</v>
      </c>
    </row>
    <row r="1628" spans="40:61" ht="40.5" x14ac:dyDescent="0.2">
      <c r="AN1628" s="110" t="str">
        <f t="shared" si="766"/>
        <v>-0</v>
      </c>
      <c r="AO1628" s="110" t="str">
        <f t="shared" si="769"/>
        <v>7-0</v>
      </c>
      <c r="AP1628" s="110"/>
      <c r="AQ1628" s="110"/>
      <c r="AR1628" s="110"/>
      <c r="AS1628" s="110"/>
      <c r="AT1628" s="110"/>
      <c r="AU1628" s="110"/>
      <c r="AV1628" s="110"/>
      <c r="AW1628" s="110"/>
      <c r="AX1628" s="110"/>
      <c r="AY1628" s="110"/>
      <c r="AZ1628" s="110"/>
      <c r="BA1628" s="110"/>
      <c r="BB1628" s="110"/>
      <c r="BC1628" s="110"/>
      <c r="BD1628" s="110" t="str">
        <f t="shared" ref="BD1628:BF1628" si="795">BD1592</f>
        <v>يکشنبه</v>
      </c>
      <c r="BE1628" s="110">
        <f t="shared" si="795"/>
        <v>2</v>
      </c>
      <c r="BF1628" s="110">
        <f t="shared" si="795"/>
        <v>7</v>
      </c>
      <c r="BG1628" s="110">
        <f t="shared" si="739"/>
        <v>46</v>
      </c>
      <c r="BH1628" s="110" t="str">
        <f t="shared" si="768"/>
        <v/>
      </c>
      <c r="BI1628" s="110">
        <f>HLOOKUP(BF1628,'ورود کد کلاس همکاران'!$A$1:$AL$54,BG1628+3,FALSE)</f>
        <v>0</v>
      </c>
    </row>
    <row r="1629" spans="40:61" ht="40.5" x14ac:dyDescent="0.2">
      <c r="AN1629" s="110" t="str">
        <f t="shared" si="766"/>
        <v>-0</v>
      </c>
      <c r="AO1629" s="110" t="str">
        <f t="shared" si="769"/>
        <v>8-0</v>
      </c>
      <c r="AP1629" s="110"/>
      <c r="AQ1629" s="110"/>
      <c r="AR1629" s="110"/>
      <c r="AS1629" s="110"/>
      <c r="AT1629" s="110"/>
      <c r="AU1629" s="110"/>
      <c r="AV1629" s="110"/>
      <c r="AW1629" s="110"/>
      <c r="AX1629" s="110"/>
      <c r="AY1629" s="110"/>
      <c r="AZ1629" s="110"/>
      <c r="BA1629" s="110"/>
      <c r="BB1629" s="110"/>
      <c r="BC1629" s="110"/>
      <c r="BD1629" s="110" t="str">
        <f t="shared" ref="BD1629:BF1629" si="796">BD1593</f>
        <v>يکشنبه</v>
      </c>
      <c r="BE1629" s="110">
        <f t="shared" si="796"/>
        <v>2</v>
      </c>
      <c r="BF1629" s="110">
        <f t="shared" si="796"/>
        <v>8</v>
      </c>
      <c r="BG1629" s="110">
        <f t="shared" si="739"/>
        <v>46</v>
      </c>
      <c r="BH1629" s="110" t="str">
        <f t="shared" si="768"/>
        <v/>
      </c>
      <c r="BI1629" s="110">
        <f>HLOOKUP(BF1629,'ورود کد کلاس همکاران'!$A$1:$AL$54,BG1629+3,FALSE)</f>
        <v>0</v>
      </c>
    </row>
    <row r="1630" spans="40:61" ht="40.5" x14ac:dyDescent="0.2">
      <c r="AN1630" s="110" t="str">
        <f t="shared" si="766"/>
        <v>-0</v>
      </c>
      <c r="AO1630" s="110" t="str">
        <f t="shared" si="769"/>
        <v>9-0</v>
      </c>
      <c r="AP1630" s="110"/>
      <c r="AQ1630" s="110"/>
      <c r="AR1630" s="110"/>
      <c r="AS1630" s="110"/>
      <c r="AT1630" s="110"/>
      <c r="AU1630" s="110"/>
      <c r="AV1630" s="110"/>
      <c r="AW1630" s="110"/>
      <c r="AX1630" s="110"/>
      <c r="AY1630" s="110"/>
      <c r="AZ1630" s="110"/>
      <c r="BA1630" s="110"/>
      <c r="BB1630" s="110"/>
      <c r="BC1630" s="110"/>
      <c r="BD1630" s="110" t="str">
        <f t="shared" ref="BD1630:BF1630" si="797">BD1594</f>
        <v>يکشنبه</v>
      </c>
      <c r="BE1630" s="110">
        <f t="shared" si="797"/>
        <v>2</v>
      </c>
      <c r="BF1630" s="110">
        <f t="shared" si="797"/>
        <v>9</v>
      </c>
      <c r="BG1630" s="110">
        <f t="shared" si="739"/>
        <v>46</v>
      </c>
      <c r="BH1630" s="110" t="str">
        <f t="shared" si="768"/>
        <v/>
      </c>
      <c r="BI1630" s="110">
        <f>HLOOKUP(BF1630,'ورود کد کلاس همکاران'!$A$1:$AL$54,BG1630+3,FALSE)</f>
        <v>0</v>
      </c>
    </row>
    <row r="1631" spans="40:61" ht="40.5" x14ac:dyDescent="0.2">
      <c r="AN1631" s="110" t="str">
        <f t="shared" si="766"/>
        <v>-0</v>
      </c>
      <c r="AO1631" s="110" t="str">
        <f t="shared" si="769"/>
        <v>10-0</v>
      </c>
      <c r="AP1631" s="110"/>
      <c r="AQ1631" s="110"/>
      <c r="AR1631" s="110"/>
      <c r="AS1631" s="110"/>
      <c r="AT1631" s="110"/>
      <c r="AU1631" s="110"/>
      <c r="AV1631" s="110"/>
      <c r="AW1631" s="110"/>
      <c r="AX1631" s="110"/>
      <c r="AY1631" s="110"/>
      <c r="AZ1631" s="110"/>
      <c r="BA1631" s="110"/>
      <c r="BB1631" s="110"/>
      <c r="BC1631" s="110"/>
      <c r="BD1631" s="110" t="str">
        <f t="shared" ref="BD1631:BF1631" si="798">BD1595</f>
        <v>يکشنبه</v>
      </c>
      <c r="BE1631" s="110">
        <f t="shared" si="798"/>
        <v>2</v>
      </c>
      <c r="BF1631" s="110">
        <f t="shared" si="798"/>
        <v>10</v>
      </c>
      <c r="BG1631" s="110">
        <f t="shared" si="739"/>
        <v>46</v>
      </c>
      <c r="BH1631" s="110" t="str">
        <f t="shared" si="768"/>
        <v/>
      </c>
      <c r="BI1631" s="110">
        <f>HLOOKUP(BF1631,'ورود کد کلاس همکاران'!$A$1:$AL$54,BG1631+3,FALSE)</f>
        <v>0</v>
      </c>
    </row>
    <row r="1632" spans="40:61" ht="40.5" x14ac:dyDescent="0.2">
      <c r="AN1632" s="110" t="str">
        <f t="shared" si="766"/>
        <v>-0</v>
      </c>
      <c r="AO1632" s="110" t="str">
        <f t="shared" si="769"/>
        <v>11-0</v>
      </c>
      <c r="AP1632" s="110"/>
      <c r="AQ1632" s="110"/>
      <c r="AR1632" s="110"/>
      <c r="AS1632" s="110"/>
      <c r="AT1632" s="110"/>
      <c r="AU1632" s="110"/>
      <c r="AV1632" s="110"/>
      <c r="AW1632" s="110"/>
      <c r="AX1632" s="110"/>
      <c r="AY1632" s="110"/>
      <c r="AZ1632" s="110"/>
      <c r="BA1632" s="110"/>
      <c r="BB1632" s="110"/>
      <c r="BC1632" s="110"/>
      <c r="BD1632" s="110" t="str">
        <f t="shared" ref="BD1632:BF1632" si="799">BD1596</f>
        <v>يکشنبه</v>
      </c>
      <c r="BE1632" s="110">
        <f t="shared" si="799"/>
        <v>2</v>
      </c>
      <c r="BF1632" s="110">
        <f t="shared" si="799"/>
        <v>11</v>
      </c>
      <c r="BG1632" s="110">
        <f t="shared" si="739"/>
        <v>46</v>
      </c>
      <c r="BH1632" s="110" t="str">
        <f t="shared" si="768"/>
        <v/>
      </c>
      <c r="BI1632" s="110">
        <f>HLOOKUP(BF1632,'ورود کد کلاس همکاران'!$A$1:$AL$54,BG1632+3,FALSE)</f>
        <v>0</v>
      </c>
    </row>
    <row r="1633" spans="40:61" ht="40.5" x14ac:dyDescent="0.2">
      <c r="AN1633" s="110" t="str">
        <f t="shared" si="766"/>
        <v>-0</v>
      </c>
      <c r="AO1633" s="110" t="str">
        <f t="shared" si="769"/>
        <v>12-0</v>
      </c>
      <c r="AP1633" s="110"/>
      <c r="AQ1633" s="110"/>
      <c r="AR1633" s="110"/>
      <c r="AS1633" s="110"/>
      <c r="AT1633" s="110"/>
      <c r="AU1633" s="110"/>
      <c r="AV1633" s="110"/>
      <c r="AW1633" s="110"/>
      <c r="AX1633" s="110"/>
      <c r="AY1633" s="110"/>
      <c r="AZ1633" s="110"/>
      <c r="BA1633" s="110"/>
      <c r="BB1633" s="110"/>
      <c r="BC1633" s="110"/>
      <c r="BD1633" s="110" t="str">
        <f t="shared" ref="BD1633:BF1633" si="800">BD1597</f>
        <v>يکشنبه</v>
      </c>
      <c r="BE1633" s="110">
        <f t="shared" si="800"/>
        <v>2</v>
      </c>
      <c r="BF1633" s="110">
        <f t="shared" si="800"/>
        <v>12</v>
      </c>
      <c r="BG1633" s="110">
        <f t="shared" si="739"/>
        <v>46</v>
      </c>
      <c r="BH1633" s="110" t="str">
        <f t="shared" si="768"/>
        <v/>
      </c>
      <c r="BI1633" s="110">
        <f>HLOOKUP(BF1633,'ورود کد کلاس همکاران'!$A$1:$AL$54,BG1633+3,FALSE)</f>
        <v>0</v>
      </c>
    </row>
    <row r="1634" spans="40:61" ht="40.5" x14ac:dyDescent="0.2">
      <c r="AN1634" s="110" t="str">
        <f t="shared" si="766"/>
        <v>-0</v>
      </c>
      <c r="AO1634" s="110" t="str">
        <f t="shared" si="769"/>
        <v>13-0</v>
      </c>
      <c r="AP1634" s="110"/>
      <c r="AQ1634" s="110"/>
      <c r="AR1634" s="110"/>
      <c r="AS1634" s="110"/>
      <c r="AT1634" s="110"/>
      <c r="AU1634" s="110"/>
      <c r="AV1634" s="110"/>
      <c r="AW1634" s="110"/>
      <c r="AX1634" s="110"/>
      <c r="AY1634" s="110"/>
      <c r="AZ1634" s="110"/>
      <c r="BA1634" s="110"/>
      <c r="BB1634" s="110"/>
      <c r="BC1634" s="110"/>
      <c r="BD1634" s="110" t="str">
        <f t="shared" ref="BD1634:BF1634" si="801">BD1598</f>
        <v>دوشنبه</v>
      </c>
      <c r="BE1634" s="110">
        <f t="shared" si="801"/>
        <v>3</v>
      </c>
      <c r="BF1634" s="110">
        <f t="shared" si="801"/>
        <v>13</v>
      </c>
      <c r="BG1634" s="110">
        <f t="shared" si="739"/>
        <v>46</v>
      </c>
      <c r="BH1634" s="110" t="str">
        <f t="shared" si="768"/>
        <v/>
      </c>
      <c r="BI1634" s="110">
        <f>HLOOKUP(BF1634,'ورود کد کلاس همکاران'!$A$1:$AL$54,BG1634+3,FALSE)</f>
        <v>0</v>
      </c>
    </row>
    <row r="1635" spans="40:61" ht="40.5" x14ac:dyDescent="0.2">
      <c r="AN1635" s="110" t="str">
        <f t="shared" si="766"/>
        <v>-0</v>
      </c>
      <c r="AO1635" s="110" t="str">
        <f t="shared" si="769"/>
        <v>14-0</v>
      </c>
      <c r="AP1635" s="110"/>
      <c r="AQ1635" s="110"/>
      <c r="AR1635" s="110"/>
      <c r="AS1635" s="110"/>
      <c r="AT1635" s="110"/>
      <c r="AU1635" s="110"/>
      <c r="AV1635" s="110"/>
      <c r="AW1635" s="110"/>
      <c r="AX1635" s="110"/>
      <c r="AY1635" s="110"/>
      <c r="AZ1635" s="110"/>
      <c r="BA1635" s="110"/>
      <c r="BB1635" s="110"/>
      <c r="BC1635" s="110"/>
      <c r="BD1635" s="110" t="str">
        <f t="shared" ref="BD1635:BF1635" si="802">BD1599</f>
        <v>دوشنبه</v>
      </c>
      <c r="BE1635" s="110">
        <f t="shared" si="802"/>
        <v>3</v>
      </c>
      <c r="BF1635" s="110">
        <f t="shared" si="802"/>
        <v>14</v>
      </c>
      <c r="BG1635" s="110">
        <f t="shared" si="739"/>
        <v>46</v>
      </c>
      <c r="BH1635" s="110" t="str">
        <f t="shared" si="768"/>
        <v/>
      </c>
      <c r="BI1635" s="110">
        <f>HLOOKUP(BF1635,'ورود کد کلاس همکاران'!$A$1:$AL$54,BG1635+3,FALSE)</f>
        <v>0</v>
      </c>
    </row>
    <row r="1636" spans="40:61" ht="40.5" x14ac:dyDescent="0.2">
      <c r="AN1636" s="110" t="str">
        <f t="shared" si="766"/>
        <v>-0</v>
      </c>
      <c r="AO1636" s="110" t="str">
        <f t="shared" si="769"/>
        <v>15-0</v>
      </c>
      <c r="AP1636" s="110"/>
      <c r="AQ1636" s="110"/>
      <c r="AR1636" s="110"/>
      <c r="AS1636" s="110"/>
      <c r="AT1636" s="110"/>
      <c r="AU1636" s="110"/>
      <c r="AV1636" s="110"/>
      <c r="AW1636" s="110"/>
      <c r="AX1636" s="110"/>
      <c r="AY1636" s="110"/>
      <c r="AZ1636" s="110"/>
      <c r="BA1636" s="110"/>
      <c r="BB1636" s="110"/>
      <c r="BC1636" s="110"/>
      <c r="BD1636" s="110" t="str">
        <f t="shared" ref="BD1636:BF1636" si="803">BD1600</f>
        <v>دوشنبه</v>
      </c>
      <c r="BE1636" s="110">
        <f t="shared" si="803"/>
        <v>3</v>
      </c>
      <c r="BF1636" s="110">
        <f t="shared" si="803"/>
        <v>15</v>
      </c>
      <c r="BG1636" s="110">
        <f t="shared" si="739"/>
        <v>46</v>
      </c>
      <c r="BH1636" s="110" t="str">
        <f t="shared" si="768"/>
        <v/>
      </c>
      <c r="BI1636" s="110">
        <f>HLOOKUP(BF1636,'ورود کد کلاس همکاران'!$A$1:$AL$54,BG1636+3,FALSE)</f>
        <v>0</v>
      </c>
    </row>
    <row r="1637" spans="40:61" ht="40.5" x14ac:dyDescent="0.2">
      <c r="AN1637" s="110" t="str">
        <f t="shared" si="766"/>
        <v>-0</v>
      </c>
      <c r="AO1637" s="110" t="str">
        <f t="shared" si="769"/>
        <v>16-0</v>
      </c>
      <c r="AP1637" s="110"/>
      <c r="AQ1637" s="110"/>
      <c r="AR1637" s="110"/>
      <c r="AS1637" s="110"/>
      <c r="AT1637" s="110"/>
      <c r="AU1637" s="110"/>
      <c r="AV1637" s="110"/>
      <c r="AW1637" s="110"/>
      <c r="AX1637" s="110"/>
      <c r="AY1637" s="110"/>
      <c r="AZ1637" s="110"/>
      <c r="BA1637" s="110"/>
      <c r="BB1637" s="110"/>
      <c r="BC1637" s="110"/>
      <c r="BD1637" s="110" t="str">
        <f t="shared" ref="BD1637:BF1637" si="804">BD1601</f>
        <v>دوشنبه</v>
      </c>
      <c r="BE1637" s="110">
        <f t="shared" si="804"/>
        <v>3</v>
      </c>
      <c r="BF1637" s="110">
        <f t="shared" si="804"/>
        <v>16</v>
      </c>
      <c r="BG1637" s="110">
        <f t="shared" si="739"/>
        <v>46</v>
      </c>
      <c r="BH1637" s="110" t="str">
        <f t="shared" si="768"/>
        <v/>
      </c>
      <c r="BI1637" s="110">
        <f>HLOOKUP(BF1637,'ورود کد کلاس همکاران'!$A$1:$AL$54,BG1637+3,FALSE)</f>
        <v>0</v>
      </c>
    </row>
    <row r="1638" spans="40:61" ht="40.5" x14ac:dyDescent="0.2">
      <c r="AN1638" s="110" t="str">
        <f t="shared" si="766"/>
        <v>-0</v>
      </c>
      <c r="AO1638" s="110" t="str">
        <f t="shared" si="769"/>
        <v>17-0</v>
      </c>
      <c r="AP1638" s="110"/>
      <c r="AQ1638" s="110"/>
      <c r="AR1638" s="110"/>
      <c r="AS1638" s="110"/>
      <c r="AT1638" s="110"/>
      <c r="AU1638" s="110"/>
      <c r="AV1638" s="110"/>
      <c r="AW1638" s="110"/>
      <c r="AX1638" s="110"/>
      <c r="AY1638" s="110"/>
      <c r="AZ1638" s="110"/>
      <c r="BA1638" s="110"/>
      <c r="BB1638" s="110"/>
      <c r="BC1638" s="110"/>
      <c r="BD1638" s="110" t="str">
        <f t="shared" ref="BD1638:BF1638" si="805">BD1602</f>
        <v>دوشنبه</v>
      </c>
      <c r="BE1638" s="110">
        <f t="shared" si="805"/>
        <v>3</v>
      </c>
      <c r="BF1638" s="110">
        <f t="shared" si="805"/>
        <v>17</v>
      </c>
      <c r="BG1638" s="110">
        <f t="shared" si="739"/>
        <v>46</v>
      </c>
      <c r="BH1638" s="110" t="str">
        <f t="shared" si="768"/>
        <v/>
      </c>
      <c r="BI1638" s="110">
        <f>HLOOKUP(BF1638,'ورود کد کلاس همکاران'!$A$1:$AL$54,BG1638+3,FALSE)</f>
        <v>0</v>
      </c>
    </row>
    <row r="1639" spans="40:61" ht="40.5" x14ac:dyDescent="0.2">
      <c r="AN1639" s="110" t="str">
        <f t="shared" si="766"/>
        <v>-0</v>
      </c>
      <c r="AO1639" s="110" t="str">
        <f t="shared" si="769"/>
        <v>18-0</v>
      </c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  <c r="BA1639" s="110"/>
      <c r="BB1639" s="110"/>
      <c r="BC1639" s="110"/>
      <c r="BD1639" s="110" t="str">
        <f t="shared" ref="BD1639:BF1639" si="806">BD1603</f>
        <v>دوشنبه</v>
      </c>
      <c r="BE1639" s="110">
        <f t="shared" si="806"/>
        <v>3</v>
      </c>
      <c r="BF1639" s="110">
        <f t="shared" si="806"/>
        <v>18</v>
      </c>
      <c r="BG1639" s="110">
        <f t="shared" ref="BG1639:BG1702" si="807">BG1603+1</f>
        <v>46</v>
      </c>
      <c r="BH1639" s="110" t="str">
        <f t="shared" si="768"/>
        <v/>
      </c>
      <c r="BI1639" s="110">
        <f>HLOOKUP(BF1639,'ورود کد کلاس همکاران'!$A$1:$AL$54,BG1639+3,FALSE)</f>
        <v>0</v>
      </c>
    </row>
    <row r="1640" spans="40:61" ht="40.5" x14ac:dyDescent="0.2">
      <c r="AN1640" s="110" t="str">
        <f t="shared" si="766"/>
        <v>-0</v>
      </c>
      <c r="AO1640" s="110" t="str">
        <f t="shared" si="769"/>
        <v>19-0</v>
      </c>
      <c r="AP1640" s="110"/>
      <c r="AQ1640" s="110"/>
      <c r="AR1640" s="110"/>
      <c r="AS1640" s="110"/>
      <c r="AT1640" s="110"/>
      <c r="AU1640" s="110"/>
      <c r="AV1640" s="110"/>
      <c r="AW1640" s="110"/>
      <c r="AX1640" s="110"/>
      <c r="AY1640" s="110"/>
      <c r="AZ1640" s="110"/>
      <c r="BA1640" s="110"/>
      <c r="BB1640" s="110"/>
      <c r="BC1640" s="110"/>
      <c r="BD1640" s="110" t="str">
        <f t="shared" ref="BD1640:BF1640" si="808">BD1604</f>
        <v>سه شنبه</v>
      </c>
      <c r="BE1640" s="110">
        <f t="shared" si="808"/>
        <v>4</v>
      </c>
      <c r="BF1640" s="110">
        <f t="shared" si="808"/>
        <v>19</v>
      </c>
      <c r="BG1640" s="110">
        <f t="shared" si="807"/>
        <v>46</v>
      </c>
      <c r="BH1640" s="110" t="str">
        <f t="shared" si="768"/>
        <v/>
      </c>
      <c r="BI1640" s="110">
        <f>HLOOKUP(BF1640,'ورود کد کلاس همکاران'!$A$1:$AL$54,BG1640+3,FALSE)</f>
        <v>0</v>
      </c>
    </row>
    <row r="1641" spans="40:61" ht="40.5" x14ac:dyDescent="0.2">
      <c r="AN1641" s="110" t="str">
        <f t="shared" si="766"/>
        <v>-0</v>
      </c>
      <c r="AO1641" s="110" t="str">
        <f t="shared" si="769"/>
        <v>20-0</v>
      </c>
      <c r="AP1641" s="110"/>
      <c r="AQ1641" s="110"/>
      <c r="AR1641" s="110"/>
      <c r="AS1641" s="110"/>
      <c r="AT1641" s="110"/>
      <c r="AU1641" s="110"/>
      <c r="AV1641" s="110"/>
      <c r="AW1641" s="110"/>
      <c r="AX1641" s="110"/>
      <c r="AY1641" s="110"/>
      <c r="AZ1641" s="110"/>
      <c r="BA1641" s="110"/>
      <c r="BB1641" s="110"/>
      <c r="BC1641" s="110"/>
      <c r="BD1641" s="110" t="str">
        <f t="shared" ref="BD1641:BF1641" si="809">BD1605</f>
        <v>سه شنبه</v>
      </c>
      <c r="BE1641" s="110">
        <f t="shared" si="809"/>
        <v>4</v>
      </c>
      <c r="BF1641" s="110">
        <f t="shared" si="809"/>
        <v>20</v>
      </c>
      <c r="BG1641" s="110">
        <f t="shared" si="807"/>
        <v>46</v>
      </c>
      <c r="BH1641" s="110" t="str">
        <f t="shared" si="768"/>
        <v/>
      </c>
      <c r="BI1641" s="110">
        <f>HLOOKUP(BF1641,'ورود کد کلاس همکاران'!$A$1:$AL$54,BG1641+3,FALSE)</f>
        <v>0</v>
      </c>
    </row>
    <row r="1642" spans="40:61" ht="40.5" x14ac:dyDescent="0.2">
      <c r="AN1642" s="110" t="str">
        <f t="shared" si="766"/>
        <v>-0</v>
      </c>
      <c r="AO1642" s="110" t="str">
        <f t="shared" si="769"/>
        <v>21-0</v>
      </c>
      <c r="AP1642" s="110"/>
      <c r="AQ1642" s="110"/>
      <c r="AR1642" s="110"/>
      <c r="AS1642" s="110"/>
      <c r="AT1642" s="110"/>
      <c r="AU1642" s="110"/>
      <c r="AV1642" s="110"/>
      <c r="AW1642" s="110"/>
      <c r="AX1642" s="110"/>
      <c r="AY1642" s="110"/>
      <c r="AZ1642" s="110"/>
      <c r="BA1642" s="110"/>
      <c r="BB1642" s="110"/>
      <c r="BC1642" s="110"/>
      <c r="BD1642" s="110" t="str">
        <f t="shared" ref="BD1642:BF1642" si="810">BD1606</f>
        <v>سه شنبه</v>
      </c>
      <c r="BE1642" s="110">
        <f t="shared" si="810"/>
        <v>4</v>
      </c>
      <c r="BF1642" s="110">
        <f t="shared" si="810"/>
        <v>21</v>
      </c>
      <c r="BG1642" s="110">
        <f t="shared" si="807"/>
        <v>46</v>
      </c>
      <c r="BH1642" s="110" t="str">
        <f t="shared" si="768"/>
        <v/>
      </c>
      <c r="BI1642" s="110">
        <f>HLOOKUP(BF1642,'ورود کد کلاس همکاران'!$A$1:$AL$54,BG1642+3,FALSE)</f>
        <v>0</v>
      </c>
    </row>
    <row r="1643" spans="40:61" ht="40.5" x14ac:dyDescent="0.2">
      <c r="AN1643" s="110" t="str">
        <f t="shared" si="766"/>
        <v>-0</v>
      </c>
      <c r="AO1643" s="110" t="str">
        <f t="shared" si="769"/>
        <v>22-0</v>
      </c>
      <c r="AP1643" s="110"/>
      <c r="AQ1643" s="110"/>
      <c r="AR1643" s="110"/>
      <c r="AS1643" s="110"/>
      <c r="AT1643" s="110"/>
      <c r="AU1643" s="110"/>
      <c r="AV1643" s="110"/>
      <c r="AW1643" s="110"/>
      <c r="AX1643" s="110"/>
      <c r="AY1643" s="110"/>
      <c r="AZ1643" s="110"/>
      <c r="BA1643" s="110"/>
      <c r="BB1643" s="110"/>
      <c r="BC1643" s="110"/>
      <c r="BD1643" s="110" t="str">
        <f t="shared" ref="BD1643:BF1643" si="811">BD1607</f>
        <v>سه شنبه</v>
      </c>
      <c r="BE1643" s="110">
        <f t="shared" si="811"/>
        <v>4</v>
      </c>
      <c r="BF1643" s="110">
        <f t="shared" si="811"/>
        <v>22</v>
      </c>
      <c r="BG1643" s="110">
        <f t="shared" si="807"/>
        <v>46</v>
      </c>
      <c r="BH1643" s="110" t="str">
        <f t="shared" si="768"/>
        <v/>
      </c>
      <c r="BI1643" s="110">
        <f>HLOOKUP(BF1643,'ورود کد کلاس همکاران'!$A$1:$AL$54,BG1643+3,FALSE)</f>
        <v>0</v>
      </c>
    </row>
    <row r="1644" spans="40:61" ht="40.5" x14ac:dyDescent="0.2">
      <c r="AN1644" s="110" t="str">
        <f t="shared" si="766"/>
        <v>-0</v>
      </c>
      <c r="AO1644" s="110" t="str">
        <f t="shared" si="769"/>
        <v>23-0</v>
      </c>
      <c r="AP1644" s="110"/>
      <c r="AQ1644" s="110"/>
      <c r="AR1644" s="110"/>
      <c r="AS1644" s="110"/>
      <c r="AT1644" s="110"/>
      <c r="AU1644" s="110"/>
      <c r="AV1644" s="110"/>
      <c r="AW1644" s="110"/>
      <c r="AX1644" s="110"/>
      <c r="AY1644" s="110"/>
      <c r="AZ1644" s="110"/>
      <c r="BA1644" s="110"/>
      <c r="BB1644" s="110"/>
      <c r="BC1644" s="110"/>
      <c r="BD1644" s="110" t="str">
        <f t="shared" ref="BD1644:BF1644" si="812">BD1608</f>
        <v>سه شنبه</v>
      </c>
      <c r="BE1644" s="110">
        <f t="shared" si="812"/>
        <v>4</v>
      </c>
      <c r="BF1644" s="110">
        <f t="shared" si="812"/>
        <v>23</v>
      </c>
      <c r="BG1644" s="110">
        <f t="shared" si="807"/>
        <v>46</v>
      </c>
      <c r="BH1644" s="110" t="str">
        <f t="shared" si="768"/>
        <v/>
      </c>
      <c r="BI1644" s="110">
        <f>HLOOKUP(BF1644,'ورود کد کلاس همکاران'!$A$1:$AL$54,BG1644+3,FALSE)</f>
        <v>0</v>
      </c>
    </row>
    <row r="1645" spans="40:61" ht="40.5" x14ac:dyDescent="0.2">
      <c r="AN1645" s="110" t="str">
        <f t="shared" si="766"/>
        <v>-0</v>
      </c>
      <c r="AO1645" s="110" t="str">
        <f t="shared" si="769"/>
        <v>24-0</v>
      </c>
      <c r="AP1645" s="110"/>
      <c r="AQ1645" s="110"/>
      <c r="AR1645" s="110"/>
      <c r="AS1645" s="110"/>
      <c r="AT1645" s="110"/>
      <c r="AU1645" s="110"/>
      <c r="AV1645" s="110"/>
      <c r="AW1645" s="110"/>
      <c r="AX1645" s="110"/>
      <c r="AY1645" s="110"/>
      <c r="AZ1645" s="110"/>
      <c r="BA1645" s="110"/>
      <c r="BB1645" s="110"/>
      <c r="BC1645" s="110"/>
      <c r="BD1645" s="110" t="str">
        <f t="shared" ref="BD1645:BF1645" si="813">BD1609</f>
        <v>سه شنبه</v>
      </c>
      <c r="BE1645" s="110">
        <f t="shared" si="813"/>
        <v>4</v>
      </c>
      <c r="BF1645" s="110">
        <f t="shared" si="813"/>
        <v>24</v>
      </c>
      <c r="BG1645" s="110">
        <f t="shared" si="807"/>
        <v>46</v>
      </c>
      <c r="BH1645" s="110" t="str">
        <f t="shared" si="768"/>
        <v/>
      </c>
      <c r="BI1645" s="110">
        <f>HLOOKUP(BF1645,'ورود کد کلاس همکاران'!$A$1:$AL$54,BG1645+3,FALSE)</f>
        <v>0</v>
      </c>
    </row>
    <row r="1646" spans="40:61" ht="40.5" x14ac:dyDescent="0.2">
      <c r="AN1646" s="110" t="str">
        <f t="shared" si="766"/>
        <v>-0</v>
      </c>
      <c r="AO1646" s="110" t="str">
        <f t="shared" si="769"/>
        <v>25-0</v>
      </c>
      <c r="AP1646" s="110"/>
      <c r="AQ1646" s="110"/>
      <c r="AR1646" s="110"/>
      <c r="AS1646" s="110"/>
      <c r="AT1646" s="110"/>
      <c r="AU1646" s="110"/>
      <c r="AV1646" s="110"/>
      <c r="AW1646" s="110"/>
      <c r="AX1646" s="110"/>
      <c r="AY1646" s="110"/>
      <c r="AZ1646" s="110"/>
      <c r="BA1646" s="110"/>
      <c r="BB1646" s="110"/>
      <c r="BC1646" s="110"/>
      <c r="BD1646" s="110" t="str">
        <f t="shared" ref="BD1646:BF1646" si="814">BD1610</f>
        <v>چهار شنبه</v>
      </c>
      <c r="BE1646" s="110">
        <f t="shared" si="814"/>
        <v>5</v>
      </c>
      <c r="BF1646" s="110">
        <f t="shared" si="814"/>
        <v>25</v>
      </c>
      <c r="BG1646" s="110">
        <f t="shared" si="807"/>
        <v>46</v>
      </c>
      <c r="BH1646" s="110" t="str">
        <f t="shared" si="768"/>
        <v/>
      </c>
      <c r="BI1646" s="110">
        <f>HLOOKUP(BF1646,'ورود کد کلاس همکاران'!$A$1:$AL$54,BG1646+3,FALSE)</f>
        <v>0</v>
      </c>
    </row>
    <row r="1647" spans="40:61" ht="40.5" x14ac:dyDescent="0.2">
      <c r="AN1647" s="110" t="str">
        <f t="shared" si="766"/>
        <v>-0</v>
      </c>
      <c r="AO1647" s="110" t="str">
        <f t="shared" si="769"/>
        <v>26-0</v>
      </c>
      <c r="AP1647" s="110"/>
      <c r="AQ1647" s="110"/>
      <c r="AR1647" s="110"/>
      <c r="AS1647" s="110"/>
      <c r="AT1647" s="110"/>
      <c r="AU1647" s="110"/>
      <c r="AV1647" s="110"/>
      <c r="AW1647" s="110"/>
      <c r="AX1647" s="110"/>
      <c r="AY1647" s="110"/>
      <c r="AZ1647" s="110"/>
      <c r="BA1647" s="110"/>
      <c r="BB1647" s="110"/>
      <c r="BC1647" s="110"/>
      <c r="BD1647" s="110" t="str">
        <f t="shared" ref="BD1647:BF1647" si="815">BD1611</f>
        <v>چهار شنبه</v>
      </c>
      <c r="BE1647" s="110">
        <f t="shared" si="815"/>
        <v>5</v>
      </c>
      <c r="BF1647" s="110">
        <f t="shared" si="815"/>
        <v>26</v>
      </c>
      <c r="BG1647" s="110">
        <f t="shared" si="807"/>
        <v>46</v>
      </c>
      <c r="BH1647" s="110" t="str">
        <f t="shared" si="768"/>
        <v/>
      </c>
      <c r="BI1647" s="110">
        <f>HLOOKUP(BF1647,'ورود کد کلاس همکاران'!$A$1:$AL$54,BG1647+3,FALSE)</f>
        <v>0</v>
      </c>
    </row>
    <row r="1648" spans="40:61" ht="40.5" x14ac:dyDescent="0.2">
      <c r="AN1648" s="110" t="str">
        <f t="shared" si="766"/>
        <v>-0</v>
      </c>
      <c r="AO1648" s="110" t="str">
        <f t="shared" si="769"/>
        <v>27-0</v>
      </c>
      <c r="AP1648" s="110"/>
      <c r="AQ1648" s="110"/>
      <c r="AR1648" s="110"/>
      <c r="AS1648" s="110"/>
      <c r="AT1648" s="110"/>
      <c r="AU1648" s="110"/>
      <c r="AV1648" s="110"/>
      <c r="AW1648" s="110"/>
      <c r="AX1648" s="110"/>
      <c r="AY1648" s="110"/>
      <c r="AZ1648" s="110"/>
      <c r="BA1648" s="110"/>
      <c r="BB1648" s="110"/>
      <c r="BC1648" s="110"/>
      <c r="BD1648" s="110" t="str">
        <f t="shared" ref="BD1648:BF1648" si="816">BD1612</f>
        <v>چهار شنبه</v>
      </c>
      <c r="BE1648" s="110">
        <f t="shared" si="816"/>
        <v>5</v>
      </c>
      <c r="BF1648" s="110">
        <f t="shared" si="816"/>
        <v>27</v>
      </c>
      <c r="BG1648" s="110">
        <f t="shared" si="807"/>
        <v>46</v>
      </c>
      <c r="BH1648" s="110" t="str">
        <f t="shared" si="768"/>
        <v/>
      </c>
      <c r="BI1648" s="110">
        <f>HLOOKUP(BF1648,'ورود کد کلاس همکاران'!$A$1:$AL$54,BG1648+3,FALSE)</f>
        <v>0</v>
      </c>
    </row>
    <row r="1649" spans="40:61" ht="40.5" x14ac:dyDescent="0.2">
      <c r="AN1649" s="110" t="str">
        <f t="shared" si="766"/>
        <v>-0</v>
      </c>
      <c r="AO1649" s="110" t="str">
        <f t="shared" si="769"/>
        <v>28-0</v>
      </c>
      <c r="AP1649" s="110"/>
      <c r="AQ1649" s="110"/>
      <c r="AR1649" s="110"/>
      <c r="AS1649" s="110"/>
      <c r="AT1649" s="110"/>
      <c r="AU1649" s="110"/>
      <c r="AV1649" s="110"/>
      <c r="AW1649" s="110"/>
      <c r="AX1649" s="110"/>
      <c r="AY1649" s="110"/>
      <c r="AZ1649" s="110"/>
      <c r="BA1649" s="110"/>
      <c r="BB1649" s="110"/>
      <c r="BC1649" s="110"/>
      <c r="BD1649" s="110" t="str">
        <f t="shared" ref="BD1649:BF1649" si="817">BD1613</f>
        <v>چهار شنبه</v>
      </c>
      <c r="BE1649" s="110">
        <f t="shared" si="817"/>
        <v>5</v>
      </c>
      <c r="BF1649" s="110">
        <f t="shared" si="817"/>
        <v>28</v>
      </c>
      <c r="BG1649" s="110">
        <f t="shared" si="807"/>
        <v>46</v>
      </c>
      <c r="BH1649" s="110" t="str">
        <f t="shared" si="768"/>
        <v/>
      </c>
      <c r="BI1649" s="110">
        <f>HLOOKUP(BF1649,'ورود کد کلاس همکاران'!$A$1:$AL$54,BG1649+3,FALSE)</f>
        <v>0</v>
      </c>
    </row>
    <row r="1650" spans="40:61" ht="40.5" x14ac:dyDescent="0.2">
      <c r="AN1650" s="110" t="str">
        <f t="shared" si="766"/>
        <v>-0</v>
      </c>
      <c r="AO1650" s="110" t="str">
        <f t="shared" si="769"/>
        <v>29-0</v>
      </c>
      <c r="AP1650" s="110"/>
      <c r="AQ1650" s="110"/>
      <c r="AR1650" s="110"/>
      <c r="AS1650" s="110"/>
      <c r="AT1650" s="110"/>
      <c r="AU1650" s="110"/>
      <c r="AV1650" s="110"/>
      <c r="AW1650" s="110"/>
      <c r="AX1650" s="110"/>
      <c r="AY1650" s="110"/>
      <c r="AZ1650" s="110"/>
      <c r="BA1650" s="110"/>
      <c r="BB1650" s="110"/>
      <c r="BC1650" s="110"/>
      <c r="BD1650" s="110" t="str">
        <f t="shared" ref="BD1650:BF1650" si="818">BD1614</f>
        <v>چهار شنبه</v>
      </c>
      <c r="BE1650" s="110">
        <f t="shared" si="818"/>
        <v>5</v>
      </c>
      <c r="BF1650" s="110">
        <f t="shared" si="818"/>
        <v>29</v>
      </c>
      <c r="BG1650" s="110">
        <f t="shared" si="807"/>
        <v>46</v>
      </c>
      <c r="BH1650" s="110" t="str">
        <f t="shared" si="768"/>
        <v/>
      </c>
      <c r="BI1650" s="110">
        <f>HLOOKUP(BF1650,'ورود کد کلاس همکاران'!$A$1:$AL$54,BG1650+3,FALSE)</f>
        <v>0</v>
      </c>
    </row>
    <row r="1651" spans="40:61" ht="40.5" x14ac:dyDescent="0.2">
      <c r="AN1651" s="110" t="str">
        <f t="shared" si="766"/>
        <v>-0</v>
      </c>
      <c r="AO1651" s="110" t="str">
        <f t="shared" si="769"/>
        <v>30-0</v>
      </c>
      <c r="AP1651" s="110"/>
      <c r="AQ1651" s="110"/>
      <c r="AR1651" s="110"/>
      <c r="AS1651" s="110"/>
      <c r="AT1651" s="110"/>
      <c r="AU1651" s="110"/>
      <c r="AV1651" s="110"/>
      <c r="AW1651" s="110"/>
      <c r="AX1651" s="110"/>
      <c r="AY1651" s="110"/>
      <c r="AZ1651" s="110"/>
      <c r="BA1651" s="110"/>
      <c r="BB1651" s="110"/>
      <c r="BC1651" s="110"/>
      <c r="BD1651" s="110" t="str">
        <f t="shared" ref="BD1651:BF1651" si="819">BD1615</f>
        <v>چهار شنبه</v>
      </c>
      <c r="BE1651" s="110">
        <f t="shared" si="819"/>
        <v>5</v>
      </c>
      <c r="BF1651" s="110">
        <f t="shared" si="819"/>
        <v>30</v>
      </c>
      <c r="BG1651" s="110">
        <f t="shared" si="807"/>
        <v>46</v>
      </c>
      <c r="BH1651" s="110" t="str">
        <f t="shared" si="768"/>
        <v/>
      </c>
      <c r="BI1651" s="110">
        <f>HLOOKUP(BF1651,'ورود کد کلاس همکاران'!$A$1:$AL$54,BG1651+3,FALSE)</f>
        <v>0</v>
      </c>
    </row>
    <row r="1652" spans="40:61" ht="40.5" x14ac:dyDescent="0.2">
      <c r="AN1652" s="110" t="str">
        <f t="shared" si="766"/>
        <v>-0</v>
      </c>
      <c r="AO1652" s="110" t="str">
        <f t="shared" si="769"/>
        <v>31-0</v>
      </c>
      <c r="AP1652" s="110"/>
      <c r="AQ1652" s="110"/>
      <c r="AR1652" s="110"/>
      <c r="AS1652" s="110"/>
      <c r="AT1652" s="110"/>
      <c r="AU1652" s="110"/>
      <c r="AV1652" s="110"/>
      <c r="AW1652" s="110"/>
      <c r="AX1652" s="110"/>
      <c r="AY1652" s="110"/>
      <c r="AZ1652" s="110"/>
      <c r="BA1652" s="110"/>
      <c r="BB1652" s="110"/>
      <c r="BC1652" s="110"/>
      <c r="BD1652" s="110" t="str">
        <f t="shared" ref="BD1652:BF1652" si="820">BD1616</f>
        <v>پنجشنبه</v>
      </c>
      <c r="BE1652" s="110">
        <f t="shared" si="820"/>
        <v>6</v>
      </c>
      <c r="BF1652" s="110">
        <f t="shared" si="820"/>
        <v>31</v>
      </c>
      <c r="BG1652" s="110">
        <f t="shared" si="807"/>
        <v>46</v>
      </c>
      <c r="BH1652" s="110" t="str">
        <f t="shared" si="768"/>
        <v/>
      </c>
      <c r="BI1652" s="110">
        <f>HLOOKUP(BF1652,'ورود کد کلاس همکاران'!$A$1:$AL$54,BG1652+3,FALSE)</f>
        <v>0</v>
      </c>
    </row>
    <row r="1653" spans="40:61" ht="40.5" x14ac:dyDescent="0.2">
      <c r="AN1653" s="110" t="str">
        <f t="shared" si="766"/>
        <v>-0</v>
      </c>
      <c r="AO1653" s="110" t="str">
        <f t="shared" si="769"/>
        <v>32-0</v>
      </c>
      <c r="AP1653" s="110"/>
      <c r="AQ1653" s="110"/>
      <c r="AR1653" s="110"/>
      <c r="AS1653" s="110"/>
      <c r="AT1653" s="110"/>
      <c r="AU1653" s="110"/>
      <c r="AV1653" s="110"/>
      <c r="AW1653" s="110"/>
      <c r="AX1653" s="110"/>
      <c r="AY1653" s="110"/>
      <c r="AZ1653" s="110"/>
      <c r="BA1653" s="110"/>
      <c r="BB1653" s="110"/>
      <c r="BC1653" s="110"/>
      <c r="BD1653" s="110" t="str">
        <f t="shared" ref="BD1653:BF1653" si="821">BD1617</f>
        <v>پنجشنبه</v>
      </c>
      <c r="BE1653" s="110">
        <f t="shared" si="821"/>
        <v>6</v>
      </c>
      <c r="BF1653" s="110">
        <f t="shared" si="821"/>
        <v>32</v>
      </c>
      <c r="BG1653" s="110">
        <f t="shared" si="807"/>
        <v>46</v>
      </c>
      <c r="BH1653" s="110" t="str">
        <f t="shared" si="768"/>
        <v/>
      </c>
      <c r="BI1653" s="110">
        <f>HLOOKUP(BF1653,'ورود کد کلاس همکاران'!$A$1:$AL$54,BG1653+3,FALSE)</f>
        <v>0</v>
      </c>
    </row>
    <row r="1654" spans="40:61" ht="40.5" x14ac:dyDescent="0.2">
      <c r="AN1654" s="110" t="str">
        <f t="shared" si="766"/>
        <v>-0</v>
      </c>
      <c r="AO1654" s="110" t="str">
        <f t="shared" si="769"/>
        <v>33-0</v>
      </c>
      <c r="AP1654" s="110"/>
      <c r="AQ1654" s="110"/>
      <c r="AR1654" s="110"/>
      <c r="AS1654" s="110"/>
      <c r="AT1654" s="110"/>
      <c r="AU1654" s="110"/>
      <c r="AV1654" s="110"/>
      <c r="AW1654" s="110"/>
      <c r="AX1654" s="110"/>
      <c r="AY1654" s="110"/>
      <c r="AZ1654" s="110"/>
      <c r="BA1654" s="110"/>
      <c r="BB1654" s="110"/>
      <c r="BC1654" s="110"/>
      <c r="BD1654" s="110" t="str">
        <f t="shared" ref="BD1654:BF1654" si="822">BD1618</f>
        <v>پنجشنبه</v>
      </c>
      <c r="BE1654" s="110">
        <f t="shared" si="822"/>
        <v>6</v>
      </c>
      <c r="BF1654" s="110">
        <f t="shared" si="822"/>
        <v>33</v>
      </c>
      <c r="BG1654" s="110">
        <f t="shared" si="807"/>
        <v>46</v>
      </c>
      <c r="BH1654" s="110" t="str">
        <f t="shared" si="768"/>
        <v/>
      </c>
      <c r="BI1654" s="110">
        <f>HLOOKUP(BF1654,'ورود کد کلاس همکاران'!$A$1:$AL$54,BG1654+3,FALSE)</f>
        <v>0</v>
      </c>
    </row>
    <row r="1655" spans="40:61" ht="40.5" x14ac:dyDescent="0.2">
      <c r="AN1655" s="110" t="str">
        <f t="shared" si="766"/>
        <v>-0</v>
      </c>
      <c r="AO1655" s="110" t="str">
        <f t="shared" si="769"/>
        <v>34-0</v>
      </c>
      <c r="AP1655" s="110"/>
      <c r="AQ1655" s="110"/>
      <c r="AR1655" s="110"/>
      <c r="AS1655" s="110"/>
      <c r="AT1655" s="110"/>
      <c r="AU1655" s="110"/>
      <c r="AV1655" s="110"/>
      <c r="AW1655" s="110"/>
      <c r="AX1655" s="110"/>
      <c r="AY1655" s="110"/>
      <c r="AZ1655" s="110"/>
      <c r="BA1655" s="110"/>
      <c r="BB1655" s="110"/>
      <c r="BC1655" s="110"/>
      <c r="BD1655" s="110" t="str">
        <f t="shared" ref="BD1655:BF1655" si="823">BD1619</f>
        <v>پنجشنبه</v>
      </c>
      <c r="BE1655" s="110">
        <f t="shared" si="823"/>
        <v>6</v>
      </c>
      <c r="BF1655" s="110">
        <f t="shared" si="823"/>
        <v>34</v>
      </c>
      <c r="BG1655" s="110">
        <f t="shared" si="807"/>
        <v>46</v>
      </c>
      <c r="BH1655" s="110" t="str">
        <f t="shared" si="768"/>
        <v/>
      </c>
      <c r="BI1655" s="110">
        <f>HLOOKUP(BF1655,'ورود کد کلاس همکاران'!$A$1:$AL$54,BG1655+3,FALSE)</f>
        <v>0</v>
      </c>
    </row>
    <row r="1656" spans="40:61" ht="40.5" x14ac:dyDescent="0.2">
      <c r="AN1656" s="110" t="str">
        <f t="shared" si="766"/>
        <v>-0</v>
      </c>
      <c r="AO1656" s="110" t="str">
        <f t="shared" si="769"/>
        <v>35-0</v>
      </c>
      <c r="AP1656" s="110"/>
      <c r="AQ1656" s="110"/>
      <c r="AR1656" s="110"/>
      <c r="AS1656" s="110"/>
      <c r="AT1656" s="110"/>
      <c r="AU1656" s="110"/>
      <c r="AV1656" s="110"/>
      <c r="AW1656" s="110"/>
      <c r="AX1656" s="110"/>
      <c r="AY1656" s="110"/>
      <c r="AZ1656" s="110"/>
      <c r="BA1656" s="110"/>
      <c r="BB1656" s="110"/>
      <c r="BC1656" s="110"/>
      <c r="BD1656" s="110" t="str">
        <f t="shared" ref="BD1656:BF1656" si="824">BD1620</f>
        <v>پنجشنبه</v>
      </c>
      <c r="BE1656" s="110">
        <f t="shared" si="824"/>
        <v>6</v>
      </c>
      <c r="BF1656" s="110">
        <f t="shared" si="824"/>
        <v>35</v>
      </c>
      <c r="BG1656" s="110">
        <f t="shared" si="807"/>
        <v>46</v>
      </c>
      <c r="BH1656" s="110" t="str">
        <f t="shared" si="768"/>
        <v/>
      </c>
      <c r="BI1656" s="110">
        <f>HLOOKUP(BF1656,'ورود کد کلاس همکاران'!$A$1:$AL$54,BG1656+3,FALSE)</f>
        <v>0</v>
      </c>
    </row>
    <row r="1657" spans="40:61" ht="40.5" x14ac:dyDescent="0.2">
      <c r="AN1657" s="110" t="str">
        <f t="shared" si="766"/>
        <v>-0</v>
      </c>
      <c r="AO1657" s="110" t="str">
        <f t="shared" si="769"/>
        <v>36-0</v>
      </c>
      <c r="AP1657" s="110"/>
      <c r="AQ1657" s="110"/>
      <c r="AR1657" s="110"/>
      <c r="AS1657" s="110"/>
      <c r="AT1657" s="110"/>
      <c r="AU1657" s="110"/>
      <c r="AV1657" s="110"/>
      <c r="AW1657" s="110"/>
      <c r="AX1657" s="110"/>
      <c r="AY1657" s="110"/>
      <c r="AZ1657" s="110"/>
      <c r="BA1657" s="110"/>
      <c r="BB1657" s="110"/>
      <c r="BC1657" s="110"/>
      <c r="BD1657" s="110" t="str">
        <f t="shared" ref="BD1657:BF1657" si="825">BD1621</f>
        <v>پنجشنبه</v>
      </c>
      <c r="BE1657" s="110">
        <f t="shared" si="825"/>
        <v>6</v>
      </c>
      <c r="BF1657" s="110">
        <f t="shared" si="825"/>
        <v>36</v>
      </c>
      <c r="BG1657" s="110">
        <f t="shared" si="807"/>
        <v>46</v>
      </c>
      <c r="BH1657" s="110" t="str">
        <f t="shared" si="768"/>
        <v/>
      </c>
      <c r="BI1657" s="110">
        <f>HLOOKUP(BF1657,'ورود کد کلاس همکاران'!$A$1:$AL$54,BG1657+3,FALSE)</f>
        <v>0</v>
      </c>
    </row>
    <row r="1658" spans="40:61" ht="40.5" x14ac:dyDescent="0.2">
      <c r="AN1658" s="110" t="str">
        <f t="shared" si="766"/>
        <v>-0</v>
      </c>
      <c r="AO1658" s="110" t="str">
        <f t="shared" si="769"/>
        <v>1-0</v>
      </c>
      <c r="AP1658" s="110"/>
      <c r="AQ1658" s="110"/>
      <c r="AR1658" s="110"/>
      <c r="AS1658" s="110"/>
      <c r="AT1658" s="110"/>
      <c r="AU1658" s="110"/>
      <c r="AV1658" s="110"/>
      <c r="AW1658" s="110"/>
      <c r="AX1658" s="110"/>
      <c r="AY1658" s="110"/>
      <c r="AZ1658" s="110"/>
      <c r="BA1658" s="110"/>
      <c r="BB1658" s="110"/>
      <c r="BC1658" s="110"/>
      <c r="BD1658" s="110" t="str">
        <f t="shared" ref="BD1658:BF1658" si="826">BD1622</f>
        <v>شنبه</v>
      </c>
      <c r="BE1658" s="110">
        <f t="shared" si="826"/>
        <v>1</v>
      </c>
      <c r="BF1658" s="110">
        <f t="shared" si="826"/>
        <v>1</v>
      </c>
      <c r="BG1658" s="110">
        <f t="shared" si="807"/>
        <v>47</v>
      </c>
      <c r="BH1658" s="110" t="str">
        <f t="shared" si="768"/>
        <v/>
      </c>
      <c r="BI1658" s="110">
        <f>HLOOKUP(BF1658,'ورود کد کلاس همکاران'!$A$1:$AL$54,BG1658+3,FALSE)</f>
        <v>0</v>
      </c>
    </row>
    <row r="1659" spans="40:61" ht="40.5" x14ac:dyDescent="0.2">
      <c r="AN1659" s="110" t="str">
        <f t="shared" si="766"/>
        <v>-0</v>
      </c>
      <c r="AO1659" s="110" t="str">
        <f t="shared" si="769"/>
        <v>2-0</v>
      </c>
      <c r="AP1659" s="110"/>
      <c r="AQ1659" s="110"/>
      <c r="AR1659" s="110"/>
      <c r="AS1659" s="110"/>
      <c r="AT1659" s="110"/>
      <c r="AU1659" s="110"/>
      <c r="AV1659" s="110"/>
      <c r="AW1659" s="110"/>
      <c r="AX1659" s="110"/>
      <c r="AY1659" s="110"/>
      <c r="AZ1659" s="110"/>
      <c r="BA1659" s="110"/>
      <c r="BB1659" s="110"/>
      <c r="BC1659" s="110"/>
      <c r="BD1659" s="110" t="str">
        <f t="shared" ref="BD1659:BF1659" si="827">BD1623</f>
        <v>شنبه</v>
      </c>
      <c r="BE1659" s="110">
        <f t="shared" si="827"/>
        <v>1</v>
      </c>
      <c r="BF1659" s="110">
        <f t="shared" si="827"/>
        <v>2</v>
      </c>
      <c r="BG1659" s="110">
        <f t="shared" si="807"/>
        <v>47</v>
      </c>
      <c r="BH1659" s="110" t="str">
        <f t="shared" si="768"/>
        <v/>
      </c>
      <c r="BI1659" s="110">
        <f>HLOOKUP(BF1659,'ورود کد کلاس همکاران'!$A$1:$AL$54,BG1659+3,FALSE)</f>
        <v>0</v>
      </c>
    </row>
    <row r="1660" spans="40:61" ht="40.5" x14ac:dyDescent="0.2">
      <c r="AN1660" s="110" t="str">
        <f t="shared" si="766"/>
        <v>-0</v>
      </c>
      <c r="AO1660" s="110" t="str">
        <f t="shared" si="769"/>
        <v>3-0</v>
      </c>
      <c r="AP1660" s="110"/>
      <c r="AQ1660" s="110"/>
      <c r="AR1660" s="110"/>
      <c r="AS1660" s="110"/>
      <c r="AT1660" s="110"/>
      <c r="AU1660" s="110"/>
      <c r="AV1660" s="110"/>
      <c r="AW1660" s="110"/>
      <c r="AX1660" s="110"/>
      <c r="AY1660" s="110"/>
      <c r="AZ1660" s="110"/>
      <c r="BA1660" s="110"/>
      <c r="BB1660" s="110"/>
      <c r="BC1660" s="110"/>
      <c r="BD1660" s="110" t="str">
        <f t="shared" ref="BD1660:BF1660" si="828">BD1624</f>
        <v>شنبه</v>
      </c>
      <c r="BE1660" s="110">
        <f t="shared" si="828"/>
        <v>1</v>
      </c>
      <c r="BF1660" s="110">
        <f t="shared" si="828"/>
        <v>3</v>
      </c>
      <c r="BG1660" s="110">
        <f t="shared" si="807"/>
        <v>47</v>
      </c>
      <c r="BH1660" s="110" t="str">
        <f t="shared" si="768"/>
        <v/>
      </c>
      <c r="BI1660" s="110">
        <f>HLOOKUP(BF1660,'ورود کد کلاس همکاران'!$A$1:$AL$54,BG1660+3,FALSE)</f>
        <v>0</v>
      </c>
    </row>
    <row r="1661" spans="40:61" ht="40.5" x14ac:dyDescent="0.2">
      <c r="AN1661" s="110" t="str">
        <f t="shared" si="766"/>
        <v>-0</v>
      </c>
      <c r="AO1661" s="110" t="str">
        <f t="shared" si="769"/>
        <v>4-0</v>
      </c>
      <c r="AP1661" s="110"/>
      <c r="AQ1661" s="110"/>
      <c r="AR1661" s="110"/>
      <c r="AS1661" s="110"/>
      <c r="AT1661" s="110"/>
      <c r="AU1661" s="110"/>
      <c r="AV1661" s="110"/>
      <c r="AW1661" s="110"/>
      <c r="AX1661" s="110"/>
      <c r="AY1661" s="110"/>
      <c r="AZ1661" s="110"/>
      <c r="BA1661" s="110"/>
      <c r="BB1661" s="110"/>
      <c r="BC1661" s="110"/>
      <c r="BD1661" s="110" t="str">
        <f t="shared" ref="BD1661:BF1661" si="829">BD1625</f>
        <v>شنبه</v>
      </c>
      <c r="BE1661" s="110">
        <f t="shared" si="829"/>
        <v>1</v>
      </c>
      <c r="BF1661" s="110">
        <f t="shared" si="829"/>
        <v>4</v>
      </c>
      <c r="BG1661" s="110">
        <f t="shared" si="807"/>
        <v>47</v>
      </c>
      <c r="BH1661" s="110" t="str">
        <f t="shared" si="768"/>
        <v/>
      </c>
      <c r="BI1661" s="110">
        <f>HLOOKUP(BF1661,'ورود کد کلاس همکاران'!$A$1:$AL$54,BG1661+3,FALSE)</f>
        <v>0</v>
      </c>
    </row>
    <row r="1662" spans="40:61" ht="40.5" x14ac:dyDescent="0.2">
      <c r="AN1662" s="110" t="str">
        <f t="shared" si="766"/>
        <v>-0</v>
      </c>
      <c r="AO1662" s="110" t="str">
        <f t="shared" si="769"/>
        <v>5-0</v>
      </c>
      <c r="AP1662" s="110"/>
      <c r="AQ1662" s="110"/>
      <c r="AR1662" s="110"/>
      <c r="AS1662" s="110"/>
      <c r="AT1662" s="110"/>
      <c r="AU1662" s="110"/>
      <c r="AV1662" s="110"/>
      <c r="AW1662" s="110"/>
      <c r="AX1662" s="110"/>
      <c r="AY1662" s="110"/>
      <c r="AZ1662" s="110"/>
      <c r="BA1662" s="110"/>
      <c r="BB1662" s="110"/>
      <c r="BC1662" s="110"/>
      <c r="BD1662" s="110" t="str">
        <f t="shared" ref="BD1662:BF1662" si="830">BD1626</f>
        <v>شنبه</v>
      </c>
      <c r="BE1662" s="110">
        <f t="shared" si="830"/>
        <v>1</v>
      </c>
      <c r="BF1662" s="110">
        <f t="shared" si="830"/>
        <v>5</v>
      </c>
      <c r="BG1662" s="110">
        <f t="shared" si="807"/>
        <v>47</v>
      </c>
      <c r="BH1662" s="110" t="str">
        <f t="shared" si="768"/>
        <v/>
      </c>
      <c r="BI1662" s="110">
        <f>HLOOKUP(BF1662,'ورود کد کلاس همکاران'!$A$1:$AL$54,BG1662+3,FALSE)</f>
        <v>0</v>
      </c>
    </row>
    <row r="1663" spans="40:61" ht="40.5" x14ac:dyDescent="0.2">
      <c r="AN1663" s="110" t="str">
        <f t="shared" si="766"/>
        <v>-0</v>
      </c>
      <c r="AO1663" s="110" t="str">
        <f t="shared" si="769"/>
        <v>6-0</v>
      </c>
      <c r="AP1663" s="110"/>
      <c r="AQ1663" s="110"/>
      <c r="AR1663" s="110"/>
      <c r="AS1663" s="110"/>
      <c r="AT1663" s="110"/>
      <c r="AU1663" s="110"/>
      <c r="AV1663" s="110"/>
      <c r="AW1663" s="110"/>
      <c r="AX1663" s="110"/>
      <c r="AY1663" s="110"/>
      <c r="AZ1663" s="110"/>
      <c r="BA1663" s="110"/>
      <c r="BB1663" s="110"/>
      <c r="BC1663" s="110"/>
      <c r="BD1663" s="110" t="str">
        <f t="shared" ref="BD1663:BF1663" si="831">BD1627</f>
        <v>شنبه</v>
      </c>
      <c r="BE1663" s="110">
        <f t="shared" si="831"/>
        <v>1</v>
      </c>
      <c r="BF1663" s="110">
        <f t="shared" si="831"/>
        <v>6</v>
      </c>
      <c r="BG1663" s="110">
        <f t="shared" si="807"/>
        <v>47</v>
      </c>
      <c r="BH1663" s="110" t="str">
        <f t="shared" si="768"/>
        <v/>
      </c>
      <c r="BI1663" s="110">
        <f>HLOOKUP(BF1663,'ورود کد کلاس همکاران'!$A$1:$AL$54,BG1663+3,FALSE)</f>
        <v>0</v>
      </c>
    </row>
    <row r="1664" spans="40:61" ht="40.5" x14ac:dyDescent="0.2">
      <c r="AN1664" s="110" t="str">
        <f t="shared" si="766"/>
        <v>-0</v>
      </c>
      <c r="AO1664" s="110" t="str">
        <f t="shared" si="769"/>
        <v>7-0</v>
      </c>
      <c r="AP1664" s="110"/>
      <c r="AQ1664" s="110"/>
      <c r="AR1664" s="110"/>
      <c r="AS1664" s="110"/>
      <c r="AT1664" s="110"/>
      <c r="AU1664" s="110"/>
      <c r="AV1664" s="110"/>
      <c r="AW1664" s="110"/>
      <c r="AX1664" s="110"/>
      <c r="AY1664" s="110"/>
      <c r="AZ1664" s="110"/>
      <c r="BA1664" s="110"/>
      <c r="BB1664" s="110"/>
      <c r="BC1664" s="110"/>
      <c r="BD1664" s="110" t="str">
        <f t="shared" ref="BD1664:BF1664" si="832">BD1628</f>
        <v>يکشنبه</v>
      </c>
      <c r="BE1664" s="110">
        <f t="shared" si="832"/>
        <v>2</v>
      </c>
      <c r="BF1664" s="110">
        <f t="shared" si="832"/>
        <v>7</v>
      </c>
      <c r="BG1664" s="110">
        <f t="shared" si="807"/>
        <v>47</v>
      </c>
      <c r="BH1664" s="110" t="str">
        <f t="shared" si="768"/>
        <v/>
      </c>
      <c r="BI1664" s="110">
        <f>HLOOKUP(BF1664,'ورود کد کلاس همکاران'!$A$1:$AL$54,BG1664+3,FALSE)</f>
        <v>0</v>
      </c>
    </row>
    <row r="1665" spans="40:61" ht="40.5" x14ac:dyDescent="0.2">
      <c r="AN1665" s="110" t="str">
        <f t="shared" si="766"/>
        <v>-0</v>
      </c>
      <c r="AO1665" s="110" t="str">
        <f t="shared" si="769"/>
        <v>8-0</v>
      </c>
      <c r="AP1665" s="110"/>
      <c r="AQ1665" s="110"/>
      <c r="AR1665" s="110"/>
      <c r="AS1665" s="110"/>
      <c r="AT1665" s="110"/>
      <c r="AU1665" s="110"/>
      <c r="AV1665" s="110"/>
      <c r="AW1665" s="110"/>
      <c r="AX1665" s="110"/>
      <c r="AY1665" s="110"/>
      <c r="AZ1665" s="110"/>
      <c r="BA1665" s="110"/>
      <c r="BB1665" s="110"/>
      <c r="BC1665" s="110"/>
      <c r="BD1665" s="110" t="str">
        <f t="shared" ref="BD1665:BF1665" si="833">BD1629</f>
        <v>يکشنبه</v>
      </c>
      <c r="BE1665" s="110">
        <f t="shared" si="833"/>
        <v>2</v>
      </c>
      <c r="BF1665" s="110">
        <f t="shared" si="833"/>
        <v>8</v>
      </c>
      <c r="BG1665" s="110">
        <f t="shared" si="807"/>
        <v>47</v>
      </c>
      <c r="BH1665" s="110" t="str">
        <f t="shared" si="768"/>
        <v/>
      </c>
      <c r="BI1665" s="110">
        <f>HLOOKUP(BF1665,'ورود کد کلاس همکاران'!$A$1:$AL$54,BG1665+3,FALSE)</f>
        <v>0</v>
      </c>
    </row>
    <row r="1666" spans="40:61" ht="40.5" x14ac:dyDescent="0.2">
      <c r="AN1666" s="110" t="str">
        <f t="shared" ref="AN1666:AN1729" si="834">BH1666&amp;"-"&amp;BI1666</f>
        <v>-0</v>
      </c>
      <c r="AO1666" s="110" t="str">
        <f t="shared" si="769"/>
        <v>9-0</v>
      </c>
      <c r="AP1666" s="110"/>
      <c r="AQ1666" s="110"/>
      <c r="AR1666" s="110"/>
      <c r="AS1666" s="110"/>
      <c r="AT1666" s="110"/>
      <c r="AU1666" s="110"/>
      <c r="AV1666" s="110"/>
      <c r="AW1666" s="110"/>
      <c r="AX1666" s="110"/>
      <c r="AY1666" s="110"/>
      <c r="AZ1666" s="110"/>
      <c r="BA1666" s="110"/>
      <c r="BB1666" s="110"/>
      <c r="BC1666" s="110"/>
      <c r="BD1666" s="110" t="str">
        <f t="shared" ref="BD1666:BF1666" si="835">BD1630</f>
        <v>يکشنبه</v>
      </c>
      <c r="BE1666" s="110">
        <f t="shared" si="835"/>
        <v>2</v>
      </c>
      <c r="BF1666" s="110">
        <f t="shared" si="835"/>
        <v>9</v>
      </c>
      <c r="BG1666" s="110">
        <f t="shared" si="807"/>
        <v>47</v>
      </c>
      <c r="BH1666" s="110" t="str">
        <f t="shared" ref="BH1666:BH1729" si="836">HLOOKUP(BF1666,$A$1:$AL$54,BG1666+3,FALSE)</f>
        <v/>
      </c>
      <c r="BI1666" s="110">
        <f>HLOOKUP(BF1666,'ورود کد کلاس همکاران'!$A$1:$AL$54,BG1666+3,FALSE)</f>
        <v>0</v>
      </c>
    </row>
    <row r="1667" spans="40:61" ht="40.5" x14ac:dyDescent="0.2">
      <c r="AN1667" s="110" t="str">
        <f t="shared" si="834"/>
        <v>-0</v>
      </c>
      <c r="AO1667" s="110" t="str">
        <f t="shared" ref="AO1667:AO1730" si="837">BF1667&amp;"-"&amp;BI1667</f>
        <v>10-0</v>
      </c>
      <c r="AP1667" s="110"/>
      <c r="AQ1667" s="110"/>
      <c r="AR1667" s="110"/>
      <c r="AS1667" s="110"/>
      <c r="AT1667" s="110"/>
      <c r="AU1667" s="110"/>
      <c r="AV1667" s="110"/>
      <c r="AW1667" s="110"/>
      <c r="AX1667" s="110"/>
      <c r="AY1667" s="110"/>
      <c r="AZ1667" s="110"/>
      <c r="BA1667" s="110"/>
      <c r="BB1667" s="110"/>
      <c r="BC1667" s="110"/>
      <c r="BD1667" s="110" t="str">
        <f t="shared" ref="BD1667:BF1667" si="838">BD1631</f>
        <v>يکشنبه</v>
      </c>
      <c r="BE1667" s="110">
        <f t="shared" si="838"/>
        <v>2</v>
      </c>
      <c r="BF1667" s="110">
        <f t="shared" si="838"/>
        <v>10</v>
      </c>
      <c r="BG1667" s="110">
        <f t="shared" si="807"/>
        <v>47</v>
      </c>
      <c r="BH1667" s="110" t="str">
        <f t="shared" si="836"/>
        <v/>
      </c>
      <c r="BI1667" s="110">
        <f>HLOOKUP(BF1667,'ورود کد کلاس همکاران'!$A$1:$AL$54,BG1667+3,FALSE)</f>
        <v>0</v>
      </c>
    </row>
    <row r="1668" spans="40:61" ht="40.5" x14ac:dyDescent="0.2">
      <c r="AN1668" s="110" t="str">
        <f t="shared" si="834"/>
        <v>-0</v>
      </c>
      <c r="AO1668" s="110" t="str">
        <f t="shared" si="837"/>
        <v>11-0</v>
      </c>
      <c r="AP1668" s="110"/>
      <c r="AQ1668" s="110"/>
      <c r="AR1668" s="110"/>
      <c r="AS1668" s="110"/>
      <c r="AT1668" s="110"/>
      <c r="AU1668" s="110"/>
      <c r="AV1668" s="110"/>
      <c r="AW1668" s="110"/>
      <c r="AX1668" s="110"/>
      <c r="AY1668" s="110"/>
      <c r="AZ1668" s="110"/>
      <c r="BA1668" s="110"/>
      <c r="BB1668" s="110"/>
      <c r="BC1668" s="110"/>
      <c r="BD1668" s="110" t="str">
        <f t="shared" ref="BD1668:BF1668" si="839">BD1632</f>
        <v>يکشنبه</v>
      </c>
      <c r="BE1668" s="110">
        <f t="shared" si="839"/>
        <v>2</v>
      </c>
      <c r="BF1668" s="110">
        <f t="shared" si="839"/>
        <v>11</v>
      </c>
      <c r="BG1668" s="110">
        <f t="shared" si="807"/>
        <v>47</v>
      </c>
      <c r="BH1668" s="110" t="str">
        <f t="shared" si="836"/>
        <v/>
      </c>
      <c r="BI1668" s="110">
        <f>HLOOKUP(BF1668,'ورود کد کلاس همکاران'!$A$1:$AL$54,BG1668+3,FALSE)</f>
        <v>0</v>
      </c>
    </row>
    <row r="1669" spans="40:61" ht="40.5" x14ac:dyDescent="0.2">
      <c r="AN1669" s="110" t="str">
        <f t="shared" si="834"/>
        <v>-0</v>
      </c>
      <c r="AO1669" s="110" t="str">
        <f t="shared" si="837"/>
        <v>12-0</v>
      </c>
      <c r="AP1669" s="110"/>
      <c r="AQ1669" s="110"/>
      <c r="AR1669" s="110"/>
      <c r="AS1669" s="110"/>
      <c r="AT1669" s="110"/>
      <c r="AU1669" s="110"/>
      <c r="AV1669" s="110"/>
      <c r="AW1669" s="110"/>
      <c r="AX1669" s="110"/>
      <c r="AY1669" s="110"/>
      <c r="AZ1669" s="110"/>
      <c r="BA1669" s="110"/>
      <c r="BB1669" s="110"/>
      <c r="BC1669" s="110"/>
      <c r="BD1669" s="110" t="str">
        <f t="shared" ref="BD1669:BF1669" si="840">BD1633</f>
        <v>يکشنبه</v>
      </c>
      <c r="BE1669" s="110">
        <f t="shared" si="840"/>
        <v>2</v>
      </c>
      <c r="BF1669" s="110">
        <f t="shared" si="840"/>
        <v>12</v>
      </c>
      <c r="BG1669" s="110">
        <f t="shared" si="807"/>
        <v>47</v>
      </c>
      <c r="BH1669" s="110" t="str">
        <f t="shared" si="836"/>
        <v/>
      </c>
      <c r="BI1669" s="110">
        <f>HLOOKUP(BF1669,'ورود کد کلاس همکاران'!$A$1:$AL$54,BG1669+3,FALSE)</f>
        <v>0</v>
      </c>
    </row>
    <row r="1670" spans="40:61" ht="40.5" x14ac:dyDescent="0.2">
      <c r="AN1670" s="110" t="str">
        <f t="shared" si="834"/>
        <v>-0</v>
      </c>
      <c r="AO1670" s="110" t="str">
        <f t="shared" si="837"/>
        <v>13-0</v>
      </c>
      <c r="AP1670" s="110"/>
      <c r="AQ1670" s="110"/>
      <c r="AR1670" s="110"/>
      <c r="AS1670" s="110"/>
      <c r="AT1670" s="110"/>
      <c r="AU1670" s="110"/>
      <c r="AV1670" s="110"/>
      <c r="AW1670" s="110"/>
      <c r="AX1670" s="110"/>
      <c r="AY1670" s="110"/>
      <c r="AZ1670" s="110"/>
      <c r="BA1670" s="110"/>
      <c r="BB1670" s="110"/>
      <c r="BC1670" s="110"/>
      <c r="BD1670" s="110" t="str">
        <f t="shared" ref="BD1670:BF1670" si="841">BD1634</f>
        <v>دوشنبه</v>
      </c>
      <c r="BE1670" s="110">
        <f t="shared" si="841"/>
        <v>3</v>
      </c>
      <c r="BF1670" s="110">
        <f t="shared" si="841"/>
        <v>13</v>
      </c>
      <c r="BG1670" s="110">
        <f t="shared" si="807"/>
        <v>47</v>
      </c>
      <c r="BH1670" s="110" t="str">
        <f t="shared" si="836"/>
        <v/>
      </c>
      <c r="BI1670" s="110">
        <f>HLOOKUP(BF1670,'ورود کد کلاس همکاران'!$A$1:$AL$54,BG1670+3,FALSE)</f>
        <v>0</v>
      </c>
    </row>
    <row r="1671" spans="40:61" ht="40.5" x14ac:dyDescent="0.2">
      <c r="AN1671" s="110" t="str">
        <f t="shared" si="834"/>
        <v>-0</v>
      </c>
      <c r="AO1671" s="110" t="str">
        <f t="shared" si="837"/>
        <v>14-0</v>
      </c>
      <c r="AP1671" s="110"/>
      <c r="AQ1671" s="110"/>
      <c r="AR1671" s="110"/>
      <c r="AS1671" s="110"/>
      <c r="AT1671" s="110"/>
      <c r="AU1671" s="110"/>
      <c r="AV1671" s="110"/>
      <c r="AW1671" s="110"/>
      <c r="AX1671" s="110"/>
      <c r="AY1671" s="110"/>
      <c r="AZ1671" s="110"/>
      <c r="BA1671" s="110"/>
      <c r="BB1671" s="110"/>
      <c r="BC1671" s="110"/>
      <c r="BD1671" s="110" t="str">
        <f t="shared" ref="BD1671:BF1671" si="842">BD1635</f>
        <v>دوشنبه</v>
      </c>
      <c r="BE1671" s="110">
        <f t="shared" si="842"/>
        <v>3</v>
      </c>
      <c r="BF1671" s="110">
        <f t="shared" si="842"/>
        <v>14</v>
      </c>
      <c r="BG1671" s="110">
        <f t="shared" si="807"/>
        <v>47</v>
      </c>
      <c r="BH1671" s="110" t="str">
        <f t="shared" si="836"/>
        <v/>
      </c>
      <c r="BI1671" s="110">
        <f>HLOOKUP(BF1671,'ورود کد کلاس همکاران'!$A$1:$AL$54,BG1671+3,FALSE)</f>
        <v>0</v>
      </c>
    </row>
    <row r="1672" spans="40:61" ht="40.5" x14ac:dyDescent="0.2">
      <c r="AN1672" s="110" t="str">
        <f t="shared" si="834"/>
        <v>-0</v>
      </c>
      <c r="AO1672" s="110" t="str">
        <f t="shared" si="837"/>
        <v>15-0</v>
      </c>
      <c r="AP1672" s="110"/>
      <c r="AQ1672" s="110"/>
      <c r="AR1672" s="110"/>
      <c r="AS1672" s="110"/>
      <c r="AT1672" s="110"/>
      <c r="AU1672" s="110"/>
      <c r="AV1672" s="110"/>
      <c r="AW1672" s="110"/>
      <c r="AX1672" s="110"/>
      <c r="AY1672" s="110"/>
      <c r="AZ1672" s="110"/>
      <c r="BA1672" s="110"/>
      <c r="BB1672" s="110"/>
      <c r="BC1672" s="110"/>
      <c r="BD1672" s="110" t="str">
        <f t="shared" ref="BD1672:BF1672" si="843">BD1636</f>
        <v>دوشنبه</v>
      </c>
      <c r="BE1672" s="110">
        <f t="shared" si="843"/>
        <v>3</v>
      </c>
      <c r="BF1672" s="110">
        <f t="shared" si="843"/>
        <v>15</v>
      </c>
      <c r="BG1672" s="110">
        <f t="shared" si="807"/>
        <v>47</v>
      </c>
      <c r="BH1672" s="110" t="str">
        <f t="shared" si="836"/>
        <v/>
      </c>
      <c r="BI1672" s="110">
        <f>HLOOKUP(BF1672,'ورود کد کلاس همکاران'!$A$1:$AL$54,BG1672+3,FALSE)</f>
        <v>0</v>
      </c>
    </row>
    <row r="1673" spans="40:61" ht="40.5" x14ac:dyDescent="0.2">
      <c r="AN1673" s="110" t="str">
        <f t="shared" si="834"/>
        <v>-0</v>
      </c>
      <c r="AO1673" s="110" t="str">
        <f t="shared" si="837"/>
        <v>16-0</v>
      </c>
      <c r="AP1673" s="110"/>
      <c r="AQ1673" s="110"/>
      <c r="AR1673" s="110"/>
      <c r="AS1673" s="110"/>
      <c r="AT1673" s="110"/>
      <c r="AU1673" s="110"/>
      <c r="AV1673" s="110"/>
      <c r="AW1673" s="110"/>
      <c r="AX1673" s="110"/>
      <c r="AY1673" s="110"/>
      <c r="AZ1673" s="110"/>
      <c r="BA1673" s="110"/>
      <c r="BB1673" s="110"/>
      <c r="BC1673" s="110"/>
      <c r="BD1673" s="110" t="str">
        <f t="shared" ref="BD1673:BF1673" si="844">BD1637</f>
        <v>دوشنبه</v>
      </c>
      <c r="BE1673" s="110">
        <f t="shared" si="844"/>
        <v>3</v>
      </c>
      <c r="BF1673" s="110">
        <f t="shared" si="844"/>
        <v>16</v>
      </c>
      <c r="BG1673" s="110">
        <f t="shared" si="807"/>
        <v>47</v>
      </c>
      <c r="BH1673" s="110" t="str">
        <f t="shared" si="836"/>
        <v/>
      </c>
      <c r="BI1673" s="110">
        <f>HLOOKUP(BF1673,'ورود کد کلاس همکاران'!$A$1:$AL$54,BG1673+3,FALSE)</f>
        <v>0</v>
      </c>
    </row>
    <row r="1674" spans="40:61" ht="40.5" x14ac:dyDescent="0.2">
      <c r="AN1674" s="110" t="str">
        <f t="shared" si="834"/>
        <v>-0</v>
      </c>
      <c r="AO1674" s="110" t="str">
        <f t="shared" si="837"/>
        <v>17-0</v>
      </c>
      <c r="AP1674" s="110"/>
      <c r="AQ1674" s="110"/>
      <c r="AR1674" s="110"/>
      <c r="AS1674" s="110"/>
      <c r="AT1674" s="110"/>
      <c r="AU1674" s="110"/>
      <c r="AV1674" s="110"/>
      <c r="AW1674" s="110"/>
      <c r="AX1674" s="110"/>
      <c r="AY1674" s="110"/>
      <c r="AZ1674" s="110"/>
      <c r="BA1674" s="110"/>
      <c r="BB1674" s="110"/>
      <c r="BC1674" s="110"/>
      <c r="BD1674" s="110" t="str">
        <f t="shared" ref="BD1674:BF1674" si="845">BD1638</f>
        <v>دوشنبه</v>
      </c>
      <c r="BE1674" s="110">
        <f t="shared" si="845"/>
        <v>3</v>
      </c>
      <c r="BF1674" s="110">
        <f t="shared" si="845"/>
        <v>17</v>
      </c>
      <c r="BG1674" s="110">
        <f t="shared" si="807"/>
        <v>47</v>
      </c>
      <c r="BH1674" s="110" t="str">
        <f t="shared" si="836"/>
        <v/>
      </c>
      <c r="BI1674" s="110">
        <f>HLOOKUP(BF1674,'ورود کد کلاس همکاران'!$A$1:$AL$54,BG1674+3,FALSE)</f>
        <v>0</v>
      </c>
    </row>
    <row r="1675" spans="40:61" ht="40.5" x14ac:dyDescent="0.2">
      <c r="AN1675" s="110" t="str">
        <f t="shared" si="834"/>
        <v>-0</v>
      </c>
      <c r="AO1675" s="110" t="str">
        <f t="shared" si="837"/>
        <v>18-0</v>
      </c>
      <c r="AP1675" s="110"/>
      <c r="AQ1675" s="110"/>
      <c r="AR1675" s="110"/>
      <c r="AS1675" s="110"/>
      <c r="AT1675" s="110"/>
      <c r="AU1675" s="110"/>
      <c r="AV1675" s="110"/>
      <c r="AW1675" s="110"/>
      <c r="AX1675" s="110"/>
      <c r="AY1675" s="110"/>
      <c r="AZ1675" s="110"/>
      <c r="BA1675" s="110"/>
      <c r="BB1675" s="110"/>
      <c r="BC1675" s="110"/>
      <c r="BD1675" s="110" t="str">
        <f t="shared" ref="BD1675:BF1675" si="846">BD1639</f>
        <v>دوشنبه</v>
      </c>
      <c r="BE1675" s="110">
        <f t="shared" si="846"/>
        <v>3</v>
      </c>
      <c r="BF1675" s="110">
        <f t="shared" si="846"/>
        <v>18</v>
      </c>
      <c r="BG1675" s="110">
        <f t="shared" si="807"/>
        <v>47</v>
      </c>
      <c r="BH1675" s="110" t="str">
        <f t="shared" si="836"/>
        <v/>
      </c>
      <c r="BI1675" s="110">
        <f>HLOOKUP(BF1675,'ورود کد کلاس همکاران'!$A$1:$AL$54,BG1675+3,FALSE)</f>
        <v>0</v>
      </c>
    </row>
    <row r="1676" spans="40:61" ht="40.5" x14ac:dyDescent="0.2">
      <c r="AN1676" s="110" t="str">
        <f t="shared" si="834"/>
        <v>-0</v>
      </c>
      <c r="AO1676" s="110" t="str">
        <f t="shared" si="837"/>
        <v>19-0</v>
      </c>
      <c r="AP1676" s="110"/>
      <c r="AQ1676" s="110"/>
      <c r="AR1676" s="110"/>
      <c r="AS1676" s="110"/>
      <c r="AT1676" s="110"/>
      <c r="AU1676" s="110"/>
      <c r="AV1676" s="110"/>
      <c r="AW1676" s="110"/>
      <c r="AX1676" s="110"/>
      <c r="AY1676" s="110"/>
      <c r="AZ1676" s="110"/>
      <c r="BA1676" s="110"/>
      <c r="BB1676" s="110"/>
      <c r="BC1676" s="110"/>
      <c r="BD1676" s="110" t="str">
        <f t="shared" ref="BD1676:BF1676" si="847">BD1640</f>
        <v>سه شنبه</v>
      </c>
      <c r="BE1676" s="110">
        <f t="shared" si="847"/>
        <v>4</v>
      </c>
      <c r="BF1676" s="110">
        <f t="shared" si="847"/>
        <v>19</v>
      </c>
      <c r="BG1676" s="110">
        <f t="shared" si="807"/>
        <v>47</v>
      </c>
      <c r="BH1676" s="110" t="str">
        <f t="shared" si="836"/>
        <v/>
      </c>
      <c r="BI1676" s="110">
        <f>HLOOKUP(BF1676,'ورود کد کلاس همکاران'!$A$1:$AL$54,BG1676+3,FALSE)</f>
        <v>0</v>
      </c>
    </row>
    <row r="1677" spans="40:61" ht="40.5" x14ac:dyDescent="0.2">
      <c r="AN1677" s="110" t="str">
        <f t="shared" si="834"/>
        <v>-0</v>
      </c>
      <c r="AO1677" s="110" t="str">
        <f t="shared" si="837"/>
        <v>20-0</v>
      </c>
      <c r="AP1677" s="110"/>
      <c r="AQ1677" s="110"/>
      <c r="AR1677" s="110"/>
      <c r="AS1677" s="110"/>
      <c r="AT1677" s="110"/>
      <c r="AU1677" s="110"/>
      <c r="AV1677" s="110"/>
      <c r="AW1677" s="110"/>
      <c r="AX1677" s="110"/>
      <c r="AY1677" s="110"/>
      <c r="AZ1677" s="110"/>
      <c r="BA1677" s="110"/>
      <c r="BB1677" s="110"/>
      <c r="BC1677" s="110"/>
      <c r="BD1677" s="110" t="str">
        <f t="shared" ref="BD1677:BF1677" si="848">BD1641</f>
        <v>سه شنبه</v>
      </c>
      <c r="BE1677" s="110">
        <f t="shared" si="848"/>
        <v>4</v>
      </c>
      <c r="BF1677" s="110">
        <f t="shared" si="848"/>
        <v>20</v>
      </c>
      <c r="BG1677" s="110">
        <f t="shared" si="807"/>
        <v>47</v>
      </c>
      <c r="BH1677" s="110" t="str">
        <f t="shared" si="836"/>
        <v/>
      </c>
      <c r="BI1677" s="110">
        <f>HLOOKUP(BF1677,'ورود کد کلاس همکاران'!$A$1:$AL$54,BG1677+3,FALSE)</f>
        <v>0</v>
      </c>
    </row>
    <row r="1678" spans="40:61" ht="40.5" x14ac:dyDescent="0.2">
      <c r="AN1678" s="110" t="str">
        <f t="shared" si="834"/>
        <v>-0</v>
      </c>
      <c r="AO1678" s="110" t="str">
        <f t="shared" si="837"/>
        <v>21-0</v>
      </c>
      <c r="AP1678" s="110"/>
      <c r="AQ1678" s="110"/>
      <c r="AR1678" s="110"/>
      <c r="AS1678" s="110"/>
      <c r="AT1678" s="110"/>
      <c r="AU1678" s="110"/>
      <c r="AV1678" s="110"/>
      <c r="AW1678" s="110"/>
      <c r="AX1678" s="110"/>
      <c r="AY1678" s="110"/>
      <c r="AZ1678" s="110"/>
      <c r="BA1678" s="110"/>
      <c r="BB1678" s="110"/>
      <c r="BC1678" s="110"/>
      <c r="BD1678" s="110" t="str">
        <f t="shared" ref="BD1678:BF1678" si="849">BD1642</f>
        <v>سه شنبه</v>
      </c>
      <c r="BE1678" s="110">
        <f t="shared" si="849"/>
        <v>4</v>
      </c>
      <c r="BF1678" s="110">
        <f t="shared" si="849"/>
        <v>21</v>
      </c>
      <c r="BG1678" s="110">
        <f t="shared" si="807"/>
        <v>47</v>
      </c>
      <c r="BH1678" s="110" t="str">
        <f t="shared" si="836"/>
        <v/>
      </c>
      <c r="BI1678" s="110">
        <f>HLOOKUP(BF1678,'ورود کد کلاس همکاران'!$A$1:$AL$54,BG1678+3,FALSE)</f>
        <v>0</v>
      </c>
    </row>
    <row r="1679" spans="40:61" ht="40.5" x14ac:dyDescent="0.2">
      <c r="AN1679" s="110" t="str">
        <f t="shared" si="834"/>
        <v>-0</v>
      </c>
      <c r="AO1679" s="110" t="str">
        <f t="shared" si="837"/>
        <v>22-0</v>
      </c>
      <c r="AP1679" s="110"/>
      <c r="AQ1679" s="110"/>
      <c r="AR1679" s="110"/>
      <c r="AS1679" s="110"/>
      <c r="AT1679" s="110"/>
      <c r="AU1679" s="110"/>
      <c r="AV1679" s="110"/>
      <c r="AW1679" s="110"/>
      <c r="AX1679" s="110"/>
      <c r="AY1679" s="110"/>
      <c r="AZ1679" s="110"/>
      <c r="BA1679" s="110"/>
      <c r="BB1679" s="110"/>
      <c r="BC1679" s="110"/>
      <c r="BD1679" s="110" t="str">
        <f t="shared" ref="BD1679:BF1679" si="850">BD1643</f>
        <v>سه شنبه</v>
      </c>
      <c r="BE1679" s="110">
        <f t="shared" si="850"/>
        <v>4</v>
      </c>
      <c r="BF1679" s="110">
        <f t="shared" si="850"/>
        <v>22</v>
      </c>
      <c r="BG1679" s="110">
        <f t="shared" si="807"/>
        <v>47</v>
      </c>
      <c r="BH1679" s="110" t="str">
        <f t="shared" si="836"/>
        <v/>
      </c>
      <c r="BI1679" s="110">
        <f>HLOOKUP(BF1679,'ورود کد کلاس همکاران'!$A$1:$AL$54,BG1679+3,FALSE)</f>
        <v>0</v>
      </c>
    </row>
    <row r="1680" spans="40:61" ht="40.5" x14ac:dyDescent="0.2">
      <c r="AN1680" s="110" t="str">
        <f t="shared" si="834"/>
        <v>-0</v>
      </c>
      <c r="AO1680" s="110" t="str">
        <f t="shared" si="837"/>
        <v>23-0</v>
      </c>
      <c r="AP1680" s="110"/>
      <c r="AQ1680" s="110"/>
      <c r="AR1680" s="110"/>
      <c r="AS1680" s="110"/>
      <c r="AT1680" s="110"/>
      <c r="AU1680" s="110"/>
      <c r="AV1680" s="110"/>
      <c r="AW1680" s="110"/>
      <c r="AX1680" s="110"/>
      <c r="AY1680" s="110"/>
      <c r="AZ1680" s="110"/>
      <c r="BA1680" s="110"/>
      <c r="BB1680" s="110"/>
      <c r="BC1680" s="110"/>
      <c r="BD1680" s="110" t="str">
        <f t="shared" ref="BD1680:BF1680" si="851">BD1644</f>
        <v>سه شنبه</v>
      </c>
      <c r="BE1680" s="110">
        <f t="shared" si="851"/>
        <v>4</v>
      </c>
      <c r="BF1680" s="110">
        <f t="shared" si="851"/>
        <v>23</v>
      </c>
      <c r="BG1680" s="110">
        <f t="shared" si="807"/>
        <v>47</v>
      </c>
      <c r="BH1680" s="110" t="str">
        <f t="shared" si="836"/>
        <v/>
      </c>
      <c r="BI1680" s="110">
        <f>HLOOKUP(BF1680,'ورود کد کلاس همکاران'!$A$1:$AL$54,BG1680+3,FALSE)</f>
        <v>0</v>
      </c>
    </row>
    <row r="1681" spans="40:61" ht="40.5" x14ac:dyDescent="0.2">
      <c r="AN1681" s="110" t="str">
        <f t="shared" si="834"/>
        <v>-0</v>
      </c>
      <c r="AO1681" s="110" t="str">
        <f t="shared" si="837"/>
        <v>24-0</v>
      </c>
      <c r="AP1681" s="110"/>
      <c r="AQ1681" s="110"/>
      <c r="AR1681" s="110"/>
      <c r="AS1681" s="110"/>
      <c r="AT1681" s="110"/>
      <c r="AU1681" s="110"/>
      <c r="AV1681" s="110"/>
      <c r="AW1681" s="110"/>
      <c r="AX1681" s="110"/>
      <c r="AY1681" s="110"/>
      <c r="AZ1681" s="110"/>
      <c r="BA1681" s="110"/>
      <c r="BB1681" s="110"/>
      <c r="BC1681" s="110"/>
      <c r="BD1681" s="110" t="str">
        <f t="shared" ref="BD1681:BF1681" si="852">BD1645</f>
        <v>سه شنبه</v>
      </c>
      <c r="BE1681" s="110">
        <f t="shared" si="852"/>
        <v>4</v>
      </c>
      <c r="BF1681" s="110">
        <f t="shared" si="852"/>
        <v>24</v>
      </c>
      <c r="BG1681" s="110">
        <f t="shared" si="807"/>
        <v>47</v>
      </c>
      <c r="BH1681" s="110" t="str">
        <f t="shared" si="836"/>
        <v/>
      </c>
      <c r="BI1681" s="110">
        <f>HLOOKUP(BF1681,'ورود کد کلاس همکاران'!$A$1:$AL$54,BG1681+3,FALSE)</f>
        <v>0</v>
      </c>
    </row>
    <row r="1682" spans="40:61" ht="40.5" x14ac:dyDescent="0.2">
      <c r="AN1682" s="110" t="str">
        <f t="shared" si="834"/>
        <v>-0</v>
      </c>
      <c r="AO1682" s="110" t="str">
        <f t="shared" si="837"/>
        <v>25-0</v>
      </c>
      <c r="AP1682" s="110"/>
      <c r="AQ1682" s="110"/>
      <c r="AR1682" s="110"/>
      <c r="AS1682" s="110"/>
      <c r="AT1682" s="110"/>
      <c r="AU1682" s="110"/>
      <c r="AV1682" s="110"/>
      <c r="AW1682" s="110"/>
      <c r="AX1682" s="110"/>
      <c r="AY1682" s="110"/>
      <c r="AZ1682" s="110"/>
      <c r="BA1682" s="110"/>
      <c r="BB1682" s="110"/>
      <c r="BC1682" s="110"/>
      <c r="BD1682" s="110" t="str">
        <f t="shared" ref="BD1682:BF1682" si="853">BD1646</f>
        <v>چهار شنبه</v>
      </c>
      <c r="BE1682" s="110">
        <f t="shared" si="853"/>
        <v>5</v>
      </c>
      <c r="BF1682" s="110">
        <f t="shared" si="853"/>
        <v>25</v>
      </c>
      <c r="BG1682" s="110">
        <f t="shared" si="807"/>
        <v>47</v>
      </c>
      <c r="BH1682" s="110" t="str">
        <f t="shared" si="836"/>
        <v/>
      </c>
      <c r="BI1682" s="110">
        <f>HLOOKUP(BF1682,'ورود کد کلاس همکاران'!$A$1:$AL$54,BG1682+3,FALSE)</f>
        <v>0</v>
      </c>
    </row>
    <row r="1683" spans="40:61" ht="40.5" x14ac:dyDescent="0.2">
      <c r="AN1683" s="110" t="str">
        <f t="shared" si="834"/>
        <v>-0</v>
      </c>
      <c r="AO1683" s="110" t="str">
        <f t="shared" si="837"/>
        <v>26-0</v>
      </c>
      <c r="AP1683" s="110"/>
      <c r="AQ1683" s="110"/>
      <c r="AR1683" s="110"/>
      <c r="AS1683" s="110"/>
      <c r="AT1683" s="110"/>
      <c r="AU1683" s="110"/>
      <c r="AV1683" s="110"/>
      <c r="AW1683" s="110"/>
      <c r="AX1683" s="110"/>
      <c r="AY1683" s="110"/>
      <c r="AZ1683" s="110"/>
      <c r="BA1683" s="110"/>
      <c r="BB1683" s="110"/>
      <c r="BC1683" s="110"/>
      <c r="BD1683" s="110" t="str">
        <f t="shared" ref="BD1683:BF1683" si="854">BD1647</f>
        <v>چهار شنبه</v>
      </c>
      <c r="BE1683" s="110">
        <f t="shared" si="854"/>
        <v>5</v>
      </c>
      <c r="BF1683" s="110">
        <f t="shared" si="854"/>
        <v>26</v>
      </c>
      <c r="BG1683" s="110">
        <f t="shared" si="807"/>
        <v>47</v>
      </c>
      <c r="BH1683" s="110" t="str">
        <f t="shared" si="836"/>
        <v/>
      </c>
      <c r="BI1683" s="110">
        <f>HLOOKUP(BF1683,'ورود کد کلاس همکاران'!$A$1:$AL$54,BG1683+3,FALSE)</f>
        <v>0</v>
      </c>
    </row>
    <row r="1684" spans="40:61" ht="40.5" x14ac:dyDescent="0.2">
      <c r="AN1684" s="110" t="str">
        <f t="shared" si="834"/>
        <v>-0</v>
      </c>
      <c r="AO1684" s="110" t="str">
        <f t="shared" si="837"/>
        <v>27-0</v>
      </c>
      <c r="AP1684" s="110"/>
      <c r="AQ1684" s="110"/>
      <c r="AR1684" s="110"/>
      <c r="AS1684" s="110"/>
      <c r="AT1684" s="110"/>
      <c r="AU1684" s="110"/>
      <c r="AV1684" s="110"/>
      <c r="AW1684" s="110"/>
      <c r="AX1684" s="110"/>
      <c r="AY1684" s="110"/>
      <c r="AZ1684" s="110"/>
      <c r="BA1684" s="110"/>
      <c r="BB1684" s="110"/>
      <c r="BC1684" s="110"/>
      <c r="BD1684" s="110" t="str">
        <f t="shared" ref="BD1684:BF1684" si="855">BD1648</f>
        <v>چهار شنبه</v>
      </c>
      <c r="BE1684" s="110">
        <f t="shared" si="855"/>
        <v>5</v>
      </c>
      <c r="BF1684" s="110">
        <f t="shared" si="855"/>
        <v>27</v>
      </c>
      <c r="BG1684" s="110">
        <f t="shared" si="807"/>
        <v>47</v>
      </c>
      <c r="BH1684" s="110" t="str">
        <f t="shared" si="836"/>
        <v/>
      </c>
      <c r="BI1684" s="110">
        <f>HLOOKUP(BF1684,'ورود کد کلاس همکاران'!$A$1:$AL$54,BG1684+3,FALSE)</f>
        <v>0</v>
      </c>
    </row>
    <row r="1685" spans="40:61" ht="40.5" x14ac:dyDescent="0.2">
      <c r="AN1685" s="110" t="str">
        <f t="shared" si="834"/>
        <v>-0</v>
      </c>
      <c r="AO1685" s="110" t="str">
        <f t="shared" si="837"/>
        <v>28-0</v>
      </c>
      <c r="AP1685" s="110"/>
      <c r="AQ1685" s="110"/>
      <c r="AR1685" s="110"/>
      <c r="AS1685" s="110"/>
      <c r="AT1685" s="110"/>
      <c r="AU1685" s="110"/>
      <c r="AV1685" s="110"/>
      <c r="AW1685" s="110"/>
      <c r="AX1685" s="110"/>
      <c r="AY1685" s="110"/>
      <c r="AZ1685" s="110"/>
      <c r="BA1685" s="110"/>
      <c r="BB1685" s="110"/>
      <c r="BC1685" s="110"/>
      <c r="BD1685" s="110" t="str">
        <f t="shared" ref="BD1685:BF1685" si="856">BD1649</f>
        <v>چهار شنبه</v>
      </c>
      <c r="BE1685" s="110">
        <f t="shared" si="856"/>
        <v>5</v>
      </c>
      <c r="BF1685" s="110">
        <f t="shared" si="856"/>
        <v>28</v>
      </c>
      <c r="BG1685" s="110">
        <f t="shared" si="807"/>
        <v>47</v>
      </c>
      <c r="BH1685" s="110" t="str">
        <f t="shared" si="836"/>
        <v/>
      </c>
      <c r="BI1685" s="110">
        <f>HLOOKUP(BF1685,'ورود کد کلاس همکاران'!$A$1:$AL$54,BG1685+3,FALSE)</f>
        <v>0</v>
      </c>
    </row>
    <row r="1686" spans="40:61" ht="40.5" x14ac:dyDescent="0.2">
      <c r="AN1686" s="110" t="str">
        <f t="shared" si="834"/>
        <v>-0</v>
      </c>
      <c r="AO1686" s="110" t="str">
        <f t="shared" si="837"/>
        <v>29-0</v>
      </c>
      <c r="AP1686" s="110"/>
      <c r="AQ1686" s="110"/>
      <c r="AR1686" s="110"/>
      <c r="AS1686" s="110"/>
      <c r="AT1686" s="110"/>
      <c r="AU1686" s="110"/>
      <c r="AV1686" s="110"/>
      <c r="AW1686" s="110"/>
      <c r="AX1686" s="110"/>
      <c r="AY1686" s="110"/>
      <c r="AZ1686" s="110"/>
      <c r="BA1686" s="110"/>
      <c r="BB1686" s="110"/>
      <c r="BC1686" s="110"/>
      <c r="BD1686" s="110" t="str">
        <f t="shared" ref="BD1686:BF1686" si="857">BD1650</f>
        <v>چهار شنبه</v>
      </c>
      <c r="BE1686" s="110">
        <f t="shared" si="857"/>
        <v>5</v>
      </c>
      <c r="BF1686" s="110">
        <f t="shared" si="857"/>
        <v>29</v>
      </c>
      <c r="BG1686" s="110">
        <f t="shared" si="807"/>
        <v>47</v>
      </c>
      <c r="BH1686" s="110" t="str">
        <f t="shared" si="836"/>
        <v/>
      </c>
      <c r="BI1686" s="110">
        <f>HLOOKUP(BF1686,'ورود کد کلاس همکاران'!$A$1:$AL$54,BG1686+3,FALSE)</f>
        <v>0</v>
      </c>
    </row>
    <row r="1687" spans="40:61" ht="40.5" x14ac:dyDescent="0.2">
      <c r="AN1687" s="110" t="str">
        <f t="shared" si="834"/>
        <v>-0</v>
      </c>
      <c r="AO1687" s="110" t="str">
        <f t="shared" si="837"/>
        <v>30-0</v>
      </c>
      <c r="AP1687" s="110"/>
      <c r="AQ1687" s="110"/>
      <c r="AR1687" s="110"/>
      <c r="AS1687" s="110"/>
      <c r="AT1687" s="110"/>
      <c r="AU1687" s="110"/>
      <c r="AV1687" s="110"/>
      <c r="AW1687" s="110"/>
      <c r="AX1687" s="110"/>
      <c r="AY1687" s="110"/>
      <c r="AZ1687" s="110"/>
      <c r="BA1687" s="110"/>
      <c r="BB1687" s="110"/>
      <c r="BC1687" s="110"/>
      <c r="BD1687" s="110" t="str">
        <f t="shared" ref="BD1687:BF1687" si="858">BD1651</f>
        <v>چهار شنبه</v>
      </c>
      <c r="BE1687" s="110">
        <f t="shared" si="858"/>
        <v>5</v>
      </c>
      <c r="BF1687" s="110">
        <f t="shared" si="858"/>
        <v>30</v>
      </c>
      <c r="BG1687" s="110">
        <f t="shared" si="807"/>
        <v>47</v>
      </c>
      <c r="BH1687" s="110" t="str">
        <f t="shared" si="836"/>
        <v/>
      </c>
      <c r="BI1687" s="110">
        <f>HLOOKUP(BF1687,'ورود کد کلاس همکاران'!$A$1:$AL$54,BG1687+3,FALSE)</f>
        <v>0</v>
      </c>
    </row>
    <row r="1688" spans="40:61" ht="40.5" x14ac:dyDescent="0.2">
      <c r="AN1688" s="110" t="str">
        <f t="shared" si="834"/>
        <v>-0</v>
      </c>
      <c r="AO1688" s="110" t="str">
        <f t="shared" si="837"/>
        <v>31-0</v>
      </c>
      <c r="AP1688" s="110"/>
      <c r="AQ1688" s="110"/>
      <c r="AR1688" s="110"/>
      <c r="AS1688" s="110"/>
      <c r="AT1688" s="110"/>
      <c r="AU1688" s="110"/>
      <c r="AV1688" s="110"/>
      <c r="AW1688" s="110"/>
      <c r="AX1688" s="110"/>
      <c r="AY1688" s="110"/>
      <c r="AZ1688" s="110"/>
      <c r="BA1688" s="110"/>
      <c r="BB1688" s="110"/>
      <c r="BC1688" s="110"/>
      <c r="BD1688" s="110" t="str">
        <f t="shared" ref="BD1688:BF1688" si="859">BD1652</f>
        <v>پنجشنبه</v>
      </c>
      <c r="BE1688" s="110">
        <f t="shared" si="859"/>
        <v>6</v>
      </c>
      <c r="BF1688" s="110">
        <f t="shared" si="859"/>
        <v>31</v>
      </c>
      <c r="BG1688" s="110">
        <f t="shared" si="807"/>
        <v>47</v>
      </c>
      <c r="BH1688" s="110" t="str">
        <f t="shared" si="836"/>
        <v/>
      </c>
      <c r="BI1688" s="110">
        <f>HLOOKUP(BF1688,'ورود کد کلاس همکاران'!$A$1:$AL$54,BG1688+3,FALSE)</f>
        <v>0</v>
      </c>
    </row>
    <row r="1689" spans="40:61" ht="40.5" x14ac:dyDescent="0.2">
      <c r="AN1689" s="110" t="str">
        <f t="shared" si="834"/>
        <v>-0</v>
      </c>
      <c r="AO1689" s="110" t="str">
        <f t="shared" si="837"/>
        <v>32-0</v>
      </c>
      <c r="AP1689" s="110"/>
      <c r="AQ1689" s="110"/>
      <c r="AR1689" s="110"/>
      <c r="AS1689" s="110"/>
      <c r="AT1689" s="110"/>
      <c r="AU1689" s="110"/>
      <c r="AV1689" s="110"/>
      <c r="AW1689" s="110"/>
      <c r="AX1689" s="110"/>
      <c r="AY1689" s="110"/>
      <c r="AZ1689" s="110"/>
      <c r="BA1689" s="110"/>
      <c r="BB1689" s="110"/>
      <c r="BC1689" s="110"/>
      <c r="BD1689" s="110" t="str">
        <f t="shared" ref="BD1689:BF1689" si="860">BD1653</f>
        <v>پنجشنبه</v>
      </c>
      <c r="BE1689" s="110">
        <f t="shared" si="860"/>
        <v>6</v>
      </c>
      <c r="BF1689" s="110">
        <f t="shared" si="860"/>
        <v>32</v>
      </c>
      <c r="BG1689" s="110">
        <f t="shared" si="807"/>
        <v>47</v>
      </c>
      <c r="BH1689" s="110" t="str">
        <f t="shared" si="836"/>
        <v/>
      </c>
      <c r="BI1689" s="110">
        <f>HLOOKUP(BF1689,'ورود کد کلاس همکاران'!$A$1:$AL$54,BG1689+3,FALSE)</f>
        <v>0</v>
      </c>
    </row>
    <row r="1690" spans="40:61" ht="40.5" x14ac:dyDescent="0.2">
      <c r="AN1690" s="110" t="str">
        <f t="shared" si="834"/>
        <v>-0</v>
      </c>
      <c r="AO1690" s="110" t="str">
        <f t="shared" si="837"/>
        <v>33-0</v>
      </c>
      <c r="AP1690" s="110"/>
      <c r="AQ1690" s="110"/>
      <c r="AR1690" s="110"/>
      <c r="AS1690" s="110"/>
      <c r="AT1690" s="110"/>
      <c r="AU1690" s="110"/>
      <c r="AV1690" s="110"/>
      <c r="AW1690" s="110"/>
      <c r="AX1690" s="110"/>
      <c r="AY1690" s="110"/>
      <c r="AZ1690" s="110"/>
      <c r="BA1690" s="110"/>
      <c r="BB1690" s="110"/>
      <c r="BC1690" s="110"/>
      <c r="BD1690" s="110" t="str">
        <f t="shared" ref="BD1690:BF1690" si="861">BD1654</f>
        <v>پنجشنبه</v>
      </c>
      <c r="BE1690" s="110">
        <f t="shared" si="861"/>
        <v>6</v>
      </c>
      <c r="BF1690" s="110">
        <f t="shared" si="861"/>
        <v>33</v>
      </c>
      <c r="BG1690" s="110">
        <f t="shared" si="807"/>
        <v>47</v>
      </c>
      <c r="BH1690" s="110" t="str">
        <f t="shared" si="836"/>
        <v/>
      </c>
      <c r="BI1690" s="110">
        <f>HLOOKUP(BF1690,'ورود کد کلاس همکاران'!$A$1:$AL$54,BG1690+3,FALSE)</f>
        <v>0</v>
      </c>
    </row>
    <row r="1691" spans="40:61" ht="40.5" x14ac:dyDescent="0.2">
      <c r="AN1691" s="110" t="str">
        <f t="shared" si="834"/>
        <v>-0</v>
      </c>
      <c r="AO1691" s="110" t="str">
        <f t="shared" si="837"/>
        <v>34-0</v>
      </c>
      <c r="AP1691" s="110"/>
      <c r="AQ1691" s="110"/>
      <c r="AR1691" s="110"/>
      <c r="AS1691" s="110"/>
      <c r="AT1691" s="110"/>
      <c r="AU1691" s="110"/>
      <c r="AV1691" s="110"/>
      <c r="AW1691" s="110"/>
      <c r="AX1691" s="110"/>
      <c r="AY1691" s="110"/>
      <c r="AZ1691" s="110"/>
      <c r="BA1691" s="110"/>
      <c r="BB1691" s="110"/>
      <c r="BC1691" s="110"/>
      <c r="BD1691" s="110" t="str">
        <f t="shared" ref="BD1691:BF1691" si="862">BD1655</f>
        <v>پنجشنبه</v>
      </c>
      <c r="BE1691" s="110">
        <f t="shared" si="862"/>
        <v>6</v>
      </c>
      <c r="BF1691" s="110">
        <f t="shared" si="862"/>
        <v>34</v>
      </c>
      <c r="BG1691" s="110">
        <f t="shared" si="807"/>
        <v>47</v>
      </c>
      <c r="BH1691" s="110" t="str">
        <f t="shared" si="836"/>
        <v/>
      </c>
      <c r="BI1691" s="110">
        <f>HLOOKUP(BF1691,'ورود کد کلاس همکاران'!$A$1:$AL$54,BG1691+3,FALSE)</f>
        <v>0</v>
      </c>
    </row>
    <row r="1692" spans="40:61" ht="40.5" x14ac:dyDescent="0.2">
      <c r="AN1692" s="110" t="str">
        <f t="shared" si="834"/>
        <v>-0</v>
      </c>
      <c r="AO1692" s="110" t="str">
        <f t="shared" si="837"/>
        <v>35-0</v>
      </c>
      <c r="AP1692" s="110"/>
      <c r="AQ1692" s="110"/>
      <c r="AR1692" s="110"/>
      <c r="AS1692" s="110"/>
      <c r="AT1692" s="110"/>
      <c r="AU1692" s="110"/>
      <c r="AV1692" s="110"/>
      <c r="AW1692" s="110"/>
      <c r="AX1692" s="110"/>
      <c r="AY1692" s="110"/>
      <c r="AZ1692" s="110"/>
      <c r="BA1692" s="110"/>
      <c r="BB1692" s="110"/>
      <c r="BC1692" s="110"/>
      <c r="BD1692" s="110" t="str">
        <f t="shared" ref="BD1692:BF1692" si="863">BD1656</f>
        <v>پنجشنبه</v>
      </c>
      <c r="BE1692" s="110">
        <f t="shared" si="863"/>
        <v>6</v>
      </c>
      <c r="BF1692" s="110">
        <f t="shared" si="863"/>
        <v>35</v>
      </c>
      <c r="BG1692" s="110">
        <f t="shared" si="807"/>
        <v>47</v>
      </c>
      <c r="BH1692" s="110" t="str">
        <f t="shared" si="836"/>
        <v/>
      </c>
      <c r="BI1692" s="110">
        <f>HLOOKUP(BF1692,'ورود کد کلاس همکاران'!$A$1:$AL$54,BG1692+3,FALSE)</f>
        <v>0</v>
      </c>
    </row>
    <row r="1693" spans="40:61" ht="40.5" x14ac:dyDescent="0.2">
      <c r="AN1693" s="110" t="str">
        <f t="shared" si="834"/>
        <v>-0</v>
      </c>
      <c r="AO1693" s="110" t="str">
        <f t="shared" si="837"/>
        <v>36-0</v>
      </c>
      <c r="AP1693" s="110"/>
      <c r="AQ1693" s="110"/>
      <c r="AR1693" s="110"/>
      <c r="AS1693" s="110"/>
      <c r="AT1693" s="110"/>
      <c r="AU1693" s="110"/>
      <c r="AV1693" s="110"/>
      <c r="AW1693" s="110"/>
      <c r="AX1693" s="110"/>
      <c r="AY1693" s="110"/>
      <c r="AZ1693" s="110"/>
      <c r="BA1693" s="110"/>
      <c r="BB1693" s="110"/>
      <c r="BC1693" s="110"/>
      <c r="BD1693" s="110" t="str">
        <f t="shared" ref="BD1693:BF1693" si="864">BD1657</f>
        <v>پنجشنبه</v>
      </c>
      <c r="BE1693" s="110">
        <f t="shared" si="864"/>
        <v>6</v>
      </c>
      <c r="BF1693" s="110">
        <f t="shared" si="864"/>
        <v>36</v>
      </c>
      <c r="BG1693" s="110">
        <f t="shared" si="807"/>
        <v>47</v>
      </c>
      <c r="BH1693" s="110" t="str">
        <f t="shared" si="836"/>
        <v/>
      </c>
      <c r="BI1693" s="110">
        <f>HLOOKUP(BF1693,'ورود کد کلاس همکاران'!$A$1:$AL$54,BG1693+3,FALSE)</f>
        <v>0</v>
      </c>
    </row>
    <row r="1694" spans="40:61" ht="40.5" x14ac:dyDescent="0.2">
      <c r="AN1694" s="110" t="str">
        <f t="shared" si="834"/>
        <v>-0</v>
      </c>
      <c r="AO1694" s="110" t="str">
        <f t="shared" si="837"/>
        <v>1-0</v>
      </c>
      <c r="AP1694" s="110"/>
      <c r="AQ1694" s="110"/>
      <c r="AR1694" s="110"/>
      <c r="AS1694" s="110"/>
      <c r="AT1694" s="110"/>
      <c r="AU1694" s="110"/>
      <c r="AV1694" s="110"/>
      <c r="AW1694" s="110"/>
      <c r="AX1694" s="110"/>
      <c r="AY1694" s="110"/>
      <c r="AZ1694" s="110"/>
      <c r="BA1694" s="110"/>
      <c r="BB1694" s="110"/>
      <c r="BC1694" s="110"/>
      <c r="BD1694" s="110" t="str">
        <f t="shared" ref="BD1694:BF1694" si="865">BD1658</f>
        <v>شنبه</v>
      </c>
      <c r="BE1694" s="110">
        <f t="shared" si="865"/>
        <v>1</v>
      </c>
      <c r="BF1694" s="110">
        <f t="shared" si="865"/>
        <v>1</v>
      </c>
      <c r="BG1694" s="110">
        <f t="shared" si="807"/>
        <v>48</v>
      </c>
      <c r="BH1694" s="110" t="str">
        <f t="shared" si="836"/>
        <v/>
      </c>
      <c r="BI1694" s="110">
        <f>HLOOKUP(BF1694,'ورود کد کلاس همکاران'!$A$1:$AL$54,BG1694+3,FALSE)</f>
        <v>0</v>
      </c>
    </row>
    <row r="1695" spans="40:61" ht="40.5" x14ac:dyDescent="0.2">
      <c r="AN1695" s="110" t="str">
        <f t="shared" si="834"/>
        <v>-0</v>
      </c>
      <c r="AO1695" s="110" t="str">
        <f t="shared" si="837"/>
        <v>2-0</v>
      </c>
      <c r="AP1695" s="110"/>
      <c r="AQ1695" s="110"/>
      <c r="AR1695" s="110"/>
      <c r="AS1695" s="110"/>
      <c r="AT1695" s="110"/>
      <c r="AU1695" s="110"/>
      <c r="AV1695" s="110"/>
      <c r="AW1695" s="110"/>
      <c r="AX1695" s="110"/>
      <c r="AY1695" s="110"/>
      <c r="AZ1695" s="110"/>
      <c r="BA1695" s="110"/>
      <c r="BB1695" s="110"/>
      <c r="BC1695" s="110"/>
      <c r="BD1695" s="110" t="str">
        <f t="shared" ref="BD1695:BF1695" si="866">BD1659</f>
        <v>شنبه</v>
      </c>
      <c r="BE1695" s="110">
        <f t="shared" si="866"/>
        <v>1</v>
      </c>
      <c r="BF1695" s="110">
        <f t="shared" si="866"/>
        <v>2</v>
      </c>
      <c r="BG1695" s="110">
        <f t="shared" si="807"/>
        <v>48</v>
      </c>
      <c r="BH1695" s="110" t="str">
        <f t="shared" si="836"/>
        <v/>
      </c>
      <c r="BI1695" s="110">
        <f>HLOOKUP(BF1695,'ورود کد کلاس همکاران'!$A$1:$AL$54,BG1695+3,FALSE)</f>
        <v>0</v>
      </c>
    </row>
    <row r="1696" spans="40:61" ht="40.5" x14ac:dyDescent="0.2">
      <c r="AN1696" s="110" t="str">
        <f t="shared" si="834"/>
        <v>-0</v>
      </c>
      <c r="AO1696" s="110" t="str">
        <f t="shared" si="837"/>
        <v>3-0</v>
      </c>
      <c r="AP1696" s="110"/>
      <c r="AQ1696" s="110"/>
      <c r="AR1696" s="110"/>
      <c r="AS1696" s="110"/>
      <c r="AT1696" s="110"/>
      <c r="AU1696" s="110"/>
      <c r="AV1696" s="110"/>
      <c r="AW1696" s="110"/>
      <c r="AX1696" s="110"/>
      <c r="AY1696" s="110"/>
      <c r="AZ1696" s="110"/>
      <c r="BA1696" s="110"/>
      <c r="BB1696" s="110"/>
      <c r="BC1696" s="110"/>
      <c r="BD1696" s="110" t="str">
        <f t="shared" ref="BD1696:BF1696" si="867">BD1660</f>
        <v>شنبه</v>
      </c>
      <c r="BE1696" s="110">
        <f t="shared" si="867"/>
        <v>1</v>
      </c>
      <c r="BF1696" s="110">
        <f t="shared" si="867"/>
        <v>3</v>
      </c>
      <c r="BG1696" s="110">
        <f t="shared" si="807"/>
        <v>48</v>
      </c>
      <c r="BH1696" s="110" t="str">
        <f t="shared" si="836"/>
        <v/>
      </c>
      <c r="BI1696" s="110">
        <f>HLOOKUP(BF1696,'ورود کد کلاس همکاران'!$A$1:$AL$54,BG1696+3,FALSE)</f>
        <v>0</v>
      </c>
    </row>
    <row r="1697" spans="40:61" ht="40.5" x14ac:dyDescent="0.2">
      <c r="AN1697" s="110" t="str">
        <f t="shared" si="834"/>
        <v>-0</v>
      </c>
      <c r="AO1697" s="110" t="str">
        <f t="shared" si="837"/>
        <v>4-0</v>
      </c>
      <c r="AP1697" s="110"/>
      <c r="AQ1697" s="110"/>
      <c r="AR1697" s="110"/>
      <c r="AS1697" s="110"/>
      <c r="AT1697" s="110"/>
      <c r="AU1697" s="110"/>
      <c r="AV1697" s="110"/>
      <c r="AW1697" s="110"/>
      <c r="AX1697" s="110"/>
      <c r="AY1697" s="110"/>
      <c r="AZ1697" s="110"/>
      <c r="BA1697" s="110"/>
      <c r="BB1697" s="110"/>
      <c r="BC1697" s="110"/>
      <c r="BD1697" s="110" t="str">
        <f t="shared" ref="BD1697:BF1697" si="868">BD1661</f>
        <v>شنبه</v>
      </c>
      <c r="BE1697" s="110">
        <f t="shared" si="868"/>
        <v>1</v>
      </c>
      <c r="BF1697" s="110">
        <f t="shared" si="868"/>
        <v>4</v>
      </c>
      <c r="BG1697" s="110">
        <f t="shared" si="807"/>
        <v>48</v>
      </c>
      <c r="BH1697" s="110" t="str">
        <f t="shared" si="836"/>
        <v/>
      </c>
      <c r="BI1697" s="110">
        <f>HLOOKUP(BF1697,'ورود کد کلاس همکاران'!$A$1:$AL$54,BG1697+3,FALSE)</f>
        <v>0</v>
      </c>
    </row>
    <row r="1698" spans="40:61" ht="40.5" x14ac:dyDescent="0.2">
      <c r="AN1698" s="110" t="str">
        <f t="shared" si="834"/>
        <v>-0</v>
      </c>
      <c r="AO1698" s="110" t="str">
        <f t="shared" si="837"/>
        <v>5-0</v>
      </c>
      <c r="AP1698" s="110"/>
      <c r="AQ1698" s="110"/>
      <c r="AR1698" s="110"/>
      <c r="AS1698" s="110"/>
      <c r="AT1698" s="110"/>
      <c r="AU1698" s="110"/>
      <c r="AV1698" s="110"/>
      <c r="AW1698" s="110"/>
      <c r="AX1698" s="110"/>
      <c r="AY1698" s="110"/>
      <c r="AZ1698" s="110"/>
      <c r="BA1698" s="110"/>
      <c r="BB1698" s="110"/>
      <c r="BC1698" s="110"/>
      <c r="BD1698" s="110" t="str">
        <f t="shared" ref="BD1698:BF1698" si="869">BD1662</f>
        <v>شنبه</v>
      </c>
      <c r="BE1698" s="110">
        <f t="shared" si="869"/>
        <v>1</v>
      </c>
      <c r="BF1698" s="110">
        <f t="shared" si="869"/>
        <v>5</v>
      </c>
      <c r="BG1698" s="110">
        <f t="shared" si="807"/>
        <v>48</v>
      </c>
      <c r="BH1698" s="110" t="str">
        <f t="shared" si="836"/>
        <v/>
      </c>
      <c r="BI1698" s="110">
        <f>HLOOKUP(BF1698,'ورود کد کلاس همکاران'!$A$1:$AL$54,BG1698+3,FALSE)</f>
        <v>0</v>
      </c>
    </row>
    <row r="1699" spans="40:61" ht="40.5" x14ac:dyDescent="0.2">
      <c r="AN1699" s="110" t="str">
        <f t="shared" si="834"/>
        <v>-0</v>
      </c>
      <c r="AO1699" s="110" t="str">
        <f t="shared" si="837"/>
        <v>6-0</v>
      </c>
      <c r="AP1699" s="110"/>
      <c r="AQ1699" s="110"/>
      <c r="AR1699" s="110"/>
      <c r="AS1699" s="110"/>
      <c r="AT1699" s="110"/>
      <c r="AU1699" s="110"/>
      <c r="AV1699" s="110"/>
      <c r="AW1699" s="110"/>
      <c r="AX1699" s="110"/>
      <c r="AY1699" s="110"/>
      <c r="AZ1699" s="110"/>
      <c r="BA1699" s="110"/>
      <c r="BB1699" s="110"/>
      <c r="BC1699" s="110"/>
      <c r="BD1699" s="110" t="str">
        <f t="shared" ref="BD1699:BF1699" si="870">BD1663</f>
        <v>شنبه</v>
      </c>
      <c r="BE1699" s="110">
        <f t="shared" si="870"/>
        <v>1</v>
      </c>
      <c r="BF1699" s="110">
        <f t="shared" si="870"/>
        <v>6</v>
      </c>
      <c r="BG1699" s="110">
        <f t="shared" si="807"/>
        <v>48</v>
      </c>
      <c r="BH1699" s="110" t="str">
        <f t="shared" si="836"/>
        <v/>
      </c>
      <c r="BI1699" s="110">
        <f>HLOOKUP(BF1699,'ورود کد کلاس همکاران'!$A$1:$AL$54,BG1699+3,FALSE)</f>
        <v>0</v>
      </c>
    </row>
    <row r="1700" spans="40:61" ht="40.5" x14ac:dyDescent="0.2">
      <c r="AN1700" s="110" t="str">
        <f t="shared" si="834"/>
        <v>-0</v>
      </c>
      <c r="AO1700" s="110" t="str">
        <f t="shared" si="837"/>
        <v>7-0</v>
      </c>
      <c r="AP1700" s="110"/>
      <c r="AQ1700" s="110"/>
      <c r="AR1700" s="110"/>
      <c r="AS1700" s="110"/>
      <c r="AT1700" s="110"/>
      <c r="AU1700" s="110"/>
      <c r="AV1700" s="110"/>
      <c r="AW1700" s="110"/>
      <c r="AX1700" s="110"/>
      <c r="AY1700" s="110"/>
      <c r="AZ1700" s="110"/>
      <c r="BA1700" s="110"/>
      <c r="BB1700" s="110"/>
      <c r="BC1700" s="110"/>
      <c r="BD1700" s="110" t="str">
        <f t="shared" ref="BD1700:BF1700" si="871">BD1664</f>
        <v>يکشنبه</v>
      </c>
      <c r="BE1700" s="110">
        <f t="shared" si="871"/>
        <v>2</v>
      </c>
      <c r="BF1700" s="110">
        <f t="shared" si="871"/>
        <v>7</v>
      </c>
      <c r="BG1700" s="110">
        <f t="shared" si="807"/>
        <v>48</v>
      </c>
      <c r="BH1700" s="110" t="str">
        <f t="shared" si="836"/>
        <v/>
      </c>
      <c r="BI1700" s="110">
        <f>HLOOKUP(BF1700,'ورود کد کلاس همکاران'!$A$1:$AL$54,BG1700+3,FALSE)</f>
        <v>0</v>
      </c>
    </row>
    <row r="1701" spans="40:61" ht="40.5" x14ac:dyDescent="0.2">
      <c r="AN1701" s="110" t="str">
        <f t="shared" si="834"/>
        <v>-0</v>
      </c>
      <c r="AO1701" s="110" t="str">
        <f t="shared" si="837"/>
        <v>8-0</v>
      </c>
      <c r="AP1701" s="110"/>
      <c r="AQ1701" s="110"/>
      <c r="AR1701" s="110"/>
      <c r="AS1701" s="110"/>
      <c r="AT1701" s="110"/>
      <c r="AU1701" s="110"/>
      <c r="AV1701" s="110"/>
      <c r="AW1701" s="110"/>
      <c r="AX1701" s="110"/>
      <c r="AY1701" s="110"/>
      <c r="AZ1701" s="110"/>
      <c r="BA1701" s="110"/>
      <c r="BB1701" s="110"/>
      <c r="BC1701" s="110"/>
      <c r="BD1701" s="110" t="str">
        <f t="shared" ref="BD1701:BF1701" si="872">BD1665</f>
        <v>يکشنبه</v>
      </c>
      <c r="BE1701" s="110">
        <f t="shared" si="872"/>
        <v>2</v>
      </c>
      <c r="BF1701" s="110">
        <f t="shared" si="872"/>
        <v>8</v>
      </c>
      <c r="BG1701" s="110">
        <f t="shared" si="807"/>
        <v>48</v>
      </c>
      <c r="BH1701" s="110" t="str">
        <f t="shared" si="836"/>
        <v/>
      </c>
      <c r="BI1701" s="110">
        <f>HLOOKUP(BF1701,'ورود کد کلاس همکاران'!$A$1:$AL$54,BG1701+3,FALSE)</f>
        <v>0</v>
      </c>
    </row>
    <row r="1702" spans="40:61" ht="40.5" x14ac:dyDescent="0.2">
      <c r="AN1702" s="110" t="str">
        <f t="shared" si="834"/>
        <v>-0</v>
      </c>
      <c r="AO1702" s="110" t="str">
        <f t="shared" si="837"/>
        <v>9-0</v>
      </c>
      <c r="AP1702" s="110"/>
      <c r="AQ1702" s="110"/>
      <c r="AR1702" s="110"/>
      <c r="AS1702" s="110"/>
      <c r="AT1702" s="110"/>
      <c r="AU1702" s="110"/>
      <c r="AV1702" s="110"/>
      <c r="AW1702" s="110"/>
      <c r="AX1702" s="110"/>
      <c r="AY1702" s="110"/>
      <c r="AZ1702" s="110"/>
      <c r="BA1702" s="110"/>
      <c r="BB1702" s="110"/>
      <c r="BC1702" s="110"/>
      <c r="BD1702" s="110" t="str">
        <f t="shared" ref="BD1702:BF1702" si="873">BD1666</f>
        <v>يکشنبه</v>
      </c>
      <c r="BE1702" s="110">
        <f t="shared" si="873"/>
        <v>2</v>
      </c>
      <c r="BF1702" s="110">
        <f t="shared" si="873"/>
        <v>9</v>
      </c>
      <c r="BG1702" s="110">
        <f t="shared" si="807"/>
        <v>48</v>
      </c>
      <c r="BH1702" s="110" t="str">
        <f t="shared" si="836"/>
        <v/>
      </c>
      <c r="BI1702" s="110">
        <f>HLOOKUP(BF1702,'ورود کد کلاس همکاران'!$A$1:$AL$54,BG1702+3,FALSE)</f>
        <v>0</v>
      </c>
    </row>
    <row r="1703" spans="40:61" ht="40.5" x14ac:dyDescent="0.2">
      <c r="AN1703" s="110" t="str">
        <f t="shared" si="834"/>
        <v>-0</v>
      </c>
      <c r="AO1703" s="110" t="str">
        <f t="shared" si="837"/>
        <v>10-0</v>
      </c>
      <c r="AP1703" s="110"/>
      <c r="AQ1703" s="110"/>
      <c r="AR1703" s="110"/>
      <c r="AS1703" s="110"/>
      <c r="AT1703" s="110"/>
      <c r="AU1703" s="110"/>
      <c r="AV1703" s="110"/>
      <c r="AW1703" s="110"/>
      <c r="AX1703" s="110"/>
      <c r="AY1703" s="110"/>
      <c r="AZ1703" s="110"/>
      <c r="BA1703" s="110"/>
      <c r="BB1703" s="110"/>
      <c r="BC1703" s="110"/>
      <c r="BD1703" s="110" t="str">
        <f t="shared" ref="BD1703:BF1703" si="874">BD1667</f>
        <v>يکشنبه</v>
      </c>
      <c r="BE1703" s="110">
        <f t="shared" si="874"/>
        <v>2</v>
      </c>
      <c r="BF1703" s="110">
        <f t="shared" si="874"/>
        <v>10</v>
      </c>
      <c r="BG1703" s="110">
        <f t="shared" ref="BG1703:BG1766" si="875">BG1667+1</f>
        <v>48</v>
      </c>
      <c r="BH1703" s="110" t="str">
        <f t="shared" si="836"/>
        <v/>
      </c>
      <c r="BI1703" s="110">
        <f>HLOOKUP(BF1703,'ورود کد کلاس همکاران'!$A$1:$AL$54,BG1703+3,FALSE)</f>
        <v>0</v>
      </c>
    </row>
    <row r="1704" spans="40:61" ht="40.5" x14ac:dyDescent="0.2">
      <c r="AN1704" s="110" t="str">
        <f t="shared" si="834"/>
        <v>-0</v>
      </c>
      <c r="AO1704" s="110" t="str">
        <f t="shared" si="837"/>
        <v>11-0</v>
      </c>
      <c r="AP1704" s="110"/>
      <c r="AQ1704" s="110"/>
      <c r="AR1704" s="110"/>
      <c r="AS1704" s="110"/>
      <c r="AT1704" s="110"/>
      <c r="AU1704" s="110"/>
      <c r="AV1704" s="110"/>
      <c r="AW1704" s="110"/>
      <c r="AX1704" s="110"/>
      <c r="AY1704" s="110"/>
      <c r="AZ1704" s="110"/>
      <c r="BA1704" s="110"/>
      <c r="BB1704" s="110"/>
      <c r="BC1704" s="110"/>
      <c r="BD1704" s="110" t="str">
        <f t="shared" ref="BD1704:BF1704" si="876">BD1668</f>
        <v>يکشنبه</v>
      </c>
      <c r="BE1704" s="110">
        <f t="shared" si="876"/>
        <v>2</v>
      </c>
      <c r="BF1704" s="110">
        <f t="shared" si="876"/>
        <v>11</v>
      </c>
      <c r="BG1704" s="110">
        <f t="shared" si="875"/>
        <v>48</v>
      </c>
      <c r="BH1704" s="110" t="str">
        <f t="shared" si="836"/>
        <v/>
      </c>
      <c r="BI1704" s="110">
        <f>HLOOKUP(BF1704,'ورود کد کلاس همکاران'!$A$1:$AL$54,BG1704+3,FALSE)</f>
        <v>0</v>
      </c>
    </row>
    <row r="1705" spans="40:61" ht="40.5" x14ac:dyDescent="0.2">
      <c r="AN1705" s="110" t="str">
        <f t="shared" si="834"/>
        <v>-0</v>
      </c>
      <c r="AO1705" s="110" t="str">
        <f t="shared" si="837"/>
        <v>12-0</v>
      </c>
      <c r="AP1705" s="110"/>
      <c r="AQ1705" s="110"/>
      <c r="AR1705" s="110"/>
      <c r="AS1705" s="110"/>
      <c r="AT1705" s="110"/>
      <c r="AU1705" s="110"/>
      <c r="AV1705" s="110"/>
      <c r="AW1705" s="110"/>
      <c r="AX1705" s="110"/>
      <c r="AY1705" s="110"/>
      <c r="AZ1705" s="110"/>
      <c r="BA1705" s="110"/>
      <c r="BB1705" s="110"/>
      <c r="BC1705" s="110"/>
      <c r="BD1705" s="110" t="str">
        <f t="shared" ref="BD1705:BF1705" si="877">BD1669</f>
        <v>يکشنبه</v>
      </c>
      <c r="BE1705" s="110">
        <f t="shared" si="877"/>
        <v>2</v>
      </c>
      <c r="BF1705" s="110">
        <f t="shared" si="877"/>
        <v>12</v>
      </c>
      <c r="BG1705" s="110">
        <f t="shared" si="875"/>
        <v>48</v>
      </c>
      <c r="BH1705" s="110" t="str">
        <f t="shared" si="836"/>
        <v/>
      </c>
      <c r="BI1705" s="110">
        <f>HLOOKUP(BF1705,'ورود کد کلاس همکاران'!$A$1:$AL$54,BG1705+3,FALSE)</f>
        <v>0</v>
      </c>
    </row>
    <row r="1706" spans="40:61" ht="40.5" x14ac:dyDescent="0.2">
      <c r="AN1706" s="110" t="str">
        <f t="shared" si="834"/>
        <v>-0</v>
      </c>
      <c r="AO1706" s="110" t="str">
        <f t="shared" si="837"/>
        <v>13-0</v>
      </c>
      <c r="AP1706" s="110"/>
      <c r="AQ1706" s="110"/>
      <c r="AR1706" s="110"/>
      <c r="AS1706" s="110"/>
      <c r="AT1706" s="110"/>
      <c r="AU1706" s="110"/>
      <c r="AV1706" s="110"/>
      <c r="AW1706" s="110"/>
      <c r="AX1706" s="110"/>
      <c r="AY1706" s="110"/>
      <c r="AZ1706" s="110"/>
      <c r="BA1706" s="110"/>
      <c r="BB1706" s="110"/>
      <c r="BC1706" s="110"/>
      <c r="BD1706" s="110" t="str">
        <f t="shared" ref="BD1706:BF1706" si="878">BD1670</f>
        <v>دوشنبه</v>
      </c>
      <c r="BE1706" s="110">
        <f t="shared" si="878"/>
        <v>3</v>
      </c>
      <c r="BF1706" s="110">
        <f t="shared" si="878"/>
        <v>13</v>
      </c>
      <c r="BG1706" s="110">
        <f t="shared" si="875"/>
        <v>48</v>
      </c>
      <c r="BH1706" s="110" t="str">
        <f t="shared" si="836"/>
        <v/>
      </c>
      <c r="BI1706" s="110">
        <f>HLOOKUP(BF1706,'ورود کد کلاس همکاران'!$A$1:$AL$54,BG1706+3,FALSE)</f>
        <v>0</v>
      </c>
    </row>
    <row r="1707" spans="40:61" ht="40.5" x14ac:dyDescent="0.2">
      <c r="AN1707" s="110" t="str">
        <f t="shared" si="834"/>
        <v>-0</v>
      </c>
      <c r="AO1707" s="110" t="str">
        <f t="shared" si="837"/>
        <v>14-0</v>
      </c>
      <c r="AP1707" s="110"/>
      <c r="AQ1707" s="110"/>
      <c r="AR1707" s="110"/>
      <c r="AS1707" s="110"/>
      <c r="AT1707" s="110"/>
      <c r="AU1707" s="110"/>
      <c r="AV1707" s="110"/>
      <c r="AW1707" s="110"/>
      <c r="AX1707" s="110"/>
      <c r="AY1707" s="110"/>
      <c r="AZ1707" s="110"/>
      <c r="BA1707" s="110"/>
      <c r="BB1707" s="110"/>
      <c r="BC1707" s="110"/>
      <c r="BD1707" s="110" t="str">
        <f t="shared" ref="BD1707:BF1707" si="879">BD1671</f>
        <v>دوشنبه</v>
      </c>
      <c r="BE1707" s="110">
        <f t="shared" si="879"/>
        <v>3</v>
      </c>
      <c r="BF1707" s="110">
        <f t="shared" si="879"/>
        <v>14</v>
      </c>
      <c r="BG1707" s="110">
        <f t="shared" si="875"/>
        <v>48</v>
      </c>
      <c r="BH1707" s="110" t="str">
        <f t="shared" si="836"/>
        <v/>
      </c>
      <c r="BI1707" s="110">
        <f>HLOOKUP(BF1707,'ورود کد کلاس همکاران'!$A$1:$AL$54,BG1707+3,FALSE)</f>
        <v>0</v>
      </c>
    </row>
    <row r="1708" spans="40:61" ht="40.5" x14ac:dyDescent="0.2">
      <c r="AN1708" s="110" t="str">
        <f t="shared" si="834"/>
        <v>-0</v>
      </c>
      <c r="AO1708" s="110" t="str">
        <f t="shared" si="837"/>
        <v>15-0</v>
      </c>
      <c r="AP1708" s="110"/>
      <c r="AQ1708" s="110"/>
      <c r="AR1708" s="110"/>
      <c r="AS1708" s="110"/>
      <c r="AT1708" s="110"/>
      <c r="AU1708" s="110"/>
      <c r="AV1708" s="110"/>
      <c r="AW1708" s="110"/>
      <c r="AX1708" s="110"/>
      <c r="AY1708" s="110"/>
      <c r="AZ1708" s="110"/>
      <c r="BA1708" s="110"/>
      <c r="BB1708" s="110"/>
      <c r="BC1708" s="110"/>
      <c r="BD1708" s="110" t="str">
        <f t="shared" ref="BD1708:BF1708" si="880">BD1672</f>
        <v>دوشنبه</v>
      </c>
      <c r="BE1708" s="110">
        <f t="shared" si="880"/>
        <v>3</v>
      </c>
      <c r="BF1708" s="110">
        <f t="shared" si="880"/>
        <v>15</v>
      </c>
      <c r="BG1708" s="110">
        <f t="shared" si="875"/>
        <v>48</v>
      </c>
      <c r="BH1708" s="110" t="str">
        <f t="shared" si="836"/>
        <v/>
      </c>
      <c r="BI1708" s="110">
        <f>HLOOKUP(BF1708,'ورود کد کلاس همکاران'!$A$1:$AL$54,BG1708+3,FALSE)</f>
        <v>0</v>
      </c>
    </row>
    <row r="1709" spans="40:61" ht="40.5" x14ac:dyDescent="0.2">
      <c r="AN1709" s="110" t="str">
        <f t="shared" si="834"/>
        <v>-0</v>
      </c>
      <c r="AO1709" s="110" t="str">
        <f t="shared" si="837"/>
        <v>16-0</v>
      </c>
      <c r="AP1709" s="110"/>
      <c r="AQ1709" s="110"/>
      <c r="AR1709" s="110"/>
      <c r="AS1709" s="110"/>
      <c r="AT1709" s="110"/>
      <c r="AU1709" s="110"/>
      <c r="AV1709" s="110"/>
      <c r="AW1709" s="110"/>
      <c r="AX1709" s="110"/>
      <c r="AY1709" s="110"/>
      <c r="AZ1709" s="110"/>
      <c r="BA1709" s="110"/>
      <c r="BB1709" s="110"/>
      <c r="BC1709" s="110"/>
      <c r="BD1709" s="110" t="str">
        <f t="shared" ref="BD1709:BF1709" si="881">BD1673</f>
        <v>دوشنبه</v>
      </c>
      <c r="BE1709" s="110">
        <f t="shared" si="881"/>
        <v>3</v>
      </c>
      <c r="BF1709" s="110">
        <f t="shared" si="881"/>
        <v>16</v>
      </c>
      <c r="BG1709" s="110">
        <f t="shared" si="875"/>
        <v>48</v>
      </c>
      <c r="BH1709" s="110" t="str">
        <f t="shared" si="836"/>
        <v/>
      </c>
      <c r="BI1709" s="110">
        <f>HLOOKUP(BF1709,'ورود کد کلاس همکاران'!$A$1:$AL$54,BG1709+3,FALSE)</f>
        <v>0</v>
      </c>
    </row>
    <row r="1710" spans="40:61" ht="40.5" x14ac:dyDescent="0.2">
      <c r="AN1710" s="110" t="str">
        <f t="shared" si="834"/>
        <v>-0</v>
      </c>
      <c r="AO1710" s="110" t="str">
        <f t="shared" si="837"/>
        <v>17-0</v>
      </c>
      <c r="AP1710" s="110"/>
      <c r="AQ1710" s="110"/>
      <c r="AR1710" s="110"/>
      <c r="AS1710" s="110"/>
      <c r="AT1710" s="110"/>
      <c r="AU1710" s="110"/>
      <c r="AV1710" s="110"/>
      <c r="AW1710" s="110"/>
      <c r="AX1710" s="110"/>
      <c r="AY1710" s="110"/>
      <c r="AZ1710" s="110"/>
      <c r="BA1710" s="110"/>
      <c r="BB1710" s="110"/>
      <c r="BC1710" s="110"/>
      <c r="BD1710" s="110" t="str">
        <f t="shared" ref="BD1710:BF1710" si="882">BD1674</f>
        <v>دوشنبه</v>
      </c>
      <c r="BE1710" s="110">
        <f t="shared" si="882"/>
        <v>3</v>
      </c>
      <c r="BF1710" s="110">
        <f t="shared" si="882"/>
        <v>17</v>
      </c>
      <c r="BG1710" s="110">
        <f t="shared" si="875"/>
        <v>48</v>
      </c>
      <c r="BH1710" s="110" t="str">
        <f t="shared" si="836"/>
        <v/>
      </c>
      <c r="BI1710" s="110">
        <f>HLOOKUP(BF1710,'ورود کد کلاس همکاران'!$A$1:$AL$54,BG1710+3,FALSE)</f>
        <v>0</v>
      </c>
    </row>
    <row r="1711" spans="40:61" ht="40.5" x14ac:dyDescent="0.2">
      <c r="AN1711" s="110" t="str">
        <f t="shared" si="834"/>
        <v>-0</v>
      </c>
      <c r="AO1711" s="110" t="str">
        <f t="shared" si="837"/>
        <v>18-0</v>
      </c>
      <c r="AP1711" s="110"/>
      <c r="AQ1711" s="110"/>
      <c r="AR1711" s="110"/>
      <c r="AS1711" s="110"/>
      <c r="AT1711" s="110"/>
      <c r="AU1711" s="110"/>
      <c r="AV1711" s="110"/>
      <c r="AW1711" s="110"/>
      <c r="AX1711" s="110"/>
      <c r="AY1711" s="110"/>
      <c r="AZ1711" s="110"/>
      <c r="BA1711" s="110"/>
      <c r="BB1711" s="110"/>
      <c r="BC1711" s="110"/>
      <c r="BD1711" s="110" t="str">
        <f t="shared" ref="BD1711:BF1711" si="883">BD1675</f>
        <v>دوشنبه</v>
      </c>
      <c r="BE1711" s="110">
        <f t="shared" si="883"/>
        <v>3</v>
      </c>
      <c r="BF1711" s="110">
        <f t="shared" si="883"/>
        <v>18</v>
      </c>
      <c r="BG1711" s="110">
        <f t="shared" si="875"/>
        <v>48</v>
      </c>
      <c r="BH1711" s="110" t="str">
        <f t="shared" si="836"/>
        <v/>
      </c>
      <c r="BI1711" s="110">
        <f>HLOOKUP(BF1711,'ورود کد کلاس همکاران'!$A$1:$AL$54,BG1711+3,FALSE)</f>
        <v>0</v>
      </c>
    </row>
    <row r="1712" spans="40:61" ht="40.5" x14ac:dyDescent="0.2">
      <c r="AN1712" s="110" t="str">
        <f t="shared" si="834"/>
        <v>-0</v>
      </c>
      <c r="AO1712" s="110" t="str">
        <f t="shared" si="837"/>
        <v>19-0</v>
      </c>
      <c r="AP1712" s="110"/>
      <c r="AQ1712" s="110"/>
      <c r="AR1712" s="110"/>
      <c r="AS1712" s="110"/>
      <c r="AT1712" s="110"/>
      <c r="AU1712" s="110"/>
      <c r="AV1712" s="110"/>
      <c r="AW1712" s="110"/>
      <c r="AX1712" s="110"/>
      <c r="AY1712" s="110"/>
      <c r="AZ1712" s="110"/>
      <c r="BA1712" s="110"/>
      <c r="BB1712" s="110"/>
      <c r="BC1712" s="110"/>
      <c r="BD1712" s="110" t="str">
        <f t="shared" ref="BD1712:BF1712" si="884">BD1676</f>
        <v>سه شنبه</v>
      </c>
      <c r="BE1712" s="110">
        <f t="shared" si="884"/>
        <v>4</v>
      </c>
      <c r="BF1712" s="110">
        <f t="shared" si="884"/>
        <v>19</v>
      </c>
      <c r="BG1712" s="110">
        <f t="shared" si="875"/>
        <v>48</v>
      </c>
      <c r="BH1712" s="110" t="str">
        <f t="shared" si="836"/>
        <v/>
      </c>
      <c r="BI1712" s="110">
        <f>HLOOKUP(BF1712,'ورود کد کلاس همکاران'!$A$1:$AL$54,BG1712+3,FALSE)</f>
        <v>0</v>
      </c>
    </row>
    <row r="1713" spans="40:61" ht="40.5" x14ac:dyDescent="0.2">
      <c r="AN1713" s="110" t="str">
        <f t="shared" si="834"/>
        <v>-0</v>
      </c>
      <c r="AO1713" s="110" t="str">
        <f t="shared" si="837"/>
        <v>20-0</v>
      </c>
      <c r="AP1713" s="110"/>
      <c r="AQ1713" s="110"/>
      <c r="AR1713" s="110"/>
      <c r="AS1713" s="110"/>
      <c r="AT1713" s="110"/>
      <c r="AU1713" s="110"/>
      <c r="AV1713" s="110"/>
      <c r="AW1713" s="110"/>
      <c r="AX1713" s="110"/>
      <c r="AY1713" s="110"/>
      <c r="AZ1713" s="110"/>
      <c r="BA1713" s="110"/>
      <c r="BB1713" s="110"/>
      <c r="BC1713" s="110"/>
      <c r="BD1713" s="110" t="str">
        <f t="shared" ref="BD1713:BF1713" si="885">BD1677</f>
        <v>سه شنبه</v>
      </c>
      <c r="BE1713" s="110">
        <f t="shared" si="885"/>
        <v>4</v>
      </c>
      <c r="BF1713" s="110">
        <f t="shared" si="885"/>
        <v>20</v>
      </c>
      <c r="BG1713" s="110">
        <f t="shared" si="875"/>
        <v>48</v>
      </c>
      <c r="BH1713" s="110" t="str">
        <f t="shared" si="836"/>
        <v/>
      </c>
      <c r="BI1713" s="110">
        <f>HLOOKUP(BF1713,'ورود کد کلاس همکاران'!$A$1:$AL$54,BG1713+3,FALSE)</f>
        <v>0</v>
      </c>
    </row>
    <row r="1714" spans="40:61" ht="40.5" x14ac:dyDescent="0.2">
      <c r="AN1714" s="110" t="str">
        <f t="shared" si="834"/>
        <v>-0</v>
      </c>
      <c r="AO1714" s="110" t="str">
        <f t="shared" si="837"/>
        <v>21-0</v>
      </c>
      <c r="AP1714" s="110"/>
      <c r="AQ1714" s="110"/>
      <c r="AR1714" s="110"/>
      <c r="AS1714" s="110"/>
      <c r="AT1714" s="110"/>
      <c r="AU1714" s="110"/>
      <c r="AV1714" s="110"/>
      <c r="AW1714" s="110"/>
      <c r="AX1714" s="110"/>
      <c r="AY1714" s="110"/>
      <c r="AZ1714" s="110"/>
      <c r="BA1714" s="110"/>
      <c r="BB1714" s="110"/>
      <c r="BC1714" s="110"/>
      <c r="BD1714" s="110" t="str">
        <f t="shared" ref="BD1714:BF1714" si="886">BD1678</f>
        <v>سه شنبه</v>
      </c>
      <c r="BE1714" s="110">
        <f t="shared" si="886"/>
        <v>4</v>
      </c>
      <c r="BF1714" s="110">
        <f t="shared" si="886"/>
        <v>21</v>
      </c>
      <c r="BG1714" s="110">
        <f t="shared" si="875"/>
        <v>48</v>
      </c>
      <c r="BH1714" s="110" t="str">
        <f t="shared" si="836"/>
        <v/>
      </c>
      <c r="BI1714" s="110">
        <f>HLOOKUP(BF1714,'ورود کد کلاس همکاران'!$A$1:$AL$54,BG1714+3,FALSE)</f>
        <v>0</v>
      </c>
    </row>
    <row r="1715" spans="40:61" ht="40.5" x14ac:dyDescent="0.2">
      <c r="AN1715" s="110" t="str">
        <f t="shared" si="834"/>
        <v>-0</v>
      </c>
      <c r="AO1715" s="110" t="str">
        <f t="shared" si="837"/>
        <v>22-0</v>
      </c>
      <c r="AP1715" s="110"/>
      <c r="AQ1715" s="110"/>
      <c r="AR1715" s="110"/>
      <c r="AS1715" s="110"/>
      <c r="AT1715" s="110"/>
      <c r="AU1715" s="110"/>
      <c r="AV1715" s="110"/>
      <c r="AW1715" s="110"/>
      <c r="AX1715" s="110"/>
      <c r="AY1715" s="110"/>
      <c r="AZ1715" s="110"/>
      <c r="BA1715" s="110"/>
      <c r="BB1715" s="110"/>
      <c r="BC1715" s="110"/>
      <c r="BD1715" s="110" t="str">
        <f t="shared" ref="BD1715:BF1715" si="887">BD1679</f>
        <v>سه شنبه</v>
      </c>
      <c r="BE1715" s="110">
        <f t="shared" si="887"/>
        <v>4</v>
      </c>
      <c r="BF1715" s="110">
        <f t="shared" si="887"/>
        <v>22</v>
      </c>
      <c r="BG1715" s="110">
        <f t="shared" si="875"/>
        <v>48</v>
      </c>
      <c r="BH1715" s="110" t="str">
        <f t="shared" si="836"/>
        <v/>
      </c>
      <c r="BI1715" s="110">
        <f>HLOOKUP(BF1715,'ورود کد کلاس همکاران'!$A$1:$AL$54,BG1715+3,FALSE)</f>
        <v>0</v>
      </c>
    </row>
    <row r="1716" spans="40:61" ht="40.5" x14ac:dyDescent="0.2">
      <c r="AN1716" s="110" t="str">
        <f t="shared" si="834"/>
        <v>-0</v>
      </c>
      <c r="AO1716" s="110" t="str">
        <f t="shared" si="837"/>
        <v>23-0</v>
      </c>
      <c r="AP1716" s="110"/>
      <c r="AQ1716" s="110"/>
      <c r="AR1716" s="110"/>
      <c r="AS1716" s="110"/>
      <c r="AT1716" s="110"/>
      <c r="AU1716" s="110"/>
      <c r="AV1716" s="110"/>
      <c r="AW1716" s="110"/>
      <c r="AX1716" s="110"/>
      <c r="AY1716" s="110"/>
      <c r="AZ1716" s="110"/>
      <c r="BA1716" s="110"/>
      <c r="BB1716" s="110"/>
      <c r="BC1716" s="110"/>
      <c r="BD1716" s="110" t="str">
        <f t="shared" ref="BD1716:BF1716" si="888">BD1680</f>
        <v>سه شنبه</v>
      </c>
      <c r="BE1716" s="110">
        <f t="shared" si="888"/>
        <v>4</v>
      </c>
      <c r="BF1716" s="110">
        <f t="shared" si="888"/>
        <v>23</v>
      </c>
      <c r="BG1716" s="110">
        <f t="shared" si="875"/>
        <v>48</v>
      </c>
      <c r="BH1716" s="110" t="str">
        <f t="shared" si="836"/>
        <v/>
      </c>
      <c r="BI1716" s="110">
        <f>HLOOKUP(BF1716,'ورود کد کلاس همکاران'!$A$1:$AL$54,BG1716+3,FALSE)</f>
        <v>0</v>
      </c>
    </row>
    <row r="1717" spans="40:61" ht="40.5" x14ac:dyDescent="0.2">
      <c r="AN1717" s="110" t="str">
        <f t="shared" si="834"/>
        <v>-0</v>
      </c>
      <c r="AO1717" s="110" t="str">
        <f t="shared" si="837"/>
        <v>24-0</v>
      </c>
      <c r="AP1717" s="110"/>
      <c r="AQ1717" s="110"/>
      <c r="AR1717" s="110"/>
      <c r="AS1717" s="110"/>
      <c r="AT1717" s="110"/>
      <c r="AU1717" s="110"/>
      <c r="AV1717" s="110"/>
      <c r="AW1717" s="110"/>
      <c r="AX1717" s="110"/>
      <c r="AY1717" s="110"/>
      <c r="AZ1717" s="110"/>
      <c r="BA1717" s="110"/>
      <c r="BB1717" s="110"/>
      <c r="BC1717" s="110"/>
      <c r="BD1717" s="110" t="str">
        <f t="shared" ref="BD1717:BF1717" si="889">BD1681</f>
        <v>سه شنبه</v>
      </c>
      <c r="BE1717" s="110">
        <f t="shared" si="889"/>
        <v>4</v>
      </c>
      <c r="BF1717" s="110">
        <f t="shared" si="889"/>
        <v>24</v>
      </c>
      <c r="BG1717" s="110">
        <f t="shared" si="875"/>
        <v>48</v>
      </c>
      <c r="BH1717" s="110" t="str">
        <f t="shared" si="836"/>
        <v/>
      </c>
      <c r="BI1717" s="110">
        <f>HLOOKUP(BF1717,'ورود کد کلاس همکاران'!$A$1:$AL$54,BG1717+3,FALSE)</f>
        <v>0</v>
      </c>
    </row>
    <row r="1718" spans="40:61" ht="40.5" x14ac:dyDescent="0.2">
      <c r="AN1718" s="110" t="str">
        <f t="shared" si="834"/>
        <v>-0</v>
      </c>
      <c r="AO1718" s="110" t="str">
        <f t="shared" si="837"/>
        <v>25-0</v>
      </c>
      <c r="AP1718" s="110"/>
      <c r="AQ1718" s="110"/>
      <c r="AR1718" s="110"/>
      <c r="AS1718" s="110"/>
      <c r="AT1718" s="110"/>
      <c r="AU1718" s="110"/>
      <c r="AV1718" s="110"/>
      <c r="AW1718" s="110"/>
      <c r="AX1718" s="110"/>
      <c r="AY1718" s="110"/>
      <c r="AZ1718" s="110"/>
      <c r="BA1718" s="110"/>
      <c r="BB1718" s="110"/>
      <c r="BC1718" s="110"/>
      <c r="BD1718" s="110" t="str">
        <f t="shared" ref="BD1718:BF1718" si="890">BD1682</f>
        <v>چهار شنبه</v>
      </c>
      <c r="BE1718" s="110">
        <f t="shared" si="890"/>
        <v>5</v>
      </c>
      <c r="BF1718" s="110">
        <f t="shared" si="890"/>
        <v>25</v>
      </c>
      <c r="BG1718" s="110">
        <f t="shared" si="875"/>
        <v>48</v>
      </c>
      <c r="BH1718" s="110" t="str">
        <f t="shared" si="836"/>
        <v/>
      </c>
      <c r="BI1718" s="110">
        <f>HLOOKUP(BF1718,'ورود کد کلاس همکاران'!$A$1:$AL$54,BG1718+3,FALSE)</f>
        <v>0</v>
      </c>
    </row>
    <row r="1719" spans="40:61" ht="40.5" x14ac:dyDescent="0.2">
      <c r="AN1719" s="110" t="str">
        <f t="shared" si="834"/>
        <v>-0</v>
      </c>
      <c r="AO1719" s="110" t="str">
        <f t="shared" si="837"/>
        <v>26-0</v>
      </c>
      <c r="AP1719" s="110"/>
      <c r="AQ1719" s="110"/>
      <c r="AR1719" s="110"/>
      <c r="AS1719" s="110"/>
      <c r="AT1719" s="110"/>
      <c r="AU1719" s="110"/>
      <c r="AV1719" s="110"/>
      <c r="AW1719" s="110"/>
      <c r="AX1719" s="110"/>
      <c r="AY1719" s="110"/>
      <c r="AZ1719" s="110"/>
      <c r="BA1719" s="110"/>
      <c r="BB1719" s="110"/>
      <c r="BC1719" s="110"/>
      <c r="BD1719" s="110" t="str">
        <f t="shared" ref="BD1719:BF1719" si="891">BD1683</f>
        <v>چهار شنبه</v>
      </c>
      <c r="BE1719" s="110">
        <f t="shared" si="891"/>
        <v>5</v>
      </c>
      <c r="BF1719" s="110">
        <f t="shared" si="891"/>
        <v>26</v>
      </c>
      <c r="BG1719" s="110">
        <f t="shared" si="875"/>
        <v>48</v>
      </c>
      <c r="BH1719" s="110" t="str">
        <f t="shared" si="836"/>
        <v/>
      </c>
      <c r="BI1719" s="110">
        <f>HLOOKUP(BF1719,'ورود کد کلاس همکاران'!$A$1:$AL$54,BG1719+3,FALSE)</f>
        <v>0</v>
      </c>
    </row>
    <row r="1720" spans="40:61" ht="40.5" x14ac:dyDescent="0.2">
      <c r="AN1720" s="110" t="str">
        <f t="shared" si="834"/>
        <v>-0</v>
      </c>
      <c r="AO1720" s="110" t="str">
        <f t="shared" si="837"/>
        <v>27-0</v>
      </c>
      <c r="AP1720" s="110"/>
      <c r="AQ1720" s="110"/>
      <c r="AR1720" s="110"/>
      <c r="AS1720" s="110"/>
      <c r="AT1720" s="110"/>
      <c r="AU1720" s="110"/>
      <c r="AV1720" s="110"/>
      <c r="AW1720" s="110"/>
      <c r="AX1720" s="110"/>
      <c r="AY1720" s="110"/>
      <c r="AZ1720" s="110"/>
      <c r="BA1720" s="110"/>
      <c r="BB1720" s="110"/>
      <c r="BC1720" s="110"/>
      <c r="BD1720" s="110" t="str">
        <f t="shared" ref="BD1720:BF1720" si="892">BD1684</f>
        <v>چهار شنبه</v>
      </c>
      <c r="BE1720" s="110">
        <f t="shared" si="892"/>
        <v>5</v>
      </c>
      <c r="BF1720" s="110">
        <f t="shared" si="892"/>
        <v>27</v>
      </c>
      <c r="BG1720" s="110">
        <f t="shared" si="875"/>
        <v>48</v>
      </c>
      <c r="BH1720" s="110" t="str">
        <f t="shared" si="836"/>
        <v/>
      </c>
      <c r="BI1720" s="110">
        <f>HLOOKUP(BF1720,'ورود کد کلاس همکاران'!$A$1:$AL$54,BG1720+3,FALSE)</f>
        <v>0</v>
      </c>
    </row>
    <row r="1721" spans="40:61" ht="40.5" x14ac:dyDescent="0.2">
      <c r="AN1721" s="110" t="str">
        <f t="shared" si="834"/>
        <v>-0</v>
      </c>
      <c r="AO1721" s="110" t="str">
        <f t="shared" si="837"/>
        <v>28-0</v>
      </c>
      <c r="AP1721" s="110"/>
      <c r="AQ1721" s="110"/>
      <c r="AR1721" s="110"/>
      <c r="AS1721" s="110"/>
      <c r="AT1721" s="110"/>
      <c r="AU1721" s="110"/>
      <c r="AV1721" s="110"/>
      <c r="AW1721" s="110"/>
      <c r="AX1721" s="110"/>
      <c r="AY1721" s="110"/>
      <c r="AZ1721" s="110"/>
      <c r="BA1721" s="110"/>
      <c r="BB1721" s="110"/>
      <c r="BC1721" s="110"/>
      <c r="BD1721" s="110" t="str">
        <f t="shared" ref="BD1721:BF1721" si="893">BD1685</f>
        <v>چهار شنبه</v>
      </c>
      <c r="BE1721" s="110">
        <f t="shared" si="893"/>
        <v>5</v>
      </c>
      <c r="BF1721" s="110">
        <f t="shared" si="893"/>
        <v>28</v>
      </c>
      <c r="BG1721" s="110">
        <f t="shared" si="875"/>
        <v>48</v>
      </c>
      <c r="BH1721" s="110" t="str">
        <f t="shared" si="836"/>
        <v/>
      </c>
      <c r="BI1721" s="110">
        <f>HLOOKUP(BF1721,'ورود کد کلاس همکاران'!$A$1:$AL$54,BG1721+3,FALSE)</f>
        <v>0</v>
      </c>
    </row>
    <row r="1722" spans="40:61" ht="40.5" x14ac:dyDescent="0.2">
      <c r="AN1722" s="110" t="str">
        <f t="shared" si="834"/>
        <v>-0</v>
      </c>
      <c r="AO1722" s="110" t="str">
        <f t="shared" si="837"/>
        <v>29-0</v>
      </c>
      <c r="AP1722" s="110"/>
      <c r="AQ1722" s="110"/>
      <c r="AR1722" s="110"/>
      <c r="AS1722" s="110"/>
      <c r="AT1722" s="110"/>
      <c r="AU1722" s="110"/>
      <c r="AV1722" s="110"/>
      <c r="AW1722" s="110"/>
      <c r="AX1722" s="110"/>
      <c r="AY1722" s="110"/>
      <c r="AZ1722" s="110"/>
      <c r="BA1722" s="110"/>
      <c r="BB1722" s="110"/>
      <c r="BC1722" s="110"/>
      <c r="BD1722" s="110" t="str">
        <f t="shared" ref="BD1722:BF1722" si="894">BD1686</f>
        <v>چهار شنبه</v>
      </c>
      <c r="BE1722" s="110">
        <f t="shared" si="894"/>
        <v>5</v>
      </c>
      <c r="BF1722" s="110">
        <f t="shared" si="894"/>
        <v>29</v>
      </c>
      <c r="BG1722" s="110">
        <f t="shared" si="875"/>
        <v>48</v>
      </c>
      <c r="BH1722" s="110" t="str">
        <f t="shared" si="836"/>
        <v/>
      </c>
      <c r="BI1722" s="110">
        <f>HLOOKUP(BF1722,'ورود کد کلاس همکاران'!$A$1:$AL$54,BG1722+3,FALSE)</f>
        <v>0</v>
      </c>
    </row>
    <row r="1723" spans="40:61" ht="40.5" x14ac:dyDescent="0.2">
      <c r="AN1723" s="110" t="str">
        <f t="shared" si="834"/>
        <v>-0</v>
      </c>
      <c r="AO1723" s="110" t="str">
        <f t="shared" si="837"/>
        <v>30-0</v>
      </c>
      <c r="AP1723" s="110"/>
      <c r="AQ1723" s="110"/>
      <c r="AR1723" s="110"/>
      <c r="AS1723" s="110"/>
      <c r="AT1723" s="110"/>
      <c r="AU1723" s="110"/>
      <c r="AV1723" s="110"/>
      <c r="AW1723" s="110"/>
      <c r="AX1723" s="110"/>
      <c r="AY1723" s="110"/>
      <c r="AZ1723" s="110"/>
      <c r="BA1723" s="110"/>
      <c r="BB1723" s="110"/>
      <c r="BC1723" s="110"/>
      <c r="BD1723" s="110" t="str">
        <f t="shared" ref="BD1723:BF1723" si="895">BD1687</f>
        <v>چهار شنبه</v>
      </c>
      <c r="BE1723" s="110">
        <f t="shared" si="895"/>
        <v>5</v>
      </c>
      <c r="BF1723" s="110">
        <f t="shared" si="895"/>
        <v>30</v>
      </c>
      <c r="BG1723" s="110">
        <f t="shared" si="875"/>
        <v>48</v>
      </c>
      <c r="BH1723" s="110" t="str">
        <f t="shared" si="836"/>
        <v/>
      </c>
      <c r="BI1723" s="110">
        <f>HLOOKUP(BF1723,'ورود کد کلاس همکاران'!$A$1:$AL$54,BG1723+3,FALSE)</f>
        <v>0</v>
      </c>
    </row>
    <row r="1724" spans="40:61" ht="40.5" x14ac:dyDescent="0.2">
      <c r="AN1724" s="110" t="str">
        <f t="shared" si="834"/>
        <v>-0</v>
      </c>
      <c r="AO1724" s="110" t="str">
        <f t="shared" si="837"/>
        <v>31-0</v>
      </c>
      <c r="AP1724" s="110"/>
      <c r="AQ1724" s="110"/>
      <c r="AR1724" s="110"/>
      <c r="AS1724" s="110"/>
      <c r="AT1724" s="110"/>
      <c r="AU1724" s="110"/>
      <c r="AV1724" s="110"/>
      <c r="AW1724" s="110"/>
      <c r="AX1724" s="110"/>
      <c r="AY1724" s="110"/>
      <c r="AZ1724" s="110"/>
      <c r="BA1724" s="110"/>
      <c r="BB1724" s="110"/>
      <c r="BC1724" s="110"/>
      <c r="BD1724" s="110" t="str">
        <f t="shared" ref="BD1724:BF1724" si="896">BD1688</f>
        <v>پنجشنبه</v>
      </c>
      <c r="BE1724" s="110">
        <f t="shared" si="896"/>
        <v>6</v>
      </c>
      <c r="BF1724" s="110">
        <f t="shared" si="896"/>
        <v>31</v>
      </c>
      <c r="BG1724" s="110">
        <f t="shared" si="875"/>
        <v>48</v>
      </c>
      <c r="BH1724" s="110" t="str">
        <f t="shared" si="836"/>
        <v/>
      </c>
      <c r="BI1724" s="110">
        <f>HLOOKUP(BF1724,'ورود کد کلاس همکاران'!$A$1:$AL$54,BG1724+3,FALSE)</f>
        <v>0</v>
      </c>
    </row>
    <row r="1725" spans="40:61" ht="40.5" x14ac:dyDescent="0.2">
      <c r="AN1725" s="110" t="str">
        <f t="shared" si="834"/>
        <v>-0</v>
      </c>
      <c r="AO1725" s="110" t="str">
        <f t="shared" si="837"/>
        <v>32-0</v>
      </c>
      <c r="AP1725" s="110"/>
      <c r="AQ1725" s="110"/>
      <c r="AR1725" s="110"/>
      <c r="AS1725" s="110"/>
      <c r="AT1725" s="110"/>
      <c r="AU1725" s="110"/>
      <c r="AV1725" s="110"/>
      <c r="AW1725" s="110"/>
      <c r="AX1725" s="110"/>
      <c r="AY1725" s="110"/>
      <c r="AZ1725" s="110"/>
      <c r="BA1725" s="110"/>
      <c r="BB1725" s="110"/>
      <c r="BC1725" s="110"/>
      <c r="BD1725" s="110" t="str">
        <f t="shared" ref="BD1725:BF1725" si="897">BD1689</f>
        <v>پنجشنبه</v>
      </c>
      <c r="BE1725" s="110">
        <f t="shared" si="897"/>
        <v>6</v>
      </c>
      <c r="BF1725" s="110">
        <f t="shared" si="897"/>
        <v>32</v>
      </c>
      <c r="BG1725" s="110">
        <f t="shared" si="875"/>
        <v>48</v>
      </c>
      <c r="BH1725" s="110" t="str">
        <f t="shared" si="836"/>
        <v/>
      </c>
      <c r="BI1725" s="110">
        <f>HLOOKUP(BF1725,'ورود کد کلاس همکاران'!$A$1:$AL$54,BG1725+3,FALSE)</f>
        <v>0</v>
      </c>
    </row>
    <row r="1726" spans="40:61" ht="40.5" x14ac:dyDescent="0.2">
      <c r="AN1726" s="110" t="str">
        <f t="shared" si="834"/>
        <v>-0</v>
      </c>
      <c r="AO1726" s="110" t="str">
        <f t="shared" si="837"/>
        <v>33-0</v>
      </c>
      <c r="AP1726" s="110"/>
      <c r="AQ1726" s="110"/>
      <c r="AR1726" s="110"/>
      <c r="AS1726" s="110"/>
      <c r="AT1726" s="110"/>
      <c r="AU1726" s="110"/>
      <c r="AV1726" s="110"/>
      <c r="AW1726" s="110"/>
      <c r="AX1726" s="110"/>
      <c r="AY1726" s="110"/>
      <c r="AZ1726" s="110"/>
      <c r="BA1726" s="110"/>
      <c r="BB1726" s="110"/>
      <c r="BC1726" s="110"/>
      <c r="BD1726" s="110" t="str">
        <f t="shared" ref="BD1726:BF1726" si="898">BD1690</f>
        <v>پنجشنبه</v>
      </c>
      <c r="BE1726" s="110">
        <f t="shared" si="898"/>
        <v>6</v>
      </c>
      <c r="BF1726" s="110">
        <f t="shared" si="898"/>
        <v>33</v>
      </c>
      <c r="BG1726" s="110">
        <f t="shared" si="875"/>
        <v>48</v>
      </c>
      <c r="BH1726" s="110" t="str">
        <f t="shared" si="836"/>
        <v/>
      </c>
      <c r="BI1726" s="110">
        <f>HLOOKUP(BF1726,'ورود کد کلاس همکاران'!$A$1:$AL$54,BG1726+3,FALSE)</f>
        <v>0</v>
      </c>
    </row>
    <row r="1727" spans="40:61" ht="40.5" x14ac:dyDescent="0.2">
      <c r="AN1727" s="110" t="str">
        <f t="shared" si="834"/>
        <v>-0</v>
      </c>
      <c r="AO1727" s="110" t="str">
        <f t="shared" si="837"/>
        <v>34-0</v>
      </c>
      <c r="AP1727" s="110"/>
      <c r="AQ1727" s="110"/>
      <c r="AR1727" s="110"/>
      <c r="AS1727" s="110"/>
      <c r="AT1727" s="110"/>
      <c r="AU1727" s="110"/>
      <c r="AV1727" s="110"/>
      <c r="AW1727" s="110"/>
      <c r="AX1727" s="110"/>
      <c r="AY1727" s="110"/>
      <c r="AZ1727" s="110"/>
      <c r="BA1727" s="110"/>
      <c r="BB1727" s="110"/>
      <c r="BC1727" s="110"/>
      <c r="BD1727" s="110" t="str">
        <f t="shared" ref="BD1727:BF1727" si="899">BD1691</f>
        <v>پنجشنبه</v>
      </c>
      <c r="BE1727" s="110">
        <f t="shared" si="899"/>
        <v>6</v>
      </c>
      <c r="BF1727" s="110">
        <f t="shared" si="899"/>
        <v>34</v>
      </c>
      <c r="BG1727" s="110">
        <f t="shared" si="875"/>
        <v>48</v>
      </c>
      <c r="BH1727" s="110" t="str">
        <f t="shared" si="836"/>
        <v/>
      </c>
      <c r="BI1727" s="110">
        <f>HLOOKUP(BF1727,'ورود کد کلاس همکاران'!$A$1:$AL$54,BG1727+3,FALSE)</f>
        <v>0</v>
      </c>
    </row>
    <row r="1728" spans="40:61" ht="40.5" x14ac:dyDescent="0.2">
      <c r="AN1728" s="110" t="str">
        <f t="shared" si="834"/>
        <v>-0</v>
      </c>
      <c r="AO1728" s="110" t="str">
        <f t="shared" si="837"/>
        <v>35-0</v>
      </c>
      <c r="AP1728" s="110"/>
      <c r="AQ1728" s="110"/>
      <c r="AR1728" s="110"/>
      <c r="AS1728" s="110"/>
      <c r="AT1728" s="110"/>
      <c r="AU1728" s="110"/>
      <c r="AV1728" s="110"/>
      <c r="AW1728" s="110"/>
      <c r="AX1728" s="110"/>
      <c r="AY1728" s="110"/>
      <c r="AZ1728" s="110"/>
      <c r="BA1728" s="110"/>
      <c r="BB1728" s="110"/>
      <c r="BC1728" s="110"/>
      <c r="BD1728" s="110" t="str">
        <f t="shared" ref="BD1728:BF1728" si="900">BD1692</f>
        <v>پنجشنبه</v>
      </c>
      <c r="BE1728" s="110">
        <f t="shared" si="900"/>
        <v>6</v>
      </c>
      <c r="BF1728" s="110">
        <f t="shared" si="900"/>
        <v>35</v>
      </c>
      <c r="BG1728" s="110">
        <f t="shared" si="875"/>
        <v>48</v>
      </c>
      <c r="BH1728" s="110" t="str">
        <f t="shared" si="836"/>
        <v/>
      </c>
      <c r="BI1728" s="110">
        <f>HLOOKUP(BF1728,'ورود کد کلاس همکاران'!$A$1:$AL$54,BG1728+3,FALSE)</f>
        <v>0</v>
      </c>
    </row>
    <row r="1729" spans="40:61" ht="40.5" x14ac:dyDescent="0.2">
      <c r="AN1729" s="110" t="str">
        <f t="shared" si="834"/>
        <v>-0</v>
      </c>
      <c r="AO1729" s="110" t="str">
        <f t="shared" si="837"/>
        <v>36-0</v>
      </c>
      <c r="AP1729" s="110"/>
      <c r="AQ1729" s="110"/>
      <c r="AR1729" s="110"/>
      <c r="AS1729" s="110"/>
      <c r="AT1729" s="110"/>
      <c r="AU1729" s="110"/>
      <c r="AV1729" s="110"/>
      <c r="AW1729" s="110"/>
      <c r="AX1729" s="110"/>
      <c r="AY1729" s="110"/>
      <c r="AZ1729" s="110"/>
      <c r="BA1729" s="110"/>
      <c r="BB1729" s="110"/>
      <c r="BC1729" s="110"/>
      <c r="BD1729" s="110" t="str">
        <f t="shared" ref="BD1729:BF1729" si="901">BD1693</f>
        <v>پنجشنبه</v>
      </c>
      <c r="BE1729" s="110">
        <f t="shared" si="901"/>
        <v>6</v>
      </c>
      <c r="BF1729" s="110">
        <f t="shared" si="901"/>
        <v>36</v>
      </c>
      <c r="BG1729" s="110">
        <f t="shared" si="875"/>
        <v>48</v>
      </c>
      <c r="BH1729" s="110" t="str">
        <f t="shared" si="836"/>
        <v/>
      </c>
      <c r="BI1729" s="110">
        <f>HLOOKUP(BF1729,'ورود کد کلاس همکاران'!$A$1:$AL$54,BG1729+3,FALSE)</f>
        <v>0</v>
      </c>
    </row>
    <row r="1730" spans="40:61" ht="40.5" x14ac:dyDescent="0.2">
      <c r="AN1730" s="110" t="str">
        <f t="shared" ref="AN1730:AN1793" si="902">BH1730&amp;"-"&amp;BI1730</f>
        <v>-0</v>
      </c>
      <c r="AO1730" s="110" t="str">
        <f t="shared" si="837"/>
        <v>1-0</v>
      </c>
      <c r="AP1730" s="110"/>
      <c r="AQ1730" s="110"/>
      <c r="AR1730" s="110"/>
      <c r="AS1730" s="110"/>
      <c r="AT1730" s="110"/>
      <c r="AU1730" s="110"/>
      <c r="AV1730" s="110"/>
      <c r="AW1730" s="110"/>
      <c r="AX1730" s="110"/>
      <c r="AY1730" s="110"/>
      <c r="AZ1730" s="110"/>
      <c r="BA1730" s="110"/>
      <c r="BB1730" s="110"/>
      <c r="BC1730" s="110"/>
      <c r="BD1730" s="110" t="str">
        <f t="shared" ref="BD1730:BF1730" si="903">BD1694</f>
        <v>شنبه</v>
      </c>
      <c r="BE1730" s="110">
        <f t="shared" si="903"/>
        <v>1</v>
      </c>
      <c r="BF1730" s="110">
        <f t="shared" si="903"/>
        <v>1</v>
      </c>
      <c r="BG1730" s="110">
        <f t="shared" si="875"/>
        <v>49</v>
      </c>
      <c r="BH1730" s="110" t="str">
        <f t="shared" ref="BH1730:BH1793" si="904">HLOOKUP(BF1730,$A$1:$AL$54,BG1730+3,FALSE)</f>
        <v/>
      </c>
      <c r="BI1730" s="110">
        <f>HLOOKUP(BF1730,'ورود کد کلاس همکاران'!$A$1:$AL$54,BG1730+3,FALSE)</f>
        <v>0</v>
      </c>
    </row>
    <row r="1731" spans="40:61" ht="40.5" x14ac:dyDescent="0.2">
      <c r="AN1731" s="110" t="str">
        <f t="shared" si="902"/>
        <v>-0</v>
      </c>
      <c r="AO1731" s="110" t="str">
        <f t="shared" ref="AO1731:AO1794" si="905">BF1731&amp;"-"&amp;BI1731</f>
        <v>2-0</v>
      </c>
      <c r="AP1731" s="110"/>
      <c r="AQ1731" s="110"/>
      <c r="AR1731" s="110"/>
      <c r="AS1731" s="110"/>
      <c r="AT1731" s="110"/>
      <c r="AU1731" s="110"/>
      <c r="AV1731" s="110"/>
      <c r="AW1731" s="110"/>
      <c r="AX1731" s="110"/>
      <c r="AY1731" s="110"/>
      <c r="AZ1731" s="110"/>
      <c r="BA1731" s="110"/>
      <c r="BB1731" s="110"/>
      <c r="BC1731" s="110"/>
      <c r="BD1731" s="110" t="str">
        <f t="shared" ref="BD1731:BF1731" si="906">BD1695</f>
        <v>شنبه</v>
      </c>
      <c r="BE1731" s="110">
        <f t="shared" si="906"/>
        <v>1</v>
      </c>
      <c r="BF1731" s="110">
        <f t="shared" si="906"/>
        <v>2</v>
      </c>
      <c r="BG1731" s="110">
        <f t="shared" si="875"/>
        <v>49</v>
      </c>
      <c r="BH1731" s="110" t="str">
        <f t="shared" si="904"/>
        <v/>
      </c>
      <c r="BI1731" s="110">
        <f>HLOOKUP(BF1731,'ورود کد کلاس همکاران'!$A$1:$AL$54,BG1731+3,FALSE)</f>
        <v>0</v>
      </c>
    </row>
    <row r="1732" spans="40:61" ht="40.5" x14ac:dyDescent="0.2">
      <c r="AN1732" s="110" t="str">
        <f t="shared" si="902"/>
        <v>-0</v>
      </c>
      <c r="AO1732" s="110" t="str">
        <f t="shared" si="905"/>
        <v>3-0</v>
      </c>
      <c r="AP1732" s="110"/>
      <c r="AQ1732" s="110"/>
      <c r="AR1732" s="110"/>
      <c r="AS1732" s="110"/>
      <c r="AT1732" s="110"/>
      <c r="AU1732" s="110"/>
      <c r="AV1732" s="110"/>
      <c r="AW1732" s="110"/>
      <c r="AX1732" s="110"/>
      <c r="AY1732" s="110"/>
      <c r="AZ1732" s="110"/>
      <c r="BA1732" s="110"/>
      <c r="BB1732" s="110"/>
      <c r="BC1732" s="110"/>
      <c r="BD1732" s="110" t="str">
        <f t="shared" ref="BD1732:BF1732" si="907">BD1696</f>
        <v>شنبه</v>
      </c>
      <c r="BE1732" s="110">
        <f t="shared" si="907"/>
        <v>1</v>
      </c>
      <c r="BF1732" s="110">
        <f t="shared" si="907"/>
        <v>3</v>
      </c>
      <c r="BG1732" s="110">
        <f t="shared" si="875"/>
        <v>49</v>
      </c>
      <c r="BH1732" s="110" t="str">
        <f t="shared" si="904"/>
        <v/>
      </c>
      <c r="BI1732" s="110">
        <f>HLOOKUP(BF1732,'ورود کد کلاس همکاران'!$A$1:$AL$54,BG1732+3,FALSE)</f>
        <v>0</v>
      </c>
    </row>
    <row r="1733" spans="40:61" ht="40.5" x14ac:dyDescent="0.2">
      <c r="AN1733" s="110" t="str">
        <f t="shared" si="902"/>
        <v>-0</v>
      </c>
      <c r="AO1733" s="110" t="str">
        <f t="shared" si="905"/>
        <v>4-0</v>
      </c>
      <c r="AP1733" s="110"/>
      <c r="AQ1733" s="110"/>
      <c r="AR1733" s="110"/>
      <c r="AS1733" s="110"/>
      <c r="AT1733" s="110"/>
      <c r="AU1733" s="110"/>
      <c r="AV1733" s="110"/>
      <c r="AW1733" s="110"/>
      <c r="AX1733" s="110"/>
      <c r="AY1733" s="110"/>
      <c r="AZ1733" s="110"/>
      <c r="BA1733" s="110"/>
      <c r="BB1733" s="110"/>
      <c r="BC1733" s="110"/>
      <c r="BD1733" s="110" t="str">
        <f t="shared" ref="BD1733:BF1733" si="908">BD1697</f>
        <v>شنبه</v>
      </c>
      <c r="BE1733" s="110">
        <f t="shared" si="908"/>
        <v>1</v>
      </c>
      <c r="BF1733" s="110">
        <f t="shared" si="908"/>
        <v>4</v>
      </c>
      <c r="BG1733" s="110">
        <f t="shared" si="875"/>
        <v>49</v>
      </c>
      <c r="BH1733" s="110" t="str">
        <f t="shared" si="904"/>
        <v/>
      </c>
      <c r="BI1733" s="110">
        <f>HLOOKUP(BF1733,'ورود کد کلاس همکاران'!$A$1:$AL$54,BG1733+3,FALSE)</f>
        <v>0</v>
      </c>
    </row>
    <row r="1734" spans="40:61" ht="40.5" x14ac:dyDescent="0.2">
      <c r="AN1734" s="110" t="str">
        <f t="shared" si="902"/>
        <v>-0</v>
      </c>
      <c r="AO1734" s="110" t="str">
        <f t="shared" si="905"/>
        <v>5-0</v>
      </c>
      <c r="AP1734" s="110"/>
      <c r="AQ1734" s="110"/>
      <c r="AR1734" s="110"/>
      <c r="AS1734" s="110"/>
      <c r="AT1734" s="110"/>
      <c r="AU1734" s="110"/>
      <c r="AV1734" s="110"/>
      <c r="AW1734" s="110"/>
      <c r="AX1734" s="110"/>
      <c r="AY1734" s="110"/>
      <c r="AZ1734" s="110"/>
      <c r="BA1734" s="110"/>
      <c r="BB1734" s="110"/>
      <c r="BC1734" s="110"/>
      <c r="BD1734" s="110" t="str">
        <f t="shared" ref="BD1734:BF1734" si="909">BD1698</f>
        <v>شنبه</v>
      </c>
      <c r="BE1734" s="110">
        <f t="shared" si="909"/>
        <v>1</v>
      </c>
      <c r="BF1734" s="110">
        <f t="shared" si="909"/>
        <v>5</v>
      </c>
      <c r="BG1734" s="110">
        <f t="shared" si="875"/>
        <v>49</v>
      </c>
      <c r="BH1734" s="110" t="str">
        <f t="shared" si="904"/>
        <v/>
      </c>
      <c r="BI1734" s="110">
        <f>HLOOKUP(BF1734,'ورود کد کلاس همکاران'!$A$1:$AL$54,BG1734+3,FALSE)</f>
        <v>0</v>
      </c>
    </row>
    <row r="1735" spans="40:61" ht="40.5" x14ac:dyDescent="0.2">
      <c r="AN1735" s="110" t="str">
        <f t="shared" si="902"/>
        <v>-0</v>
      </c>
      <c r="AO1735" s="110" t="str">
        <f t="shared" si="905"/>
        <v>6-0</v>
      </c>
      <c r="AP1735" s="110"/>
      <c r="AQ1735" s="110"/>
      <c r="AR1735" s="110"/>
      <c r="AS1735" s="110"/>
      <c r="AT1735" s="110"/>
      <c r="AU1735" s="110"/>
      <c r="AV1735" s="110"/>
      <c r="AW1735" s="110"/>
      <c r="AX1735" s="110"/>
      <c r="AY1735" s="110"/>
      <c r="AZ1735" s="110"/>
      <c r="BA1735" s="110"/>
      <c r="BB1735" s="110"/>
      <c r="BC1735" s="110"/>
      <c r="BD1735" s="110" t="str">
        <f t="shared" ref="BD1735:BF1735" si="910">BD1699</f>
        <v>شنبه</v>
      </c>
      <c r="BE1735" s="110">
        <f t="shared" si="910"/>
        <v>1</v>
      </c>
      <c r="BF1735" s="110">
        <f t="shared" si="910"/>
        <v>6</v>
      </c>
      <c r="BG1735" s="110">
        <f t="shared" si="875"/>
        <v>49</v>
      </c>
      <c r="BH1735" s="110" t="str">
        <f t="shared" si="904"/>
        <v/>
      </c>
      <c r="BI1735" s="110">
        <f>HLOOKUP(BF1735,'ورود کد کلاس همکاران'!$A$1:$AL$54,BG1735+3,FALSE)</f>
        <v>0</v>
      </c>
    </row>
    <row r="1736" spans="40:61" ht="40.5" x14ac:dyDescent="0.2">
      <c r="AN1736" s="110" t="str">
        <f t="shared" si="902"/>
        <v>-0</v>
      </c>
      <c r="AO1736" s="110" t="str">
        <f t="shared" si="905"/>
        <v>7-0</v>
      </c>
      <c r="AP1736" s="110"/>
      <c r="AQ1736" s="110"/>
      <c r="AR1736" s="110"/>
      <c r="AS1736" s="110"/>
      <c r="AT1736" s="110"/>
      <c r="AU1736" s="110"/>
      <c r="AV1736" s="110"/>
      <c r="AW1736" s="110"/>
      <c r="AX1736" s="110"/>
      <c r="AY1736" s="110"/>
      <c r="AZ1736" s="110"/>
      <c r="BA1736" s="110"/>
      <c r="BB1736" s="110"/>
      <c r="BC1736" s="110"/>
      <c r="BD1736" s="110" t="str">
        <f t="shared" ref="BD1736:BF1736" si="911">BD1700</f>
        <v>يکشنبه</v>
      </c>
      <c r="BE1736" s="110">
        <f t="shared" si="911"/>
        <v>2</v>
      </c>
      <c r="BF1736" s="110">
        <f t="shared" si="911"/>
        <v>7</v>
      </c>
      <c r="BG1736" s="110">
        <f t="shared" si="875"/>
        <v>49</v>
      </c>
      <c r="BH1736" s="110" t="str">
        <f t="shared" si="904"/>
        <v/>
      </c>
      <c r="BI1736" s="110">
        <f>HLOOKUP(BF1736,'ورود کد کلاس همکاران'!$A$1:$AL$54,BG1736+3,FALSE)</f>
        <v>0</v>
      </c>
    </row>
    <row r="1737" spans="40:61" ht="40.5" x14ac:dyDescent="0.2">
      <c r="AN1737" s="110" t="str">
        <f t="shared" si="902"/>
        <v>-0</v>
      </c>
      <c r="AO1737" s="110" t="str">
        <f t="shared" si="905"/>
        <v>8-0</v>
      </c>
      <c r="AP1737" s="110"/>
      <c r="AQ1737" s="110"/>
      <c r="AR1737" s="110"/>
      <c r="AS1737" s="110"/>
      <c r="AT1737" s="110"/>
      <c r="AU1737" s="110"/>
      <c r="AV1737" s="110"/>
      <c r="AW1737" s="110"/>
      <c r="AX1737" s="110"/>
      <c r="AY1737" s="110"/>
      <c r="AZ1737" s="110"/>
      <c r="BA1737" s="110"/>
      <c r="BB1737" s="110"/>
      <c r="BC1737" s="110"/>
      <c r="BD1737" s="110" t="str">
        <f t="shared" ref="BD1737:BF1737" si="912">BD1701</f>
        <v>يکشنبه</v>
      </c>
      <c r="BE1737" s="110">
        <f t="shared" si="912"/>
        <v>2</v>
      </c>
      <c r="BF1737" s="110">
        <f t="shared" si="912"/>
        <v>8</v>
      </c>
      <c r="BG1737" s="110">
        <f t="shared" si="875"/>
        <v>49</v>
      </c>
      <c r="BH1737" s="110" t="str">
        <f t="shared" si="904"/>
        <v/>
      </c>
      <c r="BI1737" s="110">
        <f>HLOOKUP(BF1737,'ورود کد کلاس همکاران'!$A$1:$AL$54,BG1737+3,FALSE)</f>
        <v>0</v>
      </c>
    </row>
    <row r="1738" spans="40:61" ht="40.5" x14ac:dyDescent="0.2">
      <c r="AN1738" s="110" t="str">
        <f t="shared" si="902"/>
        <v>-0</v>
      </c>
      <c r="AO1738" s="110" t="str">
        <f t="shared" si="905"/>
        <v>9-0</v>
      </c>
      <c r="AP1738" s="110"/>
      <c r="AQ1738" s="110"/>
      <c r="AR1738" s="110"/>
      <c r="AS1738" s="110"/>
      <c r="AT1738" s="110"/>
      <c r="AU1738" s="110"/>
      <c r="AV1738" s="110"/>
      <c r="AW1738" s="110"/>
      <c r="AX1738" s="110"/>
      <c r="AY1738" s="110"/>
      <c r="AZ1738" s="110"/>
      <c r="BA1738" s="110"/>
      <c r="BB1738" s="110"/>
      <c r="BC1738" s="110"/>
      <c r="BD1738" s="110" t="str">
        <f t="shared" ref="BD1738:BF1738" si="913">BD1702</f>
        <v>يکشنبه</v>
      </c>
      <c r="BE1738" s="110">
        <f t="shared" si="913"/>
        <v>2</v>
      </c>
      <c r="BF1738" s="110">
        <f t="shared" si="913"/>
        <v>9</v>
      </c>
      <c r="BG1738" s="110">
        <f t="shared" si="875"/>
        <v>49</v>
      </c>
      <c r="BH1738" s="110" t="str">
        <f t="shared" si="904"/>
        <v/>
      </c>
      <c r="BI1738" s="110">
        <f>HLOOKUP(BF1738,'ورود کد کلاس همکاران'!$A$1:$AL$54,BG1738+3,FALSE)</f>
        <v>0</v>
      </c>
    </row>
    <row r="1739" spans="40:61" ht="40.5" x14ac:dyDescent="0.2">
      <c r="AN1739" s="110" t="str">
        <f t="shared" si="902"/>
        <v>-0</v>
      </c>
      <c r="AO1739" s="110" t="str">
        <f t="shared" si="905"/>
        <v>10-0</v>
      </c>
      <c r="AP1739" s="110"/>
      <c r="AQ1739" s="110"/>
      <c r="AR1739" s="110"/>
      <c r="AS1739" s="110"/>
      <c r="AT1739" s="110"/>
      <c r="AU1739" s="110"/>
      <c r="AV1739" s="110"/>
      <c r="AW1739" s="110"/>
      <c r="AX1739" s="110"/>
      <c r="AY1739" s="110"/>
      <c r="AZ1739" s="110"/>
      <c r="BA1739" s="110"/>
      <c r="BB1739" s="110"/>
      <c r="BC1739" s="110"/>
      <c r="BD1739" s="110" t="str">
        <f t="shared" ref="BD1739:BF1739" si="914">BD1703</f>
        <v>يکشنبه</v>
      </c>
      <c r="BE1739" s="110">
        <f t="shared" si="914"/>
        <v>2</v>
      </c>
      <c r="BF1739" s="110">
        <f t="shared" si="914"/>
        <v>10</v>
      </c>
      <c r="BG1739" s="110">
        <f t="shared" si="875"/>
        <v>49</v>
      </c>
      <c r="BH1739" s="110" t="str">
        <f t="shared" si="904"/>
        <v/>
      </c>
      <c r="BI1739" s="110">
        <f>HLOOKUP(BF1739,'ورود کد کلاس همکاران'!$A$1:$AL$54,BG1739+3,FALSE)</f>
        <v>0</v>
      </c>
    </row>
    <row r="1740" spans="40:61" ht="40.5" x14ac:dyDescent="0.2">
      <c r="AN1740" s="110" t="str">
        <f t="shared" si="902"/>
        <v>-0</v>
      </c>
      <c r="AO1740" s="110" t="str">
        <f t="shared" si="905"/>
        <v>11-0</v>
      </c>
      <c r="AP1740" s="110"/>
      <c r="AQ1740" s="110"/>
      <c r="AR1740" s="110"/>
      <c r="AS1740" s="110"/>
      <c r="AT1740" s="110"/>
      <c r="AU1740" s="110"/>
      <c r="AV1740" s="110"/>
      <c r="AW1740" s="110"/>
      <c r="AX1740" s="110"/>
      <c r="AY1740" s="110"/>
      <c r="AZ1740" s="110"/>
      <c r="BA1740" s="110"/>
      <c r="BB1740" s="110"/>
      <c r="BC1740" s="110"/>
      <c r="BD1740" s="110" t="str">
        <f t="shared" ref="BD1740:BF1740" si="915">BD1704</f>
        <v>يکشنبه</v>
      </c>
      <c r="BE1740" s="110">
        <f t="shared" si="915"/>
        <v>2</v>
      </c>
      <c r="BF1740" s="110">
        <f t="shared" si="915"/>
        <v>11</v>
      </c>
      <c r="BG1740" s="110">
        <f t="shared" si="875"/>
        <v>49</v>
      </c>
      <c r="BH1740" s="110" t="str">
        <f t="shared" si="904"/>
        <v/>
      </c>
      <c r="BI1740" s="110">
        <f>HLOOKUP(BF1740,'ورود کد کلاس همکاران'!$A$1:$AL$54,BG1740+3,FALSE)</f>
        <v>0</v>
      </c>
    </row>
    <row r="1741" spans="40:61" ht="40.5" x14ac:dyDescent="0.2">
      <c r="AN1741" s="110" t="str">
        <f t="shared" si="902"/>
        <v>-0</v>
      </c>
      <c r="AO1741" s="110" t="str">
        <f t="shared" si="905"/>
        <v>12-0</v>
      </c>
      <c r="AP1741" s="110"/>
      <c r="AQ1741" s="110"/>
      <c r="AR1741" s="110"/>
      <c r="AS1741" s="110"/>
      <c r="AT1741" s="110"/>
      <c r="AU1741" s="110"/>
      <c r="AV1741" s="110"/>
      <c r="AW1741" s="110"/>
      <c r="AX1741" s="110"/>
      <c r="AY1741" s="110"/>
      <c r="AZ1741" s="110"/>
      <c r="BA1741" s="110"/>
      <c r="BB1741" s="110"/>
      <c r="BC1741" s="110"/>
      <c r="BD1741" s="110" t="str">
        <f t="shared" ref="BD1741:BF1741" si="916">BD1705</f>
        <v>يکشنبه</v>
      </c>
      <c r="BE1741" s="110">
        <f t="shared" si="916"/>
        <v>2</v>
      </c>
      <c r="BF1741" s="110">
        <f t="shared" si="916"/>
        <v>12</v>
      </c>
      <c r="BG1741" s="110">
        <f t="shared" si="875"/>
        <v>49</v>
      </c>
      <c r="BH1741" s="110" t="str">
        <f t="shared" si="904"/>
        <v/>
      </c>
      <c r="BI1741" s="110">
        <f>HLOOKUP(BF1741,'ورود کد کلاس همکاران'!$A$1:$AL$54,BG1741+3,FALSE)</f>
        <v>0</v>
      </c>
    </row>
    <row r="1742" spans="40:61" ht="40.5" x14ac:dyDescent="0.2">
      <c r="AN1742" s="110" t="str">
        <f t="shared" si="902"/>
        <v>-0</v>
      </c>
      <c r="AO1742" s="110" t="str">
        <f t="shared" si="905"/>
        <v>13-0</v>
      </c>
      <c r="AP1742" s="110"/>
      <c r="AQ1742" s="110"/>
      <c r="AR1742" s="110"/>
      <c r="AS1742" s="110"/>
      <c r="AT1742" s="110"/>
      <c r="AU1742" s="110"/>
      <c r="AV1742" s="110"/>
      <c r="AW1742" s="110"/>
      <c r="AX1742" s="110"/>
      <c r="AY1742" s="110"/>
      <c r="AZ1742" s="110"/>
      <c r="BA1742" s="110"/>
      <c r="BB1742" s="110"/>
      <c r="BC1742" s="110"/>
      <c r="BD1742" s="110" t="str">
        <f t="shared" ref="BD1742:BF1742" si="917">BD1706</f>
        <v>دوشنبه</v>
      </c>
      <c r="BE1742" s="110">
        <f t="shared" si="917"/>
        <v>3</v>
      </c>
      <c r="BF1742" s="110">
        <f t="shared" si="917"/>
        <v>13</v>
      </c>
      <c r="BG1742" s="110">
        <f t="shared" si="875"/>
        <v>49</v>
      </c>
      <c r="BH1742" s="110" t="str">
        <f t="shared" si="904"/>
        <v/>
      </c>
      <c r="BI1742" s="110">
        <f>HLOOKUP(BF1742,'ورود کد کلاس همکاران'!$A$1:$AL$54,BG1742+3,FALSE)</f>
        <v>0</v>
      </c>
    </row>
    <row r="1743" spans="40:61" ht="40.5" x14ac:dyDescent="0.2">
      <c r="AN1743" s="110" t="str">
        <f t="shared" si="902"/>
        <v>-0</v>
      </c>
      <c r="AO1743" s="110" t="str">
        <f t="shared" si="905"/>
        <v>14-0</v>
      </c>
      <c r="AP1743" s="110"/>
      <c r="AQ1743" s="110"/>
      <c r="AR1743" s="110"/>
      <c r="AS1743" s="110"/>
      <c r="AT1743" s="110"/>
      <c r="AU1743" s="110"/>
      <c r="AV1743" s="110"/>
      <c r="AW1743" s="110"/>
      <c r="AX1743" s="110"/>
      <c r="AY1743" s="110"/>
      <c r="AZ1743" s="110"/>
      <c r="BA1743" s="110"/>
      <c r="BB1743" s="110"/>
      <c r="BC1743" s="110"/>
      <c r="BD1743" s="110" t="str">
        <f t="shared" ref="BD1743:BF1743" si="918">BD1707</f>
        <v>دوشنبه</v>
      </c>
      <c r="BE1743" s="110">
        <f t="shared" si="918"/>
        <v>3</v>
      </c>
      <c r="BF1743" s="110">
        <f t="shared" si="918"/>
        <v>14</v>
      </c>
      <c r="BG1743" s="110">
        <f t="shared" si="875"/>
        <v>49</v>
      </c>
      <c r="BH1743" s="110" t="str">
        <f t="shared" si="904"/>
        <v/>
      </c>
      <c r="BI1743" s="110">
        <f>HLOOKUP(BF1743,'ورود کد کلاس همکاران'!$A$1:$AL$54,BG1743+3,FALSE)</f>
        <v>0</v>
      </c>
    </row>
    <row r="1744" spans="40:61" ht="40.5" x14ac:dyDescent="0.2">
      <c r="AN1744" s="110" t="str">
        <f t="shared" si="902"/>
        <v>-0</v>
      </c>
      <c r="AO1744" s="110" t="str">
        <f t="shared" si="905"/>
        <v>15-0</v>
      </c>
      <c r="AP1744" s="110"/>
      <c r="AQ1744" s="110"/>
      <c r="AR1744" s="110"/>
      <c r="AS1744" s="110"/>
      <c r="AT1744" s="110"/>
      <c r="AU1744" s="110"/>
      <c r="AV1744" s="110"/>
      <c r="AW1744" s="110"/>
      <c r="AX1744" s="110"/>
      <c r="AY1744" s="110"/>
      <c r="AZ1744" s="110"/>
      <c r="BA1744" s="110"/>
      <c r="BB1744" s="110"/>
      <c r="BC1744" s="110"/>
      <c r="BD1744" s="110" t="str">
        <f t="shared" ref="BD1744:BF1744" si="919">BD1708</f>
        <v>دوشنبه</v>
      </c>
      <c r="BE1744" s="110">
        <f t="shared" si="919"/>
        <v>3</v>
      </c>
      <c r="BF1744" s="110">
        <f t="shared" si="919"/>
        <v>15</v>
      </c>
      <c r="BG1744" s="110">
        <f t="shared" si="875"/>
        <v>49</v>
      </c>
      <c r="BH1744" s="110" t="str">
        <f t="shared" si="904"/>
        <v/>
      </c>
      <c r="BI1744" s="110">
        <f>HLOOKUP(BF1744,'ورود کد کلاس همکاران'!$A$1:$AL$54,BG1744+3,FALSE)</f>
        <v>0</v>
      </c>
    </row>
    <row r="1745" spans="40:61" ht="40.5" x14ac:dyDescent="0.2">
      <c r="AN1745" s="110" t="str">
        <f t="shared" si="902"/>
        <v>-0</v>
      </c>
      <c r="AO1745" s="110" t="str">
        <f t="shared" si="905"/>
        <v>16-0</v>
      </c>
      <c r="AP1745" s="110"/>
      <c r="AQ1745" s="110"/>
      <c r="AR1745" s="110"/>
      <c r="AS1745" s="110"/>
      <c r="AT1745" s="110"/>
      <c r="AU1745" s="110"/>
      <c r="AV1745" s="110"/>
      <c r="AW1745" s="110"/>
      <c r="AX1745" s="110"/>
      <c r="AY1745" s="110"/>
      <c r="AZ1745" s="110"/>
      <c r="BA1745" s="110"/>
      <c r="BB1745" s="110"/>
      <c r="BC1745" s="110"/>
      <c r="BD1745" s="110" t="str">
        <f t="shared" ref="BD1745:BF1745" si="920">BD1709</f>
        <v>دوشنبه</v>
      </c>
      <c r="BE1745" s="110">
        <f t="shared" si="920"/>
        <v>3</v>
      </c>
      <c r="BF1745" s="110">
        <f t="shared" si="920"/>
        <v>16</v>
      </c>
      <c r="BG1745" s="110">
        <f t="shared" si="875"/>
        <v>49</v>
      </c>
      <c r="BH1745" s="110" t="str">
        <f t="shared" si="904"/>
        <v/>
      </c>
      <c r="BI1745" s="110">
        <f>HLOOKUP(BF1745,'ورود کد کلاس همکاران'!$A$1:$AL$54,BG1745+3,FALSE)</f>
        <v>0</v>
      </c>
    </row>
    <row r="1746" spans="40:61" ht="40.5" x14ac:dyDescent="0.2">
      <c r="AN1746" s="110" t="str">
        <f t="shared" si="902"/>
        <v>-0</v>
      </c>
      <c r="AO1746" s="110" t="str">
        <f t="shared" si="905"/>
        <v>17-0</v>
      </c>
      <c r="AP1746" s="110"/>
      <c r="AQ1746" s="110"/>
      <c r="AR1746" s="110"/>
      <c r="AS1746" s="110"/>
      <c r="AT1746" s="110"/>
      <c r="AU1746" s="110"/>
      <c r="AV1746" s="110"/>
      <c r="AW1746" s="110"/>
      <c r="AX1746" s="110"/>
      <c r="AY1746" s="110"/>
      <c r="AZ1746" s="110"/>
      <c r="BA1746" s="110"/>
      <c r="BB1746" s="110"/>
      <c r="BC1746" s="110"/>
      <c r="BD1746" s="110" t="str">
        <f t="shared" ref="BD1746:BF1746" si="921">BD1710</f>
        <v>دوشنبه</v>
      </c>
      <c r="BE1746" s="110">
        <f t="shared" si="921"/>
        <v>3</v>
      </c>
      <c r="BF1746" s="110">
        <f t="shared" si="921"/>
        <v>17</v>
      </c>
      <c r="BG1746" s="110">
        <f t="shared" si="875"/>
        <v>49</v>
      </c>
      <c r="BH1746" s="110" t="str">
        <f t="shared" si="904"/>
        <v/>
      </c>
      <c r="BI1746" s="110">
        <f>HLOOKUP(BF1746,'ورود کد کلاس همکاران'!$A$1:$AL$54,BG1746+3,FALSE)</f>
        <v>0</v>
      </c>
    </row>
    <row r="1747" spans="40:61" ht="40.5" x14ac:dyDescent="0.2">
      <c r="AN1747" s="110" t="str">
        <f t="shared" si="902"/>
        <v>-0</v>
      </c>
      <c r="AO1747" s="110" t="str">
        <f t="shared" si="905"/>
        <v>18-0</v>
      </c>
      <c r="AP1747" s="110"/>
      <c r="AQ1747" s="110"/>
      <c r="AR1747" s="110"/>
      <c r="AS1747" s="110"/>
      <c r="AT1747" s="110"/>
      <c r="AU1747" s="110"/>
      <c r="AV1747" s="110"/>
      <c r="AW1747" s="110"/>
      <c r="AX1747" s="110"/>
      <c r="AY1747" s="110"/>
      <c r="AZ1747" s="110"/>
      <c r="BA1747" s="110"/>
      <c r="BB1747" s="110"/>
      <c r="BC1747" s="110"/>
      <c r="BD1747" s="110" t="str">
        <f t="shared" ref="BD1747:BF1747" si="922">BD1711</f>
        <v>دوشنبه</v>
      </c>
      <c r="BE1747" s="110">
        <f t="shared" si="922"/>
        <v>3</v>
      </c>
      <c r="BF1747" s="110">
        <f t="shared" si="922"/>
        <v>18</v>
      </c>
      <c r="BG1747" s="110">
        <f t="shared" si="875"/>
        <v>49</v>
      </c>
      <c r="BH1747" s="110" t="str">
        <f t="shared" si="904"/>
        <v/>
      </c>
      <c r="BI1747" s="110">
        <f>HLOOKUP(BF1747,'ورود کد کلاس همکاران'!$A$1:$AL$54,BG1747+3,FALSE)</f>
        <v>0</v>
      </c>
    </row>
    <row r="1748" spans="40:61" ht="40.5" x14ac:dyDescent="0.2">
      <c r="AN1748" s="110" t="str">
        <f t="shared" si="902"/>
        <v>-0</v>
      </c>
      <c r="AO1748" s="110" t="str">
        <f t="shared" si="905"/>
        <v>19-0</v>
      </c>
      <c r="AP1748" s="110"/>
      <c r="AQ1748" s="110"/>
      <c r="AR1748" s="110"/>
      <c r="AS1748" s="110"/>
      <c r="AT1748" s="110"/>
      <c r="AU1748" s="110"/>
      <c r="AV1748" s="110"/>
      <c r="AW1748" s="110"/>
      <c r="AX1748" s="110"/>
      <c r="AY1748" s="110"/>
      <c r="AZ1748" s="110"/>
      <c r="BA1748" s="110"/>
      <c r="BB1748" s="110"/>
      <c r="BC1748" s="110"/>
      <c r="BD1748" s="110" t="str">
        <f t="shared" ref="BD1748:BF1748" si="923">BD1712</f>
        <v>سه شنبه</v>
      </c>
      <c r="BE1748" s="110">
        <f t="shared" si="923"/>
        <v>4</v>
      </c>
      <c r="BF1748" s="110">
        <f t="shared" si="923"/>
        <v>19</v>
      </c>
      <c r="BG1748" s="110">
        <f t="shared" si="875"/>
        <v>49</v>
      </c>
      <c r="BH1748" s="110" t="str">
        <f t="shared" si="904"/>
        <v/>
      </c>
      <c r="BI1748" s="110">
        <f>HLOOKUP(BF1748,'ورود کد کلاس همکاران'!$A$1:$AL$54,BG1748+3,FALSE)</f>
        <v>0</v>
      </c>
    </row>
    <row r="1749" spans="40:61" ht="40.5" x14ac:dyDescent="0.2">
      <c r="AN1749" s="110" t="str">
        <f t="shared" si="902"/>
        <v>-0</v>
      </c>
      <c r="AO1749" s="110" t="str">
        <f t="shared" si="905"/>
        <v>20-0</v>
      </c>
      <c r="AP1749" s="110"/>
      <c r="AQ1749" s="110"/>
      <c r="AR1749" s="110"/>
      <c r="AS1749" s="110"/>
      <c r="AT1749" s="110"/>
      <c r="AU1749" s="110"/>
      <c r="AV1749" s="110"/>
      <c r="AW1749" s="110"/>
      <c r="AX1749" s="110"/>
      <c r="AY1749" s="110"/>
      <c r="AZ1749" s="110"/>
      <c r="BA1749" s="110"/>
      <c r="BB1749" s="110"/>
      <c r="BC1749" s="110"/>
      <c r="BD1749" s="110" t="str">
        <f t="shared" ref="BD1749:BF1749" si="924">BD1713</f>
        <v>سه شنبه</v>
      </c>
      <c r="BE1749" s="110">
        <f t="shared" si="924"/>
        <v>4</v>
      </c>
      <c r="BF1749" s="110">
        <f t="shared" si="924"/>
        <v>20</v>
      </c>
      <c r="BG1749" s="110">
        <f t="shared" si="875"/>
        <v>49</v>
      </c>
      <c r="BH1749" s="110" t="str">
        <f t="shared" si="904"/>
        <v/>
      </c>
      <c r="BI1749" s="110">
        <f>HLOOKUP(BF1749,'ورود کد کلاس همکاران'!$A$1:$AL$54,BG1749+3,FALSE)</f>
        <v>0</v>
      </c>
    </row>
    <row r="1750" spans="40:61" ht="40.5" x14ac:dyDescent="0.2">
      <c r="AN1750" s="110" t="str">
        <f t="shared" si="902"/>
        <v>-0</v>
      </c>
      <c r="AO1750" s="110" t="str">
        <f t="shared" si="905"/>
        <v>21-0</v>
      </c>
      <c r="AP1750" s="110"/>
      <c r="AQ1750" s="110"/>
      <c r="AR1750" s="110"/>
      <c r="AS1750" s="110"/>
      <c r="AT1750" s="110"/>
      <c r="AU1750" s="110"/>
      <c r="AV1750" s="110"/>
      <c r="AW1750" s="110"/>
      <c r="AX1750" s="110"/>
      <c r="AY1750" s="110"/>
      <c r="AZ1750" s="110"/>
      <c r="BA1750" s="110"/>
      <c r="BB1750" s="110"/>
      <c r="BC1750" s="110"/>
      <c r="BD1750" s="110" t="str">
        <f t="shared" ref="BD1750:BF1750" si="925">BD1714</f>
        <v>سه شنبه</v>
      </c>
      <c r="BE1750" s="110">
        <f t="shared" si="925"/>
        <v>4</v>
      </c>
      <c r="BF1750" s="110">
        <f t="shared" si="925"/>
        <v>21</v>
      </c>
      <c r="BG1750" s="110">
        <f t="shared" si="875"/>
        <v>49</v>
      </c>
      <c r="BH1750" s="110" t="str">
        <f t="shared" si="904"/>
        <v/>
      </c>
      <c r="BI1750" s="110">
        <f>HLOOKUP(BF1750,'ورود کد کلاس همکاران'!$A$1:$AL$54,BG1750+3,FALSE)</f>
        <v>0</v>
      </c>
    </row>
    <row r="1751" spans="40:61" ht="40.5" x14ac:dyDescent="0.2">
      <c r="AN1751" s="110" t="str">
        <f t="shared" si="902"/>
        <v>-0</v>
      </c>
      <c r="AO1751" s="110" t="str">
        <f t="shared" si="905"/>
        <v>22-0</v>
      </c>
      <c r="AP1751" s="110"/>
      <c r="AQ1751" s="110"/>
      <c r="AR1751" s="110"/>
      <c r="AS1751" s="110"/>
      <c r="AT1751" s="110"/>
      <c r="AU1751" s="110"/>
      <c r="AV1751" s="110"/>
      <c r="AW1751" s="110"/>
      <c r="AX1751" s="110"/>
      <c r="AY1751" s="110"/>
      <c r="AZ1751" s="110"/>
      <c r="BA1751" s="110"/>
      <c r="BB1751" s="110"/>
      <c r="BC1751" s="110"/>
      <c r="BD1751" s="110" t="str">
        <f t="shared" ref="BD1751:BF1751" si="926">BD1715</f>
        <v>سه شنبه</v>
      </c>
      <c r="BE1751" s="110">
        <f t="shared" si="926"/>
        <v>4</v>
      </c>
      <c r="BF1751" s="110">
        <f t="shared" si="926"/>
        <v>22</v>
      </c>
      <c r="BG1751" s="110">
        <f t="shared" si="875"/>
        <v>49</v>
      </c>
      <c r="BH1751" s="110" t="str">
        <f t="shared" si="904"/>
        <v/>
      </c>
      <c r="BI1751" s="110">
        <f>HLOOKUP(BF1751,'ورود کد کلاس همکاران'!$A$1:$AL$54,BG1751+3,FALSE)</f>
        <v>0</v>
      </c>
    </row>
    <row r="1752" spans="40:61" ht="40.5" x14ac:dyDescent="0.2">
      <c r="AN1752" s="110" t="str">
        <f t="shared" si="902"/>
        <v>-0</v>
      </c>
      <c r="AO1752" s="110" t="str">
        <f t="shared" si="905"/>
        <v>23-0</v>
      </c>
      <c r="AP1752" s="110"/>
      <c r="AQ1752" s="110"/>
      <c r="AR1752" s="110"/>
      <c r="AS1752" s="110"/>
      <c r="AT1752" s="110"/>
      <c r="AU1752" s="110"/>
      <c r="AV1752" s="110"/>
      <c r="AW1752" s="110"/>
      <c r="AX1752" s="110"/>
      <c r="AY1752" s="110"/>
      <c r="AZ1752" s="110"/>
      <c r="BA1752" s="110"/>
      <c r="BB1752" s="110"/>
      <c r="BC1752" s="110"/>
      <c r="BD1752" s="110" t="str">
        <f t="shared" ref="BD1752:BF1752" si="927">BD1716</f>
        <v>سه شنبه</v>
      </c>
      <c r="BE1752" s="110">
        <f t="shared" si="927"/>
        <v>4</v>
      </c>
      <c r="BF1752" s="110">
        <f t="shared" si="927"/>
        <v>23</v>
      </c>
      <c r="BG1752" s="110">
        <f t="shared" si="875"/>
        <v>49</v>
      </c>
      <c r="BH1752" s="110" t="str">
        <f t="shared" si="904"/>
        <v/>
      </c>
      <c r="BI1752" s="110">
        <f>HLOOKUP(BF1752,'ورود کد کلاس همکاران'!$A$1:$AL$54,BG1752+3,FALSE)</f>
        <v>0</v>
      </c>
    </row>
    <row r="1753" spans="40:61" ht="40.5" x14ac:dyDescent="0.2">
      <c r="AN1753" s="110" t="str">
        <f t="shared" si="902"/>
        <v>-0</v>
      </c>
      <c r="AO1753" s="110" t="str">
        <f t="shared" si="905"/>
        <v>24-0</v>
      </c>
      <c r="AP1753" s="110"/>
      <c r="AQ1753" s="110"/>
      <c r="AR1753" s="110"/>
      <c r="AS1753" s="110"/>
      <c r="AT1753" s="110"/>
      <c r="AU1753" s="110"/>
      <c r="AV1753" s="110"/>
      <c r="AW1753" s="110"/>
      <c r="AX1753" s="110"/>
      <c r="AY1753" s="110"/>
      <c r="AZ1753" s="110"/>
      <c r="BA1753" s="110"/>
      <c r="BB1753" s="110"/>
      <c r="BC1753" s="110"/>
      <c r="BD1753" s="110" t="str">
        <f t="shared" ref="BD1753:BF1753" si="928">BD1717</f>
        <v>سه شنبه</v>
      </c>
      <c r="BE1753" s="110">
        <f t="shared" si="928"/>
        <v>4</v>
      </c>
      <c r="BF1753" s="110">
        <f t="shared" si="928"/>
        <v>24</v>
      </c>
      <c r="BG1753" s="110">
        <f t="shared" si="875"/>
        <v>49</v>
      </c>
      <c r="BH1753" s="110" t="str">
        <f t="shared" si="904"/>
        <v/>
      </c>
      <c r="BI1753" s="110">
        <f>HLOOKUP(BF1753,'ورود کد کلاس همکاران'!$A$1:$AL$54,BG1753+3,FALSE)</f>
        <v>0</v>
      </c>
    </row>
    <row r="1754" spans="40:61" ht="40.5" x14ac:dyDescent="0.2">
      <c r="AN1754" s="110" t="str">
        <f t="shared" si="902"/>
        <v>-0</v>
      </c>
      <c r="AO1754" s="110" t="str">
        <f t="shared" si="905"/>
        <v>25-0</v>
      </c>
      <c r="AP1754" s="110"/>
      <c r="AQ1754" s="110"/>
      <c r="AR1754" s="110"/>
      <c r="AS1754" s="110"/>
      <c r="AT1754" s="110"/>
      <c r="AU1754" s="110"/>
      <c r="AV1754" s="110"/>
      <c r="AW1754" s="110"/>
      <c r="AX1754" s="110"/>
      <c r="AY1754" s="110"/>
      <c r="AZ1754" s="110"/>
      <c r="BA1754" s="110"/>
      <c r="BB1754" s="110"/>
      <c r="BC1754" s="110"/>
      <c r="BD1754" s="110" t="str">
        <f t="shared" ref="BD1754:BF1754" si="929">BD1718</f>
        <v>چهار شنبه</v>
      </c>
      <c r="BE1754" s="110">
        <f t="shared" si="929"/>
        <v>5</v>
      </c>
      <c r="BF1754" s="110">
        <f t="shared" si="929"/>
        <v>25</v>
      </c>
      <c r="BG1754" s="110">
        <f t="shared" si="875"/>
        <v>49</v>
      </c>
      <c r="BH1754" s="110" t="str">
        <f t="shared" si="904"/>
        <v/>
      </c>
      <c r="BI1754" s="110">
        <f>HLOOKUP(BF1754,'ورود کد کلاس همکاران'!$A$1:$AL$54,BG1754+3,FALSE)</f>
        <v>0</v>
      </c>
    </row>
    <row r="1755" spans="40:61" ht="40.5" x14ac:dyDescent="0.2">
      <c r="AN1755" s="110" t="str">
        <f t="shared" si="902"/>
        <v>-0</v>
      </c>
      <c r="AO1755" s="110" t="str">
        <f t="shared" si="905"/>
        <v>26-0</v>
      </c>
      <c r="AP1755" s="110"/>
      <c r="AQ1755" s="110"/>
      <c r="AR1755" s="110"/>
      <c r="AS1755" s="110"/>
      <c r="AT1755" s="110"/>
      <c r="AU1755" s="110"/>
      <c r="AV1755" s="110"/>
      <c r="AW1755" s="110"/>
      <c r="AX1755" s="110"/>
      <c r="AY1755" s="110"/>
      <c r="AZ1755" s="110"/>
      <c r="BA1755" s="110"/>
      <c r="BB1755" s="110"/>
      <c r="BC1755" s="110"/>
      <c r="BD1755" s="110" t="str">
        <f t="shared" ref="BD1755:BF1755" si="930">BD1719</f>
        <v>چهار شنبه</v>
      </c>
      <c r="BE1755" s="110">
        <f t="shared" si="930"/>
        <v>5</v>
      </c>
      <c r="BF1755" s="110">
        <f t="shared" si="930"/>
        <v>26</v>
      </c>
      <c r="BG1755" s="110">
        <f t="shared" si="875"/>
        <v>49</v>
      </c>
      <c r="BH1755" s="110" t="str">
        <f t="shared" si="904"/>
        <v/>
      </c>
      <c r="BI1755" s="110">
        <f>HLOOKUP(BF1755,'ورود کد کلاس همکاران'!$A$1:$AL$54,BG1755+3,FALSE)</f>
        <v>0</v>
      </c>
    </row>
    <row r="1756" spans="40:61" ht="40.5" x14ac:dyDescent="0.2">
      <c r="AN1756" s="110" t="str">
        <f t="shared" si="902"/>
        <v>-0</v>
      </c>
      <c r="AO1756" s="110" t="str">
        <f t="shared" si="905"/>
        <v>27-0</v>
      </c>
      <c r="AP1756" s="110"/>
      <c r="AQ1756" s="110"/>
      <c r="AR1756" s="110"/>
      <c r="AS1756" s="110"/>
      <c r="AT1756" s="110"/>
      <c r="AU1756" s="110"/>
      <c r="AV1756" s="110"/>
      <c r="AW1756" s="110"/>
      <c r="AX1756" s="110"/>
      <c r="AY1756" s="110"/>
      <c r="AZ1756" s="110"/>
      <c r="BA1756" s="110"/>
      <c r="BB1756" s="110"/>
      <c r="BC1756" s="110"/>
      <c r="BD1756" s="110" t="str">
        <f t="shared" ref="BD1756:BF1756" si="931">BD1720</f>
        <v>چهار شنبه</v>
      </c>
      <c r="BE1756" s="110">
        <f t="shared" si="931"/>
        <v>5</v>
      </c>
      <c r="BF1756" s="110">
        <f t="shared" si="931"/>
        <v>27</v>
      </c>
      <c r="BG1756" s="110">
        <f t="shared" si="875"/>
        <v>49</v>
      </c>
      <c r="BH1756" s="110" t="str">
        <f t="shared" si="904"/>
        <v/>
      </c>
      <c r="BI1756" s="110">
        <f>HLOOKUP(BF1756,'ورود کد کلاس همکاران'!$A$1:$AL$54,BG1756+3,FALSE)</f>
        <v>0</v>
      </c>
    </row>
    <row r="1757" spans="40:61" ht="40.5" x14ac:dyDescent="0.2">
      <c r="AN1757" s="110" t="str">
        <f t="shared" si="902"/>
        <v>-0</v>
      </c>
      <c r="AO1757" s="110" t="str">
        <f t="shared" si="905"/>
        <v>28-0</v>
      </c>
      <c r="AP1757" s="110"/>
      <c r="AQ1757" s="110"/>
      <c r="AR1757" s="110"/>
      <c r="AS1757" s="110"/>
      <c r="AT1757" s="110"/>
      <c r="AU1757" s="110"/>
      <c r="AV1757" s="110"/>
      <c r="AW1757" s="110"/>
      <c r="AX1757" s="110"/>
      <c r="AY1757" s="110"/>
      <c r="AZ1757" s="110"/>
      <c r="BA1757" s="110"/>
      <c r="BB1757" s="110"/>
      <c r="BC1757" s="110"/>
      <c r="BD1757" s="110" t="str">
        <f t="shared" ref="BD1757:BF1757" si="932">BD1721</f>
        <v>چهار شنبه</v>
      </c>
      <c r="BE1757" s="110">
        <f t="shared" si="932"/>
        <v>5</v>
      </c>
      <c r="BF1757" s="110">
        <f t="shared" si="932"/>
        <v>28</v>
      </c>
      <c r="BG1757" s="110">
        <f t="shared" si="875"/>
        <v>49</v>
      </c>
      <c r="BH1757" s="110" t="str">
        <f t="shared" si="904"/>
        <v/>
      </c>
      <c r="BI1757" s="110">
        <f>HLOOKUP(BF1757,'ورود کد کلاس همکاران'!$A$1:$AL$54,BG1757+3,FALSE)</f>
        <v>0</v>
      </c>
    </row>
    <row r="1758" spans="40:61" ht="40.5" x14ac:dyDescent="0.2">
      <c r="AN1758" s="110" t="str">
        <f t="shared" si="902"/>
        <v>-0</v>
      </c>
      <c r="AO1758" s="110" t="str">
        <f t="shared" si="905"/>
        <v>29-0</v>
      </c>
      <c r="AP1758" s="110"/>
      <c r="AQ1758" s="110"/>
      <c r="AR1758" s="110"/>
      <c r="AS1758" s="110"/>
      <c r="AT1758" s="110"/>
      <c r="AU1758" s="110"/>
      <c r="AV1758" s="110"/>
      <c r="AW1758" s="110"/>
      <c r="AX1758" s="110"/>
      <c r="AY1758" s="110"/>
      <c r="AZ1758" s="110"/>
      <c r="BA1758" s="110"/>
      <c r="BB1758" s="110"/>
      <c r="BC1758" s="110"/>
      <c r="BD1758" s="110" t="str">
        <f t="shared" ref="BD1758:BF1758" si="933">BD1722</f>
        <v>چهار شنبه</v>
      </c>
      <c r="BE1758" s="110">
        <f t="shared" si="933"/>
        <v>5</v>
      </c>
      <c r="BF1758" s="110">
        <f t="shared" si="933"/>
        <v>29</v>
      </c>
      <c r="BG1758" s="110">
        <f t="shared" si="875"/>
        <v>49</v>
      </c>
      <c r="BH1758" s="110" t="str">
        <f t="shared" si="904"/>
        <v/>
      </c>
      <c r="BI1758" s="110">
        <f>HLOOKUP(BF1758,'ورود کد کلاس همکاران'!$A$1:$AL$54,BG1758+3,FALSE)</f>
        <v>0</v>
      </c>
    </row>
    <row r="1759" spans="40:61" ht="40.5" x14ac:dyDescent="0.2">
      <c r="AN1759" s="110" t="str">
        <f t="shared" si="902"/>
        <v>-0</v>
      </c>
      <c r="AO1759" s="110" t="str">
        <f t="shared" si="905"/>
        <v>30-0</v>
      </c>
      <c r="AP1759" s="110"/>
      <c r="AQ1759" s="110"/>
      <c r="AR1759" s="110"/>
      <c r="AS1759" s="110"/>
      <c r="AT1759" s="110"/>
      <c r="AU1759" s="110"/>
      <c r="AV1759" s="110"/>
      <c r="AW1759" s="110"/>
      <c r="AX1759" s="110"/>
      <c r="AY1759" s="110"/>
      <c r="AZ1759" s="110"/>
      <c r="BA1759" s="110"/>
      <c r="BB1759" s="110"/>
      <c r="BC1759" s="110"/>
      <c r="BD1759" s="110" t="str">
        <f t="shared" ref="BD1759:BF1759" si="934">BD1723</f>
        <v>چهار شنبه</v>
      </c>
      <c r="BE1759" s="110">
        <f t="shared" si="934"/>
        <v>5</v>
      </c>
      <c r="BF1759" s="110">
        <f t="shared" si="934"/>
        <v>30</v>
      </c>
      <c r="BG1759" s="110">
        <f t="shared" si="875"/>
        <v>49</v>
      </c>
      <c r="BH1759" s="110" t="str">
        <f t="shared" si="904"/>
        <v/>
      </c>
      <c r="BI1759" s="110">
        <f>HLOOKUP(BF1759,'ورود کد کلاس همکاران'!$A$1:$AL$54,BG1759+3,FALSE)</f>
        <v>0</v>
      </c>
    </row>
    <row r="1760" spans="40:61" ht="40.5" x14ac:dyDescent="0.2">
      <c r="AN1760" s="110" t="str">
        <f t="shared" si="902"/>
        <v>-0</v>
      </c>
      <c r="AO1760" s="110" t="str">
        <f t="shared" si="905"/>
        <v>31-0</v>
      </c>
      <c r="AP1760" s="110"/>
      <c r="AQ1760" s="110"/>
      <c r="AR1760" s="110"/>
      <c r="AS1760" s="110"/>
      <c r="AT1760" s="110"/>
      <c r="AU1760" s="110"/>
      <c r="AV1760" s="110"/>
      <c r="AW1760" s="110"/>
      <c r="AX1760" s="110"/>
      <c r="AY1760" s="110"/>
      <c r="AZ1760" s="110"/>
      <c r="BA1760" s="110"/>
      <c r="BB1760" s="110"/>
      <c r="BC1760" s="110"/>
      <c r="BD1760" s="110" t="str">
        <f t="shared" ref="BD1760:BF1760" si="935">BD1724</f>
        <v>پنجشنبه</v>
      </c>
      <c r="BE1760" s="110">
        <f t="shared" si="935"/>
        <v>6</v>
      </c>
      <c r="BF1760" s="110">
        <f t="shared" si="935"/>
        <v>31</v>
      </c>
      <c r="BG1760" s="110">
        <f t="shared" si="875"/>
        <v>49</v>
      </c>
      <c r="BH1760" s="110" t="str">
        <f t="shared" si="904"/>
        <v/>
      </c>
      <c r="BI1760" s="110">
        <f>HLOOKUP(BF1760,'ورود کد کلاس همکاران'!$A$1:$AL$54,BG1760+3,FALSE)</f>
        <v>0</v>
      </c>
    </row>
    <row r="1761" spans="40:61" ht="40.5" x14ac:dyDescent="0.2">
      <c r="AN1761" s="110" t="str">
        <f t="shared" si="902"/>
        <v>-0</v>
      </c>
      <c r="AO1761" s="110" t="str">
        <f t="shared" si="905"/>
        <v>32-0</v>
      </c>
      <c r="AP1761" s="110"/>
      <c r="AQ1761" s="110"/>
      <c r="AR1761" s="110"/>
      <c r="AS1761" s="110"/>
      <c r="AT1761" s="110"/>
      <c r="AU1761" s="110"/>
      <c r="AV1761" s="110"/>
      <c r="AW1761" s="110"/>
      <c r="AX1761" s="110"/>
      <c r="AY1761" s="110"/>
      <c r="AZ1761" s="110"/>
      <c r="BA1761" s="110"/>
      <c r="BB1761" s="110"/>
      <c r="BC1761" s="110"/>
      <c r="BD1761" s="110" t="str">
        <f t="shared" ref="BD1761:BF1761" si="936">BD1725</f>
        <v>پنجشنبه</v>
      </c>
      <c r="BE1761" s="110">
        <f t="shared" si="936"/>
        <v>6</v>
      </c>
      <c r="BF1761" s="110">
        <f t="shared" si="936"/>
        <v>32</v>
      </c>
      <c r="BG1761" s="110">
        <f t="shared" si="875"/>
        <v>49</v>
      </c>
      <c r="BH1761" s="110" t="str">
        <f t="shared" si="904"/>
        <v/>
      </c>
      <c r="BI1761" s="110">
        <f>HLOOKUP(BF1761,'ورود کد کلاس همکاران'!$A$1:$AL$54,BG1761+3,FALSE)</f>
        <v>0</v>
      </c>
    </row>
    <row r="1762" spans="40:61" ht="40.5" x14ac:dyDescent="0.2">
      <c r="AN1762" s="110" t="str">
        <f t="shared" si="902"/>
        <v>-0</v>
      </c>
      <c r="AO1762" s="110" t="str">
        <f t="shared" si="905"/>
        <v>33-0</v>
      </c>
      <c r="AP1762" s="110"/>
      <c r="AQ1762" s="110"/>
      <c r="AR1762" s="110"/>
      <c r="AS1762" s="110"/>
      <c r="AT1762" s="110"/>
      <c r="AU1762" s="110"/>
      <c r="AV1762" s="110"/>
      <c r="AW1762" s="110"/>
      <c r="AX1762" s="110"/>
      <c r="AY1762" s="110"/>
      <c r="AZ1762" s="110"/>
      <c r="BA1762" s="110"/>
      <c r="BB1762" s="110"/>
      <c r="BC1762" s="110"/>
      <c r="BD1762" s="110" t="str">
        <f t="shared" ref="BD1762:BF1762" si="937">BD1726</f>
        <v>پنجشنبه</v>
      </c>
      <c r="BE1762" s="110">
        <f t="shared" si="937"/>
        <v>6</v>
      </c>
      <c r="BF1762" s="110">
        <f t="shared" si="937"/>
        <v>33</v>
      </c>
      <c r="BG1762" s="110">
        <f t="shared" si="875"/>
        <v>49</v>
      </c>
      <c r="BH1762" s="110" t="str">
        <f t="shared" si="904"/>
        <v/>
      </c>
      <c r="BI1762" s="110">
        <f>HLOOKUP(BF1762,'ورود کد کلاس همکاران'!$A$1:$AL$54,BG1762+3,FALSE)</f>
        <v>0</v>
      </c>
    </row>
    <row r="1763" spans="40:61" ht="40.5" x14ac:dyDescent="0.2">
      <c r="AN1763" s="110" t="str">
        <f t="shared" si="902"/>
        <v>-0</v>
      </c>
      <c r="AO1763" s="110" t="str">
        <f t="shared" si="905"/>
        <v>34-0</v>
      </c>
      <c r="AP1763" s="110"/>
      <c r="AQ1763" s="110"/>
      <c r="AR1763" s="110"/>
      <c r="AS1763" s="110"/>
      <c r="AT1763" s="110"/>
      <c r="AU1763" s="110"/>
      <c r="AV1763" s="110"/>
      <c r="AW1763" s="110"/>
      <c r="AX1763" s="110"/>
      <c r="AY1763" s="110"/>
      <c r="AZ1763" s="110"/>
      <c r="BA1763" s="110"/>
      <c r="BB1763" s="110"/>
      <c r="BC1763" s="110"/>
      <c r="BD1763" s="110" t="str">
        <f t="shared" ref="BD1763:BF1763" si="938">BD1727</f>
        <v>پنجشنبه</v>
      </c>
      <c r="BE1763" s="110">
        <f t="shared" si="938"/>
        <v>6</v>
      </c>
      <c r="BF1763" s="110">
        <f t="shared" si="938"/>
        <v>34</v>
      </c>
      <c r="BG1763" s="110">
        <f t="shared" si="875"/>
        <v>49</v>
      </c>
      <c r="BH1763" s="110" t="str">
        <f t="shared" si="904"/>
        <v/>
      </c>
      <c r="BI1763" s="110">
        <f>HLOOKUP(BF1763,'ورود کد کلاس همکاران'!$A$1:$AL$54,BG1763+3,FALSE)</f>
        <v>0</v>
      </c>
    </row>
    <row r="1764" spans="40:61" ht="40.5" x14ac:dyDescent="0.2">
      <c r="AN1764" s="110" t="str">
        <f t="shared" si="902"/>
        <v>-0</v>
      </c>
      <c r="AO1764" s="110" t="str">
        <f t="shared" si="905"/>
        <v>35-0</v>
      </c>
      <c r="AP1764" s="110"/>
      <c r="AQ1764" s="110"/>
      <c r="AR1764" s="110"/>
      <c r="AS1764" s="110"/>
      <c r="AT1764" s="110"/>
      <c r="AU1764" s="110"/>
      <c r="AV1764" s="110"/>
      <c r="AW1764" s="110"/>
      <c r="AX1764" s="110"/>
      <c r="AY1764" s="110"/>
      <c r="AZ1764" s="110"/>
      <c r="BA1764" s="110"/>
      <c r="BB1764" s="110"/>
      <c r="BC1764" s="110"/>
      <c r="BD1764" s="110" t="str">
        <f t="shared" ref="BD1764:BF1764" si="939">BD1728</f>
        <v>پنجشنبه</v>
      </c>
      <c r="BE1764" s="110">
        <f t="shared" si="939"/>
        <v>6</v>
      </c>
      <c r="BF1764" s="110">
        <f t="shared" si="939"/>
        <v>35</v>
      </c>
      <c r="BG1764" s="110">
        <f t="shared" si="875"/>
        <v>49</v>
      </c>
      <c r="BH1764" s="110" t="str">
        <f t="shared" si="904"/>
        <v/>
      </c>
      <c r="BI1764" s="110">
        <f>HLOOKUP(BF1764,'ورود کد کلاس همکاران'!$A$1:$AL$54,BG1764+3,FALSE)</f>
        <v>0</v>
      </c>
    </row>
    <row r="1765" spans="40:61" ht="40.5" x14ac:dyDescent="0.2">
      <c r="AN1765" s="110" t="str">
        <f t="shared" si="902"/>
        <v>-0</v>
      </c>
      <c r="AO1765" s="110" t="str">
        <f t="shared" si="905"/>
        <v>36-0</v>
      </c>
      <c r="AP1765" s="110"/>
      <c r="AQ1765" s="110"/>
      <c r="AR1765" s="110"/>
      <c r="AS1765" s="110"/>
      <c r="AT1765" s="110"/>
      <c r="AU1765" s="110"/>
      <c r="AV1765" s="110"/>
      <c r="AW1765" s="110"/>
      <c r="AX1765" s="110"/>
      <c r="AY1765" s="110"/>
      <c r="AZ1765" s="110"/>
      <c r="BA1765" s="110"/>
      <c r="BB1765" s="110"/>
      <c r="BC1765" s="110"/>
      <c r="BD1765" s="110" t="str">
        <f t="shared" ref="BD1765:BF1765" si="940">BD1729</f>
        <v>پنجشنبه</v>
      </c>
      <c r="BE1765" s="110">
        <f t="shared" si="940"/>
        <v>6</v>
      </c>
      <c r="BF1765" s="110">
        <f t="shared" si="940"/>
        <v>36</v>
      </c>
      <c r="BG1765" s="110">
        <f t="shared" si="875"/>
        <v>49</v>
      </c>
      <c r="BH1765" s="110" t="str">
        <f t="shared" si="904"/>
        <v/>
      </c>
      <c r="BI1765" s="110">
        <f>HLOOKUP(BF1765,'ورود کد کلاس همکاران'!$A$1:$AL$54,BG1765+3,FALSE)</f>
        <v>0</v>
      </c>
    </row>
    <row r="1766" spans="40:61" ht="40.5" x14ac:dyDescent="0.2">
      <c r="AN1766" s="110" t="str">
        <f t="shared" si="902"/>
        <v>-0</v>
      </c>
      <c r="AO1766" s="110" t="str">
        <f t="shared" si="905"/>
        <v>1-0</v>
      </c>
      <c r="AP1766" s="110"/>
      <c r="AQ1766" s="110"/>
      <c r="AR1766" s="110"/>
      <c r="AS1766" s="110"/>
      <c r="AT1766" s="110"/>
      <c r="AU1766" s="110"/>
      <c r="AV1766" s="110"/>
      <c r="AW1766" s="110"/>
      <c r="AX1766" s="110"/>
      <c r="AY1766" s="110"/>
      <c r="AZ1766" s="110"/>
      <c r="BA1766" s="110"/>
      <c r="BB1766" s="110"/>
      <c r="BC1766" s="110"/>
      <c r="BD1766" s="110" t="str">
        <f t="shared" ref="BD1766:BF1766" si="941">BD1730</f>
        <v>شنبه</v>
      </c>
      <c r="BE1766" s="110">
        <f t="shared" si="941"/>
        <v>1</v>
      </c>
      <c r="BF1766" s="110">
        <f t="shared" si="941"/>
        <v>1</v>
      </c>
      <c r="BG1766" s="110">
        <f t="shared" si="875"/>
        <v>50</v>
      </c>
      <c r="BH1766" s="110" t="str">
        <f t="shared" si="904"/>
        <v/>
      </c>
      <c r="BI1766" s="110">
        <f>HLOOKUP(BF1766,'ورود کد کلاس همکاران'!$A$1:$AL$54,BG1766+3,FALSE)</f>
        <v>0</v>
      </c>
    </row>
    <row r="1767" spans="40:61" ht="40.5" x14ac:dyDescent="0.2">
      <c r="AN1767" s="110" t="str">
        <f t="shared" si="902"/>
        <v>-0</v>
      </c>
      <c r="AO1767" s="110" t="str">
        <f t="shared" si="905"/>
        <v>2-0</v>
      </c>
      <c r="AP1767" s="110"/>
      <c r="AQ1767" s="110"/>
      <c r="AR1767" s="110"/>
      <c r="AS1767" s="110"/>
      <c r="AT1767" s="110"/>
      <c r="AU1767" s="110"/>
      <c r="AV1767" s="110"/>
      <c r="AW1767" s="110"/>
      <c r="AX1767" s="110"/>
      <c r="AY1767" s="110"/>
      <c r="AZ1767" s="110"/>
      <c r="BA1767" s="110"/>
      <c r="BB1767" s="110"/>
      <c r="BC1767" s="110"/>
      <c r="BD1767" s="110" t="str">
        <f t="shared" ref="BD1767:BF1767" si="942">BD1731</f>
        <v>شنبه</v>
      </c>
      <c r="BE1767" s="110">
        <f t="shared" si="942"/>
        <v>1</v>
      </c>
      <c r="BF1767" s="110">
        <f t="shared" si="942"/>
        <v>2</v>
      </c>
      <c r="BG1767" s="110">
        <f t="shared" ref="BG1767:BG1830" si="943">BG1731+1</f>
        <v>50</v>
      </c>
      <c r="BH1767" s="110" t="str">
        <f t="shared" si="904"/>
        <v/>
      </c>
      <c r="BI1767" s="110">
        <f>HLOOKUP(BF1767,'ورود کد کلاس همکاران'!$A$1:$AL$54,BG1767+3,FALSE)</f>
        <v>0</v>
      </c>
    </row>
    <row r="1768" spans="40:61" ht="40.5" x14ac:dyDescent="0.2">
      <c r="AN1768" s="110" t="str">
        <f t="shared" si="902"/>
        <v>-0</v>
      </c>
      <c r="AO1768" s="110" t="str">
        <f t="shared" si="905"/>
        <v>3-0</v>
      </c>
      <c r="AP1768" s="110"/>
      <c r="AQ1768" s="110"/>
      <c r="AR1768" s="110"/>
      <c r="AS1768" s="110"/>
      <c r="AT1768" s="110"/>
      <c r="AU1768" s="110"/>
      <c r="AV1768" s="110"/>
      <c r="AW1768" s="110"/>
      <c r="AX1768" s="110"/>
      <c r="AY1768" s="110"/>
      <c r="AZ1768" s="110"/>
      <c r="BA1768" s="110"/>
      <c r="BB1768" s="110"/>
      <c r="BC1768" s="110"/>
      <c r="BD1768" s="110" t="str">
        <f t="shared" ref="BD1768:BF1768" si="944">BD1732</f>
        <v>شنبه</v>
      </c>
      <c r="BE1768" s="110">
        <f t="shared" si="944"/>
        <v>1</v>
      </c>
      <c r="BF1768" s="110">
        <f t="shared" si="944"/>
        <v>3</v>
      </c>
      <c r="BG1768" s="110">
        <f t="shared" si="943"/>
        <v>50</v>
      </c>
      <c r="BH1768" s="110" t="str">
        <f t="shared" si="904"/>
        <v/>
      </c>
      <c r="BI1768" s="110">
        <f>HLOOKUP(BF1768,'ورود کد کلاس همکاران'!$A$1:$AL$54,BG1768+3,FALSE)</f>
        <v>0</v>
      </c>
    </row>
    <row r="1769" spans="40:61" ht="40.5" x14ac:dyDescent="0.2">
      <c r="AN1769" s="110" t="str">
        <f t="shared" si="902"/>
        <v>-0</v>
      </c>
      <c r="AO1769" s="110" t="str">
        <f t="shared" si="905"/>
        <v>4-0</v>
      </c>
      <c r="AP1769" s="110"/>
      <c r="AQ1769" s="110"/>
      <c r="AR1769" s="110"/>
      <c r="AS1769" s="110"/>
      <c r="AT1769" s="110"/>
      <c r="AU1769" s="110"/>
      <c r="AV1769" s="110"/>
      <c r="AW1769" s="110"/>
      <c r="AX1769" s="110"/>
      <c r="AY1769" s="110"/>
      <c r="AZ1769" s="110"/>
      <c r="BA1769" s="110"/>
      <c r="BB1769" s="110"/>
      <c r="BC1769" s="110"/>
      <c r="BD1769" s="110" t="str">
        <f t="shared" ref="BD1769:BF1769" si="945">BD1733</f>
        <v>شنبه</v>
      </c>
      <c r="BE1769" s="110">
        <f t="shared" si="945"/>
        <v>1</v>
      </c>
      <c r="BF1769" s="110">
        <f t="shared" si="945"/>
        <v>4</v>
      </c>
      <c r="BG1769" s="110">
        <f t="shared" si="943"/>
        <v>50</v>
      </c>
      <c r="BH1769" s="110" t="str">
        <f t="shared" si="904"/>
        <v/>
      </c>
      <c r="BI1769" s="110">
        <f>HLOOKUP(BF1769,'ورود کد کلاس همکاران'!$A$1:$AL$54,BG1769+3,FALSE)</f>
        <v>0</v>
      </c>
    </row>
    <row r="1770" spans="40:61" ht="40.5" x14ac:dyDescent="0.2">
      <c r="AN1770" s="110" t="str">
        <f t="shared" si="902"/>
        <v>-0</v>
      </c>
      <c r="AO1770" s="110" t="str">
        <f t="shared" si="905"/>
        <v>5-0</v>
      </c>
      <c r="AP1770" s="110"/>
      <c r="AQ1770" s="110"/>
      <c r="AR1770" s="110"/>
      <c r="AS1770" s="110"/>
      <c r="AT1770" s="110"/>
      <c r="AU1770" s="110"/>
      <c r="AV1770" s="110"/>
      <c r="AW1770" s="110"/>
      <c r="AX1770" s="110"/>
      <c r="AY1770" s="110"/>
      <c r="AZ1770" s="110"/>
      <c r="BA1770" s="110"/>
      <c r="BB1770" s="110"/>
      <c r="BC1770" s="110"/>
      <c r="BD1770" s="110" t="str">
        <f t="shared" ref="BD1770:BF1770" si="946">BD1734</f>
        <v>شنبه</v>
      </c>
      <c r="BE1770" s="110">
        <f t="shared" si="946"/>
        <v>1</v>
      </c>
      <c r="BF1770" s="110">
        <f t="shared" si="946"/>
        <v>5</v>
      </c>
      <c r="BG1770" s="110">
        <f t="shared" si="943"/>
        <v>50</v>
      </c>
      <c r="BH1770" s="110" t="str">
        <f t="shared" si="904"/>
        <v/>
      </c>
      <c r="BI1770" s="110">
        <f>HLOOKUP(BF1770,'ورود کد کلاس همکاران'!$A$1:$AL$54,BG1770+3,FALSE)</f>
        <v>0</v>
      </c>
    </row>
    <row r="1771" spans="40:61" ht="40.5" x14ac:dyDescent="0.2">
      <c r="AN1771" s="110" t="str">
        <f t="shared" si="902"/>
        <v>-0</v>
      </c>
      <c r="AO1771" s="110" t="str">
        <f t="shared" si="905"/>
        <v>6-0</v>
      </c>
      <c r="AP1771" s="110"/>
      <c r="AQ1771" s="110"/>
      <c r="AR1771" s="110"/>
      <c r="AS1771" s="110"/>
      <c r="AT1771" s="110"/>
      <c r="AU1771" s="110"/>
      <c r="AV1771" s="110"/>
      <c r="AW1771" s="110"/>
      <c r="AX1771" s="110"/>
      <c r="AY1771" s="110"/>
      <c r="AZ1771" s="110"/>
      <c r="BA1771" s="110"/>
      <c r="BB1771" s="110"/>
      <c r="BC1771" s="110"/>
      <c r="BD1771" s="110" t="str">
        <f t="shared" ref="BD1771:BF1771" si="947">BD1735</f>
        <v>شنبه</v>
      </c>
      <c r="BE1771" s="110">
        <f t="shared" si="947"/>
        <v>1</v>
      </c>
      <c r="BF1771" s="110">
        <f t="shared" si="947"/>
        <v>6</v>
      </c>
      <c r="BG1771" s="110">
        <f t="shared" si="943"/>
        <v>50</v>
      </c>
      <c r="BH1771" s="110" t="str">
        <f t="shared" si="904"/>
        <v/>
      </c>
      <c r="BI1771" s="110">
        <f>HLOOKUP(BF1771,'ورود کد کلاس همکاران'!$A$1:$AL$54,BG1771+3,FALSE)</f>
        <v>0</v>
      </c>
    </row>
    <row r="1772" spans="40:61" ht="40.5" x14ac:dyDescent="0.2">
      <c r="AN1772" s="110" t="str">
        <f t="shared" si="902"/>
        <v>-0</v>
      </c>
      <c r="AO1772" s="110" t="str">
        <f t="shared" si="905"/>
        <v>7-0</v>
      </c>
      <c r="AP1772" s="110"/>
      <c r="AQ1772" s="110"/>
      <c r="AR1772" s="110"/>
      <c r="AS1772" s="110"/>
      <c r="AT1772" s="110"/>
      <c r="AU1772" s="110"/>
      <c r="AV1772" s="110"/>
      <c r="AW1772" s="110"/>
      <c r="AX1772" s="110"/>
      <c r="AY1772" s="110"/>
      <c r="AZ1772" s="110"/>
      <c r="BA1772" s="110"/>
      <c r="BB1772" s="110"/>
      <c r="BC1772" s="110"/>
      <c r="BD1772" s="110" t="str">
        <f t="shared" ref="BD1772:BF1772" si="948">BD1736</f>
        <v>يکشنبه</v>
      </c>
      <c r="BE1772" s="110">
        <f t="shared" si="948"/>
        <v>2</v>
      </c>
      <c r="BF1772" s="110">
        <f t="shared" si="948"/>
        <v>7</v>
      </c>
      <c r="BG1772" s="110">
        <f t="shared" si="943"/>
        <v>50</v>
      </c>
      <c r="BH1772" s="110" t="str">
        <f t="shared" si="904"/>
        <v/>
      </c>
      <c r="BI1772" s="110">
        <f>HLOOKUP(BF1772,'ورود کد کلاس همکاران'!$A$1:$AL$54,BG1772+3,FALSE)</f>
        <v>0</v>
      </c>
    </row>
    <row r="1773" spans="40:61" ht="40.5" x14ac:dyDescent="0.2">
      <c r="AN1773" s="110" t="str">
        <f t="shared" si="902"/>
        <v>-0</v>
      </c>
      <c r="AO1773" s="110" t="str">
        <f t="shared" si="905"/>
        <v>8-0</v>
      </c>
      <c r="AP1773" s="110"/>
      <c r="AQ1773" s="110"/>
      <c r="AR1773" s="110"/>
      <c r="AS1773" s="110"/>
      <c r="AT1773" s="110"/>
      <c r="AU1773" s="110"/>
      <c r="AV1773" s="110"/>
      <c r="AW1773" s="110"/>
      <c r="AX1773" s="110"/>
      <c r="AY1773" s="110"/>
      <c r="AZ1773" s="110"/>
      <c r="BA1773" s="110"/>
      <c r="BB1773" s="110"/>
      <c r="BC1773" s="110"/>
      <c r="BD1773" s="110" t="str">
        <f t="shared" ref="BD1773:BF1773" si="949">BD1737</f>
        <v>يکشنبه</v>
      </c>
      <c r="BE1773" s="110">
        <f t="shared" si="949"/>
        <v>2</v>
      </c>
      <c r="BF1773" s="110">
        <f t="shared" si="949"/>
        <v>8</v>
      </c>
      <c r="BG1773" s="110">
        <f t="shared" si="943"/>
        <v>50</v>
      </c>
      <c r="BH1773" s="110" t="str">
        <f t="shared" si="904"/>
        <v/>
      </c>
      <c r="BI1773" s="110">
        <f>HLOOKUP(BF1773,'ورود کد کلاس همکاران'!$A$1:$AL$54,BG1773+3,FALSE)</f>
        <v>0</v>
      </c>
    </row>
    <row r="1774" spans="40:61" ht="40.5" x14ac:dyDescent="0.2">
      <c r="AN1774" s="110" t="str">
        <f t="shared" si="902"/>
        <v>-0</v>
      </c>
      <c r="AO1774" s="110" t="str">
        <f t="shared" si="905"/>
        <v>9-0</v>
      </c>
      <c r="AP1774" s="110"/>
      <c r="AQ1774" s="110"/>
      <c r="AR1774" s="110"/>
      <c r="AS1774" s="110"/>
      <c r="AT1774" s="110"/>
      <c r="AU1774" s="110"/>
      <c r="AV1774" s="110"/>
      <c r="AW1774" s="110"/>
      <c r="AX1774" s="110"/>
      <c r="AY1774" s="110"/>
      <c r="AZ1774" s="110"/>
      <c r="BA1774" s="110"/>
      <c r="BB1774" s="110"/>
      <c r="BC1774" s="110"/>
      <c r="BD1774" s="110" t="str">
        <f t="shared" ref="BD1774:BF1774" si="950">BD1738</f>
        <v>يکشنبه</v>
      </c>
      <c r="BE1774" s="110">
        <f t="shared" si="950"/>
        <v>2</v>
      </c>
      <c r="BF1774" s="110">
        <f t="shared" si="950"/>
        <v>9</v>
      </c>
      <c r="BG1774" s="110">
        <f t="shared" si="943"/>
        <v>50</v>
      </c>
      <c r="BH1774" s="110" t="str">
        <f t="shared" si="904"/>
        <v/>
      </c>
      <c r="BI1774" s="110">
        <f>HLOOKUP(BF1774,'ورود کد کلاس همکاران'!$A$1:$AL$54,BG1774+3,FALSE)</f>
        <v>0</v>
      </c>
    </row>
    <row r="1775" spans="40:61" ht="40.5" x14ac:dyDescent="0.2">
      <c r="AN1775" s="110" t="str">
        <f t="shared" si="902"/>
        <v>-0</v>
      </c>
      <c r="AO1775" s="110" t="str">
        <f t="shared" si="905"/>
        <v>10-0</v>
      </c>
      <c r="AP1775" s="110"/>
      <c r="AQ1775" s="110"/>
      <c r="AR1775" s="110"/>
      <c r="AS1775" s="110"/>
      <c r="AT1775" s="110"/>
      <c r="AU1775" s="110"/>
      <c r="AV1775" s="110"/>
      <c r="AW1775" s="110"/>
      <c r="AX1775" s="110"/>
      <c r="AY1775" s="110"/>
      <c r="AZ1775" s="110"/>
      <c r="BA1775" s="110"/>
      <c r="BB1775" s="110"/>
      <c r="BC1775" s="110"/>
      <c r="BD1775" s="110" t="str">
        <f t="shared" ref="BD1775:BF1775" si="951">BD1739</f>
        <v>يکشنبه</v>
      </c>
      <c r="BE1775" s="110">
        <f t="shared" si="951"/>
        <v>2</v>
      </c>
      <c r="BF1775" s="110">
        <f t="shared" si="951"/>
        <v>10</v>
      </c>
      <c r="BG1775" s="110">
        <f t="shared" si="943"/>
        <v>50</v>
      </c>
      <c r="BH1775" s="110" t="str">
        <f t="shared" si="904"/>
        <v/>
      </c>
      <c r="BI1775" s="110">
        <f>HLOOKUP(BF1775,'ورود کد کلاس همکاران'!$A$1:$AL$54,BG1775+3,FALSE)</f>
        <v>0</v>
      </c>
    </row>
    <row r="1776" spans="40:61" ht="40.5" x14ac:dyDescent="0.2">
      <c r="AN1776" s="110" t="str">
        <f t="shared" si="902"/>
        <v>-0</v>
      </c>
      <c r="AO1776" s="110" t="str">
        <f t="shared" si="905"/>
        <v>11-0</v>
      </c>
      <c r="AP1776" s="110"/>
      <c r="AQ1776" s="110"/>
      <c r="AR1776" s="110"/>
      <c r="AS1776" s="110"/>
      <c r="AT1776" s="110"/>
      <c r="AU1776" s="110"/>
      <c r="AV1776" s="110"/>
      <c r="AW1776" s="110"/>
      <c r="AX1776" s="110"/>
      <c r="AY1776" s="110"/>
      <c r="AZ1776" s="110"/>
      <c r="BA1776" s="110"/>
      <c r="BB1776" s="110"/>
      <c r="BC1776" s="110"/>
      <c r="BD1776" s="110" t="str">
        <f t="shared" ref="BD1776:BF1776" si="952">BD1740</f>
        <v>يکشنبه</v>
      </c>
      <c r="BE1776" s="110">
        <f t="shared" si="952"/>
        <v>2</v>
      </c>
      <c r="BF1776" s="110">
        <f t="shared" si="952"/>
        <v>11</v>
      </c>
      <c r="BG1776" s="110">
        <f t="shared" si="943"/>
        <v>50</v>
      </c>
      <c r="BH1776" s="110" t="str">
        <f t="shared" si="904"/>
        <v/>
      </c>
      <c r="BI1776" s="110">
        <f>HLOOKUP(BF1776,'ورود کد کلاس همکاران'!$A$1:$AL$54,BG1776+3,FALSE)</f>
        <v>0</v>
      </c>
    </row>
    <row r="1777" spans="40:61" ht="40.5" x14ac:dyDescent="0.2">
      <c r="AN1777" s="110" t="str">
        <f t="shared" si="902"/>
        <v>-0</v>
      </c>
      <c r="AO1777" s="110" t="str">
        <f t="shared" si="905"/>
        <v>12-0</v>
      </c>
      <c r="AP1777" s="110"/>
      <c r="AQ1777" s="110"/>
      <c r="AR1777" s="110"/>
      <c r="AS1777" s="110"/>
      <c r="AT1777" s="110"/>
      <c r="AU1777" s="110"/>
      <c r="AV1777" s="110"/>
      <c r="AW1777" s="110"/>
      <c r="AX1777" s="110"/>
      <c r="AY1777" s="110"/>
      <c r="AZ1777" s="110"/>
      <c r="BA1777" s="110"/>
      <c r="BB1777" s="110"/>
      <c r="BC1777" s="110"/>
      <c r="BD1777" s="110" t="str">
        <f t="shared" ref="BD1777:BF1777" si="953">BD1741</f>
        <v>يکشنبه</v>
      </c>
      <c r="BE1777" s="110">
        <f t="shared" si="953"/>
        <v>2</v>
      </c>
      <c r="BF1777" s="110">
        <f t="shared" si="953"/>
        <v>12</v>
      </c>
      <c r="BG1777" s="110">
        <f t="shared" si="943"/>
        <v>50</v>
      </c>
      <c r="BH1777" s="110" t="str">
        <f t="shared" si="904"/>
        <v/>
      </c>
      <c r="BI1777" s="110">
        <f>HLOOKUP(BF1777,'ورود کد کلاس همکاران'!$A$1:$AL$54,BG1777+3,FALSE)</f>
        <v>0</v>
      </c>
    </row>
    <row r="1778" spans="40:61" ht="40.5" x14ac:dyDescent="0.2">
      <c r="AN1778" s="110" t="str">
        <f t="shared" si="902"/>
        <v>-0</v>
      </c>
      <c r="AO1778" s="110" t="str">
        <f t="shared" si="905"/>
        <v>13-0</v>
      </c>
      <c r="AP1778" s="110"/>
      <c r="AQ1778" s="110"/>
      <c r="AR1778" s="110"/>
      <c r="AS1778" s="110"/>
      <c r="AT1778" s="110"/>
      <c r="AU1778" s="110"/>
      <c r="AV1778" s="110"/>
      <c r="AW1778" s="110"/>
      <c r="AX1778" s="110"/>
      <c r="AY1778" s="110"/>
      <c r="AZ1778" s="110"/>
      <c r="BA1778" s="110"/>
      <c r="BB1778" s="110"/>
      <c r="BC1778" s="110"/>
      <c r="BD1778" s="110" t="str">
        <f t="shared" ref="BD1778:BF1778" si="954">BD1742</f>
        <v>دوشنبه</v>
      </c>
      <c r="BE1778" s="110">
        <f t="shared" si="954"/>
        <v>3</v>
      </c>
      <c r="BF1778" s="110">
        <f t="shared" si="954"/>
        <v>13</v>
      </c>
      <c r="BG1778" s="110">
        <f t="shared" si="943"/>
        <v>50</v>
      </c>
      <c r="BH1778" s="110" t="str">
        <f t="shared" si="904"/>
        <v/>
      </c>
      <c r="BI1778" s="110">
        <f>HLOOKUP(BF1778,'ورود کد کلاس همکاران'!$A$1:$AL$54,BG1778+3,FALSE)</f>
        <v>0</v>
      </c>
    </row>
    <row r="1779" spans="40:61" ht="40.5" x14ac:dyDescent="0.2">
      <c r="AN1779" s="110" t="str">
        <f t="shared" si="902"/>
        <v>-0</v>
      </c>
      <c r="AO1779" s="110" t="str">
        <f t="shared" si="905"/>
        <v>14-0</v>
      </c>
      <c r="AP1779" s="110"/>
      <c r="AQ1779" s="110"/>
      <c r="AR1779" s="110"/>
      <c r="AS1779" s="110"/>
      <c r="AT1779" s="110"/>
      <c r="AU1779" s="110"/>
      <c r="AV1779" s="110"/>
      <c r="AW1779" s="110"/>
      <c r="AX1779" s="110"/>
      <c r="AY1779" s="110"/>
      <c r="AZ1779" s="110"/>
      <c r="BA1779" s="110"/>
      <c r="BB1779" s="110"/>
      <c r="BC1779" s="110"/>
      <c r="BD1779" s="110" t="str">
        <f t="shared" ref="BD1779:BF1779" si="955">BD1743</f>
        <v>دوشنبه</v>
      </c>
      <c r="BE1779" s="110">
        <f t="shared" si="955"/>
        <v>3</v>
      </c>
      <c r="BF1779" s="110">
        <f t="shared" si="955"/>
        <v>14</v>
      </c>
      <c r="BG1779" s="110">
        <f t="shared" si="943"/>
        <v>50</v>
      </c>
      <c r="BH1779" s="110" t="str">
        <f t="shared" si="904"/>
        <v/>
      </c>
      <c r="BI1779" s="110">
        <f>HLOOKUP(BF1779,'ورود کد کلاس همکاران'!$A$1:$AL$54,BG1779+3,FALSE)</f>
        <v>0</v>
      </c>
    </row>
    <row r="1780" spans="40:61" ht="40.5" x14ac:dyDescent="0.2">
      <c r="AN1780" s="110" t="str">
        <f t="shared" si="902"/>
        <v>-0</v>
      </c>
      <c r="AO1780" s="110" t="str">
        <f t="shared" si="905"/>
        <v>15-0</v>
      </c>
      <c r="AP1780" s="110"/>
      <c r="AQ1780" s="110"/>
      <c r="AR1780" s="110"/>
      <c r="AS1780" s="110"/>
      <c r="AT1780" s="110"/>
      <c r="AU1780" s="110"/>
      <c r="AV1780" s="110"/>
      <c r="AW1780" s="110"/>
      <c r="AX1780" s="110"/>
      <c r="AY1780" s="110"/>
      <c r="AZ1780" s="110"/>
      <c r="BA1780" s="110"/>
      <c r="BB1780" s="110"/>
      <c r="BC1780" s="110"/>
      <c r="BD1780" s="110" t="str">
        <f t="shared" ref="BD1780:BF1780" si="956">BD1744</f>
        <v>دوشنبه</v>
      </c>
      <c r="BE1780" s="110">
        <f t="shared" si="956"/>
        <v>3</v>
      </c>
      <c r="BF1780" s="110">
        <f t="shared" si="956"/>
        <v>15</v>
      </c>
      <c r="BG1780" s="110">
        <f t="shared" si="943"/>
        <v>50</v>
      </c>
      <c r="BH1780" s="110" t="str">
        <f t="shared" si="904"/>
        <v/>
      </c>
      <c r="BI1780" s="110">
        <f>HLOOKUP(BF1780,'ورود کد کلاس همکاران'!$A$1:$AL$54,BG1780+3,FALSE)</f>
        <v>0</v>
      </c>
    </row>
    <row r="1781" spans="40:61" ht="40.5" x14ac:dyDescent="0.2">
      <c r="AN1781" s="110" t="str">
        <f t="shared" si="902"/>
        <v>-0</v>
      </c>
      <c r="AO1781" s="110" t="str">
        <f t="shared" si="905"/>
        <v>16-0</v>
      </c>
      <c r="AP1781" s="110"/>
      <c r="AQ1781" s="110"/>
      <c r="AR1781" s="110"/>
      <c r="AS1781" s="110"/>
      <c r="AT1781" s="110"/>
      <c r="AU1781" s="110"/>
      <c r="AV1781" s="110"/>
      <c r="AW1781" s="110"/>
      <c r="AX1781" s="110"/>
      <c r="AY1781" s="110"/>
      <c r="AZ1781" s="110"/>
      <c r="BA1781" s="110"/>
      <c r="BB1781" s="110"/>
      <c r="BC1781" s="110"/>
      <c r="BD1781" s="110" t="str">
        <f t="shared" ref="BD1781:BF1781" si="957">BD1745</f>
        <v>دوشنبه</v>
      </c>
      <c r="BE1781" s="110">
        <f t="shared" si="957"/>
        <v>3</v>
      </c>
      <c r="BF1781" s="110">
        <f t="shared" si="957"/>
        <v>16</v>
      </c>
      <c r="BG1781" s="110">
        <f t="shared" si="943"/>
        <v>50</v>
      </c>
      <c r="BH1781" s="110" t="str">
        <f t="shared" si="904"/>
        <v/>
      </c>
      <c r="BI1781" s="110">
        <f>HLOOKUP(BF1781,'ورود کد کلاس همکاران'!$A$1:$AL$54,BG1781+3,FALSE)</f>
        <v>0</v>
      </c>
    </row>
    <row r="1782" spans="40:61" ht="40.5" x14ac:dyDescent="0.2">
      <c r="AN1782" s="110" t="str">
        <f t="shared" si="902"/>
        <v>-0</v>
      </c>
      <c r="AO1782" s="110" t="str">
        <f t="shared" si="905"/>
        <v>17-0</v>
      </c>
      <c r="AP1782" s="110"/>
      <c r="AQ1782" s="110"/>
      <c r="AR1782" s="110"/>
      <c r="AS1782" s="110"/>
      <c r="AT1782" s="110"/>
      <c r="AU1782" s="110"/>
      <c r="AV1782" s="110"/>
      <c r="AW1782" s="110"/>
      <c r="AX1782" s="110"/>
      <c r="AY1782" s="110"/>
      <c r="AZ1782" s="110"/>
      <c r="BA1782" s="110"/>
      <c r="BB1782" s="110"/>
      <c r="BC1782" s="110"/>
      <c r="BD1782" s="110" t="str">
        <f t="shared" ref="BD1782:BF1782" si="958">BD1746</f>
        <v>دوشنبه</v>
      </c>
      <c r="BE1782" s="110">
        <f t="shared" si="958"/>
        <v>3</v>
      </c>
      <c r="BF1782" s="110">
        <f t="shared" si="958"/>
        <v>17</v>
      </c>
      <c r="BG1782" s="110">
        <f t="shared" si="943"/>
        <v>50</v>
      </c>
      <c r="BH1782" s="110" t="str">
        <f t="shared" si="904"/>
        <v/>
      </c>
      <c r="BI1782" s="110">
        <f>HLOOKUP(BF1782,'ورود کد کلاس همکاران'!$A$1:$AL$54,BG1782+3,FALSE)</f>
        <v>0</v>
      </c>
    </row>
    <row r="1783" spans="40:61" ht="40.5" x14ac:dyDescent="0.2">
      <c r="AN1783" s="110" t="str">
        <f t="shared" si="902"/>
        <v>-0</v>
      </c>
      <c r="AO1783" s="110" t="str">
        <f t="shared" si="905"/>
        <v>18-0</v>
      </c>
      <c r="AP1783" s="110"/>
      <c r="AQ1783" s="110"/>
      <c r="AR1783" s="110"/>
      <c r="AS1783" s="110"/>
      <c r="AT1783" s="110"/>
      <c r="AU1783" s="110"/>
      <c r="AV1783" s="110"/>
      <c r="AW1783" s="110"/>
      <c r="AX1783" s="110"/>
      <c r="AY1783" s="110"/>
      <c r="AZ1783" s="110"/>
      <c r="BA1783" s="110"/>
      <c r="BB1783" s="110"/>
      <c r="BC1783" s="110"/>
      <c r="BD1783" s="110" t="str">
        <f t="shared" ref="BD1783:BF1783" si="959">BD1747</f>
        <v>دوشنبه</v>
      </c>
      <c r="BE1783" s="110">
        <f t="shared" si="959"/>
        <v>3</v>
      </c>
      <c r="BF1783" s="110">
        <f t="shared" si="959"/>
        <v>18</v>
      </c>
      <c r="BG1783" s="110">
        <f t="shared" si="943"/>
        <v>50</v>
      </c>
      <c r="BH1783" s="110" t="str">
        <f t="shared" si="904"/>
        <v/>
      </c>
      <c r="BI1783" s="110">
        <f>HLOOKUP(BF1783,'ورود کد کلاس همکاران'!$A$1:$AL$54,BG1783+3,FALSE)</f>
        <v>0</v>
      </c>
    </row>
    <row r="1784" spans="40:61" ht="40.5" x14ac:dyDescent="0.2">
      <c r="AN1784" s="110" t="str">
        <f t="shared" si="902"/>
        <v>-0</v>
      </c>
      <c r="AO1784" s="110" t="str">
        <f t="shared" si="905"/>
        <v>19-0</v>
      </c>
      <c r="AP1784" s="110"/>
      <c r="AQ1784" s="110"/>
      <c r="AR1784" s="110"/>
      <c r="AS1784" s="110"/>
      <c r="AT1784" s="110"/>
      <c r="AU1784" s="110"/>
      <c r="AV1784" s="110"/>
      <c r="AW1784" s="110"/>
      <c r="AX1784" s="110"/>
      <c r="AY1784" s="110"/>
      <c r="AZ1784" s="110"/>
      <c r="BA1784" s="110"/>
      <c r="BB1784" s="110"/>
      <c r="BC1784" s="110"/>
      <c r="BD1784" s="110" t="str">
        <f t="shared" ref="BD1784:BF1784" si="960">BD1748</f>
        <v>سه شنبه</v>
      </c>
      <c r="BE1784" s="110">
        <f t="shared" si="960"/>
        <v>4</v>
      </c>
      <c r="BF1784" s="110">
        <f t="shared" si="960"/>
        <v>19</v>
      </c>
      <c r="BG1784" s="110">
        <f t="shared" si="943"/>
        <v>50</v>
      </c>
      <c r="BH1784" s="110" t="str">
        <f t="shared" si="904"/>
        <v/>
      </c>
      <c r="BI1784" s="110">
        <f>HLOOKUP(BF1784,'ورود کد کلاس همکاران'!$A$1:$AL$54,BG1784+3,FALSE)</f>
        <v>0</v>
      </c>
    </row>
    <row r="1785" spans="40:61" ht="40.5" x14ac:dyDescent="0.2">
      <c r="AN1785" s="110" t="str">
        <f t="shared" si="902"/>
        <v>-0</v>
      </c>
      <c r="AO1785" s="110" t="str">
        <f t="shared" si="905"/>
        <v>20-0</v>
      </c>
      <c r="AP1785" s="110"/>
      <c r="AQ1785" s="110"/>
      <c r="AR1785" s="110"/>
      <c r="AS1785" s="110"/>
      <c r="AT1785" s="110"/>
      <c r="AU1785" s="110"/>
      <c r="AV1785" s="110"/>
      <c r="AW1785" s="110"/>
      <c r="AX1785" s="110"/>
      <c r="AY1785" s="110"/>
      <c r="AZ1785" s="110"/>
      <c r="BA1785" s="110"/>
      <c r="BB1785" s="110"/>
      <c r="BC1785" s="110"/>
      <c r="BD1785" s="110" t="str">
        <f t="shared" ref="BD1785:BF1785" si="961">BD1749</f>
        <v>سه شنبه</v>
      </c>
      <c r="BE1785" s="110">
        <f t="shared" si="961"/>
        <v>4</v>
      </c>
      <c r="BF1785" s="110">
        <f t="shared" si="961"/>
        <v>20</v>
      </c>
      <c r="BG1785" s="110">
        <f t="shared" si="943"/>
        <v>50</v>
      </c>
      <c r="BH1785" s="110" t="str">
        <f t="shared" si="904"/>
        <v/>
      </c>
      <c r="BI1785" s="110">
        <f>HLOOKUP(BF1785,'ورود کد کلاس همکاران'!$A$1:$AL$54,BG1785+3,FALSE)</f>
        <v>0</v>
      </c>
    </row>
    <row r="1786" spans="40:61" ht="40.5" x14ac:dyDescent="0.2">
      <c r="AN1786" s="110" t="str">
        <f t="shared" si="902"/>
        <v>-0</v>
      </c>
      <c r="AO1786" s="110" t="str">
        <f t="shared" si="905"/>
        <v>21-0</v>
      </c>
      <c r="AP1786" s="110"/>
      <c r="AQ1786" s="110"/>
      <c r="AR1786" s="110"/>
      <c r="AS1786" s="110"/>
      <c r="AT1786" s="110"/>
      <c r="AU1786" s="110"/>
      <c r="AV1786" s="110"/>
      <c r="AW1786" s="110"/>
      <c r="AX1786" s="110"/>
      <c r="AY1786" s="110"/>
      <c r="AZ1786" s="110"/>
      <c r="BA1786" s="110"/>
      <c r="BB1786" s="110"/>
      <c r="BC1786" s="110"/>
      <c r="BD1786" s="110" t="str">
        <f t="shared" ref="BD1786:BF1786" si="962">BD1750</f>
        <v>سه شنبه</v>
      </c>
      <c r="BE1786" s="110">
        <f t="shared" si="962"/>
        <v>4</v>
      </c>
      <c r="BF1786" s="110">
        <f t="shared" si="962"/>
        <v>21</v>
      </c>
      <c r="BG1786" s="110">
        <f t="shared" si="943"/>
        <v>50</v>
      </c>
      <c r="BH1786" s="110" t="str">
        <f t="shared" si="904"/>
        <v/>
      </c>
      <c r="BI1786" s="110">
        <f>HLOOKUP(BF1786,'ورود کد کلاس همکاران'!$A$1:$AL$54,BG1786+3,FALSE)</f>
        <v>0</v>
      </c>
    </row>
    <row r="1787" spans="40:61" ht="40.5" x14ac:dyDescent="0.2">
      <c r="AN1787" s="110" t="str">
        <f t="shared" si="902"/>
        <v>-0</v>
      </c>
      <c r="AO1787" s="110" t="str">
        <f t="shared" si="905"/>
        <v>22-0</v>
      </c>
      <c r="AP1787" s="110"/>
      <c r="AQ1787" s="110"/>
      <c r="AR1787" s="110"/>
      <c r="AS1787" s="110"/>
      <c r="AT1787" s="110"/>
      <c r="AU1787" s="110"/>
      <c r="AV1787" s="110"/>
      <c r="AW1787" s="110"/>
      <c r="AX1787" s="110"/>
      <c r="AY1787" s="110"/>
      <c r="AZ1787" s="110"/>
      <c r="BA1787" s="110"/>
      <c r="BB1787" s="110"/>
      <c r="BC1787" s="110"/>
      <c r="BD1787" s="110" t="str">
        <f t="shared" ref="BD1787:BF1787" si="963">BD1751</f>
        <v>سه شنبه</v>
      </c>
      <c r="BE1787" s="110">
        <f t="shared" si="963"/>
        <v>4</v>
      </c>
      <c r="BF1787" s="110">
        <f t="shared" si="963"/>
        <v>22</v>
      </c>
      <c r="BG1787" s="110">
        <f t="shared" si="943"/>
        <v>50</v>
      </c>
      <c r="BH1787" s="110" t="str">
        <f t="shared" si="904"/>
        <v/>
      </c>
      <c r="BI1787" s="110">
        <f>HLOOKUP(BF1787,'ورود کد کلاس همکاران'!$A$1:$AL$54,BG1787+3,FALSE)</f>
        <v>0</v>
      </c>
    </row>
    <row r="1788" spans="40:61" ht="40.5" x14ac:dyDescent="0.2">
      <c r="AN1788" s="110" t="str">
        <f t="shared" si="902"/>
        <v>-0</v>
      </c>
      <c r="AO1788" s="110" t="str">
        <f t="shared" si="905"/>
        <v>23-0</v>
      </c>
      <c r="AP1788" s="110"/>
      <c r="AQ1788" s="110"/>
      <c r="AR1788" s="110"/>
      <c r="AS1788" s="110"/>
      <c r="AT1788" s="110"/>
      <c r="AU1788" s="110"/>
      <c r="AV1788" s="110"/>
      <c r="AW1788" s="110"/>
      <c r="AX1788" s="110"/>
      <c r="AY1788" s="110"/>
      <c r="AZ1788" s="110"/>
      <c r="BA1788" s="110"/>
      <c r="BB1788" s="110"/>
      <c r="BC1788" s="110"/>
      <c r="BD1788" s="110" t="str">
        <f t="shared" ref="BD1788:BF1788" si="964">BD1752</f>
        <v>سه شنبه</v>
      </c>
      <c r="BE1788" s="110">
        <f t="shared" si="964"/>
        <v>4</v>
      </c>
      <c r="BF1788" s="110">
        <f t="shared" si="964"/>
        <v>23</v>
      </c>
      <c r="BG1788" s="110">
        <f t="shared" si="943"/>
        <v>50</v>
      </c>
      <c r="BH1788" s="110" t="str">
        <f t="shared" si="904"/>
        <v/>
      </c>
      <c r="BI1788" s="110">
        <f>HLOOKUP(BF1788,'ورود کد کلاس همکاران'!$A$1:$AL$54,BG1788+3,FALSE)</f>
        <v>0</v>
      </c>
    </row>
    <row r="1789" spans="40:61" ht="40.5" x14ac:dyDescent="0.2">
      <c r="AN1789" s="110" t="str">
        <f t="shared" si="902"/>
        <v>-0</v>
      </c>
      <c r="AO1789" s="110" t="str">
        <f t="shared" si="905"/>
        <v>24-0</v>
      </c>
      <c r="AP1789" s="110"/>
      <c r="AQ1789" s="110"/>
      <c r="AR1789" s="110"/>
      <c r="AS1789" s="110"/>
      <c r="AT1789" s="110"/>
      <c r="AU1789" s="110"/>
      <c r="AV1789" s="110"/>
      <c r="AW1789" s="110"/>
      <c r="AX1789" s="110"/>
      <c r="AY1789" s="110"/>
      <c r="AZ1789" s="110"/>
      <c r="BA1789" s="110"/>
      <c r="BB1789" s="110"/>
      <c r="BC1789" s="110"/>
      <c r="BD1789" s="110" t="str">
        <f t="shared" ref="BD1789:BF1789" si="965">BD1753</f>
        <v>سه شنبه</v>
      </c>
      <c r="BE1789" s="110">
        <f t="shared" si="965"/>
        <v>4</v>
      </c>
      <c r="BF1789" s="110">
        <f t="shared" si="965"/>
        <v>24</v>
      </c>
      <c r="BG1789" s="110">
        <f t="shared" si="943"/>
        <v>50</v>
      </c>
      <c r="BH1789" s="110" t="str">
        <f t="shared" si="904"/>
        <v/>
      </c>
      <c r="BI1789" s="110">
        <f>HLOOKUP(BF1789,'ورود کد کلاس همکاران'!$A$1:$AL$54,BG1789+3,FALSE)</f>
        <v>0</v>
      </c>
    </row>
    <row r="1790" spans="40:61" ht="40.5" x14ac:dyDescent="0.2">
      <c r="AN1790" s="110" t="str">
        <f t="shared" si="902"/>
        <v>-0</v>
      </c>
      <c r="AO1790" s="110" t="str">
        <f t="shared" si="905"/>
        <v>25-0</v>
      </c>
      <c r="AP1790" s="110"/>
      <c r="AQ1790" s="110"/>
      <c r="AR1790" s="110"/>
      <c r="AS1790" s="110"/>
      <c r="AT1790" s="110"/>
      <c r="AU1790" s="110"/>
      <c r="AV1790" s="110"/>
      <c r="AW1790" s="110"/>
      <c r="AX1790" s="110"/>
      <c r="AY1790" s="110"/>
      <c r="AZ1790" s="110"/>
      <c r="BA1790" s="110"/>
      <c r="BB1790" s="110"/>
      <c r="BC1790" s="110"/>
      <c r="BD1790" s="110" t="str">
        <f t="shared" ref="BD1790:BF1790" si="966">BD1754</f>
        <v>چهار شنبه</v>
      </c>
      <c r="BE1790" s="110">
        <f t="shared" si="966"/>
        <v>5</v>
      </c>
      <c r="BF1790" s="110">
        <f t="shared" si="966"/>
        <v>25</v>
      </c>
      <c r="BG1790" s="110">
        <f t="shared" si="943"/>
        <v>50</v>
      </c>
      <c r="BH1790" s="110" t="str">
        <f t="shared" si="904"/>
        <v/>
      </c>
      <c r="BI1790" s="110">
        <f>HLOOKUP(BF1790,'ورود کد کلاس همکاران'!$A$1:$AL$54,BG1790+3,FALSE)</f>
        <v>0</v>
      </c>
    </row>
    <row r="1791" spans="40:61" ht="40.5" x14ac:dyDescent="0.2">
      <c r="AN1791" s="110" t="str">
        <f t="shared" si="902"/>
        <v>-0</v>
      </c>
      <c r="AO1791" s="110" t="str">
        <f t="shared" si="905"/>
        <v>26-0</v>
      </c>
      <c r="AP1791" s="110"/>
      <c r="AQ1791" s="110"/>
      <c r="AR1791" s="110"/>
      <c r="AS1791" s="110"/>
      <c r="AT1791" s="110"/>
      <c r="AU1791" s="110"/>
      <c r="AV1791" s="110"/>
      <c r="AW1791" s="110"/>
      <c r="AX1791" s="110"/>
      <c r="AY1791" s="110"/>
      <c r="AZ1791" s="110"/>
      <c r="BA1791" s="110"/>
      <c r="BB1791" s="110"/>
      <c r="BC1791" s="110"/>
      <c r="BD1791" s="110" t="str">
        <f t="shared" ref="BD1791:BF1791" si="967">BD1755</f>
        <v>چهار شنبه</v>
      </c>
      <c r="BE1791" s="110">
        <f t="shared" si="967"/>
        <v>5</v>
      </c>
      <c r="BF1791" s="110">
        <f t="shared" si="967"/>
        <v>26</v>
      </c>
      <c r="BG1791" s="110">
        <f t="shared" si="943"/>
        <v>50</v>
      </c>
      <c r="BH1791" s="110" t="str">
        <f t="shared" si="904"/>
        <v/>
      </c>
      <c r="BI1791" s="110">
        <f>HLOOKUP(BF1791,'ورود کد کلاس همکاران'!$A$1:$AL$54,BG1791+3,FALSE)</f>
        <v>0</v>
      </c>
    </row>
    <row r="1792" spans="40:61" ht="40.5" x14ac:dyDescent="0.2">
      <c r="AN1792" s="110" t="str">
        <f t="shared" si="902"/>
        <v>-0</v>
      </c>
      <c r="AO1792" s="110" t="str">
        <f t="shared" si="905"/>
        <v>27-0</v>
      </c>
      <c r="AP1792" s="110"/>
      <c r="AQ1792" s="110"/>
      <c r="AR1792" s="110"/>
      <c r="AS1792" s="110"/>
      <c r="AT1792" s="110"/>
      <c r="AU1792" s="110"/>
      <c r="AV1792" s="110"/>
      <c r="AW1792" s="110"/>
      <c r="AX1792" s="110"/>
      <c r="AY1792" s="110"/>
      <c r="AZ1792" s="110"/>
      <c r="BA1792" s="110"/>
      <c r="BB1792" s="110"/>
      <c r="BC1792" s="110"/>
      <c r="BD1792" s="110" t="str">
        <f t="shared" ref="BD1792:BF1792" si="968">BD1756</f>
        <v>چهار شنبه</v>
      </c>
      <c r="BE1792" s="110">
        <f t="shared" si="968"/>
        <v>5</v>
      </c>
      <c r="BF1792" s="110">
        <f t="shared" si="968"/>
        <v>27</v>
      </c>
      <c r="BG1792" s="110">
        <f t="shared" si="943"/>
        <v>50</v>
      </c>
      <c r="BH1792" s="110" t="str">
        <f t="shared" si="904"/>
        <v/>
      </c>
      <c r="BI1792" s="110">
        <f>HLOOKUP(BF1792,'ورود کد کلاس همکاران'!$A$1:$AL$54,BG1792+3,FALSE)</f>
        <v>0</v>
      </c>
    </row>
    <row r="1793" spans="40:61" ht="40.5" x14ac:dyDescent="0.2">
      <c r="AN1793" s="110" t="str">
        <f t="shared" si="902"/>
        <v>-0</v>
      </c>
      <c r="AO1793" s="110" t="str">
        <f t="shared" si="905"/>
        <v>28-0</v>
      </c>
      <c r="AP1793" s="110"/>
      <c r="AQ1793" s="110"/>
      <c r="AR1793" s="110"/>
      <c r="AS1793" s="110"/>
      <c r="AT1793" s="110"/>
      <c r="AU1793" s="110"/>
      <c r="AV1793" s="110"/>
      <c r="AW1793" s="110"/>
      <c r="AX1793" s="110"/>
      <c r="AY1793" s="110"/>
      <c r="AZ1793" s="110"/>
      <c r="BA1793" s="110"/>
      <c r="BB1793" s="110"/>
      <c r="BC1793" s="110"/>
      <c r="BD1793" s="110" t="str">
        <f t="shared" ref="BD1793:BF1808" si="969">BD1757</f>
        <v>چهار شنبه</v>
      </c>
      <c r="BE1793" s="110">
        <f t="shared" si="969"/>
        <v>5</v>
      </c>
      <c r="BF1793" s="110">
        <f t="shared" si="969"/>
        <v>28</v>
      </c>
      <c r="BG1793" s="110">
        <f t="shared" si="943"/>
        <v>50</v>
      </c>
      <c r="BH1793" s="110" t="str">
        <f t="shared" si="904"/>
        <v/>
      </c>
      <c r="BI1793" s="110">
        <f>HLOOKUP(BF1793,'ورود کد کلاس همکاران'!$A$1:$AL$54,BG1793+3,FALSE)</f>
        <v>0</v>
      </c>
    </row>
    <row r="1794" spans="40:61" ht="40.5" x14ac:dyDescent="0.2">
      <c r="AN1794" s="110" t="str">
        <f t="shared" ref="AN1794:AN1837" si="970">BH1794&amp;"-"&amp;BI1794</f>
        <v>-0</v>
      </c>
      <c r="AO1794" s="110" t="str">
        <f t="shared" si="905"/>
        <v>29-0</v>
      </c>
      <c r="AP1794" s="110"/>
      <c r="AQ1794" s="110"/>
      <c r="AR1794" s="110"/>
      <c r="AS1794" s="110"/>
      <c r="AT1794" s="110"/>
      <c r="AU1794" s="110"/>
      <c r="AV1794" s="110"/>
      <c r="AW1794" s="110"/>
      <c r="AX1794" s="110"/>
      <c r="AY1794" s="110"/>
      <c r="AZ1794" s="110"/>
      <c r="BA1794" s="110"/>
      <c r="BB1794" s="110"/>
      <c r="BC1794" s="110"/>
      <c r="BD1794" s="110" t="str">
        <f t="shared" si="969"/>
        <v>چهار شنبه</v>
      </c>
      <c r="BE1794" s="110">
        <f t="shared" si="969"/>
        <v>5</v>
      </c>
      <c r="BF1794" s="110">
        <f t="shared" si="969"/>
        <v>29</v>
      </c>
      <c r="BG1794" s="110">
        <f t="shared" si="943"/>
        <v>50</v>
      </c>
      <c r="BH1794" s="110" t="str">
        <f t="shared" ref="BH1794:BH1837" si="971">HLOOKUP(BF1794,$A$1:$AL$54,BG1794+3,FALSE)</f>
        <v/>
      </c>
      <c r="BI1794" s="110">
        <f>HLOOKUP(BF1794,'ورود کد کلاس همکاران'!$A$1:$AL$54,BG1794+3,FALSE)</f>
        <v>0</v>
      </c>
    </row>
    <row r="1795" spans="40:61" ht="40.5" x14ac:dyDescent="0.2">
      <c r="AN1795" s="110" t="str">
        <f t="shared" si="970"/>
        <v>-0</v>
      </c>
      <c r="AO1795" s="110" t="str">
        <f t="shared" ref="AO1795:AO1837" si="972">BF1795&amp;"-"&amp;BI1795</f>
        <v>30-0</v>
      </c>
      <c r="AP1795" s="110"/>
      <c r="AQ1795" s="110"/>
      <c r="AR1795" s="110"/>
      <c r="AS1795" s="110"/>
      <c r="AT1795" s="110"/>
      <c r="AU1795" s="110"/>
      <c r="AV1795" s="110"/>
      <c r="AW1795" s="110"/>
      <c r="AX1795" s="110"/>
      <c r="AY1795" s="110"/>
      <c r="AZ1795" s="110"/>
      <c r="BA1795" s="110"/>
      <c r="BB1795" s="110"/>
      <c r="BC1795" s="110"/>
      <c r="BD1795" s="110" t="str">
        <f t="shared" si="969"/>
        <v>چهار شنبه</v>
      </c>
      <c r="BE1795" s="110">
        <f t="shared" si="969"/>
        <v>5</v>
      </c>
      <c r="BF1795" s="110">
        <f t="shared" si="969"/>
        <v>30</v>
      </c>
      <c r="BG1795" s="110">
        <f t="shared" si="943"/>
        <v>50</v>
      </c>
      <c r="BH1795" s="110" t="str">
        <f t="shared" si="971"/>
        <v/>
      </c>
      <c r="BI1795" s="110">
        <f>HLOOKUP(BF1795,'ورود کد کلاس همکاران'!$A$1:$AL$54,BG1795+3,FALSE)</f>
        <v>0</v>
      </c>
    </row>
    <row r="1796" spans="40:61" ht="40.5" x14ac:dyDescent="0.2">
      <c r="AN1796" s="110" t="str">
        <f t="shared" si="970"/>
        <v>-0</v>
      </c>
      <c r="AO1796" s="110" t="str">
        <f t="shared" si="972"/>
        <v>31-0</v>
      </c>
      <c r="AP1796" s="110"/>
      <c r="AQ1796" s="110"/>
      <c r="AR1796" s="110"/>
      <c r="AS1796" s="110"/>
      <c r="AT1796" s="110"/>
      <c r="AU1796" s="110"/>
      <c r="AV1796" s="110"/>
      <c r="AW1796" s="110"/>
      <c r="AX1796" s="110"/>
      <c r="AY1796" s="110"/>
      <c r="AZ1796" s="110"/>
      <c r="BA1796" s="110"/>
      <c r="BB1796" s="110"/>
      <c r="BC1796" s="110"/>
      <c r="BD1796" s="110" t="str">
        <f t="shared" si="969"/>
        <v>پنجشنبه</v>
      </c>
      <c r="BE1796" s="110">
        <f t="shared" si="969"/>
        <v>6</v>
      </c>
      <c r="BF1796" s="110">
        <f t="shared" si="969"/>
        <v>31</v>
      </c>
      <c r="BG1796" s="110">
        <f t="shared" si="943"/>
        <v>50</v>
      </c>
      <c r="BH1796" s="110" t="str">
        <f t="shared" si="971"/>
        <v/>
      </c>
      <c r="BI1796" s="110">
        <f>HLOOKUP(BF1796,'ورود کد کلاس همکاران'!$A$1:$AL$54,BG1796+3,FALSE)</f>
        <v>0</v>
      </c>
    </row>
    <row r="1797" spans="40:61" ht="40.5" x14ac:dyDescent="0.2">
      <c r="AN1797" s="110" t="str">
        <f t="shared" si="970"/>
        <v>-0</v>
      </c>
      <c r="AO1797" s="110" t="str">
        <f t="shared" si="972"/>
        <v>32-0</v>
      </c>
      <c r="AP1797" s="110"/>
      <c r="AQ1797" s="110"/>
      <c r="AR1797" s="110"/>
      <c r="AS1797" s="110"/>
      <c r="AT1797" s="110"/>
      <c r="AU1797" s="110"/>
      <c r="AV1797" s="110"/>
      <c r="AW1797" s="110"/>
      <c r="AX1797" s="110"/>
      <c r="AY1797" s="110"/>
      <c r="AZ1797" s="110"/>
      <c r="BA1797" s="110"/>
      <c r="BB1797" s="110"/>
      <c r="BC1797" s="110"/>
      <c r="BD1797" s="110" t="str">
        <f t="shared" si="969"/>
        <v>پنجشنبه</v>
      </c>
      <c r="BE1797" s="110">
        <f t="shared" si="969"/>
        <v>6</v>
      </c>
      <c r="BF1797" s="110">
        <f t="shared" si="969"/>
        <v>32</v>
      </c>
      <c r="BG1797" s="110">
        <f t="shared" si="943"/>
        <v>50</v>
      </c>
      <c r="BH1797" s="110" t="str">
        <f t="shared" si="971"/>
        <v/>
      </c>
      <c r="BI1797" s="110">
        <f>HLOOKUP(BF1797,'ورود کد کلاس همکاران'!$A$1:$AL$54,BG1797+3,FALSE)</f>
        <v>0</v>
      </c>
    </row>
    <row r="1798" spans="40:61" ht="40.5" x14ac:dyDescent="0.2">
      <c r="AN1798" s="110" t="str">
        <f t="shared" si="970"/>
        <v>-0</v>
      </c>
      <c r="AO1798" s="110" t="str">
        <f t="shared" si="972"/>
        <v>33-0</v>
      </c>
      <c r="AP1798" s="110"/>
      <c r="AQ1798" s="110"/>
      <c r="AR1798" s="110"/>
      <c r="AS1798" s="110"/>
      <c r="AT1798" s="110"/>
      <c r="AU1798" s="110"/>
      <c r="AV1798" s="110"/>
      <c r="AW1798" s="110"/>
      <c r="AX1798" s="110"/>
      <c r="AY1798" s="110"/>
      <c r="AZ1798" s="110"/>
      <c r="BA1798" s="110"/>
      <c r="BB1798" s="110"/>
      <c r="BC1798" s="110"/>
      <c r="BD1798" s="110" t="str">
        <f t="shared" si="969"/>
        <v>پنجشنبه</v>
      </c>
      <c r="BE1798" s="110">
        <f t="shared" si="969"/>
        <v>6</v>
      </c>
      <c r="BF1798" s="110">
        <f t="shared" si="969"/>
        <v>33</v>
      </c>
      <c r="BG1798" s="110">
        <f t="shared" si="943"/>
        <v>50</v>
      </c>
      <c r="BH1798" s="110" t="str">
        <f t="shared" si="971"/>
        <v/>
      </c>
      <c r="BI1798" s="110">
        <f>HLOOKUP(BF1798,'ورود کد کلاس همکاران'!$A$1:$AL$54,BG1798+3,FALSE)</f>
        <v>0</v>
      </c>
    </row>
    <row r="1799" spans="40:61" ht="40.5" x14ac:dyDescent="0.2">
      <c r="AN1799" s="110" t="str">
        <f t="shared" si="970"/>
        <v>-0</v>
      </c>
      <c r="AO1799" s="110" t="str">
        <f t="shared" si="972"/>
        <v>34-0</v>
      </c>
      <c r="AP1799" s="110"/>
      <c r="AQ1799" s="110"/>
      <c r="AR1799" s="110"/>
      <c r="AS1799" s="110"/>
      <c r="AT1799" s="110"/>
      <c r="AU1799" s="110"/>
      <c r="AV1799" s="110"/>
      <c r="AW1799" s="110"/>
      <c r="AX1799" s="110"/>
      <c r="AY1799" s="110"/>
      <c r="AZ1799" s="110"/>
      <c r="BA1799" s="110"/>
      <c r="BB1799" s="110"/>
      <c r="BC1799" s="110"/>
      <c r="BD1799" s="110" t="str">
        <f t="shared" si="969"/>
        <v>پنجشنبه</v>
      </c>
      <c r="BE1799" s="110">
        <f t="shared" si="969"/>
        <v>6</v>
      </c>
      <c r="BF1799" s="110">
        <f t="shared" si="969"/>
        <v>34</v>
      </c>
      <c r="BG1799" s="110">
        <f t="shared" si="943"/>
        <v>50</v>
      </c>
      <c r="BH1799" s="110" t="str">
        <f t="shared" si="971"/>
        <v/>
      </c>
      <c r="BI1799" s="110">
        <f>HLOOKUP(BF1799,'ورود کد کلاس همکاران'!$A$1:$AL$54,BG1799+3,FALSE)</f>
        <v>0</v>
      </c>
    </row>
    <row r="1800" spans="40:61" ht="40.5" x14ac:dyDescent="0.2">
      <c r="AN1800" s="110" t="str">
        <f t="shared" si="970"/>
        <v>-0</v>
      </c>
      <c r="AO1800" s="110" t="str">
        <f t="shared" si="972"/>
        <v>35-0</v>
      </c>
      <c r="AP1800" s="110"/>
      <c r="AQ1800" s="110"/>
      <c r="AR1800" s="110"/>
      <c r="AS1800" s="110"/>
      <c r="AT1800" s="110"/>
      <c r="AU1800" s="110"/>
      <c r="AV1800" s="110"/>
      <c r="AW1800" s="110"/>
      <c r="AX1800" s="110"/>
      <c r="AY1800" s="110"/>
      <c r="AZ1800" s="110"/>
      <c r="BA1800" s="110"/>
      <c r="BB1800" s="110"/>
      <c r="BC1800" s="110"/>
      <c r="BD1800" s="110" t="str">
        <f t="shared" si="969"/>
        <v>پنجشنبه</v>
      </c>
      <c r="BE1800" s="110">
        <f t="shared" si="969"/>
        <v>6</v>
      </c>
      <c r="BF1800" s="110">
        <f t="shared" si="969"/>
        <v>35</v>
      </c>
      <c r="BG1800" s="110">
        <f t="shared" si="943"/>
        <v>50</v>
      </c>
      <c r="BH1800" s="110" t="str">
        <f t="shared" si="971"/>
        <v/>
      </c>
      <c r="BI1800" s="110">
        <f>HLOOKUP(BF1800,'ورود کد کلاس همکاران'!$A$1:$AL$54,BG1800+3,FALSE)</f>
        <v>0</v>
      </c>
    </row>
    <row r="1801" spans="40:61" ht="40.5" x14ac:dyDescent="0.2">
      <c r="AN1801" s="110" t="str">
        <f t="shared" si="970"/>
        <v>-0</v>
      </c>
      <c r="AO1801" s="110" t="str">
        <f t="shared" si="972"/>
        <v>36-0</v>
      </c>
      <c r="AP1801" s="110"/>
      <c r="AQ1801" s="110"/>
      <c r="AR1801" s="110"/>
      <c r="AS1801" s="110"/>
      <c r="AT1801" s="110"/>
      <c r="AU1801" s="110"/>
      <c r="AV1801" s="110"/>
      <c r="AW1801" s="110"/>
      <c r="AX1801" s="110"/>
      <c r="AY1801" s="110"/>
      <c r="AZ1801" s="110"/>
      <c r="BA1801" s="110"/>
      <c r="BB1801" s="110"/>
      <c r="BC1801" s="110"/>
      <c r="BD1801" s="110" t="str">
        <f t="shared" si="969"/>
        <v>پنجشنبه</v>
      </c>
      <c r="BE1801" s="110">
        <f t="shared" si="969"/>
        <v>6</v>
      </c>
      <c r="BF1801" s="110">
        <f t="shared" si="969"/>
        <v>36</v>
      </c>
      <c r="BG1801" s="110">
        <f t="shared" si="943"/>
        <v>50</v>
      </c>
      <c r="BH1801" s="110" t="str">
        <f t="shared" si="971"/>
        <v/>
      </c>
      <c r="BI1801" s="110">
        <f>HLOOKUP(BF1801,'ورود کد کلاس همکاران'!$A$1:$AL$54,BG1801+3,FALSE)</f>
        <v>0</v>
      </c>
    </row>
    <row r="1802" spans="40:61" ht="40.5" x14ac:dyDescent="0.2">
      <c r="AN1802" s="110" t="str">
        <f t="shared" si="970"/>
        <v>-0</v>
      </c>
      <c r="AO1802" s="110" t="str">
        <f t="shared" si="972"/>
        <v>1-0</v>
      </c>
      <c r="AP1802" s="110"/>
      <c r="AQ1802" s="110"/>
      <c r="AR1802" s="110"/>
      <c r="AS1802" s="110"/>
      <c r="AT1802" s="110"/>
      <c r="AU1802" s="110"/>
      <c r="AV1802" s="110"/>
      <c r="AW1802" s="110"/>
      <c r="AX1802" s="110"/>
      <c r="AY1802" s="110"/>
      <c r="AZ1802" s="110"/>
      <c r="BA1802" s="110"/>
      <c r="BB1802" s="110"/>
      <c r="BC1802" s="110"/>
      <c r="BD1802" s="110" t="str">
        <f t="shared" si="969"/>
        <v>شنبه</v>
      </c>
      <c r="BE1802" s="110">
        <f t="shared" si="969"/>
        <v>1</v>
      </c>
      <c r="BF1802" s="110">
        <f t="shared" si="969"/>
        <v>1</v>
      </c>
      <c r="BG1802" s="110">
        <f t="shared" si="943"/>
        <v>51</v>
      </c>
      <c r="BH1802" s="110" t="str">
        <f t="shared" si="971"/>
        <v/>
      </c>
      <c r="BI1802" s="110">
        <f>HLOOKUP(BF1802,'ورود کد کلاس همکاران'!$A$1:$AL$54,BG1802+3,FALSE)</f>
        <v>0</v>
      </c>
    </row>
    <row r="1803" spans="40:61" ht="40.5" x14ac:dyDescent="0.2">
      <c r="AN1803" s="110" t="str">
        <f t="shared" si="970"/>
        <v>-0</v>
      </c>
      <c r="AO1803" s="110" t="str">
        <f t="shared" si="972"/>
        <v>2-0</v>
      </c>
      <c r="AP1803" s="110"/>
      <c r="AQ1803" s="110"/>
      <c r="AR1803" s="110"/>
      <c r="AS1803" s="110"/>
      <c r="AT1803" s="110"/>
      <c r="AU1803" s="110"/>
      <c r="AV1803" s="110"/>
      <c r="AW1803" s="110"/>
      <c r="AX1803" s="110"/>
      <c r="AY1803" s="110"/>
      <c r="AZ1803" s="110"/>
      <c r="BA1803" s="110"/>
      <c r="BB1803" s="110"/>
      <c r="BC1803" s="110"/>
      <c r="BD1803" s="110" t="str">
        <f t="shared" si="969"/>
        <v>شنبه</v>
      </c>
      <c r="BE1803" s="110">
        <f t="shared" si="969"/>
        <v>1</v>
      </c>
      <c r="BF1803" s="110">
        <f t="shared" si="969"/>
        <v>2</v>
      </c>
      <c r="BG1803" s="110">
        <f t="shared" si="943"/>
        <v>51</v>
      </c>
      <c r="BH1803" s="110" t="str">
        <f t="shared" si="971"/>
        <v/>
      </c>
      <c r="BI1803" s="110">
        <f>HLOOKUP(BF1803,'ورود کد کلاس همکاران'!$A$1:$AL$54,BG1803+3,FALSE)</f>
        <v>0</v>
      </c>
    </row>
    <row r="1804" spans="40:61" ht="40.5" x14ac:dyDescent="0.2">
      <c r="AN1804" s="110" t="str">
        <f t="shared" si="970"/>
        <v>-0</v>
      </c>
      <c r="AO1804" s="110" t="str">
        <f t="shared" si="972"/>
        <v>3-0</v>
      </c>
      <c r="AP1804" s="110"/>
      <c r="AQ1804" s="110"/>
      <c r="AR1804" s="110"/>
      <c r="AS1804" s="110"/>
      <c r="AT1804" s="110"/>
      <c r="AU1804" s="110"/>
      <c r="AV1804" s="110"/>
      <c r="AW1804" s="110"/>
      <c r="AX1804" s="110"/>
      <c r="AY1804" s="110"/>
      <c r="AZ1804" s="110"/>
      <c r="BA1804" s="110"/>
      <c r="BB1804" s="110"/>
      <c r="BC1804" s="110"/>
      <c r="BD1804" s="110" t="str">
        <f t="shared" si="969"/>
        <v>شنبه</v>
      </c>
      <c r="BE1804" s="110">
        <f t="shared" si="969"/>
        <v>1</v>
      </c>
      <c r="BF1804" s="110">
        <f t="shared" si="969"/>
        <v>3</v>
      </c>
      <c r="BG1804" s="110">
        <f t="shared" si="943"/>
        <v>51</v>
      </c>
      <c r="BH1804" s="110" t="str">
        <f t="shared" si="971"/>
        <v/>
      </c>
      <c r="BI1804" s="110">
        <f>HLOOKUP(BF1804,'ورود کد کلاس همکاران'!$A$1:$AL$54,BG1804+3,FALSE)</f>
        <v>0</v>
      </c>
    </row>
    <row r="1805" spans="40:61" ht="40.5" x14ac:dyDescent="0.2">
      <c r="AN1805" s="110" t="str">
        <f t="shared" si="970"/>
        <v>-0</v>
      </c>
      <c r="AO1805" s="110" t="str">
        <f t="shared" si="972"/>
        <v>4-0</v>
      </c>
      <c r="AP1805" s="110"/>
      <c r="AQ1805" s="110"/>
      <c r="AR1805" s="110"/>
      <c r="AS1805" s="110"/>
      <c r="AT1805" s="110"/>
      <c r="AU1805" s="110"/>
      <c r="AV1805" s="110"/>
      <c r="AW1805" s="110"/>
      <c r="AX1805" s="110"/>
      <c r="AY1805" s="110"/>
      <c r="AZ1805" s="110"/>
      <c r="BA1805" s="110"/>
      <c r="BB1805" s="110"/>
      <c r="BC1805" s="110"/>
      <c r="BD1805" s="110" t="str">
        <f t="shared" si="969"/>
        <v>شنبه</v>
      </c>
      <c r="BE1805" s="110">
        <f t="shared" si="969"/>
        <v>1</v>
      </c>
      <c r="BF1805" s="110">
        <f t="shared" si="969"/>
        <v>4</v>
      </c>
      <c r="BG1805" s="110">
        <f t="shared" si="943"/>
        <v>51</v>
      </c>
      <c r="BH1805" s="110" t="str">
        <f t="shared" si="971"/>
        <v/>
      </c>
      <c r="BI1805" s="110">
        <f>HLOOKUP(BF1805,'ورود کد کلاس همکاران'!$A$1:$AL$54,BG1805+3,FALSE)</f>
        <v>0</v>
      </c>
    </row>
    <row r="1806" spans="40:61" ht="40.5" x14ac:dyDescent="0.2">
      <c r="AN1806" s="110" t="str">
        <f t="shared" si="970"/>
        <v>-0</v>
      </c>
      <c r="AO1806" s="110" t="str">
        <f t="shared" si="972"/>
        <v>5-0</v>
      </c>
      <c r="AP1806" s="110"/>
      <c r="AQ1806" s="110"/>
      <c r="AR1806" s="110"/>
      <c r="AS1806" s="110"/>
      <c r="AT1806" s="110"/>
      <c r="AU1806" s="110"/>
      <c r="AV1806" s="110"/>
      <c r="AW1806" s="110"/>
      <c r="AX1806" s="110"/>
      <c r="AY1806" s="110"/>
      <c r="AZ1806" s="110"/>
      <c r="BA1806" s="110"/>
      <c r="BB1806" s="110"/>
      <c r="BC1806" s="110"/>
      <c r="BD1806" s="110" t="str">
        <f t="shared" si="969"/>
        <v>شنبه</v>
      </c>
      <c r="BE1806" s="110">
        <f t="shared" si="969"/>
        <v>1</v>
      </c>
      <c r="BF1806" s="110">
        <f t="shared" si="969"/>
        <v>5</v>
      </c>
      <c r="BG1806" s="110">
        <f t="shared" si="943"/>
        <v>51</v>
      </c>
      <c r="BH1806" s="110" t="str">
        <f t="shared" si="971"/>
        <v/>
      </c>
      <c r="BI1806" s="110">
        <f>HLOOKUP(BF1806,'ورود کد کلاس همکاران'!$A$1:$AL$54,BG1806+3,FALSE)</f>
        <v>0</v>
      </c>
    </row>
    <row r="1807" spans="40:61" ht="40.5" x14ac:dyDescent="0.2">
      <c r="AN1807" s="110" t="str">
        <f t="shared" si="970"/>
        <v>-0</v>
      </c>
      <c r="AO1807" s="110" t="str">
        <f t="shared" si="972"/>
        <v>6-0</v>
      </c>
      <c r="AP1807" s="110"/>
      <c r="AQ1807" s="110"/>
      <c r="AR1807" s="110"/>
      <c r="AS1807" s="110"/>
      <c r="AT1807" s="110"/>
      <c r="AU1807" s="110"/>
      <c r="AV1807" s="110"/>
      <c r="AW1807" s="110"/>
      <c r="AX1807" s="110"/>
      <c r="AY1807" s="110"/>
      <c r="AZ1807" s="110"/>
      <c r="BA1807" s="110"/>
      <c r="BB1807" s="110"/>
      <c r="BC1807" s="110"/>
      <c r="BD1807" s="110" t="str">
        <f t="shared" si="969"/>
        <v>شنبه</v>
      </c>
      <c r="BE1807" s="110">
        <f t="shared" si="969"/>
        <v>1</v>
      </c>
      <c r="BF1807" s="110">
        <f t="shared" si="969"/>
        <v>6</v>
      </c>
      <c r="BG1807" s="110">
        <f t="shared" si="943"/>
        <v>51</v>
      </c>
      <c r="BH1807" s="110" t="str">
        <f t="shared" si="971"/>
        <v/>
      </c>
      <c r="BI1807" s="110">
        <f>HLOOKUP(BF1807,'ورود کد کلاس همکاران'!$A$1:$AL$54,BG1807+3,FALSE)</f>
        <v>0</v>
      </c>
    </row>
    <row r="1808" spans="40:61" ht="40.5" x14ac:dyDescent="0.2">
      <c r="AN1808" s="110" t="str">
        <f t="shared" si="970"/>
        <v>-0</v>
      </c>
      <c r="AO1808" s="110" t="str">
        <f t="shared" si="972"/>
        <v>7-0</v>
      </c>
      <c r="AP1808" s="110"/>
      <c r="AQ1808" s="110"/>
      <c r="AR1808" s="110"/>
      <c r="AS1808" s="110"/>
      <c r="AT1808" s="110"/>
      <c r="AU1808" s="110"/>
      <c r="AV1808" s="110"/>
      <c r="AW1808" s="110"/>
      <c r="AX1808" s="110"/>
      <c r="AY1808" s="110"/>
      <c r="AZ1808" s="110"/>
      <c r="BA1808" s="110"/>
      <c r="BB1808" s="110"/>
      <c r="BC1808" s="110"/>
      <c r="BD1808" s="110" t="str">
        <f t="shared" si="969"/>
        <v>يکشنبه</v>
      </c>
      <c r="BE1808" s="110">
        <f t="shared" si="969"/>
        <v>2</v>
      </c>
      <c r="BF1808" s="110">
        <f t="shared" si="969"/>
        <v>7</v>
      </c>
      <c r="BG1808" s="110">
        <f t="shared" si="943"/>
        <v>51</v>
      </c>
      <c r="BH1808" s="110" t="str">
        <f t="shared" si="971"/>
        <v/>
      </c>
      <c r="BI1808" s="110">
        <f>HLOOKUP(BF1808,'ورود کد کلاس همکاران'!$A$1:$AL$54,BG1808+3,FALSE)</f>
        <v>0</v>
      </c>
    </row>
    <row r="1809" spans="40:61" ht="40.5" x14ac:dyDescent="0.2">
      <c r="AN1809" s="110" t="str">
        <f t="shared" si="970"/>
        <v>-0</v>
      </c>
      <c r="AO1809" s="110" t="str">
        <f t="shared" si="972"/>
        <v>8-0</v>
      </c>
      <c r="AP1809" s="110"/>
      <c r="AQ1809" s="110"/>
      <c r="AR1809" s="110"/>
      <c r="AS1809" s="110"/>
      <c r="AT1809" s="110"/>
      <c r="AU1809" s="110"/>
      <c r="AV1809" s="110"/>
      <c r="AW1809" s="110"/>
      <c r="AX1809" s="110"/>
      <c r="AY1809" s="110"/>
      <c r="AZ1809" s="110"/>
      <c r="BA1809" s="110"/>
      <c r="BB1809" s="110"/>
      <c r="BC1809" s="110"/>
      <c r="BD1809" s="110" t="str">
        <f t="shared" ref="BD1809:BF1815" si="973">BD1773</f>
        <v>يکشنبه</v>
      </c>
      <c r="BE1809" s="110">
        <f t="shared" si="973"/>
        <v>2</v>
      </c>
      <c r="BF1809" s="110">
        <f t="shared" si="973"/>
        <v>8</v>
      </c>
      <c r="BG1809" s="110">
        <f t="shared" si="943"/>
        <v>51</v>
      </c>
      <c r="BH1809" s="110" t="str">
        <f t="shared" si="971"/>
        <v/>
      </c>
      <c r="BI1809" s="110">
        <f>HLOOKUP(BF1809,'ورود کد کلاس همکاران'!$A$1:$AL$54,BG1809+3,FALSE)</f>
        <v>0</v>
      </c>
    </row>
    <row r="1810" spans="40:61" ht="40.5" x14ac:dyDescent="0.2">
      <c r="AN1810" s="110" t="str">
        <f t="shared" si="970"/>
        <v>-0</v>
      </c>
      <c r="AO1810" s="110" t="str">
        <f t="shared" si="972"/>
        <v>9-0</v>
      </c>
      <c r="AP1810" s="110"/>
      <c r="AQ1810" s="110"/>
      <c r="AR1810" s="110"/>
      <c r="AS1810" s="110"/>
      <c r="AT1810" s="110"/>
      <c r="AU1810" s="110"/>
      <c r="AV1810" s="110"/>
      <c r="AW1810" s="110"/>
      <c r="AX1810" s="110"/>
      <c r="AY1810" s="110"/>
      <c r="AZ1810" s="110"/>
      <c r="BA1810" s="110"/>
      <c r="BB1810" s="110"/>
      <c r="BC1810" s="110"/>
      <c r="BD1810" s="110" t="str">
        <f t="shared" si="973"/>
        <v>يکشنبه</v>
      </c>
      <c r="BE1810" s="110">
        <f t="shared" si="973"/>
        <v>2</v>
      </c>
      <c r="BF1810" s="110">
        <f t="shared" si="973"/>
        <v>9</v>
      </c>
      <c r="BG1810" s="110">
        <f t="shared" si="943"/>
        <v>51</v>
      </c>
      <c r="BH1810" s="110" t="str">
        <f t="shared" si="971"/>
        <v/>
      </c>
      <c r="BI1810" s="110">
        <f>HLOOKUP(BF1810,'ورود کد کلاس همکاران'!$A$1:$AL$54,BG1810+3,FALSE)</f>
        <v>0</v>
      </c>
    </row>
    <row r="1811" spans="40:61" ht="40.5" x14ac:dyDescent="0.2">
      <c r="AN1811" s="110" t="str">
        <f t="shared" si="970"/>
        <v>-0</v>
      </c>
      <c r="AO1811" s="110" t="str">
        <f t="shared" si="972"/>
        <v>10-0</v>
      </c>
      <c r="AP1811" s="110"/>
      <c r="AQ1811" s="110"/>
      <c r="AR1811" s="110"/>
      <c r="AS1811" s="110"/>
      <c r="AT1811" s="110"/>
      <c r="AU1811" s="110"/>
      <c r="AV1811" s="110"/>
      <c r="AW1811" s="110"/>
      <c r="AX1811" s="110"/>
      <c r="AY1811" s="110"/>
      <c r="AZ1811" s="110"/>
      <c r="BA1811" s="110"/>
      <c r="BB1811" s="110"/>
      <c r="BC1811" s="110"/>
      <c r="BD1811" s="110" t="str">
        <f t="shared" si="973"/>
        <v>يکشنبه</v>
      </c>
      <c r="BE1811" s="110">
        <f t="shared" si="973"/>
        <v>2</v>
      </c>
      <c r="BF1811" s="110">
        <f t="shared" si="973"/>
        <v>10</v>
      </c>
      <c r="BG1811" s="110">
        <f t="shared" si="943"/>
        <v>51</v>
      </c>
      <c r="BH1811" s="110" t="str">
        <f t="shared" si="971"/>
        <v/>
      </c>
      <c r="BI1811" s="110">
        <f>HLOOKUP(BF1811,'ورود کد کلاس همکاران'!$A$1:$AL$54,BG1811+3,FALSE)</f>
        <v>0</v>
      </c>
    </row>
    <row r="1812" spans="40:61" ht="40.5" x14ac:dyDescent="0.2">
      <c r="AN1812" s="110" t="str">
        <f t="shared" si="970"/>
        <v>-0</v>
      </c>
      <c r="AO1812" s="110" t="str">
        <f t="shared" si="972"/>
        <v>11-0</v>
      </c>
      <c r="AP1812" s="110"/>
      <c r="AQ1812" s="110"/>
      <c r="AR1812" s="110"/>
      <c r="AS1812" s="110"/>
      <c r="AT1812" s="110"/>
      <c r="AU1812" s="110"/>
      <c r="AV1812" s="110"/>
      <c r="AW1812" s="110"/>
      <c r="AX1812" s="110"/>
      <c r="AY1812" s="110"/>
      <c r="AZ1812" s="110"/>
      <c r="BA1812" s="110"/>
      <c r="BB1812" s="110"/>
      <c r="BC1812" s="110"/>
      <c r="BD1812" s="110" t="str">
        <f t="shared" si="973"/>
        <v>يکشنبه</v>
      </c>
      <c r="BE1812" s="110">
        <f t="shared" si="973"/>
        <v>2</v>
      </c>
      <c r="BF1812" s="110">
        <f t="shared" si="973"/>
        <v>11</v>
      </c>
      <c r="BG1812" s="110">
        <f t="shared" si="943"/>
        <v>51</v>
      </c>
      <c r="BH1812" s="110" t="str">
        <f t="shared" si="971"/>
        <v/>
      </c>
      <c r="BI1812" s="110">
        <f>HLOOKUP(BF1812,'ورود کد کلاس همکاران'!$A$1:$AL$54,BG1812+3,FALSE)</f>
        <v>0</v>
      </c>
    </row>
    <row r="1813" spans="40:61" ht="40.5" x14ac:dyDescent="0.2">
      <c r="AN1813" s="110" t="str">
        <f t="shared" si="970"/>
        <v>-0</v>
      </c>
      <c r="AO1813" s="110" t="str">
        <f t="shared" si="972"/>
        <v>12-0</v>
      </c>
      <c r="AP1813" s="110"/>
      <c r="AQ1813" s="110"/>
      <c r="AR1813" s="110"/>
      <c r="AS1813" s="110"/>
      <c r="AT1813" s="110"/>
      <c r="AU1813" s="110"/>
      <c r="AV1813" s="110"/>
      <c r="AW1813" s="110"/>
      <c r="AX1813" s="110"/>
      <c r="AY1813" s="110"/>
      <c r="AZ1813" s="110"/>
      <c r="BA1813" s="110"/>
      <c r="BB1813" s="110"/>
      <c r="BC1813" s="110"/>
      <c r="BD1813" s="110" t="str">
        <f t="shared" si="973"/>
        <v>يکشنبه</v>
      </c>
      <c r="BE1813" s="110">
        <f t="shared" si="973"/>
        <v>2</v>
      </c>
      <c r="BF1813" s="110">
        <f t="shared" si="973"/>
        <v>12</v>
      </c>
      <c r="BG1813" s="110">
        <f t="shared" si="943"/>
        <v>51</v>
      </c>
      <c r="BH1813" s="110" t="str">
        <f t="shared" si="971"/>
        <v/>
      </c>
      <c r="BI1813" s="110">
        <f>HLOOKUP(BF1813,'ورود کد کلاس همکاران'!$A$1:$AL$54,BG1813+3,FALSE)</f>
        <v>0</v>
      </c>
    </row>
    <row r="1814" spans="40:61" ht="40.5" x14ac:dyDescent="0.2">
      <c r="AN1814" s="110" t="str">
        <f t="shared" si="970"/>
        <v>-0</v>
      </c>
      <c r="AO1814" s="110" t="str">
        <f t="shared" si="972"/>
        <v>13-0</v>
      </c>
      <c r="AP1814" s="110"/>
      <c r="AQ1814" s="110"/>
      <c r="AR1814" s="110"/>
      <c r="AS1814" s="110"/>
      <c r="AT1814" s="110"/>
      <c r="AU1814" s="110"/>
      <c r="AV1814" s="110"/>
      <c r="AW1814" s="110"/>
      <c r="AX1814" s="110"/>
      <c r="AY1814" s="110"/>
      <c r="AZ1814" s="110"/>
      <c r="BA1814" s="110"/>
      <c r="BB1814" s="110"/>
      <c r="BC1814" s="110"/>
      <c r="BD1814" s="110" t="str">
        <f t="shared" si="973"/>
        <v>دوشنبه</v>
      </c>
      <c r="BE1814" s="110">
        <f t="shared" si="973"/>
        <v>3</v>
      </c>
      <c r="BF1814" s="110">
        <f t="shared" si="973"/>
        <v>13</v>
      </c>
      <c r="BG1814" s="110">
        <f t="shared" si="943"/>
        <v>51</v>
      </c>
      <c r="BH1814" s="110" t="str">
        <f t="shared" si="971"/>
        <v/>
      </c>
      <c r="BI1814" s="110">
        <f>HLOOKUP(BF1814,'ورود کد کلاس همکاران'!$A$1:$AL$54,BG1814+3,FALSE)</f>
        <v>0</v>
      </c>
    </row>
    <row r="1815" spans="40:61" ht="40.5" x14ac:dyDescent="0.2">
      <c r="AN1815" s="110" t="str">
        <f t="shared" si="970"/>
        <v>-0</v>
      </c>
      <c r="AO1815" s="110" t="str">
        <f t="shared" si="972"/>
        <v>14-0</v>
      </c>
      <c r="AP1815" s="110"/>
      <c r="AQ1815" s="110"/>
      <c r="AR1815" s="110"/>
      <c r="AS1815" s="110"/>
      <c r="AT1815" s="110"/>
      <c r="AU1815" s="110"/>
      <c r="AV1815" s="110"/>
      <c r="AW1815" s="110"/>
      <c r="AX1815" s="110"/>
      <c r="AY1815" s="110"/>
      <c r="AZ1815" s="110"/>
      <c r="BA1815" s="110"/>
      <c r="BB1815" s="110"/>
      <c r="BC1815" s="110"/>
      <c r="BD1815" s="110" t="str">
        <f t="shared" si="973"/>
        <v>دوشنبه</v>
      </c>
      <c r="BE1815" s="110">
        <f t="shared" si="973"/>
        <v>3</v>
      </c>
      <c r="BF1815" s="110">
        <f t="shared" si="973"/>
        <v>14</v>
      </c>
      <c r="BG1815" s="110">
        <f t="shared" si="943"/>
        <v>51</v>
      </c>
      <c r="BH1815" s="110" t="str">
        <f t="shared" si="971"/>
        <v/>
      </c>
      <c r="BI1815" s="110">
        <f>HLOOKUP(BF1815,'ورود کد کلاس همکاران'!$A$1:$AL$54,BG1815+3,FALSE)</f>
        <v>0</v>
      </c>
    </row>
    <row r="1816" spans="40:61" ht="40.5" x14ac:dyDescent="0.2">
      <c r="AN1816" s="110" t="str">
        <f t="shared" si="970"/>
        <v>-0</v>
      </c>
      <c r="AO1816" s="110" t="str">
        <f t="shared" si="972"/>
        <v>15-0</v>
      </c>
      <c r="AP1816" s="110"/>
      <c r="AQ1816" s="110"/>
      <c r="AR1816" s="110"/>
      <c r="AS1816" s="110"/>
      <c r="AT1816" s="110"/>
      <c r="AU1816" s="110"/>
      <c r="AV1816" s="110"/>
      <c r="AW1816" s="110"/>
      <c r="AX1816" s="110"/>
      <c r="AY1816" s="110"/>
      <c r="AZ1816" s="110"/>
      <c r="BA1816" s="110"/>
      <c r="BB1816" s="110"/>
      <c r="BC1816" s="110"/>
      <c r="BD1816" s="110" t="str">
        <f t="shared" ref="BD1816:BF1816" si="974">BD1780</f>
        <v>دوشنبه</v>
      </c>
      <c r="BE1816" s="110">
        <f t="shared" si="974"/>
        <v>3</v>
      </c>
      <c r="BF1816" s="110">
        <f t="shared" si="974"/>
        <v>15</v>
      </c>
      <c r="BG1816" s="110">
        <f t="shared" si="943"/>
        <v>51</v>
      </c>
      <c r="BH1816" s="110" t="str">
        <f t="shared" si="971"/>
        <v/>
      </c>
      <c r="BI1816" s="110">
        <f>HLOOKUP(BF1816,'ورود کد کلاس همکاران'!$A$1:$AL$54,BG1816+3,FALSE)</f>
        <v>0</v>
      </c>
    </row>
    <row r="1817" spans="40:61" ht="40.5" x14ac:dyDescent="0.2">
      <c r="AN1817" s="110" t="str">
        <f t="shared" si="970"/>
        <v>-0</v>
      </c>
      <c r="AO1817" s="110" t="str">
        <f t="shared" si="972"/>
        <v>16-0</v>
      </c>
      <c r="AP1817" s="110"/>
      <c r="AQ1817" s="110"/>
      <c r="AR1817" s="110"/>
      <c r="AS1817" s="110"/>
      <c r="AT1817" s="110"/>
      <c r="AU1817" s="110"/>
      <c r="AV1817" s="110"/>
      <c r="AW1817" s="110"/>
      <c r="AX1817" s="110"/>
      <c r="AY1817" s="110"/>
      <c r="AZ1817" s="110"/>
      <c r="BA1817" s="110"/>
      <c r="BB1817" s="110"/>
      <c r="BC1817" s="110"/>
      <c r="BD1817" s="110" t="str">
        <f t="shared" ref="BD1817:BF1817" si="975">BD1781</f>
        <v>دوشنبه</v>
      </c>
      <c r="BE1817" s="110">
        <f t="shared" si="975"/>
        <v>3</v>
      </c>
      <c r="BF1817" s="110">
        <f t="shared" si="975"/>
        <v>16</v>
      </c>
      <c r="BG1817" s="110">
        <f t="shared" si="943"/>
        <v>51</v>
      </c>
      <c r="BH1817" s="110" t="str">
        <f t="shared" si="971"/>
        <v/>
      </c>
      <c r="BI1817" s="110">
        <f>HLOOKUP(BF1817,'ورود کد کلاس همکاران'!$A$1:$AL$54,BG1817+3,FALSE)</f>
        <v>0</v>
      </c>
    </row>
    <row r="1818" spans="40:61" ht="40.5" x14ac:dyDescent="0.2">
      <c r="AN1818" s="110" t="str">
        <f t="shared" si="970"/>
        <v>-0</v>
      </c>
      <c r="AO1818" s="110" t="str">
        <f t="shared" si="972"/>
        <v>17-0</v>
      </c>
      <c r="AP1818" s="110"/>
      <c r="AQ1818" s="110"/>
      <c r="AR1818" s="110"/>
      <c r="AS1818" s="110"/>
      <c r="AT1818" s="110"/>
      <c r="AU1818" s="110"/>
      <c r="AV1818" s="110"/>
      <c r="AW1818" s="110"/>
      <c r="AX1818" s="110"/>
      <c r="AY1818" s="110"/>
      <c r="AZ1818" s="110"/>
      <c r="BA1818" s="110"/>
      <c r="BB1818" s="110"/>
      <c r="BC1818" s="110"/>
      <c r="BD1818" s="110" t="str">
        <f t="shared" ref="BD1818:BF1818" si="976">BD1782</f>
        <v>دوشنبه</v>
      </c>
      <c r="BE1818" s="110">
        <f t="shared" si="976"/>
        <v>3</v>
      </c>
      <c r="BF1818" s="110">
        <f t="shared" si="976"/>
        <v>17</v>
      </c>
      <c r="BG1818" s="110">
        <f t="shared" si="943"/>
        <v>51</v>
      </c>
      <c r="BH1818" s="110" t="str">
        <f t="shared" si="971"/>
        <v/>
      </c>
      <c r="BI1818" s="110">
        <f>HLOOKUP(BF1818,'ورود کد کلاس همکاران'!$A$1:$AL$54,BG1818+3,FALSE)</f>
        <v>0</v>
      </c>
    </row>
    <row r="1819" spans="40:61" ht="40.5" x14ac:dyDescent="0.2">
      <c r="AN1819" s="110" t="str">
        <f t="shared" si="970"/>
        <v>-0</v>
      </c>
      <c r="AO1819" s="110" t="str">
        <f t="shared" si="972"/>
        <v>18-0</v>
      </c>
      <c r="AP1819" s="110"/>
      <c r="AQ1819" s="110"/>
      <c r="AR1819" s="110"/>
      <c r="AS1819" s="110"/>
      <c r="AT1819" s="110"/>
      <c r="AU1819" s="110"/>
      <c r="AV1819" s="110"/>
      <c r="AW1819" s="110"/>
      <c r="AX1819" s="110"/>
      <c r="AY1819" s="110"/>
      <c r="AZ1819" s="110"/>
      <c r="BA1819" s="110"/>
      <c r="BB1819" s="110"/>
      <c r="BC1819" s="110"/>
      <c r="BD1819" s="110" t="str">
        <f t="shared" ref="BD1819:BF1819" si="977">BD1783</f>
        <v>دوشنبه</v>
      </c>
      <c r="BE1819" s="110">
        <f t="shared" si="977"/>
        <v>3</v>
      </c>
      <c r="BF1819" s="110">
        <f t="shared" si="977"/>
        <v>18</v>
      </c>
      <c r="BG1819" s="110">
        <f t="shared" si="943"/>
        <v>51</v>
      </c>
      <c r="BH1819" s="110" t="str">
        <f t="shared" si="971"/>
        <v/>
      </c>
      <c r="BI1819" s="110">
        <f>HLOOKUP(BF1819,'ورود کد کلاس همکاران'!$A$1:$AL$54,BG1819+3,FALSE)</f>
        <v>0</v>
      </c>
    </row>
    <row r="1820" spans="40:61" ht="40.5" x14ac:dyDescent="0.2">
      <c r="AN1820" s="110" t="str">
        <f t="shared" si="970"/>
        <v>-0</v>
      </c>
      <c r="AO1820" s="110" t="str">
        <f t="shared" si="972"/>
        <v>19-0</v>
      </c>
      <c r="AP1820" s="110"/>
      <c r="AQ1820" s="110"/>
      <c r="AR1820" s="110"/>
      <c r="AS1820" s="110"/>
      <c r="AT1820" s="110"/>
      <c r="AU1820" s="110"/>
      <c r="AV1820" s="110"/>
      <c r="AW1820" s="110"/>
      <c r="AX1820" s="110"/>
      <c r="AY1820" s="110"/>
      <c r="AZ1820" s="110"/>
      <c r="BA1820" s="110"/>
      <c r="BB1820" s="110"/>
      <c r="BC1820" s="110"/>
      <c r="BD1820" s="110" t="str">
        <f t="shared" ref="BD1820:BF1820" si="978">BD1784</f>
        <v>سه شنبه</v>
      </c>
      <c r="BE1820" s="110">
        <f t="shared" si="978"/>
        <v>4</v>
      </c>
      <c r="BF1820" s="110">
        <f t="shared" si="978"/>
        <v>19</v>
      </c>
      <c r="BG1820" s="110">
        <f t="shared" si="943"/>
        <v>51</v>
      </c>
      <c r="BH1820" s="110" t="str">
        <f t="shared" si="971"/>
        <v/>
      </c>
      <c r="BI1820" s="110">
        <f>HLOOKUP(BF1820,'ورود کد کلاس همکاران'!$A$1:$AL$54,BG1820+3,FALSE)</f>
        <v>0</v>
      </c>
    </row>
    <row r="1821" spans="40:61" ht="40.5" x14ac:dyDescent="0.2">
      <c r="AN1821" s="110" t="str">
        <f t="shared" si="970"/>
        <v>-0</v>
      </c>
      <c r="AO1821" s="110" t="str">
        <f t="shared" si="972"/>
        <v>20-0</v>
      </c>
      <c r="AP1821" s="110"/>
      <c r="AQ1821" s="110"/>
      <c r="AR1821" s="110"/>
      <c r="AS1821" s="110"/>
      <c r="AT1821" s="110"/>
      <c r="AU1821" s="110"/>
      <c r="AV1821" s="110"/>
      <c r="AW1821" s="110"/>
      <c r="AX1821" s="110"/>
      <c r="AY1821" s="110"/>
      <c r="AZ1821" s="110"/>
      <c r="BA1821" s="110"/>
      <c r="BB1821" s="110"/>
      <c r="BC1821" s="110"/>
      <c r="BD1821" s="110" t="str">
        <f t="shared" ref="BD1821:BF1821" si="979">BD1785</f>
        <v>سه شنبه</v>
      </c>
      <c r="BE1821" s="110">
        <f t="shared" si="979"/>
        <v>4</v>
      </c>
      <c r="BF1821" s="110">
        <f t="shared" si="979"/>
        <v>20</v>
      </c>
      <c r="BG1821" s="110">
        <f t="shared" si="943"/>
        <v>51</v>
      </c>
      <c r="BH1821" s="110" t="str">
        <f t="shared" si="971"/>
        <v/>
      </c>
      <c r="BI1821" s="110">
        <f>HLOOKUP(BF1821,'ورود کد کلاس همکاران'!$A$1:$AL$54,BG1821+3,FALSE)</f>
        <v>0</v>
      </c>
    </row>
    <row r="1822" spans="40:61" ht="40.5" x14ac:dyDescent="0.2">
      <c r="AN1822" s="110" t="str">
        <f t="shared" si="970"/>
        <v>-0</v>
      </c>
      <c r="AO1822" s="110" t="str">
        <f t="shared" si="972"/>
        <v>21-0</v>
      </c>
      <c r="AP1822" s="110"/>
      <c r="AQ1822" s="110"/>
      <c r="AR1822" s="110"/>
      <c r="AS1822" s="110"/>
      <c r="AT1822" s="110"/>
      <c r="AU1822" s="110"/>
      <c r="AV1822" s="110"/>
      <c r="AW1822" s="110"/>
      <c r="AX1822" s="110"/>
      <c r="AY1822" s="110"/>
      <c r="AZ1822" s="110"/>
      <c r="BA1822" s="110"/>
      <c r="BB1822" s="110"/>
      <c r="BC1822" s="110"/>
      <c r="BD1822" s="110" t="str">
        <f t="shared" ref="BD1822:BF1822" si="980">BD1786</f>
        <v>سه شنبه</v>
      </c>
      <c r="BE1822" s="110">
        <f t="shared" si="980"/>
        <v>4</v>
      </c>
      <c r="BF1822" s="110">
        <f t="shared" si="980"/>
        <v>21</v>
      </c>
      <c r="BG1822" s="110">
        <f t="shared" si="943"/>
        <v>51</v>
      </c>
      <c r="BH1822" s="110" t="str">
        <f t="shared" si="971"/>
        <v/>
      </c>
      <c r="BI1822" s="110">
        <f>HLOOKUP(BF1822,'ورود کد کلاس همکاران'!$A$1:$AL$54,BG1822+3,FALSE)</f>
        <v>0</v>
      </c>
    </row>
    <row r="1823" spans="40:61" ht="40.5" x14ac:dyDescent="0.2">
      <c r="AN1823" s="110" t="str">
        <f t="shared" si="970"/>
        <v>-0</v>
      </c>
      <c r="AO1823" s="110" t="str">
        <f t="shared" si="972"/>
        <v>22-0</v>
      </c>
      <c r="AP1823" s="110"/>
      <c r="AQ1823" s="110"/>
      <c r="AR1823" s="110"/>
      <c r="AS1823" s="110"/>
      <c r="AT1823" s="110"/>
      <c r="AU1823" s="110"/>
      <c r="AV1823" s="110"/>
      <c r="AW1823" s="110"/>
      <c r="AX1823" s="110"/>
      <c r="AY1823" s="110"/>
      <c r="AZ1823" s="110"/>
      <c r="BA1823" s="110"/>
      <c r="BB1823" s="110"/>
      <c r="BC1823" s="110"/>
      <c r="BD1823" s="110" t="str">
        <f t="shared" ref="BD1823:BF1823" si="981">BD1787</f>
        <v>سه شنبه</v>
      </c>
      <c r="BE1823" s="110">
        <f t="shared" si="981"/>
        <v>4</v>
      </c>
      <c r="BF1823" s="110">
        <f t="shared" si="981"/>
        <v>22</v>
      </c>
      <c r="BG1823" s="110">
        <f t="shared" si="943"/>
        <v>51</v>
      </c>
      <c r="BH1823" s="110" t="str">
        <f t="shared" si="971"/>
        <v/>
      </c>
      <c r="BI1823" s="110">
        <f>HLOOKUP(BF1823,'ورود کد کلاس همکاران'!$A$1:$AL$54,BG1823+3,FALSE)</f>
        <v>0</v>
      </c>
    </row>
    <row r="1824" spans="40:61" ht="40.5" x14ac:dyDescent="0.2">
      <c r="AN1824" s="110" t="str">
        <f t="shared" si="970"/>
        <v>-0</v>
      </c>
      <c r="AO1824" s="110" t="str">
        <f t="shared" si="972"/>
        <v>23-0</v>
      </c>
      <c r="AP1824" s="110"/>
      <c r="AQ1824" s="110"/>
      <c r="AR1824" s="110"/>
      <c r="AS1824" s="110"/>
      <c r="AT1824" s="110"/>
      <c r="AU1824" s="110"/>
      <c r="AV1824" s="110"/>
      <c r="AW1824" s="110"/>
      <c r="AX1824" s="110"/>
      <c r="AY1824" s="110"/>
      <c r="AZ1824" s="110"/>
      <c r="BA1824" s="110"/>
      <c r="BB1824" s="110"/>
      <c r="BC1824" s="110"/>
      <c r="BD1824" s="110" t="str">
        <f t="shared" ref="BD1824:BF1824" si="982">BD1788</f>
        <v>سه شنبه</v>
      </c>
      <c r="BE1824" s="110">
        <f t="shared" si="982"/>
        <v>4</v>
      </c>
      <c r="BF1824" s="110">
        <f t="shared" si="982"/>
        <v>23</v>
      </c>
      <c r="BG1824" s="110">
        <f t="shared" si="943"/>
        <v>51</v>
      </c>
      <c r="BH1824" s="110" t="str">
        <f t="shared" si="971"/>
        <v/>
      </c>
      <c r="BI1824" s="110">
        <f>HLOOKUP(BF1824,'ورود کد کلاس همکاران'!$A$1:$AL$54,BG1824+3,FALSE)</f>
        <v>0</v>
      </c>
    </row>
    <row r="1825" spans="40:61" ht="40.5" x14ac:dyDescent="0.2">
      <c r="AN1825" s="110" t="str">
        <f t="shared" si="970"/>
        <v>-0</v>
      </c>
      <c r="AO1825" s="110" t="str">
        <f t="shared" si="972"/>
        <v>24-0</v>
      </c>
      <c r="AP1825" s="110"/>
      <c r="AQ1825" s="110"/>
      <c r="AR1825" s="110"/>
      <c r="AS1825" s="110"/>
      <c r="AT1825" s="110"/>
      <c r="AU1825" s="110"/>
      <c r="AV1825" s="110"/>
      <c r="AW1825" s="110"/>
      <c r="AX1825" s="110"/>
      <c r="AY1825" s="110"/>
      <c r="AZ1825" s="110"/>
      <c r="BA1825" s="110"/>
      <c r="BB1825" s="110"/>
      <c r="BC1825" s="110"/>
      <c r="BD1825" s="110" t="str">
        <f t="shared" ref="BD1825:BF1825" si="983">BD1789</f>
        <v>سه شنبه</v>
      </c>
      <c r="BE1825" s="110">
        <f t="shared" si="983"/>
        <v>4</v>
      </c>
      <c r="BF1825" s="110">
        <f t="shared" si="983"/>
        <v>24</v>
      </c>
      <c r="BG1825" s="110">
        <f t="shared" si="943"/>
        <v>51</v>
      </c>
      <c r="BH1825" s="110" t="str">
        <f t="shared" si="971"/>
        <v/>
      </c>
      <c r="BI1825" s="110">
        <f>HLOOKUP(BF1825,'ورود کد کلاس همکاران'!$A$1:$AL$54,BG1825+3,FALSE)</f>
        <v>0</v>
      </c>
    </row>
    <row r="1826" spans="40:61" ht="40.5" x14ac:dyDescent="0.2">
      <c r="AN1826" s="110" t="str">
        <f t="shared" si="970"/>
        <v>-0</v>
      </c>
      <c r="AO1826" s="110" t="str">
        <f t="shared" si="972"/>
        <v>25-0</v>
      </c>
      <c r="AP1826" s="110"/>
      <c r="AQ1826" s="110"/>
      <c r="AR1826" s="110"/>
      <c r="AS1826" s="110"/>
      <c r="AT1826" s="110"/>
      <c r="AU1826" s="110"/>
      <c r="AV1826" s="110"/>
      <c r="AW1826" s="110"/>
      <c r="AX1826" s="110"/>
      <c r="AY1826" s="110"/>
      <c r="AZ1826" s="110"/>
      <c r="BA1826" s="110"/>
      <c r="BB1826" s="110"/>
      <c r="BC1826" s="110"/>
      <c r="BD1826" s="110" t="str">
        <f t="shared" ref="BD1826:BF1826" si="984">BD1790</f>
        <v>چهار شنبه</v>
      </c>
      <c r="BE1826" s="110">
        <f t="shared" si="984"/>
        <v>5</v>
      </c>
      <c r="BF1826" s="110">
        <f t="shared" si="984"/>
        <v>25</v>
      </c>
      <c r="BG1826" s="110">
        <f t="shared" si="943"/>
        <v>51</v>
      </c>
      <c r="BH1826" s="110" t="str">
        <f t="shared" si="971"/>
        <v/>
      </c>
      <c r="BI1826" s="110">
        <f>HLOOKUP(BF1826,'ورود کد کلاس همکاران'!$A$1:$AL$54,BG1826+3,FALSE)</f>
        <v>0</v>
      </c>
    </row>
    <row r="1827" spans="40:61" ht="40.5" x14ac:dyDescent="0.2">
      <c r="AN1827" s="110" t="str">
        <f t="shared" si="970"/>
        <v>-0</v>
      </c>
      <c r="AO1827" s="110" t="str">
        <f t="shared" si="972"/>
        <v>26-0</v>
      </c>
      <c r="AP1827" s="110"/>
      <c r="AQ1827" s="110"/>
      <c r="AR1827" s="110"/>
      <c r="AS1827" s="110"/>
      <c r="AT1827" s="110"/>
      <c r="AU1827" s="110"/>
      <c r="AV1827" s="110"/>
      <c r="AW1827" s="110"/>
      <c r="AX1827" s="110"/>
      <c r="AY1827" s="110"/>
      <c r="AZ1827" s="110"/>
      <c r="BA1827" s="110"/>
      <c r="BB1827" s="110"/>
      <c r="BC1827" s="110"/>
      <c r="BD1827" s="110" t="str">
        <f t="shared" ref="BD1827:BF1827" si="985">BD1791</f>
        <v>چهار شنبه</v>
      </c>
      <c r="BE1827" s="110">
        <f t="shared" si="985"/>
        <v>5</v>
      </c>
      <c r="BF1827" s="110">
        <f t="shared" si="985"/>
        <v>26</v>
      </c>
      <c r="BG1827" s="110">
        <f t="shared" si="943"/>
        <v>51</v>
      </c>
      <c r="BH1827" s="110" t="str">
        <f t="shared" si="971"/>
        <v/>
      </c>
      <c r="BI1827" s="110">
        <f>HLOOKUP(BF1827,'ورود کد کلاس همکاران'!$A$1:$AL$54,BG1827+3,FALSE)</f>
        <v>0</v>
      </c>
    </row>
    <row r="1828" spans="40:61" ht="40.5" x14ac:dyDescent="0.2">
      <c r="AN1828" s="110" t="str">
        <f t="shared" si="970"/>
        <v>-0</v>
      </c>
      <c r="AO1828" s="110" t="str">
        <f t="shared" si="972"/>
        <v>27-0</v>
      </c>
      <c r="AP1828" s="110"/>
      <c r="AQ1828" s="110"/>
      <c r="AR1828" s="110"/>
      <c r="AS1828" s="110"/>
      <c r="AT1828" s="110"/>
      <c r="AU1828" s="110"/>
      <c r="AV1828" s="110"/>
      <c r="AW1828" s="110"/>
      <c r="AX1828" s="110"/>
      <c r="AY1828" s="110"/>
      <c r="AZ1828" s="110"/>
      <c r="BA1828" s="110"/>
      <c r="BB1828" s="110"/>
      <c r="BC1828" s="110"/>
      <c r="BD1828" s="110" t="str">
        <f t="shared" ref="BD1828:BF1828" si="986">BD1792</f>
        <v>چهار شنبه</v>
      </c>
      <c r="BE1828" s="110">
        <f t="shared" si="986"/>
        <v>5</v>
      </c>
      <c r="BF1828" s="110">
        <f t="shared" si="986"/>
        <v>27</v>
      </c>
      <c r="BG1828" s="110">
        <f t="shared" si="943"/>
        <v>51</v>
      </c>
      <c r="BH1828" s="110" t="str">
        <f t="shared" si="971"/>
        <v/>
      </c>
      <c r="BI1828" s="110">
        <f>HLOOKUP(BF1828,'ورود کد کلاس همکاران'!$A$1:$AL$54,BG1828+3,FALSE)</f>
        <v>0</v>
      </c>
    </row>
    <row r="1829" spans="40:61" ht="40.5" x14ac:dyDescent="0.2">
      <c r="AN1829" s="110" t="str">
        <f t="shared" si="970"/>
        <v>-0</v>
      </c>
      <c r="AO1829" s="110" t="str">
        <f t="shared" si="972"/>
        <v>28-0</v>
      </c>
      <c r="AP1829" s="110"/>
      <c r="AQ1829" s="110"/>
      <c r="AR1829" s="110"/>
      <c r="AS1829" s="110"/>
      <c r="AT1829" s="110"/>
      <c r="AU1829" s="110"/>
      <c r="AV1829" s="110"/>
      <c r="AW1829" s="110"/>
      <c r="AX1829" s="110"/>
      <c r="AY1829" s="110"/>
      <c r="AZ1829" s="110"/>
      <c r="BA1829" s="110"/>
      <c r="BB1829" s="110"/>
      <c r="BC1829" s="110"/>
      <c r="BD1829" s="110" t="str">
        <f t="shared" ref="BD1829:BF1829" si="987">BD1793</f>
        <v>چهار شنبه</v>
      </c>
      <c r="BE1829" s="110">
        <f t="shared" si="987"/>
        <v>5</v>
      </c>
      <c r="BF1829" s="110">
        <f t="shared" si="987"/>
        <v>28</v>
      </c>
      <c r="BG1829" s="110">
        <f t="shared" si="943"/>
        <v>51</v>
      </c>
      <c r="BH1829" s="110" t="str">
        <f t="shared" si="971"/>
        <v/>
      </c>
      <c r="BI1829" s="110">
        <f>HLOOKUP(BF1829,'ورود کد کلاس همکاران'!$A$1:$AL$54,BG1829+3,FALSE)</f>
        <v>0</v>
      </c>
    </row>
    <row r="1830" spans="40:61" ht="40.5" x14ac:dyDescent="0.2">
      <c r="AN1830" s="110" t="str">
        <f t="shared" si="970"/>
        <v>-0</v>
      </c>
      <c r="AO1830" s="110" t="str">
        <f t="shared" si="972"/>
        <v>29-0</v>
      </c>
      <c r="AP1830" s="110"/>
      <c r="AQ1830" s="110"/>
      <c r="AR1830" s="110"/>
      <c r="AS1830" s="110"/>
      <c r="AT1830" s="110"/>
      <c r="AU1830" s="110"/>
      <c r="AV1830" s="110"/>
      <c r="AW1830" s="110"/>
      <c r="AX1830" s="110"/>
      <c r="AY1830" s="110"/>
      <c r="AZ1830" s="110"/>
      <c r="BA1830" s="110"/>
      <c r="BB1830" s="110"/>
      <c r="BC1830" s="110"/>
      <c r="BD1830" s="110" t="str">
        <f t="shared" ref="BD1830:BF1830" si="988">BD1794</f>
        <v>چهار شنبه</v>
      </c>
      <c r="BE1830" s="110">
        <f t="shared" si="988"/>
        <v>5</v>
      </c>
      <c r="BF1830" s="110">
        <f t="shared" si="988"/>
        <v>29</v>
      </c>
      <c r="BG1830" s="110">
        <f t="shared" si="943"/>
        <v>51</v>
      </c>
      <c r="BH1830" s="110" t="str">
        <f t="shared" si="971"/>
        <v/>
      </c>
      <c r="BI1830" s="110">
        <f>HLOOKUP(BF1830,'ورود کد کلاس همکاران'!$A$1:$AL$54,BG1830+3,FALSE)</f>
        <v>0</v>
      </c>
    </row>
    <row r="1831" spans="40:61" ht="40.5" x14ac:dyDescent="0.2">
      <c r="AN1831" s="110" t="str">
        <f t="shared" si="970"/>
        <v>-0</v>
      </c>
      <c r="AO1831" s="110" t="str">
        <f t="shared" si="972"/>
        <v>30-0</v>
      </c>
      <c r="AP1831" s="110"/>
      <c r="AQ1831" s="110"/>
      <c r="AR1831" s="110"/>
      <c r="AS1831" s="110"/>
      <c r="AT1831" s="110"/>
      <c r="AU1831" s="110"/>
      <c r="AV1831" s="110"/>
      <c r="AW1831" s="110"/>
      <c r="AX1831" s="110"/>
      <c r="AY1831" s="110"/>
      <c r="AZ1831" s="110"/>
      <c r="BA1831" s="110"/>
      <c r="BB1831" s="110"/>
      <c r="BC1831" s="110"/>
      <c r="BD1831" s="110" t="str">
        <f t="shared" ref="BD1831:BF1831" si="989">BD1795</f>
        <v>چهار شنبه</v>
      </c>
      <c r="BE1831" s="110">
        <f t="shared" si="989"/>
        <v>5</v>
      </c>
      <c r="BF1831" s="110">
        <f t="shared" si="989"/>
        <v>30</v>
      </c>
      <c r="BG1831" s="110">
        <f t="shared" ref="BG1831:BG1837" si="990">BG1795+1</f>
        <v>51</v>
      </c>
      <c r="BH1831" s="110" t="str">
        <f t="shared" si="971"/>
        <v/>
      </c>
      <c r="BI1831" s="110">
        <f>HLOOKUP(BF1831,'ورود کد کلاس همکاران'!$A$1:$AL$54,BG1831+3,FALSE)</f>
        <v>0</v>
      </c>
    </row>
    <row r="1832" spans="40:61" ht="40.5" x14ac:dyDescent="0.2">
      <c r="AN1832" s="110" t="str">
        <f t="shared" si="970"/>
        <v>-0</v>
      </c>
      <c r="AO1832" s="110" t="str">
        <f t="shared" si="972"/>
        <v>31-0</v>
      </c>
      <c r="AP1832" s="110"/>
      <c r="AQ1832" s="110"/>
      <c r="AR1832" s="110"/>
      <c r="AS1832" s="110"/>
      <c r="AT1832" s="110"/>
      <c r="AU1832" s="110"/>
      <c r="AV1832" s="110"/>
      <c r="AW1832" s="110"/>
      <c r="AX1832" s="110"/>
      <c r="AY1832" s="110"/>
      <c r="AZ1832" s="110"/>
      <c r="BA1832" s="110"/>
      <c r="BB1832" s="110"/>
      <c r="BC1832" s="110"/>
      <c r="BD1832" s="110" t="str">
        <f t="shared" ref="BD1832:BF1832" si="991">BD1796</f>
        <v>پنجشنبه</v>
      </c>
      <c r="BE1832" s="110">
        <f t="shared" si="991"/>
        <v>6</v>
      </c>
      <c r="BF1832" s="110">
        <f t="shared" si="991"/>
        <v>31</v>
      </c>
      <c r="BG1832" s="110">
        <f t="shared" si="990"/>
        <v>51</v>
      </c>
      <c r="BH1832" s="110" t="str">
        <f t="shared" si="971"/>
        <v/>
      </c>
      <c r="BI1832" s="110">
        <f>HLOOKUP(BF1832,'ورود کد کلاس همکاران'!$A$1:$AL$54,BG1832+3,FALSE)</f>
        <v>0</v>
      </c>
    </row>
    <row r="1833" spans="40:61" ht="40.5" x14ac:dyDescent="0.2">
      <c r="AN1833" s="110" t="str">
        <f t="shared" si="970"/>
        <v>-0</v>
      </c>
      <c r="AO1833" s="110" t="str">
        <f t="shared" si="972"/>
        <v>32-0</v>
      </c>
      <c r="AP1833" s="110"/>
      <c r="AQ1833" s="110"/>
      <c r="AR1833" s="110"/>
      <c r="AS1833" s="110"/>
      <c r="AT1833" s="110"/>
      <c r="AU1833" s="110"/>
      <c r="AV1833" s="110"/>
      <c r="AW1833" s="110"/>
      <c r="AX1833" s="110"/>
      <c r="AY1833" s="110"/>
      <c r="AZ1833" s="110"/>
      <c r="BA1833" s="110"/>
      <c r="BB1833" s="110"/>
      <c r="BC1833" s="110"/>
      <c r="BD1833" s="110" t="str">
        <f t="shared" ref="BD1833:BF1833" si="992">BD1797</f>
        <v>پنجشنبه</v>
      </c>
      <c r="BE1833" s="110">
        <f t="shared" si="992"/>
        <v>6</v>
      </c>
      <c r="BF1833" s="110">
        <f t="shared" si="992"/>
        <v>32</v>
      </c>
      <c r="BG1833" s="110">
        <f t="shared" si="990"/>
        <v>51</v>
      </c>
      <c r="BH1833" s="110" t="str">
        <f t="shared" si="971"/>
        <v/>
      </c>
      <c r="BI1833" s="110">
        <f>HLOOKUP(BF1833,'ورود کد کلاس همکاران'!$A$1:$AL$54,BG1833+3,FALSE)</f>
        <v>0</v>
      </c>
    </row>
    <row r="1834" spans="40:61" ht="40.5" x14ac:dyDescent="0.2">
      <c r="AN1834" s="110" t="str">
        <f t="shared" si="970"/>
        <v>-0</v>
      </c>
      <c r="AO1834" s="110" t="str">
        <f t="shared" si="972"/>
        <v>33-0</v>
      </c>
      <c r="AP1834" s="110"/>
      <c r="AQ1834" s="110"/>
      <c r="AR1834" s="110"/>
      <c r="AS1834" s="110"/>
      <c r="AT1834" s="110"/>
      <c r="AU1834" s="110"/>
      <c r="AV1834" s="110"/>
      <c r="AW1834" s="110"/>
      <c r="AX1834" s="110"/>
      <c r="AY1834" s="110"/>
      <c r="AZ1834" s="110"/>
      <c r="BA1834" s="110"/>
      <c r="BB1834" s="110"/>
      <c r="BC1834" s="110"/>
      <c r="BD1834" s="110" t="str">
        <f t="shared" ref="BD1834:BF1834" si="993">BD1798</f>
        <v>پنجشنبه</v>
      </c>
      <c r="BE1834" s="110">
        <f t="shared" si="993"/>
        <v>6</v>
      </c>
      <c r="BF1834" s="110">
        <f t="shared" si="993"/>
        <v>33</v>
      </c>
      <c r="BG1834" s="110">
        <f t="shared" si="990"/>
        <v>51</v>
      </c>
      <c r="BH1834" s="110" t="str">
        <f t="shared" si="971"/>
        <v/>
      </c>
      <c r="BI1834" s="110">
        <f>HLOOKUP(BF1834,'ورود کد کلاس همکاران'!$A$1:$AL$54,BG1834+3,FALSE)</f>
        <v>0</v>
      </c>
    </row>
    <row r="1835" spans="40:61" ht="40.5" x14ac:dyDescent="0.2">
      <c r="AN1835" s="110" t="str">
        <f t="shared" si="970"/>
        <v>-0</v>
      </c>
      <c r="AO1835" s="110" t="str">
        <f t="shared" si="972"/>
        <v>34-0</v>
      </c>
      <c r="AP1835" s="110"/>
      <c r="AQ1835" s="110"/>
      <c r="AR1835" s="110"/>
      <c r="AS1835" s="110"/>
      <c r="AT1835" s="110"/>
      <c r="AU1835" s="110"/>
      <c r="AV1835" s="110"/>
      <c r="AW1835" s="110"/>
      <c r="AX1835" s="110"/>
      <c r="AY1835" s="110"/>
      <c r="AZ1835" s="110"/>
      <c r="BA1835" s="110"/>
      <c r="BB1835" s="110"/>
      <c r="BC1835" s="110"/>
      <c r="BD1835" s="110" t="str">
        <f t="shared" ref="BD1835:BF1835" si="994">BD1799</f>
        <v>پنجشنبه</v>
      </c>
      <c r="BE1835" s="110">
        <f t="shared" si="994"/>
        <v>6</v>
      </c>
      <c r="BF1835" s="110">
        <f t="shared" si="994"/>
        <v>34</v>
      </c>
      <c r="BG1835" s="110">
        <f t="shared" si="990"/>
        <v>51</v>
      </c>
      <c r="BH1835" s="110" t="str">
        <f t="shared" si="971"/>
        <v/>
      </c>
      <c r="BI1835" s="110">
        <f>HLOOKUP(BF1835,'ورود کد کلاس همکاران'!$A$1:$AL$54,BG1835+3,FALSE)</f>
        <v>0</v>
      </c>
    </row>
    <row r="1836" spans="40:61" ht="40.5" x14ac:dyDescent="0.2">
      <c r="AN1836" s="110" t="str">
        <f t="shared" si="970"/>
        <v>-0</v>
      </c>
      <c r="AO1836" s="110" t="str">
        <f t="shared" si="972"/>
        <v>35-0</v>
      </c>
      <c r="AP1836" s="110"/>
      <c r="AQ1836" s="110"/>
      <c r="AR1836" s="110"/>
      <c r="AS1836" s="110"/>
      <c r="AT1836" s="110"/>
      <c r="AU1836" s="110"/>
      <c r="AV1836" s="110"/>
      <c r="AW1836" s="110"/>
      <c r="AX1836" s="110"/>
      <c r="AY1836" s="110"/>
      <c r="AZ1836" s="110"/>
      <c r="BA1836" s="110"/>
      <c r="BB1836" s="110"/>
      <c r="BC1836" s="110"/>
      <c r="BD1836" s="110" t="str">
        <f t="shared" ref="BD1836:BF1836" si="995">BD1800</f>
        <v>پنجشنبه</v>
      </c>
      <c r="BE1836" s="110">
        <f t="shared" si="995"/>
        <v>6</v>
      </c>
      <c r="BF1836" s="110">
        <f t="shared" si="995"/>
        <v>35</v>
      </c>
      <c r="BG1836" s="110">
        <f t="shared" si="990"/>
        <v>51</v>
      </c>
      <c r="BH1836" s="110" t="str">
        <f t="shared" si="971"/>
        <v/>
      </c>
      <c r="BI1836" s="110">
        <f>HLOOKUP(BF1836,'ورود کد کلاس همکاران'!$A$1:$AL$54,BG1836+3,FALSE)</f>
        <v>0</v>
      </c>
    </row>
    <row r="1837" spans="40:61" ht="40.5" x14ac:dyDescent="0.2">
      <c r="AN1837" s="110" t="str">
        <f t="shared" si="970"/>
        <v>-0</v>
      </c>
      <c r="AO1837" s="110" t="str">
        <f t="shared" si="972"/>
        <v>36-0</v>
      </c>
      <c r="AP1837" s="110"/>
      <c r="AQ1837" s="110"/>
      <c r="AR1837" s="110"/>
      <c r="AS1837" s="110"/>
      <c r="AT1837" s="110"/>
      <c r="AU1837" s="110"/>
      <c r="AV1837" s="110"/>
      <c r="AW1837" s="110"/>
      <c r="AX1837" s="110"/>
      <c r="AY1837" s="110"/>
      <c r="AZ1837" s="110"/>
      <c r="BA1837" s="110"/>
      <c r="BB1837" s="110"/>
      <c r="BC1837" s="110"/>
      <c r="BD1837" s="110" t="str">
        <f t="shared" ref="BD1837:BF1837" si="996">BD1801</f>
        <v>پنجشنبه</v>
      </c>
      <c r="BE1837" s="110">
        <f t="shared" si="996"/>
        <v>6</v>
      </c>
      <c r="BF1837" s="110">
        <f t="shared" si="996"/>
        <v>36</v>
      </c>
      <c r="BG1837" s="110">
        <f t="shared" si="990"/>
        <v>51</v>
      </c>
      <c r="BH1837" s="110" t="str">
        <f t="shared" si="971"/>
        <v/>
      </c>
      <c r="BI1837" s="110">
        <f>HLOOKUP(BF1837,'ورود کد کلاس همکاران'!$A$1:$AL$54,BG1837+3,FALSE)</f>
        <v>0</v>
      </c>
    </row>
  </sheetData>
  <mergeCells count="5">
    <mergeCell ref="A1:B1"/>
    <mergeCell ref="CT3:CT7"/>
    <mergeCell ref="A2:B2"/>
    <mergeCell ref="BN2:BN6"/>
    <mergeCell ref="BW2:BW6"/>
  </mergeCells>
  <printOptions horizontalCentered="1" verticalCentered="1"/>
  <pageMargins left="0" right="0" top="0" bottom="0" header="0" footer="0"/>
  <pageSetup paperSize="9" scale="1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CZ49"/>
  <sheetViews>
    <sheetView rightToLeft="1" view="pageBreakPreview" zoomScale="50" zoomScaleNormal="60" zoomScaleSheetLayoutView="50" workbookViewId="0">
      <selection activeCell="U2" sqref="U2"/>
    </sheetView>
  </sheetViews>
  <sheetFormatPr defaultRowHeight="14.25" x14ac:dyDescent="0.2"/>
  <cols>
    <col min="1" max="1" width="7.375" customWidth="1"/>
    <col min="2" max="2" width="24.5" style="14" customWidth="1"/>
    <col min="3" max="3" width="13.125" customWidth="1"/>
    <col min="4" max="4" width="15.625" customWidth="1"/>
    <col min="5" max="5" width="14.375" customWidth="1"/>
    <col min="6" max="6" width="18.875" customWidth="1"/>
    <col min="7" max="7" width="13.125" customWidth="1"/>
    <col min="8" max="8" width="15.875" customWidth="1"/>
    <col min="9" max="11" width="13.125" customWidth="1"/>
    <col min="12" max="12" width="15.875" customWidth="1"/>
    <col min="13" max="13" width="13.125" customWidth="1"/>
    <col min="14" max="14" width="11.875" customWidth="1"/>
    <col min="15" max="15" width="13.125" customWidth="1"/>
    <col min="16" max="16" width="15.5" customWidth="1"/>
    <col min="17" max="22" width="13.125" customWidth="1"/>
    <col min="23" max="23" width="11" customWidth="1"/>
    <col min="104" max="104" width="33.25" customWidth="1"/>
  </cols>
  <sheetData>
    <row r="1" spans="1:104" ht="65.25" customHeight="1" x14ac:dyDescent="0.2">
      <c r="A1" s="303" t="s">
        <v>202</v>
      </c>
      <c r="B1" s="310"/>
      <c r="C1" s="111">
        <v>1</v>
      </c>
      <c r="D1" s="111">
        <v>2</v>
      </c>
      <c r="E1" s="111">
        <v>3</v>
      </c>
      <c r="F1" s="111">
        <v>4</v>
      </c>
      <c r="G1" s="111">
        <v>5</v>
      </c>
      <c r="H1" s="111">
        <v>6</v>
      </c>
      <c r="I1" s="111">
        <v>7</v>
      </c>
      <c r="J1" s="111">
        <v>8</v>
      </c>
      <c r="K1" s="111">
        <v>9</v>
      </c>
      <c r="L1" s="111">
        <v>10</v>
      </c>
      <c r="M1" s="111">
        <v>11</v>
      </c>
      <c r="N1" s="111">
        <v>12</v>
      </c>
      <c r="O1" s="111">
        <v>13</v>
      </c>
      <c r="P1" s="111">
        <v>14</v>
      </c>
      <c r="Q1" s="111">
        <v>15</v>
      </c>
      <c r="R1" s="111">
        <v>16</v>
      </c>
      <c r="S1" s="111">
        <v>17</v>
      </c>
      <c r="T1" s="111">
        <v>18</v>
      </c>
      <c r="U1" s="111">
        <v>19</v>
      </c>
      <c r="V1" s="111">
        <v>20</v>
      </c>
      <c r="W1" s="111">
        <v>21</v>
      </c>
      <c r="X1" s="69">
        <v>22</v>
      </c>
      <c r="Y1" s="69">
        <v>23</v>
      </c>
      <c r="Z1" s="69">
        <v>24</v>
      </c>
      <c r="AA1" s="69">
        <v>25</v>
      </c>
      <c r="AB1" s="69">
        <v>26</v>
      </c>
      <c r="AC1" s="69">
        <v>27</v>
      </c>
      <c r="AD1" s="69">
        <v>28</v>
      </c>
      <c r="AE1" s="69">
        <v>29</v>
      </c>
      <c r="AF1" s="69">
        <v>30</v>
      </c>
      <c r="AG1" s="69">
        <v>31</v>
      </c>
      <c r="AH1" s="69">
        <v>32</v>
      </c>
      <c r="AI1" s="69">
        <v>33</v>
      </c>
      <c r="AJ1" s="69">
        <v>34</v>
      </c>
      <c r="AK1" s="69">
        <v>35</v>
      </c>
      <c r="AL1" s="69">
        <v>36</v>
      </c>
      <c r="AM1" s="69">
        <v>37</v>
      </c>
      <c r="AN1" s="69">
        <v>38</v>
      </c>
      <c r="AO1" s="69">
        <v>39</v>
      </c>
      <c r="AP1" s="69">
        <v>40</v>
      </c>
      <c r="AQ1" s="69">
        <v>41</v>
      </c>
      <c r="AR1" s="69">
        <v>42</v>
      </c>
      <c r="AS1" s="69">
        <v>43</v>
      </c>
      <c r="AT1" s="69">
        <v>44</v>
      </c>
      <c r="AU1" s="69">
        <v>45</v>
      </c>
      <c r="AV1" s="69">
        <v>46</v>
      </c>
      <c r="AW1" s="69">
        <v>47</v>
      </c>
      <c r="AX1" s="69">
        <v>48</v>
      </c>
      <c r="AY1" s="69">
        <v>49</v>
      </c>
      <c r="AZ1" s="69">
        <v>50</v>
      </c>
      <c r="BA1" s="69">
        <v>51</v>
      </c>
      <c r="BB1" s="69">
        <v>52</v>
      </c>
      <c r="BC1" s="69">
        <v>53</v>
      </c>
      <c r="BD1" s="69">
        <v>54</v>
      </c>
      <c r="BE1" s="69">
        <v>55</v>
      </c>
      <c r="BF1" s="69">
        <v>56</v>
      </c>
      <c r="BG1" s="69">
        <v>57</v>
      </c>
      <c r="BH1" s="69">
        <v>58</v>
      </c>
      <c r="BI1" s="69">
        <v>59</v>
      </c>
      <c r="BJ1" s="69">
        <v>60</v>
      </c>
      <c r="BK1" s="69">
        <v>61</v>
      </c>
      <c r="BL1" s="69">
        <v>62</v>
      </c>
      <c r="BM1" s="69">
        <v>63</v>
      </c>
      <c r="BN1" s="69">
        <v>64</v>
      </c>
      <c r="BO1" s="69">
        <v>65</v>
      </c>
      <c r="BP1" s="69">
        <v>66</v>
      </c>
      <c r="BQ1" s="69">
        <v>67</v>
      </c>
      <c r="BR1" s="69">
        <v>68</v>
      </c>
      <c r="BS1" s="69">
        <v>69</v>
      </c>
      <c r="BT1" s="69">
        <v>70</v>
      </c>
      <c r="BU1" s="69">
        <v>71</v>
      </c>
      <c r="BV1" s="69">
        <v>72</v>
      </c>
      <c r="BW1" s="69">
        <v>73</v>
      </c>
      <c r="BX1" s="69">
        <v>74</v>
      </c>
      <c r="BY1" s="69">
        <v>75</v>
      </c>
      <c r="BZ1" s="69">
        <v>76</v>
      </c>
      <c r="CA1" s="69">
        <v>77</v>
      </c>
      <c r="CB1" s="69">
        <v>78</v>
      </c>
      <c r="CC1" s="69">
        <v>79</v>
      </c>
      <c r="CD1" s="69">
        <v>80</v>
      </c>
      <c r="CE1" s="69">
        <v>81</v>
      </c>
      <c r="CF1" s="69">
        <v>82</v>
      </c>
      <c r="CG1" s="69">
        <v>83</v>
      </c>
      <c r="CH1" s="69">
        <v>84</v>
      </c>
      <c r="CI1" s="69">
        <v>85</v>
      </c>
      <c r="CJ1" s="69">
        <v>86</v>
      </c>
      <c r="CK1" s="69">
        <v>87</v>
      </c>
      <c r="CL1" s="69">
        <v>88</v>
      </c>
      <c r="CM1" s="69">
        <v>89</v>
      </c>
      <c r="CN1" s="69">
        <v>90</v>
      </c>
      <c r="CO1" s="69">
        <v>91</v>
      </c>
      <c r="CP1" s="69">
        <v>92</v>
      </c>
      <c r="CQ1" s="69">
        <v>93</v>
      </c>
      <c r="CR1" s="69">
        <v>94</v>
      </c>
      <c r="CS1" s="69">
        <v>95</v>
      </c>
      <c r="CT1" s="69">
        <v>96</v>
      </c>
      <c r="CU1" s="69">
        <v>97</v>
      </c>
      <c r="CV1" s="69">
        <v>98</v>
      </c>
      <c r="CW1" s="69">
        <v>99</v>
      </c>
      <c r="CX1" s="69">
        <v>100</v>
      </c>
      <c r="CY1" s="14"/>
      <c r="CZ1" s="14"/>
    </row>
    <row r="2" spans="1:104" s="14" customFormat="1" ht="129.75" customHeight="1" x14ac:dyDescent="0.2">
      <c r="A2" s="99" t="s">
        <v>165</v>
      </c>
      <c r="B2" s="143" t="s">
        <v>16</v>
      </c>
      <c r="C2" s="86" t="s">
        <v>67</v>
      </c>
      <c r="D2" s="86" t="s">
        <v>166</v>
      </c>
      <c r="E2" s="86" t="s">
        <v>241</v>
      </c>
      <c r="F2" s="86" t="s">
        <v>168</v>
      </c>
      <c r="G2" s="86" t="s">
        <v>169</v>
      </c>
      <c r="H2" s="86" t="s">
        <v>170</v>
      </c>
      <c r="I2" s="86" t="s">
        <v>171</v>
      </c>
      <c r="J2" s="86" t="s">
        <v>172</v>
      </c>
      <c r="K2" s="86" t="s">
        <v>173</v>
      </c>
      <c r="L2" s="86" t="s">
        <v>240</v>
      </c>
      <c r="M2" s="86" t="s">
        <v>18</v>
      </c>
      <c r="N2" s="86" t="s">
        <v>20</v>
      </c>
      <c r="O2" s="86" t="s">
        <v>19</v>
      </c>
      <c r="P2" s="86" t="s">
        <v>175</v>
      </c>
      <c r="Q2" s="86" t="s">
        <v>58</v>
      </c>
      <c r="R2" s="86" t="s">
        <v>100</v>
      </c>
      <c r="S2" s="86" t="s">
        <v>101</v>
      </c>
      <c r="T2" s="86" t="s">
        <v>211</v>
      </c>
      <c r="U2" s="86" t="s">
        <v>102</v>
      </c>
      <c r="V2" s="86"/>
      <c r="W2" s="86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</row>
    <row r="3" spans="1:104" ht="60" customHeight="1" x14ac:dyDescent="0.2">
      <c r="A3" s="102">
        <v>1</v>
      </c>
      <c r="B3" s="143" t="str">
        <f>'ورود اطلاعات'!D6</f>
        <v>هفتم1</v>
      </c>
      <c r="C3" s="87">
        <f>IFERROR(VLOOKUP(C$1&amp;"-"&amp;$A3,'ورود  کد درس همکاران'!$AN$1:$BI$1837,20,FALSE),"")</f>
        <v>8</v>
      </c>
      <c r="D3" s="87">
        <f>IFERROR(VLOOKUP(D$1&amp;"-"&amp;$A3,'ورود  کد درس همکاران'!$AN$1:$BI$1837,20,FALSE),"")</f>
        <v>10</v>
      </c>
      <c r="E3" s="87">
        <f>IFERROR(VLOOKUP(E$1&amp;"-"&amp;$A3,'ورود  کد درس همکاران'!$AN$1:$BI$1837,20,FALSE),"")</f>
        <v>12</v>
      </c>
      <c r="F3" s="87">
        <f>IFERROR(VLOOKUP(F$1&amp;"-"&amp;$A3,'ورود  کد درس همکاران'!$AN$1:$BI$1837,20,FALSE),"")</f>
        <v>12</v>
      </c>
      <c r="G3" s="87">
        <f>IFERROR(VLOOKUP(G$1&amp;"-"&amp;$A3,'ورود  کد درس همکاران'!$AN$1:$BI$1837,20,FALSE),"")</f>
        <v>12</v>
      </c>
      <c r="H3" s="87">
        <f>IFERROR(VLOOKUP(H$1&amp;"-"&amp;$A3,'ورود  کد درس همکاران'!$AN$1:$BI$1837,20,FALSE),"")</f>
        <v>9</v>
      </c>
      <c r="I3" s="87">
        <f>IFERROR(VLOOKUP(I$1&amp;"-"&amp;$A3,'ورود  کد درس همکاران'!$AN$1:$BI$1837,20,FALSE),"")</f>
        <v>14</v>
      </c>
      <c r="J3" s="87">
        <f>IFERROR(VLOOKUP(J$1&amp;"-"&amp;$A3,'ورود  کد درس همکاران'!$AN$1:$BI$1837,20,FALSE),"")</f>
        <v>16</v>
      </c>
      <c r="K3" s="87">
        <f>IFERROR(VLOOKUP(K$1&amp;"-"&amp;$A3,'ورود  کد درس همکاران'!$AN$1:$BI$1837,20,FALSE),"")</f>
        <v>18</v>
      </c>
      <c r="L3" s="87">
        <f>IFERROR(VLOOKUP(L$1&amp;"-"&amp;$A3,'ورود  کد درس همکاران'!$AN$1:$BI$1837,20,FALSE),"")</f>
        <v>20</v>
      </c>
      <c r="M3" s="87">
        <f>IFERROR(VLOOKUP(M$1&amp;"-"&amp;$A3,'ورود  کد درس همکاران'!$AN$1:$BI$1837,20,FALSE),"")</f>
        <v>2</v>
      </c>
      <c r="N3" s="87">
        <f>IFERROR(VLOOKUP(N$1&amp;"-"&amp;$A3,'ورود  کد درس همکاران'!$AN$1:$BI$1837,20,FALSE),"")</f>
        <v>24</v>
      </c>
      <c r="O3" s="87">
        <f>IFERROR(VLOOKUP(O$1&amp;"-"&amp;$A3,'ورود  کد درس همکاران'!$AN$1:$BI$1837,20,FALSE),"")</f>
        <v>25</v>
      </c>
      <c r="P3" s="87">
        <f>IFERROR(VLOOKUP(P$1&amp;"-"&amp;$A3,'ورود  کد درس همکاران'!$AN$1:$BI$1837,20,FALSE),"")</f>
        <v>28</v>
      </c>
      <c r="Q3" s="87" t="str">
        <f>IFERROR(VLOOKUP(Q$1&amp;"-"&amp;$A3,'ورود  کد درس همکاران'!$AN$1:$BI$1837,20,FALSE),"")</f>
        <v/>
      </c>
      <c r="R3" s="87">
        <f>IFERROR(VLOOKUP(R$1&amp;"-"&amp;$A3,'ورود  کد درس همکاران'!$AN$1:$BI$1837,20,FALSE),"")</f>
        <v>12</v>
      </c>
      <c r="S3" s="87">
        <f>IFERROR(VLOOKUP(S$1&amp;"-"&amp;$A3,'ورود  کد درس همکاران'!$AN$1:$BI$1837,20,FALSE),"")</f>
        <v>14</v>
      </c>
      <c r="T3" s="87">
        <f>IFERROR(VLOOKUP(T$1&amp;"-"&amp;$A3,'ورود  کد درس همکاران'!$AN$1:$BI$1837,20,FALSE),"")</f>
        <v>16</v>
      </c>
      <c r="U3" s="87">
        <f>IFERROR(VLOOKUP(U$1&amp;"-"&amp;$A3,'ورود  کد درس همکاران'!$AN$1:$BI$1837,20,FALSE),"")</f>
        <v>18</v>
      </c>
      <c r="V3" s="87" t="str">
        <f>IFERROR(VLOOKUP(V$1&amp;"-"&amp;$A3,'ورود  کد درس همکاران'!$AN$1:$BI$1837,20,FALSE),"")</f>
        <v/>
      </c>
      <c r="W3" s="87" t="str">
        <f>IFERROR(VLOOKUP(W$1&amp;"-"&amp;$A3,'ورود  کد درس همکاران'!$AN$1:$BI$1837,20,FALSE),"")</f>
        <v/>
      </c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Z3" s="6" t="s">
        <v>67</v>
      </c>
    </row>
    <row r="4" spans="1:104" ht="60" customHeight="1" x14ac:dyDescent="0.2">
      <c r="A4" s="102">
        <v>2</v>
      </c>
      <c r="B4" s="143" t="str">
        <f>'ورود اطلاعات'!D7</f>
        <v>هفتم2</v>
      </c>
      <c r="C4" s="87">
        <f>IFERROR(VLOOKUP(C$1&amp;"-"&amp;$A4,'ورود  کد درس همکاران'!$AN$1:$BI$1837,20,FALSE),"")</f>
        <v>7</v>
      </c>
      <c r="D4" s="87">
        <f>IFERROR(VLOOKUP(D$1&amp;"-"&amp;$A4,'ورود  کد درس همکاران'!$AN$1:$BI$1837,20,FALSE),"")</f>
        <v>10</v>
      </c>
      <c r="E4" s="87">
        <f>IFERROR(VLOOKUP(E$1&amp;"-"&amp;$A4,'ورود  کد درس همکاران'!$AN$1:$BI$1837,20,FALSE),"")</f>
        <v>13</v>
      </c>
      <c r="F4" s="87">
        <f>IFERROR(VLOOKUP(F$1&amp;"-"&amp;$A4,'ورود  کد درس همکاران'!$AN$1:$BI$1837,20,FALSE),"")</f>
        <v>13</v>
      </c>
      <c r="G4" s="87">
        <f>IFERROR(VLOOKUP(G$1&amp;"-"&amp;$A4,'ورود  کد درس همکاران'!$AN$1:$BI$1837,20,FALSE),"")</f>
        <v>13</v>
      </c>
      <c r="H4" s="87">
        <f>IFERROR(VLOOKUP(H$1&amp;"-"&amp;$A4,'ورود  کد درس همکاران'!$AN$1:$BI$1837,20,FALSE),"")</f>
        <v>6</v>
      </c>
      <c r="I4" s="87">
        <f>IFERROR(VLOOKUP(I$1&amp;"-"&amp;$A4,'ورود  کد درس همکاران'!$AN$1:$BI$1837,20,FALSE),"")</f>
        <v>14</v>
      </c>
      <c r="J4" s="87">
        <f>IFERROR(VLOOKUP(J$1&amp;"-"&amp;$A4,'ورود  کد درس همکاران'!$AN$1:$BI$1837,20,FALSE),"")</f>
        <v>15</v>
      </c>
      <c r="K4" s="87">
        <f>IFERROR(VLOOKUP(K$1&amp;"-"&amp;$A4,'ورود  کد درس همکاران'!$AN$1:$BI$1837,20,FALSE),"")</f>
        <v>17</v>
      </c>
      <c r="L4" s="87">
        <f>IFERROR(VLOOKUP(L$1&amp;"-"&amp;$A4,'ورود  کد درس همکاران'!$AN$1:$BI$1837,20,FALSE),"")</f>
        <v>20</v>
      </c>
      <c r="M4" s="87">
        <f>IFERROR(VLOOKUP(M$1&amp;"-"&amp;$A4,'ورود  کد درس همکاران'!$AN$1:$BI$1837,20,FALSE),"")</f>
        <v>21</v>
      </c>
      <c r="N4" s="87">
        <f>IFERROR(VLOOKUP(N$1&amp;"-"&amp;$A4,'ورود  کد درس همکاران'!$AN$1:$BI$1837,20,FALSE),"")</f>
        <v>23</v>
      </c>
      <c r="O4" s="87">
        <f>IFERROR(VLOOKUP(O$1&amp;"-"&amp;$A4,'ورود  کد درس همکاران'!$AN$1:$BI$1837,20,FALSE),"")</f>
        <v>26</v>
      </c>
      <c r="P4" s="87">
        <f>IFERROR(VLOOKUP(P$1&amp;"-"&amp;$A4,'ورود  کد درس همکاران'!$AN$1:$BI$1837,20,FALSE),"")</f>
        <v>27</v>
      </c>
      <c r="Q4" s="87" t="str">
        <f>IFERROR(VLOOKUP(Q$1&amp;"-"&amp;$A4,'ورود  کد درس همکاران'!$AN$1:$BI$1837,20,FALSE),"")</f>
        <v/>
      </c>
      <c r="R4" s="87">
        <f>IFERROR(VLOOKUP(R$1&amp;"-"&amp;$A4,'ورود  کد درس همکاران'!$AN$1:$BI$1837,20,FALSE),"")</f>
        <v>13</v>
      </c>
      <c r="S4" s="87">
        <f>IFERROR(VLOOKUP(S$1&amp;"-"&amp;$A4,'ورود  کد درس همکاران'!$AN$1:$BI$1837,20,FALSE),"")</f>
        <v>14</v>
      </c>
      <c r="T4" s="87">
        <f>IFERROR(VLOOKUP(T$1&amp;"-"&amp;$A4,'ورود  کد درس همکاران'!$AN$1:$BI$1837,20,FALSE),"")</f>
        <v>15</v>
      </c>
      <c r="U4" s="87">
        <f>IFERROR(VLOOKUP(U$1&amp;"-"&amp;$A4,'ورود  کد درس همکاران'!$AN$1:$BI$1837,20,FALSE),"")</f>
        <v>17</v>
      </c>
      <c r="V4" s="87" t="str">
        <f>IFERROR(VLOOKUP(V$1&amp;"-"&amp;$A4,'ورود  کد درس همکاران'!$AN$1:$BI$1837,20,FALSE),"")</f>
        <v/>
      </c>
      <c r="W4" s="87" t="str">
        <f>IFERROR(VLOOKUP(W$1&amp;"-"&amp;$A4,'ورود  کد درس همکاران'!$AN$1:$BI$1837,20,FALSE),"")</f>
        <v/>
      </c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Z4" s="6" t="s">
        <v>166</v>
      </c>
    </row>
    <row r="5" spans="1:104" ht="60" customHeight="1" x14ac:dyDescent="0.2">
      <c r="A5" s="102">
        <v>3</v>
      </c>
      <c r="B5" s="143" t="str">
        <f>'ورود اطلاعات'!D8</f>
        <v>هفتم3</v>
      </c>
      <c r="C5" s="87">
        <f>IFERROR(VLOOKUP(C$1&amp;"-"&amp;$A5,'ورود  کد درس همکاران'!$AN$1:$BI$1837,20,FALSE),"")</f>
        <v>11</v>
      </c>
      <c r="D5" s="87">
        <f>IFERROR(VLOOKUP(D$1&amp;"-"&amp;$A5,'ورود  کد درس همکاران'!$AN$1:$BI$1837,20,FALSE),"")</f>
        <v>10</v>
      </c>
      <c r="E5" s="87">
        <f>IFERROR(VLOOKUP(E$1&amp;"-"&amp;$A5,'ورود  کد درس همکاران'!$AN$1:$BI$1837,20,FALSE),"")</f>
        <v>12</v>
      </c>
      <c r="F5" s="87">
        <f>IFERROR(VLOOKUP(F$1&amp;"-"&amp;$A5,'ورود  کد درس همکاران'!$AN$1:$BI$1837,20,FALSE),"")</f>
        <v>12</v>
      </c>
      <c r="G5" s="87">
        <f>IFERROR(VLOOKUP(G$1&amp;"-"&amp;$A5,'ورود  کد درس همکاران'!$AN$1:$BI$1837,20,FALSE),"")</f>
        <v>12</v>
      </c>
      <c r="H5" s="87">
        <f>IFERROR(VLOOKUP(H$1&amp;"-"&amp;$A5,'ورود  کد درس همکاران'!$AN$1:$BI$1837,20,FALSE),"")</f>
        <v>9</v>
      </c>
      <c r="I5" s="87">
        <f>IFERROR(VLOOKUP(I$1&amp;"-"&amp;$A5,'ورود  کد درس همکاران'!$AN$1:$BI$1837,20,FALSE),"")</f>
        <v>14</v>
      </c>
      <c r="J5" s="87">
        <f>IFERROR(VLOOKUP(J$1&amp;"-"&amp;$A5,'ورود  کد درس همکاران'!$AN$1:$BI$1837,20,FALSE),"")</f>
        <v>15</v>
      </c>
      <c r="K5" s="87">
        <f>IFERROR(VLOOKUP(K$1&amp;"-"&amp;$A5,'ورود  کد درس همکاران'!$AN$1:$BI$1837,20,FALSE),"")</f>
        <v>5</v>
      </c>
      <c r="L5" s="87">
        <f>IFERROR(VLOOKUP(L$1&amp;"-"&amp;$A5,'ورود  کد درس همکاران'!$AN$1:$BI$1837,20,FALSE),"")</f>
        <v>20</v>
      </c>
      <c r="M5" s="87">
        <f>IFERROR(VLOOKUP(M$1&amp;"-"&amp;$A5,'ورود  کد درس همکاران'!$AN$1:$BI$1837,20,FALSE),"")</f>
        <v>22</v>
      </c>
      <c r="N5" s="87">
        <f>IFERROR(VLOOKUP(N$1&amp;"-"&amp;$A5,'ورود  کد درس همکاران'!$AN$1:$BI$1837,20,FALSE),"")</f>
        <v>23</v>
      </c>
      <c r="O5" s="87">
        <f>IFERROR(VLOOKUP(O$1&amp;"-"&amp;$A5,'ورود  کد درس همکاران'!$AN$1:$BI$1837,20,FALSE),"")</f>
        <v>25</v>
      </c>
      <c r="P5" s="87">
        <f>IFERROR(VLOOKUP(P$1&amp;"-"&amp;$A5,'ورود  کد درس همکاران'!$AN$1:$BI$1837,20,FALSE),"")</f>
        <v>3</v>
      </c>
      <c r="Q5" s="87" t="str">
        <f>IFERROR(VLOOKUP(Q$1&amp;"-"&amp;$A5,'ورود  کد درس همکاران'!$AN$1:$BI$1837,20,FALSE),"")</f>
        <v/>
      </c>
      <c r="R5" s="87">
        <f>IFERROR(VLOOKUP(R$1&amp;"-"&amp;$A5,'ورود  کد درس همکاران'!$AN$1:$BI$1837,20,FALSE),"")</f>
        <v>12</v>
      </c>
      <c r="S5" s="87">
        <f>IFERROR(VLOOKUP(S$1&amp;"-"&amp;$A5,'ورود  کد درس همکاران'!$AN$1:$BI$1837,20,FALSE),"")</f>
        <v>14</v>
      </c>
      <c r="T5" s="87">
        <f>IFERROR(VLOOKUP(T$1&amp;"-"&amp;$A5,'ورود  کد درس همکاران'!$AN$1:$BI$1837,20,FALSE),"")</f>
        <v>15</v>
      </c>
      <c r="U5" s="87">
        <f>IFERROR(VLOOKUP(U$1&amp;"-"&amp;$A5,'ورود  کد درس همکاران'!$AN$1:$BI$1837,20,FALSE),"")</f>
        <v>5</v>
      </c>
      <c r="V5" s="87" t="str">
        <f>IFERROR(VLOOKUP(V$1&amp;"-"&amp;$A5,'ورود  کد درس همکاران'!$AN$1:$BI$1837,20,FALSE),"")</f>
        <v/>
      </c>
      <c r="W5" s="87" t="str">
        <f>IFERROR(VLOOKUP(W$1&amp;"-"&amp;$A5,'ورود  کد درس همکاران'!$AN$1:$BI$1837,20,FALSE),"")</f>
        <v/>
      </c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Z5" s="6" t="s">
        <v>167</v>
      </c>
    </row>
    <row r="6" spans="1:104" ht="60" customHeight="1" x14ac:dyDescent="0.2">
      <c r="A6" s="102">
        <v>4</v>
      </c>
      <c r="B6" s="143" t="str">
        <f>'ورود اطلاعات'!D9</f>
        <v>هشتم1</v>
      </c>
      <c r="C6" s="87">
        <f>IFERROR(VLOOKUP(C$1&amp;"-"&amp;$A6,'ورود  کد درس همکاران'!$AN$1:$BI$1837,20,FALSE),"")</f>
        <v>9</v>
      </c>
      <c r="D6" s="87">
        <f>IFERROR(VLOOKUP(D$1&amp;"-"&amp;$A6,'ورود  کد درس همکاران'!$AN$1:$BI$1837,20,FALSE),"")</f>
        <v>6</v>
      </c>
      <c r="E6" s="87">
        <f>IFERROR(VLOOKUP(E$1&amp;"-"&amp;$A6,'ورود  کد درس همکاران'!$AN$1:$BI$1837,20,FALSE),"")</f>
        <v>13</v>
      </c>
      <c r="F6" s="87">
        <f>IFERROR(VLOOKUP(F$1&amp;"-"&amp;$A6,'ورود  کد درس همکاران'!$AN$1:$BI$1837,20,FALSE),"")</f>
        <v>13</v>
      </c>
      <c r="G6" s="87">
        <f>IFERROR(VLOOKUP(G$1&amp;"-"&amp;$A6,'ورود  کد درس همکاران'!$AN$1:$BI$1837,20,FALSE),"")</f>
        <v>13</v>
      </c>
      <c r="H6" s="87">
        <f>IFERROR(VLOOKUP(H$1&amp;"-"&amp;$A6,'ورود  کد درس همکاران'!$AN$1:$BI$1837,20,FALSE),"")</f>
        <v>8</v>
      </c>
      <c r="I6" s="87">
        <f>IFERROR(VLOOKUP(I$1&amp;"-"&amp;$A6,'ورود  کد درس همکاران'!$AN$1:$BI$1837,20,FALSE),"")</f>
        <v>14</v>
      </c>
      <c r="J6" s="87">
        <f>IFERROR(VLOOKUP(J$1&amp;"-"&amp;$A6,'ورود  کد درس همکاران'!$AN$1:$BI$1837,20,FALSE),"")</f>
        <v>16</v>
      </c>
      <c r="K6" s="87">
        <f>IFERROR(VLOOKUP(K$1&amp;"-"&amp;$A6,'ورود  کد درس همکاران'!$AN$1:$BI$1837,20,FALSE),"")</f>
        <v>18</v>
      </c>
      <c r="L6" s="87">
        <f>IFERROR(VLOOKUP(L$1&amp;"-"&amp;$A6,'ورود  کد درس همکاران'!$AN$1:$BI$1837,20,FALSE),"")</f>
        <v>20</v>
      </c>
      <c r="M6" s="87">
        <f>IFERROR(VLOOKUP(M$1&amp;"-"&amp;$A6,'ورود  کد درس همکاران'!$AN$1:$BI$1837,20,FALSE),"")</f>
        <v>21</v>
      </c>
      <c r="N6" s="87">
        <f>IFERROR(VLOOKUP(N$1&amp;"-"&amp;$A6,'ورود  کد درس همکاران'!$AN$1:$BI$1837,20,FALSE),"")</f>
        <v>24</v>
      </c>
      <c r="O6" s="87">
        <f>IFERROR(VLOOKUP(O$1&amp;"-"&amp;$A6,'ورود  کد درس همکاران'!$AN$1:$BI$1837,20,FALSE),"")</f>
        <v>26</v>
      </c>
      <c r="P6" s="87">
        <f>IFERROR(VLOOKUP(P$1&amp;"-"&amp;$A6,'ورود  کد درس همکاران'!$AN$1:$BI$1837,20,FALSE),"")</f>
        <v>27</v>
      </c>
      <c r="Q6" s="87" t="str">
        <f>IFERROR(VLOOKUP(Q$1&amp;"-"&amp;$A6,'ورود  کد درس همکاران'!$AN$1:$BI$1837,20,FALSE),"")</f>
        <v/>
      </c>
      <c r="R6" s="87">
        <f>IFERROR(VLOOKUP(R$1&amp;"-"&amp;$A6,'ورود  کد درس همکاران'!$AN$1:$BI$1837,20,FALSE),"")</f>
        <v>13</v>
      </c>
      <c r="S6" s="87">
        <f>IFERROR(VLOOKUP(S$1&amp;"-"&amp;$A6,'ورود  کد درس همکاران'!$AN$1:$BI$1837,20,FALSE),"")</f>
        <v>14</v>
      </c>
      <c r="T6" s="87">
        <f>IFERROR(VLOOKUP(T$1&amp;"-"&amp;$A6,'ورود  کد درس همکاران'!$AN$1:$BI$1837,20,FALSE),"")</f>
        <v>16</v>
      </c>
      <c r="U6" s="87">
        <f>IFERROR(VLOOKUP(U$1&amp;"-"&amp;$A6,'ورود  کد درس همکاران'!$AN$1:$BI$1837,20,FALSE),"")</f>
        <v>18</v>
      </c>
      <c r="V6" s="87" t="str">
        <f>IFERROR(VLOOKUP(V$1&amp;"-"&amp;$A6,'ورود  کد درس همکاران'!$AN$1:$BI$1837,20,FALSE),"")</f>
        <v/>
      </c>
      <c r="W6" s="87" t="str">
        <f>IFERROR(VLOOKUP(W$1&amp;"-"&amp;$A6,'ورود  کد درس همکاران'!$AN$1:$BI$1837,20,FALSE),"")</f>
        <v/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Z6" s="6" t="s">
        <v>168</v>
      </c>
    </row>
    <row r="7" spans="1:104" ht="60" customHeight="1" x14ac:dyDescent="0.2">
      <c r="A7" s="102">
        <v>5</v>
      </c>
      <c r="B7" s="143" t="str">
        <f>'ورود اطلاعات'!D10</f>
        <v>هشتم2</v>
      </c>
      <c r="C7" s="87">
        <f>IFERROR(VLOOKUP(C$1&amp;"-"&amp;$A7,'ورود  کد درس همکاران'!$AN$1:$BI$1837,20,FALSE),"")</f>
        <v>8</v>
      </c>
      <c r="D7" s="87">
        <f>IFERROR(VLOOKUP(D$1&amp;"-"&amp;$A7,'ورود  کد درس همکاران'!$AN$1:$BI$1837,20,FALSE),"")</f>
        <v>10</v>
      </c>
      <c r="E7" s="87">
        <f>IFERROR(VLOOKUP(E$1&amp;"-"&amp;$A7,'ورود  کد درس همکاران'!$AN$1:$BI$1837,20,FALSE),"")</f>
        <v>12</v>
      </c>
      <c r="F7" s="87">
        <f>IFERROR(VLOOKUP(F$1&amp;"-"&amp;$A7,'ورود  کد درس همکاران'!$AN$1:$BI$1837,20,FALSE),"")</f>
        <v>12</v>
      </c>
      <c r="G7" s="87">
        <f>IFERROR(VLOOKUP(G$1&amp;"-"&amp;$A7,'ورود  کد درس همکاران'!$AN$1:$BI$1837,20,FALSE),"")</f>
        <v>12</v>
      </c>
      <c r="H7" s="87">
        <f>IFERROR(VLOOKUP(H$1&amp;"-"&amp;$A7,'ورود  کد درس همکاران'!$AN$1:$BI$1837,20,FALSE),"")</f>
        <v>7</v>
      </c>
      <c r="I7" s="87">
        <f>IFERROR(VLOOKUP(I$1&amp;"-"&amp;$A7,'ورود  کد درس همکاران'!$AN$1:$BI$1837,20,FALSE),"")</f>
        <v>14</v>
      </c>
      <c r="J7" s="87">
        <f>IFERROR(VLOOKUP(J$1&amp;"-"&amp;$A7,'ورود  کد درس همکاران'!$AN$1:$BI$1837,20,FALSE),"")</f>
        <v>16</v>
      </c>
      <c r="K7" s="87">
        <f>IFERROR(VLOOKUP(K$1&amp;"-"&amp;$A7,'ورود  کد درس همکاران'!$AN$1:$BI$1837,20,FALSE),"")</f>
        <v>17</v>
      </c>
      <c r="L7" s="87">
        <f>IFERROR(VLOOKUP(L$1&amp;"-"&amp;$A7,'ورود  کد درس همکاران'!$AN$1:$BI$1837,20,FALSE),"")</f>
        <v>20</v>
      </c>
      <c r="M7" s="87">
        <f>IFERROR(VLOOKUP(M$1&amp;"-"&amp;$A7,'ورود  کد درس همکاران'!$AN$1:$BI$1837,20,FALSE),"")</f>
        <v>22</v>
      </c>
      <c r="N7" s="87">
        <f>IFERROR(VLOOKUP(N$1&amp;"-"&amp;$A7,'ورود  کد درس همکاران'!$AN$1:$BI$1837,20,FALSE),"")</f>
        <v>23</v>
      </c>
      <c r="O7" s="87">
        <f>IFERROR(VLOOKUP(O$1&amp;"-"&amp;$A7,'ورود  کد درس همکاران'!$AN$1:$BI$1837,20,FALSE),"")</f>
        <v>25</v>
      </c>
      <c r="P7" s="87">
        <f>IFERROR(VLOOKUP(P$1&amp;"-"&amp;$A7,'ورود  کد درس همکاران'!$AN$1:$BI$1837,20,FALSE),"")</f>
        <v>27</v>
      </c>
      <c r="Q7" s="87" t="str">
        <f>IFERROR(VLOOKUP(Q$1&amp;"-"&amp;$A7,'ورود  کد درس همکاران'!$AN$1:$BI$1837,20,FALSE),"")</f>
        <v/>
      </c>
      <c r="R7" s="87">
        <f>IFERROR(VLOOKUP(R$1&amp;"-"&amp;$A7,'ورود  کد درس همکاران'!$AN$1:$BI$1837,20,FALSE),"")</f>
        <v>12</v>
      </c>
      <c r="S7" s="87">
        <f>IFERROR(VLOOKUP(S$1&amp;"-"&amp;$A7,'ورود  کد درس همکاران'!$AN$1:$BI$1837,20,FALSE),"")</f>
        <v>14</v>
      </c>
      <c r="T7" s="87">
        <f>IFERROR(VLOOKUP(T$1&amp;"-"&amp;$A7,'ورود  کد درس همکاران'!$AN$1:$BI$1837,20,FALSE),"")</f>
        <v>16</v>
      </c>
      <c r="U7" s="87">
        <f>IFERROR(VLOOKUP(U$1&amp;"-"&amp;$A7,'ورود  کد درس همکاران'!$AN$1:$BI$1837,20,FALSE),"")</f>
        <v>17</v>
      </c>
      <c r="V7" s="87" t="str">
        <f>IFERROR(VLOOKUP(V$1&amp;"-"&amp;$A7,'ورود  کد درس همکاران'!$AN$1:$BI$1837,20,FALSE),"")</f>
        <v/>
      </c>
      <c r="W7" s="87" t="str">
        <f>IFERROR(VLOOKUP(W$1&amp;"-"&amp;$A7,'ورود  کد درس همکاران'!$AN$1:$BI$1837,20,FALSE),"")</f>
        <v/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Z7" s="6" t="s">
        <v>169</v>
      </c>
    </row>
    <row r="8" spans="1:104" ht="60" customHeight="1" x14ac:dyDescent="0.2">
      <c r="A8" s="102">
        <v>6</v>
      </c>
      <c r="B8" s="143" t="str">
        <f>'ورود اطلاعات'!D11</f>
        <v>هشتم3</v>
      </c>
      <c r="C8" s="87">
        <f>IFERROR(VLOOKUP(C$1&amp;"-"&amp;$A8,'ورود  کد درس همکاران'!$AN$1:$BI$1837,20,FALSE),"")</f>
        <v>8</v>
      </c>
      <c r="D8" s="87">
        <f>IFERROR(VLOOKUP(D$1&amp;"-"&amp;$A8,'ورود  کد درس همکاران'!$AN$1:$BI$1837,20,FALSE),"")</f>
        <v>11</v>
      </c>
      <c r="E8" s="87">
        <f>IFERROR(VLOOKUP(E$1&amp;"-"&amp;$A8,'ورود  کد درس همکاران'!$AN$1:$BI$1837,20,FALSE),"")</f>
        <v>12</v>
      </c>
      <c r="F8" s="87">
        <f>IFERROR(VLOOKUP(F$1&amp;"-"&amp;$A8,'ورود  کد درس همکاران'!$AN$1:$BI$1837,20,FALSE),"")</f>
        <v>12</v>
      </c>
      <c r="G8" s="87">
        <f>IFERROR(VLOOKUP(G$1&amp;"-"&amp;$A8,'ورود  کد درس همکاران'!$AN$1:$BI$1837,20,FALSE),"")</f>
        <v>12</v>
      </c>
      <c r="H8" s="87">
        <f>IFERROR(VLOOKUP(H$1&amp;"-"&amp;$A8,'ورود  کد درس همکاران'!$AN$1:$BI$1837,20,FALSE),"")</f>
        <v>6</v>
      </c>
      <c r="I8" s="87">
        <f>IFERROR(VLOOKUP(I$1&amp;"-"&amp;$A8,'ورود  کد درس همکاران'!$AN$1:$BI$1837,20,FALSE),"")</f>
        <v>14</v>
      </c>
      <c r="J8" s="87">
        <f>IFERROR(VLOOKUP(J$1&amp;"-"&amp;$A8,'ورود  کد درس همکاران'!$AN$1:$BI$1837,20,FALSE),"")</f>
        <v>15</v>
      </c>
      <c r="K8" s="87">
        <f>IFERROR(VLOOKUP(K$1&amp;"-"&amp;$A8,'ورود  کد درس همکاران'!$AN$1:$BI$1837,20,FALSE),"")</f>
        <v>19</v>
      </c>
      <c r="L8" s="87">
        <f>IFERROR(VLOOKUP(L$1&amp;"-"&amp;$A8,'ورود  کد درس همکاران'!$AN$1:$BI$1837,20,FALSE),"")</f>
        <v>20</v>
      </c>
      <c r="M8" s="87">
        <f>IFERROR(VLOOKUP(M$1&amp;"-"&amp;$A8,'ورود  کد درس همکاران'!$AN$1:$BI$1837,20,FALSE),"")</f>
        <v>22</v>
      </c>
      <c r="N8" s="87">
        <f>IFERROR(VLOOKUP(N$1&amp;"-"&amp;$A8,'ورود  کد درس همکاران'!$AN$1:$BI$1837,20,FALSE),"")</f>
        <v>23</v>
      </c>
      <c r="O8" s="87">
        <f>IFERROR(VLOOKUP(O$1&amp;"-"&amp;$A8,'ورود  کد درس همکاران'!$AN$1:$BI$1837,20,FALSE),"")</f>
        <v>25</v>
      </c>
      <c r="P8" s="87">
        <f>IFERROR(VLOOKUP(P$1&amp;"-"&amp;$A8,'ورود  کد درس همکاران'!$AN$1:$BI$1837,20,FALSE),"")</f>
        <v>27</v>
      </c>
      <c r="Q8" s="87" t="str">
        <f>IFERROR(VLOOKUP(Q$1&amp;"-"&amp;$A8,'ورود  کد درس همکاران'!$AN$1:$BI$1837,20,FALSE),"")</f>
        <v/>
      </c>
      <c r="R8" s="87">
        <f>IFERROR(VLOOKUP(R$1&amp;"-"&amp;$A8,'ورود  کد درس همکاران'!$AN$1:$BI$1837,20,FALSE),"")</f>
        <v>12</v>
      </c>
      <c r="S8" s="87">
        <f>IFERROR(VLOOKUP(S$1&amp;"-"&amp;$A8,'ورود  کد درس همکاران'!$AN$1:$BI$1837,20,FALSE),"")</f>
        <v>14</v>
      </c>
      <c r="T8" s="87">
        <f>IFERROR(VLOOKUP(T$1&amp;"-"&amp;$A8,'ورود  کد درس همکاران'!$AN$1:$BI$1837,20,FALSE),"")</f>
        <v>15</v>
      </c>
      <c r="U8" s="87">
        <f>IFERROR(VLOOKUP(U$1&amp;"-"&amp;$A8,'ورود  کد درس همکاران'!$AN$1:$BI$1837,20,FALSE),"")</f>
        <v>19</v>
      </c>
      <c r="V8" s="87" t="str">
        <f>IFERROR(VLOOKUP(V$1&amp;"-"&amp;$A8,'ورود  کد درس همکاران'!$AN$1:$BI$1837,20,FALSE),"")</f>
        <v/>
      </c>
      <c r="W8" s="87" t="str">
        <f>IFERROR(VLOOKUP(W$1&amp;"-"&amp;$A8,'ورود  کد درس همکاران'!$AN$1:$BI$1837,20,FALSE),"")</f>
        <v/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Z8" s="6" t="s">
        <v>170</v>
      </c>
    </row>
    <row r="9" spans="1:104" ht="60" customHeight="1" x14ac:dyDescent="0.2">
      <c r="A9" s="102">
        <v>7</v>
      </c>
      <c r="B9" s="143" t="str">
        <f>'ورود اطلاعات'!D12</f>
        <v>هشتم4</v>
      </c>
      <c r="C9" s="87">
        <f>IFERROR(VLOOKUP(C$1&amp;"-"&amp;$A9,'ورود  کد درس همکاران'!$AN$1:$BI$1837,20,FALSE),"")</f>
        <v>11</v>
      </c>
      <c r="D9" s="87">
        <f>IFERROR(VLOOKUP(D$1&amp;"-"&amp;$A9,'ورود  کد درس همکاران'!$AN$1:$BI$1837,20,FALSE),"")</f>
        <v>8</v>
      </c>
      <c r="E9" s="87">
        <f>IFERROR(VLOOKUP(E$1&amp;"-"&amp;$A9,'ورود  کد درس همکاران'!$AN$1:$BI$1837,20,FALSE),"")</f>
        <v>12</v>
      </c>
      <c r="F9" s="87">
        <f>IFERROR(VLOOKUP(F$1&amp;"-"&amp;$A9,'ورود  کد درس همکاران'!$AN$1:$BI$1837,20,FALSE),"")</f>
        <v>12</v>
      </c>
      <c r="G9" s="87">
        <f>IFERROR(VLOOKUP(G$1&amp;"-"&amp;$A9,'ورود  کد درس همکاران'!$AN$1:$BI$1837,20,FALSE),"")</f>
        <v>12</v>
      </c>
      <c r="H9" s="87">
        <f>IFERROR(VLOOKUP(H$1&amp;"-"&amp;$A9,'ورود  کد درس همکاران'!$AN$1:$BI$1837,20,FALSE),"")</f>
        <v>6</v>
      </c>
      <c r="I9" s="87">
        <f>IFERROR(VLOOKUP(I$1&amp;"-"&amp;$A9,'ورود  کد درس همکاران'!$AN$1:$BI$1837,20,FALSE),"")</f>
        <v>14</v>
      </c>
      <c r="J9" s="87">
        <f>IFERROR(VLOOKUP(J$1&amp;"-"&amp;$A9,'ورود  کد درس همکاران'!$AN$1:$BI$1837,20,FALSE),"")</f>
        <v>15</v>
      </c>
      <c r="K9" s="87">
        <f>IFERROR(VLOOKUP(K$1&amp;"-"&amp;$A9,'ورود  کد درس همکاران'!$AN$1:$BI$1837,20,FALSE),"")</f>
        <v>18</v>
      </c>
      <c r="L9" s="87">
        <f>IFERROR(VLOOKUP(L$1&amp;"-"&amp;$A9,'ورود  کد درس همکاران'!$AN$1:$BI$1837,20,FALSE),"")</f>
        <v>20</v>
      </c>
      <c r="M9" s="87">
        <f>IFERROR(VLOOKUP(M$1&amp;"-"&amp;$A9,'ورود  کد درس همکاران'!$AN$1:$BI$1837,20,FALSE),"")</f>
        <v>22</v>
      </c>
      <c r="N9" s="87">
        <f>IFERROR(VLOOKUP(N$1&amp;"-"&amp;$A9,'ورود  کد درس همکاران'!$AN$1:$BI$1837,20,FALSE),"")</f>
        <v>23</v>
      </c>
      <c r="O9" s="87">
        <f>IFERROR(VLOOKUP(O$1&amp;"-"&amp;$A9,'ورود  کد درس همکاران'!$AN$1:$BI$1837,20,FALSE),"")</f>
        <v>25</v>
      </c>
      <c r="P9" s="87">
        <f>IFERROR(VLOOKUP(P$1&amp;"-"&amp;$A9,'ورود  کد درس همکاران'!$AN$1:$BI$1837,20,FALSE),"")</f>
        <v>27</v>
      </c>
      <c r="Q9" s="87" t="str">
        <f>IFERROR(VLOOKUP(Q$1&amp;"-"&amp;$A9,'ورود  کد درس همکاران'!$AN$1:$BI$1837,20,FALSE),"")</f>
        <v/>
      </c>
      <c r="R9" s="87">
        <f>IFERROR(VLOOKUP(R$1&amp;"-"&amp;$A9,'ورود  کد درس همکاران'!$AN$1:$BI$1837,20,FALSE),"")</f>
        <v>12</v>
      </c>
      <c r="S9" s="87">
        <f>IFERROR(VLOOKUP(S$1&amp;"-"&amp;$A9,'ورود  کد درس همکاران'!$AN$1:$BI$1837,20,FALSE),"")</f>
        <v>14</v>
      </c>
      <c r="T9" s="87">
        <f>IFERROR(VLOOKUP(T$1&amp;"-"&amp;$A9,'ورود  کد درس همکاران'!$AN$1:$BI$1837,20,FALSE),"")</f>
        <v>15</v>
      </c>
      <c r="U9" s="87">
        <f>IFERROR(VLOOKUP(U$1&amp;"-"&amp;$A9,'ورود  کد درس همکاران'!$AN$1:$BI$1837,20,FALSE),"")</f>
        <v>18</v>
      </c>
      <c r="V9" s="87" t="str">
        <f>IFERROR(VLOOKUP(V$1&amp;"-"&amp;$A9,'ورود  کد درس همکاران'!$AN$1:$BI$1837,20,FALSE),"")</f>
        <v/>
      </c>
      <c r="W9" s="87" t="str">
        <f>IFERROR(VLOOKUP(W$1&amp;"-"&amp;$A9,'ورود  کد درس همکاران'!$AN$1:$BI$1837,20,FALSE),"")</f>
        <v/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Z9" s="6" t="s">
        <v>171</v>
      </c>
    </row>
    <row r="10" spans="1:104" ht="60" customHeight="1" x14ac:dyDescent="0.2">
      <c r="A10" s="102">
        <v>8</v>
      </c>
      <c r="B10" s="143" t="str">
        <f>'ورود اطلاعات'!D13</f>
        <v>هشتم5</v>
      </c>
      <c r="C10" s="87">
        <f>IFERROR(VLOOKUP(C$1&amp;"-"&amp;$A10,'ورود  کد درس همکاران'!$AN$1:$BI$1837,20,FALSE),"")</f>
        <v>7</v>
      </c>
      <c r="D10" s="87">
        <f>IFERROR(VLOOKUP(D$1&amp;"-"&amp;$A10,'ورود  کد درس همکاران'!$AN$1:$BI$1837,20,FALSE),"")</f>
        <v>6</v>
      </c>
      <c r="E10" s="87">
        <f>IFERROR(VLOOKUP(E$1&amp;"-"&amp;$A10,'ورود  کد درس همکاران'!$AN$1:$BI$1837,20,FALSE),"")</f>
        <v>13</v>
      </c>
      <c r="F10" s="87">
        <f>IFERROR(VLOOKUP(F$1&amp;"-"&amp;$A10,'ورود  کد درس همکاران'!$AN$1:$BI$1837,20,FALSE),"")</f>
        <v>13</v>
      </c>
      <c r="G10" s="87">
        <f>IFERROR(VLOOKUP(G$1&amp;"-"&amp;$A10,'ورود  کد درس همکاران'!$AN$1:$BI$1837,20,FALSE),"")</f>
        <v>13</v>
      </c>
      <c r="H10" s="87">
        <f>IFERROR(VLOOKUP(H$1&amp;"-"&amp;$A10,'ورود  کد درس همکاران'!$AN$1:$BI$1837,20,FALSE),"")</f>
        <v>6</v>
      </c>
      <c r="I10" s="87">
        <f>IFERROR(VLOOKUP(I$1&amp;"-"&amp;$A10,'ورود  کد درس همکاران'!$AN$1:$BI$1837,20,FALSE),"")</f>
        <v>14</v>
      </c>
      <c r="J10" s="87">
        <f>IFERROR(VLOOKUP(J$1&amp;"-"&amp;$A10,'ورود  کد درس همکاران'!$AN$1:$BI$1837,20,FALSE),"")</f>
        <v>15</v>
      </c>
      <c r="K10" s="87">
        <f>IFERROR(VLOOKUP(K$1&amp;"-"&amp;$A10,'ورود  کد درس همکاران'!$AN$1:$BI$1837,20,FALSE),"")</f>
        <v>17</v>
      </c>
      <c r="L10" s="87">
        <f>IFERROR(VLOOKUP(L$1&amp;"-"&amp;$A10,'ورود  کد درس همکاران'!$AN$1:$BI$1837,20,FALSE),"")</f>
        <v>20</v>
      </c>
      <c r="M10" s="87">
        <f>IFERROR(VLOOKUP(M$1&amp;"-"&amp;$A10,'ورود  کد درس همکاران'!$AN$1:$BI$1837,20,FALSE),"")</f>
        <v>21</v>
      </c>
      <c r="N10" s="87">
        <f>IFERROR(VLOOKUP(N$1&amp;"-"&amp;$A10,'ورود  کد درس همکاران'!$AN$1:$BI$1837,20,FALSE),"")</f>
        <v>24</v>
      </c>
      <c r="O10" s="87">
        <f>IFERROR(VLOOKUP(O$1&amp;"-"&amp;$A10,'ورود  کد درس همکاران'!$AN$1:$BI$1837,20,FALSE),"")</f>
        <v>26</v>
      </c>
      <c r="P10" s="87">
        <f>IFERROR(VLOOKUP(P$1&amp;"-"&amp;$A10,'ورود  کد درس همکاران'!$AN$1:$BI$1837,20,FALSE),"")</f>
        <v>27</v>
      </c>
      <c r="Q10" s="87" t="str">
        <f>IFERROR(VLOOKUP(Q$1&amp;"-"&amp;$A10,'ورود  کد درس همکاران'!$AN$1:$BI$1837,20,FALSE),"")</f>
        <v/>
      </c>
      <c r="R10" s="87">
        <f>IFERROR(VLOOKUP(R$1&amp;"-"&amp;$A10,'ورود  کد درس همکاران'!$AN$1:$BI$1837,20,FALSE),"")</f>
        <v>13</v>
      </c>
      <c r="S10" s="87">
        <f>IFERROR(VLOOKUP(S$1&amp;"-"&amp;$A10,'ورود  کد درس همکاران'!$AN$1:$BI$1837,20,FALSE),"")</f>
        <v>14</v>
      </c>
      <c r="T10" s="87">
        <f>IFERROR(VLOOKUP(T$1&amp;"-"&amp;$A10,'ورود  کد درس همکاران'!$AN$1:$BI$1837,20,FALSE),"")</f>
        <v>15</v>
      </c>
      <c r="U10" s="87">
        <f>IFERROR(VLOOKUP(U$1&amp;"-"&amp;$A10,'ورود  کد درس همکاران'!$AN$1:$BI$1837,20,FALSE),"")</f>
        <v>17</v>
      </c>
      <c r="V10" s="87" t="str">
        <f>IFERROR(VLOOKUP(V$1&amp;"-"&amp;$A10,'ورود  کد درس همکاران'!$AN$1:$BI$1837,20,FALSE),"")</f>
        <v/>
      </c>
      <c r="W10" s="87" t="str">
        <f>IFERROR(VLOOKUP(W$1&amp;"-"&amp;$A10,'ورود  کد درس همکاران'!$AN$1:$BI$1837,20,FALSE),"")</f>
        <v/>
      </c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Z10" s="6" t="s">
        <v>172</v>
      </c>
    </row>
    <row r="11" spans="1:104" ht="60" customHeight="1" x14ac:dyDescent="0.2">
      <c r="A11" s="102">
        <v>9</v>
      </c>
      <c r="B11" s="143" t="str">
        <f>'ورود اطلاعات'!D14</f>
        <v>نهم1</v>
      </c>
      <c r="C11" s="87">
        <f>IFERROR(VLOOKUP(C$1&amp;"-"&amp;$A11,'ورود  کد درس همکاران'!$AN$1:$BI$1837,20,FALSE),"")</f>
        <v>8</v>
      </c>
      <c r="D11" s="87">
        <f>IFERROR(VLOOKUP(D$1&amp;"-"&amp;$A11,'ورود  کد درس همکاران'!$AN$1:$BI$1837,20,FALSE),"")</f>
        <v>6</v>
      </c>
      <c r="E11" s="87">
        <f>IFERROR(VLOOKUP(E$1&amp;"-"&amp;$A11,'ورود  کد درس همکاران'!$AN$1:$BI$1837,20,FALSE),"")</f>
        <v>13</v>
      </c>
      <c r="F11" s="87">
        <f>IFERROR(VLOOKUP(F$1&amp;"-"&amp;$A11,'ورود  کد درس همکاران'!$AN$1:$BI$1837,20,FALSE),"")</f>
        <v>13</v>
      </c>
      <c r="G11" s="87">
        <f>IFERROR(VLOOKUP(G$1&amp;"-"&amp;$A11,'ورود  کد درس همکاران'!$AN$1:$BI$1837,20,FALSE),"")</f>
        <v>13</v>
      </c>
      <c r="H11" s="87">
        <f>IFERROR(VLOOKUP(H$1&amp;"-"&amp;$A11,'ورود  کد درس همکاران'!$AN$1:$BI$1837,20,FALSE),"")</f>
        <v>10</v>
      </c>
      <c r="I11" s="87">
        <f>IFERROR(VLOOKUP(I$1&amp;"-"&amp;$A11,'ورود  کد درس همکاران'!$AN$1:$BI$1837,20,FALSE),"")</f>
        <v>14</v>
      </c>
      <c r="J11" s="87">
        <f>IFERROR(VLOOKUP(J$1&amp;"-"&amp;$A11,'ورود  کد درس همکاران'!$AN$1:$BI$1837,20,FALSE),"")</f>
        <v>15</v>
      </c>
      <c r="K11" s="87">
        <f>IFERROR(VLOOKUP(K$1&amp;"-"&amp;$A11,'ورود  کد درس همکاران'!$AN$1:$BI$1837,20,FALSE),"")</f>
        <v>19</v>
      </c>
      <c r="L11" s="87">
        <f>IFERROR(VLOOKUP(L$1&amp;"-"&amp;$A11,'ورود  کد درس همکاران'!$AN$1:$BI$1837,20,FALSE),"")</f>
        <v>20</v>
      </c>
      <c r="M11" s="87">
        <f>IFERROR(VLOOKUP(M$1&amp;"-"&amp;$A11,'ورود  کد درس همکاران'!$AN$1:$BI$1837,20,FALSE),"")</f>
        <v>21</v>
      </c>
      <c r="N11" s="87">
        <f>IFERROR(VLOOKUP(N$1&amp;"-"&amp;$A11,'ورود  کد درس همکاران'!$AN$1:$BI$1837,20,FALSE),"")</f>
        <v>23</v>
      </c>
      <c r="O11" s="87">
        <f>IFERROR(VLOOKUP(O$1&amp;"-"&amp;$A11,'ورود  کد درس همکاران'!$AN$1:$BI$1837,20,FALSE),"")</f>
        <v>25</v>
      </c>
      <c r="P11" s="87" t="str">
        <f>IFERROR(VLOOKUP(P$1&amp;"-"&amp;$A11,'ورود  کد درس همکاران'!$AN$1:$BI$1837,20,FALSE),"")</f>
        <v/>
      </c>
      <c r="Q11" s="87">
        <f>IFERROR(VLOOKUP(Q$1&amp;"-"&amp;$A11,'ورود  کد درس همکاران'!$AN$1:$BI$1837,20,FALSE),"")</f>
        <v>4</v>
      </c>
      <c r="R11" s="87">
        <f>IFERROR(VLOOKUP(R$1&amp;"-"&amp;$A11,'ورود  کد درس همکاران'!$AN$1:$BI$1837,20,FALSE),"")</f>
        <v>13</v>
      </c>
      <c r="S11" s="87">
        <f>IFERROR(VLOOKUP(S$1&amp;"-"&amp;$A11,'ورود  کد درس همکاران'!$AN$1:$BI$1837,20,FALSE),"")</f>
        <v>14</v>
      </c>
      <c r="T11" s="87">
        <f>IFERROR(VLOOKUP(T$1&amp;"-"&amp;$A11,'ورود  کد درس همکاران'!$AN$1:$BI$1837,20,FALSE),"")</f>
        <v>15</v>
      </c>
      <c r="U11" s="87">
        <f>IFERROR(VLOOKUP(U$1&amp;"-"&amp;$A11,'ورود  کد درس همکاران'!$AN$1:$BI$1837,20,FALSE),"")</f>
        <v>19</v>
      </c>
      <c r="V11" s="87" t="str">
        <f>IFERROR(VLOOKUP(V$1&amp;"-"&amp;$A11,'ورود  کد درس همکاران'!$AN$1:$BI$1837,20,FALSE),"")</f>
        <v/>
      </c>
      <c r="W11" s="87" t="str">
        <f>IFERROR(VLOOKUP(W$1&amp;"-"&amp;$A11,'ورود  کد درس همکاران'!$AN$1:$BI$1837,20,FALSE),"")</f>
        <v/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Z11" s="6" t="s">
        <v>173</v>
      </c>
    </row>
    <row r="12" spans="1:104" ht="60" customHeight="1" x14ac:dyDescent="0.2">
      <c r="A12" s="38">
        <v>10</v>
      </c>
      <c r="B12" s="95">
        <f>'ورود اطلاعات'!D15</f>
        <v>0</v>
      </c>
      <c r="C12" s="96" t="str">
        <f>IFERROR(VLOOKUP(C$1&amp;"-"&amp;$A12,'ورود  کد درس همکاران'!$AN$1:$BI$1837,20,FALSE),"")</f>
        <v/>
      </c>
      <c r="D12" s="96" t="str">
        <f>IFERROR(VLOOKUP(D$1&amp;"-"&amp;$A12,'ورود  کد درس همکاران'!$AN$1:$BI$1837,20,FALSE),"")</f>
        <v/>
      </c>
      <c r="E12" s="96" t="str">
        <f>IFERROR(VLOOKUP(E$1&amp;"-"&amp;$A12,'ورود  کد درس همکاران'!$AN$1:$BI$1837,20,FALSE),"")</f>
        <v/>
      </c>
      <c r="F12" s="96" t="str">
        <f>IFERROR(VLOOKUP(F$1&amp;"-"&amp;$A12,'ورود  کد درس همکاران'!$AN$1:$BI$1837,20,FALSE),"")</f>
        <v/>
      </c>
      <c r="G12" s="96" t="str">
        <f>IFERROR(VLOOKUP(G$1&amp;"-"&amp;$A12,'ورود  کد درس همکاران'!$AN$1:$BI$1837,20,FALSE),"")</f>
        <v/>
      </c>
      <c r="H12" s="96" t="str">
        <f>IFERROR(VLOOKUP(H$1&amp;"-"&amp;$A12,'ورود  کد درس همکاران'!$AN$1:$BI$1837,20,FALSE),"")</f>
        <v/>
      </c>
      <c r="I12" s="96" t="str">
        <f>IFERROR(VLOOKUP(I$1&amp;"-"&amp;$A12,'ورود  کد درس همکاران'!$AN$1:$BI$1837,20,FALSE),"")</f>
        <v/>
      </c>
      <c r="J12" s="96" t="str">
        <f>IFERROR(VLOOKUP(J$1&amp;"-"&amp;$A12,'ورود  کد درس همکاران'!$AN$1:$BI$1837,20,FALSE),"")</f>
        <v/>
      </c>
      <c r="K12" s="96" t="str">
        <f>IFERROR(VLOOKUP(K$1&amp;"-"&amp;$A12,'ورود  کد درس همکاران'!$AN$1:$BI$1837,20,FALSE),"")</f>
        <v/>
      </c>
      <c r="L12" s="96" t="str">
        <f>IFERROR(VLOOKUP(L$1&amp;"-"&amp;$A12,'ورود  کد درس همکاران'!$AN$1:$BI$1837,20,FALSE),"")</f>
        <v/>
      </c>
      <c r="M12" s="96" t="str">
        <f>IFERROR(VLOOKUP(M$1&amp;"-"&amp;$A12,'ورود  کد درس همکاران'!$AN$1:$BI$1837,20,FALSE),"")</f>
        <v/>
      </c>
      <c r="N12" s="96" t="str">
        <f>IFERROR(VLOOKUP(N$1&amp;"-"&amp;$A12,'ورود  کد درس همکاران'!$AN$1:$BI$1837,20,FALSE),"")</f>
        <v/>
      </c>
      <c r="O12" s="96" t="str">
        <f>IFERROR(VLOOKUP(O$1&amp;"-"&amp;$A12,'ورود  کد درس همکاران'!$AN$1:$BI$1837,20,FALSE),"")</f>
        <v/>
      </c>
      <c r="P12" s="96" t="str">
        <f>IFERROR(VLOOKUP(P$1&amp;"-"&amp;$A12,'ورود  کد درس همکاران'!$AN$1:$BI$1837,20,FALSE),"")</f>
        <v/>
      </c>
      <c r="Q12" s="96" t="str">
        <f t="shared" ref="Q12:Q22" si="0">K12</f>
        <v/>
      </c>
      <c r="R12" s="96" t="str">
        <f t="shared" ref="R12:R22" si="1">J12</f>
        <v/>
      </c>
      <c r="S12" s="96" t="str">
        <f>IFERROR(VLOOKUP(S$1&amp;"-"&amp;$A12,'ورود  کد درس همکاران'!$AN$1:$BI$1837,20,FALSE),"")</f>
        <v/>
      </c>
      <c r="T12" s="96" t="str">
        <f>IFERROR(VLOOKUP(T$1&amp;"-"&amp;$A12,'ورود  کد درس همکاران'!$AN$1:$BI$1837,20,FALSE),"")</f>
        <v/>
      </c>
      <c r="U12" s="96" t="str">
        <f>IFERROR(VLOOKUP(U$1&amp;"-"&amp;$A12,'ورود  کد درس همکاران'!$AN$1:$BI$1837,20,FALSE),"")</f>
        <v/>
      </c>
      <c r="V12" s="96" t="str">
        <f>IFERROR(VLOOKUP(V$1&amp;"-"&amp;$A12,'ورود  کد درس همکاران'!$AN$1:$BI$1837,20,FALSE),"")</f>
        <v/>
      </c>
      <c r="W12" s="96" t="str">
        <f>IFERROR(VLOOKUP(W$1&amp;"-"&amp;$A12,'ورود  کد درس همکاران'!$AN$1:$BI$1837,20,FALSE),"")</f>
        <v/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Z12" s="6" t="s">
        <v>174</v>
      </c>
    </row>
    <row r="13" spans="1:104" ht="60" customHeight="1" x14ac:dyDescent="0.2">
      <c r="A13" s="38">
        <v>11</v>
      </c>
      <c r="B13" s="95">
        <f>'ورود اطلاعات'!D16</f>
        <v>0</v>
      </c>
      <c r="C13" s="96" t="str">
        <f>IFERROR(VLOOKUP(C$1&amp;"-"&amp;$A13,'ورود  کد درس همکاران'!$AN$1:$BI$1837,20,FALSE),"")</f>
        <v/>
      </c>
      <c r="D13" s="96" t="str">
        <f>IFERROR(VLOOKUP(D$1&amp;"-"&amp;$A13,'ورود  کد درس همکاران'!$AN$1:$BI$1837,20,FALSE),"")</f>
        <v/>
      </c>
      <c r="E13" s="96" t="str">
        <f>IFERROR(VLOOKUP(E$1&amp;"-"&amp;$A13,'ورود  کد درس همکاران'!$AN$1:$BI$1837,20,FALSE),"")</f>
        <v/>
      </c>
      <c r="F13" s="96" t="str">
        <f>IFERROR(VLOOKUP(F$1&amp;"-"&amp;$A13,'ورود  کد درس همکاران'!$AN$1:$BI$1837,20,FALSE),"")</f>
        <v/>
      </c>
      <c r="G13" s="96" t="str">
        <f>IFERROR(VLOOKUP(G$1&amp;"-"&amp;$A13,'ورود  کد درس همکاران'!$AN$1:$BI$1837,20,FALSE),"")</f>
        <v/>
      </c>
      <c r="H13" s="96" t="str">
        <f>IFERROR(VLOOKUP(H$1&amp;"-"&amp;$A13,'ورود  کد درس همکاران'!$AN$1:$BI$1837,20,FALSE),"")</f>
        <v/>
      </c>
      <c r="I13" s="96" t="str">
        <f>IFERROR(VLOOKUP(I$1&amp;"-"&amp;$A13,'ورود  کد درس همکاران'!$AN$1:$BI$1837,20,FALSE),"")</f>
        <v/>
      </c>
      <c r="J13" s="96" t="str">
        <f>IFERROR(VLOOKUP(J$1&amp;"-"&amp;$A13,'ورود  کد درس همکاران'!$AN$1:$BI$1837,20,FALSE),"")</f>
        <v/>
      </c>
      <c r="K13" s="96" t="str">
        <f>IFERROR(VLOOKUP(K$1&amp;"-"&amp;$A13,'ورود  کد درس همکاران'!$AN$1:$BI$1837,20,FALSE),"")</f>
        <v/>
      </c>
      <c r="L13" s="96" t="str">
        <f>IFERROR(VLOOKUP(L$1&amp;"-"&amp;$A13,'ورود  کد درس همکاران'!$AN$1:$BI$1837,20,FALSE),"")</f>
        <v/>
      </c>
      <c r="M13" s="96" t="str">
        <f>IFERROR(VLOOKUP(M$1&amp;"-"&amp;$A13,'ورود  کد درس همکاران'!$AN$1:$BI$1837,20,FALSE),"")</f>
        <v/>
      </c>
      <c r="N13" s="96" t="str">
        <f>IFERROR(VLOOKUP(N$1&amp;"-"&amp;$A13,'ورود  کد درس همکاران'!$AN$1:$BI$1837,20,FALSE),"")</f>
        <v/>
      </c>
      <c r="O13" s="96" t="str">
        <f>IFERROR(VLOOKUP(O$1&amp;"-"&amp;$A13,'ورود  کد درس همکاران'!$AN$1:$BI$1837,20,FALSE),"")</f>
        <v/>
      </c>
      <c r="P13" s="96" t="str">
        <f>IFERROR(VLOOKUP(P$1&amp;"-"&amp;$A13,'ورود  کد درس همکاران'!$AN$1:$BI$1837,20,FALSE),"")</f>
        <v/>
      </c>
      <c r="Q13" s="96" t="str">
        <f t="shared" si="0"/>
        <v/>
      </c>
      <c r="R13" s="96" t="str">
        <f t="shared" si="1"/>
        <v/>
      </c>
      <c r="S13" s="96" t="str">
        <f>IFERROR(VLOOKUP(S$1&amp;"-"&amp;$A13,'ورود  کد درس همکاران'!$AN$1:$BI$1837,20,FALSE),"")</f>
        <v/>
      </c>
      <c r="T13" s="96" t="str">
        <f>IFERROR(VLOOKUP(T$1&amp;"-"&amp;$A13,'ورود  کد درس همکاران'!$AN$1:$BI$1837,20,FALSE),"")</f>
        <v/>
      </c>
      <c r="U13" s="96" t="str">
        <f>IFERROR(VLOOKUP(U$1&amp;"-"&amp;$A13,'ورود  کد درس همکاران'!$AN$1:$BI$1837,20,FALSE),"")</f>
        <v/>
      </c>
      <c r="V13" s="96" t="str">
        <f>IFERROR(VLOOKUP(V$1&amp;"-"&amp;$A13,'ورود  کد درس همکاران'!$AN$1:$BI$1837,20,FALSE),"")</f>
        <v/>
      </c>
      <c r="W13" s="96" t="str">
        <f>IFERROR(VLOOKUP(W$1&amp;"-"&amp;$A13,'ورود  کد درس همکاران'!$AN$1:$BI$1837,20,FALSE),"")</f>
        <v/>
      </c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Z13" s="6" t="s">
        <v>18</v>
      </c>
    </row>
    <row r="14" spans="1:104" ht="60" customHeight="1" x14ac:dyDescent="0.2">
      <c r="A14" s="38">
        <v>12</v>
      </c>
      <c r="B14" s="95">
        <f>'ورود اطلاعات'!D17</f>
        <v>0</v>
      </c>
      <c r="C14" s="96" t="str">
        <f>IFERROR(VLOOKUP(C$1&amp;"-"&amp;$A14,'ورود  کد درس همکاران'!$AN$1:$BI$1837,20,FALSE),"")</f>
        <v/>
      </c>
      <c r="D14" s="96" t="str">
        <f>IFERROR(VLOOKUP(D$1&amp;"-"&amp;$A14,'ورود  کد درس همکاران'!$AN$1:$BI$1837,20,FALSE),"")</f>
        <v/>
      </c>
      <c r="E14" s="96" t="str">
        <f>IFERROR(VLOOKUP(E$1&amp;"-"&amp;$A14,'ورود  کد درس همکاران'!$AN$1:$BI$1837,20,FALSE),"")</f>
        <v/>
      </c>
      <c r="F14" s="96" t="str">
        <f>IFERROR(VLOOKUP(F$1&amp;"-"&amp;$A14,'ورود  کد درس همکاران'!$AN$1:$BI$1837,20,FALSE),"")</f>
        <v/>
      </c>
      <c r="G14" s="96" t="str">
        <f>IFERROR(VLOOKUP(G$1&amp;"-"&amp;$A14,'ورود  کد درس همکاران'!$AN$1:$BI$1837,20,FALSE),"")</f>
        <v/>
      </c>
      <c r="H14" s="96" t="str">
        <f>IFERROR(VLOOKUP(H$1&amp;"-"&amp;$A14,'ورود  کد درس همکاران'!$AN$1:$BI$1837,20,FALSE),"")</f>
        <v/>
      </c>
      <c r="I14" s="96" t="str">
        <f>IFERROR(VLOOKUP(I$1&amp;"-"&amp;$A14,'ورود  کد درس همکاران'!$AN$1:$BI$1837,20,FALSE),"")</f>
        <v/>
      </c>
      <c r="J14" s="96" t="str">
        <f>IFERROR(VLOOKUP(J$1&amp;"-"&amp;$A14,'ورود  کد درس همکاران'!$AN$1:$BI$1837,20,FALSE),"")</f>
        <v/>
      </c>
      <c r="K14" s="96" t="str">
        <f>IFERROR(VLOOKUP(K$1&amp;"-"&amp;$A14,'ورود  کد درس همکاران'!$AN$1:$BI$1837,20,FALSE),"")</f>
        <v/>
      </c>
      <c r="L14" s="96" t="str">
        <f>IFERROR(VLOOKUP(L$1&amp;"-"&amp;$A14,'ورود  کد درس همکاران'!$AN$1:$BI$1837,20,FALSE),"")</f>
        <v/>
      </c>
      <c r="M14" s="96" t="str">
        <f>IFERROR(VLOOKUP(M$1&amp;"-"&amp;$A14,'ورود  کد درس همکاران'!$AN$1:$BI$1837,20,FALSE),"")</f>
        <v/>
      </c>
      <c r="N14" s="96" t="str">
        <f>IFERROR(VLOOKUP(N$1&amp;"-"&amp;$A14,'ورود  کد درس همکاران'!$AN$1:$BI$1837,20,FALSE),"")</f>
        <v/>
      </c>
      <c r="O14" s="96" t="str">
        <f>IFERROR(VLOOKUP(O$1&amp;"-"&amp;$A14,'ورود  کد درس همکاران'!$AN$1:$BI$1837,20,FALSE),"")</f>
        <v/>
      </c>
      <c r="P14" s="96" t="str">
        <f>IFERROR(VLOOKUP(P$1&amp;"-"&amp;$A14,'ورود  کد درس همکاران'!$AN$1:$BI$1837,20,FALSE),"")</f>
        <v/>
      </c>
      <c r="Q14" s="96" t="str">
        <f t="shared" si="0"/>
        <v/>
      </c>
      <c r="R14" s="96" t="str">
        <f t="shared" si="1"/>
        <v/>
      </c>
      <c r="S14" s="96" t="str">
        <f>IFERROR(VLOOKUP(S$1&amp;"-"&amp;$A14,'ورود  کد درس همکاران'!$AN$1:$BI$1837,20,FALSE),"")</f>
        <v/>
      </c>
      <c r="T14" s="96" t="str">
        <f>IFERROR(VLOOKUP(T$1&amp;"-"&amp;$A14,'ورود  کد درس همکاران'!$AN$1:$BI$1837,20,FALSE),"")</f>
        <v/>
      </c>
      <c r="U14" s="96" t="str">
        <f>IFERROR(VLOOKUP(U$1&amp;"-"&amp;$A14,'ورود  کد درس همکاران'!$AN$1:$BI$1837,20,FALSE),"")</f>
        <v/>
      </c>
      <c r="V14" s="96" t="str">
        <f>IFERROR(VLOOKUP(V$1&amp;"-"&amp;$A14,'ورود  کد درس همکاران'!$AN$1:$BI$1837,20,FALSE),"")</f>
        <v/>
      </c>
      <c r="W14" s="96" t="str">
        <f>IFERROR(VLOOKUP(W$1&amp;"-"&amp;$A14,'ورود  کد درس همکاران'!$AN$1:$BI$1837,20,FALSE),"")</f>
        <v/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Z14" s="6" t="s">
        <v>20</v>
      </c>
    </row>
    <row r="15" spans="1:104" ht="60" customHeight="1" x14ac:dyDescent="0.2">
      <c r="A15" s="38">
        <v>13</v>
      </c>
      <c r="B15" s="95">
        <f>'ورود اطلاعات'!D18</f>
        <v>0</v>
      </c>
      <c r="C15" s="96" t="str">
        <f>IFERROR(VLOOKUP(C$1&amp;"-"&amp;$A15,'ورود  کد درس همکاران'!$AN$1:$BI$1837,20,FALSE),"")</f>
        <v/>
      </c>
      <c r="D15" s="96" t="str">
        <f>IFERROR(VLOOKUP(D$1&amp;"-"&amp;$A15,'ورود  کد درس همکاران'!$AN$1:$BI$1837,20,FALSE),"")</f>
        <v/>
      </c>
      <c r="E15" s="96" t="str">
        <f>IFERROR(VLOOKUP(E$1&amp;"-"&amp;$A15,'ورود  کد درس همکاران'!$AN$1:$BI$1837,20,FALSE),"")</f>
        <v/>
      </c>
      <c r="F15" s="96" t="str">
        <f>IFERROR(VLOOKUP(F$1&amp;"-"&amp;$A15,'ورود  کد درس همکاران'!$AN$1:$BI$1837,20,FALSE),"")</f>
        <v/>
      </c>
      <c r="G15" s="96" t="str">
        <f>IFERROR(VLOOKUP(G$1&amp;"-"&amp;$A15,'ورود  کد درس همکاران'!$AN$1:$BI$1837,20,FALSE),"")</f>
        <v/>
      </c>
      <c r="H15" s="96" t="str">
        <f>IFERROR(VLOOKUP(H$1&amp;"-"&amp;$A15,'ورود  کد درس همکاران'!$AN$1:$BI$1837,20,FALSE),"")</f>
        <v/>
      </c>
      <c r="I15" s="96" t="str">
        <f>IFERROR(VLOOKUP(I$1&amp;"-"&amp;$A15,'ورود  کد درس همکاران'!$AN$1:$BI$1837,20,FALSE),"")</f>
        <v/>
      </c>
      <c r="J15" s="96" t="str">
        <f>IFERROR(VLOOKUP(J$1&amp;"-"&amp;$A15,'ورود  کد درس همکاران'!$AN$1:$BI$1837,20,FALSE),"")</f>
        <v/>
      </c>
      <c r="K15" s="96" t="str">
        <f>IFERROR(VLOOKUP(K$1&amp;"-"&amp;$A15,'ورود  کد درس همکاران'!$AN$1:$BI$1837,20,FALSE),"")</f>
        <v/>
      </c>
      <c r="L15" s="96" t="str">
        <f>IFERROR(VLOOKUP(L$1&amp;"-"&amp;$A15,'ورود  کد درس همکاران'!$AN$1:$BI$1837,20,FALSE),"")</f>
        <v/>
      </c>
      <c r="M15" s="96" t="str">
        <f>IFERROR(VLOOKUP(M$1&amp;"-"&amp;$A15,'ورود  کد درس همکاران'!$AN$1:$BI$1837,20,FALSE),"")</f>
        <v/>
      </c>
      <c r="N15" s="96" t="str">
        <f>IFERROR(VLOOKUP(N$1&amp;"-"&amp;$A15,'ورود  کد درس همکاران'!$AN$1:$BI$1837,20,FALSE),"")</f>
        <v/>
      </c>
      <c r="O15" s="96" t="str">
        <f>IFERROR(VLOOKUP(O$1&amp;"-"&amp;$A15,'ورود  کد درس همکاران'!$AN$1:$BI$1837,20,FALSE),"")</f>
        <v/>
      </c>
      <c r="P15" s="96" t="str">
        <f>IFERROR(VLOOKUP(P$1&amp;"-"&amp;$A15,'ورود  کد درس همکاران'!$AN$1:$BI$1837,20,FALSE),"")</f>
        <v/>
      </c>
      <c r="Q15" s="96" t="str">
        <f t="shared" si="0"/>
        <v/>
      </c>
      <c r="R15" s="96" t="str">
        <f t="shared" si="1"/>
        <v/>
      </c>
      <c r="S15" s="96" t="str">
        <f>IFERROR(VLOOKUP(S$1&amp;"-"&amp;$A15,'ورود  کد درس همکاران'!$AN$1:$BI$1837,20,FALSE),"")</f>
        <v/>
      </c>
      <c r="T15" s="96" t="str">
        <f>IFERROR(VLOOKUP(T$1&amp;"-"&amp;$A15,'ورود  کد درس همکاران'!$AN$1:$BI$1837,20,FALSE),"")</f>
        <v/>
      </c>
      <c r="U15" s="96" t="str">
        <f>IFERROR(VLOOKUP(U$1&amp;"-"&amp;$A15,'ورود  کد درس همکاران'!$AN$1:$BI$1837,20,FALSE),"")</f>
        <v/>
      </c>
      <c r="V15" s="96" t="str">
        <f>IFERROR(VLOOKUP(V$1&amp;"-"&amp;$A15,'ورود  کد درس همکاران'!$AN$1:$BI$1837,20,FALSE),"")</f>
        <v/>
      </c>
      <c r="W15" s="96" t="str">
        <f>IFERROR(VLOOKUP(W$1&amp;"-"&amp;$A15,'ورود  کد درس همکاران'!$AN$1:$BI$1837,20,FALSE),"")</f>
        <v/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Z15" s="6" t="s">
        <v>19</v>
      </c>
    </row>
    <row r="16" spans="1:104" ht="60" customHeight="1" x14ac:dyDescent="0.2">
      <c r="A16" s="38">
        <v>14</v>
      </c>
      <c r="B16" s="95">
        <f>'ورود اطلاعات'!D19</f>
        <v>0</v>
      </c>
      <c r="C16" s="96" t="str">
        <f>IFERROR(VLOOKUP(C$1&amp;"-"&amp;$A16,'ورود  کد درس همکاران'!$AN$1:$BI$1837,20,FALSE),"")</f>
        <v/>
      </c>
      <c r="D16" s="96" t="str">
        <f>IFERROR(VLOOKUP(D$1&amp;"-"&amp;$A16,'ورود  کد درس همکاران'!$AN$1:$BI$1837,20,FALSE),"")</f>
        <v/>
      </c>
      <c r="E16" s="96" t="str">
        <f>IFERROR(VLOOKUP(E$1&amp;"-"&amp;$A16,'ورود  کد درس همکاران'!$AN$1:$BI$1837,20,FALSE),"")</f>
        <v/>
      </c>
      <c r="F16" s="96" t="str">
        <f>IFERROR(VLOOKUP(F$1&amp;"-"&amp;$A16,'ورود  کد درس همکاران'!$AN$1:$BI$1837,20,FALSE),"")</f>
        <v/>
      </c>
      <c r="G16" s="96" t="str">
        <f>IFERROR(VLOOKUP(G$1&amp;"-"&amp;$A16,'ورود  کد درس همکاران'!$AN$1:$BI$1837,20,FALSE),"")</f>
        <v/>
      </c>
      <c r="H16" s="96" t="str">
        <f>IFERROR(VLOOKUP(H$1&amp;"-"&amp;$A16,'ورود  کد درس همکاران'!$AN$1:$BI$1837,20,FALSE),"")</f>
        <v/>
      </c>
      <c r="I16" s="96" t="str">
        <f>IFERROR(VLOOKUP(I$1&amp;"-"&amp;$A16,'ورود  کد درس همکاران'!$AN$1:$BI$1837,20,FALSE),"")</f>
        <v/>
      </c>
      <c r="J16" s="96" t="str">
        <f>IFERROR(VLOOKUP(J$1&amp;"-"&amp;$A16,'ورود  کد درس همکاران'!$AN$1:$BI$1837,20,FALSE),"")</f>
        <v/>
      </c>
      <c r="K16" s="96" t="str">
        <f>IFERROR(VLOOKUP(K$1&amp;"-"&amp;$A16,'ورود  کد درس همکاران'!$AN$1:$BI$1837,20,FALSE),"")</f>
        <v/>
      </c>
      <c r="L16" s="96" t="str">
        <f>IFERROR(VLOOKUP(L$1&amp;"-"&amp;$A16,'ورود  کد درس همکاران'!$AN$1:$BI$1837,20,FALSE),"")</f>
        <v/>
      </c>
      <c r="M16" s="96" t="str">
        <f>IFERROR(VLOOKUP(M$1&amp;"-"&amp;$A16,'ورود  کد درس همکاران'!$AN$1:$BI$1837,20,FALSE),"")</f>
        <v/>
      </c>
      <c r="N16" s="96" t="str">
        <f>IFERROR(VLOOKUP(N$1&amp;"-"&amp;$A16,'ورود  کد درس همکاران'!$AN$1:$BI$1837,20,FALSE),"")</f>
        <v/>
      </c>
      <c r="O16" s="96" t="str">
        <f>IFERROR(VLOOKUP(O$1&amp;"-"&amp;$A16,'ورود  کد درس همکاران'!$AN$1:$BI$1837,20,FALSE),"")</f>
        <v/>
      </c>
      <c r="P16" s="96" t="str">
        <f>IFERROR(VLOOKUP(P$1&amp;"-"&amp;$A16,'ورود  کد درس همکاران'!$AN$1:$BI$1837,20,FALSE),"")</f>
        <v/>
      </c>
      <c r="Q16" s="96" t="str">
        <f t="shared" si="0"/>
        <v/>
      </c>
      <c r="R16" s="96" t="str">
        <f t="shared" si="1"/>
        <v/>
      </c>
      <c r="S16" s="96" t="str">
        <f>IFERROR(VLOOKUP(S$1&amp;"-"&amp;$A16,'ورود  کد درس همکاران'!$AN$1:$BI$1837,20,FALSE),"")</f>
        <v/>
      </c>
      <c r="T16" s="96" t="str">
        <f>IFERROR(VLOOKUP(T$1&amp;"-"&amp;$A16,'ورود  کد درس همکاران'!$AN$1:$BI$1837,20,FALSE),"")</f>
        <v/>
      </c>
      <c r="U16" s="96" t="str">
        <f>IFERROR(VLOOKUP(U$1&amp;"-"&amp;$A16,'ورود  کد درس همکاران'!$AN$1:$BI$1837,20,FALSE),"")</f>
        <v/>
      </c>
      <c r="V16" s="96" t="str">
        <f>IFERROR(VLOOKUP(V$1&amp;"-"&amp;$A16,'ورود  کد درس همکاران'!$AN$1:$BI$1837,20,FALSE),"")</f>
        <v/>
      </c>
      <c r="W16" s="96" t="str">
        <f>IFERROR(VLOOKUP(W$1&amp;"-"&amp;$A16,'ورود  کد درس همکاران'!$AN$1:$BI$1837,20,FALSE),"")</f>
        <v/>
      </c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Z16" s="6" t="s">
        <v>175</v>
      </c>
    </row>
    <row r="17" spans="1:104" ht="37.5" x14ac:dyDescent="0.2">
      <c r="A17" s="38">
        <v>15</v>
      </c>
      <c r="B17" s="95">
        <f>'ورود اطلاعات'!D20</f>
        <v>0</v>
      </c>
      <c r="C17" s="96" t="str">
        <f>IFERROR(VLOOKUP(C$1&amp;"-"&amp;$A17,'ورود  کد درس همکاران'!$AN$1:$BI$1837,20,FALSE),"")</f>
        <v/>
      </c>
      <c r="D17" s="96" t="str">
        <f>IFERROR(VLOOKUP(D$1&amp;"-"&amp;$A17,'ورود  کد درس همکاران'!$AN$1:$BI$1837,20,FALSE),"")</f>
        <v/>
      </c>
      <c r="E17" s="96" t="str">
        <f>IFERROR(VLOOKUP(E$1&amp;"-"&amp;$A17,'ورود  کد درس همکاران'!$AN$1:$BI$1837,20,FALSE),"")</f>
        <v/>
      </c>
      <c r="F17" s="96" t="str">
        <f>IFERROR(VLOOKUP(F$1&amp;"-"&amp;$A17,'ورود  کد درس همکاران'!$AN$1:$BI$1837,20,FALSE),"")</f>
        <v/>
      </c>
      <c r="G17" s="96" t="str">
        <f>IFERROR(VLOOKUP(G$1&amp;"-"&amp;$A17,'ورود  کد درس همکاران'!$AN$1:$BI$1837,20,FALSE),"")</f>
        <v/>
      </c>
      <c r="H17" s="96" t="str">
        <f>IFERROR(VLOOKUP(H$1&amp;"-"&amp;$A17,'ورود  کد درس همکاران'!$AN$1:$BI$1837,20,FALSE),"")</f>
        <v/>
      </c>
      <c r="I17" s="96" t="str">
        <f>IFERROR(VLOOKUP(I$1&amp;"-"&amp;$A17,'ورود  کد درس همکاران'!$AN$1:$BI$1837,20,FALSE),"")</f>
        <v/>
      </c>
      <c r="J17" s="96" t="str">
        <f>IFERROR(VLOOKUP(J$1&amp;"-"&amp;$A17,'ورود  کد درس همکاران'!$AN$1:$BI$1837,20,FALSE),"")</f>
        <v/>
      </c>
      <c r="K17" s="96" t="str">
        <f>IFERROR(VLOOKUP(K$1&amp;"-"&amp;$A17,'ورود  کد درس همکاران'!$AN$1:$BI$1837,20,FALSE),"")</f>
        <v/>
      </c>
      <c r="L17" s="96" t="str">
        <f>IFERROR(VLOOKUP(L$1&amp;"-"&amp;$A17,'ورود  کد درس همکاران'!$AN$1:$BI$1837,20,FALSE),"")</f>
        <v/>
      </c>
      <c r="M17" s="96" t="str">
        <f>IFERROR(VLOOKUP(M$1&amp;"-"&amp;$A17,'ورود  کد درس همکاران'!$AN$1:$BI$1837,20,FALSE),"")</f>
        <v/>
      </c>
      <c r="N17" s="96" t="str">
        <f>IFERROR(VLOOKUP(N$1&amp;"-"&amp;$A17,'ورود  کد درس همکاران'!$AN$1:$BI$1837,20,FALSE),"")</f>
        <v/>
      </c>
      <c r="O17" s="96" t="str">
        <f>IFERROR(VLOOKUP(O$1&amp;"-"&amp;$A17,'ورود  کد درس همکاران'!$AN$1:$BI$1837,20,FALSE),"")</f>
        <v/>
      </c>
      <c r="P17" s="96" t="str">
        <f>IFERROR(VLOOKUP(P$1&amp;"-"&amp;$A17,'ورود  کد درس همکاران'!$AN$1:$BI$1837,20,FALSE),"")</f>
        <v/>
      </c>
      <c r="Q17" s="96" t="str">
        <f t="shared" si="0"/>
        <v/>
      </c>
      <c r="R17" s="96" t="str">
        <f t="shared" si="1"/>
        <v/>
      </c>
      <c r="S17" s="96" t="str">
        <f>IFERROR(VLOOKUP(S$1&amp;"-"&amp;$A17,'ورود  کد درس همکاران'!$AN$1:$BI$1837,20,FALSE),"")</f>
        <v/>
      </c>
      <c r="T17" s="96" t="str">
        <f>IFERROR(VLOOKUP(T$1&amp;"-"&amp;$A17,'ورود  کد درس همکاران'!$AN$1:$BI$1837,20,FALSE),"")</f>
        <v/>
      </c>
      <c r="U17" s="96" t="str">
        <f>IFERROR(VLOOKUP(U$1&amp;"-"&amp;$A17,'ورود  کد درس همکاران'!$AN$1:$BI$1837,20,FALSE),"")</f>
        <v/>
      </c>
      <c r="V17" s="96" t="str">
        <f>IFERROR(VLOOKUP(V$1&amp;"-"&amp;$A17,'ورود  کد درس همکاران'!$AN$1:$BI$1837,20,FALSE),"")</f>
        <v/>
      </c>
      <c r="W17" s="96" t="str">
        <f>IFERROR(VLOOKUP(W$1&amp;"-"&amp;$A17,'ورود  کد درس همکاران'!$AN$1:$BI$1837,20,FALSE),"")</f>
        <v/>
      </c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Z17" s="6" t="s">
        <v>176</v>
      </c>
    </row>
    <row r="18" spans="1:104" ht="37.5" x14ac:dyDescent="0.2">
      <c r="A18" s="38">
        <v>16</v>
      </c>
      <c r="B18" s="95">
        <f>'ورود اطلاعات'!D21</f>
        <v>0</v>
      </c>
      <c r="C18" s="96" t="str">
        <f>IFERROR(VLOOKUP(C$1&amp;"-"&amp;$A18,'ورود  کد درس همکاران'!$AN$1:$BI$1837,20,FALSE),"")</f>
        <v/>
      </c>
      <c r="D18" s="96" t="str">
        <f>IFERROR(VLOOKUP(D$1&amp;"-"&amp;$A18,'ورود  کد درس همکاران'!$AN$1:$BI$1837,20,FALSE),"")</f>
        <v/>
      </c>
      <c r="E18" s="96" t="str">
        <f>IFERROR(VLOOKUP(E$1&amp;"-"&amp;$A18,'ورود  کد درس همکاران'!$AN$1:$BI$1837,20,FALSE),"")</f>
        <v/>
      </c>
      <c r="F18" s="96" t="str">
        <f>IFERROR(VLOOKUP(F$1&amp;"-"&amp;$A18,'ورود  کد درس همکاران'!$AN$1:$BI$1837,20,FALSE),"")</f>
        <v/>
      </c>
      <c r="G18" s="96" t="str">
        <f>IFERROR(VLOOKUP(G$1&amp;"-"&amp;$A18,'ورود  کد درس همکاران'!$AN$1:$BI$1837,20,FALSE),"")</f>
        <v/>
      </c>
      <c r="H18" s="96" t="str">
        <f>IFERROR(VLOOKUP(H$1&amp;"-"&amp;$A18,'ورود  کد درس همکاران'!$AN$1:$BI$1837,20,FALSE),"")</f>
        <v/>
      </c>
      <c r="I18" s="96" t="str">
        <f>IFERROR(VLOOKUP(I$1&amp;"-"&amp;$A18,'ورود  کد درس همکاران'!$AN$1:$BI$1837,20,FALSE),"")</f>
        <v/>
      </c>
      <c r="J18" s="96" t="str">
        <f>IFERROR(VLOOKUP(J$1&amp;"-"&amp;$A18,'ورود  کد درس همکاران'!$AN$1:$BI$1837,20,FALSE),"")</f>
        <v/>
      </c>
      <c r="K18" s="96" t="str">
        <f>IFERROR(VLOOKUP(K$1&amp;"-"&amp;$A18,'ورود  کد درس همکاران'!$AN$1:$BI$1837,20,FALSE),"")</f>
        <v/>
      </c>
      <c r="L18" s="96" t="str">
        <f>IFERROR(VLOOKUP(L$1&amp;"-"&amp;$A18,'ورود  کد درس همکاران'!$AN$1:$BI$1837,20,FALSE),"")</f>
        <v/>
      </c>
      <c r="M18" s="96" t="str">
        <f>IFERROR(VLOOKUP(M$1&amp;"-"&amp;$A18,'ورود  کد درس همکاران'!$AN$1:$BI$1837,20,FALSE),"")</f>
        <v/>
      </c>
      <c r="N18" s="96" t="str">
        <f>IFERROR(VLOOKUP(N$1&amp;"-"&amp;$A18,'ورود  کد درس همکاران'!$AN$1:$BI$1837,20,FALSE),"")</f>
        <v/>
      </c>
      <c r="O18" s="96" t="str">
        <f>IFERROR(VLOOKUP(O$1&amp;"-"&amp;$A18,'ورود  کد درس همکاران'!$AN$1:$BI$1837,20,FALSE),"")</f>
        <v/>
      </c>
      <c r="P18" s="96" t="str">
        <f>IFERROR(VLOOKUP(P$1&amp;"-"&amp;$A18,'ورود  کد درس همکاران'!$AN$1:$BI$1837,20,FALSE),"")</f>
        <v/>
      </c>
      <c r="Q18" s="96" t="str">
        <f t="shared" si="0"/>
        <v/>
      </c>
      <c r="R18" s="96" t="str">
        <f t="shared" si="1"/>
        <v/>
      </c>
      <c r="S18" s="96" t="str">
        <f>IFERROR(VLOOKUP(S$1&amp;"-"&amp;$A18,'ورود  کد درس همکاران'!$AN$1:$BI$1837,20,FALSE),"")</f>
        <v/>
      </c>
      <c r="T18" s="96" t="str">
        <f>IFERROR(VLOOKUP(T$1&amp;"-"&amp;$A18,'ورود  کد درس همکاران'!$AN$1:$BI$1837,20,FALSE),"")</f>
        <v/>
      </c>
      <c r="U18" s="96" t="str">
        <f>IFERROR(VLOOKUP(U$1&amp;"-"&amp;$A18,'ورود  کد درس همکاران'!$AN$1:$BI$1837,20,FALSE),"")</f>
        <v/>
      </c>
      <c r="V18" s="96" t="str">
        <f>IFERROR(VLOOKUP(V$1&amp;"-"&amp;$A18,'ورود  کد درس همکاران'!$AN$1:$BI$1837,20,FALSE),"")</f>
        <v/>
      </c>
      <c r="W18" s="96" t="str">
        <f>IFERROR(VLOOKUP(W$1&amp;"-"&amp;$A18,'ورود  کد درس همکاران'!$AN$1:$BI$1837,20,FALSE),"")</f>
        <v/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Z18" s="6" t="s">
        <v>177</v>
      </c>
    </row>
    <row r="19" spans="1:104" ht="37.5" x14ac:dyDescent="0.2">
      <c r="A19" s="38">
        <v>17</v>
      </c>
      <c r="B19" s="95">
        <f>'ورود اطلاعات'!D22</f>
        <v>0</v>
      </c>
      <c r="C19" s="96" t="str">
        <f>IFERROR(VLOOKUP(C$1&amp;"-"&amp;$A19,'ورود  کد درس همکاران'!$AN$1:$BI$1837,20,FALSE),"")</f>
        <v/>
      </c>
      <c r="D19" s="96" t="str">
        <f>IFERROR(VLOOKUP(D$1&amp;"-"&amp;$A19,'ورود  کد درس همکاران'!$AN$1:$BI$1837,20,FALSE),"")</f>
        <v/>
      </c>
      <c r="E19" s="96" t="str">
        <f>IFERROR(VLOOKUP(E$1&amp;"-"&amp;$A19,'ورود  کد درس همکاران'!$AN$1:$BI$1837,20,FALSE),"")</f>
        <v/>
      </c>
      <c r="F19" s="96" t="str">
        <f>IFERROR(VLOOKUP(F$1&amp;"-"&amp;$A19,'ورود  کد درس همکاران'!$AN$1:$BI$1837,20,FALSE),"")</f>
        <v/>
      </c>
      <c r="G19" s="96" t="str">
        <f>IFERROR(VLOOKUP(G$1&amp;"-"&amp;$A19,'ورود  کد درس همکاران'!$AN$1:$BI$1837,20,FALSE),"")</f>
        <v/>
      </c>
      <c r="H19" s="96" t="str">
        <f>IFERROR(VLOOKUP(H$1&amp;"-"&amp;$A19,'ورود  کد درس همکاران'!$AN$1:$BI$1837,20,FALSE),"")</f>
        <v/>
      </c>
      <c r="I19" s="96" t="str">
        <f>IFERROR(VLOOKUP(I$1&amp;"-"&amp;$A19,'ورود  کد درس همکاران'!$AN$1:$BI$1837,20,FALSE),"")</f>
        <v/>
      </c>
      <c r="J19" s="96" t="str">
        <f>IFERROR(VLOOKUP(J$1&amp;"-"&amp;$A19,'ورود  کد درس همکاران'!$AN$1:$BI$1837,20,FALSE),"")</f>
        <v/>
      </c>
      <c r="K19" s="96" t="str">
        <f>IFERROR(VLOOKUP(K$1&amp;"-"&amp;$A19,'ورود  کد درس همکاران'!$AN$1:$BI$1837,20,FALSE),"")</f>
        <v/>
      </c>
      <c r="L19" s="96" t="str">
        <f>IFERROR(VLOOKUP(L$1&amp;"-"&amp;$A19,'ورود  کد درس همکاران'!$AN$1:$BI$1837,20,FALSE),"")</f>
        <v/>
      </c>
      <c r="M19" s="96" t="str">
        <f>IFERROR(VLOOKUP(M$1&amp;"-"&amp;$A19,'ورود  کد درس همکاران'!$AN$1:$BI$1837,20,FALSE),"")</f>
        <v/>
      </c>
      <c r="N19" s="96" t="str">
        <f>IFERROR(VLOOKUP(N$1&amp;"-"&amp;$A19,'ورود  کد درس همکاران'!$AN$1:$BI$1837,20,FALSE),"")</f>
        <v/>
      </c>
      <c r="O19" s="96" t="str">
        <f>IFERROR(VLOOKUP(O$1&amp;"-"&amp;$A19,'ورود  کد درس همکاران'!$AN$1:$BI$1837,20,FALSE),"")</f>
        <v/>
      </c>
      <c r="P19" s="96" t="str">
        <f>IFERROR(VLOOKUP(P$1&amp;"-"&amp;$A19,'ورود  کد درس همکاران'!$AN$1:$BI$1837,20,FALSE),"")</f>
        <v/>
      </c>
      <c r="Q19" s="96" t="str">
        <f t="shared" si="0"/>
        <v/>
      </c>
      <c r="R19" s="96" t="str">
        <f t="shared" si="1"/>
        <v/>
      </c>
      <c r="S19" s="96" t="str">
        <f>IFERROR(VLOOKUP(S$1&amp;"-"&amp;$A19,'ورود  کد درس همکاران'!$AN$1:$BI$1837,20,FALSE),"")</f>
        <v/>
      </c>
      <c r="T19" s="96" t="str">
        <f>IFERROR(VLOOKUP(T$1&amp;"-"&amp;$A19,'ورود  کد درس همکاران'!$AN$1:$BI$1837,20,FALSE),"")</f>
        <v/>
      </c>
      <c r="U19" s="96" t="str">
        <f>IFERROR(VLOOKUP(U$1&amp;"-"&amp;$A19,'ورود  کد درس همکاران'!$AN$1:$BI$1837,20,FALSE),"")</f>
        <v/>
      </c>
      <c r="V19" s="96" t="str">
        <f>IFERROR(VLOOKUP(V$1&amp;"-"&amp;$A19,'ورود  کد درس همکاران'!$AN$1:$BI$1837,20,FALSE),"")</f>
        <v/>
      </c>
      <c r="W19" s="96" t="str">
        <f>IFERROR(VLOOKUP(W$1&amp;"-"&amp;$A19,'ورود  کد درس همکاران'!$AN$1:$BI$1837,20,FALSE),"")</f>
        <v/>
      </c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Z19" s="6" t="s">
        <v>102</v>
      </c>
    </row>
    <row r="20" spans="1:104" ht="37.5" x14ac:dyDescent="0.2">
      <c r="A20" s="38">
        <v>18</v>
      </c>
      <c r="B20" s="95">
        <f>'ورود اطلاعات'!D23</f>
        <v>0</v>
      </c>
      <c r="C20" s="96" t="str">
        <f>IFERROR(VLOOKUP(C$1&amp;"-"&amp;$A20,'ورود  کد درس همکاران'!$AN$1:$BI$1837,20,FALSE),"")</f>
        <v/>
      </c>
      <c r="D20" s="96" t="str">
        <f>IFERROR(VLOOKUP(D$1&amp;"-"&amp;$A20,'ورود  کد درس همکاران'!$AN$1:$BI$1837,20,FALSE),"")</f>
        <v/>
      </c>
      <c r="E20" s="96" t="str">
        <f>IFERROR(VLOOKUP(E$1&amp;"-"&amp;$A20,'ورود  کد درس همکاران'!$AN$1:$BI$1837,20,FALSE),"")</f>
        <v/>
      </c>
      <c r="F20" s="96" t="str">
        <f>IFERROR(VLOOKUP(F$1&amp;"-"&amp;$A20,'ورود  کد درس همکاران'!$AN$1:$BI$1837,20,FALSE),"")</f>
        <v/>
      </c>
      <c r="G20" s="96" t="str">
        <f>IFERROR(VLOOKUP(G$1&amp;"-"&amp;$A20,'ورود  کد درس همکاران'!$AN$1:$BI$1837,20,FALSE),"")</f>
        <v/>
      </c>
      <c r="H20" s="96" t="str">
        <f>IFERROR(VLOOKUP(H$1&amp;"-"&amp;$A20,'ورود  کد درس همکاران'!$AN$1:$BI$1837,20,FALSE),"")</f>
        <v/>
      </c>
      <c r="I20" s="96" t="str">
        <f>IFERROR(VLOOKUP(I$1&amp;"-"&amp;$A20,'ورود  کد درس همکاران'!$AN$1:$BI$1837,20,FALSE),"")</f>
        <v/>
      </c>
      <c r="J20" s="96" t="str">
        <f>IFERROR(VLOOKUP(J$1&amp;"-"&amp;$A20,'ورود  کد درس همکاران'!$AN$1:$BI$1837,20,FALSE),"")</f>
        <v/>
      </c>
      <c r="K20" s="96" t="str">
        <f>IFERROR(VLOOKUP(K$1&amp;"-"&amp;$A20,'ورود  کد درس همکاران'!$AN$1:$BI$1837,20,FALSE),"")</f>
        <v/>
      </c>
      <c r="L20" s="96" t="str">
        <f>IFERROR(VLOOKUP(L$1&amp;"-"&amp;$A20,'ورود  کد درس همکاران'!$AN$1:$BI$1837,20,FALSE),"")</f>
        <v/>
      </c>
      <c r="M20" s="96" t="str">
        <f>IFERROR(VLOOKUP(M$1&amp;"-"&amp;$A20,'ورود  کد درس همکاران'!$AN$1:$BI$1837,20,FALSE),"")</f>
        <v/>
      </c>
      <c r="N20" s="96" t="str">
        <f>IFERROR(VLOOKUP(N$1&amp;"-"&amp;$A20,'ورود  کد درس همکاران'!$AN$1:$BI$1837,20,FALSE),"")</f>
        <v/>
      </c>
      <c r="O20" s="96" t="str">
        <f>IFERROR(VLOOKUP(O$1&amp;"-"&amp;$A20,'ورود  کد درس همکاران'!$AN$1:$BI$1837,20,FALSE),"")</f>
        <v/>
      </c>
      <c r="P20" s="96" t="str">
        <f>IFERROR(VLOOKUP(P$1&amp;"-"&amp;$A20,'ورود  کد درس همکاران'!$AN$1:$BI$1837,20,FALSE),"")</f>
        <v/>
      </c>
      <c r="Q20" s="96" t="str">
        <f t="shared" si="0"/>
        <v/>
      </c>
      <c r="R20" s="96" t="str">
        <f t="shared" si="1"/>
        <v/>
      </c>
      <c r="S20" s="96" t="str">
        <f>IFERROR(VLOOKUP(S$1&amp;"-"&amp;$A20,'ورود  کد درس همکاران'!$AN$1:$BI$1837,20,FALSE),"")</f>
        <v/>
      </c>
      <c r="T20" s="96" t="str">
        <f>IFERROR(VLOOKUP(T$1&amp;"-"&amp;$A20,'ورود  کد درس همکاران'!$AN$1:$BI$1837,20,FALSE),"")</f>
        <v/>
      </c>
      <c r="U20" s="96" t="str">
        <f>IFERROR(VLOOKUP(U$1&amp;"-"&amp;$A20,'ورود  کد درس همکاران'!$AN$1:$BI$1837,20,FALSE),"")</f>
        <v/>
      </c>
      <c r="V20" s="96" t="str">
        <f>IFERROR(VLOOKUP(V$1&amp;"-"&amp;$A20,'ورود  کد درس همکاران'!$AN$1:$BI$1837,20,FALSE),"")</f>
        <v/>
      </c>
      <c r="W20" s="96" t="str">
        <f>IFERROR(VLOOKUP(W$1&amp;"-"&amp;$A20,'ورود  کد درس همکاران'!$AN$1:$BI$1837,20,FALSE),"")</f>
        <v/>
      </c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Z20" s="6" t="s">
        <v>101</v>
      </c>
    </row>
    <row r="21" spans="1:104" ht="37.5" x14ac:dyDescent="0.2">
      <c r="A21" s="38">
        <v>19</v>
      </c>
      <c r="B21" s="95">
        <f>'ورود اطلاعات'!D24</f>
        <v>0</v>
      </c>
      <c r="C21" s="96" t="str">
        <f>IFERROR(VLOOKUP(C$1&amp;"-"&amp;$A21,'ورود  کد درس همکاران'!$AN$1:$BI$1837,20,FALSE),"")</f>
        <v/>
      </c>
      <c r="D21" s="96" t="str">
        <f>IFERROR(VLOOKUP(D$1&amp;"-"&amp;$A21,'ورود  کد درس همکاران'!$AN$1:$BI$1837,20,FALSE),"")</f>
        <v/>
      </c>
      <c r="E21" s="96" t="str">
        <f>IFERROR(VLOOKUP(E$1&amp;"-"&amp;$A21,'ورود  کد درس همکاران'!$AN$1:$BI$1837,20,FALSE),"")</f>
        <v/>
      </c>
      <c r="F21" s="96" t="str">
        <f>IFERROR(VLOOKUP(F$1&amp;"-"&amp;$A21,'ورود  کد درس همکاران'!$AN$1:$BI$1837,20,FALSE),"")</f>
        <v/>
      </c>
      <c r="G21" s="96" t="str">
        <f>IFERROR(VLOOKUP(G$1&amp;"-"&amp;$A21,'ورود  کد درس همکاران'!$AN$1:$BI$1837,20,FALSE),"")</f>
        <v/>
      </c>
      <c r="H21" s="96" t="str">
        <f>IFERROR(VLOOKUP(H$1&amp;"-"&amp;$A21,'ورود  کد درس همکاران'!$AN$1:$BI$1837,20,FALSE),"")</f>
        <v/>
      </c>
      <c r="I21" s="96" t="str">
        <f>IFERROR(VLOOKUP(I$1&amp;"-"&amp;$A21,'ورود  کد درس همکاران'!$AN$1:$BI$1837,20,FALSE),"")</f>
        <v/>
      </c>
      <c r="J21" s="96" t="str">
        <f>IFERROR(VLOOKUP(J$1&amp;"-"&amp;$A21,'ورود  کد درس همکاران'!$AN$1:$BI$1837,20,FALSE),"")</f>
        <v/>
      </c>
      <c r="K21" s="96" t="str">
        <f>IFERROR(VLOOKUP(K$1&amp;"-"&amp;$A21,'ورود  کد درس همکاران'!$AN$1:$BI$1837,20,FALSE),"")</f>
        <v/>
      </c>
      <c r="L21" s="96" t="str">
        <f>IFERROR(VLOOKUP(L$1&amp;"-"&amp;$A21,'ورود  کد درس همکاران'!$AN$1:$BI$1837,20,FALSE),"")</f>
        <v/>
      </c>
      <c r="M21" s="96" t="str">
        <f>IFERROR(VLOOKUP(M$1&amp;"-"&amp;$A21,'ورود  کد درس همکاران'!$AN$1:$BI$1837,20,FALSE),"")</f>
        <v/>
      </c>
      <c r="N21" s="96" t="str">
        <f>IFERROR(VLOOKUP(N$1&amp;"-"&amp;$A21,'ورود  کد درس همکاران'!$AN$1:$BI$1837,20,FALSE),"")</f>
        <v/>
      </c>
      <c r="O21" s="96" t="str">
        <f>IFERROR(VLOOKUP(O$1&amp;"-"&amp;$A21,'ورود  کد درس همکاران'!$AN$1:$BI$1837,20,FALSE),"")</f>
        <v/>
      </c>
      <c r="P21" s="96" t="str">
        <f>IFERROR(VLOOKUP(P$1&amp;"-"&amp;$A21,'ورود  کد درس همکاران'!$AN$1:$BI$1837,20,FALSE),"")</f>
        <v/>
      </c>
      <c r="Q21" s="96" t="str">
        <f t="shared" si="0"/>
        <v/>
      </c>
      <c r="R21" s="96" t="str">
        <f t="shared" si="1"/>
        <v/>
      </c>
      <c r="S21" s="96" t="str">
        <f>IFERROR(VLOOKUP(S$1&amp;"-"&amp;$A21,'ورود  کد درس همکاران'!$AN$1:$BI$1837,20,FALSE),"")</f>
        <v/>
      </c>
      <c r="T21" s="96" t="str">
        <f>IFERROR(VLOOKUP(T$1&amp;"-"&amp;$A21,'ورود  کد درس همکاران'!$AN$1:$BI$1837,20,FALSE),"")</f>
        <v/>
      </c>
      <c r="U21" s="96" t="str">
        <f>IFERROR(VLOOKUP(U$1&amp;"-"&amp;$A21,'ورود  کد درس همکاران'!$AN$1:$BI$1837,20,FALSE),"")</f>
        <v/>
      </c>
      <c r="V21" s="96" t="str">
        <f>IFERROR(VLOOKUP(V$1&amp;"-"&amp;$A21,'ورود  کد درس همکاران'!$AN$1:$BI$1837,20,FALSE),"")</f>
        <v/>
      </c>
      <c r="W21" s="96" t="str">
        <f>IFERROR(VLOOKUP(W$1&amp;"-"&amp;$A21,'ورود  کد درس همکاران'!$AN$1:$BI$1837,20,FALSE),"")</f>
        <v/>
      </c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Z21" s="6" t="s">
        <v>100</v>
      </c>
    </row>
    <row r="22" spans="1:104" ht="37.5" x14ac:dyDescent="0.2">
      <c r="A22" s="38">
        <v>20</v>
      </c>
      <c r="B22" s="95">
        <f>'ورود اطلاعات'!D25</f>
        <v>0</v>
      </c>
      <c r="C22" s="96" t="str">
        <f>IFERROR(VLOOKUP(C$1&amp;"-"&amp;$A22,'ورود  کد درس همکاران'!$AN$1:$BI$1837,20,FALSE),"")</f>
        <v/>
      </c>
      <c r="D22" s="96" t="str">
        <f>IFERROR(VLOOKUP(D$1&amp;"-"&amp;$A22,'ورود  کد درس همکاران'!$AN$1:$BI$1837,20,FALSE),"")</f>
        <v/>
      </c>
      <c r="E22" s="96" t="str">
        <f>IFERROR(VLOOKUP(E$1&amp;"-"&amp;$A22,'ورود  کد درس همکاران'!$AN$1:$BI$1837,20,FALSE),"")</f>
        <v/>
      </c>
      <c r="F22" s="96" t="str">
        <f>IFERROR(VLOOKUP(F$1&amp;"-"&amp;$A22,'ورود  کد درس همکاران'!$AN$1:$BI$1837,20,FALSE),"")</f>
        <v/>
      </c>
      <c r="G22" s="96" t="str">
        <f>IFERROR(VLOOKUP(G$1&amp;"-"&amp;$A22,'ورود  کد درس همکاران'!$AN$1:$BI$1837,20,FALSE),"")</f>
        <v/>
      </c>
      <c r="H22" s="96" t="str">
        <f>IFERROR(VLOOKUP(H$1&amp;"-"&amp;$A22,'ورود  کد درس همکاران'!$AN$1:$BI$1837,20,FALSE),"")</f>
        <v/>
      </c>
      <c r="I22" s="96" t="str">
        <f>IFERROR(VLOOKUP(I$1&amp;"-"&amp;$A22,'ورود  کد درس همکاران'!$AN$1:$BI$1837,20,FALSE),"")</f>
        <v/>
      </c>
      <c r="J22" s="96" t="str">
        <f>IFERROR(VLOOKUP(J$1&amp;"-"&amp;$A22,'ورود  کد درس همکاران'!$AN$1:$BI$1837,20,FALSE),"")</f>
        <v/>
      </c>
      <c r="K22" s="96" t="str">
        <f>IFERROR(VLOOKUP(K$1&amp;"-"&amp;$A22,'ورود  کد درس همکاران'!$AN$1:$BI$1837,20,FALSE),"")</f>
        <v/>
      </c>
      <c r="L22" s="96" t="str">
        <f>IFERROR(VLOOKUP(L$1&amp;"-"&amp;$A22,'ورود  کد درس همکاران'!$AN$1:$BI$1837,20,FALSE),"")</f>
        <v/>
      </c>
      <c r="M22" s="96" t="str">
        <f>IFERROR(VLOOKUP(M$1&amp;"-"&amp;$A22,'ورود  کد درس همکاران'!$AN$1:$BI$1837,20,FALSE),"")</f>
        <v/>
      </c>
      <c r="N22" s="96" t="str">
        <f>IFERROR(VLOOKUP(N$1&amp;"-"&amp;$A22,'ورود  کد درس همکاران'!$AN$1:$BI$1837,20,FALSE),"")</f>
        <v/>
      </c>
      <c r="O22" s="96" t="str">
        <f>IFERROR(VLOOKUP(O$1&amp;"-"&amp;$A22,'ورود  کد درس همکاران'!$AN$1:$BI$1837,20,FALSE),"")</f>
        <v/>
      </c>
      <c r="P22" s="96" t="str">
        <f>IFERROR(VLOOKUP(P$1&amp;"-"&amp;$A22,'ورود  کد درس همکاران'!$AN$1:$BI$1837,20,FALSE),"")</f>
        <v/>
      </c>
      <c r="Q22" s="96" t="str">
        <f t="shared" si="0"/>
        <v/>
      </c>
      <c r="R22" s="96" t="str">
        <f t="shared" si="1"/>
        <v/>
      </c>
      <c r="S22" s="96" t="str">
        <f>IFERROR(VLOOKUP(S$1&amp;"-"&amp;$A22,'ورود  کد درس همکاران'!$AN$1:$BI$1837,20,FALSE),"")</f>
        <v/>
      </c>
      <c r="T22" s="96" t="str">
        <f>IFERROR(VLOOKUP(T$1&amp;"-"&amp;$A22,'ورود  کد درس همکاران'!$AN$1:$BI$1837,20,FALSE),"")</f>
        <v/>
      </c>
      <c r="U22" s="96" t="str">
        <f>IFERROR(VLOOKUP(U$1&amp;"-"&amp;$A22,'ورود  کد درس همکاران'!$AN$1:$BI$1837,20,FALSE),"")</f>
        <v/>
      </c>
      <c r="V22" s="96" t="str">
        <f>IFERROR(VLOOKUP(V$1&amp;"-"&amp;$A22,'ورود  کد درس همکاران'!$AN$1:$BI$1837,20,FALSE),"")</f>
        <v/>
      </c>
      <c r="W22" s="96" t="str">
        <f>IFERROR(VLOOKUP(W$1&amp;"-"&amp;$A22,'ورود  کد درس همکاران'!$AN$1:$BI$1837,20,FALSE),"")</f>
        <v/>
      </c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Z22" s="6" t="s">
        <v>58</v>
      </c>
    </row>
    <row r="49" spans="10:10" x14ac:dyDescent="0.2">
      <c r="J49">
        <f>[1]صدور!L8</f>
        <v>22</v>
      </c>
    </row>
  </sheetData>
  <mergeCells count="1">
    <mergeCell ref="A1:B1"/>
  </mergeCells>
  <conditionalFormatting sqref="C3:CX9">
    <cfRule type="cellIs" dxfId="3" priority="1" operator="equal">
      <formula>$J$49</formula>
    </cfRule>
  </conditionalFormatting>
  <printOptions horizontalCentered="1" verticalCentered="1"/>
  <pageMargins left="0" right="0" top="0" bottom="0" header="0" footer="0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00FF"/>
    <pageSetUpPr fitToPage="1"/>
  </sheetPr>
  <dimension ref="A1:V46"/>
  <sheetViews>
    <sheetView rightToLeft="1" view="pageBreakPreview" topLeftCell="A4" zoomScale="50" zoomScaleNormal="60" zoomScaleSheetLayoutView="50" workbookViewId="0">
      <selection activeCell="Y9" sqref="Y9"/>
    </sheetView>
  </sheetViews>
  <sheetFormatPr defaultRowHeight="14.25" x14ac:dyDescent="0.2"/>
  <cols>
    <col min="1" max="1" width="8.125" customWidth="1"/>
    <col min="2" max="2" width="13.25" style="14" customWidth="1"/>
    <col min="3" max="3" width="13.125" customWidth="1"/>
    <col min="4" max="4" width="16" customWidth="1"/>
    <col min="5" max="5" width="14.375" customWidth="1"/>
    <col min="6" max="6" width="19.125" customWidth="1"/>
    <col min="7" max="7" width="13.125" customWidth="1"/>
    <col min="8" max="8" width="17.875" customWidth="1"/>
    <col min="9" max="11" width="13.125" customWidth="1"/>
    <col min="12" max="12" width="15.25" hidden="1" customWidth="1"/>
    <col min="13" max="13" width="14.125" customWidth="1"/>
    <col min="14" max="14" width="16" customWidth="1"/>
    <col min="15" max="15" width="13.125" customWidth="1"/>
    <col min="16" max="16" width="21.5" customWidth="1"/>
    <col min="17" max="17" width="19.75" customWidth="1"/>
    <col min="18" max="18" width="16.875" customWidth="1"/>
    <col min="19" max="19" width="20.875" customWidth="1"/>
    <col min="20" max="22" width="13.125" customWidth="1"/>
  </cols>
  <sheetData>
    <row r="1" spans="1:22" ht="45" hidden="1" customHeight="1" x14ac:dyDescent="0.2">
      <c r="B1" s="68">
        <v>1</v>
      </c>
      <c r="C1" s="68">
        <v>2</v>
      </c>
      <c r="D1" s="68">
        <v>3</v>
      </c>
      <c r="E1" s="68">
        <v>4</v>
      </c>
      <c r="F1" s="68">
        <v>5</v>
      </c>
      <c r="G1" s="68">
        <v>6</v>
      </c>
      <c r="H1" s="68">
        <v>7</v>
      </c>
      <c r="I1" s="68">
        <v>8</v>
      </c>
      <c r="J1" s="68">
        <v>9</v>
      </c>
      <c r="K1" s="68">
        <v>10</v>
      </c>
      <c r="L1" s="68">
        <v>11</v>
      </c>
      <c r="M1" s="68">
        <v>12</v>
      </c>
      <c r="N1" s="68">
        <v>13</v>
      </c>
      <c r="O1" s="68">
        <v>14</v>
      </c>
      <c r="P1" s="68">
        <v>15</v>
      </c>
      <c r="Q1" s="68">
        <v>16</v>
      </c>
      <c r="R1" s="68">
        <v>17</v>
      </c>
      <c r="S1" s="68">
        <v>18</v>
      </c>
      <c r="T1" s="68">
        <v>19</v>
      </c>
      <c r="U1" s="68">
        <v>20</v>
      </c>
      <c r="V1" s="68">
        <v>21</v>
      </c>
    </row>
    <row r="2" spans="1:22" ht="63.75" hidden="1" customHeight="1" x14ac:dyDescent="0.2">
      <c r="A2" s="311" t="e">
        <f>"برنامه همکاران دبيرستان"&amp;" "&amp;zz!P2149&amp;" "&amp;zz!P2150&amp;" "&amp;zz!P2151&amp;" "&amp;zz!P2152&amp;" "&amp;zz!P2153</f>
        <v>#REF!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66"/>
      <c r="R2" s="66"/>
      <c r="S2" s="67"/>
      <c r="T2" s="66"/>
      <c r="U2" s="66"/>
      <c r="V2" s="66"/>
    </row>
    <row r="3" spans="1:22" ht="63.75" hidden="1" customHeight="1" thickBot="1" x14ac:dyDescent="0.25">
      <c r="A3" s="199"/>
      <c r="B3" s="200"/>
      <c r="C3" s="200">
        <v>1</v>
      </c>
      <c r="D3" s="200">
        <v>2</v>
      </c>
      <c r="E3" s="200">
        <v>3</v>
      </c>
      <c r="F3" s="200">
        <v>4</v>
      </c>
      <c r="G3" s="200">
        <v>5</v>
      </c>
      <c r="H3" s="200">
        <v>6</v>
      </c>
      <c r="I3" s="200">
        <v>7</v>
      </c>
      <c r="J3" s="200">
        <v>8</v>
      </c>
      <c r="K3" s="200">
        <v>9</v>
      </c>
      <c r="L3" s="200">
        <v>10</v>
      </c>
      <c r="M3" s="200">
        <v>11</v>
      </c>
      <c r="N3" s="200">
        <v>12</v>
      </c>
      <c r="O3" s="200">
        <v>13</v>
      </c>
      <c r="P3" s="200">
        <v>14</v>
      </c>
      <c r="Q3" s="200">
        <v>15</v>
      </c>
      <c r="R3" s="200">
        <v>16</v>
      </c>
      <c r="S3" s="200">
        <v>17</v>
      </c>
      <c r="T3" s="200">
        <v>18</v>
      </c>
      <c r="U3" s="200">
        <v>19</v>
      </c>
      <c r="V3" s="200">
        <v>20</v>
      </c>
    </row>
    <row r="4" spans="1:22" s="14" customFormat="1" ht="93" customHeight="1" thickTop="1" x14ac:dyDescent="0.2">
      <c r="A4" s="232" t="s">
        <v>0</v>
      </c>
      <c r="B4" s="201" t="s">
        <v>16</v>
      </c>
      <c r="C4" s="240" t="str">
        <f>zz!V2306</f>
        <v xml:space="preserve">قرآن </v>
      </c>
      <c r="D4" s="240" t="str">
        <f>zz!W2306</f>
        <v xml:space="preserve">معارف اسلامی </v>
      </c>
      <c r="E4" s="240" t="str">
        <f>zz!X2306</f>
        <v>قرائت  فارسی</v>
      </c>
      <c r="F4" s="240" t="str">
        <f>zz!Y2306</f>
        <v>املا ی فارسی</v>
      </c>
      <c r="G4" s="240" t="str">
        <f>zz!Z2306</f>
        <v>انشا ی فارسی</v>
      </c>
      <c r="H4" s="240" t="str">
        <f>zz!AA2306</f>
        <v>زبان عربی</v>
      </c>
      <c r="I4" s="240" t="str">
        <f>zz!AB2306</f>
        <v>زبان خارجی</v>
      </c>
      <c r="J4" s="240" t="str">
        <f>zz!AC2306</f>
        <v>علوم تجربی</v>
      </c>
      <c r="K4" s="240" t="str">
        <f>zz!AD2306</f>
        <v>ریاضیات</v>
      </c>
      <c r="L4" s="240" t="str">
        <f>zz!AE2306</f>
        <v xml:space="preserve">تربیت بدنی </v>
      </c>
      <c r="M4" s="240" t="str">
        <f>zz!AF2306</f>
        <v>مطالعات اجتماعی</v>
      </c>
      <c r="N4" s="240" t="str">
        <f>zz!AG2306</f>
        <v>فرهنگ و هنر</v>
      </c>
      <c r="O4" s="240" t="str">
        <f>zz!AH2306</f>
        <v>کار و فناوری</v>
      </c>
      <c r="P4" s="240" t="str">
        <f>zz!AI2306</f>
        <v>تفکر و سبک زندگی</v>
      </c>
      <c r="Q4" s="240" t="str">
        <f>zz!AJ2306</f>
        <v>آمادگی دفاعی</v>
      </c>
      <c r="R4" s="240" t="str">
        <f>zz!AK2306</f>
        <v>فارسی تکمیلی</v>
      </c>
      <c r="S4" s="240" t="str">
        <f>zz!AL2306</f>
        <v>زبان تکمیلی</v>
      </c>
      <c r="T4" s="240" t="str">
        <f>zz!AM2306</f>
        <v>علوم تکمیلی</v>
      </c>
      <c r="U4" s="240" t="str">
        <f>zz!AN2306</f>
        <v>ریاضی تکمیلی</v>
      </c>
      <c r="V4" s="241">
        <f>zz!AO2306</f>
        <v>0</v>
      </c>
    </row>
    <row r="5" spans="1:22" ht="60" customHeight="1" x14ac:dyDescent="0.2">
      <c r="A5" s="237">
        <v>1</v>
      </c>
      <c r="B5" s="57" t="str">
        <f>'ورود اطلاعات'!D6</f>
        <v>هفتم1</v>
      </c>
      <c r="C5" s="233" t="str">
        <f>IFERROR(LOOKUP('ورود برنامه'!C3,'ورود مشخصات همکاران'!$A$5:$A$55,'ورود مشخصات همکاران'!$B$5:$B$55),"")</f>
        <v>قبله</v>
      </c>
      <c r="D5" s="233" t="str">
        <f>IFERROR(LOOKUP('ورود برنامه'!D3,'ورود مشخصات همکاران'!$A$5:$A$55,'ورود مشخصات همکاران'!$B$5:$B$55),"")</f>
        <v>وداعی</v>
      </c>
      <c r="E5" s="233" t="str">
        <f>IFERROR(LOOKUP('ورود برنامه'!E3,'ورود مشخصات همکاران'!$A$5:$A$55,'ورود مشخصات همکاران'!$B$5:$B$55),"")</f>
        <v>عباسیان</v>
      </c>
      <c r="F5" s="233" t="str">
        <f>IFERROR(LOOKUP('ورود برنامه'!F3,'ورود مشخصات همکاران'!$A$5:$A$55,'ورود مشخصات همکاران'!$B$5:$B$55),"")</f>
        <v>عباسیان</v>
      </c>
      <c r="G5" s="233" t="str">
        <f>IFERROR(LOOKUP('ورود برنامه'!G3,'ورود مشخصات همکاران'!$A$5:$A$55,'ورود مشخصات همکاران'!$B$5:$B$55),"")</f>
        <v>عباسیان</v>
      </c>
      <c r="H5" s="233" t="str">
        <f>IFERROR(LOOKUP('ورود برنامه'!H3,'ورود مشخصات همکاران'!$A$5:$A$55,'ورود مشخصات همکاران'!$B$5:$B$55),"")</f>
        <v>سروریزاد</v>
      </c>
      <c r="I5" s="233" t="str">
        <f>IFERROR(LOOKUP('ورود برنامه'!I3,'ورود مشخصات همکاران'!$A$5:$A$55,'ورود مشخصات همکاران'!$B$5:$B$55),"")</f>
        <v>اکبرزاده</v>
      </c>
      <c r="J5" s="233" t="str">
        <f>IFERROR(LOOKUP('ورود برنامه'!J3,'ورود مشخصات همکاران'!$A$5:$A$55,'ورود مشخصات همکاران'!$B$5:$B$55),"")</f>
        <v xml:space="preserve">عباسعلی پور </v>
      </c>
      <c r="K5" s="233" t="str">
        <f>IFERROR(LOOKUP('ورود برنامه'!K3,'ورود مشخصات همکاران'!$A$5:$A$55,'ورود مشخصات همکاران'!$B$5:$B$55),"")</f>
        <v>حامدی</v>
      </c>
      <c r="L5" s="233" t="str">
        <f>IFERROR(LOOKUP('ورود برنامه'!L3,'ورود مشخصات همکاران'!$A$5:$A$55,'ورود مشخصات همکاران'!$B$5:$B$55),"")</f>
        <v>جباری</v>
      </c>
      <c r="M5" s="233" t="str">
        <f>IFERROR(LOOKUP('ورود برنامه'!M3,'ورود مشخصات همکاران'!$A$5:$A$55,'ورود مشخصات همکاران'!$B$5:$B$55),"")</f>
        <v>محمدی</v>
      </c>
      <c r="N5" s="233" t="str">
        <f>IFERROR(LOOKUP('ورود برنامه'!N3,'ورود مشخصات همکاران'!$A$5:$A$55,'ورود مشخصات همکاران'!$B$5:$B$55),"")</f>
        <v>راستگو</v>
      </c>
      <c r="O5" s="233" t="str">
        <f>IFERROR(LOOKUP('ورود برنامه'!O3,'ورود مشخصات همکاران'!$A$5:$A$55,'ورود مشخصات همکاران'!$B$5:$B$55),"")</f>
        <v>فرمانی</v>
      </c>
      <c r="P5" s="233" t="str">
        <f>IFERROR(LOOKUP('ورود برنامه'!P3,'ورود مشخصات همکاران'!$A$5:$A$55,'ورود مشخصات همکاران'!$B$5:$B$55),"")</f>
        <v>احمدی</v>
      </c>
      <c r="Q5" s="233" t="str">
        <f>IFERROR(LOOKUP('ورود برنامه'!Q3,'ورود مشخصات همکاران'!$A$5:$A$55,'ورود مشخصات همکاران'!$B$5:$B$55),"")</f>
        <v/>
      </c>
      <c r="R5" s="233" t="str">
        <f>IFERROR(LOOKUP('ورود برنامه'!R3,'ورود مشخصات همکاران'!$A$5:$A$55,'ورود مشخصات همکاران'!$B$5:$B$55),"")</f>
        <v>عباسیان</v>
      </c>
      <c r="S5" s="233" t="str">
        <f>IFERROR(LOOKUP('ورود برنامه'!S3,'ورود مشخصات همکاران'!$A$5:$A$55,'ورود مشخصات همکاران'!$B$5:$B$55),"")</f>
        <v>اکبرزاده</v>
      </c>
      <c r="T5" s="233" t="str">
        <f>IFERROR(LOOKUP('ورود برنامه'!T3,'ورود مشخصات همکاران'!$A$5:$A$55,'ورود مشخصات همکاران'!$B$5:$B$55),"")</f>
        <v xml:space="preserve">عباسعلی پور </v>
      </c>
      <c r="U5" s="233" t="str">
        <f>IFERROR(LOOKUP('ورود برنامه'!U3,'ورود مشخصات همکاران'!$A$5:$A$55,'ورود مشخصات همکاران'!$B$5:$B$55),"")</f>
        <v>حامدی</v>
      </c>
      <c r="V5" s="234" t="str">
        <f>IFERROR(LOOKUP('ورود برنامه'!V3,'ورود مشخصات همکاران'!$A$5:$A$55,'ورود مشخصات همکاران'!$B$5:$B$55),"")</f>
        <v/>
      </c>
    </row>
    <row r="6" spans="1:22" ht="60" customHeight="1" x14ac:dyDescent="0.2">
      <c r="A6" s="237">
        <v>2</v>
      </c>
      <c r="B6" s="57" t="str">
        <f>'ورود اطلاعات'!D7</f>
        <v>هفتم2</v>
      </c>
      <c r="C6" s="233" t="str">
        <f>IFERROR(LOOKUP('ورود برنامه'!C4,'ورود مشخصات همکاران'!$A$5:$A$55,'ورود مشخصات همکاران'!$B$5:$B$55),"")</f>
        <v>اشرفی</v>
      </c>
      <c r="D6" s="233" t="str">
        <f>IFERROR(LOOKUP('ورود برنامه'!D4,'ورود مشخصات همکاران'!$A$5:$A$55,'ورود مشخصات همکاران'!$B$5:$B$55),"")</f>
        <v>وداعی</v>
      </c>
      <c r="E6" s="233" t="str">
        <f>IFERROR(LOOKUP('ورود برنامه'!E4,'ورود مشخصات همکاران'!$A$5:$A$55,'ورود مشخصات همکاران'!$B$5:$B$55),"")</f>
        <v xml:space="preserve">احساني </v>
      </c>
      <c r="F6" s="233" t="str">
        <f>IFERROR(LOOKUP('ورود برنامه'!F4,'ورود مشخصات همکاران'!$A$5:$A$55,'ورود مشخصات همکاران'!$B$5:$B$55),"")</f>
        <v xml:space="preserve">احساني </v>
      </c>
      <c r="G6" s="233" t="str">
        <f>IFERROR(LOOKUP('ورود برنامه'!G4,'ورود مشخصات همکاران'!$A$5:$A$55,'ورود مشخصات همکاران'!$B$5:$B$55),"")</f>
        <v xml:space="preserve">احساني </v>
      </c>
      <c r="H6" s="233" t="str">
        <f>IFERROR(LOOKUP('ورود برنامه'!H4,'ورود مشخصات همکاران'!$A$5:$A$55,'ورود مشخصات همکاران'!$B$5:$B$55),"")</f>
        <v>محمدی</v>
      </c>
      <c r="I6" s="233" t="str">
        <f>IFERROR(LOOKUP('ورود برنامه'!I4,'ورود مشخصات همکاران'!$A$5:$A$55,'ورود مشخصات همکاران'!$B$5:$B$55),"")</f>
        <v>اکبرزاده</v>
      </c>
      <c r="J6" s="233" t="str">
        <f>IFERROR(LOOKUP('ورود برنامه'!J4,'ورود مشخصات همکاران'!$A$5:$A$55,'ورود مشخصات همکاران'!$B$5:$B$55),"")</f>
        <v>احمدین</v>
      </c>
      <c r="K6" s="233" t="str">
        <f>IFERROR(LOOKUP('ورود برنامه'!K4,'ورود مشخصات همکاران'!$A$5:$A$55,'ورود مشخصات همکاران'!$B$5:$B$55),"")</f>
        <v>اجودی مقدم</v>
      </c>
      <c r="L6" s="233" t="str">
        <f>IFERROR(LOOKUP('ورود برنامه'!L4,'ورود مشخصات همکاران'!$A$5:$A$55,'ورود مشخصات همکاران'!$B$5:$B$55),"")</f>
        <v>جباری</v>
      </c>
      <c r="M6" s="233" t="str">
        <f>IFERROR(LOOKUP('ورود برنامه'!M4,'ورود مشخصات همکاران'!$A$5:$A$55,'ورود مشخصات همکاران'!$B$5:$B$55),"")</f>
        <v>برجی</v>
      </c>
      <c r="N6" s="233" t="str">
        <f>IFERROR(LOOKUP('ورود برنامه'!N4,'ورود مشخصات همکاران'!$A$5:$A$55,'ورود مشخصات همکاران'!$B$5:$B$55),"")</f>
        <v>فردوسي</v>
      </c>
      <c r="O6" s="233" t="str">
        <f>IFERROR(LOOKUP('ورود برنامه'!O4,'ورود مشخصات همکاران'!$A$5:$A$55,'ورود مشخصات همکاران'!$B$5:$B$55),"")</f>
        <v>بدخشان</v>
      </c>
      <c r="P6" s="233" t="str">
        <f>IFERROR(LOOKUP('ورود برنامه'!P4,'ورود مشخصات همکاران'!$A$5:$A$55,'ورود مشخصات همکاران'!$B$5:$B$55),"")</f>
        <v>وندسفیني</v>
      </c>
      <c r="Q6" s="233" t="str">
        <f>IFERROR(LOOKUP('ورود برنامه'!Q4,'ورود مشخصات همکاران'!$A$5:$A$55,'ورود مشخصات همکاران'!$B$5:$B$55),"")</f>
        <v/>
      </c>
      <c r="R6" s="233" t="str">
        <f>IFERROR(LOOKUP('ورود برنامه'!R4,'ورود مشخصات همکاران'!$A$5:$A$55,'ورود مشخصات همکاران'!$B$5:$B$55),"")</f>
        <v xml:space="preserve">احساني </v>
      </c>
      <c r="S6" s="233" t="str">
        <f>IFERROR(LOOKUP('ورود برنامه'!S4,'ورود مشخصات همکاران'!$A$5:$A$55,'ورود مشخصات همکاران'!$B$5:$B$55),"")</f>
        <v>اکبرزاده</v>
      </c>
      <c r="T6" s="233" t="str">
        <f>IFERROR(LOOKUP('ورود برنامه'!T4,'ورود مشخصات همکاران'!$A$5:$A$55,'ورود مشخصات همکاران'!$B$5:$B$55),"")</f>
        <v>احمدین</v>
      </c>
      <c r="U6" s="233" t="str">
        <f>IFERROR(LOOKUP('ورود برنامه'!U4,'ورود مشخصات همکاران'!$A$5:$A$55,'ورود مشخصات همکاران'!$B$5:$B$55),"")</f>
        <v>اجودی مقدم</v>
      </c>
      <c r="V6" s="234" t="str">
        <f>IFERROR(LOOKUP('ورود برنامه'!V4,'ورود مشخصات همکاران'!$A$5:$A$55,'ورود مشخصات همکاران'!$B$5:$B$55),"")</f>
        <v/>
      </c>
    </row>
    <row r="7" spans="1:22" ht="60" customHeight="1" x14ac:dyDescent="0.2">
      <c r="A7" s="237">
        <v>3</v>
      </c>
      <c r="B7" s="57" t="str">
        <f>'ورود اطلاعات'!D8</f>
        <v>هفتم3</v>
      </c>
      <c r="C7" s="233" t="str">
        <f>IFERROR(LOOKUP('ورود برنامه'!C5,'ورود مشخصات همکاران'!$A$5:$A$55,'ورود مشخصات همکاران'!$B$5:$B$55),"")</f>
        <v>مشهدی آقاپور</v>
      </c>
      <c r="D7" s="233" t="str">
        <f>IFERROR(LOOKUP('ورود برنامه'!D5,'ورود مشخصات همکاران'!$A$5:$A$55,'ورود مشخصات همکاران'!$B$5:$B$55),"")</f>
        <v>وداعی</v>
      </c>
      <c r="E7" s="233" t="str">
        <f>IFERROR(LOOKUP('ورود برنامه'!E5,'ورود مشخصات همکاران'!$A$5:$A$55,'ورود مشخصات همکاران'!$B$5:$B$55),"")</f>
        <v>عباسیان</v>
      </c>
      <c r="F7" s="233" t="str">
        <f>IFERROR(LOOKUP('ورود برنامه'!F5,'ورود مشخصات همکاران'!$A$5:$A$55,'ورود مشخصات همکاران'!$B$5:$B$55),"")</f>
        <v>عباسیان</v>
      </c>
      <c r="G7" s="233" t="str">
        <f>IFERROR(LOOKUP('ورود برنامه'!G5,'ورود مشخصات همکاران'!$A$5:$A$55,'ورود مشخصات همکاران'!$B$5:$B$55),"")</f>
        <v>عباسیان</v>
      </c>
      <c r="H7" s="233" t="str">
        <f>IFERROR(LOOKUP('ورود برنامه'!H5,'ورود مشخصات همکاران'!$A$5:$A$55,'ورود مشخصات همکاران'!$B$5:$B$55),"")</f>
        <v>سروریزاد</v>
      </c>
      <c r="I7" s="233" t="str">
        <f>IFERROR(LOOKUP('ورود برنامه'!I5,'ورود مشخصات همکاران'!$A$5:$A$55,'ورود مشخصات همکاران'!$B$5:$B$55),"")</f>
        <v>اکبرزاده</v>
      </c>
      <c r="J7" s="233" t="str">
        <f>IFERROR(LOOKUP('ورود برنامه'!J5,'ورود مشخصات همکاران'!$A$5:$A$55,'ورود مشخصات همکاران'!$B$5:$B$55),"")</f>
        <v>احمدین</v>
      </c>
      <c r="K7" s="233" t="str">
        <f>IFERROR(LOOKUP('ورود برنامه'!K5,'ورود مشخصات همکاران'!$A$5:$A$55,'ورود مشخصات همکاران'!$B$5:$B$55),"")</f>
        <v>گلچين</v>
      </c>
      <c r="L7" s="233" t="str">
        <f>IFERROR(LOOKUP('ورود برنامه'!L5,'ورود مشخصات همکاران'!$A$5:$A$55,'ورود مشخصات همکاران'!$B$5:$B$55),"")</f>
        <v>جباری</v>
      </c>
      <c r="M7" s="233" t="str">
        <f>IFERROR(LOOKUP('ورود برنامه'!M5,'ورود مشخصات همکاران'!$A$5:$A$55,'ورود مشخصات همکاران'!$B$5:$B$55),"")</f>
        <v>اسکندری</v>
      </c>
      <c r="N7" s="233" t="str">
        <f>IFERROR(LOOKUP('ورود برنامه'!N5,'ورود مشخصات همکاران'!$A$5:$A$55,'ورود مشخصات همکاران'!$B$5:$B$55),"")</f>
        <v>فردوسي</v>
      </c>
      <c r="O7" s="233" t="str">
        <f>IFERROR(LOOKUP('ورود برنامه'!O5,'ورود مشخصات همکاران'!$A$5:$A$55,'ورود مشخصات همکاران'!$B$5:$B$55),"")</f>
        <v>فرمانی</v>
      </c>
      <c r="P7" s="233" t="str">
        <f>IFERROR(LOOKUP('ورود برنامه'!P5,'ورود مشخصات همکاران'!$A$5:$A$55,'ورود مشخصات همکاران'!$B$5:$B$55),"")</f>
        <v>بشیری</v>
      </c>
      <c r="Q7" s="233" t="str">
        <f>IFERROR(LOOKUP('ورود برنامه'!Q5,'ورود مشخصات همکاران'!$A$5:$A$55,'ورود مشخصات همکاران'!$B$5:$B$55),"")</f>
        <v/>
      </c>
      <c r="R7" s="233" t="str">
        <f>IFERROR(LOOKUP('ورود برنامه'!R5,'ورود مشخصات همکاران'!$A$5:$A$55,'ورود مشخصات همکاران'!$B$5:$B$55),"")</f>
        <v>عباسیان</v>
      </c>
      <c r="S7" s="233" t="str">
        <f>IFERROR(LOOKUP('ورود برنامه'!S5,'ورود مشخصات همکاران'!$A$5:$A$55,'ورود مشخصات همکاران'!$B$5:$B$55),"")</f>
        <v>اکبرزاده</v>
      </c>
      <c r="T7" s="233" t="str">
        <f>IFERROR(LOOKUP('ورود برنامه'!T5,'ورود مشخصات همکاران'!$A$5:$A$55,'ورود مشخصات همکاران'!$B$5:$B$55),"")</f>
        <v>احمدین</v>
      </c>
      <c r="U7" s="233" t="str">
        <f>IFERROR(LOOKUP('ورود برنامه'!U5,'ورود مشخصات همکاران'!$A$5:$A$55,'ورود مشخصات همکاران'!$B$5:$B$55),"")</f>
        <v>گلچين</v>
      </c>
      <c r="V7" s="234" t="str">
        <f>IFERROR(LOOKUP('ورود برنامه'!V5,'ورود مشخصات همکاران'!$A$5:$A$55,'ورود مشخصات همکاران'!$B$5:$B$55),"")</f>
        <v/>
      </c>
    </row>
    <row r="8" spans="1:22" ht="60" customHeight="1" x14ac:dyDescent="0.2">
      <c r="A8" s="237">
        <v>4</v>
      </c>
      <c r="B8" s="57" t="str">
        <f>'ورود اطلاعات'!D9</f>
        <v>هشتم1</v>
      </c>
      <c r="C8" s="233" t="str">
        <f>IFERROR(LOOKUP('ورود برنامه'!C6,'ورود مشخصات همکاران'!$A$5:$A$55,'ورود مشخصات همکاران'!$B$5:$B$55),"")</f>
        <v>سروریزاد</v>
      </c>
      <c r="D8" s="233" t="str">
        <f>IFERROR(LOOKUP('ورود برنامه'!D6,'ورود مشخصات همکاران'!$A$5:$A$55,'ورود مشخصات همکاران'!$B$5:$B$55),"")</f>
        <v>محمدی</v>
      </c>
      <c r="E8" s="233" t="str">
        <f>IFERROR(LOOKUP('ورود برنامه'!E6,'ورود مشخصات همکاران'!$A$5:$A$55,'ورود مشخصات همکاران'!$B$5:$B$55),"")</f>
        <v xml:space="preserve">احساني </v>
      </c>
      <c r="F8" s="233" t="str">
        <f>IFERROR(LOOKUP('ورود برنامه'!F6,'ورود مشخصات همکاران'!$A$5:$A$55,'ورود مشخصات همکاران'!$B$5:$B$55),"")</f>
        <v xml:space="preserve">احساني </v>
      </c>
      <c r="G8" s="233" t="str">
        <f>IFERROR(LOOKUP('ورود برنامه'!G6,'ورود مشخصات همکاران'!$A$5:$A$55,'ورود مشخصات همکاران'!$B$5:$B$55),"")</f>
        <v xml:space="preserve">احساني </v>
      </c>
      <c r="H8" s="233" t="str">
        <f>IFERROR(LOOKUP('ورود برنامه'!H6,'ورود مشخصات همکاران'!$A$5:$A$55,'ورود مشخصات همکاران'!$B$5:$B$55),"")</f>
        <v>قبله</v>
      </c>
      <c r="I8" s="233" t="str">
        <f>IFERROR(LOOKUP('ورود برنامه'!I6,'ورود مشخصات همکاران'!$A$5:$A$55,'ورود مشخصات همکاران'!$B$5:$B$55),"")</f>
        <v>اکبرزاده</v>
      </c>
      <c r="J8" s="233" t="str">
        <f>IFERROR(LOOKUP('ورود برنامه'!J6,'ورود مشخصات همکاران'!$A$5:$A$55,'ورود مشخصات همکاران'!$B$5:$B$55),"")</f>
        <v xml:space="preserve">عباسعلی پور </v>
      </c>
      <c r="K8" s="233" t="str">
        <f>IFERROR(LOOKUP('ورود برنامه'!K6,'ورود مشخصات همکاران'!$A$5:$A$55,'ورود مشخصات همکاران'!$B$5:$B$55),"")</f>
        <v>حامدی</v>
      </c>
      <c r="L8" s="233" t="str">
        <f>IFERROR(LOOKUP('ورود برنامه'!L6,'ورود مشخصات همکاران'!$A$5:$A$55,'ورود مشخصات همکاران'!$B$5:$B$55),"")</f>
        <v>جباری</v>
      </c>
      <c r="M8" s="233" t="str">
        <f>IFERROR(LOOKUP('ورود برنامه'!M6,'ورود مشخصات همکاران'!$A$5:$A$55,'ورود مشخصات همکاران'!$B$5:$B$55),"")</f>
        <v>برجی</v>
      </c>
      <c r="N8" s="233" t="str">
        <f>IFERROR(LOOKUP('ورود برنامه'!N6,'ورود مشخصات همکاران'!$A$5:$A$55,'ورود مشخصات همکاران'!$B$5:$B$55),"")</f>
        <v>راستگو</v>
      </c>
      <c r="O8" s="233" t="str">
        <f>IFERROR(LOOKUP('ورود برنامه'!O6,'ورود مشخصات همکاران'!$A$5:$A$55,'ورود مشخصات همکاران'!$B$5:$B$55),"")</f>
        <v>بدخشان</v>
      </c>
      <c r="P8" s="233" t="str">
        <f>IFERROR(LOOKUP('ورود برنامه'!P6,'ورود مشخصات همکاران'!$A$5:$A$55,'ورود مشخصات همکاران'!$B$5:$B$55),"")</f>
        <v>وندسفیني</v>
      </c>
      <c r="Q8" s="233" t="str">
        <f>IFERROR(LOOKUP('ورود برنامه'!Q6,'ورود مشخصات همکاران'!$A$5:$A$55,'ورود مشخصات همکاران'!$B$5:$B$55),"")</f>
        <v/>
      </c>
      <c r="R8" s="233" t="str">
        <f>IFERROR(LOOKUP('ورود برنامه'!R6,'ورود مشخصات همکاران'!$A$5:$A$55,'ورود مشخصات همکاران'!$B$5:$B$55),"")</f>
        <v xml:space="preserve">احساني </v>
      </c>
      <c r="S8" s="233" t="str">
        <f>IFERROR(LOOKUP('ورود برنامه'!S6,'ورود مشخصات همکاران'!$A$5:$A$55,'ورود مشخصات همکاران'!$B$5:$B$55),"")</f>
        <v>اکبرزاده</v>
      </c>
      <c r="T8" s="233" t="str">
        <f>IFERROR(LOOKUP('ورود برنامه'!T6,'ورود مشخصات همکاران'!$A$5:$A$55,'ورود مشخصات همکاران'!$B$5:$B$55),"")</f>
        <v xml:space="preserve">عباسعلی پور </v>
      </c>
      <c r="U8" s="233" t="str">
        <f>IFERROR(LOOKUP('ورود برنامه'!U6,'ورود مشخصات همکاران'!$A$5:$A$55,'ورود مشخصات همکاران'!$B$5:$B$55),"")</f>
        <v>حامدی</v>
      </c>
      <c r="V8" s="234" t="str">
        <f>IFERROR(LOOKUP('ورود برنامه'!V6,'ورود مشخصات همکاران'!$A$5:$A$55,'ورود مشخصات همکاران'!$B$5:$B$55),"")</f>
        <v/>
      </c>
    </row>
    <row r="9" spans="1:22" ht="60" customHeight="1" x14ac:dyDescent="0.2">
      <c r="A9" s="237">
        <v>5</v>
      </c>
      <c r="B9" s="57" t="str">
        <f>'ورود اطلاعات'!D10</f>
        <v>هشتم2</v>
      </c>
      <c r="C9" s="233" t="str">
        <f>IFERROR(LOOKUP('ورود برنامه'!C7,'ورود مشخصات همکاران'!$A$5:$A$55,'ورود مشخصات همکاران'!$B$5:$B$55),"")</f>
        <v>قبله</v>
      </c>
      <c r="D9" s="233" t="str">
        <f>IFERROR(LOOKUP('ورود برنامه'!D7,'ورود مشخصات همکاران'!$A$5:$A$55,'ورود مشخصات همکاران'!$B$5:$B$55),"")</f>
        <v>وداعی</v>
      </c>
      <c r="E9" s="233" t="str">
        <f>IFERROR(LOOKUP('ورود برنامه'!E7,'ورود مشخصات همکاران'!$A$5:$A$55,'ورود مشخصات همکاران'!$B$5:$B$55),"")</f>
        <v>عباسیان</v>
      </c>
      <c r="F9" s="233" t="str">
        <f>IFERROR(LOOKUP('ورود برنامه'!F7,'ورود مشخصات همکاران'!$A$5:$A$55,'ورود مشخصات همکاران'!$B$5:$B$55),"")</f>
        <v>عباسیان</v>
      </c>
      <c r="G9" s="233" t="str">
        <f>IFERROR(LOOKUP('ورود برنامه'!G7,'ورود مشخصات همکاران'!$A$5:$A$55,'ورود مشخصات همکاران'!$B$5:$B$55),"")</f>
        <v>عباسیان</v>
      </c>
      <c r="H9" s="233" t="str">
        <f>IFERROR(LOOKUP('ورود برنامه'!H7,'ورود مشخصات همکاران'!$A$5:$A$55,'ورود مشخصات همکاران'!$B$5:$B$55),"")</f>
        <v>اشرفی</v>
      </c>
      <c r="I9" s="233" t="str">
        <f>IFERROR(LOOKUP('ورود برنامه'!I7,'ورود مشخصات همکاران'!$A$5:$A$55,'ورود مشخصات همکاران'!$B$5:$B$55),"")</f>
        <v>اکبرزاده</v>
      </c>
      <c r="J9" s="233" t="str">
        <f>IFERROR(LOOKUP('ورود برنامه'!J7,'ورود مشخصات همکاران'!$A$5:$A$55,'ورود مشخصات همکاران'!$B$5:$B$55),"")</f>
        <v xml:space="preserve">عباسعلی پور </v>
      </c>
      <c r="K9" s="233" t="str">
        <f>IFERROR(LOOKUP('ورود برنامه'!K7,'ورود مشخصات همکاران'!$A$5:$A$55,'ورود مشخصات همکاران'!$B$5:$B$55),"")</f>
        <v>اجودی مقدم</v>
      </c>
      <c r="L9" s="233" t="str">
        <f>IFERROR(LOOKUP('ورود برنامه'!L7,'ورود مشخصات همکاران'!$A$5:$A$55,'ورود مشخصات همکاران'!$B$5:$B$55),"")</f>
        <v>جباری</v>
      </c>
      <c r="M9" s="233" t="str">
        <f>IFERROR(LOOKUP('ورود برنامه'!M7,'ورود مشخصات همکاران'!$A$5:$A$55,'ورود مشخصات همکاران'!$B$5:$B$55),"")</f>
        <v>اسکندری</v>
      </c>
      <c r="N9" s="233" t="str">
        <f>IFERROR(LOOKUP('ورود برنامه'!N7,'ورود مشخصات همکاران'!$A$5:$A$55,'ورود مشخصات همکاران'!$B$5:$B$55),"")</f>
        <v>فردوسي</v>
      </c>
      <c r="O9" s="233" t="str">
        <f>IFERROR(LOOKUP('ورود برنامه'!O7,'ورود مشخصات همکاران'!$A$5:$A$55,'ورود مشخصات همکاران'!$B$5:$B$55),"")</f>
        <v>فرمانی</v>
      </c>
      <c r="P9" s="233" t="str">
        <f>IFERROR(LOOKUP('ورود برنامه'!P7,'ورود مشخصات همکاران'!$A$5:$A$55,'ورود مشخصات همکاران'!$B$5:$B$55),"")</f>
        <v>وندسفیني</v>
      </c>
      <c r="Q9" s="233" t="str">
        <f>IFERROR(LOOKUP('ورود برنامه'!Q7,'ورود مشخصات همکاران'!$A$5:$A$55,'ورود مشخصات همکاران'!$B$5:$B$55),"")</f>
        <v/>
      </c>
      <c r="R9" s="233" t="str">
        <f>IFERROR(LOOKUP('ورود برنامه'!R7,'ورود مشخصات همکاران'!$A$5:$A$55,'ورود مشخصات همکاران'!$B$5:$B$55),"")</f>
        <v>عباسیان</v>
      </c>
      <c r="S9" s="233" t="str">
        <f>IFERROR(LOOKUP('ورود برنامه'!S7,'ورود مشخصات همکاران'!$A$5:$A$55,'ورود مشخصات همکاران'!$B$5:$B$55),"")</f>
        <v>اکبرزاده</v>
      </c>
      <c r="T9" s="233" t="str">
        <f>IFERROR(LOOKUP('ورود برنامه'!T7,'ورود مشخصات همکاران'!$A$5:$A$55,'ورود مشخصات همکاران'!$B$5:$B$55),"")</f>
        <v xml:space="preserve">عباسعلی پور </v>
      </c>
      <c r="U9" s="233" t="str">
        <f>IFERROR(LOOKUP('ورود برنامه'!U7,'ورود مشخصات همکاران'!$A$5:$A$55,'ورود مشخصات همکاران'!$B$5:$B$55),"")</f>
        <v>اجودی مقدم</v>
      </c>
      <c r="V9" s="234" t="str">
        <f>IFERROR(LOOKUP('ورود برنامه'!V7,'ورود مشخصات همکاران'!$A$5:$A$55,'ورود مشخصات همکاران'!$B$5:$B$55),"")</f>
        <v/>
      </c>
    </row>
    <row r="10" spans="1:22" ht="60" customHeight="1" x14ac:dyDescent="0.2">
      <c r="A10" s="237">
        <v>6</v>
      </c>
      <c r="B10" s="57" t="str">
        <f>'ورود اطلاعات'!D11</f>
        <v>هشتم3</v>
      </c>
      <c r="C10" s="233" t="str">
        <f>IFERROR(LOOKUP('ورود برنامه'!C8,'ورود مشخصات همکاران'!$A$5:$A$55,'ورود مشخصات همکاران'!$B$5:$B$55),"")</f>
        <v>قبله</v>
      </c>
      <c r="D10" s="233" t="str">
        <f>IFERROR(LOOKUP('ورود برنامه'!D8,'ورود مشخصات همکاران'!$A$5:$A$55,'ورود مشخصات همکاران'!$B$5:$B$55),"")</f>
        <v>مشهدی آقاپور</v>
      </c>
      <c r="E10" s="233" t="str">
        <f>IFERROR(LOOKUP('ورود برنامه'!E8,'ورود مشخصات همکاران'!$A$5:$A$55,'ورود مشخصات همکاران'!$B$5:$B$55),"")</f>
        <v>عباسیان</v>
      </c>
      <c r="F10" s="233" t="str">
        <f>IFERROR(LOOKUP('ورود برنامه'!F8,'ورود مشخصات همکاران'!$A$5:$A$55,'ورود مشخصات همکاران'!$B$5:$B$55),"")</f>
        <v>عباسیان</v>
      </c>
      <c r="G10" s="233" t="str">
        <f>IFERROR(LOOKUP('ورود برنامه'!G8,'ورود مشخصات همکاران'!$A$5:$A$55,'ورود مشخصات همکاران'!$B$5:$B$55),"")</f>
        <v>عباسیان</v>
      </c>
      <c r="H10" s="233" t="str">
        <f>IFERROR(LOOKUP('ورود برنامه'!H8,'ورود مشخصات همکاران'!$A$5:$A$55,'ورود مشخصات همکاران'!$B$5:$B$55),"")</f>
        <v>محمدی</v>
      </c>
      <c r="I10" s="233" t="str">
        <f>IFERROR(LOOKUP('ورود برنامه'!I8,'ورود مشخصات همکاران'!$A$5:$A$55,'ورود مشخصات همکاران'!$B$5:$B$55),"")</f>
        <v>اکبرزاده</v>
      </c>
      <c r="J10" s="233" t="str">
        <f>IFERROR(LOOKUP('ورود برنامه'!J8,'ورود مشخصات همکاران'!$A$5:$A$55,'ورود مشخصات همکاران'!$B$5:$B$55),"")</f>
        <v>احمدین</v>
      </c>
      <c r="K10" s="233" t="str">
        <f>IFERROR(LOOKUP('ورود برنامه'!K8,'ورود مشخصات همکاران'!$A$5:$A$55,'ورود مشخصات همکاران'!$B$5:$B$55),"")</f>
        <v>احمدزاده</v>
      </c>
      <c r="L10" s="233" t="str">
        <f>IFERROR(LOOKUP('ورود برنامه'!L8,'ورود مشخصات همکاران'!$A$5:$A$55,'ورود مشخصات همکاران'!$B$5:$B$55),"")</f>
        <v>جباری</v>
      </c>
      <c r="M10" s="233" t="str">
        <f>IFERROR(LOOKUP('ورود برنامه'!M8,'ورود مشخصات همکاران'!$A$5:$A$55,'ورود مشخصات همکاران'!$B$5:$B$55),"")</f>
        <v>اسکندری</v>
      </c>
      <c r="N10" s="233" t="str">
        <f>IFERROR(LOOKUP('ورود برنامه'!N8,'ورود مشخصات همکاران'!$A$5:$A$55,'ورود مشخصات همکاران'!$B$5:$B$55),"")</f>
        <v>فردوسي</v>
      </c>
      <c r="O10" s="233" t="str">
        <f>IFERROR(LOOKUP('ورود برنامه'!O8,'ورود مشخصات همکاران'!$A$5:$A$55,'ورود مشخصات همکاران'!$B$5:$B$55),"")</f>
        <v>فرمانی</v>
      </c>
      <c r="P10" s="233" t="str">
        <f>IFERROR(LOOKUP('ورود برنامه'!P8,'ورود مشخصات همکاران'!$A$5:$A$55,'ورود مشخصات همکاران'!$B$5:$B$55),"")</f>
        <v>وندسفیني</v>
      </c>
      <c r="Q10" s="233" t="str">
        <f>IFERROR(LOOKUP('ورود برنامه'!Q8,'ورود مشخصات همکاران'!$A$5:$A$55,'ورود مشخصات همکاران'!$B$5:$B$55),"")</f>
        <v/>
      </c>
      <c r="R10" s="233" t="str">
        <f>IFERROR(LOOKUP('ورود برنامه'!R8,'ورود مشخصات همکاران'!$A$5:$A$55,'ورود مشخصات همکاران'!$B$5:$B$55),"")</f>
        <v>عباسیان</v>
      </c>
      <c r="S10" s="233" t="str">
        <f>IFERROR(LOOKUP('ورود برنامه'!S8,'ورود مشخصات همکاران'!$A$5:$A$55,'ورود مشخصات همکاران'!$B$5:$B$55),"")</f>
        <v>اکبرزاده</v>
      </c>
      <c r="T10" s="233" t="str">
        <f>IFERROR(LOOKUP('ورود برنامه'!T8,'ورود مشخصات همکاران'!$A$5:$A$55,'ورود مشخصات همکاران'!$B$5:$B$55),"")</f>
        <v>احمدین</v>
      </c>
      <c r="U10" s="233" t="str">
        <f>IFERROR(LOOKUP('ورود برنامه'!U8,'ورود مشخصات همکاران'!$A$5:$A$55,'ورود مشخصات همکاران'!$B$5:$B$55),"")</f>
        <v>احمدزاده</v>
      </c>
      <c r="V10" s="234" t="str">
        <f>IFERROR(LOOKUP('ورود برنامه'!V8,'ورود مشخصات همکاران'!$A$5:$A$55,'ورود مشخصات همکاران'!$B$5:$B$55),"")</f>
        <v/>
      </c>
    </row>
    <row r="11" spans="1:22" ht="60" customHeight="1" x14ac:dyDescent="0.2">
      <c r="A11" s="237">
        <v>7</v>
      </c>
      <c r="B11" s="57" t="str">
        <f>'ورود اطلاعات'!D12</f>
        <v>هشتم4</v>
      </c>
      <c r="C11" s="233" t="str">
        <f>IFERROR(LOOKUP('ورود برنامه'!C9,'ورود مشخصات همکاران'!$A$5:$A$55,'ورود مشخصات همکاران'!$B$5:$B$55),"")</f>
        <v>مشهدی آقاپور</v>
      </c>
      <c r="D11" s="233" t="str">
        <f>IFERROR(LOOKUP('ورود برنامه'!D9,'ورود مشخصات همکاران'!$A$5:$A$55,'ورود مشخصات همکاران'!$B$5:$B$55),"")</f>
        <v>قبله</v>
      </c>
      <c r="E11" s="233" t="str">
        <f>IFERROR(LOOKUP('ورود برنامه'!E9,'ورود مشخصات همکاران'!$A$5:$A$55,'ورود مشخصات همکاران'!$B$5:$B$55),"")</f>
        <v>عباسیان</v>
      </c>
      <c r="F11" s="233" t="str">
        <f>IFERROR(LOOKUP('ورود برنامه'!F9,'ورود مشخصات همکاران'!$A$5:$A$55,'ورود مشخصات همکاران'!$B$5:$B$55),"")</f>
        <v>عباسیان</v>
      </c>
      <c r="G11" s="233" t="str">
        <f>IFERROR(LOOKUP('ورود برنامه'!G9,'ورود مشخصات همکاران'!$A$5:$A$55,'ورود مشخصات همکاران'!$B$5:$B$55),"")</f>
        <v>عباسیان</v>
      </c>
      <c r="H11" s="233" t="str">
        <f>IFERROR(LOOKUP('ورود برنامه'!H9,'ورود مشخصات همکاران'!$A$5:$A$55,'ورود مشخصات همکاران'!$B$5:$B$55),"")</f>
        <v>محمدی</v>
      </c>
      <c r="I11" s="233" t="str">
        <f>IFERROR(LOOKUP('ورود برنامه'!I9,'ورود مشخصات همکاران'!$A$5:$A$55,'ورود مشخصات همکاران'!$B$5:$B$55),"")</f>
        <v>اکبرزاده</v>
      </c>
      <c r="J11" s="233" t="str">
        <f>IFERROR(LOOKUP('ورود برنامه'!J9,'ورود مشخصات همکاران'!$A$5:$A$55,'ورود مشخصات همکاران'!$B$5:$B$55),"")</f>
        <v>احمدین</v>
      </c>
      <c r="K11" s="233" t="str">
        <f>IFERROR(LOOKUP('ورود برنامه'!K9,'ورود مشخصات همکاران'!$A$5:$A$55,'ورود مشخصات همکاران'!$B$5:$B$55),"")</f>
        <v>حامدی</v>
      </c>
      <c r="L11" s="233" t="str">
        <f>IFERROR(LOOKUP('ورود برنامه'!L9,'ورود مشخصات همکاران'!$A$5:$A$55,'ورود مشخصات همکاران'!$B$5:$B$55),"")</f>
        <v>جباری</v>
      </c>
      <c r="M11" s="233" t="str">
        <f>IFERROR(LOOKUP('ورود برنامه'!M9,'ورود مشخصات همکاران'!$A$5:$A$55,'ورود مشخصات همکاران'!$B$5:$B$55),"")</f>
        <v>اسکندری</v>
      </c>
      <c r="N11" s="233" t="str">
        <f>IFERROR(LOOKUP('ورود برنامه'!N9,'ورود مشخصات همکاران'!$A$5:$A$55,'ورود مشخصات همکاران'!$B$5:$B$55),"")</f>
        <v>فردوسي</v>
      </c>
      <c r="O11" s="233" t="str">
        <f>IFERROR(LOOKUP('ورود برنامه'!O9,'ورود مشخصات همکاران'!$A$5:$A$55,'ورود مشخصات همکاران'!$B$5:$B$55),"")</f>
        <v>فرمانی</v>
      </c>
      <c r="P11" s="233" t="str">
        <f>IFERROR(LOOKUP('ورود برنامه'!P9,'ورود مشخصات همکاران'!$A$5:$A$55,'ورود مشخصات همکاران'!$B$5:$B$55),"")</f>
        <v>وندسفیني</v>
      </c>
      <c r="Q11" s="233" t="str">
        <f>IFERROR(LOOKUP('ورود برنامه'!Q9,'ورود مشخصات همکاران'!$A$5:$A$55,'ورود مشخصات همکاران'!$B$5:$B$55),"")</f>
        <v/>
      </c>
      <c r="R11" s="233" t="str">
        <f>IFERROR(LOOKUP('ورود برنامه'!R9,'ورود مشخصات همکاران'!$A$5:$A$55,'ورود مشخصات همکاران'!$B$5:$B$55),"")</f>
        <v>عباسیان</v>
      </c>
      <c r="S11" s="233" t="str">
        <f>IFERROR(LOOKUP('ورود برنامه'!S9,'ورود مشخصات همکاران'!$A$5:$A$55,'ورود مشخصات همکاران'!$B$5:$B$55),"")</f>
        <v>اکبرزاده</v>
      </c>
      <c r="T11" s="233" t="str">
        <f>IFERROR(LOOKUP('ورود برنامه'!T9,'ورود مشخصات همکاران'!$A$5:$A$55,'ورود مشخصات همکاران'!$B$5:$B$55),"")</f>
        <v>احمدین</v>
      </c>
      <c r="U11" s="233" t="str">
        <f>IFERROR(LOOKUP('ورود برنامه'!U9,'ورود مشخصات همکاران'!$A$5:$A$55,'ورود مشخصات همکاران'!$B$5:$B$55),"")</f>
        <v>حامدی</v>
      </c>
      <c r="V11" s="234" t="str">
        <f>IFERROR(LOOKUP('ورود برنامه'!V9,'ورود مشخصات همکاران'!$A$5:$A$55,'ورود مشخصات همکاران'!$B$5:$B$55),"")</f>
        <v/>
      </c>
    </row>
    <row r="12" spans="1:22" ht="60" customHeight="1" x14ac:dyDescent="0.2">
      <c r="A12" s="237">
        <v>8</v>
      </c>
      <c r="B12" s="57" t="str">
        <f>'ورود اطلاعات'!D13</f>
        <v>هشتم5</v>
      </c>
      <c r="C12" s="233" t="str">
        <f>IFERROR(LOOKUP('ورود برنامه'!C10,'ورود مشخصات همکاران'!$A$5:$A$55,'ورود مشخصات همکاران'!$B$5:$B$55),"")</f>
        <v>اشرفی</v>
      </c>
      <c r="D12" s="233" t="str">
        <f>IFERROR(LOOKUP('ورود برنامه'!D10,'ورود مشخصات همکاران'!$A$5:$A$55,'ورود مشخصات همکاران'!$B$5:$B$55),"")</f>
        <v>محمدی</v>
      </c>
      <c r="E12" s="233" t="str">
        <f>IFERROR(LOOKUP('ورود برنامه'!E10,'ورود مشخصات همکاران'!$A$5:$A$55,'ورود مشخصات همکاران'!$B$5:$B$55),"")</f>
        <v xml:space="preserve">احساني </v>
      </c>
      <c r="F12" s="233" t="str">
        <f>IFERROR(LOOKUP('ورود برنامه'!F10,'ورود مشخصات همکاران'!$A$5:$A$55,'ورود مشخصات همکاران'!$B$5:$B$55),"")</f>
        <v xml:space="preserve">احساني </v>
      </c>
      <c r="G12" s="233" t="str">
        <f>IFERROR(LOOKUP('ورود برنامه'!G10,'ورود مشخصات همکاران'!$A$5:$A$55,'ورود مشخصات همکاران'!$B$5:$B$55),"")</f>
        <v xml:space="preserve">احساني </v>
      </c>
      <c r="H12" s="233" t="str">
        <f>IFERROR(LOOKUP('ورود برنامه'!H10,'ورود مشخصات همکاران'!$A$5:$A$55,'ورود مشخصات همکاران'!$B$5:$B$55),"")</f>
        <v>محمدی</v>
      </c>
      <c r="I12" s="233" t="str">
        <f>IFERROR(LOOKUP('ورود برنامه'!I10,'ورود مشخصات همکاران'!$A$5:$A$55,'ورود مشخصات همکاران'!$B$5:$B$55),"")</f>
        <v>اکبرزاده</v>
      </c>
      <c r="J12" s="233" t="str">
        <f>IFERROR(LOOKUP('ورود برنامه'!J10,'ورود مشخصات همکاران'!$A$5:$A$55,'ورود مشخصات همکاران'!$B$5:$B$55),"")</f>
        <v>احمدین</v>
      </c>
      <c r="K12" s="233" t="str">
        <f>IFERROR(LOOKUP('ورود برنامه'!K10,'ورود مشخصات همکاران'!$A$5:$A$55,'ورود مشخصات همکاران'!$B$5:$B$55),"")</f>
        <v>اجودی مقدم</v>
      </c>
      <c r="L12" s="233" t="str">
        <f>IFERROR(LOOKUP('ورود برنامه'!L10,'ورود مشخصات همکاران'!$A$5:$A$55,'ورود مشخصات همکاران'!$B$5:$B$55),"")</f>
        <v>جباری</v>
      </c>
      <c r="M12" s="233" t="str">
        <f>IFERROR(LOOKUP('ورود برنامه'!M10,'ورود مشخصات همکاران'!$A$5:$A$55,'ورود مشخصات همکاران'!$B$5:$B$55),"")</f>
        <v>برجی</v>
      </c>
      <c r="N12" s="233" t="str">
        <f>IFERROR(LOOKUP('ورود برنامه'!N10,'ورود مشخصات همکاران'!$A$5:$A$55,'ورود مشخصات همکاران'!$B$5:$B$55),"")</f>
        <v>راستگو</v>
      </c>
      <c r="O12" s="233" t="str">
        <f>IFERROR(LOOKUP('ورود برنامه'!O10,'ورود مشخصات همکاران'!$A$5:$A$55,'ورود مشخصات همکاران'!$B$5:$B$55),"")</f>
        <v>بدخشان</v>
      </c>
      <c r="P12" s="233" t="str">
        <f>IFERROR(LOOKUP('ورود برنامه'!P10,'ورود مشخصات همکاران'!$A$5:$A$55,'ورود مشخصات همکاران'!$B$5:$B$55),"")</f>
        <v>وندسفیني</v>
      </c>
      <c r="Q12" s="233" t="str">
        <f>IFERROR(LOOKUP('ورود برنامه'!Q10,'ورود مشخصات همکاران'!$A$5:$A$55,'ورود مشخصات همکاران'!$B$5:$B$55),"")</f>
        <v/>
      </c>
      <c r="R12" s="233" t="str">
        <f>IFERROR(LOOKUP('ورود برنامه'!R10,'ورود مشخصات همکاران'!$A$5:$A$55,'ورود مشخصات همکاران'!$B$5:$B$55),"")</f>
        <v xml:space="preserve">احساني </v>
      </c>
      <c r="S12" s="233" t="str">
        <f>IFERROR(LOOKUP('ورود برنامه'!S10,'ورود مشخصات همکاران'!$A$5:$A$55,'ورود مشخصات همکاران'!$B$5:$B$55),"")</f>
        <v>اکبرزاده</v>
      </c>
      <c r="T12" s="233" t="str">
        <f>IFERROR(LOOKUP('ورود برنامه'!T10,'ورود مشخصات همکاران'!$A$5:$A$55,'ورود مشخصات همکاران'!$B$5:$B$55),"")</f>
        <v>احمدین</v>
      </c>
      <c r="U12" s="233" t="str">
        <f>IFERROR(LOOKUP('ورود برنامه'!U10,'ورود مشخصات همکاران'!$A$5:$A$55,'ورود مشخصات همکاران'!$B$5:$B$55),"")</f>
        <v>اجودی مقدم</v>
      </c>
      <c r="V12" s="234" t="str">
        <f>IFERROR(LOOKUP('ورود برنامه'!V10,'ورود مشخصات همکاران'!$A$5:$A$55,'ورود مشخصات همکاران'!$B$5:$B$55),"")</f>
        <v/>
      </c>
    </row>
    <row r="13" spans="1:22" ht="60" customHeight="1" x14ac:dyDescent="0.2">
      <c r="A13" s="237">
        <v>9</v>
      </c>
      <c r="B13" s="57" t="str">
        <f>'ورود اطلاعات'!D14</f>
        <v>نهم1</v>
      </c>
      <c r="C13" s="233" t="str">
        <f>IFERROR(LOOKUP('ورود برنامه'!C11,'ورود مشخصات همکاران'!$A$5:$A$55,'ورود مشخصات همکاران'!$B$5:$B$55),"")</f>
        <v>قبله</v>
      </c>
      <c r="D13" s="233" t="str">
        <f>IFERROR(LOOKUP('ورود برنامه'!D11,'ورود مشخصات همکاران'!$A$5:$A$55,'ورود مشخصات همکاران'!$B$5:$B$55),"")</f>
        <v>محمدی</v>
      </c>
      <c r="E13" s="233" t="str">
        <f>IFERROR(LOOKUP('ورود برنامه'!E11,'ورود مشخصات همکاران'!$A$5:$A$55,'ورود مشخصات همکاران'!$B$5:$B$55),"")</f>
        <v xml:space="preserve">احساني </v>
      </c>
      <c r="F13" s="233" t="str">
        <f>IFERROR(LOOKUP('ورود برنامه'!F11,'ورود مشخصات همکاران'!$A$5:$A$55,'ورود مشخصات همکاران'!$B$5:$B$55),"")</f>
        <v xml:space="preserve">احساني </v>
      </c>
      <c r="G13" s="233" t="str">
        <f>IFERROR(LOOKUP('ورود برنامه'!G11,'ورود مشخصات همکاران'!$A$5:$A$55,'ورود مشخصات همکاران'!$B$5:$B$55),"")</f>
        <v xml:space="preserve">احساني </v>
      </c>
      <c r="H13" s="233" t="str">
        <f>IFERROR(LOOKUP('ورود برنامه'!H11,'ورود مشخصات همکاران'!$A$5:$A$55,'ورود مشخصات همکاران'!$B$5:$B$55),"")</f>
        <v>وداعی</v>
      </c>
      <c r="I13" s="233" t="str">
        <f>IFERROR(LOOKUP('ورود برنامه'!I11,'ورود مشخصات همکاران'!$A$5:$A$55,'ورود مشخصات همکاران'!$B$5:$B$55),"")</f>
        <v>اکبرزاده</v>
      </c>
      <c r="J13" s="233" t="str">
        <f>IFERROR(LOOKUP('ورود برنامه'!J11,'ورود مشخصات همکاران'!$A$5:$A$55,'ورود مشخصات همکاران'!$B$5:$B$55),"")</f>
        <v>احمدین</v>
      </c>
      <c r="K13" s="233" t="str">
        <f>IFERROR(LOOKUP('ورود برنامه'!K11,'ورود مشخصات همکاران'!$A$5:$A$55,'ورود مشخصات همکاران'!$B$5:$B$55),"")</f>
        <v>احمدزاده</v>
      </c>
      <c r="L13" s="233" t="str">
        <f>IFERROR(LOOKUP('ورود برنامه'!L11,'ورود مشخصات همکاران'!$A$5:$A$55,'ورود مشخصات همکاران'!$B$5:$B$55),"")</f>
        <v>جباری</v>
      </c>
      <c r="M13" s="233" t="str">
        <f>IFERROR(LOOKUP('ورود برنامه'!M11,'ورود مشخصات همکاران'!$A$5:$A$55,'ورود مشخصات همکاران'!$B$5:$B$55),"")</f>
        <v>برجی</v>
      </c>
      <c r="N13" s="233" t="str">
        <f>IFERROR(LOOKUP('ورود برنامه'!N11,'ورود مشخصات همکاران'!$A$5:$A$55,'ورود مشخصات همکاران'!$B$5:$B$55),"")</f>
        <v>فردوسي</v>
      </c>
      <c r="O13" s="233" t="str">
        <f>IFERROR(LOOKUP('ورود برنامه'!O11,'ورود مشخصات همکاران'!$A$5:$A$55,'ورود مشخصات همکاران'!$B$5:$B$55),"")</f>
        <v>فرمانی</v>
      </c>
      <c r="P13" s="233" t="str">
        <f>IFERROR(LOOKUP('ورود برنامه'!P11,'ورود مشخصات همکاران'!$A$5:$A$55,'ورود مشخصات همکاران'!$B$5:$B$55),"")</f>
        <v/>
      </c>
      <c r="Q13" s="233" t="str">
        <f>IFERROR(LOOKUP('ورود برنامه'!Q11,'ورود مشخصات همکاران'!$A$5:$A$55,'ورود مشخصات همکاران'!$B$5:$B$55),"")</f>
        <v>خيري تبار</v>
      </c>
      <c r="R13" s="233" t="str">
        <f>IFERROR(LOOKUP('ورود برنامه'!R11,'ورود مشخصات همکاران'!$A$5:$A$55,'ورود مشخصات همکاران'!$B$5:$B$55),"")</f>
        <v xml:space="preserve">احساني </v>
      </c>
      <c r="S13" s="233" t="str">
        <f>IFERROR(LOOKUP('ورود برنامه'!S11,'ورود مشخصات همکاران'!$A$5:$A$55,'ورود مشخصات همکاران'!$B$5:$B$55),"")</f>
        <v>اکبرزاده</v>
      </c>
      <c r="T13" s="233" t="str">
        <f>IFERROR(LOOKUP('ورود برنامه'!T11,'ورود مشخصات همکاران'!$A$5:$A$55,'ورود مشخصات همکاران'!$B$5:$B$55),"")</f>
        <v>احمدین</v>
      </c>
      <c r="U13" s="233" t="str">
        <f>IFERROR(LOOKUP('ورود برنامه'!U11,'ورود مشخصات همکاران'!$A$5:$A$55,'ورود مشخصات همکاران'!$B$5:$B$55),"")</f>
        <v>احمدزاده</v>
      </c>
      <c r="V13" s="234" t="str">
        <f>IFERROR(LOOKUP('ورود برنامه'!V11,'ورود مشخصات همکاران'!$A$5:$A$55,'ورود مشخصات همکاران'!$B$5:$B$55),"")</f>
        <v/>
      </c>
    </row>
    <row r="14" spans="1:22" ht="60" customHeight="1" x14ac:dyDescent="0.2">
      <c r="A14" s="237">
        <v>10</v>
      </c>
      <c r="B14" s="57">
        <f>'ورود اطلاعات'!D15</f>
        <v>0</v>
      </c>
      <c r="C14" s="233" t="str">
        <f>IFERROR(LOOKUP('ورود برنامه'!C12,'ورود مشخصات همکاران'!$A$5:$A$55,'ورود مشخصات همکاران'!$B$5:$B$55),"")</f>
        <v/>
      </c>
      <c r="D14" s="233" t="str">
        <f>IFERROR(LOOKUP('ورود برنامه'!D12,'ورود مشخصات همکاران'!$A$5:$A$55,'ورود مشخصات همکاران'!$B$5:$B$55),"")</f>
        <v/>
      </c>
      <c r="E14" s="233" t="str">
        <f>IFERROR(LOOKUP('ورود برنامه'!E12,'ورود مشخصات همکاران'!$A$5:$A$55,'ورود مشخصات همکاران'!$B$5:$B$55),"")</f>
        <v/>
      </c>
      <c r="F14" s="233" t="str">
        <f>IFERROR(LOOKUP('ورود برنامه'!F12,'ورود مشخصات همکاران'!$A$5:$A$55,'ورود مشخصات همکاران'!$B$5:$B$55),"")</f>
        <v/>
      </c>
      <c r="G14" s="233" t="str">
        <f>IFERROR(LOOKUP('ورود برنامه'!G12,'ورود مشخصات همکاران'!$A$5:$A$55,'ورود مشخصات همکاران'!$B$5:$B$55),"")</f>
        <v/>
      </c>
      <c r="H14" s="233" t="str">
        <f>IFERROR(LOOKUP('ورود برنامه'!H12,'ورود مشخصات همکاران'!$A$5:$A$55,'ورود مشخصات همکاران'!$B$5:$B$55),"")</f>
        <v/>
      </c>
      <c r="I14" s="233" t="str">
        <f>IFERROR(LOOKUP('ورود برنامه'!I12,'ورود مشخصات همکاران'!$A$5:$A$55,'ورود مشخصات همکاران'!$B$5:$B$55),"")</f>
        <v/>
      </c>
      <c r="J14" s="233" t="str">
        <f>IFERROR(LOOKUP('ورود برنامه'!J12,'ورود مشخصات همکاران'!$A$5:$A$55,'ورود مشخصات همکاران'!$B$5:$B$55),"")</f>
        <v/>
      </c>
      <c r="K14" s="233" t="str">
        <f>IFERROR(LOOKUP('ورود برنامه'!K12,'ورود مشخصات همکاران'!$A$5:$A$55,'ورود مشخصات همکاران'!$B$5:$B$55),"")</f>
        <v/>
      </c>
      <c r="L14" s="233" t="str">
        <f>IFERROR(LOOKUP('ورود برنامه'!L12,'ورود مشخصات همکاران'!$A$5:$A$55,'ورود مشخصات همکاران'!$B$5:$B$55),"")</f>
        <v/>
      </c>
      <c r="M14" s="233" t="str">
        <f>IFERROR(LOOKUP('ورود برنامه'!M12,'ورود مشخصات همکاران'!$A$5:$A$55,'ورود مشخصات همکاران'!$B$5:$B$55),"")</f>
        <v/>
      </c>
      <c r="N14" s="233" t="str">
        <f>IFERROR(LOOKUP('ورود برنامه'!N12,'ورود مشخصات همکاران'!$A$5:$A$55,'ورود مشخصات همکاران'!$B$5:$B$55),"")</f>
        <v/>
      </c>
      <c r="O14" s="233" t="str">
        <f>IFERROR(LOOKUP('ورود برنامه'!O12,'ورود مشخصات همکاران'!$A$5:$A$55,'ورود مشخصات همکاران'!$B$5:$B$55),"")</f>
        <v/>
      </c>
      <c r="P14" s="233" t="str">
        <f>IFERROR(LOOKUP('ورود برنامه'!P12,'ورود مشخصات همکاران'!$A$5:$A$55,'ورود مشخصات همکاران'!$B$5:$B$55),"")</f>
        <v/>
      </c>
      <c r="Q14" s="233" t="str">
        <f>IFERROR(LOOKUP('ورود برنامه'!Q12,'ورود مشخصات همکاران'!$A$5:$A$55,'ورود مشخصات همکاران'!$B$5:$B$55),"")</f>
        <v/>
      </c>
      <c r="R14" s="233" t="str">
        <f>IFERROR(LOOKUP('ورود برنامه'!R12,'ورود مشخصات همکاران'!$A$5:$A$55,'ورود مشخصات همکاران'!$B$5:$B$55),"")</f>
        <v/>
      </c>
      <c r="S14" s="233" t="str">
        <f>IFERROR(LOOKUP('ورود برنامه'!S12,'ورود مشخصات همکاران'!$A$5:$A$55,'ورود مشخصات همکاران'!$B$5:$B$55),"")</f>
        <v/>
      </c>
      <c r="T14" s="233" t="str">
        <f>IFERROR(LOOKUP('ورود برنامه'!T12,'ورود مشخصات همکاران'!$A$5:$A$55,'ورود مشخصات همکاران'!$B$5:$B$55),"")</f>
        <v/>
      </c>
      <c r="U14" s="233" t="str">
        <f>IFERROR(LOOKUP('ورود برنامه'!U12,'ورود مشخصات همکاران'!$A$5:$A$55,'ورود مشخصات همکاران'!$B$5:$B$55),"")</f>
        <v/>
      </c>
      <c r="V14" s="234" t="str">
        <f>IFERROR(LOOKUP('ورود برنامه'!V12,'ورود مشخصات همکاران'!$A$5:$A$55,'ورود مشخصات همکاران'!$B$5:$B$55),"")</f>
        <v/>
      </c>
    </row>
    <row r="15" spans="1:22" ht="60" customHeight="1" x14ac:dyDescent="0.2">
      <c r="A15" s="237">
        <v>11</v>
      </c>
      <c r="B15" s="57">
        <f>'ورود اطلاعات'!D16</f>
        <v>0</v>
      </c>
      <c r="C15" s="233" t="str">
        <f>IFERROR(LOOKUP('ورود برنامه'!C13,'ورود مشخصات همکاران'!$A$5:$A$55,'ورود مشخصات همکاران'!$B$5:$B$55),"")</f>
        <v/>
      </c>
      <c r="D15" s="233" t="str">
        <f>IFERROR(LOOKUP('ورود برنامه'!D13,'ورود مشخصات همکاران'!$A$5:$A$55,'ورود مشخصات همکاران'!$B$5:$B$55),"")</f>
        <v/>
      </c>
      <c r="E15" s="233" t="str">
        <f>IFERROR(LOOKUP('ورود برنامه'!E13,'ورود مشخصات همکاران'!$A$5:$A$55,'ورود مشخصات همکاران'!$B$5:$B$55),"")</f>
        <v/>
      </c>
      <c r="F15" s="233" t="str">
        <f>IFERROR(LOOKUP('ورود برنامه'!F13,'ورود مشخصات همکاران'!$A$5:$A$55,'ورود مشخصات همکاران'!$B$5:$B$55),"")</f>
        <v/>
      </c>
      <c r="G15" s="233" t="str">
        <f>IFERROR(LOOKUP('ورود برنامه'!G13,'ورود مشخصات همکاران'!$A$5:$A$55,'ورود مشخصات همکاران'!$B$5:$B$55),"")</f>
        <v/>
      </c>
      <c r="H15" s="233" t="str">
        <f>IFERROR(LOOKUP('ورود برنامه'!H13,'ورود مشخصات همکاران'!$A$5:$A$55,'ورود مشخصات همکاران'!$B$5:$B$55),"")</f>
        <v/>
      </c>
      <c r="I15" s="233" t="str">
        <f>IFERROR(LOOKUP('ورود برنامه'!I13,'ورود مشخصات همکاران'!$A$5:$A$55,'ورود مشخصات همکاران'!$B$5:$B$55),"")</f>
        <v/>
      </c>
      <c r="J15" s="233" t="str">
        <f>IFERROR(LOOKUP('ورود برنامه'!J13,'ورود مشخصات همکاران'!$A$5:$A$55,'ورود مشخصات همکاران'!$B$5:$B$55),"")</f>
        <v/>
      </c>
      <c r="K15" s="233" t="str">
        <f>IFERROR(LOOKUP('ورود برنامه'!K13,'ورود مشخصات همکاران'!$A$5:$A$55,'ورود مشخصات همکاران'!$B$5:$B$55),"")</f>
        <v/>
      </c>
      <c r="L15" s="233" t="str">
        <f>IFERROR(LOOKUP('ورود برنامه'!L13,'ورود مشخصات همکاران'!$A$5:$A$55,'ورود مشخصات همکاران'!$B$5:$B$55),"")</f>
        <v/>
      </c>
      <c r="M15" s="233" t="str">
        <f>IFERROR(LOOKUP('ورود برنامه'!M13,'ورود مشخصات همکاران'!$A$5:$A$55,'ورود مشخصات همکاران'!$B$5:$B$55),"")</f>
        <v/>
      </c>
      <c r="N15" s="233" t="str">
        <f>IFERROR(LOOKUP('ورود برنامه'!N13,'ورود مشخصات همکاران'!$A$5:$A$55,'ورود مشخصات همکاران'!$B$5:$B$55),"")</f>
        <v/>
      </c>
      <c r="O15" s="233" t="str">
        <f>IFERROR(LOOKUP('ورود برنامه'!O13,'ورود مشخصات همکاران'!$A$5:$A$55,'ورود مشخصات همکاران'!$B$5:$B$55),"")</f>
        <v/>
      </c>
      <c r="P15" s="233" t="str">
        <f>IFERROR(LOOKUP('ورود برنامه'!P13,'ورود مشخصات همکاران'!$A$5:$A$55,'ورود مشخصات همکاران'!$B$5:$B$55),"")</f>
        <v/>
      </c>
      <c r="Q15" s="233" t="str">
        <f>IFERROR(LOOKUP('ورود برنامه'!Q13,'ورود مشخصات همکاران'!$A$5:$A$55,'ورود مشخصات همکاران'!$B$5:$B$55),"")</f>
        <v/>
      </c>
      <c r="R15" s="233" t="str">
        <f>IFERROR(LOOKUP('ورود برنامه'!R13,'ورود مشخصات همکاران'!$A$5:$A$55,'ورود مشخصات همکاران'!$B$5:$B$55),"")</f>
        <v/>
      </c>
      <c r="S15" s="233" t="str">
        <f>IFERROR(LOOKUP('ورود برنامه'!S13,'ورود مشخصات همکاران'!$A$5:$A$55,'ورود مشخصات همکاران'!$B$5:$B$55),"")</f>
        <v/>
      </c>
      <c r="T15" s="233" t="str">
        <f>IFERROR(LOOKUP('ورود برنامه'!T13,'ورود مشخصات همکاران'!$A$5:$A$55,'ورود مشخصات همکاران'!$B$5:$B$55),"")</f>
        <v/>
      </c>
      <c r="U15" s="233" t="str">
        <f>IFERROR(LOOKUP('ورود برنامه'!U13,'ورود مشخصات همکاران'!$A$5:$A$55,'ورود مشخصات همکاران'!$B$5:$B$55),"")</f>
        <v/>
      </c>
      <c r="V15" s="234" t="str">
        <f>IFERROR(LOOKUP('ورود برنامه'!V13,'ورود مشخصات همکاران'!$A$5:$A$55,'ورود مشخصات همکاران'!$B$5:$B$55),"")</f>
        <v/>
      </c>
    </row>
    <row r="16" spans="1:22" ht="60" customHeight="1" x14ac:dyDescent="0.2">
      <c r="A16" s="237">
        <v>12</v>
      </c>
      <c r="B16" s="57">
        <f>'ورود اطلاعات'!D17</f>
        <v>0</v>
      </c>
      <c r="C16" s="233" t="str">
        <f>IFERROR(LOOKUP('ورود برنامه'!C14,'ورود مشخصات همکاران'!$A$5:$A$55,'ورود مشخصات همکاران'!$B$5:$B$55),"")</f>
        <v/>
      </c>
      <c r="D16" s="233" t="str">
        <f>IFERROR(LOOKUP('ورود برنامه'!D14,'ورود مشخصات همکاران'!$A$5:$A$55,'ورود مشخصات همکاران'!$B$5:$B$55),"")</f>
        <v/>
      </c>
      <c r="E16" s="233" t="str">
        <f>IFERROR(LOOKUP('ورود برنامه'!E14,'ورود مشخصات همکاران'!$A$5:$A$55,'ورود مشخصات همکاران'!$B$5:$B$55),"")</f>
        <v/>
      </c>
      <c r="F16" s="233" t="str">
        <f>IFERROR(LOOKUP('ورود برنامه'!F14,'ورود مشخصات همکاران'!$A$5:$A$55,'ورود مشخصات همکاران'!$B$5:$B$55),"")</f>
        <v/>
      </c>
      <c r="G16" s="233" t="str">
        <f>IFERROR(LOOKUP('ورود برنامه'!G14,'ورود مشخصات همکاران'!$A$5:$A$55,'ورود مشخصات همکاران'!$B$5:$B$55),"")</f>
        <v/>
      </c>
      <c r="H16" s="233" t="str">
        <f>IFERROR(LOOKUP('ورود برنامه'!H14,'ورود مشخصات همکاران'!$A$5:$A$55,'ورود مشخصات همکاران'!$B$5:$B$55),"")</f>
        <v/>
      </c>
      <c r="I16" s="233" t="str">
        <f>IFERROR(LOOKUP('ورود برنامه'!I14,'ورود مشخصات همکاران'!$A$5:$A$55,'ورود مشخصات همکاران'!$B$5:$B$55),"")</f>
        <v/>
      </c>
      <c r="J16" s="233" t="str">
        <f>IFERROR(LOOKUP('ورود برنامه'!J14,'ورود مشخصات همکاران'!$A$5:$A$55,'ورود مشخصات همکاران'!$B$5:$B$55),"")</f>
        <v/>
      </c>
      <c r="K16" s="233" t="str">
        <f>IFERROR(LOOKUP('ورود برنامه'!K14,'ورود مشخصات همکاران'!$A$5:$A$55,'ورود مشخصات همکاران'!$B$5:$B$55),"")</f>
        <v/>
      </c>
      <c r="L16" s="233" t="str">
        <f>IFERROR(LOOKUP('ورود برنامه'!L14,'ورود مشخصات همکاران'!$A$5:$A$55,'ورود مشخصات همکاران'!$B$5:$B$55),"")</f>
        <v/>
      </c>
      <c r="M16" s="233" t="str">
        <f>IFERROR(LOOKUP('ورود برنامه'!M14,'ورود مشخصات همکاران'!$A$5:$A$55,'ورود مشخصات همکاران'!$B$5:$B$55),"")</f>
        <v/>
      </c>
      <c r="N16" s="233" t="str">
        <f>IFERROR(LOOKUP('ورود برنامه'!N14,'ورود مشخصات همکاران'!$A$5:$A$55,'ورود مشخصات همکاران'!$B$5:$B$55),"")</f>
        <v/>
      </c>
      <c r="O16" s="233" t="str">
        <f>IFERROR(LOOKUP('ورود برنامه'!O14,'ورود مشخصات همکاران'!$A$5:$A$55,'ورود مشخصات همکاران'!$B$5:$B$55),"")</f>
        <v/>
      </c>
      <c r="P16" s="233" t="str">
        <f>IFERROR(LOOKUP('ورود برنامه'!P14,'ورود مشخصات همکاران'!$A$5:$A$55,'ورود مشخصات همکاران'!$B$5:$B$55),"")</f>
        <v/>
      </c>
      <c r="Q16" s="233" t="str">
        <f>IFERROR(LOOKUP('ورود برنامه'!Q14,'ورود مشخصات همکاران'!$A$5:$A$55,'ورود مشخصات همکاران'!$B$5:$B$55),"")</f>
        <v/>
      </c>
      <c r="R16" s="233" t="str">
        <f>IFERROR(LOOKUP('ورود برنامه'!R14,'ورود مشخصات همکاران'!$A$5:$A$55,'ورود مشخصات همکاران'!$B$5:$B$55),"")</f>
        <v/>
      </c>
      <c r="S16" s="233" t="str">
        <f>IFERROR(LOOKUP('ورود برنامه'!S14,'ورود مشخصات همکاران'!$A$5:$A$55,'ورود مشخصات همکاران'!$B$5:$B$55),"")</f>
        <v/>
      </c>
      <c r="T16" s="233" t="str">
        <f>IFERROR(LOOKUP('ورود برنامه'!T14,'ورود مشخصات همکاران'!$A$5:$A$55,'ورود مشخصات همکاران'!$B$5:$B$55),"")</f>
        <v/>
      </c>
      <c r="U16" s="233" t="str">
        <f>IFERROR(LOOKUP('ورود برنامه'!U14,'ورود مشخصات همکاران'!$A$5:$A$55,'ورود مشخصات همکاران'!$B$5:$B$55),"")</f>
        <v/>
      </c>
      <c r="V16" s="234" t="str">
        <f>IFERROR(LOOKUP('ورود برنامه'!V14,'ورود مشخصات همکاران'!$A$5:$A$55,'ورود مشخصات همکاران'!$B$5:$B$55),"")</f>
        <v/>
      </c>
    </row>
    <row r="17" spans="1:22" ht="60" customHeight="1" x14ac:dyDescent="0.2">
      <c r="A17" s="237">
        <v>13</v>
      </c>
      <c r="B17" s="57">
        <f>'ورود اطلاعات'!D18</f>
        <v>0</v>
      </c>
      <c r="C17" s="233" t="str">
        <f>IFERROR(LOOKUP('ورود برنامه'!C15,'ورود مشخصات همکاران'!$A$5:$A$55,'ورود مشخصات همکاران'!$B$5:$B$55),"")</f>
        <v/>
      </c>
      <c r="D17" s="233" t="str">
        <f>IFERROR(LOOKUP('ورود برنامه'!D15,'ورود مشخصات همکاران'!$A$5:$A$55,'ورود مشخصات همکاران'!$B$5:$B$55),"")</f>
        <v/>
      </c>
      <c r="E17" s="233" t="str">
        <f>IFERROR(LOOKUP('ورود برنامه'!E15,'ورود مشخصات همکاران'!$A$5:$A$55,'ورود مشخصات همکاران'!$B$5:$B$55),"")</f>
        <v/>
      </c>
      <c r="F17" s="233" t="str">
        <f>IFERROR(LOOKUP('ورود برنامه'!F15,'ورود مشخصات همکاران'!$A$5:$A$55,'ورود مشخصات همکاران'!$B$5:$B$55),"")</f>
        <v/>
      </c>
      <c r="G17" s="233" t="str">
        <f>IFERROR(LOOKUP('ورود برنامه'!G15,'ورود مشخصات همکاران'!$A$5:$A$55,'ورود مشخصات همکاران'!$B$5:$B$55),"")</f>
        <v/>
      </c>
      <c r="H17" s="233" t="str">
        <f>IFERROR(LOOKUP('ورود برنامه'!H15,'ورود مشخصات همکاران'!$A$5:$A$55,'ورود مشخصات همکاران'!$B$5:$B$55),"")</f>
        <v/>
      </c>
      <c r="I17" s="233" t="str">
        <f>IFERROR(LOOKUP('ورود برنامه'!I15,'ورود مشخصات همکاران'!$A$5:$A$55,'ورود مشخصات همکاران'!$B$5:$B$55),"")</f>
        <v/>
      </c>
      <c r="J17" s="233" t="str">
        <f>IFERROR(LOOKUP('ورود برنامه'!J15,'ورود مشخصات همکاران'!$A$5:$A$55,'ورود مشخصات همکاران'!$B$5:$B$55),"")</f>
        <v/>
      </c>
      <c r="K17" s="233" t="str">
        <f>IFERROR(LOOKUP('ورود برنامه'!K15,'ورود مشخصات همکاران'!$A$5:$A$55,'ورود مشخصات همکاران'!$B$5:$B$55),"")</f>
        <v/>
      </c>
      <c r="L17" s="233" t="str">
        <f>IFERROR(LOOKUP('ورود برنامه'!L15,'ورود مشخصات همکاران'!$A$5:$A$55,'ورود مشخصات همکاران'!$B$5:$B$55),"")</f>
        <v/>
      </c>
      <c r="M17" s="233" t="str">
        <f>IFERROR(LOOKUP('ورود برنامه'!M15,'ورود مشخصات همکاران'!$A$5:$A$55,'ورود مشخصات همکاران'!$B$5:$B$55),"")</f>
        <v/>
      </c>
      <c r="N17" s="233" t="str">
        <f>IFERROR(LOOKUP('ورود برنامه'!N15,'ورود مشخصات همکاران'!$A$5:$A$55,'ورود مشخصات همکاران'!$B$5:$B$55),"")</f>
        <v/>
      </c>
      <c r="O17" s="233" t="str">
        <f>IFERROR(LOOKUP('ورود برنامه'!O15,'ورود مشخصات همکاران'!$A$5:$A$55,'ورود مشخصات همکاران'!$B$5:$B$55),"")</f>
        <v/>
      </c>
      <c r="P17" s="233" t="str">
        <f>IFERROR(LOOKUP('ورود برنامه'!P15,'ورود مشخصات همکاران'!$A$5:$A$55,'ورود مشخصات همکاران'!$B$5:$B$55),"")</f>
        <v/>
      </c>
      <c r="Q17" s="233" t="str">
        <f>IFERROR(LOOKUP('ورود برنامه'!Q15,'ورود مشخصات همکاران'!$A$5:$A$55,'ورود مشخصات همکاران'!$B$5:$B$55),"")</f>
        <v/>
      </c>
      <c r="R17" s="233" t="str">
        <f>IFERROR(LOOKUP('ورود برنامه'!R15,'ورود مشخصات همکاران'!$A$5:$A$55,'ورود مشخصات همکاران'!$B$5:$B$55),"")</f>
        <v/>
      </c>
      <c r="S17" s="233" t="str">
        <f>IFERROR(LOOKUP('ورود برنامه'!S15,'ورود مشخصات همکاران'!$A$5:$A$55,'ورود مشخصات همکاران'!$B$5:$B$55),"")</f>
        <v/>
      </c>
      <c r="T17" s="233" t="str">
        <f>IFERROR(LOOKUP('ورود برنامه'!T15,'ورود مشخصات همکاران'!$A$5:$A$55,'ورود مشخصات همکاران'!$B$5:$B$55),"")</f>
        <v/>
      </c>
      <c r="U17" s="233" t="str">
        <f>IFERROR(LOOKUP('ورود برنامه'!U15,'ورود مشخصات همکاران'!$A$5:$A$55,'ورود مشخصات همکاران'!$B$5:$B$55),"")</f>
        <v/>
      </c>
      <c r="V17" s="234" t="str">
        <f>IFERROR(LOOKUP('ورود برنامه'!V15,'ورود مشخصات همکاران'!$A$5:$A$55,'ورود مشخصات همکاران'!$B$5:$B$55),"")</f>
        <v/>
      </c>
    </row>
    <row r="18" spans="1:22" ht="60" customHeight="1" x14ac:dyDescent="0.2">
      <c r="A18" s="237">
        <v>14</v>
      </c>
      <c r="B18" s="57">
        <f>'ورود اطلاعات'!D19</f>
        <v>0</v>
      </c>
      <c r="C18" s="233" t="str">
        <f>IFERROR(LOOKUP('ورود برنامه'!C16,'ورود مشخصات همکاران'!$A$5:$A$55,'ورود مشخصات همکاران'!$B$5:$B$55),"")</f>
        <v/>
      </c>
      <c r="D18" s="233" t="str">
        <f>IFERROR(LOOKUP('ورود برنامه'!D16,'ورود مشخصات همکاران'!$A$5:$A$55,'ورود مشخصات همکاران'!$B$5:$B$55),"")</f>
        <v/>
      </c>
      <c r="E18" s="233" t="str">
        <f>IFERROR(LOOKUP('ورود برنامه'!E16,'ورود مشخصات همکاران'!$A$5:$A$55,'ورود مشخصات همکاران'!$B$5:$B$55),"")</f>
        <v/>
      </c>
      <c r="F18" s="233" t="str">
        <f>IFERROR(LOOKUP('ورود برنامه'!F16,'ورود مشخصات همکاران'!$A$5:$A$55,'ورود مشخصات همکاران'!$B$5:$B$55),"")</f>
        <v/>
      </c>
      <c r="G18" s="233" t="str">
        <f>IFERROR(LOOKUP('ورود برنامه'!G16,'ورود مشخصات همکاران'!$A$5:$A$55,'ورود مشخصات همکاران'!$B$5:$B$55),"")</f>
        <v/>
      </c>
      <c r="H18" s="233" t="str">
        <f>IFERROR(LOOKUP('ورود برنامه'!H16,'ورود مشخصات همکاران'!$A$5:$A$55,'ورود مشخصات همکاران'!$B$5:$B$55),"")</f>
        <v/>
      </c>
      <c r="I18" s="233" t="str">
        <f>IFERROR(LOOKUP('ورود برنامه'!I16,'ورود مشخصات همکاران'!$A$5:$A$55,'ورود مشخصات همکاران'!$B$5:$B$55),"")</f>
        <v/>
      </c>
      <c r="J18" s="233" t="str">
        <f>IFERROR(LOOKUP('ورود برنامه'!J16,'ورود مشخصات همکاران'!$A$5:$A$55,'ورود مشخصات همکاران'!$B$5:$B$55),"")</f>
        <v/>
      </c>
      <c r="K18" s="233" t="str">
        <f>IFERROR(LOOKUP('ورود برنامه'!K16,'ورود مشخصات همکاران'!$A$5:$A$55,'ورود مشخصات همکاران'!$B$5:$B$55),"")</f>
        <v/>
      </c>
      <c r="L18" s="233" t="str">
        <f>IFERROR(LOOKUP('ورود برنامه'!L16,'ورود مشخصات همکاران'!$A$5:$A$55,'ورود مشخصات همکاران'!$B$5:$B$55),"")</f>
        <v/>
      </c>
      <c r="M18" s="233" t="str">
        <f>IFERROR(LOOKUP('ورود برنامه'!M16,'ورود مشخصات همکاران'!$A$5:$A$55,'ورود مشخصات همکاران'!$B$5:$B$55),"")</f>
        <v/>
      </c>
      <c r="N18" s="233" t="str">
        <f>IFERROR(LOOKUP('ورود برنامه'!N16,'ورود مشخصات همکاران'!$A$5:$A$55,'ورود مشخصات همکاران'!$B$5:$B$55),"")</f>
        <v/>
      </c>
      <c r="O18" s="233" t="str">
        <f>IFERROR(LOOKUP('ورود برنامه'!O16,'ورود مشخصات همکاران'!$A$5:$A$55,'ورود مشخصات همکاران'!$B$5:$B$55),"")</f>
        <v/>
      </c>
      <c r="P18" s="233" t="str">
        <f>IFERROR(LOOKUP('ورود برنامه'!P16,'ورود مشخصات همکاران'!$A$5:$A$55,'ورود مشخصات همکاران'!$B$5:$B$55),"")</f>
        <v/>
      </c>
      <c r="Q18" s="233" t="str">
        <f>IFERROR(LOOKUP('ورود برنامه'!Q16,'ورود مشخصات همکاران'!$A$5:$A$55,'ورود مشخصات همکاران'!$B$5:$B$55),"")</f>
        <v/>
      </c>
      <c r="R18" s="233" t="str">
        <f>IFERROR(LOOKUP('ورود برنامه'!R16,'ورود مشخصات همکاران'!$A$5:$A$55,'ورود مشخصات همکاران'!$B$5:$B$55),"")</f>
        <v/>
      </c>
      <c r="S18" s="233" t="str">
        <f>IFERROR(LOOKUP('ورود برنامه'!S16,'ورود مشخصات همکاران'!$A$5:$A$55,'ورود مشخصات همکاران'!$B$5:$B$55),"")</f>
        <v/>
      </c>
      <c r="T18" s="233" t="str">
        <f>IFERROR(LOOKUP('ورود برنامه'!T16,'ورود مشخصات همکاران'!$A$5:$A$55,'ورود مشخصات همکاران'!$B$5:$B$55),"")</f>
        <v/>
      </c>
      <c r="U18" s="233" t="str">
        <f>IFERROR(LOOKUP('ورود برنامه'!U16,'ورود مشخصات همکاران'!$A$5:$A$55,'ورود مشخصات همکاران'!$B$5:$B$55),"")</f>
        <v/>
      </c>
      <c r="V18" s="234" t="str">
        <f>IFERROR(LOOKUP('ورود برنامه'!V16,'ورود مشخصات همکاران'!$A$5:$A$55,'ورود مشخصات همکاران'!$B$5:$B$55),"")</f>
        <v/>
      </c>
    </row>
    <row r="19" spans="1:22" ht="60" customHeight="1" x14ac:dyDescent="0.2">
      <c r="A19" s="237">
        <v>15</v>
      </c>
      <c r="B19" s="57">
        <f>'ورود اطلاعات'!D20</f>
        <v>0</v>
      </c>
      <c r="C19" s="233" t="str">
        <f>IFERROR(LOOKUP('ورود برنامه'!C17,'ورود مشخصات همکاران'!$A$5:$A$55,'ورود مشخصات همکاران'!$B$5:$B$55),"")</f>
        <v/>
      </c>
      <c r="D19" s="233" t="str">
        <f>IFERROR(LOOKUP('ورود برنامه'!D17,'ورود مشخصات همکاران'!$A$5:$A$55,'ورود مشخصات همکاران'!$B$5:$B$55),"")</f>
        <v/>
      </c>
      <c r="E19" s="233" t="str">
        <f>IFERROR(LOOKUP('ورود برنامه'!E17,'ورود مشخصات همکاران'!$A$5:$A$55,'ورود مشخصات همکاران'!$B$5:$B$55),"")</f>
        <v/>
      </c>
      <c r="F19" s="233" t="str">
        <f>IFERROR(LOOKUP('ورود برنامه'!F17,'ورود مشخصات همکاران'!$A$5:$A$55,'ورود مشخصات همکاران'!$B$5:$B$55),"")</f>
        <v/>
      </c>
      <c r="G19" s="233" t="str">
        <f>IFERROR(LOOKUP('ورود برنامه'!G17,'ورود مشخصات همکاران'!$A$5:$A$55,'ورود مشخصات همکاران'!$B$5:$B$55),"")</f>
        <v/>
      </c>
      <c r="H19" s="233" t="str">
        <f>IFERROR(LOOKUP('ورود برنامه'!H17,'ورود مشخصات همکاران'!$A$5:$A$55,'ورود مشخصات همکاران'!$B$5:$B$55),"")</f>
        <v/>
      </c>
      <c r="I19" s="233" t="str">
        <f>IFERROR(LOOKUP('ورود برنامه'!I17,'ورود مشخصات همکاران'!$A$5:$A$55,'ورود مشخصات همکاران'!$B$5:$B$55),"")</f>
        <v/>
      </c>
      <c r="J19" s="233" t="str">
        <f>IFERROR(LOOKUP('ورود برنامه'!J17,'ورود مشخصات همکاران'!$A$5:$A$55,'ورود مشخصات همکاران'!$B$5:$B$55),"")</f>
        <v/>
      </c>
      <c r="K19" s="233" t="str">
        <f>IFERROR(LOOKUP('ورود برنامه'!K17,'ورود مشخصات همکاران'!$A$5:$A$55,'ورود مشخصات همکاران'!$B$5:$B$55),"")</f>
        <v/>
      </c>
      <c r="L19" s="233" t="str">
        <f>IFERROR(LOOKUP('ورود برنامه'!L17,'ورود مشخصات همکاران'!$A$5:$A$55,'ورود مشخصات همکاران'!$B$5:$B$55),"")</f>
        <v/>
      </c>
      <c r="M19" s="233" t="str">
        <f>IFERROR(LOOKUP('ورود برنامه'!M17,'ورود مشخصات همکاران'!$A$5:$A$55,'ورود مشخصات همکاران'!$B$5:$B$55),"")</f>
        <v/>
      </c>
      <c r="N19" s="233" t="str">
        <f>IFERROR(LOOKUP('ورود برنامه'!N17,'ورود مشخصات همکاران'!$A$5:$A$55,'ورود مشخصات همکاران'!$B$5:$B$55),"")</f>
        <v/>
      </c>
      <c r="O19" s="233" t="str">
        <f>IFERROR(LOOKUP('ورود برنامه'!O17,'ورود مشخصات همکاران'!$A$5:$A$55,'ورود مشخصات همکاران'!$B$5:$B$55),"")</f>
        <v/>
      </c>
      <c r="P19" s="233" t="str">
        <f>IFERROR(LOOKUP('ورود برنامه'!P17,'ورود مشخصات همکاران'!$A$5:$A$55,'ورود مشخصات همکاران'!$B$5:$B$55),"")</f>
        <v/>
      </c>
      <c r="Q19" s="233" t="str">
        <f>IFERROR(LOOKUP('ورود برنامه'!Q17,'ورود مشخصات همکاران'!$A$5:$A$55,'ورود مشخصات همکاران'!$B$5:$B$55),"")</f>
        <v/>
      </c>
      <c r="R19" s="233" t="str">
        <f>IFERROR(LOOKUP('ورود برنامه'!R17,'ورود مشخصات همکاران'!$A$5:$A$55,'ورود مشخصات همکاران'!$B$5:$B$55),"")</f>
        <v/>
      </c>
      <c r="S19" s="233" t="str">
        <f>IFERROR(LOOKUP('ورود برنامه'!S17,'ورود مشخصات همکاران'!$A$5:$A$55,'ورود مشخصات همکاران'!$B$5:$B$55),"")</f>
        <v/>
      </c>
      <c r="T19" s="233" t="str">
        <f>IFERROR(LOOKUP('ورود برنامه'!T17,'ورود مشخصات همکاران'!$A$5:$A$55,'ورود مشخصات همکاران'!$B$5:$B$55),"")</f>
        <v/>
      </c>
      <c r="U19" s="233" t="str">
        <f>IFERROR(LOOKUP('ورود برنامه'!U17,'ورود مشخصات همکاران'!$A$5:$A$55,'ورود مشخصات همکاران'!$B$5:$B$55),"")</f>
        <v/>
      </c>
      <c r="V19" s="234" t="str">
        <f>IFERROR(LOOKUP('ورود برنامه'!V17,'ورود مشخصات همکاران'!$A$5:$A$55,'ورود مشخصات همکاران'!$B$5:$B$55),"")</f>
        <v/>
      </c>
    </row>
    <row r="20" spans="1:22" ht="60" customHeight="1" x14ac:dyDescent="0.2">
      <c r="A20" s="237">
        <v>16</v>
      </c>
      <c r="B20" s="57">
        <f>'ورود اطلاعات'!D21</f>
        <v>0</v>
      </c>
      <c r="C20" s="233" t="str">
        <f>IFERROR(LOOKUP('ورود برنامه'!C18,'ورود مشخصات همکاران'!$A$5:$A$55,'ورود مشخصات همکاران'!$B$5:$B$55),"")</f>
        <v/>
      </c>
      <c r="D20" s="233" t="str">
        <f>IFERROR(LOOKUP('ورود برنامه'!D18,'ورود مشخصات همکاران'!$A$5:$A$55,'ورود مشخصات همکاران'!$B$5:$B$55),"")</f>
        <v/>
      </c>
      <c r="E20" s="233" t="str">
        <f>IFERROR(LOOKUP('ورود برنامه'!E18,'ورود مشخصات همکاران'!$A$5:$A$55,'ورود مشخصات همکاران'!$B$5:$B$55),"")</f>
        <v/>
      </c>
      <c r="F20" s="233" t="str">
        <f>IFERROR(LOOKUP('ورود برنامه'!F18,'ورود مشخصات همکاران'!$A$5:$A$55,'ورود مشخصات همکاران'!$B$5:$B$55),"")</f>
        <v/>
      </c>
      <c r="G20" s="233" t="str">
        <f>IFERROR(LOOKUP('ورود برنامه'!G18,'ورود مشخصات همکاران'!$A$5:$A$55,'ورود مشخصات همکاران'!$B$5:$B$55),"")</f>
        <v/>
      </c>
      <c r="H20" s="233" t="str">
        <f>IFERROR(LOOKUP('ورود برنامه'!H18,'ورود مشخصات همکاران'!$A$5:$A$55,'ورود مشخصات همکاران'!$B$5:$B$55),"")</f>
        <v/>
      </c>
      <c r="I20" s="233" t="str">
        <f>IFERROR(LOOKUP('ورود برنامه'!I18,'ورود مشخصات همکاران'!$A$5:$A$55,'ورود مشخصات همکاران'!$B$5:$B$55),"")</f>
        <v/>
      </c>
      <c r="J20" s="233" t="str">
        <f>IFERROR(LOOKUP('ورود برنامه'!J18,'ورود مشخصات همکاران'!$A$5:$A$55,'ورود مشخصات همکاران'!$B$5:$B$55),"")</f>
        <v/>
      </c>
      <c r="K20" s="233" t="str">
        <f>IFERROR(LOOKUP('ورود برنامه'!K18,'ورود مشخصات همکاران'!$A$5:$A$55,'ورود مشخصات همکاران'!$B$5:$B$55),"")</f>
        <v/>
      </c>
      <c r="L20" s="233" t="str">
        <f>IFERROR(LOOKUP('ورود برنامه'!L18,'ورود مشخصات همکاران'!$A$5:$A$55,'ورود مشخصات همکاران'!$B$5:$B$55),"")</f>
        <v/>
      </c>
      <c r="M20" s="233" t="str">
        <f>IFERROR(LOOKUP('ورود برنامه'!M18,'ورود مشخصات همکاران'!$A$5:$A$55,'ورود مشخصات همکاران'!$B$5:$B$55),"")</f>
        <v/>
      </c>
      <c r="N20" s="233" t="str">
        <f>IFERROR(LOOKUP('ورود برنامه'!N18,'ورود مشخصات همکاران'!$A$5:$A$55,'ورود مشخصات همکاران'!$B$5:$B$55),"")</f>
        <v/>
      </c>
      <c r="O20" s="233" t="str">
        <f>IFERROR(LOOKUP('ورود برنامه'!O18,'ورود مشخصات همکاران'!$A$5:$A$55,'ورود مشخصات همکاران'!$B$5:$B$55),"")</f>
        <v/>
      </c>
      <c r="P20" s="233" t="str">
        <f>IFERROR(LOOKUP('ورود برنامه'!P18,'ورود مشخصات همکاران'!$A$5:$A$55,'ورود مشخصات همکاران'!$B$5:$B$55),"")</f>
        <v/>
      </c>
      <c r="Q20" s="233" t="str">
        <f>IFERROR(LOOKUP('ورود برنامه'!Q18,'ورود مشخصات همکاران'!$A$5:$A$55,'ورود مشخصات همکاران'!$B$5:$B$55),"")</f>
        <v/>
      </c>
      <c r="R20" s="233" t="str">
        <f>IFERROR(LOOKUP('ورود برنامه'!R18,'ورود مشخصات همکاران'!$A$5:$A$55,'ورود مشخصات همکاران'!$B$5:$B$55),"")</f>
        <v/>
      </c>
      <c r="S20" s="233" t="str">
        <f>IFERROR(LOOKUP('ورود برنامه'!S18,'ورود مشخصات همکاران'!$A$5:$A$55,'ورود مشخصات همکاران'!$B$5:$B$55),"")</f>
        <v/>
      </c>
      <c r="T20" s="233" t="str">
        <f>IFERROR(LOOKUP('ورود برنامه'!T18,'ورود مشخصات همکاران'!$A$5:$A$55,'ورود مشخصات همکاران'!$B$5:$B$55),"")</f>
        <v/>
      </c>
      <c r="U20" s="233" t="str">
        <f>IFERROR(LOOKUP('ورود برنامه'!U18,'ورود مشخصات همکاران'!$A$5:$A$55,'ورود مشخصات همکاران'!$B$5:$B$55),"")</f>
        <v/>
      </c>
      <c r="V20" s="234" t="str">
        <f>IFERROR(LOOKUP('ورود برنامه'!V18,'ورود مشخصات همکاران'!$A$5:$A$55,'ورود مشخصات همکاران'!$B$5:$B$55),"")</f>
        <v/>
      </c>
    </row>
    <row r="21" spans="1:22" ht="60" customHeight="1" x14ac:dyDescent="0.2">
      <c r="A21" s="237">
        <v>17</v>
      </c>
      <c r="B21" s="57">
        <f>'ورود اطلاعات'!D22</f>
        <v>0</v>
      </c>
      <c r="C21" s="233" t="str">
        <f>IFERROR(LOOKUP('ورود برنامه'!C19,'ورود مشخصات همکاران'!$A$5:$A$55,'ورود مشخصات همکاران'!$B$5:$B$55),"")</f>
        <v/>
      </c>
      <c r="D21" s="233" t="str">
        <f>IFERROR(LOOKUP('ورود برنامه'!D19,'ورود مشخصات همکاران'!$A$5:$A$55,'ورود مشخصات همکاران'!$B$5:$B$55),"")</f>
        <v/>
      </c>
      <c r="E21" s="233" t="str">
        <f>IFERROR(LOOKUP('ورود برنامه'!E19,'ورود مشخصات همکاران'!$A$5:$A$55,'ورود مشخصات همکاران'!$B$5:$B$55),"")</f>
        <v/>
      </c>
      <c r="F21" s="233" t="str">
        <f>IFERROR(LOOKUP('ورود برنامه'!F19,'ورود مشخصات همکاران'!$A$5:$A$55,'ورود مشخصات همکاران'!$B$5:$B$55),"")</f>
        <v/>
      </c>
      <c r="G21" s="233" t="str">
        <f>IFERROR(LOOKUP('ورود برنامه'!G19,'ورود مشخصات همکاران'!$A$5:$A$55,'ورود مشخصات همکاران'!$B$5:$B$55),"")</f>
        <v/>
      </c>
      <c r="H21" s="233" t="str">
        <f>IFERROR(LOOKUP('ورود برنامه'!H19,'ورود مشخصات همکاران'!$A$5:$A$55,'ورود مشخصات همکاران'!$B$5:$B$55),"")</f>
        <v/>
      </c>
      <c r="I21" s="233" t="str">
        <f>IFERROR(LOOKUP('ورود برنامه'!I19,'ورود مشخصات همکاران'!$A$5:$A$55,'ورود مشخصات همکاران'!$B$5:$B$55),"")</f>
        <v/>
      </c>
      <c r="J21" s="233" t="str">
        <f>IFERROR(LOOKUP('ورود برنامه'!J19,'ورود مشخصات همکاران'!$A$5:$A$55,'ورود مشخصات همکاران'!$B$5:$B$55),"")</f>
        <v/>
      </c>
      <c r="K21" s="233" t="str">
        <f>IFERROR(LOOKUP('ورود برنامه'!K19,'ورود مشخصات همکاران'!$A$5:$A$55,'ورود مشخصات همکاران'!$B$5:$B$55),"")</f>
        <v/>
      </c>
      <c r="L21" s="233" t="str">
        <f>IFERROR(LOOKUP('ورود برنامه'!L19,'ورود مشخصات همکاران'!$A$5:$A$55,'ورود مشخصات همکاران'!$B$5:$B$55),"")</f>
        <v/>
      </c>
      <c r="M21" s="233" t="str">
        <f>IFERROR(LOOKUP('ورود برنامه'!M19,'ورود مشخصات همکاران'!$A$5:$A$55,'ورود مشخصات همکاران'!$B$5:$B$55),"")</f>
        <v/>
      </c>
      <c r="N21" s="233" t="str">
        <f>IFERROR(LOOKUP('ورود برنامه'!N19,'ورود مشخصات همکاران'!$A$5:$A$55,'ورود مشخصات همکاران'!$B$5:$B$55),"")</f>
        <v/>
      </c>
      <c r="O21" s="233" t="str">
        <f>IFERROR(LOOKUP('ورود برنامه'!O19,'ورود مشخصات همکاران'!$A$5:$A$55,'ورود مشخصات همکاران'!$B$5:$B$55),"")</f>
        <v/>
      </c>
      <c r="P21" s="233" t="str">
        <f>IFERROR(LOOKUP('ورود برنامه'!P19,'ورود مشخصات همکاران'!$A$5:$A$55,'ورود مشخصات همکاران'!$B$5:$B$55),"")</f>
        <v/>
      </c>
      <c r="Q21" s="233" t="str">
        <f>IFERROR(LOOKUP('ورود برنامه'!Q19,'ورود مشخصات همکاران'!$A$5:$A$55,'ورود مشخصات همکاران'!$B$5:$B$55),"")</f>
        <v/>
      </c>
      <c r="R21" s="233" t="str">
        <f>IFERROR(LOOKUP('ورود برنامه'!R19,'ورود مشخصات همکاران'!$A$5:$A$55,'ورود مشخصات همکاران'!$B$5:$B$55),"")</f>
        <v/>
      </c>
      <c r="S21" s="233" t="str">
        <f>IFERROR(LOOKUP('ورود برنامه'!S19,'ورود مشخصات همکاران'!$A$5:$A$55,'ورود مشخصات همکاران'!$B$5:$B$55),"")</f>
        <v/>
      </c>
      <c r="T21" s="233" t="str">
        <f>IFERROR(LOOKUP('ورود برنامه'!T19,'ورود مشخصات همکاران'!$A$5:$A$55,'ورود مشخصات همکاران'!$B$5:$B$55),"")</f>
        <v/>
      </c>
      <c r="U21" s="233" t="str">
        <f>IFERROR(LOOKUP('ورود برنامه'!U19,'ورود مشخصات همکاران'!$A$5:$A$55,'ورود مشخصات همکاران'!$B$5:$B$55),"")</f>
        <v/>
      </c>
      <c r="V21" s="234" t="str">
        <f>IFERROR(LOOKUP('ورود برنامه'!V19,'ورود مشخصات همکاران'!$A$5:$A$55,'ورود مشخصات همکاران'!$B$5:$B$55),"")</f>
        <v/>
      </c>
    </row>
    <row r="22" spans="1:22" ht="60" customHeight="1" x14ac:dyDescent="0.2">
      <c r="A22" s="237">
        <v>18</v>
      </c>
      <c r="B22" s="57">
        <f>'ورود اطلاعات'!D23</f>
        <v>0</v>
      </c>
      <c r="C22" s="233" t="str">
        <f>IFERROR(LOOKUP('ورود برنامه'!C20,'ورود مشخصات همکاران'!$A$5:$A$55,'ورود مشخصات همکاران'!$B$5:$B$55),"")</f>
        <v/>
      </c>
      <c r="D22" s="233" t="str">
        <f>IFERROR(LOOKUP('ورود برنامه'!D20,'ورود مشخصات همکاران'!$A$5:$A$55,'ورود مشخصات همکاران'!$B$5:$B$55),"")</f>
        <v/>
      </c>
      <c r="E22" s="233" t="str">
        <f>IFERROR(LOOKUP('ورود برنامه'!E20,'ورود مشخصات همکاران'!$A$5:$A$55,'ورود مشخصات همکاران'!$B$5:$B$55),"")</f>
        <v/>
      </c>
      <c r="F22" s="233" t="str">
        <f>IFERROR(LOOKUP('ورود برنامه'!F20,'ورود مشخصات همکاران'!$A$5:$A$55,'ورود مشخصات همکاران'!$B$5:$B$55),"")</f>
        <v/>
      </c>
      <c r="G22" s="233" t="str">
        <f>IFERROR(LOOKUP('ورود برنامه'!G20,'ورود مشخصات همکاران'!$A$5:$A$55,'ورود مشخصات همکاران'!$B$5:$B$55),"")</f>
        <v/>
      </c>
      <c r="H22" s="233" t="str">
        <f>IFERROR(LOOKUP('ورود برنامه'!H20,'ورود مشخصات همکاران'!$A$5:$A$55,'ورود مشخصات همکاران'!$B$5:$B$55),"")</f>
        <v/>
      </c>
      <c r="I22" s="233" t="str">
        <f>IFERROR(LOOKUP('ورود برنامه'!I20,'ورود مشخصات همکاران'!$A$5:$A$55,'ورود مشخصات همکاران'!$B$5:$B$55),"")</f>
        <v/>
      </c>
      <c r="J22" s="233" t="str">
        <f>IFERROR(LOOKUP('ورود برنامه'!J20,'ورود مشخصات همکاران'!$A$5:$A$55,'ورود مشخصات همکاران'!$B$5:$B$55),"")</f>
        <v/>
      </c>
      <c r="K22" s="233" t="str">
        <f>IFERROR(LOOKUP('ورود برنامه'!K20,'ورود مشخصات همکاران'!$A$5:$A$55,'ورود مشخصات همکاران'!$B$5:$B$55),"")</f>
        <v/>
      </c>
      <c r="L22" s="233" t="str">
        <f>IFERROR(LOOKUP('ورود برنامه'!L20,'ورود مشخصات همکاران'!$A$5:$A$55,'ورود مشخصات همکاران'!$B$5:$B$55),"")</f>
        <v/>
      </c>
      <c r="M22" s="233" t="str">
        <f>IFERROR(LOOKUP('ورود برنامه'!M20,'ورود مشخصات همکاران'!$A$5:$A$55,'ورود مشخصات همکاران'!$B$5:$B$55),"")</f>
        <v/>
      </c>
      <c r="N22" s="233" t="str">
        <f>IFERROR(LOOKUP('ورود برنامه'!N20,'ورود مشخصات همکاران'!$A$5:$A$55,'ورود مشخصات همکاران'!$B$5:$B$55),"")</f>
        <v/>
      </c>
      <c r="O22" s="233" t="str">
        <f>IFERROR(LOOKUP('ورود برنامه'!O20,'ورود مشخصات همکاران'!$A$5:$A$55,'ورود مشخصات همکاران'!$B$5:$B$55),"")</f>
        <v/>
      </c>
      <c r="P22" s="233" t="str">
        <f>IFERROR(LOOKUP('ورود برنامه'!P20,'ورود مشخصات همکاران'!$A$5:$A$55,'ورود مشخصات همکاران'!$B$5:$B$55),"")</f>
        <v/>
      </c>
      <c r="Q22" s="233" t="str">
        <f>IFERROR(LOOKUP('ورود برنامه'!Q20,'ورود مشخصات همکاران'!$A$5:$A$55,'ورود مشخصات همکاران'!$B$5:$B$55),"")</f>
        <v/>
      </c>
      <c r="R22" s="233" t="str">
        <f>IFERROR(LOOKUP('ورود برنامه'!R20,'ورود مشخصات همکاران'!$A$5:$A$55,'ورود مشخصات همکاران'!$B$5:$B$55),"")</f>
        <v/>
      </c>
      <c r="S22" s="233" t="str">
        <f>IFERROR(LOOKUP('ورود برنامه'!S20,'ورود مشخصات همکاران'!$A$5:$A$55,'ورود مشخصات همکاران'!$B$5:$B$55),"")</f>
        <v/>
      </c>
      <c r="T22" s="233" t="str">
        <f>IFERROR(LOOKUP('ورود برنامه'!T20,'ورود مشخصات همکاران'!$A$5:$A$55,'ورود مشخصات همکاران'!$B$5:$B$55),"")</f>
        <v/>
      </c>
      <c r="U22" s="233" t="str">
        <f>IFERROR(LOOKUP('ورود برنامه'!U20,'ورود مشخصات همکاران'!$A$5:$A$55,'ورود مشخصات همکاران'!$B$5:$B$55),"")</f>
        <v/>
      </c>
      <c r="V22" s="234" t="str">
        <f>IFERROR(LOOKUP('ورود برنامه'!V20,'ورود مشخصات همکاران'!$A$5:$A$55,'ورود مشخصات همکاران'!$B$5:$B$55),"")</f>
        <v/>
      </c>
    </row>
    <row r="23" spans="1:22" ht="60" customHeight="1" x14ac:dyDescent="0.2">
      <c r="A23" s="237">
        <v>19</v>
      </c>
      <c r="B23" s="57">
        <f>'ورود اطلاعات'!D24</f>
        <v>0</v>
      </c>
      <c r="C23" s="233" t="str">
        <f>IFERROR(LOOKUP('ورود برنامه'!C21,'ورود مشخصات همکاران'!$A$5:$A$55,'ورود مشخصات همکاران'!$B$5:$B$55),"")</f>
        <v/>
      </c>
      <c r="D23" s="233" t="str">
        <f>IFERROR(LOOKUP('ورود برنامه'!D21,'ورود مشخصات همکاران'!$A$5:$A$55,'ورود مشخصات همکاران'!$B$5:$B$55),"")</f>
        <v/>
      </c>
      <c r="E23" s="233" t="str">
        <f>IFERROR(LOOKUP('ورود برنامه'!E21,'ورود مشخصات همکاران'!$A$5:$A$55,'ورود مشخصات همکاران'!$B$5:$B$55),"")</f>
        <v/>
      </c>
      <c r="F23" s="233" t="str">
        <f>IFERROR(LOOKUP('ورود برنامه'!F21,'ورود مشخصات همکاران'!$A$5:$A$55,'ورود مشخصات همکاران'!$B$5:$B$55),"")</f>
        <v/>
      </c>
      <c r="G23" s="233" t="str">
        <f>IFERROR(LOOKUP('ورود برنامه'!G21,'ورود مشخصات همکاران'!$A$5:$A$55,'ورود مشخصات همکاران'!$B$5:$B$55),"")</f>
        <v/>
      </c>
      <c r="H23" s="233" t="str">
        <f>IFERROR(LOOKUP('ورود برنامه'!H21,'ورود مشخصات همکاران'!$A$5:$A$55,'ورود مشخصات همکاران'!$B$5:$B$55),"")</f>
        <v/>
      </c>
      <c r="I23" s="233" t="str">
        <f>IFERROR(LOOKUP('ورود برنامه'!I21,'ورود مشخصات همکاران'!$A$5:$A$55,'ورود مشخصات همکاران'!$B$5:$B$55),"")</f>
        <v/>
      </c>
      <c r="J23" s="233" t="str">
        <f>IFERROR(LOOKUP('ورود برنامه'!J21,'ورود مشخصات همکاران'!$A$5:$A$55,'ورود مشخصات همکاران'!$B$5:$B$55),"")</f>
        <v/>
      </c>
      <c r="K23" s="233" t="str">
        <f>IFERROR(LOOKUP('ورود برنامه'!K21,'ورود مشخصات همکاران'!$A$5:$A$55,'ورود مشخصات همکاران'!$B$5:$B$55),"")</f>
        <v/>
      </c>
      <c r="L23" s="233" t="str">
        <f>IFERROR(LOOKUP('ورود برنامه'!L21,'ورود مشخصات همکاران'!$A$5:$A$55,'ورود مشخصات همکاران'!$B$5:$B$55),"")</f>
        <v/>
      </c>
      <c r="M23" s="233" t="str">
        <f>IFERROR(LOOKUP('ورود برنامه'!M21,'ورود مشخصات همکاران'!$A$5:$A$55,'ورود مشخصات همکاران'!$B$5:$B$55),"")</f>
        <v/>
      </c>
      <c r="N23" s="233" t="str">
        <f>IFERROR(LOOKUP('ورود برنامه'!N21,'ورود مشخصات همکاران'!$A$5:$A$55,'ورود مشخصات همکاران'!$B$5:$B$55),"")</f>
        <v/>
      </c>
      <c r="O23" s="233" t="str">
        <f>IFERROR(LOOKUP('ورود برنامه'!O21,'ورود مشخصات همکاران'!$A$5:$A$55,'ورود مشخصات همکاران'!$B$5:$B$55),"")</f>
        <v/>
      </c>
      <c r="P23" s="233" t="str">
        <f>IFERROR(LOOKUP('ورود برنامه'!P21,'ورود مشخصات همکاران'!$A$5:$A$55,'ورود مشخصات همکاران'!$B$5:$B$55),"")</f>
        <v/>
      </c>
      <c r="Q23" s="233" t="str">
        <f>IFERROR(LOOKUP('ورود برنامه'!Q21,'ورود مشخصات همکاران'!$A$5:$A$55,'ورود مشخصات همکاران'!$B$5:$B$55),"")</f>
        <v/>
      </c>
      <c r="R23" s="233" t="str">
        <f>IFERROR(LOOKUP('ورود برنامه'!R21,'ورود مشخصات همکاران'!$A$5:$A$55,'ورود مشخصات همکاران'!$B$5:$B$55),"")</f>
        <v/>
      </c>
      <c r="S23" s="233" t="str">
        <f>IFERROR(LOOKUP('ورود برنامه'!S21,'ورود مشخصات همکاران'!$A$5:$A$55,'ورود مشخصات همکاران'!$B$5:$B$55),"")</f>
        <v/>
      </c>
      <c r="T23" s="233" t="str">
        <f>IFERROR(LOOKUP('ورود برنامه'!T21,'ورود مشخصات همکاران'!$A$5:$A$55,'ورود مشخصات همکاران'!$B$5:$B$55),"")</f>
        <v/>
      </c>
      <c r="U23" s="233" t="str">
        <f>IFERROR(LOOKUP('ورود برنامه'!U21,'ورود مشخصات همکاران'!$A$5:$A$55,'ورود مشخصات همکاران'!$B$5:$B$55),"")</f>
        <v/>
      </c>
      <c r="V23" s="234" t="str">
        <f>IFERROR(LOOKUP('ورود برنامه'!V21,'ورود مشخصات همکاران'!$A$5:$A$55,'ورود مشخصات همکاران'!$B$5:$B$55),"")</f>
        <v/>
      </c>
    </row>
    <row r="24" spans="1:22" ht="60" customHeight="1" thickBot="1" x14ac:dyDescent="0.25">
      <c r="A24" s="238">
        <v>20</v>
      </c>
      <c r="B24" s="239">
        <f>'ورود اطلاعات'!D25</f>
        <v>0</v>
      </c>
      <c r="C24" s="235" t="str">
        <f>IFERROR(LOOKUP('ورود برنامه'!C22,'ورود مشخصات همکاران'!$A$5:$A$55,'ورود مشخصات همکاران'!$B$5:$B$55),"")</f>
        <v/>
      </c>
      <c r="D24" s="235" t="str">
        <f>IFERROR(LOOKUP('ورود برنامه'!D22,'ورود مشخصات همکاران'!$A$5:$A$55,'ورود مشخصات همکاران'!$B$5:$B$55),"")</f>
        <v/>
      </c>
      <c r="E24" s="235" t="str">
        <f>IFERROR(LOOKUP('ورود برنامه'!E22,'ورود مشخصات همکاران'!$A$5:$A$55,'ورود مشخصات همکاران'!$B$5:$B$55),"")</f>
        <v/>
      </c>
      <c r="F24" s="235" t="str">
        <f>IFERROR(LOOKUP('ورود برنامه'!F22,'ورود مشخصات همکاران'!$A$5:$A$55,'ورود مشخصات همکاران'!$B$5:$B$55),"")</f>
        <v/>
      </c>
      <c r="G24" s="235" t="str">
        <f>IFERROR(LOOKUP('ورود برنامه'!G22,'ورود مشخصات همکاران'!$A$5:$A$55,'ورود مشخصات همکاران'!$B$5:$B$55),"")</f>
        <v/>
      </c>
      <c r="H24" s="235" t="str">
        <f>IFERROR(LOOKUP('ورود برنامه'!H22,'ورود مشخصات همکاران'!$A$5:$A$55,'ورود مشخصات همکاران'!$B$5:$B$55),"")</f>
        <v/>
      </c>
      <c r="I24" s="235" t="str">
        <f>IFERROR(LOOKUP('ورود برنامه'!I22,'ورود مشخصات همکاران'!$A$5:$A$55,'ورود مشخصات همکاران'!$B$5:$B$55),"")</f>
        <v/>
      </c>
      <c r="J24" s="235" t="str">
        <f>IFERROR(LOOKUP('ورود برنامه'!J22,'ورود مشخصات همکاران'!$A$5:$A$55,'ورود مشخصات همکاران'!$B$5:$B$55),"")</f>
        <v/>
      </c>
      <c r="K24" s="235" t="str">
        <f>IFERROR(LOOKUP('ورود برنامه'!K22,'ورود مشخصات همکاران'!$A$5:$A$55,'ورود مشخصات همکاران'!$B$5:$B$55),"")</f>
        <v/>
      </c>
      <c r="L24" s="235" t="str">
        <f>IFERROR(LOOKUP('ورود برنامه'!L22,'ورود مشخصات همکاران'!$A$5:$A$55,'ورود مشخصات همکاران'!$B$5:$B$55),"")</f>
        <v/>
      </c>
      <c r="M24" s="235" t="str">
        <f>IFERROR(LOOKUP('ورود برنامه'!M22,'ورود مشخصات همکاران'!$A$5:$A$55,'ورود مشخصات همکاران'!$B$5:$B$55),"")</f>
        <v/>
      </c>
      <c r="N24" s="235" t="str">
        <f>IFERROR(LOOKUP('ورود برنامه'!N22,'ورود مشخصات همکاران'!$A$5:$A$55,'ورود مشخصات همکاران'!$B$5:$B$55),"")</f>
        <v/>
      </c>
      <c r="O24" s="235" t="str">
        <f>IFERROR(LOOKUP('ورود برنامه'!O22,'ورود مشخصات همکاران'!$A$5:$A$55,'ورود مشخصات همکاران'!$B$5:$B$55),"")</f>
        <v/>
      </c>
      <c r="P24" s="235" t="str">
        <f>IFERROR(LOOKUP('ورود برنامه'!P22,'ورود مشخصات همکاران'!$A$5:$A$55,'ورود مشخصات همکاران'!$B$5:$B$55),"")</f>
        <v/>
      </c>
      <c r="Q24" s="235" t="str">
        <f>IFERROR(LOOKUP('ورود برنامه'!Q22,'ورود مشخصات همکاران'!$A$5:$A$55,'ورود مشخصات همکاران'!$B$5:$B$55),"")</f>
        <v/>
      </c>
      <c r="R24" s="235" t="str">
        <f>IFERROR(LOOKUP('ورود برنامه'!R22,'ورود مشخصات همکاران'!$A$5:$A$55,'ورود مشخصات همکاران'!$B$5:$B$55),"")</f>
        <v/>
      </c>
      <c r="S24" s="235" t="str">
        <f>IFERROR(LOOKUP('ورود برنامه'!S22,'ورود مشخصات همکاران'!$A$5:$A$55,'ورود مشخصات همکاران'!$B$5:$B$55),"")</f>
        <v/>
      </c>
      <c r="T24" s="235" t="str">
        <f>IFERROR(LOOKUP('ورود برنامه'!T22,'ورود مشخصات همکاران'!$A$5:$A$55,'ورود مشخصات همکاران'!$B$5:$B$55),"")</f>
        <v/>
      </c>
      <c r="U24" s="235" t="str">
        <f>IFERROR(LOOKUP('ورود برنامه'!U22,'ورود مشخصات همکاران'!$A$5:$A$55,'ورود مشخصات همکاران'!$B$5:$B$55),"")</f>
        <v/>
      </c>
      <c r="V24" s="236" t="str">
        <f>IFERROR(LOOKUP('ورود برنامه'!V22,'ورود مشخصات همکاران'!$A$5:$A$55,'ورود مشخصات همکاران'!$B$5:$B$55),"")</f>
        <v/>
      </c>
    </row>
    <row r="25" spans="1:22" ht="15" thickTop="1" x14ac:dyDescent="0.2">
      <c r="A25" s="2"/>
      <c r="B25" s="202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4"/>
    </row>
    <row r="26" spans="1:22" x14ac:dyDescent="0.2">
      <c r="A26" s="2"/>
      <c r="B26" s="202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4"/>
    </row>
    <row r="27" spans="1:22" x14ac:dyDescent="0.2">
      <c r="A27" s="2"/>
      <c r="B27" s="202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4"/>
    </row>
    <row r="46" spans="12:12" x14ac:dyDescent="0.2">
      <c r="L46" t="e">
        <f>#REF!</f>
        <v>#REF!</v>
      </c>
    </row>
  </sheetData>
  <mergeCells count="1">
    <mergeCell ref="A2:P2"/>
  </mergeCells>
  <conditionalFormatting sqref="C5:S11">
    <cfRule type="cellIs" dxfId="2" priority="3" operator="equal">
      <formula>$L$46</formula>
    </cfRule>
  </conditionalFormatting>
  <printOptions horizontalCentered="1" verticalCentered="1"/>
  <pageMargins left="0" right="0" top="0" bottom="0" header="0" footer="0"/>
  <pageSetup paperSize="9" scale="4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T2408"/>
  <sheetViews>
    <sheetView rightToLeft="1" topLeftCell="A2148" workbookViewId="0">
      <selection activeCell="P2169" sqref="P2169"/>
    </sheetView>
  </sheetViews>
  <sheetFormatPr defaultRowHeight="14.25" x14ac:dyDescent="0.2"/>
  <cols>
    <col min="1" max="1" width="24.375" style="21" customWidth="1"/>
    <col min="2" max="2" width="18.375" style="21" customWidth="1"/>
    <col min="3" max="3" width="19.875" style="21" customWidth="1"/>
    <col min="4" max="4" width="10.875" style="21" bestFit="1" customWidth="1"/>
    <col min="5" max="15" width="9" style="21"/>
    <col min="16" max="16" width="14" bestFit="1" customWidth="1"/>
    <col min="17" max="17" width="11" customWidth="1"/>
    <col min="53" max="53" width="13.375" customWidth="1"/>
    <col min="54" max="54" width="21.5" customWidth="1"/>
    <col min="57" max="57" width="32.75" customWidth="1"/>
    <col min="59" max="60" width="14.5" bestFit="1" customWidth="1"/>
  </cols>
  <sheetData>
    <row r="1" spans="1:24" s="21" customFormat="1" x14ac:dyDescent="0.2"/>
    <row r="2" spans="1:24" s="21" customFormat="1" x14ac:dyDescent="0.2"/>
    <row r="3" spans="1:24" s="21" customFormat="1" x14ac:dyDescent="0.2">
      <c r="L3" s="22"/>
      <c r="M3" s="22" t="s">
        <v>5</v>
      </c>
      <c r="N3" s="22"/>
      <c r="O3" s="53" t="s">
        <v>134</v>
      </c>
      <c r="P3" s="53"/>
      <c r="Q3" s="53" t="s">
        <v>135</v>
      </c>
      <c r="R3" s="53"/>
      <c r="S3" s="53" t="s">
        <v>151</v>
      </c>
      <c r="T3" s="53"/>
      <c r="U3" s="22" t="s">
        <v>141</v>
      </c>
      <c r="V3" s="22" t="s">
        <v>1</v>
      </c>
      <c r="W3" s="53" t="e">
        <f>#REF!</f>
        <v>#REF!</v>
      </c>
      <c r="X3" s="53"/>
    </row>
    <row r="4" spans="1:24" s="21" customFormat="1" x14ac:dyDescent="0.2">
      <c r="A4" s="23" t="s">
        <v>12</v>
      </c>
      <c r="B4" s="24" t="str">
        <f>IF('ورود اطلاعات'!D2=0,"",'ورود اطلاعات'!D2)</f>
        <v>فرهنگ شهید پرکار</v>
      </c>
      <c r="C4" s="24" t="s">
        <v>13</v>
      </c>
      <c r="D4" s="24" t="e">
        <f>IF('ورود اطلاعات'!#REF!=0,"",'ورود اطلاعات'!#REF!)</f>
        <v>#REF!</v>
      </c>
      <c r="E4" s="24" t="s">
        <v>23</v>
      </c>
      <c r="F4" s="24" t="e">
        <f>IF(#REF!="","",#REF!)</f>
        <v>#REF!</v>
      </c>
      <c r="G4" s="24" t="s">
        <v>22</v>
      </c>
      <c r="H4" s="24" t="e">
        <f>IF(#REF!="","",#REF!)</f>
        <v>#REF!</v>
      </c>
      <c r="I4" s="24" t="s">
        <v>21</v>
      </c>
      <c r="J4" s="25" t="e">
        <f>INDEX('همکاران درس-کلاس'!C5:V24,#REF!,#REF!)</f>
        <v>#REF!</v>
      </c>
      <c r="L4" s="22">
        <v>1</v>
      </c>
      <c r="M4" s="22" t="e">
        <f>IF(#REF!=#REF!,1,0)</f>
        <v>#REF!</v>
      </c>
      <c r="N4" s="22" t="e">
        <f>IF(M4=0,"",COUNTIF(M$4:M4,1))</f>
        <v>#REF!</v>
      </c>
      <c r="O4" s="53" t="e">
        <f>IF(#REF!=zz!BR$2396,1,0)</f>
        <v>#REF!</v>
      </c>
      <c r="P4" s="53" t="e">
        <f>IF(O4=0,"",COUNTIF(O$4:O4,1))</f>
        <v>#REF!</v>
      </c>
      <c r="Q4" s="53" t="e">
        <f>IF(#REF!=zz!BR$2398,1,0)</f>
        <v>#REF!</v>
      </c>
      <c r="R4" s="53" t="e">
        <f>IF(Q4=0,"",COUNTIF(Q$4:Q4,1))</f>
        <v>#REF!</v>
      </c>
      <c r="S4" s="53" t="e">
        <f>IF(#REF!=zz!BR$2400,1,0)</f>
        <v>#REF!</v>
      </c>
      <c r="T4" s="53" t="e">
        <f>IF(S4=0,"",COUNTIF(S$4:S4,1))</f>
        <v>#REF!</v>
      </c>
      <c r="U4" s="53" t="e">
        <f>IF(#REF!&lt;&gt;"",1,"")</f>
        <v>#REF!</v>
      </c>
      <c r="V4" s="53" t="e">
        <f>IF(U4="","",COUNTIF(U$4:U4,1))</f>
        <v>#REF!</v>
      </c>
      <c r="W4" s="53" t="e">
        <f>#REF!</f>
        <v>#REF!</v>
      </c>
      <c r="X4" s="53" t="e">
        <f>IF(W4=0,"",COUNTIF(W$4:W4,1))</f>
        <v>#REF!</v>
      </c>
    </row>
    <row r="5" spans="1:24" s="21" customFormat="1" x14ac:dyDescent="0.2">
      <c r="A5" s="22" t="s">
        <v>103</v>
      </c>
      <c r="B5" s="22" t="str">
        <f>H15</f>
        <v>95-96</v>
      </c>
      <c r="L5" s="22">
        <v>2</v>
      </c>
      <c r="M5" s="22" t="e">
        <f>IF(#REF!=#REF!,1,0)</f>
        <v>#REF!</v>
      </c>
      <c r="N5" s="22" t="e">
        <f>IF(M5=0,"",COUNTIF(M$4:M5,1))</f>
        <v>#REF!</v>
      </c>
      <c r="O5" s="53" t="e">
        <f>IF(#REF!=zz!BR$2396,1,0)</f>
        <v>#REF!</v>
      </c>
      <c r="P5" s="53" t="e">
        <f>IF(O5=0,"",COUNTIF(O$4:O5,1))</f>
        <v>#REF!</v>
      </c>
      <c r="Q5" s="53" t="e">
        <f>IF(#REF!=zz!BR$2398,1,0)</f>
        <v>#REF!</v>
      </c>
      <c r="R5" s="53" t="e">
        <f>IF(Q5=0,"",COUNTIF(Q$4:Q5,1))</f>
        <v>#REF!</v>
      </c>
      <c r="S5" s="53" t="e">
        <f>IF(#REF!=zz!BR$2400,1,0)</f>
        <v>#REF!</v>
      </c>
      <c r="T5" s="53" t="e">
        <f>IF(S5=0,"",COUNTIF(S$4:S5,1))</f>
        <v>#REF!</v>
      </c>
      <c r="U5" s="53" t="e">
        <f>IF(#REF!&lt;&gt;"",1,"")</f>
        <v>#REF!</v>
      </c>
      <c r="V5" s="53" t="e">
        <f>IF(U5="","",COUNTIF(U$4:U5,1))</f>
        <v>#REF!</v>
      </c>
      <c r="W5" s="53" t="e">
        <f>#REF!</f>
        <v>#REF!</v>
      </c>
      <c r="X5" s="53" t="e">
        <f>IF(W5=0,"",COUNTIF(W$4:W5,1))</f>
        <v>#REF!</v>
      </c>
    </row>
    <row r="6" spans="1:24" s="21" customFormat="1" x14ac:dyDescent="0.2">
      <c r="L6" s="22">
        <v>3</v>
      </c>
      <c r="M6" s="22" t="e">
        <f>IF(#REF!=#REF!,1,0)</f>
        <v>#REF!</v>
      </c>
      <c r="N6" s="22" t="e">
        <f>IF(M6=0,"",COUNTIF(M$4:M6,1))</f>
        <v>#REF!</v>
      </c>
      <c r="O6" s="53" t="e">
        <f>IF(#REF!=zz!BR$2396,1,0)</f>
        <v>#REF!</v>
      </c>
      <c r="P6" s="53" t="e">
        <f>IF(O6=0,"",COUNTIF(O$4:O6,1))</f>
        <v>#REF!</v>
      </c>
      <c r="Q6" s="53" t="e">
        <f>IF(#REF!=zz!BR$2398,1,0)</f>
        <v>#REF!</v>
      </c>
      <c r="R6" s="53" t="e">
        <f>IF(Q6=0,"",COUNTIF(Q$4:Q6,1))</f>
        <v>#REF!</v>
      </c>
      <c r="S6" s="53" t="e">
        <f>IF(#REF!=zz!BR$2400,1,0)</f>
        <v>#REF!</v>
      </c>
      <c r="T6" s="53" t="e">
        <f>IF(S6=0,"",COUNTIF(S$4:S6,1))</f>
        <v>#REF!</v>
      </c>
      <c r="U6" s="53" t="e">
        <f>IF(#REF!&lt;&gt;"",1,"")</f>
        <v>#REF!</v>
      </c>
      <c r="V6" s="53" t="e">
        <f>IF(U6="","",COUNTIF(U$4:U6,1))</f>
        <v>#REF!</v>
      </c>
      <c r="W6" s="53" t="e">
        <f>#REF!</f>
        <v>#REF!</v>
      </c>
      <c r="X6" s="53" t="e">
        <f>IF(W6=0,"",COUNTIF(W$4:W6,1))</f>
        <v>#REF!</v>
      </c>
    </row>
    <row r="7" spans="1:24" s="21" customFormat="1" x14ac:dyDescent="0.2">
      <c r="L7" s="22">
        <v>4</v>
      </c>
      <c r="M7" s="22" t="e">
        <f>IF(#REF!=#REF!,1,0)</f>
        <v>#REF!</v>
      </c>
      <c r="N7" s="22" t="e">
        <f>IF(M7=0,"",COUNTIF(M$4:M7,1))</f>
        <v>#REF!</v>
      </c>
      <c r="O7" s="53" t="e">
        <f>IF(#REF!=zz!BR$2396,1,0)</f>
        <v>#REF!</v>
      </c>
      <c r="P7" s="53" t="e">
        <f>IF(O7=0,"",COUNTIF(O$4:O7,1))</f>
        <v>#REF!</v>
      </c>
      <c r="Q7" s="53" t="e">
        <f>IF(#REF!=zz!BR$2398,1,0)</f>
        <v>#REF!</v>
      </c>
      <c r="R7" s="53" t="e">
        <f>IF(Q7=0,"",COUNTIF(Q$4:Q7,1))</f>
        <v>#REF!</v>
      </c>
      <c r="S7" s="53" t="e">
        <f>IF(#REF!=zz!BR$2400,1,0)</f>
        <v>#REF!</v>
      </c>
      <c r="T7" s="53" t="e">
        <f>IF(S7=0,"",COUNTIF(S$4:S7,1))</f>
        <v>#REF!</v>
      </c>
      <c r="U7" s="53" t="e">
        <f>IF(#REF!&lt;&gt;"",1,"")</f>
        <v>#REF!</v>
      </c>
      <c r="V7" s="53" t="e">
        <f>IF(U7="","",COUNTIF(U$4:U7,1))</f>
        <v>#REF!</v>
      </c>
      <c r="W7" s="53" t="e">
        <f>#REF!</f>
        <v>#REF!</v>
      </c>
      <c r="X7" s="53" t="e">
        <f>IF(W7=0,"",COUNTIF(W$4:W7,1))</f>
        <v>#REF!</v>
      </c>
    </row>
    <row r="8" spans="1:24" s="21" customFormat="1" x14ac:dyDescent="0.2">
      <c r="A8" s="21" t="s">
        <v>24</v>
      </c>
      <c r="L8" s="22">
        <v>5</v>
      </c>
      <c r="M8" s="22" t="e">
        <f>IF(#REF!=#REF!,1,0)</f>
        <v>#REF!</v>
      </c>
      <c r="N8" s="22" t="e">
        <f>IF(M8=0,"",COUNTIF(M$4:M8,1))</f>
        <v>#REF!</v>
      </c>
      <c r="O8" s="53" t="e">
        <f>IF(#REF!=zz!BR$2396,1,0)</f>
        <v>#REF!</v>
      </c>
      <c r="P8" s="53" t="e">
        <f>IF(O8=0,"",COUNTIF(O$4:O8,1))</f>
        <v>#REF!</v>
      </c>
      <c r="Q8" s="53" t="e">
        <f>IF(#REF!=zz!BR$2398,1,0)</f>
        <v>#REF!</v>
      </c>
      <c r="R8" s="53" t="e">
        <f>IF(Q8=0,"",COUNTIF(Q$4:Q8,1))</f>
        <v>#REF!</v>
      </c>
      <c r="S8" s="53" t="e">
        <f>IF(#REF!=zz!BR$2400,1,0)</f>
        <v>#REF!</v>
      </c>
      <c r="T8" s="53" t="e">
        <f>IF(S8=0,"",COUNTIF(S$4:S8,1))</f>
        <v>#REF!</v>
      </c>
      <c r="U8" s="53" t="e">
        <f>IF(#REF!&lt;&gt;"",1,"")</f>
        <v>#REF!</v>
      </c>
      <c r="V8" s="53" t="e">
        <f>IF(U8="","",COUNTIF(U$4:U8,1))</f>
        <v>#REF!</v>
      </c>
      <c r="W8" s="53" t="e">
        <f>#REF!</f>
        <v>#REF!</v>
      </c>
      <c r="X8" s="53" t="e">
        <f>IF(W8=0,"",COUNTIF(W$4:W8,1))</f>
        <v>#REF!</v>
      </c>
    </row>
    <row r="9" spans="1:24" s="21" customFormat="1" x14ac:dyDescent="0.2">
      <c r="A9" s="21" t="s">
        <v>25</v>
      </c>
      <c r="D9" s="21" t="s">
        <v>28</v>
      </c>
      <c r="E9" s="21" t="e">
        <f>'ورود اطلاعات'!#REF!&amp;'ورود اطلاعات'!#REF!&amp;'ورود اطلاعات'!#REF!&amp;'ورود اطلاعات'!#REF!&amp;'ورود اطلاعات'!#REF!</f>
        <v>#REF!</v>
      </c>
      <c r="L9" s="22">
        <v>6</v>
      </c>
      <c r="M9" s="22" t="e">
        <f>IF(#REF!=#REF!,1,0)</f>
        <v>#REF!</v>
      </c>
      <c r="N9" s="22" t="e">
        <f>IF(M9=0,"",COUNTIF(M$4:M9,1))</f>
        <v>#REF!</v>
      </c>
      <c r="O9" s="53" t="e">
        <f>IF(#REF!=zz!BR$2396,1,0)</f>
        <v>#REF!</v>
      </c>
      <c r="P9" s="53" t="e">
        <f>IF(O9=0,"",COUNTIF(O$4:O9,1))</f>
        <v>#REF!</v>
      </c>
      <c r="Q9" s="53" t="e">
        <f>IF(#REF!=zz!BR$2398,1,0)</f>
        <v>#REF!</v>
      </c>
      <c r="R9" s="53" t="e">
        <f>IF(Q9=0,"",COUNTIF(Q$4:Q9,1))</f>
        <v>#REF!</v>
      </c>
      <c r="S9" s="53" t="e">
        <f>IF(#REF!=zz!BR$2400,1,0)</f>
        <v>#REF!</v>
      </c>
      <c r="T9" s="53" t="e">
        <f>IF(S9=0,"",COUNTIF(S$4:S9,1))</f>
        <v>#REF!</v>
      </c>
      <c r="U9" s="53" t="e">
        <f>IF(#REF!&lt;&gt;"",1,"")</f>
        <v>#REF!</v>
      </c>
      <c r="V9" s="53" t="e">
        <f>IF(U9="","",COUNTIF(U$4:U9,1))</f>
        <v>#REF!</v>
      </c>
      <c r="W9" s="53" t="e">
        <f>#REF!</f>
        <v>#REF!</v>
      </c>
      <c r="X9" s="53" t="e">
        <f>IF(W9=0,"",COUNTIF(W$4:W9,1))</f>
        <v>#REF!</v>
      </c>
    </row>
    <row r="10" spans="1:24" s="21" customFormat="1" x14ac:dyDescent="0.2">
      <c r="A10" s="22" t="s">
        <v>26</v>
      </c>
      <c r="B10" s="22"/>
      <c r="C10" s="22"/>
      <c r="D10" s="22" t="s">
        <v>29</v>
      </c>
      <c r="E10" s="22" t="e">
        <f>LOOKUP(#REF!,#REF!,#REF!)</f>
        <v>#REF!</v>
      </c>
      <c r="F10" s="22"/>
      <c r="G10" s="22"/>
      <c r="H10" s="22"/>
      <c r="L10" s="22">
        <v>7</v>
      </c>
      <c r="M10" s="22" t="e">
        <f>IF(#REF!=#REF!,1,0)</f>
        <v>#REF!</v>
      </c>
      <c r="N10" s="22" t="e">
        <f>IF(M10=0,"",COUNTIF(M$4:M10,1))</f>
        <v>#REF!</v>
      </c>
      <c r="O10" s="53" t="e">
        <f>IF(#REF!=zz!BR$2396,1,0)</f>
        <v>#REF!</v>
      </c>
      <c r="P10" s="53" t="e">
        <f>IF(O10=0,"",COUNTIF(O$4:O10,1))</f>
        <v>#REF!</v>
      </c>
      <c r="Q10" s="53" t="e">
        <f>IF(#REF!=zz!BR$2398,1,0)</f>
        <v>#REF!</v>
      </c>
      <c r="R10" s="53" t="e">
        <f>IF(Q10=0,"",COUNTIF(Q$4:Q10,1))</f>
        <v>#REF!</v>
      </c>
      <c r="S10" s="53" t="e">
        <f>IF(#REF!=zz!BR$2400,1,0)</f>
        <v>#REF!</v>
      </c>
      <c r="T10" s="53" t="e">
        <f>IF(S10=0,"",COUNTIF(S$4:S10,1))</f>
        <v>#REF!</v>
      </c>
      <c r="U10" s="53" t="e">
        <f>IF(#REF!&lt;&gt;"",1,"")</f>
        <v>#REF!</v>
      </c>
      <c r="V10" s="53" t="e">
        <f>IF(U10="","",COUNTIF(U$4:U10,1))</f>
        <v>#REF!</v>
      </c>
      <c r="W10" s="53" t="e">
        <f>#REF!</f>
        <v>#REF!</v>
      </c>
      <c r="X10" s="53" t="e">
        <f>IF(W10=0,"",COUNTIF(W$4:W10,1))</f>
        <v>#REF!</v>
      </c>
    </row>
    <row r="11" spans="1:24" s="21" customFormat="1" x14ac:dyDescent="0.2">
      <c r="A11" s="22" t="s">
        <v>27</v>
      </c>
      <c r="B11" s="22" t="str">
        <f>'ورود اطلاعات'!D2</f>
        <v>فرهنگ شهید پرکار</v>
      </c>
      <c r="C11" s="22"/>
      <c r="D11" s="22"/>
      <c r="E11" s="22"/>
      <c r="F11" s="22"/>
      <c r="G11" s="22"/>
      <c r="H11" s="22"/>
      <c r="L11" s="22">
        <v>8</v>
      </c>
      <c r="M11" s="22" t="e">
        <f>IF(#REF!=#REF!,1,0)</f>
        <v>#REF!</v>
      </c>
      <c r="N11" s="22" t="e">
        <f>IF(M11=0,"",COUNTIF(M$4:M11,1))</f>
        <v>#REF!</v>
      </c>
      <c r="O11" s="53" t="e">
        <f>IF(#REF!=zz!BR$2396,1,0)</f>
        <v>#REF!</v>
      </c>
      <c r="P11" s="53" t="e">
        <f>IF(O11=0,"",COUNTIF(O$4:O11,1))</f>
        <v>#REF!</v>
      </c>
      <c r="Q11" s="53" t="e">
        <f>IF(#REF!=zz!BR$2398,1,0)</f>
        <v>#REF!</v>
      </c>
      <c r="R11" s="53" t="e">
        <f>IF(Q11=0,"",COUNTIF(Q$4:Q11,1))</f>
        <v>#REF!</v>
      </c>
      <c r="S11" s="53" t="e">
        <f>IF(#REF!=zz!BR$2400,1,0)</f>
        <v>#REF!</v>
      </c>
      <c r="T11" s="53" t="e">
        <f>IF(S11=0,"",COUNTIF(S$4:S11,1))</f>
        <v>#REF!</v>
      </c>
      <c r="U11" s="53" t="e">
        <f>IF(#REF!&lt;&gt;"",1,"")</f>
        <v>#REF!</v>
      </c>
      <c r="V11" s="53" t="e">
        <f>IF(U11="","",COUNTIF(U$4:U11,1))</f>
        <v>#REF!</v>
      </c>
      <c r="W11" s="53" t="e">
        <f>#REF!</f>
        <v>#REF!</v>
      </c>
      <c r="X11" s="53" t="e">
        <f>IF(W11=0,"",COUNTIF(W$4:W11,1))</f>
        <v>#REF!</v>
      </c>
    </row>
    <row r="12" spans="1:24" s="21" customFormat="1" x14ac:dyDescent="0.2">
      <c r="A12" s="22"/>
      <c r="B12" s="22"/>
      <c r="C12" s="22"/>
      <c r="D12" s="22"/>
      <c r="E12" s="22"/>
      <c r="F12" s="22"/>
      <c r="G12" s="22"/>
      <c r="H12" s="22"/>
      <c r="L12" s="22">
        <v>9</v>
      </c>
      <c r="M12" s="22" t="e">
        <f>IF(#REF!=#REF!,1,0)</f>
        <v>#REF!</v>
      </c>
      <c r="N12" s="22" t="e">
        <f>IF(M12=0,"",COUNTIF(M$4:M12,1))</f>
        <v>#REF!</v>
      </c>
      <c r="O12" s="53" t="e">
        <f>IF(#REF!=zz!BR$2396,1,0)</f>
        <v>#REF!</v>
      </c>
      <c r="P12" s="53" t="e">
        <f>IF(O12=0,"",COUNTIF(O$4:O12,1))</f>
        <v>#REF!</v>
      </c>
      <c r="Q12" s="53" t="e">
        <f>IF(#REF!=zz!BR$2398,1,0)</f>
        <v>#REF!</v>
      </c>
      <c r="R12" s="53" t="e">
        <f>IF(Q12=0,"",COUNTIF(Q$4:Q12,1))</f>
        <v>#REF!</v>
      </c>
      <c r="S12" s="53" t="e">
        <f>IF(#REF!=zz!BR$2400,1,0)</f>
        <v>#REF!</v>
      </c>
      <c r="T12" s="53" t="e">
        <f>IF(S12=0,"",COUNTIF(S$4:S12,1))</f>
        <v>#REF!</v>
      </c>
      <c r="U12" s="53" t="e">
        <f>IF(#REF!&lt;&gt;"",1,"")</f>
        <v>#REF!</v>
      </c>
      <c r="V12" s="53" t="e">
        <f>IF(U12="","",COUNTIF(U$4:U12,1))</f>
        <v>#REF!</v>
      </c>
      <c r="W12" s="53" t="e">
        <f>#REF!</f>
        <v>#REF!</v>
      </c>
      <c r="X12" s="53" t="e">
        <f>IF(W12=0,"",COUNTIF(W$4:W12,1))</f>
        <v>#REF!</v>
      </c>
    </row>
    <row r="13" spans="1:24" s="21" customFormat="1" x14ac:dyDescent="0.2">
      <c r="A13" s="22"/>
      <c r="B13" s="22" t="s">
        <v>30</v>
      </c>
      <c r="C13" s="22"/>
      <c r="D13" s="22"/>
      <c r="E13" s="22"/>
      <c r="F13" s="22"/>
      <c r="G13" s="22"/>
      <c r="H13" s="22"/>
      <c r="L13" s="22">
        <v>10</v>
      </c>
      <c r="M13" s="22" t="e">
        <f>IF(#REF!=#REF!,1,0)</f>
        <v>#REF!</v>
      </c>
      <c r="N13" s="22" t="e">
        <f>IF(M13=0,"",COUNTIF(M$4:M13,1))</f>
        <v>#REF!</v>
      </c>
      <c r="O13" s="53" t="e">
        <f>IF(#REF!=zz!BR$2396,1,0)</f>
        <v>#REF!</v>
      </c>
      <c r="P13" s="53" t="e">
        <f>IF(O13=0,"",COUNTIF(O$4:O13,1))</f>
        <v>#REF!</v>
      </c>
      <c r="Q13" s="53" t="e">
        <f>IF(#REF!=zz!BR$2398,1,0)</f>
        <v>#REF!</v>
      </c>
      <c r="R13" s="53" t="e">
        <f>IF(Q13=0,"",COUNTIF(Q$4:Q13,1))</f>
        <v>#REF!</v>
      </c>
      <c r="S13" s="53" t="e">
        <f>IF(#REF!=zz!BR$2400,1,0)</f>
        <v>#REF!</v>
      </c>
      <c r="T13" s="53" t="e">
        <f>IF(S13=0,"",COUNTIF(S$4:S13,1))</f>
        <v>#REF!</v>
      </c>
      <c r="U13" s="53" t="e">
        <f>IF(#REF!&lt;&gt;"",1,"")</f>
        <v>#REF!</v>
      </c>
      <c r="V13" s="53" t="e">
        <f>IF(U13="","",COUNTIF(U$4:U13,1))</f>
        <v>#REF!</v>
      </c>
      <c r="W13" s="53" t="e">
        <f>#REF!</f>
        <v>#REF!</v>
      </c>
      <c r="X13" s="53" t="e">
        <f>IF(W13=0,"",COUNTIF(W$4:W13,1))</f>
        <v>#REF!</v>
      </c>
    </row>
    <row r="14" spans="1:24" s="21" customFormat="1" ht="22.5" x14ac:dyDescent="0.6">
      <c r="A14" s="22" t="s">
        <v>31</v>
      </c>
      <c r="B14" s="22" t="e">
        <f>LOOKUP(#REF!,#REF!,#REF!)</f>
        <v>#REF!</v>
      </c>
      <c r="C14" s="26" t="s">
        <v>32</v>
      </c>
      <c r="D14" s="22" t="e">
        <f>LOOKUP(#REF!,#REF!,#REF!)</f>
        <v>#REF!</v>
      </c>
      <c r="E14" s="26" t="s">
        <v>33</v>
      </c>
      <c r="F14" s="22" t="e">
        <f>LOOKUP(#REF!,#REF!,#REF!)</f>
        <v>#REF!</v>
      </c>
      <c r="G14" s="22"/>
      <c r="H14" s="22"/>
      <c r="L14" s="22">
        <v>11</v>
      </c>
      <c r="M14" s="22" t="e">
        <f>IF(#REF!=#REF!,1,0)</f>
        <v>#REF!</v>
      </c>
      <c r="N14" s="22" t="e">
        <f>IF(M14=0,"",COUNTIF(M$4:M14,1))</f>
        <v>#REF!</v>
      </c>
      <c r="O14" s="53" t="e">
        <f>IF(#REF!=zz!BR$2396,1,0)</f>
        <v>#REF!</v>
      </c>
      <c r="P14" s="53" t="e">
        <f>IF(O14=0,"",COUNTIF(O$4:O14,1))</f>
        <v>#REF!</v>
      </c>
      <c r="Q14" s="53" t="e">
        <f>IF(#REF!=zz!BR$2398,1,0)</f>
        <v>#REF!</v>
      </c>
      <c r="R14" s="53" t="e">
        <f>IF(Q14=0,"",COUNTIF(Q$4:Q14,1))</f>
        <v>#REF!</v>
      </c>
      <c r="S14" s="53" t="e">
        <f>IF(#REF!=zz!BR$2400,1,0)</f>
        <v>#REF!</v>
      </c>
      <c r="T14" s="53" t="e">
        <f>IF(S14=0,"",COUNTIF(S$4:S14,1))</f>
        <v>#REF!</v>
      </c>
      <c r="U14" s="53" t="e">
        <f>IF(#REF!&lt;&gt;"",1,"")</f>
        <v>#REF!</v>
      </c>
      <c r="V14" s="53" t="e">
        <f>IF(U14="","",COUNTIF(U$4:U14,1))</f>
        <v>#REF!</v>
      </c>
      <c r="W14" s="53" t="e">
        <f>#REF!</f>
        <v>#REF!</v>
      </c>
      <c r="X14" s="53" t="e">
        <f>IF(W14=0,"",COUNTIF(W$4:W14,1))</f>
        <v>#REF!</v>
      </c>
    </row>
    <row r="15" spans="1:24" s="21" customFormat="1" ht="33" x14ac:dyDescent="1.05">
      <c r="A15" s="22" t="s">
        <v>161</v>
      </c>
      <c r="B15" s="22" t="e">
        <f>LOOKUP(#REF!,#REF!,#REF!)</f>
        <v>#REF!</v>
      </c>
      <c r="C15" s="26" t="s">
        <v>35</v>
      </c>
      <c r="D15" s="22" t="e">
        <f>LOOKUP(#REF!,#REF!,#REF!)</f>
        <v>#REF!</v>
      </c>
      <c r="E15" s="26" t="s">
        <v>36</v>
      </c>
      <c r="F15" s="22" t="e">
        <f>LOOKUP(#REF!,#REF!,#REF!)</f>
        <v>#REF!</v>
      </c>
      <c r="G15" s="26" t="s">
        <v>37</v>
      </c>
      <c r="H15" s="27" t="str">
        <f>'ورود اطلاعات'!D3&amp;'ورود اطلاعات'!E3&amp;'ورود اطلاعات'!F3</f>
        <v>95-96</v>
      </c>
      <c r="L15" s="22">
        <v>12</v>
      </c>
      <c r="M15" s="22" t="e">
        <f>IF(#REF!=#REF!,1,0)</f>
        <v>#REF!</v>
      </c>
      <c r="N15" s="22" t="e">
        <f>IF(M15=0,"",COUNTIF(M$4:M15,1))</f>
        <v>#REF!</v>
      </c>
      <c r="O15" s="53" t="e">
        <f>IF(#REF!=zz!BR$2396,1,0)</f>
        <v>#REF!</v>
      </c>
      <c r="P15" s="53" t="e">
        <f>IF(O15=0,"",COUNTIF(O$4:O15,1))</f>
        <v>#REF!</v>
      </c>
      <c r="Q15" s="53" t="e">
        <f>IF(#REF!=zz!BR$2398,1,0)</f>
        <v>#REF!</v>
      </c>
      <c r="R15" s="53" t="e">
        <f>IF(Q15=0,"",COUNTIF(Q$4:Q15,1))</f>
        <v>#REF!</v>
      </c>
      <c r="S15" s="53" t="e">
        <f>IF(#REF!=zz!BR$2400,1,0)</f>
        <v>#REF!</v>
      </c>
      <c r="T15" s="53" t="e">
        <f>IF(S15=0,"",COUNTIF(S$4:S15,1))</f>
        <v>#REF!</v>
      </c>
      <c r="U15" s="53" t="e">
        <f>IF(#REF!&lt;&gt;"",1,"")</f>
        <v>#REF!</v>
      </c>
      <c r="V15" s="53" t="e">
        <f>IF(U15="","",COUNTIF(U$4:U15,1))</f>
        <v>#REF!</v>
      </c>
      <c r="W15" s="53" t="e">
        <f>#REF!</f>
        <v>#REF!</v>
      </c>
      <c r="X15" s="53" t="e">
        <f>IF(W15=0,"",COUNTIF(W$4:W15,1))</f>
        <v>#REF!</v>
      </c>
    </row>
    <row r="16" spans="1:24" s="21" customFormat="1" ht="22.5" x14ac:dyDescent="0.6">
      <c r="A16" s="26" t="s">
        <v>38</v>
      </c>
      <c r="B16" s="22" t="e">
        <f>LOOKUP(#REF!,#REF!,#REF!)</f>
        <v>#REF!</v>
      </c>
      <c r="C16" s="22" t="s">
        <v>27</v>
      </c>
      <c r="D16" s="22" t="e">
        <f>'ورود اطلاعات'!#REF!</f>
        <v>#REF!</v>
      </c>
      <c r="E16" s="22" t="str">
        <f>'ورود اطلاعات'!D2</f>
        <v>فرهنگ شهید پرکار</v>
      </c>
      <c r="F16" s="22"/>
      <c r="G16" s="22"/>
      <c r="H16" s="22"/>
      <c r="L16" s="22">
        <v>13</v>
      </c>
      <c r="M16" s="22" t="e">
        <f>IF(#REF!=#REF!,1,0)</f>
        <v>#REF!</v>
      </c>
      <c r="N16" s="22" t="e">
        <f>IF(M16=0,"",COUNTIF(M$4:M16,1))</f>
        <v>#REF!</v>
      </c>
      <c r="O16" s="53" t="e">
        <f>IF(#REF!=zz!BR$2396,1,0)</f>
        <v>#REF!</v>
      </c>
      <c r="P16" s="53" t="e">
        <f>IF(O16=0,"",COUNTIF(O$4:O16,1))</f>
        <v>#REF!</v>
      </c>
      <c r="Q16" s="53" t="e">
        <f>IF(#REF!=zz!BR$2398,1,0)</f>
        <v>#REF!</v>
      </c>
      <c r="R16" s="53" t="e">
        <f>IF(Q16=0,"",COUNTIF(Q$4:Q16,1))</f>
        <v>#REF!</v>
      </c>
      <c r="S16" s="53" t="e">
        <f>IF(#REF!=zz!BR$2400,1,0)</f>
        <v>#REF!</v>
      </c>
      <c r="T16" s="53" t="e">
        <f>IF(S16=0,"",COUNTIF(S$4:S16,1))</f>
        <v>#REF!</v>
      </c>
      <c r="U16" s="53" t="e">
        <f>IF(#REF!&lt;&gt;"",1,"")</f>
        <v>#REF!</v>
      </c>
      <c r="V16" s="53" t="e">
        <f>IF(U16="","",COUNTIF(U$4:U16,1))</f>
        <v>#REF!</v>
      </c>
      <c r="W16" s="53" t="e">
        <f>#REF!</f>
        <v>#REF!</v>
      </c>
      <c r="X16" s="53" t="e">
        <f>IF(W16=0,"",COUNTIF(W$4:W16,1))</f>
        <v>#REF!</v>
      </c>
    </row>
    <row r="17" spans="1:24" s="21" customFormat="1" x14ac:dyDescent="0.2">
      <c r="A17" s="22" t="s">
        <v>39</v>
      </c>
      <c r="B17" s="22" t="e">
        <f>'ورود اطلاعات'!#REF!</f>
        <v>#REF!</v>
      </c>
      <c r="C17" s="22" t="e">
        <f>'ورود اطلاعات'!#REF!</f>
        <v>#REF!</v>
      </c>
      <c r="D17" s="22" t="s">
        <v>40</v>
      </c>
      <c r="E17" s="22"/>
      <c r="F17" s="22"/>
      <c r="G17" s="22"/>
      <c r="H17" s="22"/>
      <c r="L17" s="22">
        <v>14</v>
      </c>
      <c r="M17" s="22" t="e">
        <f>IF(#REF!=#REF!,1,0)</f>
        <v>#REF!</v>
      </c>
      <c r="N17" s="22" t="e">
        <f>IF(M17=0,"",COUNTIF(M$4:M17,1))</f>
        <v>#REF!</v>
      </c>
      <c r="O17" s="53" t="e">
        <f>IF(#REF!=zz!BR$2396,1,0)</f>
        <v>#REF!</v>
      </c>
      <c r="P17" s="53" t="e">
        <f>IF(O17=0,"",COUNTIF(O$4:O17,1))</f>
        <v>#REF!</v>
      </c>
      <c r="Q17" s="53" t="e">
        <f>IF(#REF!=zz!BR$2398,1,0)</f>
        <v>#REF!</v>
      </c>
      <c r="R17" s="53" t="e">
        <f>IF(Q17=0,"",COUNTIF(Q$4:Q17,1))</f>
        <v>#REF!</v>
      </c>
      <c r="S17" s="53" t="e">
        <f>IF(#REF!=zz!BR$2400,1,0)</f>
        <v>#REF!</v>
      </c>
      <c r="T17" s="53" t="e">
        <f>IF(S17=0,"",COUNTIF(S$4:S17,1))</f>
        <v>#REF!</v>
      </c>
      <c r="U17" s="53" t="e">
        <f>IF(#REF!&lt;&gt;"",1,"")</f>
        <v>#REF!</v>
      </c>
      <c r="V17" s="53" t="e">
        <f>IF(U17="","",COUNTIF(U$4:U17,1))</f>
        <v>#REF!</v>
      </c>
      <c r="W17" s="53" t="e">
        <f>#REF!</f>
        <v>#REF!</v>
      </c>
      <c r="X17" s="53" t="e">
        <f>IF(W17=0,"",COUNTIF(W$4:W17,1))</f>
        <v>#REF!</v>
      </c>
    </row>
    <row r="18" spans="1:24" s="21" customFormat="1" x14ac:dyDescent="0.2">
      <c r="A18" s="22" t="s">
        <v>41</v>
      </c>
      <c r="B18" s="22" t="e">
        <f>E9</f>
        <v>#REF!</v>
      </c>
      <c r="C18" s="22" t="s">
        <v>42</v>
      </c>
      <c r="D18" s="22" t="e">
        <f>LOOKUP(#REF!,#REF!,#REF!)</f>
        <v>#REF!</v>
      </c>
      <c r="E18" s="22"/>
      <c r="F18" s="22"/>
      <c r="G18" s="22"/>
      <c r="H18" s="22"/>
      <c r="L18" s="22">
        <v>15</v>
      </c>
      <c r="M18" s="22" t="e">
        <f>IF(#REF!=#REF!,1,0)</f>
        <v>#REF!</v>
      </c>
      <c r="N18" s="22" t="e">
        <f>IF(M18=0,"",COUNTIF(M$4:M18,1))</f>
        <v>#REF!</v>
      </c>
      <c r="O18" s="53" t="e">
        <f>IF(#REF!=zz!BR$2396,1,0)</f>
        <v>#REF!</v>
      </c>
      <c r="P18" s="53" t="e">
        <f>IF(O18=0,"",COUNTIF(O$4:O18,1))</f>
        <v>#REF!</v>
      </c>
      <c r="Q18" s="53" t="e">
        <f>IF(#REF!=zz!BR$2398,1,0)</f>
        <v>#REF!</v>
      </c>
      <c r="R18" s="53" t="e">
        <f>IF(Q18=0,"",COUNTIF(Q$4:Q18,1))</f>
        <v>#REF!</v>
      </c>
      <c r="S18" s="53" t="e">
        <f>IF(#REF!=zz!BR$2400,1,0)</f>
        <v>#REF!</v>
      </c>
      <c r="T18" s="53" t="e">
        <f>IF(S18=0,"",COUNTIF(S$4:S18,1))</f>
        <v>#REF!</v>
      </c>
      <c r="U18" s="53" t="e">
        <f>IF(#REF!&lt;&gt;"",1,"")</f>
        <v>#REF!</v>
      </c>
      <c r="V18" s="53" t="e">
        <f>IF(U18="","",COUNTIF(U$4:U18,1))</f>
        <v>#REF!</v>
      </c>
      <c r="W18" s="53" t="e">
        <f>#REF!</f>
        <v>#REF!</v>
      </c>
      <c r="X18" s="53" t="e">
        <f>IF(W18=0,"",COUNTIF(W$4:W18,1))</f>
        <v>#REF!</v>
      </c>
    </row>
    <row r="19" spans="1:24" s="21" customFormat="1" x14ac:dyDescent="0.2">
      <c r="A19" s="22" t="s">
        <v>43</v>
      </c>
      <c r="B19" s="22"/>
      <c r="C19" s="22"/>
      <c r="D19" s="22"/>
      <c r="E19" s="22"/>
      <c r="F19" s="22"/>
      <c r="G19" s="22"/>
      <c r="H19" s="22"/>
      <c r="L19" s="22">
        <v>16</v>
      </c>
      <c r="M19" s="22" t="e">
        <f>IF(#REF!=#REF!,1,0)</f>
        <v>#REF!</v>
      </c>
      <c r="N19" s="22" t="e">
        <f>IF(M19=0,"",COUNTIF(M$4:M19,1))</f>
        <v>#REF!</v>
      </c>
      <c r="O19" s="53" t="e">
        <f>IF(#REF!=zz!BR$2396,1,0)</f>
        <v>#REF!</v>
      </c>
      <c r="P19" s="53" t="e">
        <f>IF(O19=0,"",COUNTIF(O$4:O19,1))</f>
        <v>#REF!</v>
      </c>
      <c r="Q19" s="53" t="e">
        <f>IF(#REF!=zz!BR$2398,1,0)</f>
        <v>#REF!</v>
      </c>
      <c r="R19" s="53" t="e">
        <f>IF(Q19=0,"",COUNTIF(Q$4:Q19,1))</f>
        <v>#REF!</v>
      </c>
      <c r="S19" s="53" t="e">
        <f>IF(#REF!=zz!BR$2400,1,0)</f>
        <v>#REF!</v>
      </c>
      <c r="T19" s="53" t="e">
        <f>IF(S19=0,"",COUNTIF(S$4:S19,1))</f>
        <v>#REF!</v>
      </c>
      <c r="U19" s="53" t="e">
        <f>IF(#REF!&lt;&gt;"",1,"")</f>
        <v>#REF!</v>
      </c>
      <c r="V19" s="53" t="e">
        <f>IF(U19="","",COUNTIF(U$4:U19,1))</f>
        <v>#REF!</v>
      </c>
      <c r="W19" s="53" t="e">
        <f>#REF!</f>
        <v>#REF!</v>
      </c>
      <c r="X19" s="53" t="e">
        <f>IF(W19=0,"",COUNTIF(W$4:W19,1))</f>
        <v>#REF!</v>
      </c>
    </row>
    <row r="20" spans="1:24" s="21" customFormat="1" x14ac:dyDescent="0.2">
      <c r="A20" s="22" t="s">
        <v>44</v>
      </c>
      <c r="B20" s="22" t="str">
        <f>'ورود اطلاعات'!D2</f>
        <v>فرهنگ شهید پرکار</v>
      </c>
      <c r="C20" s="22"/>
      <c r="D20" s="22"/>
      <c r="E20" s="22"/>
      <c r="F20" s="22"/>
      <c r="G20" s="22"/>
      <c r="H20" s="22"/>
      <c r="L20" s="22">
        <v>17</v>
      </c>
      <c r="M20" s="22" t="e">
        <f>IF(#REF!=#REF!,1,0)</f>
        <v>#REF!</v>
      </c>
      <c r="N20" s="22" t="e">
        <f>IF(M20=0,"",COUNTIF(M$4:M20,1))</f>
        <v>#REF!</v>
      </c>
      <c r="O20" s="53" t="e">
        <f>IF(#REF!=zz!BR$2396,1,0)</f>
        <v>#REF!</v>
      </c>
      <c r="P20" s="53" t="e">
        <f>IF(O20=0,"",COUNTIF(O$4:O20,1))</f>
        <v>#REF!</v>
      </c>
      <c r="Q20" s="53" t="e">
        <f>IF(#REF!=zz!BR$2398,1,0)</f>
        <v>#REF!</v>
      </c>
      <c r="R20" s="53" t="e">
        <f>IF(Q20=0,"",COUNTIF(Q$4:Q20,1))</f>
        <v>#REF!</v>
      </c>
      <c r="S20" s="53" t="e">
        <f>IF(#REF!=zz!BR$2400,1,0)</f>
        <v>#REF!</v>
      </c>
      <c r="T20" s="53" t="e">
        <f>IF(S20=0,"",COUNTIF(S$4:S20,1))</f>
        <v>#REF!</v>
      </c>
      <c r="U20" s="53" t="e">
        <f>IF(#REF!&lt;&gt;"",1,"")</f>
        <v>#REF!</v>
      </c>
      <c r="V20" s="53" t="e">
        <f>IF(U20="","",COUNTIF(U$4:U20,1))</f>
        <v>#REF!</v>
      </c>
      <c r="W20" s="53" t="e">
        <f>#REF!</f>
        <v>#REF!</v>
      </c>
      <c r="X20" s="53" t="e">
        <f>IF(W20=0,"",COUNTIF(W$4:W20,1))</f>
        <v>#REF!</v>
      </c>
    </row>
    <row r="21" spans="1:24" s="21" customFormat="1" x14ac:dyDescent="0.2">
      <c r="A21" s="22" t="e">
        <f>'ورود اطلاعات'!#REF!</f>
        <v>#REF!</v>
      </c>
      <c r="B21" s="22"/>
      <c r="C21" s="22"/>
      <c r="D21" s="22"/>
      <c r="E21" s="22"/>
      <c r="F21" s="22"/>
      <c r="G21" s="22"/>
      <c r="H21" s="22"/>
      <c r="L21" s="22">
        <v>18</v>
      </c>
      <c r="M21" s="22" t="e">
        <f>IF(#REF!=#REF!,1,0)</f>
        <v>#REF!</v>
      </c>
      <c r="N21" s="22" t="e">
        <f>IF(M21=0,"",COUNTIF(M$4:M21,1))</f>
        <v>#REF!</v>
      </c>
      <c r="O21" s="53" t="e">
        <f>IF(#REF!=zz!BR$2396,1,0)</f>
        <v>#REF!</v>
      </c>
      <c r="P21" s="53" t="e">
        <f>IF(O21=0,"",COUNTIF(O$4:O21,1))</f>
        <v>#REF!</v>
      </c>
      <c r="Q21" s="53" t="e">
        <f>IF(#REF!=zz!BR$2398,1,0)</f>
        <v>#REF!</v>
      </c>
      <c r="R21" s="53" t="e">
        <f>IF(Q21=0,"",COUNTIF(Q$4:Q21,1))</f>
        <v>#REF!</v>
      </c>
      <c r="S21" s="53" t="e">
        <f>IF(#REF!=zz!BR$2400,1,0)</f>
        <v>#REF!</v>
      </c>
      <c r="T21" s="53" t="e">
        <f>IF(S21=0,"",COUNTIF(S$4:S21,1))</f>
        <v>#REF!</v>
      </c>
      <c r="U21" s="53" t="e">
        <f>IF(#REF!&lt;&gt;"",1,"")</f>
        <v>#REF!</v>
      </c>
      <c r="V21" s="53" t="e">
        <f>IF(U21="","",COUNTIF(U$4:U21,1))</f>
        <v>#REF!</v>
      </c>
      <c r="W21" s="53" t="e">
        <f>#REF!</f>
        <v>#REF!</v>
      </c>
      <c r="X21" s="53" t="e">
        <f>IF(W21=0,"",COUNTIF(W$4:W21,1))</f>
        <v>#REF!</v>
      </c>
    </row>
    <row r="22" spans="1:24" s="21" customFormat="1" x14ac:dyDescent="0.2">
      <c r="L22" s="22">
        <v>19</v>
      </c>
      <c r="M22" s="22" t="e">
        <f>IF(#REF!=#REF!,1,0)</f>
        <v>#REF!</v>
      </c>
      <c r="N22" s="22" t="e">
        <f>IF(M22=0,"",COUNTIF(M$4:M22,1))</f>
        <v>#REF!</v>
      </c>
      <c r="O22" s="53" t="e">
        <f>IF(#REF!=zz!BR$2396,1,0)</f>
        <v>#REF!</v>
      </c>
      <c r="P22" s="53" t="e">
        <f>IF(O22=0,"",COUNTIF(O$4:O22,1))</f>
        <v>#REF!</v>
      </c>
      <c r="Q22" s="53" t="e">
        <f>IF(#REF!=zz!BR$2398,1,0)</f>
        <v>#REF!</v>
      </c>
      <c r="R22" s="53" t="e">
        <f>IF(Q22=0,"",COUNTIF(Q$4:Q22,1))</f>
        <v>#REF!</v>
      </c>
      <c r="S22" s="53" t="e">
        <f>IF(#REF!=zz!BR$2400,1,0)</f>
        <v>#REF!</v>
      </c>
      <c r="T22" s="53" t="e">
        <f>IF(S22=0,"",COUNTIF(S$4:S22,1))</f>
        <v>#REF!</v>
      </c>
      <c r="U22" s="53" t="e">
        <f>IF(#REF!&lt;&gt;"",1,"")</f>
        <v>#REF!</v>
      </c>
      <c r="V22" s="53" t="e">
        <f>IF(U22="","",COUNTIF(U$4:U22,1))</f>
        <v>#REF!</v>
      </c>
      <c r="W22" s="53" t="e">
        <f>#REF!</f>
        <v>#REF!</v>
      </c>
      <c r="X22" s="53" t="e">
        <f>IF(W22=0,"",COUNTIF(W$4:W22,1))</f>
        <v>#REF!</v>
      </c>
    </row>
    <row r="23" spans="1:24" s="21" customFormat="1" x14ac:dyDescent="0.2">
      <c r="L23" s="22">
        <v>20</v>
      </c>
      <c r="M23" s="22" t="e">
        <f>IF(#REF!=#REF!,1,0)</f>
        <v>#REF!</v>
      </c>
      <c r="N23" s="22" t="e">
        <f>IF(M23=0,"",COUNTIF(M$4:M23,1))</f>
        <v>#REF!</v>
      </c>
      <c r="O23" s="53" t="e">
        <f>IF(#REF!=zz!BR$2396,1,0)</f>
        <v>#REF!</v>
      </c>
      <c r="P23" s="53" t="e">
        <f>IF(O23=0,"",COUNTIF(O$4:O23,1))</f>
        <v>#REF!</v>
      </c>
      <c r="Q23" s="53" t="e">
        <f>IF(#REF!=zz!BR$2398,1,0)</f>
        <v>#REF!</v>
      </c>
      <c r="R23" s="53" t="e">
        <f>IF(Q23=0,"",COUNTIF(Q$4:Q23,1))</f>
        <v>#REF!</v>
      </c>
      <c r="S23" s="53" t="e">
        <f>IF(#REF!=zz!BR$2400,1,0)</f>
        <v>#REF!</v>
      </c>
      <c r="T23" s="53" t="e">
        <f>IF(S23=0,"",COUNTIF(S$4:S23,1))</f>
        <v>#REF!</v>
      </c>
      <c r="U23" s="53" t="e">
        <f>IF(#REF!&lt;&gt;"",1,"")</f>
        <v>#REF!</v>
      </c>
      <c r="V23" s="53" t="e">
        <f>IF(U23="","",COUNTIF(U$4:U23,1))</f>
        <v>#REF!</v>
      </c>
      <c r="W23" s="53" t="e">
        <f>#REF!</f>
        <v>#REF!</v>
      </c>
      <c r="X23" s="53" t="e">
        <f>IF(W23=0,"",COUNTIF(W$4:W23,1))</f>
        <v>#REF!</v>
      </c>
    </row>
    <row r="24" spans="1:24" s="21" customFormat="1" x14ac:dyDescent="0.2">
      <c r="L24" s="22">
        <v>21</v>
      </c>
      <c r="M24" s="22" t="e">
        <f>IF(#REF!=#REF!,1,0)</f>
        <v>#REF!</v>
      </c>
      <c r="N24" s="22" t="e">
        <f>IF(M24=0,"",COUNTIF(M$4:M24,1))</f>
        <v>#REF!</v>
      </c>
      <c r="O24" s="53" t="e">
        <f>IF(#REF!=zz!BR$2396,1,0)</f>
        <v>#REF!</v>
      </c>
      <c r="P24" s="53" t="e">
        <f>IF(O24=0,"",COUNTIF(O$4:O24,1))</f>
        <v>#REF!</v>
      </c>
      <c r="Q24" s="53" t="e">
        <f>IF(#REF!=zz!BR$2398,1,0)</f>
        <v>#REF!</v>
      </c>
      <c r="R24" s="53" t="e">
        <f>IF(Q24=0,"",COUNTIF(Q$4:Q24,1))</f>
        <v>#REF!</v>
      </c>
      <c r="S24" s="53" t="e">
        <f>IF(#REF!=zz!BR$2400,1,0)</f>
        <v>#REF!</v>
      </c>
      <c r="T24" s="53" t="e">
        <f>IF(S24=0,"",COUNTIF(S$4:S24,1))</f>
        <v>#REF!</v>
      </c>
      <c r="U24" s="53" t="e">
        <f>IF(#REF!&lt;&gt;"",1,"")</f>
        <v>#REF!</v>
      </c>
      <c r="V24" s="53" t="e">
        <f>IF(U24="","",COUNTIF(U$4:U24,1))</f>
        <v>#REF!</v>
      </c>
      <c r="W24" s="53" t="e">
        <f>#REF!</f>
        <v>#REF!</v>
      </c>
      <c r="X24" s="53" t="e">
        <f>IF(W24=0,"",COUNTIF(W$4:W24,1))</f>
        <v>#REF!</v>
      </c>
    </row>
    <row r="25" spans="1:24" s="21" customFormat="1" x14ac:dyDescent="0.2">
      <c r="L25" s="22">
        <v>22</v>
      </c>
      <c r="M25" s="22" t="e">
        <f>IF(#REF!=#REF!,1,0)</f>
        <v>#REF!</v>
      </c>
      <c r="N25" s="22" t="e">
        <f>IF(M25=0,"",COUNTIF(M$4:M25,1))</f>
        <v>#REF!</v>
      </c>
      <c r="O25" s="53" t="e">
        <f>IF(#REF!=zz!BR$2396,1,0)</f>
        <v>#REF!</v>
      </c>
      <c r="P25" s="53" t="e">
        <f>IF(O25=0,"",COUNTIF(O$4:O25,1))</f>
        <v>#REF!</v>
      </c>
      <c r="Q25" s="53" t="e">
        <f>IF(#REF!=zz!BR$2398,1,0)</f>
        <v>#REF!</v>
      </c>
      <c r="R25" s="53" t="e">
        <f>IF(Q25=0,"",COUNTIF(Q$4:Q25,1))</f>
        <v>#REF!</v>
      </c>
      <c r="S25" s="53" t="e">
        <f>IF(#REF!=zz!BR$2400,1,0)</f>
        <v>#REF!</v>
      </c>
      <c r="T25" s="53" t="e">
        <f>IF(S25=0,"",COUNTIF(S$4:S25,1))</f>
        <v>#REF!</v>
      </c>
      <c r="U25" s="53" t="e">
        <f>IF(#REF!&lt;&gt;"",1,"")</f>
        <v>#REF!</v>
      </c>
      <c r="V25" s="53" t="e">
        <f>IF(U25="","",COUNTIF(U$4:U25,1))</f>
        <v>#REF!</v>
      </c>
      <c r="W25" s="53" t="e">
        <f>#REF!</f>
        <v>#REF!</v>
      </c>
      <c r="X25" s="53" t="e">
        <f>IF(W25=0,"",COUNTIF(W$4:W25,1))</f>
        <v>#REF!</v>
      </c>
    </row>
    <row r="26" spans="1:24" s="21" customFormat="1" x14ac:dyDescent="0.2">
      <c r="L26" s="22">
        <v>23</v>
      </c>
      <c r="M26" s="22" t="e">
        <f>IF(#REF!=#REF!,1,0)</f>
        <v>#REF!</v>
      </c>
      <c r="N26" s="22" t="e">
        <f>IF(M26=0,"",COUNTIF(M$4:M26,1))</f>
        <v>#REF!</v>
      </c>
      <c r="O26" s="53" t="e">
        <f>IF(#REF!=zz!BR$2396,1,0)</f>
        <v>#REF!</v>
      </c>
      <c r="P26" s="53" t="e">
        <f>IF(O26=0,"",COUNTIF(O$4:O26,1))</f>
        <v>#REF!</v>
      </c>
      <c r="Q26" s="53" t="e">
        <f>IF(#REF!=zz!BR$2398,1,0)</f>
        <v>#REF!</v>
      </c>
      <c r="R26" s="53" t="e">
        <f>IF(Q26=0,"",COUNTIF(Q$4:Q26,1))</f>
        <v>#REF!</v>
      </c>
      <c r="S26" s="53" t="e">
        <f>IF(#REF!=zz!BR$2400,1,0)</f>
        <v>#REF!</v>
      </c>
      <c r="T26" s="53" t="e">
        <f>IF(S26=0,"",COUNTIF(S$4:S26,1))</f>
        <v>#REF!</v>
      </c>
      <c r="U26" s="53" t="e">
        <f>IF(#REF!&lt;&gt;"",1,"")</f>
        <v>#REF!</v>
      </c>
      <c r="V26" s="53" t="e">
        <f>IF(U26="","",COUNTIF(U$4:U26,1))</f>
        <v>#REF!</v>
      </c>
      <c r="W26" s="53" t="e">
        <f>#REF!</f>
        <v>#REF!</v>
      </c>
      <c r="X26" s="53" t="e">
        <f>IF(W26=0,"",COUNTIF(W$4:W26,1))</f>
        <v>#REF!</v>
      </c>
    </row>
    <row r="27" spans="1:24" s="21" customFormat="1" x14ac:dyDescent="0.2">
      <c r="L27" s="22">
        <v>24</v>
      </c>
      <c r="M27" s="22" t="e">
        <f>IF(#REF!=#REF!,1,0)</f>
        <v>#REF!</v>
      </c>
      <c r="N27" s="22" t="e">
        <f>IF(M27=0,"",COUNTIF(M$4:M27,1))</f>
        <v>#REF!</v>
      </c>
      <c r="O27" s="53" t="e">
        <f>IF(#REF!=zz!BR$2396,1,0)</f>
        <v>#REF!</v>
      </c>
      <c r="P27" s="53" t="e">
        <f>IF(O27=0,"",COUNTIF(O$4:O27,1))</f>
        <v>#REF!</v>
      </c>
      <c r="Q27" s="53" t="e">
        <f>IF(#REF!=zz!BR$2398,1,0)</f>
        <v>#REF!</v>
      </c>
      <c r="R27" s="53" t="e">
        <f>IF(Q27=0,"",COUNTIF(Q$4:Q27,1))</f>
        <v>#REF!</v>
      </c>
      <c r="S27" s="53" t="e">
        <f>IF(#REF!=zz!BR$2400,1,0)</f>
        <v>#REF!</v>
      </c>
      <c r="T27" s="53" t="e">
        <f>IF(S27=0,"",COUNTIF(S$4:S27,1))</f>
        <v>#REF!</v>
      </c>
      <c r="U27" s="53" t="e">
        <f>IF(#REF!&lt;&gt;"",1,"")</f>
        <v>#REF!</v>
      </c>
      <c r="V27" s="53" t="e">
        <f>IF(U27="","",COUNTIF(U$4:U27,1))</f>
        <v>#REF!</v>
      </c>
      <c r="W27" s="53" t="e">
        <f>#REF!</f>
        <v>#REF!</v>
      </c>
      <c r="X27" s="53" t="e">
        <f>IF(W27=0,"",COUNTIF(W$4:W27,1))</f>
        <v>#REF!</v>
      </c>
    </row>
    <row r="28" spans="1:24" s="21" customFormat="1" x14ac:dyDescent="0.2">
      <c r="L28" s="22">
        <v>25</v>
      </c>
      <c r="M28" s="22" t="e">
        <f>IF(#REF!=#REF!,1,0)</f>
        <v>#REF!</v>
      </c>
      <c r="N28" s="22" t="e">
        <f>IF(M28=0,"",COUNTIF(M$4:M28,1))</f>
        <v>#REF!</v>
      </c>
      <c r="O28" s="53" t="e">
        <f>IF(#REF!=zz!BR$2396,1,0)</f>
        <v>#REF!</v>
      </c>
      <c r="P28" s="53" t="e">
        <f>IF(O28=0,"",COUNTIF(O$4:O28,1))</f>
        <v>#REF!</v>
      </c>
      <c r="Q28" s="53" t="e">
        <f>IF(#REF!=zz!BR$2398,1,0)</f>
        <v>#REF!</v>
      </c>
      <c r="R28" s="53" t="e">
        <f>IF(Q28=0,"",COUNTIF(Q$4:Q28,1))</f>
        <v>#REF!</v>
      </c>
      <c r="S28" s="53" t="e">
        <f>IF(#REF!=zz!BR$2400,1,0)</f>
        <v>#REF!</v>
      </c>
      <c r="T28" s="53" t="e">
        <f>IF(S28=0,"",COUNTIF(S$4:S28,1))</f>
        <v>#REF!</v>
      </c>
      <c r="U28" s="53" t="e">
        <f>IF(#REF!&lt;&gt;"",1,"")</f>
        <v>#REF!</v>
      </c>
      <c r="V28" s="53" t="e">
        <f>IF(U28="","",COUNTIF(U$4:U28,1))</f>
        <v>#REF!</v>
      </c>
      <c r="W28" s="53" t="e">
        <f>#REF!</f>
        <v>#REF!</v>
      </c>
      <c r="X28" s="53" t="e">
        <f>IF(W28=0,"",COUNTIF(W$4:W28,1))</f>
        <v>#REF!</v>
      </c>
    </row>
    <row r="29" spans="1:24" s="21" customFormat="1" x14ac:dyDescent="0.2">
      <c r="L29" s="22">
        <v>26</v>
      </c>
      <c r="M29" s="22" t="e">
        <f>IF(#REF!=#REF!,1,0)</f>
        <v>#REF!</v>
      </c>
      <c r="N29" s="22" t="e">
        <f>IF(M29=0,"",COUNTIF(M$4:M29,1))</f>
        <v>#REF!</v>
      </c>
      <c r="O29" s="53" t="e">
        <f>IF(#REF!=zz!BR$2396,1,0)</f>
        <v>#REF!</v>
      </c>
      <c r="P29" s="53" t="e">
        <f>IF(O29=0,"",COUNTIF(O$4:O29,1))</f>
        <v>#REF!</v>
      </c>
      <c r="Q29" s="53" t="e">
        <f>IF(#REF!=zz!BR$2398,1,0)</f>
        <v>#REF!</v>
      </c>
      <c r="R29" s="53" t="e">
        <f>IF(Q29=0,"",COUNTIF(Q$4:Q29,1))</f>
        <v>#REF!</v>
      </c>
      <c r="S29" s="53" t="e">
        <f>IF(#REF!=zz!BR$2400,1,0)</f>
        <v>#REF!</v>
      </c>
      <c r="T29" s="53" t="e">
        <f>IF(S29=0,"",COUNTIF(S$4:S29,1))</f>
        <v>#REF!</v>
      </c>
      <c r="U29" s="53" t="e">
        <f>IF(#REF!&lt;&gt;"",1,"")</f>
        <v>#REF!</v>
      </c>
      <c r="V29" s="53" t="e">
        <f>IF(U29="","",COUNTIF(U$4:U29,1))</f>
        <v>#REF!</v>
      </c>
      <c r="W29" s="53" t="e">
        <f>#REF!</f>
        <v>#REF!</v>
      </c>
      <c r="X29" s="53" t="e">
        <f>IF(W29=0,"",COUNTIF(W$4:W29,1))</f>
        <v>#REF!</v>
      </c>
    </row>
    <row r="30" spans="1:24" s="21" customFormat="1" x14ac:dyDescent="0.2">
      <c r="L30" s="22">
        <v>27</v>
      </c>
      <c r="M30" s="22" t="e">
        <f>IF(#REF!=#REF!,1,0)</f>
        <v>#REF!</v>
      </c>
      <c r="N30" s="22" t="e">
        <f>IF(M30=0,"",COUNTIF(M$4:M30,1))</f>
        <v>#REF!</v>
      </c>
      <c r="O30" s="53" t="e">
        <f>IF(#REF!=zz!BR$2396,1,0)</f>
        <v>#REF!</v>
      </c>
      <c r="P30" s="53" t="e">
        <f>IF(O30=0,"",COUNTIF(O$4:O30,1))</f>
        <v>#REF!</v>
      </c>
      <c r="Q30" s="53" t="e">
        <f>IF(#REF!=zz!BR$2398,1,0)</f>
        <v>#REF!</v>
      </c>
      <c r="R30" s="53" t="e">
        <f>IF(Q30=0,"",COUNTIF(Q$4:Q30,1))</f>
        <v>#REF!</v>
      </c>
      <c r="S30" s="53" t="e">
        <f>IF(#REF!=zz!BR$2400,1,0)</f>
        <v>#REF!</v>
      </c>
      <c r="T30" s="53" t="e">
        <f>IF(S30=0,"",COUNTIF(S$4:S30,1))</f>
        <v>#REF!</v>
      </c>
      <c r="U30" s="53" t="e">
        <f>IF(#REF!&lt;&gt;"",1,"")</f>
        <v>#REF!</v>
      </c>
      <c r="V30" s="53" t="e">
        <f>IF(U30="","",COUNTIF(U$4:U30,1))</f>
        <v>#REF!</v>
      </c>
      <c r="W30" s="53" t="e">
        <f>#REF!</f>
        <v>#REF!</v>
      </c>
      <c r="X30" s="53" t="e">
        <f>IF(W30=0,"",COUNTIF(W$4:W30,1))</f>
        <v>#REF!</v>
      </c>
    </row>
    <row r="31" spans="1:24" s="21" customFormat="1" x14ac:dyDescent="0.2">
      <c r="L31" s="22">
        <v>28</v>
      </c>
      <c r="M31" s="22" t="e">
        <f>IF(#REF!=#REF!,1,0)</f>
        <v>#REF!</v>
      </c>
      <c r="N31" s="22" t="e">
        <f>IF(M31=0,"",COUNTIF(M$4:M31,1))</f>
        <v>#REF!</v>
      </c>
      <c r="O31" s="53" t="e">
        <f>IF(#REF!=zz!BR$2396,1,0)</f>
        <v>#REF!</v>
      </c>
      <c r="P31" s="53" t="e">
        <f>IF(O31=0,"",COUNTIF(O$4:O31,1))</f>
        <v>#REF!</v>
      </c>
      <c r="Q31" s="53" t="e">
        <f>IF(#REF!=zz!BR$2398,1,0)</f>
        <v>#REF!</v>
      </c>
      <c r="R31" s="53" t="e">
        <f>IF(Q31=0,"",COUNTIF(Q$4:Q31,1))</f>
        <v>#REF!</v>
      </c>
      <c r="S31" s="53" t="e">
        <f>IF(#REF!=zz!BR$2400,1,0)</f>
        <v>#REF!</v>
      </c>
      <c r="T31" s="53" t="e">
        <f>IF(S31=0,"",COUNTIF(S$4:S31,1))</f>
        <v>#REF!</v>
      </c>
      <c r="U31" s="53" t="e">
        <f>IF(#REF!&lt;&gt;"",1,"")</f>
        <v>#REF!</v>
      </c>
      <c r="V31" s="53" t="e">
        <f>IF(U31="","",COUNTIF(U$4:U31,1))</f>
        <v>#REF!</v>
      </c>
      <c r="W31" s="53" t="e">
        <f>#REF!</f>
        <v>#REF!</v>
      </c>
      <c r="X31" s="53" t="e">
        <f>IF(W31=0,"",COUNTIF(W$4:W31,1))</f>
        <v>#REF!</v>
      </c>
    </row>
    <row r="32" spans="1:24" s="21" customFormat="1" x14ac:dyDescent="0.2">
      <c r="L32" s="22">
        <v>29</v>
      </c>
      <c r="M32" s="22" t="e">
        <f>IF(#REF!=#REF!,1,0)</f>
        <v>#REF!</v>
      </c>
      <c r="N32" s="22" t="e">
        <f>IF(M32=0,"",COUNTIF(M$4:M32,1))</f>
        <v>#REF!</v>
      </c>
      <c r="O32" s="53" t="e">
        <f>IF(#REF!=zz!BR$2396,1,0)</f>
        <v>#REF!</v>
      </c>
      <c r="P32" s="53" t="e">
        <f>IF(O32=0,"",COUNTIF(O$4:O32,1))</f>
        <v>#REF!</v>
      </c>
      <c r="Q32" s="53" t="e">
        <f>IF(#REF!=zz!BR$2398,1,0)</f>
        <v>#REF!</v>
      </c>
      <c r="R32" s="53" t="e">
        <f>IF(Q32=0,"",COUNTIF(Q$4:Q32,1))</f>
        <v>#REF!</v>
      </c>
      <c r="S32" s="53" t="e">
        <f>IF(#REF!=zz!BR$2400,1,0)</f>
        <v>#REF!</v>
      </c>
      <c r="T32" s="53" t="e">
        <f>IF(S32=0,"",COUNTIF(S$4:S32,1))</f>
        <v>#REF!</v>
      </c>
      <c r="U32" s="53" t="e">
        <f>IF(#REF!&lt;&gt;"",1,"")</f>
        <v>#REF!</v>
      </c>
      <c r="V32" s="53" t="e">
        <f>IF(U32="","",COUNTIF(U$4:U32,1))</f>
        <v>#REF!</v>
      </c>
      <c r="W32" s="53" t="e">
        <f>#REF!</f>
        <v>#REF!</v>
      </c>
      <c r="X32" s="53" t="e">
        <f>IF(W32=0,"",COUNTIF(W$4:W32,1))</f>
        <v>#REF!</v>
      </c>
    </row>
    <row r="33" spans="12:24" s="21" customFormat="1" x14ac:dyDescent="0.2">
      <c r="L33" s="22">
        <v>30</v>
      </c>
      <c r="M33" s="22" t="e">
        <f>IF(#REF!=#REF!,1,0)</f>
        <v>#REF!</v>
      </c>
      <c r="N33" s="22" t="e">
        <f>IF(M33=0,"",COUNTIF(M$4:M33,1))</f>
        <v>#REF!</v>
      </c>
      <c r="O33" s="53" t="e">
        <f>IF(#REF!=zz!BR$2396,1,0)</f>
        <v>#REF!</v>
      </c>
      <c r="P33" s="53" t="e">
        <f>IF(O33=0,"",COUNTIF(O$4:O33,1))</f>
        <v>#REF!</v>
      </c>
      <c r="Q33" s="53" t="e">
        <f>IF(#REF!=zz!BR$2398,1,0)</f>
        <v>#REF!</v>
      </c>
      <c r="R33" s="53" t="e">
        <f>IF(Q33=0,"",COUNTIF(Q$4:Q33,1))</f>
        <v>#REF!</v>
      </c>
      <c r="S33" s="53" t="e">
        <f>IF(#REF!=zz!BR$2400,1,0)</f>
        <v>#REF!</v>
      </c>
      <c r="T33" s="53" t="e">
        <f>IF(S33=0,"",COUNTIF(S$4:S33,1))</f>
        <v>#REF!</v>
      </c>
      <c r="U33" s="53" t="e">
        <f>IF(#REF!&lt;&gt;"",1,"")</f>
        <v>#REF!</v>
      </c>
      <c r="V33" s="53" t="e">
        <f>IF(U33="","",COUNTIF(U$4:U33,1))</f>
        <v>#REF!</v>
      </c>
      <c r="W33" s="53" t="e">
        <f>#REF!</f>
        <v>#REF!</v>
      </c>
      <c r="X33" s="53" t="e">
        <f>IF(W33=0,"",COUNTIF(W$4:W33,1))</f>
        <v>#REF!</v>
      </c>
    </row>
    <row r="34" spans="12:24" s="21" customFormat="1" x14ac:dyDescent="0.2">
      <c r="L34" s="22">
        <v>31</v>
      </c>
      <c r="M34" s="22" t="e">
        <f>IF(#REF!=#REF!,1,0)</f>
        <v>#REF!</v>
      </c>
      <c r="N34" s="22" t="e">
        <f>IF(M34=0,"",COUNTIF(M$4:M34,1))</f>
        <v>#REF!</v>
      </c>
      <c r="O34" s="53" t="e">
        <f>IF(#REF!=zz!BR$2396,1,0)</f>
        <v>#REF!</v>
      </c>
      <c r="P34" s="53" t="e">
        <f>IF(O34=0,"",COUNTIF(O$4:O34,1))</f>
        <v>#REF!</v>
      </c>
      <c r="Q34" s="53" t="e">
        <f>IF(#REF!=zz!BR$2398,1,0)</f>
        <v>#REF!</v>
      </c>
      <c r="R34" s="53" t="e">
        <f>IF(Q34=0,"",COUNTIF(Q$4:Q34,1))</f>
        <v>#REF!</v>
      </c>
      <c r="S34" s="53" t="e">
        <f>IF(#REF!=zz!BR$2400,1,0)</f>
        <v>#REF!</v>
      </c>
      <c r="T34" s="53" t="e">
        <f>IF(S34=0,"",COUNTIF(S$4:S34,1))</f>
        <v>#REF!</v>
      </c>
      <c r="U34" s="53" t="e">
        <f>IF(#REF!&lt;&gt;"",1,"")</f>
        <v>#REF!</v>
      </c>
      <c r="V34" s="53" t="e">
        <f>IF(U34="","",COUNTIF(U$4:U34,1))</f>
        <v>#REF!</v>
      </c>
      <c r="W34" s="53" t="e">
        <f>#REF!</f>
        <v>#REF!</v>
      </c>
      <c r="X34" s="53" t="e">
        <f>IF(W34=0,"",COUNTIF(W$4:W34,1))</f>
        <v>#REF!</v>
      </c>
    </row>
    <row r="35" spans="12:24" s="21" customFormat="1" x14ac:dyDescent="0.2">
      <c r="L35" s="22">
        <v>32</v>
      </c>
      <c r="M35" s="22" t="e">
        <f>IF(#REF!=#REF!,1,0)</f>
        <v>#REF!</v>
      </c>
      <c r="N35" s="22" t="e">
        <f>IF(M35=0,"",COUNTIF(M$4:M35,1))</f>
        <v>#REF!</v>
      </c>
      <c r="O35" s="53" t="e">
        <f>IF(#REF!=zz!BR$2396,1,0)</f>
        <v>#REF!</v>
      </c>
      <c r="P35" s="53" t="e">
        <f>IF(O35=0,"",COUNTIF(O$4:O35,1))</f>
        <v>#REF!</v>
      </c>
      <c r="Q35" s="53" t="e">
        <f>IF(#REF!=zz!BR$2398,1,0)</f>
        <v>#REF!</v>
      </c>
      <c r="R35" s="53" t="e">
        <f>IF(Q35=0,"",COUNTIF(Q$4:Q35,1))</f>
        <v>#REF!</v>
      </c>
      <c r="S35" s="53" t="e">
        <f>IF(#REF!=zz!BR$2400,1,0)</f>
        <v>#REF!</v>
      </c>
      <c r="T35" s="53" t="e">
        <f>IF(S35=0,"",COUNTIF(S$4:S35,1))</f>
        <v>#REF!</v>
      </c>
      <c r="U35" s="53" t="e">
        <f>IF(#REF!&lt;&gt;"",1,"")</f>
        <v>#REF!</v>
      </c>
      <c r="V35" s="53" t="e">
        <f>IF(U35="","",COUNTIF(U$4:U35,1))</f>
        <v>#REF!</v>
      </c>
      <c r="W35" s="53" t="e">
        <f>#REF!</f>
        <v>#REF!</v>
      </c>
      <c r="X35" s="53" t="e">
        <f>IF(W35=0,"",COUNTIF(W$4:W35,1))</f>
        <v>#REF!</v>
      </c>
    </row>
    <row r="36" spans="12:24" s="21" customFormat="1" x14ac:dyDescent="0.2">
      <c r="L36" s="22">
        <v>33</v>
      </c>
      <c r="M36" s="22" t="e">
        <f>IF(#REF!=#REF!,1,0)</f>
        <v>#REF!</v>
      </c>
      <c r="N36" s="22" t="e">
        <f>IF(M36=0,"",COUNTIF(M$4:M36,1))</f>
        <v>#REF!</v>
      </c>
      <c r="O36" s="53" t="e">
        <f>IF(#REF!=zz!BR$2396,1,0)</f>
        <v>#REF!</v>
      </c>
      <c r="P36" s="53" t="e">
        <f>IF(O36=0,"",COUNTIF(O$4:O36,1))</f>
        <v>#REF!</v>
      </c>
      <c r="Q36" s="53" t="e">
        <f>IF(#REF!=zz!BR$2398,1,0)</f>
        <v>#REF!</v>
      </c>
      <c r="R36" s="53" t="e">
        <f>IF(Q36=0,"",COUNTIF(Q$4:Q36,1))</f>
        <v>#REF!</v>
      </c>
      <c r="S36" s="53" t="e">
        <f>IF(#REF!=zz!BR$2400,1,0)</f>
        <v>#REF!</v>
      </c>
      <c r="T36" s="53" t="e">
        <f>IF(S36=0,"",COUNTIF(S$4:S36,1))</f>
        <v>#REF!</v>
      </c>
      <c r="U36" s="53" t="e">
        <f>IF(#REF!&lt;&gt;"",1,"")</f>
        <v>#REF!</v>
      </c>
      <c r="V36" s="53" t="e">
        <f>IF(U36="","",COUNTIF(U$4:U36,1))</f>
        <v>#REF!</v>
      </c>
      <c r="W36" s="53" t="e">
        <f>#REF!</f>
        <v>#REF!</v>
      </c>
      <c r="X36" s="53" t="e">
        <f>IF(W36=0,"",COUNTIF(W$4:W36,1))</f>
        <v>#REF!</v>
      </c>
    </row>
    <row r="37" spans="12:24" s="21" customFormat="1" x14ac:dyDescent="0.2">
      <c r="L37" s="22">
        <v>34</v>
      </c>
      <c r="M37" s="22" t="e">
        <f>IF(#REF!=#REF!,1,0)</f>
        <v>#REF!</v>
      </c>
      <c r="N37" s="22" t="e">
        <f>IF(M37=0,"",COUNTIF(M$4:M37,1))</f>
        <v>#REF!</v>
      </c>
      <c r="O37" s="53" t="e">
        <f>IF(#REF!=zz!BR$2396,1,0)</f>
        <v>#REF!</v>
      </c>
      <c r="P37" s="53" t="e">
        <f>IF(O37=0,"",COUNTIF(O$4:O37,1))</f>
        <v>#REF!</v>
      </c>
      <c r="Q37" s="53" t="e">
        <f>IF(#REF!=zz!BR$2398,1,0)</f>
        <v>#REF!</v>
      </c>
      <c r="R37" s="53" t="e">
        <f>IF(Q37=0,"",COUNTIF(Q$4:Q37,1))</f>
        <v>#REF!</v>
      </c>
      <c r="S37" s="53" t="e">
        <f>IF(#REF!=zz!BR$2400,1,0)</f>
        <v>#REF!</v>
      </c>
      <c r="T37" s="53" t="e">
        <f>IF(S37=0,"",COUNTIF(S$4:S37,1))</f>
        <v>#REF!</v>
      </c>
      <c r="U37" s="53" t="e">
        <f>IF(#REF!&lt;&gt;"",1,"")</f>
        <v>#REF!</v>
      </c>
      <c r="V37" s="53" t="e">
        <f>IF(U37="","",COUNTIF(U$4:U37,1))</f>
        <v>#REF!</v>
      </c>
      <c r="W37" s="53" t="e">
        <f>#REF!</f>
        <v>#REF!</v>
      </c>
      <c r="X37" s="53" t="e">
        <f>IF(W37=0,"",COUNTIF(W$4:W37,1))</f>
        <v>#REF!</v>
      </c>
    </row>
    <row r="38" spans="12:24" s="21" customFormat="1" x14ac:dyDescent="0.2">
      <c r="L38" s="22">
        <v>35</v>
      </c>
      <c r="M38" s="22" t="e">
        <f>IF(#REF!=#REF!,1,0)</f>
        <v>#REF!</v>
      </c>
      <c r="N38" s="22" t="e">
        <f>IF(M38=0,"",COUNTIF(M$4:M38,1))</f>
        <v>#REF!</v>
      </c>
      <c r="O38" s="53" t="e">
        <f>IF(#REF!=zz!BR$2396,1,0)</f>
        <v>#REF!</v>
      </c>
      <c r="P38" s="53" t="e">
        <f>IF(O38=0,"",COUNTIF(O$4:O38,1))</f>
        <v>#REF!</v>
      </c>
      <c r="Q38" s="53" t="e">
        <f>IF(#REF!=zz!BR$2398,1,0)</f>
        <v>#REF!</v>
      </c>
      <c r="R38" s="53" t="e">
        <f>IF(Q38=0,"",COUNTIF(Q$4:Q38,1))</f>
        <v>#REF!</v>
      </c>
      <c r="S38" s="53" t="e">
        <f>IF(#REF!=zz!BR$2400,1,0)</f>
        <v>#REF!</v>
      </c>
      <c r="T38" s="53" t="e">
        <f>IF(S38=0,"",COUNTIF(S$4:S38,1))</f>
        <v>#REF!</v>
      </c>
      <c r="U38" s="53" t="e">
        <f>IF(#REF!&lt;&gt;"",1,"")</f>
        <v>#REF!</v>
      </c>
      <c r="V38" s="53" t="e">
        <f>IF(U38="","",COUNTIF(U$4:U38,1))</f>
        <v>#REF!</v>
      </c>
      <c r="W38" s="53" t="e">
        <f>#REF!</f>
        <v>#REF!</v>
      </c>
      <c r="X38" s="53" t="e">
        <f>IF(W38=0,"",COUNTIF(W$4:W38,1))</f>
        <v>#REF!</v>
      </c>
    </row>
    <row r="39" spans="12:24" s="21" customFormat="1" x14ac:dyDescent="0.2">
      <c r="L39" s="22">
        <v>36</v>
      </c>
      <c r="M39" s="22" t="e">
        <f>IF(#REF!=#REF!,1,0)</f>
        <v>#REF!</v>
      </c>
      <c r="N39" s="22" t="e">
        <f>IF(M39=0,"",COUNTIF(M$4:M39,1))</f>
        <v>#REF!</v>
      </c>
      <c r="O39" s="53" t="e">
        <f>IF(#REF!=zz!BR$2396,1,0)</f>
        <v>#REF!</v>
      </c>
      <c r="P39" s="53" t="e">
        <f>IF(O39=0,"",COUNTIF(O$4:O39,1))</f>
        <v>#REF!</v>
      </c>
      <c r="Q39" s="53" t="e">
        <f>IF(#REF!=zz!BR$2398,1,0)</f>
        <v>#REF!</v>
      </c>
      <c r="R39" s="53" t="e">
        <f>IF(Q39=0,"",COUNTIF(Q$4:Q39,1))</f>
        <v>#REF!</v>
      </c>
      <c r="S39" s="53" t="e">
        <f>IF(#REF!=zz!BR$2400,1,0)</f>
        <v>#REF!</v>
      </c>
      <c r="T39" s="53" t="e">
        <f>IF(S39=0,"",COUNTIF(S$4:S39,1))</f>
        <v>#REF!</v>
      </c>
      <c r="U39" s="53" t="e">
        <f>IF(#REF!&lt;&gt;"",1,"")</f>
        <v>#REF!</v>
      </c>
      <c r="V39" s="53" t="e">
        <f>IF(U39="","",COUNTIF(U$4:U39,1))</f>
        <v>#REF!</v>
      </c>
      <c r="W39" s="53" t="e">
        <f>#REF!</f>
        <v>#REF!</v>
      </c>
      <c r="X39" s="53" t="e">
        <f>IF(W39=0,"",COUNTIF(W$4:W39,1))</f>
        <v>#REF!</v>
      </c>
    </row>
    <row r="40" spans="12:24" s="21" customFormat="1" x14ac:dyDescent="0.2">
      <c r="L40" s="22">
        <v>37</v>
      </c>
      <c r="M40" s="22" t="e">
        <f>IF(#REF!=#REF!,1,0)</f>
        <v>#REF!</v>
      </c>
      <c r="N40" s="22" t="e">
        <f>IF(M40=0,"",COUNTIF(M$4:M40,1))</f>
        <v>#REF!</v>
      </c>
      <c r="O40" s="53" t="e">
        <f>IF(#REF!=zz!BR$2396,1,0)</f>
        <v>#REF!</v>
      </c>
      <c r="P40" s="53" t="e">
        <f>IF(O40=0,"",COUNTIF(O$4:O40,1))</f>
        <v>#REF!</v>
      </c>
      <c r="Q40" s="53" t="e">
        <f>IF(#REF!=zz!BR$2398,1,0)</f>
        <v>#REF!</v>
      </c>
      <c r="R40" s="53" t="e">
        <f>IF(Q40=0,"",COUNTIF(Q$4:Q40,1))</f>
        <v>#REF!</v>
      </c>
      <c r="S40" s="53" t="e">
        <f>IF(#REF!=zz!BR$2400,1,0)</f>
        <v>#REF!</v>
      </c>
      <c r="T40" s="53" t="e">
        <f>IF(S40=0,"",COUNTIF(S$4:S40,1))</f>
        <v>#REF!</v>
      </c>
      <c r="U40" s="53" t="e">
        <f>IF(#REF!&lt;&gt;"",1,"")</f>
        <v>#REF!</v>
      </c>
      <c r="V40" s="53" t="e">
        <f>IF(U40="","",COUNTIF(U$4:U40,1))</f>
        <v>#REF!</v>
      </c>
      <c r="W40" s="53" t="e">
        <f>#REF!</f>
        <v>#REF!</v>
      </c>
      <c r="X40" s="53" t="e">
        <f>IF(W40=0,"",COUNTIF(W$4:W40,1))</f>
        <v>#REF!</v>
      </c>
    </row>
    <row r="41" spans="12:24" s="21" customFormat="1" x14ac:dyDescent="0.2">
      <c r="L41" s="22">
        <v>38</v>
      </c>
      <c r="M41" s="22" t="e">
        <f>IF(#REF!=#REF!,1,0)</f>
        <v>#REF!</v>
      </c>
      <c r="N41" s="22" t="e">
        <f>IF(M41=0,"",COUNTIF(M$4:M41,1))</f>
        <v>#REF!</v>
      </c>
      <c r="O41" s="53" t="e">
        <f>IF(#REF!=zz!BR$2396,1,0)</f>
        <v>#REF!</v>
      </c>
      <c r="P41" s="53" t="e">
        <f>IF(O41=0,"",COUNTIF(O$4:O41,1))</f>
        <v>#REF!</v>
      </c>
      <c r="Q41" s="53" t="e">
        <f>IF(#REF!=zz!BR$2398,1,0)</f>
        <v>#REF!</v>
      </c>
      <c r="R41" s="53" t="e">
        <f>IF(Q41=0,"",COUNTIF(Q$4:Q41,1))</f>
        <v>#REF!</v>
      </c>
      <c r="S41" s="53" t="e">
        <f>IF(#REF!=zz!BR$2400,1,0)</f>
        <v>#REF!</v>
      </c>
      <c r="T41" s="53" t="e">
        <f>IF(S41=0,"",COUNTIF(S$4:S41,1))</f>
        <v>#REF!</v>
      </c>
      <c r="U41" s="53" t="e">
        <f>IF(#REF!&lt;&gt;"",1,"")</f>
        <v>#REF!</v>
      </c>
      <c r="V41" s="53" t="e">
        <f>IF(U41="","",COUNTIF(U$4:U41,1))</f>
        <v>#REF!</v>
      </c>
      <c r="W41" s="53" t="e">
        <f>#REF!</f>
        <v>#REF!</v>
      </c>
      <c r="X41" s="53" t="e">
        <f>IF(W41=0,"",COUNTIF(W$4:W41,1))</f>
        <v>#REF!</v>
      </c>
    </row>
    <row r="42" spans="12:24" s="21" customFormat="1" x14ac:dyDescent="0.2">
      <c r="L42" s="22">
        <v>39</v>
      </c>
      <c r="M42" s="22" t="e">
        <f>IF(#REF!=#REF!,1,0)</f>
        <v>#REF!</v>
      </c>
      <c r="N42" s="22" t="e">
        <f>IF(M42=0,"",COUNTIF(M$4:M42,1))</f>
        <v>#REF!</v>
      </c>
      <c r="O42" s="53" t="e">
        <f>IF(#REF!=zz!BR$2396,1,0)</f>
        <v>#REF!</v>
      </c>
      <c r="P42" s="53" t="e">
        <f>IF(O42=0,"",COUNTIF(O$4:O42,1))</f>
        <v>#REF!</v>
      </c>
      <c r="Q42" s="53" t="e">
        <f>IF(#REF!=zz!BR$2398,1,0)</f>
        <v>#REF!</v>
      </c>
      <c r="R42" s="53" t="e">
        <f>IF(Q42=0,"",COUNTIF(Q$4:Q42,1))</f>
        <v>#REF!</v>
      </c>
      <c r="S42" s="53" t="e">
        <f>IF(#REF!=zz!BR$2400,1,0)</f>
        <v>#REF!</v>
      </c>
      <c r="T42" s="53" t="e">
        <f>IF(S42=0,"",COUNTIF(S$4:S42,1))</f>
        <v>#REF!</v>
      </c>
      <c r="U42" s="53" t="e">
        <f>IF(#REF!&lt;&gt;"",1,"")</f>
        <v>#REF!</v>
      </c>
      <c r="V42" s="53" t="e">
        <f>IF(U42="","",COUNTIF(U$4:U42,1))</f>
        <v>#REF!</v>
      </c>
      <c r="W42" s="53" t="e">
        <f>#REF!</f>
        <v>#REF!</v>
      </c>
      <c r="X42" s="53" t="e">
        <f>IF(W42=0,"",COUNTIF(W$4:W42,1))</f>
        <v>#REF!</v>
      </c>
    </row>
    <row r="43" spans="12:24" s="21" customFormat="1" x14ac:dyDescent="0.2">
      <c r="L43" s="22">
        <v>40</v>
      </c>
      <c r="M43" s="22" t="e">
        <f>IF(#REF!=#REF!,1,0)</f>
        <v>#REF!</v>
      </c>
      <c r="N43" s="22" t="e">
        <f>IF(M43=0,"",COUNTIF(M$4:M43,1))</f>
        <v>#REF!</v>
      </c>
      <c r="O43" s="53" t="e">
        <f>IF(#REF!=zz!BR$2396,1,0)</f>
        <v>#REF!</v>
      </c>
      <c r="P43" s="53" t="e">
        <f>IF(O43=0,"",COUNTIF(O$4:O43,1))</f>
        <v>#REF!</v>
      </c>
      <c r="Q43" s="53" t="e">
        <f>IF(#REF!=zz!BR$2398,1,0)</f>
        <v>#REF!</v>
      </c>
      <c r="R43" s="53" t="e">
        <f>IF(Q43=0,"",COUNTIF(Q$4:Q43,1))</f>
        <v>#REF!</v>
      </c>
      <c r="S43" s="53" t="e">
        <f>IF(#REF!=zz!BR$2400,1,0)</f>
        <v>#REF!</v>
      </c>
      <c r="T43" s="53" t="e">
        <f>IF(S43=0,"",COUNTIF(S$4:S43,1))</f>
        <v>#REF!</v>
      </c>
      <c r="U43" s="53" t="e">
        <f>IF(#REF!&lt;&gt;"",1,"")</f>
        <v>#REF!</v>
      </c>
      <c r="V43" s="53" t="e">
        <f>IF(U43="","",COUNTIF(U$4:U43,1))</f>
        <v>#REF!</v>
      </c>
      <c r="W43" s="53" t="e">
        <f>#REF!</f>
        <v>#REF!</v>
      </c>
      <c r="X43" s="53" t="e">
        <f>IF(W43=0,"",COUNTIF(W$4:W43,1))</f>
        <v>#REF!</v>
      </c>
    </row>
    <row r="44" spans="12:24" s="21" customFormat="1" x14ac:dyDescent="0.2">
      <c r="L44" s="22">
        <v>41</v>
      </c>
      <c r="M44" s="22" t="e">
        <f>IF(#REF!=#REF!,1,0)</f>
        <v>#REF!</v>
      </c>
      <c r="N44" s="22" t="e">
        <f>IF(M44=0,"",COUNTIF(M$4:M44,1))</f>
        <v>#REF!</v>
      </c>
      <c r="O44" s="53" t="e">
        <f>IF(#REF!=zz!BR$2396,1,0)</f>
        <v>#REF!</v>
      </c>
      <c r="P44" s="53" t="e">
        <f>IF(O44=0,"",COUNTIF(O$4:O44,1))</f>
        <v>#REF!</v>
      </c>
      <c r="Q44" s="53" t="e">
        <f>IF(#REF!=zz!BR$2398,1,0)</f>
        <v>#REF!</v>
      </c>
      <c r="R44" s="53" t="e">
        <f>IF(Q44=0,"",COUNTIF(Q$4:Q44,1))</f>
        <v>#REF!</v>
      </c>
      <c r="S44" s="53" t="e">
        <f>IF(#REF!=zz!BR$2400,1,0)</f>
        <v>#REF!</v>
      </c>
      <c r="T44" s="53" t="e">
        <f>IF(S44=0,"",COUNTIF(S$4:S44,1))</f>
        <v>#REF!</v>
      </c>
      <c r="U44" s="53" t="e">
        <f>IF(#REF!&lt;&gt;"",1,"")</f>
        <v>#REF!</v>
      </c>
      <c r="V44" s="53" t="e">
        <f>IF(U44="","",COUNTIF(U$4:U44,1))</f>
        <v>#REF!</v>
      </c>
      <c r="W44" s="53" t="e">
        <f>#REF!</f>
        <v>#REF!</v>
      </c>
      <c r="X44" s="53" t="e">
        <f>IF(W44=0,"",COUNTIF(W$4:W44,1))</f>
        <v>#REF!</v>
      </c>
    </row>
    <row r="45" spans="12:24" s="21" customFormat="1" x14ac:dyDescent="0.2">
      <c r="L45" s="22">
        <v>42</v>
      </c>
      <c r="M45" s="22" t="e">
        <f>IF(#REF!=#REF!,1,0)</f>
        <v>#REF!</v>
      </c>
      <c r="N45" s="22" t="e">
        <f>IF(M45=0,"",COUNTIF(M$4:M45,1))</f>
        <v>#REF!</v>
      </c>
      <c r="O45" s="53" t="e">
        <f>IF(#REF!=zz!BR$2396,1,0)</f>
        <v>#REF!</v>
      </c>
      <c r="P45" s="53" t="e">
        <f>IF(O45=0,"",COUNTIF(O$4:O45,1))</f>
        <v>#REF!</v>
      </c>
      <c r="Q45" s="53" t="e">
        <f>IF(#REF!=zz!BR$2398,1,0)</f>
        <v>#REF!</v>
      </c>
      <c r="R45" s="53" t="e">
        <f>IF(Q45=0,"",COUNTIF(Q$4:Q45,1))</f>
        <v>#REF!</v>
      </c>
      <c r="S45" s="53" t="e">
        <f>IF(#REF!=zz!BR$2400,1,0)</f>
        <v>#REF!</v>
      </c>
      <c r="T45" s="53" t="e">
        <f>IF(S45=0,"",COUNTIF(S$4:S45,1))</f>
        <v>#REF!</v>
      </c>
      <c r="U45" s="53" t="e">
        <f>IF(#REF!&lt;&gt;"",1,"")</f>
        <v>#REF!</v>
      </c>
      <c r="V45" s="53" t="e">
        <f>IF(U45="","",COUNTIF(U$4:U45,1))</f>
        <v>#REF!</v>
      </c>
      <c r="W45" s="53" t="e">
        <f>#REF!</f>
        <v>#REF!</v>
      </c>
      <c r="X45" s="53" t="e">
        <f>IF(W45=0,"",COUNTIF(W$4:W45,1))</f>
        <v>#REF!</v>
      </c>
    </row>
    <row r="46" spans="12:24" s="21" customFormat="1" x14ac:dyDescent="0.2">
      <c r="L46" s="22">
        <v>43</v>
      </c>
      <c r="M46" s="22" t="e">
        <f>IF(#REF!=#REF!,1,0)</f>
        <v>#REF!</v>
      </c>
      <c r="N46" s="22" t="e">
        <f>IF(M46=0,"",COUNTIF(M$4:M46,1))</f>
        <v>#REF!</v>
      </c>
      <c r="O46" s="53" t="e">
        <f>IF(#REF!=zz!BR$2396,1,0)</f>
        <v>#REF!</v>
      </c>
      <c r="P46" s="53" t="e">
        <f>IF(O46=0,"",COUNTIF(O$4:O46,1))</f>
        <v>#REF!</v>
      </c>
      <c r="Q46" s="53" t="e">
        <f>IF(#REF!=zz!BR$2398,1,0)</f>
        <v>#REF!</v>
      </c>
      <c r="R46" s="53" t="e">
        <f>IF(Q46=0,"",COUNTIF(Q$4:Q46,1))</f>
        <v>#REF!</v>
      </c>
      <c r="S46" s="53" t="e">
        <f>IF(#REF!=zz!BR$2400,1,0)</f>
        <v>#REF!</v>
      </c>
      <c r="T46" s="53" t="e">
        <f>IF(S46=0,"",COUNTIF(S$4:S46,1))</f>
        <v>#REF!</v>
      </c>
      <c r="U46" s="53" t="e">
        <f>IF(#REF!&lt;&gt;"",1,"")</f>
        <v>#REF!</v>
      </c>
      <c r="V46" s="53" t="e">
        <f>IF(U46="","",COUNTIF(U$4:U46,1))</f>
        <v>#REF!</v>
      </c>
      <c r="W46" s="53" t="e">
        <f>#REF!</f>
        <v>#REF!</v>
      </c>
      <c r="X46" s="53" t="e">
        <f>IF(W46=0,"",COUNTIF(W$4:W46,1))</f>
        <v>#REF!</v>
      </c>
    </row>
    <row r="47" spans="12:24" s="21" customFormat="1" x14ac:dyDescent="0.2">
      <c r="L47" s="22">
        <v>44</v>
      </c>
      <c r="M47" s="22" t="e">
        <f>IF(#REF!=#REF!,1,0)</f>
        <v>#REF!</v>
      </c>
      <c r="N47" s="22" t="e">
        <f>IF(M47=0,"",COUNTIF(M$4:M47,1))</f>
        <v>#REF!</v>
      </c>
      <c r="O47" s="53" t="e">
        <f>IF(#REF!=zz!BR$2396,1,0)</f>
        <v>#REF!</v>
      </c>
      <c r="P47" s="53" t="e">
        <f>IF(O47=0,"",COUNTIF(O$4:O47,1))</f>
        <v>#REF!</v>
      </c>
      <c r="Q47" s="53" t="e">
        <f>IF(#REF!=zz!BR$2398,1,0)</f>
        <v>#REF!</v>
      </c>
      <c r="R47" s="53" t="e">
        <f>IF(Q47=0,"",COUNTIF(Q$4:Q47,1))</f>
        <v>#REF!</v>
      </c>
      <c r="S47" s="53" t="e">
        <f>IF(#REF!=zz!BR$2400,1,0)</f>
        <v>#REF!</v>
      </c>
      <c r="T47" s="53" t="e">
        <f>IF(S47=0,"",COUNTIF(S$4:S47,1))</f>
        <v>#REF!</v>
      </c>
      <c r="U47" s="53" t="e">
        <f>IF(#REF!&lt;&gt;"",1,"")</f>
        <v>#REF!</v>
      </c>
      <c r="V47" s="53" t="e">
        <f>IF(U47="","",COUNTIF(U$4:U47,1))</f>
        <v>#REF!</v>
      </c>
      <c r="W47" s="53" t="e">
        <f>#REF!</f>
        <v>#REF!</v>
      </c>
      <c r="X47" s="53" t="e">
        <f>IF(W47=0,"",COUNTIF(W$4:W47,1))</f>
        <v>#REF!</v>
      </c>
    </row>
    <row r="48" spans="12:24" s="21" customFormat="1" x14ac:dyDescent="0.2">
      <c r="L48" s="22">
        <v>45</v>
      </c>
      <c r="M48" s="22" t="e">
        <f>IF(#REF!=#REF!,1,0)</f>
        <v>#REF!</v>
      </c>
      <c r="N48" s="22" t="e">
        <f>IF(M48=0,"",COUNTIF(M$4:M48,1))</f>
        <v>#REF!</v>
      </c>
      <c r="O48" s="53" t="e">
        <f>IF(#REF!=zz!BR$2396,1,0)</f>
        <v>#REF!</v>
      </c>
      <c r="P48" s="53" t="e">
        <f>IF(O48=0,"",COUNTIF(O$4:O48,1))</f>
        <v>#REF!</v>
      </c>
      <c r="Q48" s="53" t="e">
        <f>IF(#REF!=zz!BR$2398,1,0)</f>
        <v>#REF!</v>
      </c>
      <c r="R48" s="53" t="e">
        <f>IF(Q48=0,"",COUNTIF(Q$4:Q48,1))</f>
        <v>#REF!</v>
      </c>
      <c r="S48" s="53" t="e">
        <f>IF(#REF!=zz!BR$2400,1,0)</f>
        <v>#REF!</v>
      </c>
      <c r="T48" s="53" t="e">
        <f>IF(S48=0,"",COUNTIF(S$4:S48,1))</f>
        <v>#REF!</v>
      </c>
      <c r="U48" s="53" t="e">
        <f>IF(#REF!&lt;&gt;"",1,"")</f>
        <v>#REF!</v>
      </c>
      <c r="V48" s="53" t="e">
        <f>IF(U48="","",COUNTIF(U$4:U48,1))</f>
        <v>#REF!</v>
      </c>
      <c r="W48" s="53" t="e">
        <f>#REF!</f>
        <v>#REF!</v>
      </c>
      <c r="X48" s="53" t="e">
        <f>IF(W48=0,"",COUNTIF(W$4:W48,1))</f>
        <v>#REF!</v>
      </c>
    </row>
    <row r="49" spans="12:24" s="21" customFormat="1" x14ac:dyDescent="0.2">
      <c r="L49" s="22">
        <v>46</v>
      </c>
      <c r="M49" s="22" t="e">
        <f>IF(#REF!=#REF!,1,0)</f>
        <v>#REF!</v>
      </c>
      <c r="N49" s="22" t="e">
        <f>IF(M49=0,"",COUNTIF(M$4:M49,1))</f>
        <v>#REF!</v>
      </c>
      <c r="O49" s="53" t="e">
        <f>IF(#REF!=zz!BR$2396,1,0)</f>
        <v>#REF!</v>
      </c>
      <c r="P49" s="53" t="e">
        <f>IF(O49=0,"",COUNTIF(O$4:O49,1))</f>
        <v>#REF!</v>
      </c>
      <c r="Q49" s="53" t="e">
        <f>IF(#REF!=zz!BR$2398,1,0)</f>
        <v>#REF!</v>
      </c>
      <c r="R49" s="53" t="e">
        <f>IF(Q49=0,"",COUNTIF(Q$4:Q49,1))</f>
        <v>#REF!</v>
      </c>
      <c r="S49" s="53" t="e">
        <f>IF(#REF!=zz!BR$2400,1,0)</f>
        <v>#REF!</v>
      </c>
      <c r="T49" s="53" t="e">
        <f>IF(S49=0,"",COUNTIF(S$4:S49,1))</f>
        <v>#REF!</v>
      </c>
      <c r="U49" s="53" t="e">
        <f>IF(#REF!&lt;&gt;"",1,"")</f>
        <v>#REF!</v>
      </c>
      <c r="V49" s="53" t="e">
        <f>IF(U49="","",COUNTIF(U$4:U49,1))</f>
        <v>#REF!</v>
      </c>
      <c r="W49" s="53" t="e">
        <f>#REF!</f>
        <v>#REF!</v>
      </c>
      <c r="X49" s="53" t="e">
        <f>IF(W49=0,"",COUNTIF(W$4:W49,1))</f>
        <v>#REF!</v>
      </c>
    </row>
    <row r="50" spans="12:24" s="21" customFormat="1" x14ac:dyDescent="0.2">
      <c r="L50" s="22">
        <v>47</v>
      </c>
      <c r="M50" s="22" t="e">
        <f>IF(#REF!=#REF!,1,0)</f>
        <v>#REF!</v>
      </c>
      <c r="N50" s="22" t="e">
        <f>IF(M50=0,"",COUNTIF(M$4:M50,1))</f>
        <v>#REF!</v>
      </c>
      <c r="O50" s="53" t="e">
        <f>IF(#REF!=zz!BR$2396,1,0)</f>
        <v>#REF!</v>
      </c>
      <c r="P50" s="53" t="e">
        <f>IF(O50=0,"",COUNTIF(O$4:O50,1))</f>
        <v>#REF!</v>
      </c>
      <c r="Q50" s="53" t="e">
        <f>IF(#REF!=zz!BR$2398,1,0)</f>
        <v>#REF!</v>
      </c>
      <c r="R50" s="53" t="e">
        <f>IF(Q50=0,"",COUNTIF(Q$4:Q50,1))</f>
        <v>#REF!</v>
      </c>
      <c r="S50" s="53" t="e">
        <f>IF(#REF!=zz!BR$2400,1,0)</f>
        <v>#REF!</v>
      </c>
      <c r="T50" s="53" t="e">
        <f>IF(S50=0,"",COUNTIF(S$4:S50,1))</f>
        <v>#REF!</v>
      </c>
      <c r="U50" s="53" t="e">
        <f>IF(#REF!&lt;&gt;"",1,"")</f>
        <v>#REF!</v>
      </c>
      <c r="V50" s="53" t="e">
        <f>IF(U50="","",COUNTIF(U$4:U50,1))</f>
        <v>#REF!</v>
      </c>
      <c r="W50" s="53" t="e">
        <f>#REF!</f>
        <v>#REF!</v>
      </c>
      <c r="X50" s="53" t="e">
        <f>IF(W50=0,"",COUNTIF(W$4:W50,1))</f>
        <v>#REF!</v>
      </c>
    </row>
    <row r="51" spans="12:24" s="21" customFormat="1" x14ac:dyDescent="0.2">
      <c r="L51" s="22">
        <v>48</v>
      </c>
      <c r="M51" s="22" t="e">
        <f>IF(#REF!=#REF!,1,0)</f>
        <v>#REF!</v>
      </c>
      <c r="N51" s="22" t="e">
        <f>IF(M51=0,"",COUNTIF(M$4:M51,1))</f>
        <v>#REF!</v>
      </c>
      <c r="O51" s="53" t="e">
        <f>IF(#REF!=zz!BR$2396,1,0)</f>
        <v>#REF!</v>
      </c>
      <c r="P51" s="53" t="e">
        <f>IF(O51=0,"",COUNTIF(O$4:O51,1))</f>
        <v>#REF!</v>
      </c>
      <c r="Q51" s="53" t="e">
        <f>IF(#REF!=zz!BR$2398,1,0)</f>
        <v>#REF!</v>
      </c>
      <c r="R51" s="53" t="e">
        <f>IF(Q51=0,"",COUNTIF(Q$4:Q51,1))</f>
        <v>#REF!</v>
      </c>
      <c r="S51" s="53" t="e">
        <f>IF(#REF!=zz!BR$2400,1,0)</f>
        <v>#REF!</v>
      </c>
      <c r="T51" s="53" t="e">
        <f>IF(S51=0,"",COUNTIF(S$4:S51,1))</f>
        <v>#REF!</v>
      </c>
      <c r="U51" s="53" t="e">
        <f>IF(#REF!&lt;&gt;"",1,"")</f>
        <v>#REF!</v>
      </c>
      <c r="V51" s="53" t="e">
        <f>IF(U51="","",COUNTIF(U$4:U51,1))</f>
        <v>#REF!</v>
      </c>
      <c r="W51" s="53" t="e">
        <f>#REF!</f>
        <v>#REF!</v>
      </c>
      <c r="X51" s="53" t="e">
        <f>IF(W51=0,"",COUNTIF(W$4:W51,1))</f>
        <v>#REF!</v>
      </c>
    </row>
    <row r="52" spans="12:24" s="21" customFormat="1" x14ac:dyDescent="0.2">
      <c r="L52" s="22">
        <v>49</v>
      </c>
      <c r="M52" s="22" t="e">
        <f>IF(#REF!=#REF!,1,0)</f>
        <v>#REF!</v>
      </c>
      <c r="N52" s="22" t="e">
        <f>IF(M52=0,"",COUNTIF(M$4:M52,1))</f>
        <v>#REF!</v>
      </c>
      <c r="O52" s="53" t="e">
        <f>IF(#REF!=zz!BR$2396,1,0)</f>
        <v>#REF!</v>
      </c>
      <c r="P52" s="53" t="e">
        <f>IF(O52=0,"",COUNTIF(O$4:O52,1))</f>
        <v>#REF!</v>
      </c>
      <c r="Q52" s="53" t="e">
        <f>IF(#REF!=zz!BR$2398,1,0)</f>
        <v>#REF!</v>
      </c>
      <c r="R52" s="53" t="e">
        <f>IF(Q52=0,"",COUNTIF(Q$4:Q52,1))</f>
        <v>#REF!</v>
      </c>
      <c r="S52" s="53" t="e">
        <f>IF(#REF!=zz!BR$2400,1,0)</f>
        <v>#REF!</v>
      </c>
      <c r="T52" s="53" t="e">
        <f>IF(S52=0,"",COUNTIF(S$4:S52,1))</f>
        <v>#REF!</v>
      </c>
      <c r="U52" s="53" t="e">
        <f>IF(#REF!&lt;&gt;"",1,"")</f>
        <v>#REF!</v>
      </c>
      <c r="V52" s="53" t="e">
        <f>IF(U52="","",COUNTIF(U$4:U52,1))</f>
        <v>#REF!</v>
      </c>
      <c r="W52" s="53" t="e">
        <f>#REF!</f>
        <v>#REF!</v>
      </c>
      <c r="X52" s="53" t="e">
        <f>IF(W52=0,"",COUNTIF(W$4:W52,1))</f>
        <v>#REF!</v>
      </c>
    </row>
    <row r="53" spans="12:24" s="21" customFormat="1" x14ac:dyDescent="0.2">
      <c r="L53" s="22">
        <v>50</v>
      </c>
      <c r="M53" s="22" t="e">
        <f>IF(#REF!=#REF!,1,0)</f>
        <v>#REF!</v>
      </c>
      <c r="N53" s="22" t="e">
        <f>IF(M53=0,"",COUNTIF(M$4:M53,1))</f>
        <v>#REF!</v>
      </c>
      <c r="O53" s="53" t="e">
        <f>IF(#REF!=zz!BR$2396,1,0)</f>
        <v>#REF!</v>
      </c>
      <c r="P53" s="53" t="e">
        <f>IF(O53=0,"",COUNTIF(O$4:O53,1))</f>
        <v>#REF!</v>
      </c>
      <c r="Q53" s="53" t="e">
        <f>IF(#REF!=zz!BR$2398,1,0)</f>
        <v>#REF!</v>
      </c>
      <c r="R53" s="53" t="e">
        <f>IF(Q53=0,"",COUNTIF(Q$4:Q53,1))</f>
        <v>#REF!</v>
      </c>
      <c r="S53" s="53" t="e">
        <f>IF(#REF!=zz!BR$2400,1,0)</f>
        <v>#REF!</v>
      </c>
      <c r="T53" s="53" t="e">
        <f>IF(S53=0,"",COUNTIF(S$4:S53,1))</f>
        <v>#REF!</v>
      </c>
      <c r="U53" s="53" t="e">
        <f>IF(#REF!&lt;&gt;"",1,"")</f>
        <v>#REF!</v>
      </c>
      <c r="V53" s="53" t="e">
        <f>IF(U53="","",COUNTIF(U$4:U53,1))</f>
        <v>#REF!</v>
      </c>
      <c r="W53" s="53" t="e">
        <f>#REF!</f>
        <v>#REF!</v>
      </c>
      <c r="X53" s="53" t="e">
        <f>IF(W53=0,"",COUNTIF(W$4:W53,1))</f>
        <v>#REF!</v>
      </c>
    </row>
    <row r="54" spans="12:24" s="21" customFormat="1" x14ac:dyDescent="0.2">
      <c r="L54" s="22">
        <v>51</v>
      </c>
      <c r="M54" s="22" t="e">
        <f>IF(#REF!=#REF!,1,0)</f>
        <v>#REF!</v>
      </c>
      <c r="N54" s="22" t="e">
        <f>IF(M54=0,"",COUNTIF(M$4:M54,1))</f>
        <v>#REF!</v>
      </c>
      <c r="O54" s="53" t="e">
        <f>IF(#REF!=zz!BR$2396,1,0)</f>
        <v>#REF!</v>
      </c>
      <c r="P54" s="53" t="e">
        <f>IF(O54=0,"",COUNTIF(O$4:O54,1))</f>
        <v>#REF!</v>
      </c>
      <c r="Q54" s="53" t="e">
        <f>IF(#REF!=zz!BR$2398,1,0)</f>
        <v>#REF!</v>
      </c>
      <c r="R54" s="53" t="e">
        <f>IF(Q54=0,"",COUNTIF(Q$4:Q54,1))</f>
        <v>#REF!</v>
      </c>
      <c r="S54" s="53" t="e">
        <f>IF(#REF!=zz!BR$2400,1,0)</f>
        <v>#REF!</v>
      </c>
      <c r="T54" s="53" t="e">
        <f>IF(S54=0,"",COUNTIF(S$4:S54,1))</f>
        <v>#REF!</v>
      </c>
      <c r="U54" s="53" t="e">
        <f>IF(#REF!&lt;&gt;"",1,"")</f>
        <v>#REF!</v>
      </c>
      <c r="V54" s="53" t="e">
        <f>IF(U54="","",COUNTIF(U$4:U54,1))</f>
        <v>#REF!</v>
      </c>
      <c r="W54" s="53" t="e">
        <f>#REF!</f>
        <v>#REF!</v>
      </c>
      <c r="X54" s="53" t="e">
        <f>IF(W54=0,"",COUNTIF(W$4:W54,1))</f>
        <v>#REF!</v>
      </c>
    </row>
    <row r="55" spans="12:24" s="21" customFormat="1" x14ac:dyDescent="0.2">
      <c r="L55" s="22">
        <v>52</v>
      </c>
      <c r="M55" s="22" t="e">
        <f>IF(#REF!=#REF!,1,0)</f>
        <v>#REF!</v>
      </c>
      <c r="N55" s="22" t="e">
        <f>IF(M55=0,"",COUNTIF(M$4:M55,1))</f>
        <v>#REF!</v>
      </c>
      <c r="O55" s="53" t="e">
        <f>IF(#REF!=zz!BR$2396,1,0)</f>
        <v>#REF!</v>
      </c>
      <c r="P55" s="53" t="e">
        <f>IF(O55=0,"",COUNTIF(O$4:O55,1))</f>
        <v>#REF!</v>
      </c>
      <c r="Q55" s="53" t="e">
        <f>IF(#REF!=zz!BR$2398,1,0)</f>
        <v>#REF!</v>
      </c>
      <c r="R55" s="53" t="e">
        <f>IF(Q55=0,"",COUNTIF(Q$4:Q55,1))</f>
        <v>#REF!</v>
      </c>
      <c r="S55" s="53" t="e">
        <f>IF(#REF!=zz!BR$2400,1,0)</f>
        <v>#REF!</v>
      </c>
      <c r="T55" s="53" t="e">
        <f>IF(S55=0,"",COUNTIF(S$4:S55,1))</f>
        <v>#REF!</v>
      </c>
      <c r="U55" s="53" t="e">
        <f>IF(#REF!&lt;&gt;"",1,"")</f>
        <v>#REF!</v>
      </c>
      <c r="V55" s="53" t="e">
        <f>IF(U55="","",COUNTIF(U$4:U55,1))</f>
        <v>#REF!</v>
      </c>
      <c r="W55" s="53" t="e">
        <f>#REF!</f>
        <v>#REF!</v>
      </c>
      <c r="X55" s="53" t="e">
        <f>IF(W55=0,"",COUNTIF(W$4:W55,1))</f>
        <v>#REF!</v>
      </c>
    </row>
    <row r="56" spans="12:24" s="21" customFormat="1" x14ac:dyDescent="0.2">
      <c r="L56" s="22">
        <v>53</v>
      </c>
      <c r="M56" s="22" t="e">
        <f>IF(#REF!=#REF!,1,0)</f>
        <v>#REF!</v>
      </c>
      <c r="N56" s="22" t="e">
        <f>IF(M56=0,"",COUNTIF(M$4:M56,1))</f>
        <v>#REF!</v>
      </c>
      <c r="O56" s="53" t="e">
        <f>IF(#REF!=zz!BR$2396,1,0)</f>
        <v>#REF!</v>
      </c>
      <c r="P56" s="53" t="e">
        <f>IF(O56=0,"",COUNTIF(O$4:O56,1))</f>
        <v>#REF!</v>
      </c>
      <c r="Q56" s="53" t="e">
        <f>IF(#REF!=zz!BR$2398,1,0)</f>
        <v>#REF!</v>
      </c>
      <c r="R56" s="53" t="e">
        <f>IF(Q56=0,"",COUNTIF(Q$4:Q56,1))</f>
        <v>#REF!</v>
      </c>
      <c r="S56" s="53" t="e">
        <f>IF(#REF!=zz!BR$2400,1,0)</f>
        <v>#REF!</v>
      </c>
      <c r="T56" s="53" t="e">
        <f>IF(S56=0,"",COUNTIF(S$4:S56,1))</f>
        <v>#REF!</v>
      </c>
      <c r="U56" s="53" t="e">
        <f>IF(#REF!&lt;&gt;"",1,"")</f>
        <v>#REF!</v>
      </c>
      <c r="V56" s="53" t="e">
        <f>IF(U56="","",COUNTIF(U$4:U56,1))</f>
        <v>#REF!</v>
      </c>
      <c r="W56" s="53" t="e">
        <f>#REF!</f>
        <v>#REF!</v>
      </c>
      <c r="X56" s="53" t="e">
        <f>IF(W56=0,"",COUNTIF(W$4:W56,1))</f>
        <v>#REF!</v>
      </c>
    </row>
    <row r="57" spans="12:24" s="21" customFormat="1" x14ac:dyDescent="0.2">
      <c r="L57" s="22">
        <v>54</v>
      </c>
      <c r="M57" s="22" t="e">
        <f>IF(#REF!=#REF!,1,0)</f>
        <v>#REF!</v>
      </c>
      <c r="N57" s="22" t="e">
        <f>IF(M57=0,"",COUNTIF(M$4:M57,1))</f>
        <v>#REF!</v>
      </c>
      <c r="O57" s="53" t="e">
        <f>IF(#REF!=zz!BR$2396,1,0)</f>
        <v>#REF!</v>
      </c>
      <c r="P57" s="53" t="e">
        <f>IF(O57=0,"",COUNTIF(O$4:O57,1))</f>
        <v>#REF!</v>
      </c>
      <c r="Q57" s="53" t="e">
        <f>IF(#REF!=zz!BR$2398,1,0)</f>
        <v>#REF!</v>
      </c>
      <c r="R57" s="53" t="e">
        <f>IF(Q57=0,"",COUNTIF(Q$4:Q57,1))</f>
        <v>#REF!</v>
      </c>
      <c r="S57" s="53" t="e">
        <f>IF(#REF!=zz!BR$2400,1,0)</f>
        <v>#REF!</v>
      </c>
      <c r="T57" s="53" t="e">
        <f>IF(S57=0,"",COUNTIF(S$4:S57,1))</f>
        <v>#REF!</v>
      </c>
      <c r="U57" s="53" t="e">
        <f>IF(#REF!&lt;&gt;"",1,"")</f>
        <v>#REF!</v>
      </c>
      <c r="V57" s="53" t="e">
        <f>IF(U57="","",COUNTIF(U$4:U57,1))</f>
        <v>#REF!</v>
      </c>
      <c r="W57" s="53" t="e">
        <f>#REF!</f>
        <v>#REF!</v>
      </c>
      <c r="X57" s="53" t="e">
        <f>IF(W57=0,"",COUNTIF(W$4:W57,1))</f>
        <v>#REF!</v>
      </c>
    </row>
    <row r="58" spans="12:24" s="21" customFormat="1" x14ac:dyDescent="0.2">
      <c r="L58" s="22">
        <v>55</v>
      </c>
      <c r="M58" s="22" t="e">
        <f>IF(#REF!=#REF!,1,0)</f>
        <v>#REF!</v>
      </c>
      <c r="N58" s="22" t="e">
        <f>IF(M58=0,"",COUNTIF(M$4:M58,1))</f>
        <v>#REF!</v>
      </c>
      <c r="O58" s="53" t="e">
        <f>IF(#REF!=zz!BR$2396,1,0)</f>
        <v>#REF!</v>
      </c>
      <c r="P58" s="53" t="e">
        <f>IF(O58=0,"",COUNTIF(O$4:O58,1))</f>
        <v>#REF!</v>
      </c>
      <c r="Q58" s="53" t="e">
        <f>IF(#REF!=zz!BR$2398,1,0)</f>
        <v>#REF!</v>
      </c>
      <c r="R58" s="53" t="e">
        <f>IF(Q58=0,"",COUNTIF(Q$4:Q58,1))</f>
        <v>#REF!</v>
      </c>
      <c r="S58" s="53" t="e">
        <f>IF(#REF!=zz!BR$2400,1,0)</f>
        <v>#REF!</v>
      </c>
      <c r="T58" s="53" t="e">
        <f>IF(S58=0,"",COUNTIF(S$4:S58,1))</f>
        <v>#REF!</v>
      </c>
      <c r="U58" s="53" t="e">
        <f>IF(#REF!&lt;&gt;"",1,"")</f>
        <v>#REF!</v>
      </c>
      <c r="V58" s="53" t="e">
        <f>IF(U58="","",COUNTIF(U$4:U58,1))</f>
        <v>#REF!</v>
      </c>
      <c r="W58" s="53" t="e">
        <f>#REF!</f>
        <v>#REF!</v>
      </c>
      <c r="X58" s="53" t="e">
        <f>IF(W58=0,"",COUNTIF(W$4:W58,1))</f>
        <v>#REF!</v>
      </c>
    </row>
    <row r="59" spans="12:24" s="21" customFormat="1" x14ac:dyDescent="0.2">
      <c r="L59" s="22">
        <v>56</v>
      </c>
      <c r="M59" s="22" t="e">
        <f>IF(#REF!=#REF!,1,0)</f>
        <v>#REF!</v>
      </c>
      <c r="N59" s="22" t="e">
        <f>IF(M59=0,"",COUNTIF(M$4:M59,1))</f>
        <v>#REF!</v>
      </c>
      <c r="O59" s="53" t="e">
        <f>IF(#REF!=zz!BR$2396,1,0)</f>
        <v>#REF!</v>
      </c>
      <c r="P59" s="53" t="e">
        <f>IF(O59=0,"",COUNTIF(O$4:O59,1))</f>
        <v>#REF!</v>
      </c>
      <c r="Q59" s="53" t="e">
        <f>IF(#REF!=zz!BR$2398,1,0)</f>
        <v>#REF!</v>
      </c>
      <c r="R59" s="53" t="e">
        <f>IF(Q59=0,"",COUNTIF(Q$4:Q59,1))</f>
        <v>#REF!</v>
      </c>
      <c r="S59" s="53" t="e">
        <f>IF(#REF!=zz!BR$2400,1,0)</f>
        <v>#REF!</v>
      </c>
      <c r="T59" s="53" t="e">
        <f>IF(S59=0,"",COUNTIF(S$4:S59,1))</f>
        <v>#REF!</v>
      </c>
      <c r="U59" s="53" t="e">
        <f>IF(#REF!&lt;&gt;"",1,"")</f>
        <v>#REF!</v>
      </c>
      <c r="V59" s="53" t="e">
        <f>IF(U59="","",COUNTIF(U$4:U59,1))</f>
        <v>#REF!</v>
      </c>
      <c r="W59" s="53" t="e">
        <f>#REF!</f>
        <v>#REF!</v>
      </c>
      <c r="X59" s="53" t="e">
        <f>IF(W59=0,"",COUNTIF(W$4:W59,1))</f>
        <v>#REF!</v>
      </c>
    </row>
    <row r="60" spans="12:24" s="21" customFormat="1" x14ac:dyDescent="0.2">
      <c r="L60" s="22">
        <v>57</v>
      </c>
      <c r="M60" s="22" t="e">
        <f>IF(#REF!=#REF!,1,0)</f>
        <v>#REF!</v>
      </c>
      <c r="N60" s="22" t="e">
        <f>IF(M60=0,"",COUNTIF(M$4:M60,1))</f>
        <v>#REF!</v>
      </c>
      <c r="O60" s="53" t="e">
        <f>IF(#REF!=zz!BR$2396,1,0)</f>
        <v>#REF!</v>
      </c>
      <c r="P60" s="53" t="e">
        <f>IF(O60=0,"",COUNTIF(O$4:O60,1))</f>
        <v>#REF!</v>
      </c>
      <c r="Q60" s="53" t="e">
        <f>IF(#REF!=zz!BR$2398,1,0)</f>
        <v>#REF!</v>
      </c>
      <c r="R60" s="53" t="e">
        <f>IF(Q60=0,"",COUNTIF(Q$4:Q60,1))</f>
        <v>#REF!</v>
      </c>
      <c r="S60" s="53" t="e">
        <f>IF(#REF!=zz!BR$2400,1,0)</f>
        <v>#REF!</v>
      </c>
      <c r="T60" s="53" t="e">
        <f>IF(S60=0,"",COUNTIF(S$4:S60,1))</f>
        <v>#REF!</v>
      </c>
      <c r="U60" s="53" t="e">
        <f>IF(#REF!&lt;&gt;"",1,"")</f>
        <v>#REF!</v>
      </c>
      <c r="V60" s="53" t="e">
        <f>IF(U60="","",COUNTIF(U$4:U60,1))</f>
        <v>#REF!</v>
      </c>
      <c r="W60" s="53" t="e">
        <f>#REF!</f>
        <v>#REF!</v>
      </c>
      <c r="X60" s="53" t="e">
        <f>IF(W60=0,"",COUNTIF(W$4:W60,1))</f>
        <v>#REF!</v>
      </c>
    </row>
    <row r="61" spans="12:24" s="21" customFormat="1" x14ac:dyDescent="0.2">
      <c r="L61" s="22">
        <v>58</v>
      </c>
      <c r="M61" s="22" t="e">
        <f>IF(#REF!=#REF!,1,0)</f>
        <v>#REF!</v>
      </c>
      <c r="N61" s="22" t="e">
        <f>IF(M61=0,"",COUNTIF(M$4:M61,1))</f>
        <v>#REF!</v>
      </c>
      <c r="O61" s="53" t="e">
        <f>IF(#REF!=zz!BR$2396,1,0)</f>
        <v>#REF!</v>
      </c>
      <c r="P61" s="53" t="e">
        <f>IF(O61=0,"",COUNTIF(O$4:O61,1))</f>
        <v>#REF!</v>
      </c>
      <c r="Q61" s="53" t="e">
        <f>IF(#REF!=zz!BR$2398,1,0)</f>
        <v>#REF!</v>
      </c>
      <c r="R61" s="53" t="e">
        <f>IF(Q61=0,"",COUNTIF(Q$4:Q61,1))</f>
        <v>#REF!</v>
      </c>
      <c r="S61" s="53" t="e">
        <f>IF(#REF!=zz!BR$2400,1,0)</f>
        <v>#REF!</v>
      </c>
      <c r="T61" s="53" t="e">
        <f>IF(S61=0,"",COUNTIF(S$4:S61,1))</f>
        <v>#REF!</v>
      </c>
      <c r="U61" s="53" t="e">
        <f>IF(#REF!&lt;&gt;"",1,"")</f>
        <v>#REF!</v>
      </c>
      <c r="V61" s="53" t="e">
        <f>IF(U61="","",COUNTIF(U$4:U61,1))</f>
        <v>#REF!</v>
      </c>
      <c r="W61" s="53" t="e">
        <f>#REF!</f>
        <v>#REF!</v>
      </c>
      <c r="X61" s="53" t="e">
        <f>IF(W61=0,"",COUNTIF(W$4:W61,1))</f>
        <v>#REF!</v>
      </c>
    </row>
    <row r="62" spans="12:24" s="21" customFormat="1" x14ac:dyDescent="0.2">
      <c r="L62" s="22">
        <v>59</v>
      </c>
      <c r="M62" s="22" t="e">
        <f>IF(#REF!=#REF!,1,0)</f>
        <v>#REF!</v>
      </c>
      <c r="N62" s="22" t="e">
        <f>IF(M62=0,"",COUNTIF(M$4:M62,1))</f>
        <v>#REF!</v>
      </c>
      <c r="O62" s="53" t="e">
        <f>IF(#REF!=zz!BR$2396,1,0)</f>
        <v>#REF!</v>
      </c>
      <c r="P62" s="53" t="e">
        <f>IF(O62=0,"",COUNTIF(O$4:O62,1))</f>
        <v>#REF!</v>
      </c>
      <c r="Q62" s="53" t="e">
        <f>IF(#REF!=zz!BR$2398,1,0)</f>
        <v>#REF!</v>
      </c>
      <c r="R62" s="53" t="e">
        <f>IF(Q62=0,"",COUNTIF(Q$4:Q62,1))</f>
        <v>#REF!</v>
      </c>
      <c r="S62" s="53" t="e">
        <f>IF(#REF!=zz!BR$2400,1,0)</f>
        <v>#REF!</v>
      </c>
      <c r="T62" s="53" t="e">
        <f>IF(S62=0,"",COUNTIF(S$4:S62,1))</f>
        <v>#REF!</v>
      </c>
      <c r="U62" s="53" t="e">
        <f>IF(#REF!&lt;&gt;"",1,"")</f>
        <v>#REF!</v>
      </c>
      <c r="V62" s="53" t="e">
        <f>IF(U62="","",COUNTIF(U$4:U62,1))</f>
        <v>#REF!</v>
      </c>
      <c r="W62" s="53" t="e">
        <f>#REF!</f>
        <v>#REF!</v>
      </c>
      <c r="X62" s="53" t="e">
        <f>IF(W62=0,"",COUNTIF(W$4:W62,1))</f>
        <v>#REF!</v>
      </c>
    </row>
    <row r="63" spans="12:24" s="21" customFormat="1" x14ac:dyDescent="0.2">
      <c r="L63" s="22">
        <v>60</v>
      </c>
      <c r="M63" s="22" t="e">
        <f>IF(#REF!=#REF!,1,0)</f>
        <v>#REF!</v>
      </c>
      <c r="N63" s="22" t="e">
        <f>IF(M63=0,"",COUNTIF(M$4:M63,1))</f>
        <v>#REF!</v>
      </c>
      <c r="O63" s="53" t="e">
        <f>IF(#REF!=zz!BR$2396,1,0)</f>
        <v>#REF!</v>
      </c>
      <c r="P63" s="53" t="e">
        <f>IF(O63=0,"",COUNTIF(O$4:O63,1))</f>
        <v>#REF!</v>
      </c>
      <c r="Q63" s="53" t="e">
        <f>IF(#REF!=zz!BR$2398,1,0)</f>
        <v>#REF!</v>
      </c>
      <c r="R63" s="53" t="e">
        <f>IF(Q63=0,"",COUNTIF(Q$4:Q63,1))</f>
        <v>#REF!</v>
      </c>
      <c r="S63" s="53" t="e">
        <f>IF(#REF!=zz!BR$2400,1,0)</f>
        <v>#REF!</v>
      </c>
      <c r="T63" s="53" t="e">
        <f>IF(S63=0,"",COUNTIF(S$4:S63,1))</f>
        <v>#REF!</v>
      </c>
      <c r="U63" s="53" t="e">
        <f>IF(#REF!&lt;&gt;"",1,"")</f>
        <v>#REF!</v>
      </c>
      <c r="V63" s="53" t="e">
        <f>IF(U63="","",COUNTIF(U$4:U63,1))</f>
        <v>#REF!</v>
      </c>
      <c r="W63" s="53" t="e">
        <f>#REF!</f>
        <v>#REF!</v>
      </c>
      <c r="X63" s="53" t="e">
        <f>IF(W63=0,"",COUNTIF(W$4:W63,1))</f>
        <v>#REF!</v>
      </c>
    </row>
    <row r="64" spans="12:24" s="21" customFormat="1" x14ac:dyDescent="0.2">
      <c r="L64" s="22">
        <v>61</v>
      </c>
      <c r="M64" s="22" t="e">
        <f>IF(#REF!=#REF!,1,0)</f>
        <v>#REF!</v>
      </c>
      <c r="N64" s="22" t="e">
        <f>IF(M64=0,"",COUNTIF(M$4:M64,1))</f>
        <v>#REF!</v>
      </c>
      <c r="O64" s="53" t="e">
        <f>IF(#REF!=zz!BR$2396,1,0)</f>
        <v>#REF!</v>
      </c>
      <c r="P64" s="53" t="e">
        <f>IF(O64=0,"",COUNTIF(O$4:O64,1))</f>
        <v>#REF!</v>
      </c>
      <c r="Q64" s="53" t="e">
        <f>IF(#REF!=zz!BR$2398,1,0)</f>
        <v>#REF!</v>
      </c>
      <c r="R64" s="53" t="e">
        <f>IF(Q64=0,"",COUNTIF(Q$4:Q64,1))</f>
        <v>#REF!</v>
      </c>
      <c r="S64" s="53" t="e">
        <f>IF(#REF!=zz!BR$2400,1,0)</f>
        <v>#REF!</v>
      </c>
      <c r="T64" s="53" t="e">
        <f>IF(S64=0,"",COUNTIF(S$4:S64,1))</f>
        <v>#REF!</v>
      </c>
      <c r="U64" s="53" t="e">
        <f>IF(#REF!&lt;&gt;"",1,"")</f>
        <v>#REF!</v>
      </c>
      <c r="V64" s="53" t="e">
        <f>IF(U64="","",COUNTIF(U$4:U64,1))</f>
        <v>#REF!</v>
      </c>
      <c r="W64" s="53" t="e">
        <f>#REF!</f>
        <v>#REF!</v>
      </c>
      <c r="X64" s="53" t="e">
        <f>IF(W64=0,"",COUNTIF(W$4:W64,1))</f>
        <v>#REF!</v>
      </c>
    </row>
    <row r="65" spans="12:24" s="21" customFormat="1" x14ac:dyDescent="0.2">
      <c r="L65" s="22">
        <v>62</v>
      </c>
      <c r="M65" s="22" t="e">
        <f>IF(#REF!=#REF!,1,0)</f>
        <v>#REF!</v>
      </c>
      <c r="N65" s="22" t="e">
        <f>IF(M65=0,"",COUNTIF(M$4:M65,1))</f>
        <v>#REF!</v>
      </c>
      <c r="O65" s="53" t="e">
        <f>IF(#REF!=zz!BR$2396,1,0)</f>
        <v>#REF!</v>
      </c>
      <c r="P65" s="53" t="e">
        <f>IF(O65=0,"",COUNTIF(O$4:O65,1))</f>
        <v>#REF!</v>
      </c>
      <c r="Q65" s="53" t="e">
        <f>IF(#REF!=zz!BR$2398,1,0)</f>
        <v>#REF!</v>
      </c>
      <c r="R65" s="53" t="e">
        <f>IF(Q65=0,"",COUNTIF(Q$4:Q65,1))</f>
        <v>#REF!</v>
      </c>
      <c r="S65" s="53" t="e">
        <f>IF(#REF!=zz!BR$2400,1,0)</f>
        <v>#REF!</v>
      </c>
      <c r="T65" s="53" t="e">
        <f>IF(S65=0,"",COUNTIF(S$4:S65,1))</f>
        <v>#REF!</v>
      </c>
      <c r="U65" s="53" t="e">
        <f>IF(#REF!&lt;&gt;"",1,"")</f>
        <v>#REF!</v>
      </c>
      <c r="V65" s="53" t="e">
        <f>IF(U65="","",COUNTIF(U$4:U65,1))</f>
        <v>#REF!</v>
      </c>
      <c r="W65" s="53" t="e">
        <f>#REF!</f>
        <v>#REF!</v>
      </c>
      <c r="X65" s="53" t="e">
        <f>IF(W65=0,"",COUNTIF(W$4:W65,1))</f>
        <v>#REF!</v>
      </c>
    </row>
    <row r="66" spans="12:24" s="21" customFormat="1" x14ac:dyDescent="0.2">
      <c r="L66" s="22">
        <v>63</v>
      </c>
      <c r="M66" s="22" t="e">
        <f>IF(#REF!=#REF!,1,0)</f>
        <v>#REF!</v>
      </c>
      <c r="N66" s="22" t="e">
        <f>IF(M66=0,"",COUNTIF(M$4:M66,1))</f>
        <v>#REF!</v>
      </c>
      <c r="O66" s="53" t="e">
        <f>IF(#REF!=zz!BR$2396,1,0)</f>
        <v>#REF!</v>
      </c>
      <c r="P66" s="53" t="e">
        <f>IF(O66=0,"",COUNTIF(O$4:O66,1))</f>
        <v>#REF!</v>
      </c>
      <c r="Q66" s="53" t="e">
        <f>IF(#REF!=zz!BR$2398,1,0)</f>
        <v>#REF!</v>
      </c>
      <c r="R66" s="53" t="e">
        <f>IF(Q66=0,"",COUNTIF(Q$4:Q66,1))</f>
        <v>#REF!</v>
      </c>
      <c r="S66" s="53" t="e">
        <f>IF(#REF!=zz!BR$2400,1,0)</f>
        <v>#REF!</v>
      </c>
      <c r="T66" s="53" t="e">
        <f>IF(S66=0,"",COUNTIF(S$4:S66,1))</f>
        <v>#REF!</v>
      </c>
      <c r="U66" s="53" t="e">
        <f>IF(#REF!&lt;&gt;"",1,"")</f>
        <v>#REF!</v>
      </c>
      <c r="V66" s="53" t="e">
        <f>IF(U66="","",COUNTIF(U$4:U66,1))</f>
        <v>#REF!</v>
      </c>
      <c r="W66" s="53" t="e">
        <f>#REF!</f>
        <v>#REF!</v>
      </c>
      <c r="X66" s="53" t="e">
        <f>IF(W66=0,"",COUNTIF(W$4:W66,1))</f>
        <v>#REF!</v>
      </c>
    </row>
    <row r="67" spans="12:24" s="21" customFormat="1" x14ac:dyDescent="0.2">
      <c r="L67" s="22">
        <v>64</v>
      </c>
      <c r="M67" s="22" t="e">
        <f>IF(#REF!=#REF!,1,0)</f>
        <v>#REF!</v>
      </c>
      <c r="N67" s="22" t="e">
        <f>IF(M67=0,"",COUNTIF(M$4:M67,1))</f>
        <v>#REF!</v>
      </c>
      <c r="O67" s="53" t="e">
        <f>IF(#REF!=zz!BR$2396,1,0)</f>
        <v>#REF!</v>
      </c>
      <c r="P67" s="53" t="e">
        <f>IF(O67=0,"",COUNTIF(O$4:O67,1))</f>
        <v>#REF!</v>
      </c>
      <c r="Q67" s="53" t="e">
        <f>IF(#REF!=zz!BR$2398,1,0)</f>
        <v>#REF!</v>
      </c>
      <c r="R67" s="53" t="e">
        <f>IF(Q67=0,"",COUNTIF(Q$4:Q67,1))</f>
        <v>#REF!</v>
      </c>
      <c r="S67" s="53" t="e">
        <f>IF(#REF!=zz!BR$2400,1,0)</f>
        <v>#REF!</v>
      </c>
      <c r="T67" s="53" t="e">
        <f>IF(S67=0,"",COUNTIF(S$4:S67,1))</f>
        <v>#REF!</v>
      </c>
      <c r="U67" s="53" t="e">
        <f>IF(#REF!&lt;&gt;"",1,"")</f>
        <v>#REF!</v>
      </c>
      <c r="V67" s="53" t="e">
        <f>IF(U67="","",COUNTIF(U$4:U67,1))</f>
        <v>#REF!</v>
      </c>
      <c r="W67" s="53" t="e">
        <f>#REF!</f>
        <v>#REF!</v>
      </c>
      <c r="X67" s="53" t="e">
        <f>IF(W67=0,"",COUNTIF(W$4:W67,1))</f>
        <v>#REF!</v>
      </c>
    </row>
    <row r="68" spans="12:24" s="21" customFormat="1" x14ac:dyDescent="0.2">
      <c r="L68" s="22">
        <v>65</v>
      </c>
      <c r="M68" s="22" t="e">
        <f>IF(#REF!=#REF!,1,0)</f>
        <v>#REF!</v>
      </c>
      <c r="N68" s="22" t="e">
        <f>IF(M68=0,"",COUNTIF(M$4:M68,1))</f>
        <v>#REF!</v>
      </c>
      <c r="O68" s="53" t="e">
        <f>IF(#REF!=zz!BR$2396,1,0)</f>
        <v>#REF!</v>
      </c>
      <c r="P68" s="53" t="e">
        <f>IF(O68=0,"",COUNTIF(O$4:O68,1))</f>
        <v>#REF!</v>
      </c>
      <c r="Q68" s="53" t="e">
        <f>IF(#REF!=zz!BR$2398,1,0)</f>
        <v>#REF!</v>
      </c>
      <c r="R68" s="53" t="e">
        <f>IF(Q68=0,"",COUNTIF(Q$4:Q68,1))</f>
        <v>#REF!</v>
      </c>
      <c r="S68" s="53" t="e">
        <f>IF(#REF!=zz!BR$2400,1,0)</f>
        <v>#REF!</v>
      </c>
      <c r="T68" s="53" t="e">
        <f>IF(S68=0,"",COUNTIF(S$4:S68,1))</f>
        <v>#REF!</v>
      </c>
      <c r="U68" s="53" t="e">
        <f>IF(#REF!&lt;&gt;"",1,"")</f>
        <v>#REF!</v>
      </c>
      <c r="V68" s="53" t="e">
        <f>IF(U68="","",COUNTIF(U$4:U68,1))</f>
        <v>#REF!</v>
      </c>
      <c r="W68" s="53" t="e">
        <f>#REF!</f>
        <v>#REF!</v>
      </c>
      <c r="X68" s="53" t="e">
        <f>IF(W68=0,"",COUNTIF(W$4:W68,1))</f>
        <v>#REF!</v>
      </c>
    </row>
    <row r="69" spans="12:24" s="21" customFormat="1" x14ac:dyDescent="0.2">
      <c r="L69" s="22">
        <v>66</v>
      </c>
      <c r="M69" s="22" t="e">
        <f>IF(#REF!=#REF!,1,0)</f>
        <v>#REF!</v>
      </c>
      <c r="N69" s="22" t="e">
        <f>IF(M69=0,"",COUNTIF(M$4:M69,1))</f>
        <v>#REF!</v>
      </c>
      <c r="O69" s="53" t="e">
        <f>IF(#REF!=zz!BR$2396,1,0)</f>
        <v>#REF!</v>
      </c>
      <c r="P69" s="53" t="e">
        <f>IF(O69=0,"",COUNTIF(O$4:O69,1))</f>
        <v>#REF!</v>
      </c>
      <c r="Q69" s="53" t="e">
        <f>IF(#REF!=zz!BR$2398,1,0)</f>
        <v>#REF!</v>
      </c>
      <c r="R69" s="53" t="e">
        <f>IF(Q69=0,"",COUNTIF(Q$4:Q69,1))</f>
        <v>#REF!</v>
      </c>
      <c r="S69" s="53" t="e">
        <f>IF(#REF!=zz!BR$2400,1,0)</f>
        <v>#REF!</v>
      </c>
      <c r="T69" s="53" t="e">
        <f>IF(S69=0,"",COUNTIF(S$4:S69,1))</f>
        <v>#REF!</v>
      </c>
      <c r="U69" s="53" t="e">
        <f>IF(#REF!&lt;&gt;"",1,"")</f>
        <v>#REF!</v>
      </c>
      <c r="V69" s="53" t="e">
        <f>IF(U69="","",COUNTIF(U$4:U69,1))</f>
        <v>#REF!</v>
      </c>
      <c r="W69" s="53" t="e">
        <f>#REF!</f>
        <v>#REF!</v>
      </c>
      <c r="X69" s="53" t="e">
        <f>IF(W69=0,"",COUNTIF(W$4:W69,1))</f>
        <v>#REF!</v>
      </c>
    </row>
    <row r="70" spans="12:24" s="21" customFormat="1" x14ac:dyDescent="0.2">
      <c r="L70" s="22">
        <v>67</v>
      </c>
      <c r="M70" s="22" t="e">
        <f>IF(#REF!=#REF!,1,0)</f>
        <v>#REF!</v>
      </c>
      <c r="N70" s="22" t="e">
        <f>IF(M70=0,"",COUNTIF(M$4:M70,1))</f>
        <v>#REF!</v>
      </c>
      <c r="O70" s="53" t="e">
        <f>IF(#REF!=zz!BR$2396,1,0)</f>
        <v>#REF!</v>
      </c>
      <c r="P70" s="53" t="e">
        <f>IF(O70=0,"",COUNTIF(O$4:O70,1))</f>
        <v>#REF!</v>
      </c>
      <c r="Q70" s="53" t="e">
        <f>IF(#REF!=zz!BR$2398,1,0)</f>
        <v>#REF!</v>
      </c>
      <c r="R70" s="53" t="e">
        <f>IF(Q70=0,"",COUNTIF(Q$4:Q70,1))</f>
        <v>#REF!</v>
      </c>
      <c r="S70" s="53" t="e">
        <f>IF(#REF!=zz!BR$2400,1,0)</f>
        <v>#REF!</v>
      </c>
      <c r="T70" s="53" t="e">
        <f>IF(S70=0,"",COUNTIF(S$4:S70,1))</f>
        <v>#REF!</v>
      </c>
      <c r="U70" s="53" t="e">
        <f>IF(#REF!&lt;&gt;"",1,"")</f>
        <v>#REF!</v>
      </c>
      <c r="V70" s="53" t="e">
        <f>IF(U70="","",COUNTIF(U$4:U70,1))</f>
        <v>#REF!</v>
      </c>
      <c r="W70" s="53" t="e">
        <f>#REF!</f>
        <v>#REF!</v>
      </c>
      <c r="X70" s="53" t="e">
        <f>IF(W70=0,"",COUNTIF(W$4:W70,1))</f>
        <v>#REF!</v>
      </c>
    </row>
    <row r="71" spans="12:24" s="21" customFormat="1" x14ac:dyDescent="0.2">
      <c r="L71" s="22">
        <v>68</v>
      </c>
      <c r="M71" s="22" t="e">
        <f>IF(#REF!=#REF!,1,0)</f>
        <v>#REF!</v>
      </c>
      <c r="N71" s="22" t="e">
        <f>IF(M71=0,"",COUNTIF(M$4:M71,1))</f>
        <v>#REF!</v>
      </c>
      <c r="O71" s="53" t="e">
        <f>IF(#REF!=zz!BR$2396,1,0)</f>
        <v>#REF!</v>
      </c>
      <c r="P71" s="53" t="e">
        <f>IF(O71=0,"",COUNTIF(O$4:O71,1))</f>
        <v>#REF!</v>
      </c>
      <c r="Q71" s="53" t="e">
        <f>IF(#REF!=zz!BR$2398,1,0)</f>
        <v>#REF!</v>
      </c>
      <c r="R71" s="53" t="e">
        <f>IF(Q71=0,"",COUNTIF(Q$4:Q71,1))</f>
        <v>#REF!</v>
      </c>
      <c r="S71" s="53" t="e">
        <f>IF(#REF!=zz!BR$2400,1,0)</f>
        <v>#REF!</v>
      </c>
      <c r="T71" s="53" t="e">
        <f>IF(S71=0,"",COUNTIF(S$4:S71,1))</f>
        <v>#REF!</v>
      </c>
      <c r="U71" s="53" t="e">
        <f>IF(#REF!&lt;&gt;"",1,"")</f>
        <v>#REF!</v>
      </c>
      <c r="V71" s="53" t="e">
        <f>IF(U71="","",COUNTIF(U$4:U71,1))</f>
        <v>#REF!</v>
      </c>
      <c r="W71" s="53" t="e">
        <f>#REF!</f>
        <v>#REF!</v>
      </c>
      <c r="X71" s="53" t="e">
        <f>IF(W71=0,"",COUNTIF(W$4:W71,1))</f>
        <v>#REF!</v>
      </c>
    </row>
    <row r="72" spans="12:24" s="21" customFormat="1" x14ac:dyDescent="0.2">
      <c r="L72" s="22">
        <v>69</v>
      </c>
      <c r="M72" s="22" t="e">
        <f>IF(#REF!=#REF!,1,0)</f>
        <v>#REF!</v>
      </c>
      <c r="N72" s="22" t="e">
        <f>IF(M72=0,"",COUNTIF(M$4:M72,1))</f>
        <v>#REF!</v>
      </c>
      <c r="O72" s="53" t="e">
        <f>IF(#REF!=zz!BR$2396,1,0)</f>
        <v>#REF!</v>
      </c>
      <c r="P72" s="53" t="e">
        <f>IF(O72=0,"",COUNTIF(O$4:O72,1))</f>
        <v>#REF!</v>
      </c>
      <c r="Q72" s="53" t="e">
        <f>IF(#REF!=zz!BR$2398,1,0)</f>
        <v>#REF!</v>
      </c>
      <c r="R72" s="53" t="e">
        <f>IF(Q72=0,"",COUNTIF(Q$4:Q72,1))</f>
        <v>#REF!</v>
      </c>
      <c r="S72" s="53" t="e">
        <f>IF(#REF!=zz!BR$2400,1,0)</f>
        <v>#REF!</v>
      </c>
      <c r="T72" s="53" t="e">
        <f>IF(S72=0,"",COUNTIF(S$4:S72,1))</f>
        <v>#REF!</v>
      </c>
      <c r="U72" s="53" t="e">
        <f>IF(#REF!&lt;&gt;"",1,"")</f>
        <v>#REF!</v>
      </c>
      <c r="V72" s="53" t="e">
        <f>IF(U72="","",COUNTIF(U$4:U72,1))</f>
        <v>#REF!</v>
      </c>
      <c r="W72" s="53" t="e">
        <f>#REF!</f>
        <v>#REF!</v>
      </c>
      <c r="X72" s="53" t="e">
        <f>IF(W72=0,"",COUNTIF(W$4:W72,1))</f>
        <v>#REF!</v>
      </c>
    </row>
    <row r="73" spans="12:24" s="21" customFormat="1" x14ac:dyDescent="0.2">
      <c r="L73" s="22">
        <v>70</v>
      </c>
      <c r="M73" s="22" t="e">
        <f>IF(#REF!=#REF!,1,0)</f>
        <v>#REF!</v>
      </c>
      <c r="N73" s="22" t="e">
        <f>IF(M73=0,"",COUNTIF(M$4:M73,1))</f>
        <v>#REF!</v>
      </c>
      <c r="O73" s="53" t="e">
        <f>IF(#REF!=zz!BR$2396,1,0)</f>
        <v>#REF!</v>
      </c>
      <c r="P73" s="53" t="e">
        <f>IF(O73=0,"",COUNTIF(O$4:O73,1))</f>
        <v>#REF!</v>
      </c>
      <c r="Q73" s="53" t="e">
        <f>IF(#REF!=zz!BR$2398,1,0)</f>
        <v>#REF!</v>
      </c>
      <c r="R73" s="53" t="e">
        <f>IF(Q73=0,"",COUNTIF(Q$4:Q73,1))</f>
        <v>#REF!</v>
      </c>
      <c r="S73" s="53" t="e">
        <f>IF(#REF!=zz!BR$2400,1,0)</f>
        <v>#REF!</v>
      </c>
      <c r="T73" s="53" t="e">
        <f>IF(S73=0,"",COUNTIF(S$4:S73,1))</f>
        <v>#REF!</v>
      </c>
      <c r="U73" s="53" t="e">
        <f>IF(#REF!&lt;&gt;"",1,"")</f>
        <v>#REF!</v>
      </c>
      <c r="V73" s="53" t="e">
        <f>IF(U73="","",COUNTIF(U$4:U73,1))</f>
        <v>#REF!</v>
      </c>
      <c r="W73" s="53" t="e">
        <f>#REF!</f>
        <v>#REF!</v>
      </c>
      <c r="X73" s="53" t="e">
        <f>IF(W73=0,"",COUNTIF(W$4:W73,1))</f>
        <v>#REF!</v>
      </c>
    </row>
    <row r="74" spans="12:24" s="21" customFormat="1" x14ac:dyDescent="0.2">
      <c r="L74" s="22">
        <v>71</v>
      </c>
      <c r="M74" s="22" t="e">
        <f>IF(#REF!=#REF!,1,0)</f>
        <v>#REF!</v>
      </c>
      <c r="N74" s="22" t="e">
        <f>IF(M74=0,"",COUNTIF(M$4:M74,1))</f>
        <v>#REF!</v>
      </c>
      <c r="O74" s="53" t="e">
        <f>IF(#REF!=zz!BR$2396,1,0)</f>
        <v>#REF!</v>
      </c>
      <c r="P74" s="53" t="e">
        <f>IF(O74=0,"",COUNTIF(O$4:O74,1))</f>
        <v>#REF!</v>
      </c>
      <c r="Q74" s="53" t="e">
        <f>IF(#REF!=zz!BR$2398,1,0)</f>
        <v>#REF!</v>
      </c>
      <c r="R74" s="53" t="e">
        <f>IF(Q74=0,"",COUNTIF(Q$4:Q74,1))</f>
        <v>#REF!</v>
      </c>
      <c r="S74" s="53" t="e">
        <f>IF(#REF!=zz!BR$2400,1,0)</f>
        <v>#REF!</v>
      </c>
      <c r="T74" s="53" t="e">
        <f>IF(S74=0,"",COUNTIF(S$4:S74,1))</f>
        <v>#REF!</v>
      </c>
      <c r="U74" s="53" t="e">
        <f>IF(#REF!&lt;&gt;"",1,"")</f>
        <v>#REF!</v>
      </c>
      <c r="V74" s="53" t="e">
        <f>IF(U74="","",COUNTIF(U$4:U74,1))</f>
        <v>#REF!</v>
      </c>
      <c r="W74" s="53" t="e">
        <f>#REF!</f>
        <v>#REF!</v>
      </c>
      <c r="X74" s="53" t="e">
        <f>IF(W74=0,"",COUNTIF(W$4:W74,1))</f>
        <v>#REF!</v>
      </c>
    </row>
    <row r="75" spans="12:24" s="21" customFormat="1" x14ac:dyDescent="0.2">
      <c r="L75" s="22">
        <v>72</v>
      </c>
      <c r="M75" s="22" t="e">
        <f>IF(#REF!=#REF!,1,0)</f>
        <v>#REF!</v>
      </c>
      <c r="N75" s="22" t="e">
        <f>IF(M75=0,"",COUNTIF(M$4:M75,1))</f>
        <v>#REF!</v>
      </c>
      <c r="O75" s="53" t="e">
        <f>IF(#REF!=zz!BR$2396,1,0)</f>
        <v>#REF!</v>
      </c>
      <c r="P75" s="53" t="e">
        <f>IF(O75=0,"",COUNTIF(O$4:O75,1))</f>
        <v>#REF!</v>
      </c>
      <c r="Q75" s="53" t="e">
        <f>IF(#REF!=zz!BR$2398,1,0)</f>
        <v>#REF!</v>
      </c>
      <c r="R75" s="53" t="e">
        <f>IF(Q75=0,"",COUNTIF(Q$4:Q75,1))</f>
        <v>#REF!</v>
      </c>
      <c r="S75" s="53" t="e">
        <f>IF(#REF!=zz!BR$2400,1,0)</f>
        <v>#REF!</v>
      </c>
      <c r="T75" s="53" t="e">
        <f>IF(S75=0,"",COUNTIF(S$4:S75,1))</f>
        <v>#REF!</v>
      </c>
      <c r="U75" s="53" t="e">
        <f>IF(#REF!&lt;&gt;"",1,"")</f>
        <v>#REF!</v>
      </c>
      <c r="V75" s="53" t="e">
        <f>IF(U75="","",COUNTIF(U$4:U75,1))</f>
        <v>#REF!</v>
      </c>
      <c r="W75" s="53" t="e">
        <f>#REF!</f>
        <v>#REF!</v>
      </c>
      <c r="X75" s="53" t="e">
        <f>IF(W75=0,"",COUNTIF(W$4:W75,1))</f>
        <v>#REF!</v>
      </c>
    </row>
    <row r="76" spans="12:24" s="21" customFormat="1" x14ac:dyDescent="0.2">
      <c r="L76" s="22">
        <v>73</v>
      </c>
      <c r="M76" s="22" t="e">
        <f>IF(#REF!=#REF!,1,0)</f>
        <v>#REF!</v>
      </c>
      <c r="N76" s="22" t="e">
        <f>IF(M76=0,"",COUNTIF(M$4:M76,1))</f>
        <v>#REF!</v>
      </c>
      <c r="O76" s="53" t="e">
        <f>IF(#REF!=zz!BR$2396,1,0)</f>
        <v>#REF!</v>
      </c>
      <c r="P76" s="53" t="e">
        <f>IF(O76=0,"",COUNTIF(O$4:O76,1))</f>
        <v>#REF!</v>
      </c>
      <c r="Q76" s="53" t="e">
        <f>IF(#REF!=zz!BR$2398,1,0)</f>
        <v>#REF!</v>
      </c>
      <c r="R76" s="53" t="e">
        <f>IF(Q76=0,"",COUNTIF(Q$4:Q76,1))</f>
        <v>#REF!</v>
      </c>
      <c r="S76" s="53" t="e">
        <f>IF(#REF!=zz!BR$2400,1,0)</f>
        <v>#REF!</v>
      </c>
      <c r="T76" s="53" t="e">
        <f>IF(S76=0,"",COUNTIF(S$4:S76,1))</f>
        <v>#REF!</v>
      </c>
      <c r="U76" s="53" t="e">
        <f>IF(#REF!&lt;&gt;"",1,"")</f>
        <v>#REF!</v>
      </c>
      <c r="V76" s="53" t="e">
        <f>IF(U76="","",COUNTIF(U$4:U76,1))</f>
        <v>#REF!</v>
      </c>
      <c r="W76" s="53" t="e">
        <f>#REF!</f>
        <v>#REF!</v>
      </c>
      <c r="X76" s="53" t="e">
        <f>IF(W76=0,"",COUNTIF(W$4:W76,1))</f>
        <v>#REF!</v>
      </c>
    </row>
    <row r="77" spans="12:24" s="21" customFormat="1" x14ac:dyDescent="0.2">
      <c r="L77" s="22">
        <v>74</v>
      </c>
      <c r="M77" s="22" t="e">
        <f>IF(#REF!=#REF!,1,0)</f>
        <v>#REF!</v>
      </c>
      <c r="N77" s="22" t="e">
        <f>IF(M77=0,"",COUNTIF(M$4:M77,1))</f>
        <v>#REF!</v>
      </c>
      <c r="O77" s="53" t="e">
        <f>IF(#REF!=zz!BR$2396,1,0)</f>
        <v>#REF!</v>
      </c>
      <c r="P77" s="53" t="e">
        <f>IF(O77=0,"",COUNTIF(O$4:O77,1))</f>
        <v>#REF!</v>
      </c>
      <c r="Q77" s="53" t="e">
        <f>IF(#REF!=zz!BR$2398,1,0)</f>
        <v>#REF!</v>
      </c>
      <c r="R77" s="53" t="e">
        <f>IF(Q77=0,"",COUNTIF(Q$4:Q77,1))</f>
        <v>#REF!</v>
      </c>
      <c r="S77" s="53" t="e">
        <f>IF(#REF!=zz!BR$2400,1,0)</f>
        <v>#REF!</v>
      </c>
      <c r="T77" s="53" t="e">
        <f>IF(S77=0,"",COUNTIF(S$4:S77,1))</f>
        <v>#REF!</v>
      </c>
      <c r="U77" s="53" t="e">
        <f>IF(#REF!&lt;&gt;"",1,"")</f>
        <v>#REF!</v>
      </c>
      <c r="V77" s="53" t="e">
        <f>IF(U77="","",COUNTIF(U$4:U77,1))</f>
        <v>#REF!</v>
      </c>
      <c r="W77" s="53" t="e">
        <f>#REF!</f>
        <v>#REF!</v>
      </c>
      <c r="X77" s="53" t="e">
        <f>IF(W77=0,"",COUNTIF(W$4:W77,1))</f>
        <v>#REF!</v>
      </c>
    </row>
    <row r="78" spans="12:24" s="21" customFormat="1" x14ac:dyDescent="0.2">
      <c r="L78" s="22">
        <v>75</v>
      </c>
      <c r="M78" s="22" t="e">
        <f>IF(#REF!=#REF!,1,0)</f>
        <v>#REF!</v>
      </c>
      <c r="N78" s="22" t="e">
        <f>IF(M78=0,"",COUNTIF(M$4:M78,1))</f>
        <v>#REF!</v>
      </c>
      <c r="O78" s="53" t="e">
        <f>IF(#REF!=zz!BR$2396,1,0)</f>
        <v>#REF!</v>
      </c>
      <c r="P78" s="53" t="e">
        <f>IF(O78=0,"",COUNTIF(O$4:O78,1))</f>
        <v>#REF!</v>
      </c>
      <c r="Q78" s="53" t="e">
        <f>IF(#REF!=zz!BR$2398,1,0)</f>
        <v>#REF!</v>
      </c>
      <c r="R78" s="53" t="e">
        <f>IF(Q78=0,"",COUNTIF(Q$4:Q78,1))</f>
        <v>#REF!</v>
      </c>
      <c r="S78" s="53" t="e">
        <f>IF(#REF!=zz!BR$2400,1,0)</f>
        <v>#REF!</v>
      </c>
      <c r="T78" s="53" t="e">
        <f>IF(S78=0,"",COUNTIF(S$4:S78,1))</f>
        <v>#REF!</v>
      </c>
      <c r="U78" s="53" t="e">
        <f>IF(#REF!&lt;&gt;"",1,"")</f>
        <v>#REF!</v>
      </c>
      <c r="V78" s="53" t="e">
        <f>IF(U78="","",COUNTIF(U$4:U78,1))</f>
        <v>#REF!</v>
      </c>
      <c r="W78" s="53" t="e">
        <f>#REF!</f>
        <v>#REF!</v>
      </c>
      <c r="X78" s="53" t="e">
        <f>IF(W78=0,"",COUNTIF(W$4:W78,1))</f>
        <v>#REF!</v>
      </c>
    </row>
    <row r="79" spans="12:24" s="21" customFormat="1" x14ac:dyDescent="0.2">
      <c r="L79" s="22">
        <v>76</v>
      </c>
      <c r="M79" s="22" t="e">
        <f>IF(#REF!=#REF!,1,0)</f>
        <v>#REF!</v>
      </c>
      <c r="N79" s="22" t="e">
        <f>IF(M79=0,"",COUNTIF(M$4:M79,1))</f>
        <v>#REF!</v>
      </c>
      <c r="O79" s="53" t="e">
        <f>IF(#REF!=zz!BR$2396,1,0)</f>
        <v>#REF!</v>
      </c>
      <c r="P79" s="53" t="e">
        <f>IF(O79=0,"",COUNTIF(O$4:O79,1))</f>
        <v>#REF!</v>
      </c>
      <c r="Q79" s="53" t="e">
        <f>IF(#REF!=zz!BR$2398,1,0)</f>
        <v>#REF!</v>
      </c>
      <c r="R79" s="53" t="e">
        <f>IF(Q79=0,"",COUNTIF(Q$4:Q79,1))</f>
        <v>#REF!</v>
      </c>
      <c r="S79" s="53" t="e">
        <f>IF(#REF!=zz!BR$2400,1,0)</f>
        <v>#REF!</v>
      </c>
      <c r="T79" s="53" t="e">
        <f>IF(S79=0,"",COUNTIF(S$4:S79,1))</f>
        <v>#REF!</v>
      </c>
      <c r="U79" s="53" t="e">
        <f>IF(#REF!&lt;&gt;"",1,"")</f>
        <v>#REF!</v>
      </c>
      <c r="V79" s="53" t="e">
        <f>IF(U79="","",COUNTIF(U$4:U79,1))</f>
        <v>#REF!</v>
      </c>
      <c r="W79" s="53" t="e">
        <f>#REF!</f>
        <v>#REF!</v>
      </c>
      <c r="X79" s="53" t="e">
        <f>IF(W79=0,"",COUNTIF(W$4:W79,1))</f>
        <v>#REF!</v>
      </c>
    </row>
    <row r="80" spans="12:24" s="21" customFormat="1" x14ac:dyDescent="0.2">
      <c r="L80" s="22">
        <v>77</v>
      </c>
      <c r="M80" s="22" t="e">
        <f>IF(#REF!=#REF!,1,0)</f>
        <v>#REF!</v>
      </c>
      <c r="N80" s="22" t="e">
        <f>IF(M80=0,"",COUNTIF(M$4:M80,1))</f>
        <v>#REF!</v>
      </c>
      <c r="O80" s="53" t="e">
        <f>IF(#REF!=zz!BR$2396,1,0)</f>
        <v>#REF!</v>
      </c>
      <c r="P80" s="53" t="e">
        <f>IF(O80=0,"",COUNTIF(O$4:O80,1))</f>
        <v>#REF!</v>
      </c>
      <c r="Q80" s="53" t="e">
        <f>IF(#REF!=zz!BR$2398,1,0)</f>
        <v>#REF!</v>
      </c>
      <c r="R80" s="53" t="e">
        <f>IF(Q80=0,"",COUNTIF(Q$4:Q80,1))</f>
        <v>#REF!</v>
      </c>
      <c r="S80" s="53" t="e">
        <f>IF(#REF!=zz!BR$2400,1,0)</f>
        <v>#REF!</v>
      </c>
      <c r="T80" s="53" t="e">
        <f>IF(S80=0,"",COUNTIF(S$4:S80,1))</f>
        <v>#REF!</v>
      </c>
      <c r="U80" s="53" t="e">
        <f>IF(#REF!&lt;&gt;"",1,"")</f>
        <v>#REF!</v>
      </c>
      <c r="V80" s="53" t="e">
        <f>IF(U80="","",COUNTIF(U$4:U80,1))</f>
        <v>#REF!</v>
      </c>
      <c r="W80" s="53" t="e">
        <f>#REF!</f>
        <v>#REF!</v>
      </c>
      <c r="X80" s="53" t="e">
        <f>IF(W80=0,"",COUNTIF(W$4:W80,1))</f>
        <v>#REF!</v>
      </c>
    </row>
    <row r="81" spans="12:24" s="21" customFormat="1" x14ac:dyDescent="0.2">
      <c r="L81" s="22">
        <v>78</v>
      </c>
      <c r="M81" s="22" t="e">
        <f>IF(#REF!=#REF!,1,0)</f>
        <v>#REF!</v>
      </c>
      <c r="N81" s="22" t="e">
        <f>IF(M81=0,"",COUNTIF(M$4:M81,1))</f>
        <v>#REF!</v>
      </c>
      <c r="O81" s="53" t="e">
        <f>IF(#REF!=zz!BR$2396,1,0)</f>
        <v>#REF!</v>
      </c>
      <c r="P81" s="53" t="e">
        <f>IF(O81=0,"",COUNTIF(O$4:O81,1))</f>
        <v>#REF!</v>
      </c>
      <c r="Q81" s="53" t="e">
        <f>IF(#REF!=zz!BR$2398,1,0)</f>
        <v>#REF!</v>
      </c>
      <c r="R81" s="53" t="e">
        <f>IF(Q81=0,"",COUNTIF(Q$4:Q81,1))</f>
        <v>#REF!</v>
      </c>
      <c r="S81" s="53" t="e">
        <f>IF(#REF!=zz!BR$2400,1,0)</f>
        <v>#REF!</v>
      </c>
      <c r="T81" s="53" t="e">
        <f>IF(S81=0,"",COUNTIF(S$4:S81,1))</f>
        <v>#REF!</v>
      </c>
      <c r="U81" s="53" t="e">
        <f>IF(#REF!&lt;&gt;"",1,"")</f>
        <v>#REF!</v>
      </c>
      <c r="V81" s="53" t="e">
        <f>IF(U81="","",COUNTIF(U$4:U81,1))</f>
        <v>#REF!</v>
      </c>
      <c r="W81" s="53" t="e">
        <f>#REF!</f>
        <v>#REF!</v>
      </c>
      <c r="X81" s="53" t="e">
        <f>IF(W81=0,"",COUNTIF(W$4:W81,1))</f>
        <v>#REF!</v>
      </c>
    </row>
    <row r="82" spans="12:24" s="21" customFormat="1" x14ac:dyDescent="0.2">
      <c r="L82" s="22">
        <v>79</v>
      </c>
      <c r="M82" s="22" t="e">
        <f>IF(#REF!=#REF!,1,0)</f>
        <v>#REF!</v>
      </c>
      <c r="N82" s="22" t="e">
        <f>IF(M82=0,"",COUNTIF(M$4:M82,1))</f>
        <v>#REF!</v>
      </c>
      <c r="O82" s="53" t="e">
        <f>IF(#REF!=zz!BR$2396,1,0)</f>
        <v>#REF!</v>
      </c>
      <c r="P82" s="53" t="e">
        <f>IF(O82=0,"",COUNTIF(O$4:O82,1))</f>
        <v>#REF!</v>
      </c>
      <c r="Q82" s="53" t="e">
        <f>IF(#REF!=zz!BR$2398,1,0)</f>
        <v>#REF!</v>
      </c>
      <c r="R82" s="53" t="e">
        <f>IF(Q82=0,"",COUNTIF(Q$4:Q82,1))</f>
        <v>#REF!</v>
      </c>
      <c r="S82" s="53" t="e">
        <f>IF(#REF!=zz!BR$2400,1,0)</f>
        <v>#REF!</v>
      </c>
      <c r="T82" s="53" t="e">
        <f>IF(S82=0,"",COUNTIF(S$4:S82,1))</f>
        <v>#REF!</v>
      </c>
      <c r="U82" s="53" t="e">
        <f>IF(#REF!&lt;&gt;"",1,"")</f>
        <v>#REF!</v>
      </c>
      <c r="V82" s="53" t="e">
        <f>IF(U82="","",COUNTIF(U$4:U82,1))</f>
        <v>#REF!</v>
      </c>
      <c r="W82" s="53" t="e">
        <f>#REF!</f>
        <v>#REF!</v>
      </c>
      <c r="X82" s="53" t="e">
        <f>IF(W82=0,"",COUNTIF(W$4:W82,1))</f>
        <v>#REF!</v>
      </c>
    </row>
    <row r="83" spans="12:24" s="21" customFormat="1" x14ac:dyDescent="0.2">
      <c r="L83" s="22">
        <v>80</v>
      </c>
      <c r="M83" s="22" t="e">
        <f>IF(#REF!=#REF!,1,0)</f>
        <v>#REF!</v>
      </c>
      <c r="N83" s="22" t="e">
        <f>IF(M83=0,"",COUNTIF(M$4:M83,1))</f>
        <v>#REF!</v>
      </c>
      <c r="O83" s="53" t="e">
        <f>IF(#REF!=zz!BR$2396,1,0)</f>
        <v>#REF!</v>
      </c>
      <c r="P83" s="53" t="e">
        <f>IF(O83=0,"",COUNTIF(O$4:O83,1))</f>
        <v>#REF!</v>
      </c>
      <c r="Q83" s="53" t="e">
        <f>IF(#REF!=zz!BR$2398,1,0)</f>
        <v>#REF!</v>
      </c>
      <c r="R83" s="53" t="e">
        <f>IF(Q83=0,"",COUNTIF(Q$4:Q83,1))</f>
        <v>#REF!</v>
      </c>
      <c r="S83" s="53" t="e">
        <f>IF(#REF!=zz!BR$2400,1,0)</f>
        <v>#REF!</v>
      </c>
      <c r="T83" s="53" t="e">
        <f>IF(S83=0,"",COUNTIF(S$4:S83,1))</f>
        <v>#REF!</v>
      </c>
      <c r="U83" s="53" t="e">
        <f>IF(#REF!&lt;&gt;"",1,"")</f>
        <v>#REF!</v>
      </c>
      <c r="V83" s="53" t="e">
        <f>IF(U83="","",COUNTIF(U$4:U83,1))</f>
        <v>#REF!</v>
      </c>
      <c r="W83" s="53" t="e">
        <f>#REF!</f>
        <v>#REF!</v>
      </c>
      <c r="X83" s="53" t="e">
        <f>IF(W83=0,"",COUNTIF(W$4:W83,1))</f>
        <v>#REF!</v>
      </c>
    </row>
    <row r="84" spans="12:24" s="21" customFormat="1" x14ac:dyDescent="0.2">
      <c r="L84" s="22">
        <v>81</v>
      </c>
      <c r="M84" s="22" t="e">
        <f>IF(#REF!=#REF!,1,0)</f>
        <v>#REF!</v>
      </c>
      <c r="N84" s="22" t="e">
        <f>IF(M84=0,"",COUNTIF(M$4:M84,1))</f>
        <v>#REF!</v>
      </c>
      <c r="O84" s="53" t="e">
        <f>IF(#REF!=zz!BR$2396,1,0)</f>
        <v>#REF!</v>
      </c>
      <c r="P84" s="53" t="e">
        <f>IF(O84=0,"",COUNTIF(O$4:O84,1))</f>
        <v>#REF!</v>
      </c>
      <c r="Q84" s="53" t="e">
        <f>IF(#REF!=zz!BR$2398,1,0)</f>
        <v>#REF!</v>
      </c>
      <c r="R84" s="53" t="e">
        <f>IF(Q84=0,"",COUNTIF(Q$4:Q84,1))</f>
        <v>#REF!</v>
      </c>
      <c r="S84" s="53" t="e">
        <f>IF(#REF!=zz!BR$2400,1,0)</f>
        <v>#REF!</v>
      </c>
      <c r="T84" s="53" t="e">
        <f>IF(S84=0,"",COUNTIF(S$4:S84,1))</f>
        <v>#REF!</v>
      </c>
      <c r="U84" s="53" t="e">
        <f>IF(#REF!&lt;&gt;"",1,"")</f>
        <v>#REF!</v>
      </c>
      <c r="V84" s="53" t="e">
        <f>IF(U84="","",COUNTIF(U$4:U84,1))</f>
        <v>#REF!</v>
      </c>
      <c r="W84" s="53" t="e">
        <f>#REF!</f>
        <v>#REF!</v>
      </c>
      <c r="X84" s="53" t="e">
        <f>IF(W84=0,"",COUNTIF(W$4:W84,1))</f>
        <v>#REF!</v>
      </c>
    </row>
    <row r="85" spans="12:24" s="21" customFormat="1" x14ac:dyDescent="0.2">
      <c r="L85" s="22">
        <v>82</v>
      </c>
      <c r="M85" s="22" t="e">
        <f>IF(#REF!=#REF!,1,0)</f>
        <v>#REF!</v>
      </c>
      <c r="N85" s="22" t="e">
        <f>IF(M85=0,"",COUNTIF(M$4:M85,1))</f>
        <v>#REF!</v>
      </c>
      <c r="O85" s="53" t="e">
        <f>IF(#REF!=zz!BR$2396,1,0)</f>
        <v>#REF!</v>
      </c>
      <c r="P85" s="53" t="e">
        <f>IF(O85=0,"",COUNTIF(O$4:O85,1))</f>
        <v>#REF!</v>
      </c>
      <c r="Q85" s="53" t="e">
        <f>IF(#REF!=zz!BR$2398,1,0)</f>
        <v>#REF!</v>
      </c>
      <c r="R85" s="53" t="e">
        <f>IF(Q85=0,"",COUNTIF(Q$4:Q85,1))</f>
        <v>#REF!</v>
      </c>
      <c r="S85" s="53" t="e">
        <f>IF(#REF!=zz!BR$2400,1,0)</f>
        <v>#REF!</v>
      </c>
      <c r="T85" s="53" t="e">
        <f>IF(S85=0,"",COUNTIF(S$4:S85,1))</f>
        <v>#REF!</v>
      </c>
      <c r="U85" s="53" t="e">
        <f>IF(#REF!&lt;&gt;"",1,"")</f>
        <v>#REF!</v>
      </c>
      <c r="V85" s="53" t="e">
        <f>IF(U85="","",COUNTIF(U$4:U85,1))</f>
        <v>#REF!</v>
      </c>
      <c r="W85" s="53" t="e">
        <f>#REF!</f>
        <v>#REF!</v>
      </c>
      <c r="X85" s="53" t="e">
        <f>IF(W85=0,"",COUNTIF(W$4:W85,1))</f>
        <v>#REF!</v>
      </c>
    </row>
    <row r="86" spans="12:24" s="21" customFormat="1" x14ac:dyDescent="0.2">
      <c r="L86" s="22">
        <v>83</v>
      </c>
      <c r="M86" s="22" t="e">
        <f>IF(#REF!=#REF!,1,0)</f>
        <v>#REF!</v>
      </c>
      <c r="N86" s="22" t="e">
        <f>IF(M86=0,"",COUNTIF(M$4:M86,1))</f>
        <v>#REF!</v>
      </c>
      <c r="O86" s="53" t="e">
        <f>IF(#REF!=zz!BR$2396,1,0)</f>
        <v>#REF!</v>
      </c>
      <c r="P86" s="53" t="e">
        <f>IF(O86=0,"",COUNTIF(O$4:O86,1))</f>
        <v>#REF!</v>
      </c>
      <c r="Q86" s="53" t="e">
        <f>IF(#REF!=zz!BR$2398,1,0)</f>
        <v>#REF!</v>
      </c>
      <c r="R86" s="53" t="e">
        <f>IF(Q86=0,"",COUNTIF(Q$4:Q86,1))</f>
        <v>#REF!</v>
      </c>
      <c r="S86" s="53" t="e">
        <f>IF(#REF!=zz!BR$2400,1,0)</f>
        <v>#REF!</v>
      </c>
      <c r="T86" s="53" t="e">
        <f>IF(S86=0,"",COUNTIF(S$4:S86,1))</f>
        <v>#REF!</v>
      </c>
      <c r="U86" s="53" t="e">
        <f>IF(#REF!&lt;&gt;"",1,"")</f>
        <v>#REF!</v>
      </c>
      <c r="V86" s="53" t="e">
        <f>IF(U86="","",COUNTIF(U$4:U86,1))</f>
        <v>#REF!</v>
      </c>
      <c r="W86" s="53" t="e">
        <f>#REF!</f>
        <v>#REF!</v>
      </c>
      <c r="X86" s="53" t="e">
        <f>IF(W86=0,"",COUNTIF(W$4:W86,1))</f>
        <v>#REF!</v>
      </c>
    </row>
    <row r="87" spans="12:24" s="21" customFormat="1" x14ac:dyDescent="0.2">
      <c r="L87" s="22">
        <v>84</v>
      </c>
      <c r="M87" s="22" t="e">
        <f>IF(#REF!=#REF!,1,0)</f>
        <v>#REF!</v>
      </c>
      <c r="N87" s="22" t="e">
        <f>IF(M87=0,"",COUNTIF(M$4:M87,1))</f>
        <v>#REF!</v>
      </c>
      <c r="O87" s="53" t="e">
        <f>IF(#REF!=zz!BR$2396,1,0)</f>
        <v>#REF!</v>
      </c>
      <c r="P87" s="53" t="e">
        <f>IF(O87=0,"",COUNTIF(O$4:O87,1))</f>
        <v>#REF!</v>
      </c>
      <c r="Q87" s="53" t="e">
        <f>IF(#REF!=zz!BR$2398,1,0)</f>
        <v>#REF!</v>
      </c>
      <c r="R87" s="53" t="e">
        <f>IF(Q87=0,"",COUNTIF(Q$4:Q87,1))</f>
        <v>#REF!</v>
      </c>
      <c r="S87" s="53" t="e">
        <f>IF(#REF!=zz!BR$2400,1,0)</f>
        <v>#REF!</v>
      </c>
      <c r="T87" s="53" t="e">
        <f>IF(S87=0,"",COUNTIF(S$4:S87,1))</f>
        <v>#REF!</v>
      </c>
      <c r="U87" s="53" t="e">
        <f>IF(#REF!&lt;&gt;"",1,"")</f>
        <v>#REF!</v>
      </c>
      <c r="V87" s="53" t="e">
        <f>IF(U87="","",COUNTIF(U$4:U87,1))</f>
        <v>#REF!</v>
      </c>
      <c r="W87" s="53" t="e">
        <f>#REF!</f>
        <v>#REF!</v>
      </c>
      <c r="X87" s="53" t="e">
        <f>IF(W87=0,"",COUNTIF(W$4:W87,1))</f>
        <v>#REF!</v>
      </c>
    </row>
    <row r="88" spans="12:24" s="21" customFormat="1" x14ac:dyDescent="0.2">
      <c r="L88" s="22">
        <v>85</v>
      </c>
      <c r="M88" s="22" t="e">
        <f>IF(#REF!=#REF!,1,0)</f>
        <v>#REF!</v>
      </c>
      <c r="N88" s="22" t="e">
        <f>IF(M88=0,"",COUNTIF(M$4:M88,1))</f>
        <v>#REF!</v>
      </c>
      <c r="O88" s="53" t="e">
        <f>IF(#REF!=zz!BR$2396,1,0)</f>
        <v>#REF!</v>
      </c>
      <c r="P88" s="53" t="e">
        <f>IF(O88=0,"",COUNTIF(O$4:O88,1))</f>
        <v>#REF!</v>
      </c>
      <c r="Q88" s="53" t="e">
        <f>IF(#REF!=zz!BR$2398,1,0)</f>
        <v>#REF!</v>
      </c>
      <c r="R88" s="53" t="e">
        <f>IF(Q88=0,"",COUNTIF(Q$4:Q88,1))</f>
        <v>#REF!</v>
      </c>
      <c r="S88" s="53" t="e">
        <f>IF(#REF!=zz!BR$2400,1,0)</f>
        <v>#REF!</v>
      </c>
      <c r="T88" s="53" t="e">
        <f>IF(S88=0,"",COUNTIF(S$4:S88,1))</f>
        <v>#REF!</v>
      </c>
      <c r="U88" s="53" t="e">
        <f>IF(#REF!&lt;&gt;"",1,"")</f>
        <v>#REF!</v>
      </c>
      <c r="V88" s="53" t="e">
        <f>IF(U88="","",COUNTIF(U$4:U88,1))</f>
        <v>#REF!</v>
      </c>
      <c r="W88" s="53" t="e">
        <f>#REF!</f>
        <v>#REF!</v>
      </c>
      <c r="X88" s="53" t="e">
        <f>IF(W88=0,"",COUNTIF(W$4:W88,1))</f>
        <v>#REF!</v>
      </c>
    </row>
    <row r="89" spans="12:24" s="21" customFormat="1" x14ac:dyDescent="0.2">
      <c r="L89" s="22">
        <v>86</v>
      </c>
      <c r="M89" s="22" t="e">
        <f>IF(#REF!=#REF!,1,0)</f>
        <v>#REF!</v>
      </c>
      <c r="N89" s="22" t="e">
        <f>IF(M89=0,"",COUNTIF(M$4:M89,1))</f>
        <v>#REF!</v>
      </c>
      <c r="O89" s="53" t="e">
        <f>IF(#REF!=zz!BR$2396,1,0)</f>
        <v>#REF!</v>
      </c>
      <c r="P89" s="53" t="e">
        <f>IF(O89=0,"",COUNTIF(O$4:O89,1))</f>
        <v>#REF!</v>
      </c>
      <c r="Q89" s="53" t="e">
        <f>IF(#REF!=zz!BR$2398,1,0)</f>
        <v>#REF!</v>
      </c>
      <c r="R89" s="53" t="e">
        <f>IF(Q89=0,"",COUNTIF(Q$4:Q89,1))</f>
        <v>#REF!</v>
      </c>
      <c r="S89" s="53" t="e">
        <f>IF(#REF!=zz!BR$2400,1,0)</f>
        <v>#REF!</v>
      </c>
      <c r="T89" s="53" t="e">
        <f>IF(S89=0,"",COUNTIF(S$4:S89,1))</f>
        <v>#REF!</v>
      </c>
      <c r="U89" s="53" t="e">
        <f>IF(#REF!&lt;&gt;"",1,"")</f>
        <v>#REF!</v>
      </c>
      <c r="V89" s="53" t="e">
        <f>IF(U89="","",COUNTIF(U$4:U89,1))</f>
        <v>#REF!</v>
      </c>
      <c r="W89" s="53" t="e">
        <f>#REF!</f>
        <v>#REF!</v>
      </c>
      <c r="X89" s="53" t="e">
        <f>IF(W89=0,"",COUNTIF(W$4:W89,1))</f>
        <v>#REF!</v>
      </c>
    </row>
    <row r="90" spans="12:24" s="21" customFormat="1" x14ac:dyDescent="0.2">
      <c r="L90" s="22">
        <v>87</v>
      </c>
      <c r="M90" s="22" t="e">
        <f>IF(#REF!=#REF!,1,0)</f>
        <v>#REF!</v>
      </c>
      <c r="N90" s="22" t="e">
        <f>IF(M90=0,"",COUNTIF(M$4:M90,1))</f>
        <v>#REF!</v>
      </c>
      <c r="O90" s="53" t="e">
        <f>IF(#REF!=zz!BR$2396,1,0)</f>
        <v>#REF!</v>
      </c>
      <c r="P90" s="53" t="e">
        <f>IF(O90=0,"",COUNTIF(O$4:O90,1))</f>
        <v>#REF!</v>
      </c>
      <c r="Q90" s="53" t="e">
        <f>IF(#REF!=zz!BR$2398,1,0)</f>
        <v>#REF!</v>
      </c>
      <c r="R90" s="53" t="e">
        <f>IF(Q90=0,"",COUNTIF(Q$4:Q90,1))</f>
        <v>#REF!</v>
      </c>
      <c r="S90" s="53" t="e">
        <f>IF(#REF!=zz!BR$2400,1,0)</f>
        <v>#REF!</v>
      </c>
      <c r="T90" s="53" t="e">
        <f>IF(S90=0,"",COUNTIF(S$4:S90,1))</f>
        <v>#REF!</v>
      </c>
      <c r="U90" s="53" t="e">
        <f>IF(#REF!&lt;&gt;"",1,"")</f>
        <v>#REF!</v>
      </c>
      <c r="V90" s="53" t="e">
        <f>IF(U90="","",COUNTIF(U$4:U90,1))</f>
        <v>#REF!</v>
      </c>
      <c r="W90" s="53" t="e">
        <f>#REF!</f>
        <v>#REF!</v>
      </c>
      <c r="X90" s="53" t="e">
        <f>IF(W90=0,"",COUNTIF(W$4:W90,1))</f>
        <v>#REF!</v>
      </c>
    </row>
    <row r="91" spans="12:24" s="21" customFormat="1" x14ac:dyDescent="0.2">
      <c r="L91" s="22">
        <v>88</v>
      </c>
      <c r="M91" s="22" t="e">
        <f>IF(#REF!=#REF!,1,0)</f>
        <v>#REF!</v>
      </c>
      <c r="N91" s="22" t="e">
        <f>IF(M91=0,"",COUNTIF(M$4:M91,1))</f>
        <v>#REF!</v>
      </c>
      <c r="O91" s="53" t="e">
        <f>IF(#REF!=zz!BR$2396,1,0)</f>
        <v>#REF!</v>
      </c>
      <c r="P91" s="53" t="e">
        <f>IF(O91=0,"",COUNTIF(O$4:O91,1))</f>
        <v>#REF!</v>
      </c>
      <c r="Q91" s="53" t="e">
        <f>IF(#REF!=zz!BR$2398,1,0)</f>
        <v>#REF!</v>
      </c>
      <c r="R91" s="53" t="e">
        <f>IF(Q91=0,"",COUNTIF(Q$4:Q91,1))</f>
        <v>#REF!</v>
      </c>
      <c r="S91" s="53" t="e">
        <f>IF(#REF!=zz!BR$2400,1,0)</f>
        <v>#REF!</v>
      </c>
      <c r="T91" s="53" t="e">
        <f>IF(S91=0,"",COUNTIF(S$4:S91,1))</f>
        <v>#REF!</v>
      </c>
      <c r="U91" s="53" t="e">
        <f>IF(#REF!&lt;&gt;"",1,"")</f>
        <v>#REF!</v>
      </c>
      <c r="V91" s="53" t="e">
        <f>IF(U91="","",COUNTIF(U$4:U91,1))</f>
        <v>#REF!</v>
      </c>
      <c r="W91" s="53" t="e">
        <f>#REF!</f>
        <v>#REF!</v>
      </c>
      <c r="X91" s="53" t="e">
        <f>IF(W91=0,"",COUNTIF(W$4:W91,1))</f>
        <v>#REF!</v>
      </c>
    </row>
    <row r="92" spans="12:24" s="21" customFormat="1" x14ac:dyDescent="0.2">
      <c r="L92" s="22">
        <v>89</v>
      </c>
      <c r="M92" s="22" t="e">
        <f>IF(#REF!=#REF!,1,0)</f>
        <v>#REF!</v>
      </c>
      <c r="N92" s="22" t="e">
        <f>IF(M92=0,"",COUNTIF(M$4:M92,1))</f>
        <v>#REF!</v>
      </c>
      <c r="O92" s="53" t="e">
        <f>IF(#REF!=zz!BR$2396,1,0)</f>
        <v>#REF!</v>
      </c>
      <c r="P92" s="53" t="e">
        <f>IF(O92=0,"",COUNTIF(O$4:O92,1))</f>
        <v>#REF!</v>
      </c>
      <c r="Q92" s="53" t="e">
        <f>IF(#REF!=zz!BR$2398,1,0)</f>
        <v>#REF!</v>
      </c>
      <c r="R92" s="53" t="e">
        <f>IF(Q92=0,"",COUNTIF(Q$4:Q92,1))</f>
        <v>#REF!</v>
      </c>
      <c r="S92" s="53" t="e">
        <f>IF(#REF!=zz!BR$2400,1,0)</f>
        <v>#REF!</v>
      </c>
      <c r="T92" s="53" t="e">
        <f>IF(S92=0,"",COUNTIF(S$4:S92,1))</f>
        <v>#REF!</v>
      </c>
      <c r="U92" s="53" t="e">
        <f>IF(#REF!&lt;&gt;"",1,"")</f>
        <v>#REF!</v>
      </c>
      <c r="V92" s="53" t="e">
        <f>IF(U92="","",COUNTIF(U$4:U92,1))</f>
        <v>#REF!</v>
      </c>
      <c r="W92" s="53" t="e">
        <f>#REF!</f>
        <v>#REF!</v>
      </c>
      <c r="X92" s="53" t="e">
        <f>IF(W92=0,"",COUNTIF(W$4:W92,1))</f>
        <v>#REF!</v>
      </c>
    </row>
    <row r="93" spans="12:24" s="21" customFormat="1" x14ac:dyDescent="0.2">
      <c r="L93" s="22">
        <v>90</v>
      </c>
      <c r="M93" s="22" t="e">
        <f>IF(#REF!=#REF!,1,0)</f>
        <v>#REF!</v>
      </c>
      <c r="N93" s="22" t="e">
        <f>IF(M93=0,"",COUNTIF(M$4:M93,1))</f>
        <v>#REF!</v>
      </c>
      <c r="O93" s="53" t="e">
        <f>IF(#REF!=zz!BR$2396,1,0)</f>
        <v>#REF!</v>
      </c>
      <c r="P93" s="53" t="e">
        <f>IF(O93=0,"",COUNTIF(O$4:O93,1))</f>
        <v>#REF!</v>
      </c>
      <c r="Q93" s="53" t="e">
        <f>IF(#REF!=zz!BR$2398,1,0)</f>
        <v>#REF!</v>
      </c>
      <c r="R93" s="53" t="e">
        <f>IF(Q93=0,"",COUNTIF(Q$4:Q93,1))</f>
        <v>#REF!</v>
      </c>
      <c r="S93" s="53" t="e">
        <f>IF(#REF!=zz!BR$2400,1,0)</f>
        <v>#REF!</v>
      </c>
      <c r="T93" s="53" t="e">
        <f>IF(S93=0,"",COUNTIF(S$4:S93,1))</f>
        <v>#REF!</v>
      </c>
      <c r="U93" s="53" t="e">
        <f>IF(#REF!&lt;&gt;"",1,"")</f>
        <v>#REF!</v>
      </c>
      <c r="V93" s="53" t="e">
        <f>IF(U93="","",COUNTIF(U$4:U93,1))</f>
        <v>#REF!</v>
      </c>
      <c r="W93" s="53" t="e">
        <f>#REF!</f>
        <v>#REF!</v>
      </c>
      <c r="X93" s="53" t="e">
        <f>IF(W93=0,"",COUNTIF(W$4:W93,1))</f>
        <v>#REF!</v>
      </c>
    </row>
    <row r="94" spans="12:24" s="21" customFormat="1" x14ac:dyDescent="0.2">
      <c r="L94" s="22">
        <v>91</v>
      </c>
      <c r="M94" s="22" t="e">
        <f>IF(#REF!=#REF!,1,0)</f>
        <v>#REF!</v>
      </c>
      <c r="N94" s="22" t="e">
        <f>IF(M94=0,"",COUNTIF(M$4:M94,1))</f>
        <v>#REF!</v>
      </c>
      <c r="O94" s="53" t="e">
        <f>IF(#REF!=zz!BR$2396,1,0)</f>
        <v>#REF!</v>
      </c>
      <c r="P94" s="53" t="e">
        <f>IF(O94=0,"",COUNTIF(O$4:O94,1))</f>
        <v>#REF!</v>
      </c>
      <c r="Q94" s="53" t="e">
        <f>IF(#REF!=zz!BR$2398,1,0)</f>
        <v>#REF!</v>
      </c>
      <c r="R94" s="53" t="e">
        <f>IF(Q94=0,"",COUNTIF(Q$4:Q94,1))</f>
        <v>#REF!</v>
      </c>
      <c r="S94" s="53" t="e">
        <f>IF(#REF!=zz!BR$2400,1,0)</f>
        <v>#REF!</v>
      </c>
      <c r="T94" s="53" t="e">
        <f>IF(S94=0,"",COUNTIF(S$4:S94,1))</f>
        <v>#REF!</v>
      </c>
      <c r="U94" s="53" t="e">
        <f>IF(#REF!&lt;&gt;"",1,"")</f>
        <v>#REF!</v>
      </c>
      <c r="V94" s="53" t="e">
        <f>IF(U94="","",COUNTIF(U$4:U94,1))</f>
        <v>#REF!</v>
      </c>
      <c r="W94" s="53" t="e">
        <f>#REF!</f>
        <v>#REF!</v>
      </c>
      <c r="X94" s="53" t="e">
        <f>IF(W94=0,"",COUNTIF(W$4:W94,1))</f>
        <v>#REF!</v>
      </c>
    </row>
    <row r="95" spans="12:24" s="21" customFormat="1" x14ac:dyDescent="0.2">
      <c r="L95" s="22">
        <v>92</v>
      </c>
      <c r="M95" s="22" t="e">
        <f>IF(#REF!=#REF!,1,0)</f>
        <v>#REF!</v>
      </c>
      <c r="N95" s="22" t="e">
        <f>IF(M95=0,"",COUNTIF(M$4:M95,1))</f>
        <v>#REF!</v>
      </c>
      <c r="O95" s="53" t="e">
        <f>IF(#REF!=zz!BR$2396,1,0)</f>
        <v>#REF!</v>
      </c>
      <c r="P95" s="53" t="e">
        <f>IF(O95=0,"",COUNTIF(O$4:O95,1))</f>
        <v>#REF!</v>
      </c>
      <c r="Q95" s="53" t="e">
        <f>IF(#REF!=zz!BR$2398,1,0)</f>
        <v>#REF!</v>
      </c>
      <c r="R95" s="53" t="e">
        <f>IF(Q95=0,"",COUNTIF(Q$4:Q95,1))</f>
        <v>#REF!</v>
      </c>
      <c r="S95" s="53" t="e">
        <f>IF(#REF!=zz!BR$2400,1,0)</f>
        <v>#REF!</v>
      </c>
      <c r="T95" s="53" t="e">
        <f>IF(S95=0,"",COUNTIF(S$4:S95,1))</f>
        <v>#REF!</v>
      </c>
      <c r="U95" s="53" t="e">
        <f>IF(#REF!&lt;&gt;"",1,"")</f>
        <v>#REF!</v>
      </c>
      <c r="V95" s="53" t="e">
        <f>IF(U95="","",COUNTIF(U$4:U95,1))</f>
        <v>#REF!</v>
      </c>
      <c r="W95" s="53" t="e">
        <f>#REF!</f>
        <v>#REF!</v>
      </c>
      <c r="X95" s="53" t="e">
        <f>IF(W95=0,"",COUNTIF(W$4:W95,1))</f>
        <v>#REF!</v>
      </c>
    </row>
    <row r="96" spans="12:24" s="21" customFormat="1" x14ac:dyDescent="0.2">
      <c r="L96" s="22">
        <v>93</v>
      </c>
      <c r="M96" s="22" t="e">
        <f>IF(#REF!=#REF!,1,0)</f>
        <v>#REF!</v>
      </c>
      <c r="N96" s="22" t="e">
        <f>IF(M96=0,"",COUNTIF(M$4:M96,1))</f>
        <v>#REF!</v>
      </c>
      <c r="O96" s="53" t="e">
        <f>IF(#REF!=zz!BR$2396,1,0)</f>
        <v>#REF!</v>
      </c>
      <c r="P96" s="53" t="e">
        <f>IF(O96=0,"",COUNTIF(O$4:O96,1))</f>
        <v>#REF!</v>
      </c>
      <c r="Q96" s="53" t="e">
        <f>IF(#REF!=zz!BR$2398,1,0)</f>
        <v>#REF!</v>
      </c>
      <c r="R96" s="53" t="e">
        <f>IF(Q96=0,"",COUNTIF(Q$4:Q96,1))</f>
        <v>#REF!</v>
      </c>
      <c r="S96" s="53" t="e">
        <f>IF(#REF!=zz!BR$2400,1,0)</f>
        <v>#REF!</v>
      </c>
      <c r="T96" s="53" t="e">
        <f>IF(S96=0,"",COUNTIF(S$4:S96,1))</f>
        <v>#REF!</v>
      </c>
      <c r="U96" s="53" t="e">
        <f>IF(#REF!&lt;&gt;"",1,"")</f>
        <v>#REF!</v>
      </c>
      <c r="V96" s="53" t="e">
        <f>IF(U96="","",COUNTIF(U$4:U96,1))</f>
        <v>#REF!</v>
      </c>
      <c r="W96" s="53" t="e">
        <f>#REF!</f>
        <v>#REF!</v>
      </c>
      <c r="X96" s="53" t="e">
        <f>IF(W96=0,"",COUNTIF(W$4:W96,1))</f>
        <v>#REF!</v>
      </c>
    </row>
    <row r="97" spans="12:24" s="21" customFormat="1" x14ac:dyDescent="0.2">
      <c r="L97" s="22">
        <v>94</v>
      </c>
      <c r="M97" s="22" t="e">
        <f>IF(#REF!=#REF!,1,0)</f>
        <v>#REF!</v>
      </c>
      <c r="N97" s="22" t="e">
        <f>IF(M97=0,"",COUNTIF(M$4:M97,1))</f>
        <v>#REF!</v>
      </c>
      <c r="O97" s="53" t="e">
        <f>IF(#REF!=zz!BR$2396,1,0)</f>
        <v>#REF!</v>
      </c>
      <c r="P97" s="53" t="e">
        <f>IF(O97=0,"",COUNTIF(O$4:O97,1))</f>
        <v>#REF!</v>
      </c>
      <c r="Q97" s="53" t="e">
        <f>IF(#REF!=zz!BR$2398,1,0)</f>
        <v>#REF!</v>
      </c>
      <c r="R97" s="53" t="e">
        <f>IF(Q97=0,"",COUNTIF(Q$4:Q97,1))</f>
        <v>#REF!</v>
      </c>
      <c r="S97" s="53" t="e">
        <f>IF(#REF!=zz!BR$2400,1,0)</f>
        <v>#REF!</v>
      </c>
      <c r="T97" s="53" t="e">
        <f>IF(S97=0,"",COUNTIF(S$4:S97,1))</f>
        <v>#REF!</v>
      </c>
      <c r="U97" s="53" t="e">
        <f>IF(#REF!&lt;&gt;"",1,"")</f>
        <v>#REF!</v>
      </c>
      <c r="V97" s="53" t="e">
        <f>IF(U97="","",COUNTIF(U$4:U97,1))</f>
        <v>#REF!</v>
      </c>
      <c r="W97" s="53" t="e">
        <f>#REF!</f>
        <v>#REF!</v>
      </c>
      <c r="X97" s="53" t="e">
        <f>IF(W97=0,"",COUNTIF(W$4:W97,1))</f>
        <v>#REF!</v>
      </c>
    </row>
    <row r="98" spans="12:24" s="21" customFormat="1" x14ac:dyDescent="0.2">
      <c r="L98" s="22">
        <v>95</v>
      </c>
      <c r="M98" s="22" t="e">
        <f>IF(#REF!=#REF!,1,0)</f>
        <v>#REF!</v>
      </c>
      <c r="N98" s="22" t="e">
        <f>IF(M98=0,"",COUNTIF(M$4:M98,1))</f>
        <v>#REF!</v>
      </c>
      <c r="O98" s="53" t="e">
        <f>IF(#REF!=zz!BR$2396,1,0)</f>
        <v>#REF!</v>
      </c>
      <c r="P98" s="53" t="e">
        <f>IF(O98=0,"",COUNTIF(O$4:O98,1))</f>
        <v>#REF!</v>
      </c>
      <c r="Q98" s="53" t="e">
        <f>IF(#REF!=zz!BR$2398,1,0)</f>
        <v>#REF!</v>
      </c>
      <c r="R98" s="53" t="e">
        <f>IF(Q98=0,"",COUNTIF(Q$4:Q98,1))</f>
        <v>#REF!</v>
      </c>
      <c r="S98" s="53" t="e">
        <f>IF(#REF!=zz!BR$2400,1,0)</f>
        <v>#REF!</v>
      </c>
      <c r="T98" s="53" t="e">
        <f>IF(S98=0,"",COUNTIF(S$4:S98,1))</f>
        <v>#REF!</v>
      </c>
      <c r="U98" s="53" t="e">
        <f>IF(#REF!&lt;&gt;"",1,"")</f>
        <v>#REF!</v>
      </c>
      <c r="V98" s="53" t="e">
        <f>IF(U98="","",COUNTIF(U$4:U98,1))</f>
        <v>#REF!</v>
      </c>
      <c r="W98" s="53" t="e">
        <f>#REF!</f>
        <v>#REF!</v>
      </c>
      <c r="X98" s="53" t="e">
        <f>IF(W98=0,"",COUNTIF(W$4:W98,1))</f>
        <v>#REF!</v>
      </c>
    </row>
    <row r="99" spans="12:24" s="21" customFormat="1" x14ac:dyDescent="0.2">
      <c r="L99" s="22">
        <v>96</v>
      </c>
      <c r="M99" s="22" t="e">
        <f>IF(#REF!=#REF!,1,0)</f>
        <v>#REF!</v>
      </c>
      <c r="N99" s="22" t="e">
        <f>IF(M99=0,"",COUNTIF(M$4:M99,1))</f>
        <v>#REF!</v>
      </c>
      <c r="O99" s="53" t="e">
        <f>IF(#REF!=zz!BR$2396,1,0)</f>
        <v>#REF!</v>
      </c>
      <c r="P99" s="53" t="e">
        <f>IF(O99=0,"",COUNTIF(O$4:O99,1))</f>
        <v>#REF!</v>
      </c>
      <c r="Q99" s="53" t="e">
        <f>IF(#REF!=zz!BR$2398,1,0)</f>
        <v>#REF!</v>
      </c>
      <c r="R99" s="53" t="e">
        <f>IF(Q99=0,"",COUNTIF(Q$4:Q99,1))</f>
        <v>#REF!</v>
      </c>
      <c r="S99" s="53" t="e">
        <f>IF(#REF!=zz!BR$2400,1,0)</f>
        <v>#REF!</v>
      </c>
      <c r="T99" s="53" t="e">
        <f>IF(S99=0,"",COUNTIF(S$4:S99,1))</f>
        <v>#REF!</v>
      </c>
      <c r="U99" s="53" t="e">
        <f>IF(#REF!&lt;&gt;"",1,"")</f>
        <v>#REF!</v>
      </c>
      <c r="V99" s="53" t="e">
        <f>IF(U99="","",COUNTIF(U$4:U99,1))</f>
        <v>#REF!</v>
      </c>
      <c r="W99" s="53" t="e">
        <f>#REF!</f>
        <v>#REF!</v>
      </c>
      <c r="X99" s="53" t="e">
        <f>IF(W99=0,"",COUNTIF(W$4:W99,1))</f>
        <v>#REF!</v>
      </c>
    </row>
    <row r="100" spans="12:24" s="21" customFormat="1" x14ac:dyDescent="0.2">
      <c r="L100" s="22">
        <v>97</v>
      </c>
      <c r="M100" s="22" t="e">
        <f>IF(#REF!=#REF!,1,0)</f>
        <v>#REF!</v>
      </c>
      <c r="N100" s="22" t="e">
        <f>IF(M100=0,"",COUNTIF(M$4:M100,1))</f>
        <v>#REF!</v>
      </c>
      <c r="O100" s="53" t="e">
        <f>IF(#REF!=zz!BR$2396,1,0)</f>
        <v>#REF!</v>
      </c>
      <c r="P100" s="53" t="e">
        <f>IF(O100=0,"",COUNTIF(O$4:O100,1))</f>
        <v>#REF!</v>
      </c>
      <c r="Q100" s="53" t="e">
        <f>IF(#REF!=zz!BR$2398,1,0)</f>
        <v>#REF!</v>
      </c>
      <c r="R100" s="53" t="e">
        <f>IF(Q100=0,"",COUNTIF(Q$4:Q100,1))</f>
        <v>#REF!</v>
      </c>
      <c r="S100" s="53" t="e">
        <f>IF(#REF!=zz!BR$2400,1,0)</f>
        <v>#REF!</v>
      </c>
      <c r="T100" s="53" t="e">
        <f>IF(S100=0,"",COUNTIF(S$4:S100,1))</f>
        <v>#REF!</v>
      </c>
      <c r="U100" s="53" t="e">
        <f>IF(#REF!&lt;&gt;"",1,"")</f>
        <v>#REF!</v>
      </c>
      <c r="V100" s="53" t="e">
        <f>IF(U100="","",COUNTIF(U$4:U100,1))</f>
        <v>#REF!</v>
      </c>
      <c r="W100" s="53" t="e">
        <f>#REF!</f>
        <v>#REF!</v>
      </c>
      <c r="X100" s="53" t="e">
        <f>IF(W100=0,"",COUNTIF(W$4:W100,1))</f>
        <v>#REF!</v>
      </c>
    </row>
    <row r="101" spans="12:24" s="21" customFormat="1" x14ac:dyDescent="0.2">
      <c r="L101" s="22">
        <v>98</v>
      </c>
      <c r="M101" s="22" t="e">
        <f>IF(#REF!=#REF!,1,0)</f>
        <v>#REF!</v>
      </c>
      <c r="N101" s="22" t="e">
        <f>IF(M101=0,"",COUNTIF(M$4:M101,1))</f>
        <v>#REF!</v>
      </c>
      <c r="O101" s="53" t="e">
        <f>IF(#REF!=zz!BR$2396,1,0)</f>
        <v>#REF!</v>
      </c>
      <c r="P101" s="53" t="e">
        <f>IF(O101=0,"",COUNTIF(O$4:O101,1))</f>
        <v>#REF!</v>
      </c>
      <c r="Q101" s="53" t="e">
        <f>IF(#REF!=zz!BR$2398,1,0)</f>
        <v>#REF!</v>
      </c>
      <c r="R101" s="53" t="e">
        <f>IF(Q101=0,"",COUNTIF(Q$4:Q101,1))</f>
        <v>#REF!</v>
      </c>
      <c r="S101" s="53" t="e">
        <f>IF(#REF!=zz!BR$2400,1,0)</f>
        <v>#REF!</v>
      </c>
      <c r="T101" s="53" t="e">
        <f>IF(S101=0,"",COUNTIF(S$4:S101,1))</f>
        <v>#REF!</v>
      </c>
      <c r="U101" s="53" t="e">
        <f>IF(#REF!&lt;&gt;"",1,"")</f>
        <v>#REF!</v>
      </c>
      <c r="V101" s="53" t="e">
        <f>IF(U101="","",COUNTIF(U$4:U101,1))</f>
        <v>#REF!</v>
      </c>
      <c r="W101" s="53" t="e">
        <f>#REF!</f>
        <v>#REF!</v>
      </c>
      <c r="X101" s="53" t="e">
        <f>IF(W101=0,"",COUNTIF(W$4:W101,1))</f>
        <v>#REF!</v>
      </c>
    </row>
    <row r="102" spans="12:24" s="21" customFormat="1" x14ac:dyDescent="0.2">
      <c r="L102" s="22">
        <v>99</v>
      </c>
      <c r="M102" s="22" t="e">
        <f>IF(#REF!=#REF!,1,0)</f>
        <v>#REF!</v>
      </c>
      <c r="N102" s="22" t="e">
        <f>IF(M102=0,"",COUNTIF(M$4:M102,1))</f>
        <v>#REF!</v>
      </c>
      <c r="O102" s="53" t="e">
        <f>IF(#REF!=zz!BR$2396,1,0)</f>
        <v>#REF!</v>
      </c>
      <c r="P102" s="53" t="e">
        <f>IF(O102=0,"",COUNTIF(O$4:O102,1))</f>
        <v>#REF!</v>
      </c>
      <c r="Q102" s="53" t="e">
        <f>IF(#REF!=zz!BR$2398,1,0)</f>
        <v>#REF!</v>
      </c>
      <c r="R102" s="53" t="e">
        <f>IF(Q102=0,"",COUNTIF(Q$4:Q102,1))</f>
        <v>#REF!</v>
      </c>
      <c r="S102" s="53" t="e">
        <f>IF(#REF!=zz!BR$2400,1,0)</f>
        <v>#REF!</v>
      </c>
      <c r="T102" s="53" t="e">
        <f>IF(S102=0,"",COUNTIF(S$4:S102,1))</f>
        <v>#REF!</v>
      </c>
      <c r="U102" s="53" t="e">
        <f>IF(#REF!&lt;&gt;"",1,"")</f>
        <v>#REF!</v>
      </c>
      <c r="V102" s="53" t="e">
        <f>IF(U102="","",COUNTIF(U$4:U102,1))</f>
        <v>#REF!</v>
      </c>
      <c r="W102" s="53" t="e">
        <f>#REF!</f>
        <v>#REF!</v>
      </c>
      <c r="X102" s="53" t="e">
        <f>IF(W102=0,"",COUNTIF(W$4:W102,1))</f>
        <v>#REF!</v>
      </c>
    </row>
    <row r="103" spans="12:24" s="21" customFormat="1" x14ac:dyDescent="0.2">
      <c r="L103" s="22">
        <v>100</v>
      </c>
      <c r="M103" s="22" t="e">
        <f>IF(#REF!=#REF!,1,0)</f>
        <v>#REF!</v>
      </c>
      <c r="N103" s="22" t="e">
        <f>IF(M103=0,"",COUNTIF(M$4:M103,1))</f>
        <v>#REF!</v>
      </c>
      <c r="O103" s="53" t="e">
        <f>IF(#REF!=zz!BR$2396,1,0)</f>
        <v>#REF!</v>
      </c>
      <c r="P103" s="53" t="e">
        <f>IF(O103=0,"",COUNTIF(O$4:O103,1))</f>
        <v>#REF!</v>
      </c>
      <c r="Q103" s="53" t="e">
        <f>IF(#REF!=zz!BR$2398,1,0)</f>
        <v>#REF!</v>
      </c>
      <c r="R103" s="53" t="e">
        <f>IF(Q103=0,"",COUNTIF(Q$4:Q103,1))</f>
        <v>#REF!</v>
      </c>
      <c r="S103" s="53" t="e">
        <f>IF(#REF!=zz!BR$2400,1,0)</f>
        <v>#REF!</v>
      </c>
      <c r="T103" s="53" t="e">
        <f>IF(S103=0,"",COUNTIF(S$4:S103,1))</f>
        <v>#REF!</v>
      </c>
      <c r="U103" s="53" t="e">
        <f>IF(#REF!&lt;&gt;"",1,"")</f>
        <v>#REF!</v>
      </c>
      <c r="V103" s="53" t="e">
        <f>IF(U103="","",COUNTIF(U$4:U103,1))</f>
        <v>#REF!</v>
      </c>
      <c r="W103" s="53" t="e">
        <f>#REF!</f>
        <v>#REF!</v>
      </c>
      <c r="X103" s="53" t="e">
        <f>IF(W103=0,"",COUNTIF(W$4:W103,1))</f>
        <v>#REF!</v>
      </c>
    </row>
    <row r="104" spans="12:24" s="21" customFormat="1" x14ac:dyDescent="0.2">
      <c r="L104" s="22">
        <v>101</v>
      </c>
      <c r="M104" s="22" t="e">
        <f>IF(#REF!=#REF!,1,0)</f>
        <v>#REF!</v>
      </c>
      <c r="N104" s="22" t="e">
        <f>IF(M104=0,"",COUNTIF(M$4:M104,1))</f>
        <v>#REF!</v>
      </c>
      <c r="O104" s="53" t="e">
        <f>IF(#REF!=zz!BR$2396,1,0)</f>
        <v>#REF!</v>
      </c>
      <c r="P104" s="53" t="e">
        <f>IF(O104=0,"",COUNTIF(O$4:O104,1))</f>
        <v>#REF!</v>
      </c>
      <c r="Q104" s="53" t="e">
        <f>IF(#REF!=zz!BR$2398,1,0)</f>
        <v>#REF!</v>
      </c>
      <c r="R104" s="53" t="e">
        <f>IF(Q104=0,"",COUNTIF(Q$4:Q104,1))</f>
        <v>#REF!</v>
      </c>
      <c r="S104" s="53" t="e">
        <f>IF(#REF!=zz!BR$2400,1,0)</f>
        <v>#REF!</v>
      </c>
      <c r="T104" s="53" t="e">
        <f>IF(S104=0,"",COUNTIF(S$4:S104,1))</f>
        <v>#REF!</v>
      </c>
      <c r="U104" s="53" t="e">
        <f>IF(#REF!&lt;&gt;"",1,"")</f>
        <v>#REF!</v>
      </c>
      <c r="V104" s="53" t="e">
        <f>IF(U104="","",COUNTIF(U$4:U104,1))</f>
        <v>#REF!</v>
      </c>
      <c r="W104" s="53" t="e">
        <f>#REF!</f>
        <v>#REF!</v>
      </c>
      <c r="X104" s="53" t="e">
        <f>IF(W104=0,"",COUNTIF(W$4:W104,1))</f>
        <v>#REF!</v>
      </c>
    </row>
    <row r="105" spans="12:24" s="21" customFormat="1" x14ac:dyDescent="0.2">
      <c r="L105" s="22">
        <v>102</v>
      </c>
      <c r="M105" s="22" t="e">
        <f>IF(#REF!=#REF!,1,0)</f>
        <v>#REF!</v>
      </c>
      <c r="N105" s="22" t="e">
        <f>IF(M105=0,"",COUNTIF(M$4:M105,1))</f>
        <v>#REF!</v>
      </c>
      <c r="O105" s="53" t="e">
        <f>IF(#REF!=zz!BR$2396,1,0)</f>
        <v>#REF!</v>
      </c>
      <c r="P105" s="53" t="e">
        <f>IF(O105=0,"",COUNTIF(O$4:O105,1))</f>
        <v>#REF!</v>
      </c>
      <c r="Q105" s="53" t="e">
        <f>IF(#REF!=zz!BR$2398,1,0)</f>
        <v>#REF!</v>
      </c>
      <c r="R105" s="53" t="e">
        <f>IF(Q105=0,"",COUNTIF(Q$4:Q105,1))</f>
        <v>#REF!</v>
      </c>
      <c r="S105" s="53" t="e">
        <f>IF(#REF!=zz!BR$2400,1,0)</f>
        <v>#REF!</v>
      </c>
      <c r="T105" s="53" t="e">
        <f>IF(S105=0,"",COUNTIF(S$4:S105,1))</f>
        <v>#REF!</v>
      </c>
      <c r="U105" s="53" t="e">
        <f>IF(#REF!&lt;&gt;"",1,"")</f>
        <v>#REF!</v>
      </c>
      <c r="V105" s="53" t="e">
        <f>IF(U105="","",COUNTIF(U$4:U105,1))</f>
        <v>#REF!</v>
      </c>
      <c r="W105" s="53" t="e">
        <f>#REF!</f>
        <v>#REF!</v>
      </c>
      <c r="X105" s="53" t="e">
        <f>IF(W105=0,"",COUNTIF(W$4:W105,1))</f>
        <v>#REF!</v>
      </c>
    </row>
    <row r="106" spans="12:24" s="21" customFormat="1" x14ac:dyDescent="0.2">
      <c r="L106" s="22">
        <v>103</v>
      </c>
      <c r="M106" s="22" t="e">
        <f>IF(#REF!=#REF!,1,0)</f>
        <v>#REF!</v>
      </c>
      <c r="N106" s="22" t="e">
        <f>IF(M106=0,"",COUNTIF(M$4:M106,1))</f>
        <v>#REF!</v>
      </c>
      <c r="O106" s="53" t="e">
        <f>IF(#REF!=zz!BR$2396,1,0)</f>
        <v>#REF!</v>
      </c>
      <c r="P106" s="53" t="e">
        <f>IF(O106=0,"",COUNTIF(O$4:O106,1))</f>
        <v>#REF!</v>
      </c>
      <c r="Q106" s="53" t="e">
        <f>IF(#REF!=zz!BR$2398,1,0)</f>
        <v>#REF!</v>
      </c>
      <c r="R106" s="53" t="e">
        <f>IF(Q106=0,"",COUNTIF(Q$4:Q106,1))</f>
        <v>#REF!</v>
      </c>
      <c r="S106" s="53" t="e">
        <f>IF(#REF!=zz!BR$2400,1,0)</f>
        <v>#REF!</v>
      </c>
      <c r="T106" s="53" t="e">
        <f>IF(S106=0,"",COUNTIF(S$4:S106,1))</f>
        <v>#REF!</v>
      </c>
      <c r="U106" s="53" t="e">
        <f>IF(#REF!&lt;&gt;"",1,"")</f>
        <v>#REF!</v>
      </c>
      <c r="V106" s="53" t="e">
        <f>IF(U106="","",COUNTIF(U$4:U106,1))</f>
        <v>#REF!</v>
      </c>
      <c r="W106" s="53" t="e">
        <f>#REF!</f>
        <v>#REF!</v>
      </c>
      <c r="X106" s="53" t="e">
        <f>IF(W106=0,"",COUNTIF(W$4:W106,1))</f>
        <v>#REF!</v>
      </c>
    </row>
    <row r="107" spans="12:24" s="21" customFormat="1" x14ac:dyDescent="0.2">
      <c r="L107" s="22">
        <v>104</v>
      </c>
      <c r="M107" s="22" t="e">
        <f>IF(#REF!=#REF!,1,0)</f>
        <v>#REF!</v>
      </c>
      <c r="N107" s="22" t="e">
        <f>IF(M107=0,"",COUNTIF(M$4:M107,1))</f>
        <v>#REF!</v>
      </c>
      <c r="O107" s="53" t="e">
        <f>IF(#REF!=zz!BR$2396,1,0)</f>
        <v>#REF!</v>
      </c>
      <c r="P107" s="53" t="e">
        <f>IF(O107=0,"",COUNTIF(O$4:O107,1))</f>
        <v>#REF!</v>
      </c>
      <c r="Q107" s="53" t="e">
        <f>IF(#REF!=zz!BR$2398,1,0)</f>
        <v>#REF!</v>
      </c>
      <c r="R107" s="53" t="e">
        <f>IF(Q107=0,"",COUNTIF(Q$4:Q107,1))</f>
        <v>#REF!</v>
      </c>
      <c r="S107" s="53" t="e">
        <f>IF(#REF!=zz!BR$2400,1,0)</f>
        <v>#REF!</v>
      </c>
      <c r="T107" s="53" t="e">
        <f>IF(S107=0,"",COUNTIF(S$4:S107,1))</f>
        <v>#REF!</v>
      </c>
      <c r="U107" s="53" t="e">
        <f>IF(#REF!&lt;&gt;"",1,"")</f>
        <v>#REF!</v>
      </c>
      <c r="V107" s="53" t="e">
        <f>IF(U107="","",COUNTIF(U$4:U107,1))</f>
        <v>#REF!</v>
      </c>
      <c r="W107" s="53" t="e">
        <f>#REF!</f>
        <v>#REF!</v>
      </c>
      <c r="X107" s="53" t="e">
        <f>IF(W107=0,"",COUNTIF(W$4:W107,1))</f>
        <v>#REF!</v>
      </c>
    </row>
    <row r="108" spans="12:24" s="21" customFormat="1" x14ac:dyDescent="0.2">
      <c r="L108" s="22">
        <v>105</v>
      </c>
      <c r="M108" s="22" t="e">
        <f>IF(#REF!=#REF!,1,0)</f>
        <v>#REF!</v>
      </c>
      <c r="N108" s="22" t="e">
        <f>IF(M108=0,"",COUNTIF(M$4:M108,1))</f>
        <v>#REF!</v>
      </c>
      <c r="O108" s="53" t="e">
        <f>IF(#REF!=zz!BR$2396,1,0)</f>
        <v>#REF!</v>
      </c>
      <c r="P108" s="53" t="e">
        <f>IF(O108=0,"",COUNTIF(O$4:O108,1))</f>
        <v>#REF!</v>
      </c>
      <c r="Q108" s="53" t="e">
        <f>IF(#REF!=zz!BR$2398,1,0)</f>
        <v>#REF!</v>
      </c>
      <c r="R108" s="53" t="e">
        <f>IF(Q108=0,"",COUNTIF(Q$4:Q108,1))</f>
        <v>#REF!</v>
      </c>
      <c r="S108" s="53" t="e">
        <f>IF(#REF!=zz!BR$2400,1,0)</f>
        <v>#REF!</v>
      </c>
      <c r="T108" s="53" t="e">
        <f>IF(S108=0,"",COUNTIF(S$4:S108,1))</f>
        <v>#REF!</v>
      </c>
      <c r="U108" s="53" t="e">
        <f>IF(#REF!&lt;&gt;"",1,"")</f>
        <v>#REF!</v>
      </c>
      <c r="V108" s="53" t="e">
        <f>IF(U108="","",COUNTIF(U$4:U108,1))</f>
        <v>#REF!</v>
      </c>
      <c r="W108" s="53" t="e">
        <f>#REF!</f>
        <v>#REF!</v>
      </c>
      <c r="X108" s="53" t="e">
        <f>IF(W108=0,"",COUNTIF(W$4:W108,1))</f>
        <v>#REF!</v>
      </c>
    </row>
    <row r="109" spans="12:24" s="21" customFormat="1" x14ac:dyDescent="0.2">
      <c r="L109" s="22">
        <v>106</v>
      </c>
      <c r="M109" s="22" t="e">
        <f>IF(#REF!=#REF!,1,0)</f>
        <v>#REF!</v>
      </c>
      <c r="N109" s="22" t="e">
        <f>IF(M109=0,"",COUNTIF(M$4:M109,1))</f>
        <v>#REF!</v>
      </c>
      <c r="O109" s="53" t="e">
        <f>IF(#REF!=zz!BR$2396,1,0)</f>
        <v>#REF!</v>
      </c>
      <c r="P109" s="53" t="e">
        <f>IF(O109=0,"",COUNTIF(O$4:O109,1))</f>
        <v>#REF!</v>
      </c>
      <c r="Q109" s="53" t="e">
        <f>IF(#REF!=zz!BR$2398,1,0)</f>
        <v>#REF!</v>
      </c>
      <c r="R109" s="53" t="e">
        <f>IF(Q109=0,"",COUNTIF(Q$4:Q109,1))</f>
        <v>#REF!</v>
      </c>
      <c r="S109" s="53" t="e">
        <f>IF(#REF!=zz!BR$2400,1,0)</f>
        <v>#REF!</v>
      </c>
      <c r="T109" s="53" t="e">
        <f>IF(S109=0,"",COUNTIF(S$4:S109,1))</f>
        <v>#REF!</v>
      </c>
      <c r="U109" s="53" t="e">
        <f>IF(#REF!&lt;&gt;"",1,"")</f>
        <v>#REF!</v>
      </c>
      <c r="V109" s="53" t="e">
        <f>IF(U109="","",COUNTIF(U$4:U109,1))</f>
        <v>#REF!</v>
      </c>
      <c r="W109" s="53" t="e">
        <f>#REF!</f>
        <v>#REF!</v>
      </c>
      <c r="X109" s="53" t="e">
        <f>IF(W109=0,"",COUNTIF(W$4:W109,1))</f>
        <v>#REF!</v>
      </c>
    </row>
    <row r="110" spans="12:24" s="21" customFormat="1" x14ac:dyDescent="0.2">
      <c r="L110" s="22">
        <v>107</v>
      </c>
      <c r="M110" s="22" t="e">
        <f>IF(#REF!=#REF!,1,0)</f>
        <v>#REF!</v>
      </c>
      <c r="N110" s="22" t="e">
        <f>IF(M110=0,"",COUNTIF(M$4:M110,1))</f>
        <v>#REF!</v>
      </c>
      <c r="O110" s="53" t="e">
        <f>IF(#REF!=zz!BR$2396,1,0)</f>
        <v>#REF!</v>
      </c>
      <c r="P110" s="53" t="e">
        <f>IF(O110=0,"",COUNTIF(O$4:O110,1))</f>
        <v>#REF!</v>
      </c>
      <c r="Q110" s="53" t="e">
        <f>IF(#REF!=zz!BR$2398,1,0)</f>
        <v>#REF!</v>
      </c>
      <c r="R110" s="53" t="e">
        <f>IF(Q110=0,"",COUNTIF(Q$4:Q110,1))</f>
        <v>#REF!</v>
      </c>
      <c r="S110" s="53" t="e">
        <f>IF(#REF!=zz!BR$2400,1,0)</f>
        <v>#REF!</v>
      </c>
      <c r="T110" s="53" t="e">
        <f>IF(S110=0,"",COUNTIF(S$4:S110,1))</f>
        <v>#REF!</v>
      </c>
      <c r="U110" s="53" t="e">
        <f>IF(#REF!&lt;&gt;"",1,"")</f>
        <v>#REF!</v>
      </c>
      <c r="V110" s="53" t="e">
        <f>IF(U110="","",COUNTIF(U$4:U110,1))</f>
        <v>#REF!</v>
      </c>
      <c r="W110" s="53" t="e">
        <f>#REF!</f>
        <v>#REF!</v>
      </c>
      <c r="X110" s="53" t="e">
        <f>IF(W110=0,"",COUNTIF(W$4:W110,1))</f>
        <v>#REF!</v>
      </c>
    </row>
    <row r="111" spans="12:24" s="21" customFormat="1" x14ac:dyDescent="0.2">
      <c r="L111" s="22">
        <v>108</v>
      </c>
      <c r="M111" s="22" t="e">
        <f>IF(#REF!=#REF!,1,0)</f>
        <v>#REF!</v>
      </c>
      <c r="N111" s="22" t="e">
        <f>IF(M111=0,"",COUNTIF(M$4:M111,1))</f>
        <v>#REF!</v>
      </c>
      <c r="O111" s="53" t="e">
        <f>IF(#REF!=zz!BR$2396,1,0)</f>
        <v>#REF!</v>
      </c>
      <c r="P111" s="53" t="e">
        <f>IF(O111=0,"",COUNTIF(O$4:O111,1))</f>
        <v>#REF!</v>
      </c>
      <c r="Q111" s="53" t="e">
        <f>IF(#REF!=zz!BR$2398,1,0)</f>
        <v>#REF!</v>
      </c>
      <c r="R111" s="53" t="e">
        <f>IF(Q111=0,"",COUNTIF(Q$4:Q111,1))</f>
        <v>#REF!</v>
      </c>
      <c r="S111" s="53" t="e">
        <f>IF(#REF!=zz!BR$2400,1,0)</f>
        <v>#REF!</v>
      </c>
      <c r="T111" s="53" t="e">
        <f>IF(S111=0,"",COUNTIF(S$4:S111,1))</f>
        <v>#REF!</v>
      </c>
      <c r="U111" s="53" t="e">
        <f>IF(#REF!&lt;&gt;"",1,"")</f>
        <v>#REF!</v>
      </c>
      <c r="V111" s="53" t="e">
        <f>IF(U111="","",COUNTIF(U$4:U111,1))</f>
        <v>#REF!</v>
      </c>
      <c r="W111" s="53" t="e">
        <f>#REF!</f>
        <v>#REF!</v>
      </c>
      <c r="X111" s="53" t="e">
        <f>IF(W111=0,"",COUNTIF(W$4:W111,1))</f>
        <v>#REF!</v>
      </c>
    </row>
    <row r="112" spans="12:24" s="21" customFormat="1" x14ac:dyDescent="0.2">
      <c r="L112" s="22">
        <v>109</v>
      </c>
      <c r="M112" s="22" t="e">
        <f>IF(#REF!=#REF!,1,0)</f>
        <v>#REF!</v>
      </c>
      <c r="N112" s="22" t="e">
        <f>IF(M112=0,"",COUNTIF(M$4:M112,1))</f>
        <v>#REF!</v>
      </c>
      <c r="O112" s="53" t="e">
        <f>IF(#REF!=zz!BR$2396,1,0)</f>
        <v>#REF!</v>
      </c>
      <c r="P112" s="53" t="e">
        <f>IF(O112=0,"",COUNTIF(O$4:O112,1))</f>
        <v>#REF!</v>
      </c>
      <c r="Q112" s="53" t="e">
        <f>IF(#REF!=zz!BR$2398,1,0)</f>
        <v>#REF!</v>
      </c>
      <c r="R112" s="53" t="e">
        <f>IF(Q112=0,"",COUNTIF(Q$4:Q112,1))</f>
        <v>#REF!</v>
      </c>
      <c r="S112" s="53" t="e">
        <f>IF(#REF!=zz!BR$2400,1,0)</f>
        <v>#REF!</v>
      </c>
      <c r="T112" s="53" t="e">
        <f>IF(S112=0,"",COUNTIF(S$4:S112,1))</f>
        <v>#REF!</v>
      </c>
      <c r="U112" s="53" t="e">
        <f>IF(#REF!&lt;&gt;"",1,"")</f>
        <v>#REF!</v>
      </c>
      <c r="V112" s="53" t="e">
        <f>IF(U112="","",COUNTIF(U$4:U112,1))</f>
        <v>#REF!</v>
      </c>
      <c r="W112" s="53" t="e">
        <f>#REF!</f>
        <v>#REF!</v>
      </c>
      <c r="X112" s="53" t="e">
        <f>IF(W112=0,"",COUNTIF(W$4:W112,1))</f>
        <v>#REF!</v>
      </c>
    </row>
    <row r="113" spans="12:24" s="21" customFormat="1" x14ac:dyDescent="0.2">
      <c r="L113" s="22">
        <v>110</v>
      </c>
      <c r="M113" s="22" t="e">
        <f>IF(#REF!=#REF!,1,0)</f>
        <v>#REF!</v>
      </c>
      <c r="N113" s="22" t="e">
        <f>IF(M113=0,"",COUNTIF(M$4:M113,1))</f>
        <v>#REF!</v>
      </c>
      <c r="O113" s="53" t="e">
        <f>IF(#REF!=zz!BR$2396,1,0)</f>
        <v>#REF!</v>
      </c>
      <c r="P113" s="53" t="e">
        <f>IF(O113=0,"",COUNTIF(O$4:O113,1))</f>
        <v>#REF!</v>
      </c>
      <c r="Q113" s="53" t="e">
        <f>IF(#REF!=zz!BR$2398,1,0)</f>
        <v>#REF!</v>
      </c>
      <c r="R113" s="53" t="e">
        <f>IF(Q113=0,"",COUNTIF(Q$4:Q113,1))</f>
        <v>#REF!</v>
      </c>
      <c r="S113" s="53" t="e">
        <f>IF(#REF!=zz!BR$2400,1,0)</f>
        <v>#REF!</v>
      </c>
      <c r="T113" s="53" t="e">
        <f>IF(S113=0,"",COUNTIF(S$4:S113,1))</f>
        <v>#REF!</v>
      </c>
      <c r="U113" s="53" t="e">
        <f>IF(#REF!&lt;&gt;"",1,"")</f>
        <v>#REF!</v>
      </c>
      <c r="V113" s="53" t="e">
        <f>IF(U113="","",COUNTIF(U$4:U113,1))</f>
        <v>#REF!</v>
      </c>
      <c r="W113" s="53" t="e">
        <f>#REF!</f>
        <v>#REF!</v>
      </c>
      <c r="X113" s="53" t="e">
        <f>IF(W113=0,"",COUNTIF(W$4:W113,1))</f>
        <v>#REF!</v>
      </c>
    </row>
    <row r="114" spans="12:24" s="21" customFormat="1" x14ac:dyDescent="0.2">
      <c r="L114" s="22">
        <v>111</v>
      </c>
      <c r="M114" s="22" t="e">
        <f>IF(#REF!=#REF!,1,0)</f>
        <v>#REF!</v>
      </c>
      <c r="N114" s="22" t="e">
        <f>IF(M114=0,"",COUNTIF(M$4:M114,1))</f>
        <v>#REF!</v>
      </c>
      <c r="O114" s="53" t="e">
        <f>IF(#REF!=zz!BR$2396,1,0)</f>
        <v>#REF!</v>
      </c>
      <c r="P114" s="53" t="e">
        <f>IF(O114=0,"",COUNTIF(O$4:O114,1))</f>
        <v>#REF!</v>
      </c>
      <c r="Q114" s="53" t="e">
        <f>IF(#REF!=zz!BR$2398,1,0)</f>
        <v>#REF!</v>
      </c>
      <c r="R114" s="53" t="e">
        <f>IF(Q114=0,"",COUNTIF(Q$4:Q114,1))</f>
        <v>#REF!</v>
      </c>
      <c r="S114" s="53" t="e">
        <f>IF(#REF!=zz!BR$2400,1,0)</f>
        <v>#REF!</v>
      </c>
      <c r="T114" s="53" t="e">
        <f>IF(S114=0,"",COUNTIF(S$4:S114,1))</f>
        <v>#REF!</v>
      </c>
      <c r="U114" s="53" t="e">
        <f>IF(#REF!&lt;&gt;"",1,"")</f>
        <v>#REF!</v>
      </c>
      <c r="V114" s="53" t="e">
        <f>IF(U114="","",COUNTIF(U$4:U114,1))</f>
        <v>#REF!</v>
      </c>
      <c r="W114" s="53" t="e">
        <f>#REF!</f>
        <v>#REF!</v>
      </c>
      <c r="X114" s="53" t="e">
        <f>IF(W114=0,"",COUNTIF(W$4:W114,1))</f>
        <v>#REF!</v>
      </c>
    </row>
    <row r="115" spans="12:24" s="21" customFormat="1" x14ac:dyDescent="0.2">
      <c r="L115" s="22">
        <v>112</v>
      </c>
      <c r="M115" s="22" t="e">
        <f>IF(#REF!=#REF!,1,0)</f>
        <v>#REF!</v>
      </c>
      <c r="N115" s="22" t="e">
        <f>IF(M115=0,"",COUNTIF(M$4:M115,1))</f>
        <v>#REF!</v>
      </c>
      <c r="O115" s="53" t="e">
        <f>IF(#REF!=zz!BR$2396,1,0)</f>
        <v>#REF!</v>
      </c>
      <c r="P115" s="53" t="e">
        <f>IF(O115=0,"",COUNTIF(O$4:O115,1))</f>
        <v>#REF!</v>
      </c>
      <c r="Q115" s="53" t="e">
        <f>IF(#REF!=zz!BR$2398,1,0)</f>
        <v>#REF!</v>
      </c>
      <c r="R115" s="53" t="e">
        <f>IF(Q115=0,"",COUNTIF(Q$4:Q115,1))</f>
        <v>#REF!</v>
      </c>
      <c r="S115" s="53" t="e">
        <f>IF(#REF!=zz!BR$2400,1,0)</f>
        <v>#REF!</v>
      </c>
      <c r="T115" s="53" t="e">
        <f>IF(S115=0,"",COUNTIF(S$4:S115,1))</f>
        <v>#REF!</v>
      </c>
      <c r="U115" s="53" t="e">
        <f>IF(#REF!&lt;&gt;"",1,"")</f>
        <v>#REF!</v>
      </c>
      <c r="V115" s="53" t="e">
        <f>IF(U115="","",COUNTIF(U$4:U115,1))</f>
        <v>#REF!</v>
      </c>
      <c r="W115" s="53" t="e">
        <f>#REF!</f>
        <v>#REF!</v>
      </c>
      <c r="X115" s="53" t="e">
        <f>IF(W115=0,"",COUNTIF(W$4:W115,1))</f>
        <v>#REF!</v>
      </c>
    </row>
    <row r="116" spans="12:24" s="21" customFormat="1" x14ac:dyDescent="0.2">
      <c r="L116" s="22">
        <v>113</v>
      </c>
      <c r="M116" s="22" t="e">
        <f>IF(#REF!=#REF!,1,0)</f>
        <v>#REF!</v>
      </c>
      <c r="N116" s="22" t="e">
        <f>IF(M116=0,"",COUNTIF(M$4:M116,1))</f>
        <v>#REF!</v>
      </c>
      <c r="O116" s="53" t="e">
        <f>IF(#REF!=zz!BR$2396,1,0)</f>
        <v>#REF!</v>
      </c>
      <c r="P116" s="53" t="e">
        <f>IF(O116=0,"",COUNTIF(O$4:O116,1))</f>
        <v>#REF!</v>
      </c>
      <c r="Q116" s="53" t="e">
        <f>IF(#REF!=zz!BR$2398,1,0)</f>
        <v>#REF!</v>
      </c>
      <c r="R116" s="53" t="e">
        <f>IF(Q116=0,"",COUNTIF(Q$4:Q116,1))</f>
        <v>#REF!</v>
      </c>
      <c r="S116" s="53" t="e">
        <f>IF(#REF!=zz!BR$2400,1,0)</f>
        <v>#REF!</v>
      </c>
      <c r="T116" s="53" t="e">
        <f>IF(S116=0,"",COUNTIF(S$4:S116,1))</f>
        <v>#REF!</v>
      </c>
      <c r="U116" s="53" t="e">
        <f>IF(#REF!&lt;&gt;"",1,"")</f>
        <v>#REF!</v>
      </c>
      <c r="V116" s="53" t="e">
        <f>IF(U116="","",COUNTIF(U$4:U116,1))</f>
        <v>#REF!</v>
      </c>
      <c r="W116" s="53" t="e">
        <f>#REF!</f>
        <v>#REF!</v>
      </c>
      <c r="X116" s="53" t="e">
        <f>IF(W116=0,"",COUNTIF(W$4:W116,1))</f>
        <v>#REF!</v>
      </c>
    </row>
    <row r="117" spans="12:24" s="21" customFormat="1" x14ac:dyDescent="0.2">
      <c r="L117" s="22">
        <v>114</v>
      </c>
      <c r="M117" s="22" t="e">
        <f>IF(#REF!=#REF!,1,0)</f>
        <v>#REF!</v>
      </c>
      <c r="N117" s="22" t="e">
        <f>IF(M117=0,"",COUNTIF(M$4:M117,1))</f>
        <v>#REF!</v>
      </c>
      <c r="O117" s="53" t="e">
        <f>IF(#REF!=zz!BR$2396,1,0)</f>
        <v>#REF!</v>
      </c>
      <c r="P117" s="53" t="e">
        <f>IF(O117=0,"",COUNTIF(O$4:O117,1))</f>
        <v>#REF!</v>
      </c>
      <c r="Q117" s="53" t="e">
        <f>IF(#REF!=zz!BR$2398,1,0)</f>
        <v>#REF!</v>
      </c>
      <c r="R117" s="53" t="e">
        <f>IF(Q117=0,"",COUNTIF(Q$4:Q117,1))</f>
        <v>#REF!</v>
      </c>
      <c r="S117" s="53" t="e">
        <f>IF(#REF!=zz!BR$2400,1,0)</f>
        <v>#REF!</v>
      </c>
      <c r="T117" s="53" t="e">
        <f>IF(S117=0,"",COUNTIF(S$4:S117,1))</f>
        <v>#REF!</v>
      </c>
      <c r="U117" s="53" t="e">
        <f>IF(#REF!&lt;&gt;"",1,"")</f>
        <v>#REF!</v>
      </c>
      <c r="V117" s="53" t="e">
        <f>IF(U117="","",COUNTIF(U$4:U117,1))</f>
        <v>#REF!</v>
      </c>
      <c r="W117" s="53" t="e">
        <f>#REF!</f>
        <v>#REF!</v>
      </c>
      <c r="X117" s="53" t="e">
        <f>IF(W117=0,"",COUNTIF(W$4:W117,1))</f>
        <v>#REF!</v>
      </c>
    </row>
    <row r="118" spans="12:24" s="21" customFormat="1" x14ac:dyDescent="0.2">
      <c r="L118" s="22">
        <v>115</v>
      </c>
      <c r="M118" s="22" t="e">
        <f>IF(#REF!=#REF!,1,0)</f>
        <v>#REF!</v>
      </c>
      <c r="N118" s="22" t="e">
        <f>IF(M118=0,"",COUNTIF(M$4:M118,1))</f>
        <v>#REF!</v>
      </c>
      <c r="O118" s="53" t="e">
        <f>IF(#REF!=zz!BR$2396,1,0)</f>
        <v>#REF!</v>
      </c>
      <c r="P118" s="53" t="e">
        <f>IF(O118=0,"",COUNTIF(O$4:O118,1))</f>
        <v>#REF!</v>
      </c>
      <c r="Q118" s="53" t="e">
        <f>IF(#REF!=zz!BR$2398,1,0)</f>
        <v>#REF!</v>
      </c>
      <c r="R118" s="53" t="e">
        <f>IF(Q118=0,"",COUNTIF(Q$4:Q118,1))</f>
        <v>#REF!</v>
      </c>
      <c r="S118" s="53" t="e">
        <f>IF(#REF!=zz!BR$2400,1,0)</f>
        <v>#REF!</v>
      </c>
      <c r="T118" s="53" t="e">
        <f>IF(S118=0,"",COUNTIF(S$4:S118,1))</f>
        <v>#REF!</v>
      </c>
      <c r="U118" s="53" t="e">
        <f>IF(#REF!&lt;&gt;"",1,"")</f>
        <v>#REF!</v>
      </c>
      <c r="V118" s="53" t="e">
        <f>IF(U118="","",COUNTIF(U$4:U118,1))</f>
        <v>#REF!</v>
      </c>
      <c r="W118" s="53" t="e">
        <f>#REF!</f>
        <v>#REF!</v>
      </c>
      <c r="X118" s="53" t="e">
        <f>IF(W118=0,"",COUNTIF(W$4:W118,1))</f>
        <v>#REF!</v>
      </c>
    </row>
    <row r="119" spans="12:24" s="21" customFormat="1" x14ac:dyDescent="0.2">
      <c r="L119" s="22">
        <v>116</v>
      </c>
      <c r="M119" s="22" t="e">
        <f>IF(#REF!=#REF!,1,0)</f>
        <v>#REF!</v>
      </c>
      <c r="N119" s="22" t="e">
        <f>IF(M119=0,"",COUNTIF(M$4:M119,1))</f>
        <v>#REF!</v>
      </c>
      <c r="O119" s="53" t="e">
        <f>IF(#REF!=zz!BR$2396,1,0)</f>
        <v>#REF!</v>
      </c>
      <c r="P119" s="53" t="e">
        <f>IF(O119=0,"",COUNTIF(O$4:O119,1))</f>
        <v>#REF!</v>
      </c>
      <c r="Q119" s="53" t="e">
        <f>IF(#REF!=zz!BR$2398,1,0)</f>
        <v>#REF!</v>
      </c>
      <c r="R119" s="53" t="e">
        <f>IF(Q119=0,"",COUNTIF(Q$4:Q119,1))</f>
        <v>#REF!</v>
      </c>
      <c r="S119" s="53" t="e">
        <f>IF(#REF!=zz!BR$2400,1,0)</f>
        <v>#REF!</v>
      </c>
      <c r="T119" s="53" t="e">
        <f>IF(S119=0,"",COUNTIF(S$4:S119,1))</f>
        <v>#REF!</v>
      </c>
      <c r="U119" s="53" t="e">
        <f>IF(#REF!&lt;&gt;"",1,"")</f>
        <v>#REF!</v>
      </c>
      <c r="V119" s="53" t="e">
        <f>IF(U119="","",COUNTIF(U$4:U119,1))</f>
        <v>#REF!</v>
      </c>
      <c r="W119" s="53" t="e">
        <f>#REF!</f>
        <v>#REF!</v>
      </c>
      <c r="X119" s="53" t="e">
        <f>IF(W119=0,"",COUNTIF(W$4:W119,1))</f>
        <v>#REF!</v>
      </c>
    </row>
    <row r="120" spans="12:24" s="21" customFormat="1" x14ac:dyDescent="0.2">
      <c r="L120" s="22">
        <v>117</v>
      </c>
      <c r="M120" s="22" t="e">
        <f>IF(#REF!=#REF!,1,0)</f>
        <v>#REF!</v>
      </c>
      <c r="N120" s="22" t="e">
        <f>IF(M120=0,"",COUNTIF(M$4:M120,1))</f>
        <v>#REF!</v>
      </c>
      <c r="O120" s="53" t="e">
        <f>IF(#REF!=zz!BR$2396,1,0)</f>
        <v>#REF!</v>
      </c>
      <c r="P120" s="53" t="e">
        <f>IF(O120=0,"",COUNTIF(O$4:O120,1))</f>
        <v>#REF!</v>
      </c>
      <c r="Q120" s="53" t="e">
        <f>IF(#REF!=zz!BR$2398,1,0)</f>
        <v>#REF!</v>
      </c>
      <c r="R120" s="53" t="e">
        <f>IF(Q120=0,"",COUNTIF(Q$4:Q120,1))</f>
        <v>#REF!</v>
      </c>
      <c r="S120" s="53" t="e">
        <f>IF(#REF!=zz!BR$2400,1,0)</f>
        <v>#REF!</v>
      </c>
      <c r="T120" s="53" t="e">
        <f>IF(S120=0,"",COUNTIF(S$4:S120,1))</f>
        <v>#REF!</v>
      </c>
      <c r="U120" s="53" t="e">
        <f>IF(#REF!&lt;&gt;"",1,"")</f>
        <v>#REF!</v>
      </c>
      <c r="V120" s="53" t="e">
        <f>IF(U120="","",COUNTIF(U$4:U120,1))</f>
        <v>#REF!</v>
      </c>
      <c r="W120" s="53" t="e">
        <f>#REF!</f>
        <v>#REF!</v>
      </c>
      <c r="X120" s="53" t="e">
        <f>IF(W120=0,"",COUNTIF(W$4:W120,1))</f>
        <v>#REF!</v>
      </c>
    </row>
    <row r="121" spans="12:24" s="21" customFormat="1" x14ac:dyDescent="0.2">
      <c r="L121" s="22">
        <v>118</v>
      </c>
      <c r="M121" s="22" t="e">
        <f>IF(#REF!=#REF!,1,0)</f>
        <v>#REF!</v>
      </c>
      <c r="N121" s="22" t="e">
        <f>IF(M121=0,"",COUNTIF(M$4:M121,1))</f>
        <v>#REF!</v>
      </c>
      <c r="O121" s="53" t="e">
        <f>IF(#REF!=zz!BR$2396,1,0)</f>
        <v>#REF!</v>
      </c>
      <c r="P121" s="53" t="e">
        <f>IF(O121=0,"",COUNTIF(O$4:O121,1))</f>
        <v>#REF!</v>
      </c>
      <c r="Q121" s="53" t="e">
        <f>IF(#REF!=zz!BR$2398,1,0)</f>
        <v>#REF!</v>
      </c>
      <c r="R121" s="53" t="e">
        <f>IF(Q121=0,"",COUNTIF(Q$4:Q121,1))</f>
        <v>#REF!</v>
      </c>
      <c r="S121" s="53" t="e">
        <f>IF(#REF!=zz!BR$2400,1,0)</f>
        <v>#REF!</v>
      </c>
      <c r="T121" s="53" t="e">
        <f>IF(S121=0,"",COUNTIF(S$4:S121,1))</f>
        <v>#REF!</v>
      </c>
      <c r="U121" s="53" t="e">
        <f>IF(#REF!&lt;&gt;"",1,"")</f>
        <v>#REF!</v>
      </c>
      <c r="V121" s="53" t="e">
        <f>IF(U121="","",COUNTIF(U$4:U121,1))</f>
        <v>#REF!</v>
      </c>
      <c r="W121" s="53" t="e">
        <f>#REF!</f>
        <v>#REF!</v>
      </c>
      <c r="X121" s="53" t="e">
        <f>IF(W121=0,"",COUNTIF(W$4:W121,1))</f>
        <v>#REF!</v>
      </c>
    </row>
    <row r="122" spans="12:24" s="21" customFormat="1" x14ac:dyDescent="0.2">
      <c r="L122" s="22">
        <v>119</v>
      </c>
      <c r="M122" s="22" t="e">
        <f>IF(#REF!=#REF!,1,0)</f>
        <v>#REF!</v>
      </c>
      <c r="N122" s="22" t="e">
        <f>IF(M122=0,"",COUNTIF(M$4:M122,1))</f>
        <v>#REF!</v>
      </c>
      <c r="O122" s="53" t="e">
        <f>IF(#REF!=zz!BR$2396,1,0)</f>
        <v>#REF!</v>
      </c>
      <c r="P122" s="53" t="e">
        <f>IF(O122=0,"",COUNTIF(O$4:O122,1))</f>
        <v>#REF!</v>
      </c>
      <c r="Q122" s="53" t="e">
        <f>IF(#REF!=zz!BR$2398,1,0)</f>
        <v>#REF!</v>
      </c>
      <c r="R122" s="53" t="e">
        <f>IF(Q122=0,"",COUNTIF(Q$4:Q122,1))</f>
        <v>#REF!</v>
      </c>
      <c r="S122" s="53" t="e">
        <f>IF(#REF!=zz!BR$2400,1,0)</f>
        <v>#REF!</v>
      </c>
      <c r="T122" s="53" t="e">
        <f>IF(S122=0,"",COUNTIF(S$4:S122,1))</f>
        <v>#REF!</v>
      </c>
      <c r="U122" s="53" t="e">
        <f>IF(#REF!&lt;&gt;"",1,"")</f>
        <v>#REF!</v>
      </c>
      <c r="V122" s="53" t="e">
        <f>IF(U122="","",COUNTIF(U$4:U122,1))</f>
        <v>#REF!</v>
      </c>
      <c r="W122" s="53" t="e">
        <f>#REF!</f>
        <v>#REF!</v>
      </c>
      <c r="X122" s="53" t="e">
        <f>IF(W122=0,"",COUNTIF(W$4:W122,1))</f>
        <v>#REF!</v>
      </c>
    </row>
    <row r="123" spans="12:24" s="21" customFormat="1" x14ac:dyDescent="0.2">
      <c r="L123" s="22">
        <v>120</v>
      </c>
      <c r="M123" s="22" t="e">
        <f>IF(#REF!=#REF!,1,0)</f>
        <v>#REF!</v>
      </c>
      <c r="N123" s="22" t="e">
        <f>IF(M123=0,"",COUNTIF(M$4:M123,1))</f>
        <v>#REF!</v>
      </c>
      <c r="O123" s="53" t="e">
        <f>IF(#REF!=zz!BR$2396,1,0)</f>
        <v>#REF!</v>
      </c>
      <c r="P123" s="53" t="e">
        <f>IF(O123=0,"",COUNTIF(O$4:O123,1))</f>
        <v>#REF!</v>
      </c>
      <c r="Q123" s="53" t="e">
        <f>IF(#REF!=zz!BR$2398,1,0)</f>
        <v>#REF!</v>
      </c>
      <c r="R123" s="53" t="e">
        <f>IF(Q123=0,"",COUNTIF(Q$4:Q123,1))</f>
        <v>#REF!</v>
      </c>
      <c r="S123" s="53" t="e">
        <f>IF(#REF!=zz!BR$2400,1,0)</f>
        <v>#REF!</v>
      </c>
      <c r="T123" s="53" t="e">
        <f>IF(S123=0,"",COUNTIF(S$4:S123,1))</f>
        <v>#REF!</v>
      </c>
      <c r="U123" s="53" t="e">
        <f>IF(#REF!&lt;&gt;"",1,"")</f>
        <v>#REF!</v>
      </c>
      <c r="V123" s="53" t="e">
        <f>IF(U123="","",COUNTIF(U$4:U123,1))</f>
        <v>#REF!</v>
      </c>
      <c r="W123" s="53" t="e">
        <f>#REF!</f>
        <v>#REF!</v>
      </c>
      <c r="X123" s="53" t="e">
        <f>IF(W123=0,"",COUNTIF(W$4:W123,1))</f>
        <v>#REF!</v>
      </c>
    </row>
    <row r="124" spans="12:24" s="21" customFormat="1" x14ac:dyDescent="0.2">
      <c r="L124" s="22">
        <v>121</v>
      </c>
      <c r="M124" s="22" t="e">
        <f>IF(#REF!=#REF!,1,0)</f>
        <v>#REF!</v>
      </c>
      <c r="N124" s="22" t="e">
        <f>IF(M124=0,"",COUNTIF(M$4:M124,1))</f>
        <v>#REF!</v>
      </c>
      <c r="O124" s="53" t="e">
        <f>IF(#REF!=zz!BR$2396,1,0)</f>
        <v>#REF!</v>
      </c>
      <c r="P124" s="53" t="e">
        <f>IF(O124=0,"",COUNTIF(O$4:O124,1))</f>
        <v>#REF!</v>
      </c>
      <c r="Q124" s="53" t="e">
        <f>IF(#REF!=zz!BR$2398,1,0)</f>
        <v>#REF!</v>
      </c>
      <c r="R124" s="53" t="e">
        <f>IF(Q124=0,"",COUNTIF(Q$4:Q124,1))</f>
        <v>#REF!</v>
      </c>
      <c r="S124" s="53" t="e">
        <f>IF(#REF!=zz!BR$2400,1,0)</f>
        <v>#REF!</v>
      </c>
      <c r="T124" s="53" t="e">
        <f>IF(S124=0,"",COUNTIF(S$4:S124,1))</f>
        <v>#REF!</v>
      </c>
      <c r="U124" s="53" t="e">
        <f>IF(#REF!&lt;&gt;"",1,"")</f>
        <v>#REF!</v>
      </c>
      <c r="V124" s="53" t="e">
        <f>IF(U124="","",COUNTIF(U$4:U124,1))</f>
        <v>#REF!</v>
      </c>
      <c r="W124" s="53" t="e">
        <f>#REF!</f>
        <v>#REF!</v>
      </c>
      <c r="X124" s="53" t="e">
        <f>IF(W124=0,"",COUNTIF(W$4:W124,1))</f>
        <v>#REF!</v>
      </c>
    </row>
    <row r="125" spans="12:24" s="21" customFormat="1" x14ac:dyDescent="0.2">
      <c r="L125" s="22">
        <v>122</v>
      </c>
      <c r="M125" s="22" t="e">
        <f>IF(#REF!=#REF!,1,0)</f>
        <v>#REF!</v>
      </c>
      <c r="N125" s="22" t="e">
        <f>IF(M125=0,"",COUNTIF(M$4:M125,1))</f>
        <v>#REF!</v>
      </c>
      <c r="O125" s="53" t="e">
        <f>IF(#REF!=zz!BR$2396,1,0)</f>
        <v>#REF!</v>
      </c>
      <c r="P125" s="53" t="e">
        <f>IF(O125=0,"",COUNTIF(O$4:O125,1))</f>
        <v>#REF!</v>
      </c>
      <c r="Q125" s="53" t="e">
        <f>IF(#REF!=zz!BR$2398,1,0)</f>
        <v>#REF!</v>
      </c>
      <c r="R125" s="53" t="e">
        <f>IF(Q125=0,"",COUNTIF(Q$4:Q125,1))</f>
        <v>#REF!</v>
      </c>
      <c r="S125" s="53" t="e">
        <f>IF(#REF!=zz!BR$2400,1,0)</f>
        <v>#REF!</v>
      </c>
      <c r="T125" s="53" t="e">
        <f>IF(S125=0,"",COUNTIF(S$4:S125,1))</f>
        <v>#REF!</v>
      </c>
      <c r="U125" s="53" t="e">
        <f>IF(#REF!&lt;&gt;"",1,"")</f>
        <v>#REF!</v>
      </c>
      <c r="V125" s="53" t="e">
        <f>IF(U125="","",COUNTIF(U$4:U125,1))</f>
        <v>#REF!</v>
      </c>
      <c r="W125" s="53" t="e">
        <f>#REF!</f>
        <v>#REF!</v>
      </c>
      <c r="X125" s="53" t="e">
        <f>IF(W125=0,"",COUNTIF(W$4:W125,1))</f>
        <v>#REF!</v>
      </c>
    </row>
    <row r="126" spans="12:24" s="21" customFormat="1" x14ac:dyDescent="0.2">
      <c r="L126" s="22">
        <v>123</v>
      </c>
      <c r="M126" s="22" t="e">
        <f>IF(#REF!=#REF!,1,0)</f>
        <v>#REF!</v>
      </c>
      <c r="N126" s="22" t="e">
        <f>IF(M126=0,"",COUNTIF(M$4:M126,1))</f>
        <v>#REF!</v>
      </c>
      <c r="O126" s="53" t="e">
        <f>IF(#REF!=zz!BR$2396,1,0)</f>
        <v>#REF!</v>
      </c>
      <c r="P126" s="53" t="e">
        <f>IF(O126=0,"",COUNTIF(O$4:O126,1))</f>
        <v>#REF!</v>
      </c>
      <c r="Q126" s="53" t="e">
        <f>IF(#REF!=zz!BR$2398,1,0)</f>
        <v>#REF!</v>
      </c>
      <c r="R126" s="53" t="e">
        <f>IF(Q126=0,"",COUNTIF(Q$4:Q126,1))</f>
        <v>#REF!</v>
      </c>
      <c r="S126" s="53" t="e">
        <f>IF(#REF!=zz!BR$2400,1,0)</f>
        <v>#REF!</v>
      </c>
      <c r="T126" s="53" t="e">
        <f>IF(S126=0,"",COUNTIF(S$4:S126,1))</f>
        <v>#REF!</v>
      </c>
      <c r="U126" s="53" t="e">
        <f>IF(#REF!&lt;&gt;"",1,"")</f>
        <v>#REF!</v>
      </c>
      <c r="V126" s="53" t="e">
        <f>IF(U126="","",COUNTIF(U$4:U126,1))</f>
        <v>#REF!</v>
      </c>
      <c r="W126" s="53" t="e">
        <f>#REF!</f>
        <v>#REF!</v>
      </c>
      <c r="X126" s="53" t="e">
        <f>IF(W126=0,"",COUNTIF(W$4:W126,1))</f>
        <v>#REF!</v>
      </c>
    </row>
    <row r="127" spans="12:24" s="21" customFormat="1" x14ac:dyDescent="0.2">
      <c r="L127" s="22">
        <v>124</v>
      </c>
      <c r="M127" s="22" t="e">
        <f>IF(#REF!=#REF!,1,0)</f>
        <v>#REF!</v>
      </c>
      <c r="N127" s="22" t="e">
        <f>IF(M127=0,"",COUNTIF(M$4:M127,1))</f>
        <v>#REF!</v>
      </c>
      <c r="O127" s="53" t="e">
        <f>IF(#REF!=zz!BR$2396,1,0)</f>
        <v>#REF!</v>
      </c>
      <c r="P127" s="53" t="e">
        <f>IF(O127=0,"",COUNTIF(O$4:O127,1))</f>
        <v>#REF!</v>
      </c>
      <c r="Q127" s="53" t="e">
        <f>IF(#REF!=zz!BR$2398,1,0)</f>
        <v>#REF!</v>
      </c>
      <c r="R127" s="53" t="e">
        <f>IF(Q127=0,"",COUNTIF(Q$4:Q127,1))</f>
        <v>#REF!</v>
      </c>
      <c r="S127" s="53" t="e">
        <f>IF(#REF!=zz!BR$2400,1,0)</f>
        <v>#REF!</v>
      </c>
      <c r="T127" s="53" t="e">
        <f>IF(S127=0,"",COUNTIF(S$4:S127,1))</f>
        <v>#REF!</v>
      </c>
      <c r="U127" s="53" t="e">
        <f>IF(#REF!&lt;&gt;"",1,"")</f>
        <v>#REF!</v>
      </c>
      <c r="V127" s="53" t="e">
        <f>IF(U127="","",COUNTIF(U$4:U127,1))</f>
        <v>#REF!</v>
      </c>
      <c r="W127" s="53" t="e">
        <f>#REF!</f>
        <v>#REF!</v>
      </c>
      <c r="X127" s="53" t="e">
        <f>IF(W127=0,"",COUNTIF(W$4:W127,1))</f>
        <v>#REF!</v>
      </c>
    </row>
    <row r="128" spans="12:24" s="21" customFormat="1" x14ac:dyDescent="0.2">
      <c r="L128" s="22">
        <v>125</v>
      </c>
      <c r="M128" s="22" t="e">
        <f>IF(#REF!=#REF!,1,0)</f>
        <v>#REF!</v>
      </c>
      <c r="N128" s="22" t="e">
        <f>IF(M128=0,"",COUNTIF(M$4:M128,1))</f>
        <v>#REF!</v>
      </c>
      <c r="O128" s="53" t="e">
        <f>IF(#REF!=zz!BR$2396,1,0)</f>
        <v>#REF!</v>
      </c>
      <c r="P128" s="53" t="e">
        <f>IF(O128=0,"",COUNTIF(O$4:O128,1))</f>
        <v>#REF!</v>
      </c>
      <c r="Q128" s="53" t="e">
        <f>IF(#REF!=zz!BR$2398,1,0)</f>
        <v>#REF!</v>
      </c>
      <c r="R128" s="53" t="e">
        <f>IF(Q128=0,"",COUNTIF(Q$4:Q128,1))</f>
        <v>#REF!</v>
      </c>
      <c r="S128" s="53" t="e">
        <f>IF(#REF!=zz!BR$2400,1,0)</f>
        <v>#REF!</v>
      </c>
      <c r="T128" s="53" t="e">
        <f>IF(S128=0,"",COUNTIF(S$4:S128,1))</f>
        <v>#REF!</v>
      </c>
      <c r="U128" s="53" t="e">
        <f>IF(#REF!&lt;&gt;"",1,"")</f>
        <v>#REF!</v>
      </c>
      <c r="V128" s="53" t="e">
        <f>IF(U128="","",COUNTIF(U$4:U128,1))</f>
        <v>#REF!</v>
      </c>
      <c r="W128" s="53" t="e">
        <f>#REF!</f>
        <v>#REF!</v>
      </c>
      <c r="X128" s="53" t="e">
        <f>IF(W128=0,"",COUNTIF(W$4:W128,1))</f>
        <v>#REF!</v>
      </c>
    </row>
    <row r="129" spans="12:24" s="21" customFormat="1" x14ac:dyDescent="0.2">
      <c r="L129" s="22">
        <v>126</v>
      </c>
      <c r="M129" s="22" t="e">
        <f>IF(#REF!=#REF!,1,0)</f>
        <v>#REF!</v>
      </c>
      <c r="N129" s="22" t="e">
        <f>IF(M129=0,"",COUNTIF(M$4:M129,1))</f>
        <v>#REF!</v>
      </c>
      <c r="O129" s="53" t="e">
        <f>IF(#REF!=zz!BR$2396,1,0)</f>
        <v>#REF!</v>
      </c>
      <c r="P129" s="53" t="e">
        <f>IF(O129=0,"",COUNTIF(O$4:O129,1))</f>
        <v>#REF!</v>
      </c>
      <c r="Q129" s="53" t="e">
        <f>IF(#REF!=zz!BR$2398,1,0)</f>
        <v>#REF!</v>
      </c>
      <c r="R129" s="53" t="e">
        <f>IF(Q129=0,"",COUNTIF(Q$4:Q129,1))</f>
        <v>#REF!</v>
      </c>
      <c r="S129" s="53" t="e">
        <f>IF(#REF!=zz!BR$2400,1,0)</f>
        <v>#REF!</v>
      </c>
      <c r="T129" s="53" t="e">
        <f>IF(S129=0,"",COUNTIF(S$4:S129,1))</f>
        <v>#REF!</v>
      </c>
      <c r="U129" s="53" t="e">
        <f>IF(#REF!&lt;&gt;"",1,"")</f>
        <v>#REF!</v>
      </c>
      <c r="V129" s="53" t="e">
        <f>IF(U129="","",COUNTIF(U$4:U129,1))</f>
        <v>#REF!</v>
      </c>
      <c r="W129" s="53" t="e">
        <f>#REF!</f>
        <v>#REF!</v>
      </c>
      <c r="X129" s="53" t="e">
        <f>IF(W129=0,"",COUNTIF(W$4:W129,1))</f>
        <v>#REF!</v>
      </c>
    </row>
    <row r="130" spans="12:24" s="21" customFormat="1" x14ac:dyDescent="0.2">
      <c r="L130" s="22">
        <v>127</v>
      </c>
      <c r="M130" s="22" t="e">
        <f>IF(#REF!=#REF!,1,0)</f>
        <v>#REF!</v>
      </c>
      <c r="N130" s="22" t="e">
        <f>IF(M130=0,"",COUNTIF(M$4:M130,1))</f>
        <v>#REF!</v>
      </c>
      <c r="O130" s="53" t="e">
        <f>IF(#REF!=zz!BR$2396,1,0)</f>
        <v>#REF!</v>
      </c>
      <c r="P130" s="53" t="e">
        <f>IF(O130=0,"",COUNTIF(O$4:O130,1))</f>
        <v>#REF!</v>
      </c>
      <c r="Q130" s="53" t="e">
        <f>IF(#REF!=zz!BR$2398,1,0)</f>
        <v>#REF!</v>
      </c>
      <c r="R130" s="53" t="e">
        <f>IF(Q130=0,"",COUNTIF(Q$4:Q130,1))</f>
        <v>#REF!</v>
      </c>
      <c r="S130" s="53" t="e">
        <f>IF(#REF!=zz!BR$2400,1,0)</f>
        <v>#REF!</v>
      </c>
      <c r="T130" s="53" t="e">
        <f>IF(S130=0,"",COUNTIF(S$4:S130,1))</f>
        <v>#REF!</v>
      </c>
      <c r="U130" s="53" t="e">
        <f>IF(#REF!&lt;&gt;"",1,"")</f>
        <v>#REF!</v>
      </c>
      <c r="V130" s="53" t="e">
        <f>IF(U130="","",COUNTIF(U$4:U130,1))</f>
        <v>#REF!</v>
      </c>
      <c r="W130" s="53" t="e">
        <f>#REF!</f>
        <v>#REF!</v>
      </c>
      <c r="X130" s="53" t="e">
        <f>IF(W130=0,"",COUNTIF(W$4:W130,1))</f>
        <v>#REF!</v>
      </c>
    </row>
    <row r="131" spans="12:24" s="21" customFormat="1" x14ac:dyDescent="0.2">
      <c r="L131" s="22">
        <v>128</v>
      </c>
      <c r="M131" s="22" t="e">
        <f>IF(#REF!=#REF!,1,0)</f>
        <v>#REF!</v>
      </c>
      <c r="N131" s="22" t="e">
        <f>IF(M131=0,"",COUNTIF(M$4:M131,1))</f>
        <v>#REF!</v>
      </c>
      <c r="O131" s="53" t="e">
        <f>IF(#REF!=zz!BR$2396,1,0)</f>
        <v>#REF!</v>
      </c>
      <c r="P131" s="53" t="e">
        <f>IF(O131=0,"",COUNTIF(O$4:O131,1))</f>
        <v>#REF!</v>
      </c>
      <c r="Q131" s="53" t="e">
        <f>IF(#REF!=zz!BR$2398,1,0)</f>
        <v>#REF!</v>
      </c>
      <c r="R131" s="53" t="e">
        <f>IF(Q131=0,"",COUNTIF(Q$4:Q131,1))</f>
        <v>#REF!</v>
      </c>
      <c r="S131" s="53" t="e">
        <f>IF(#REF!=zz!BR$2400,1,0)</f>
        <v>#REF!</v>
      </c>
      <c r="T131" s="53" t="e">
        <f>IF(S131=0,"",COUNTIF(S$4:S131,1))</f>
        <v>#REF!</v>
      </c>
      <c r="U131" s="53" t="e">
        <f>IF(#REF!&lt;&gt;"",1,"")</f>
        <v>#REF!</v>
      </c>
      <c r="V131" s="53" t="e">
        <f>IF(U131="","",COUNTIF(U$4:U131,1))</f>
        <v>#REF!</v>
      </c>
      <c r="W131" s="53" t="e">
        <f>#REF!</f>
        <v>#REF!</v>
      </c>
      <c r="X131" s="53" t="e">
        <f>IF(W131=0,"",COUNTIF(W$4:W131,1))</f>
        <v>#REF!</v>
      </c>
    </row>
    <row r="132" spans="12:24" s="21" customFormat="1" x14ac:dyDescent="0.2">
      <c r="L132" s="22">
        <v>129</v>
      </c>
      <c r="M132" s="22" t="e">
        <f>IF(#REF!=#REF!,1,0)</f>
        <v>#REF!</v>
      </c>
      <c r="N132" s="22" t="e">
        <f>IF(M132=0,"",COUNTIF(M$4:M132,1))</f>
        <v>#REF!</v>
      </c>
      <c r="O132" s="53" t="e">
        <f>IF(#REF!=zz!BR$2396,1,0)</f>
        <v>#REF!</v>
      </c>
      <c r="P132" s="53" t="e">
        <f>IF(O132=0,"",COUNTIF(O$4:O132,1))</f>
        <v>#REF!</v>
      </c>
      <c r="Q132" s="53" t="e">
        <f>IF(#REF!=zz!BR$2398,1,0)</f>
        <v>#REF!</v>
      </c>
      <c r="R132" s="53" t="e">
        <f>IF(Q132=0,"",COUNTIF(Q$4:Q132,1))</f>
        <v>#REF!</v>
      </c>
      <c r="S132" s="53" t="e">
        <f>IF(#REF!=zz!BR$2400,1,0)</f>
        <v>#REF!</v>
      </c>
      <c r="T132" s="53" t="e">
        <f>IF(S132=0,"",COUNTIF(S$4:S132,1))</f>
        <v>#REF!</v>
      </c>
      <c r="U132" s="53" t="e">
        <f>IF(#REF!&lt;&gt;"",1,"")</f>
        <v>#REF!</v>
      </c>
      <c r="V132" s="53" t="e">
        <f>IF(U132="","",COUNTIF(U$4:U132,1))</f>
        <v>#REF!</v>
      </c>
      <c r="W132" s="53" t="e">
        <f>#REF!</f>
        <v>#REF!</v>
      </c>
      <c r="X132" s="53" t="e">
        <f>IF(W132=0,"",COUNTIF(W$4:W132,1))</f>
        <v>#REF!</v>
      </c>
    </row>
    <row r="133" spans="12:24" s="21" customFormat="1" x14ac:dyDescent="0.2">
      <c r="L133" s="22">
        <v>130</v>
      </c>
      <c r="M133" s="22" t="e">
        <f>IF(#REF!=#REF!,1,0)</f>
        <v>#REF!</v>
      </c>
      <c r="N133" s="22" t="e">
        <f>IF(M133=0,"",COUNTIF(M$4:M133,1))</f>
        <v>#REF!</v>
      </c>
      <c r="O133" s="53" t="e">
        <f>IF(#REF!=zz!BR$2396,1,0)</f>
        <v>#REF!</v>
      </c>
      <c r="P133" s="53" t="e">
        <f>IF(O133=0,"",COUNTIF(O$4:O133,1))</f>
        <v>#REF!</v>
      </c>
      <c r="Q133" s="53" t="e">
        <f>IF(#REF!=zz!BR$2398,1,0)</f>
        <v>#REF!</v>
      </c>
      <c r="R133" s="53" t="e">
        <f>IF(Q133=0,"",COUNTIF(Q$4:Q133,1))</f>
        <v>#REF!</v>
      </c>
      <c r="S133" s="53" t="e">
        <f>IF(#REF!=zz!BR$2400,1,0)</f>
        <v>#REF!</v>
      </c>
      <c r="T133" s="53" t="e">
        <f>IF(S133=0,"",COUNTIF(S$4:S133,1))</f>
        <v>#REF!</v>
      </c>
      <c r="U133" s="53" t="e">
        <f>IF(#REF!&lt;&gt;"",1,"")</f>
        <v>#REF!</v>
      </c>
      <c r="V133" s="53" t="e">
        <f>IF(U133="","",COUNTIF(U$4:U133,1))</f>
        <v>#REF!</v>
      </c>
      <c r="W133" s="53" t="e">
        <f>#REF!</f>
        <v>#REF!</v>
      </c>
      <c r="X133" s="53" t="e">
        <f>IF(W133=0,"",COUNTIF(W$4:W133,1))</f>
        <v>#REF!</v>
      </c>
    </row>
    <row r="134" spans="12:24" s="21" customFormat="1" x14ac:dyDescent="0.2">
      <c r="L134" s="22">
        <v>131</v>
      </c>
      <c r="M134" s="22" t="e">
        <f>IF(#REF!=#REF!,1,0)</f>
        <v>#REF!</v>
      </c>
      <c r="N134" s="22" t="e">
        <f>IF(M134=0,"",COUNTIF(M$4:M134,1))</f>
        <v>#REF!</v>
      </c>
      <c r="O134" s="53" t="e">
        <f>IF(#REF!=zz!BR$2396,1,0)</f>
        <v>#REF!</v>
      </c>
      <c r="P134" s="53" t="e">
        <f>IF(O134=0,"",COUNTIF(O$4:O134,1))</f>
        <v>#REF!</v>
      </c>
      <c r="Q134" s="53" t="e">
        <f>IF(#REF!=zz!BR$2398,1,0)</f>
        <v>#REF!</v>
      </c>
      <c r="R134" s="53" t="e">
        <f>IF(Q134=0,"",COUNTIF(Q$4:Q134,1))</f>
        <v>#REF!</v>
      </c>
      <c r="S134" s="53" t="e">
        <f>IF(#REF!=zz!BR$2400,1,0)</f>
        <v>#REF!</v>
      </c>
      <c r="T134" s="53" t="e">
        <f>IF(S134=0,"",COUNTIF(S$4:S134,1))</f>
        <v>#REF!</v>
      </c>
      <c r="U134" s="53" t="e">
        <f>IF(#REF!&lt;&gt;"",1,"")</f>
        <v>#REF!</v>
      </c>
      <c r="V134" s="53" t="e">
        <f>IF(U134="","",COUNTIF(U$4:U134,1))</f>
        <v>#REF!</v>
      </c>
      <c r="W134" s="53" t="e">
        <f>#REF!</f>
        <v>#REF!</v>
      </c>
      <c r="X134" s="53" t="e">
        <f>IF(W134=0,"",COUNTIF(W$4:W134,1))</f>
        <v>#REF!</v>
      </c>
    </row>
    <row r="135" spans="12:24" s="21" customFormat="1" x14ac:dyDescent="0.2">
      <c r="L135" s="22">
        <v>132</v>
      </c>
      <c r="M135" s="22" t="e">
        <f>IF(#REF!=#REF!,1,0)</f>
        <v>#REF!</v>
      </c>
      <c r="N135" s="22" t="e">
        <f>IF(M135=0,"",COUNTIF(M$4:M135,1))</f>
        <v>#REF!</v>
      </c>
      <c r="O135" s="53" t="e">
        <f>IF(#REF!=zz!BR$2396,1,0)</f>
        <v>#REF!</v>
      </c>
      <c r="P135" s="53" t="e">
        <f>IF(O135=0,"",COUNTIF(O$4:O135,1))</f>
        <v>#REF!</v>
      </c>
      <c r="Q135" s="53" t="e">
        <f>IF(#REF!=zz!BR$2398,1,0)</f>
        <v>#REF!</v>
      </c>
      <c r="R135" s="53" t="e">
        <f>IF(Q135=0,"",COUNTIF(Q$4:Q135,1))</f>
        <v>#REF!</v>
      </c>
      <c r="S135" s="53" t="e">
        <f>IF(#REF!=zz!BR$2400,1,0)</f>
        <v>#REF!</v>
      </c>
      <c r="T135" s="53" t="e">
        <f>IF(S135=0,"",COUNTIF(S$4:S135,1))</f>
        <v>#REF!</v>
      </c>
      <c r="U135" s="53" t="e">
        <f>IF(#REF!&lt;&gt;"",1,"")</f>
        <v>#REF!</v>
      </c>
      <c r="V135" s="53" t="e">
        <f>IF(U135="","",COUNTIF(U$4:U135,1))</f>
        <v>#REF!</v>
      </c>
      <c r="W135" s="53" t="e">
        <f>#REF!</f>
        <v>#REF!</v>
      </c>
      <c r="X135" s="53" t="e">
        <f>IF(W135=0,"",COUNTIF(W$4:W135,1))</f>
        <v>#REF!</v>
      </c>
    </row>
    <row r="136" spans="12:24" s="21" customFormat="1" x14ac:dyDescent="0.2">
      <c r="L136" s="22">
        <v>133</v>
      </c>
      <c r="M136" s="22" t="e">
        <f>IF(#REF!=#REF!,1,0)</f>
        <v>#REF!</v>
      </c>
      <c r="N136" s="22" t="e">
        <f>IF(M136=0,"",COUNTIF(M$4:M136,1))</f>
        <v>#REF!</v>
      </c>
      <c r="O136" s="53" t="e">
        <f>IF(#REF!=zz!BR$2396,1,0)</f>
        <v>#REF!</v>
      </c>
      <c r="P136" s="53" t="e">
        <f>IF(O136=0,"",COUNTIF(O$4:O136,1))</f>
        <v>#REF!</v>
      </c>
      <c r="Q136" s="53" t="e">
        <f>IF(#REF!=zz!BR$2398,1,0)</f>
        <v>#REF!</v>
      </c>
      <c r="R136" s="53" t="e">
        <f>IF(Q136=0,"",COUNTIF(Q$4:Q136,1))</f>
        <v>#REF!</v>
      </c>
      <c r="S136" s="53" t="e">
        <f>IF(#REF!=zz!BR$2400,1,0)</f>
        <v>#REF!</v>
      </c>
      <c r="T136" s="53" t="e">
        <f>IF(S136=0,"",COUNTIF(S$4:S136,1))</f>
        <v>#REF!</v>
      </c>
      <c r="U136" s="53" t="e">
        <f>IF(#REF!&lt;&gt;"",1,"")</f>
        <v>#REF!</v>
      </c>
      <c r="V136" s="53" t="e">
        <f>IF(U136="","",COUNTIF(U$4:U136,1))</f>
        <v>#REF!</v>
      </c>
      <c r="W136" s="53" t="e">
        <f>#REF!</f>
        <v>#REF!</v>
      </c>
      <c r="X136" s="53" t="e">
        <f>IF(W136=0,"",COUNTIF(W$4:W136,1))</f>
        <v>#REF!</v>
      </c>
    </row>
    <row r="137" spans="12:24" s="21" customFormat="1" x14ac:dyDescent="0.2">
      <c r="L137" s="22">
        <v>134</v>
      </c>
      <c r="M137" s="22" t="e">
        <f>IF(#REF!=#REF!,1,0)</f>
        <v>#REF!</v>
      </c>
      <c r="N137" s="22" t="e">
        <f>IF(M137=0,"",COUNTIF(M$4:M137,1))</f>
        <v>#REF!</v>
      </c>
      <c r="O137" s="53" t="e">
        <f>IF(#REF!=zz!BR$2396,1,0)</f>
        <v>#REF!</v>
      </c>
      <c r="P137" s="53" t="e">
        <f>IF(O137=0,"",COUNTIF(O$4:O137,1))</f>
        <v>#REF!</v>
      </c>
      <c r="Q137" s="53" t="e">
        <f>IF(#REF!=zz!BR$2398,1,0)</f>
        <v>#REF!</v>
      </c>
      <c r="R137" s="53" t="e">
        <f>IF(Q137=0,"",COUNTIF(Q$4:Q137,1))</f>
        <v>#REF!</v>
      </c>
      <c r="S137" s="53" t="e">
        <f>IF(#REF!=zz!BR$2400,1,0)</f>
        <v>#REF!</v>
      </c>
      <c r="T137" s="53" t="e">
        <f>IF(S137=0,"",COUNTIF(S$4:S137,1))</f>
        <v>#REF!</v>
      </c>
      <c r="U137" s="53" t="e">
        <f>IF(#REF!&lt;&gt;"",1,"")</f>
        <v>#REF!</v>
      </c>
      <c r="V137" s="53" t="e">
        <f>IF(U137="","",COUNTIF(U$4:U137,1))</f>
        <v>#REF!</v>
      </c>
      <c r="W137" s="53" t="e">
        <f>#REF!</f>
        <v>#REF!</v>
      </c>
      <c r="X137" s="53" t="e">
        <f>IF(W137=0,"",COUNTIF(W$4:W137,1))</f>
        <v>#REF!</v>
      </c>
    </row>
    <row r="138" spans="12:24" s="21" customFormat="1" x14ac:dyDescent="0.2">
      <c r="L138" s="22">
        <v>135</v>
      </c>
      <c r="M138" s="22" t="e">
        <f>IF(#REF!=#REF!,1,0)</f>
        <v>#REF!</v>
      </c>
      <c r="N138" s="22" t="e">
        <f>IF(M138=0,"",COUNTIF(M$4:M138,1))</f>
        <v>#REF!</v>
      </c>
      <c r="O138" s="53" t="e">
        <f>IF(#REF!=zz!BR$2396,1,0)</f>
        <v>#REF!</v>
      </c>
      <c r="P138" s="53" t="e">
        <f>IF(O138=0,"",COUNTIF(O$4:O138,1))</f>
        <v>#REF!</v>
      </c>
      <c r="Q138" s="53" t="e">
        <f>IF(#REF!=zz!BR$2398,1,0)</f>
        <v>#REF!</v>
      </c>
      <c r="R138" s="53" t="e">
        <f>IF(Q138=0,"",COUNTIF(Q$4:Q138,1))</f>
        <v>#REF!</v>
      </c>
      <c r="S138" s="53" t="e">
        <f>IF(#REF!=zz!BR$2400,1,0)</f>
        <v>#REF!</v>
      </c>
      <c r="T138" s="53" t="e">
        <f>IF(S138=0,"",COUNTIF(S$4:S138,1))</f>
        <v>#REF!</v>
      </c>
      <c r="U138" s="53" t="e">
        <f>IF(#REF!&lt;&gt;"",1,"")</f>
        <v>#REF!</v>
      </c>
      <c r="V138" s="53" t="e">
        <f>IF(U138="","",COUNTIF(U$4:U138,1))</f>
        <v>#REF!</v>
      </c>
      <c r="W138" s="53" t="e">
        <f>#REF!</f>
        <v>#REF!</v>
      </c>
      <c r="X138" s="53" t="e">
        <f>IF(W138=0,"",COUNTIF(W$4:W138,1))</f>
        <v>#REF!</v>
      </c>
    </row>
    <row r="139" spans="12:24" s="21" customFormat="1" x14ac:dyDescent="0.2">
      <c r="L139" s="22">
        <v>136</v>
      </c>
      <c r="M139" s="22" t="e">
        <f>IF(#REF!=#REF!,1,0)</f>
        <v>#REF!</v>
      </c>
      <c r="N139" s="22" t="e">
        <f>IF(M139=0,"",COUNTIF(M$4:M139,1))</f>
        <v>#REF!</v>
      </c>
      <c r="O139" s="53" t="e">
        <f>IF(#REF!=zz!BR$2396,1,0)</f>
        <v>#REF!</v>
      </c>
      <c r="P139" s="53" t="e">
        <f>IF(O139=0,"",COUNTIF(O$4:O139,1))</f>
        <v>#REF!</v>
      </c>
      <c r="Q139" s="53" t="e">
        <f>IF(#REF!=zz!BR$2398,1,0)</f>
        <v>#REF!</v>
      </c>
      <c r="R139" s="53" t="e">
        <f>IF(Q139=0,"",COUNTIF(Q$4:Q139,1))</f>
        <v>#REF!</v>
      </c>
      <c r="S139" s="53" t="e">
        <f>IF(#REF!=zz!BR$2400,1,0)</f>
        <v>#REF!</v>
      </c>
      <c r="T139" s="53" t="e">
        <f>IF(S139=0,"",COUNTIF(S$4:S139,1))</f>
        <v>#REF!</v>
      </c>
      <c r="U139" s="53" t="e">
        <f>IF(#REF!&lt;&gt;"",1,"")</f>
        <v>#REF!</v>
      </c>
      <c r="V139" s="53" t="e">
        <f>IF(U139="","",COUNTIF(U$4:U139,1))</f>
        <v>#REF!</v>
      </c>
      <c r="W139" s="53" t="e">
        <f>#REF!</f>
        <v>#REF!</v>
      </c>
      <c r="X139" s="53" t="e">
        <f>IF(W139=0,"",COUNTIF(W$4:W139,1))</f>
        <v>#REF!</v>
      </c>
    </row>
    <row r="140" spans="12:24" s="21" customFormat="1" x14ac:dyDescent="0.2">
      <c r="L140" s="22">
        <v>137</v>
      </c>
      <c r="M140" s="22" t="e">
        <f>IF(#REF!=#REF!,1,0)</f>
        <v>#REF!</v>
      </c>
      <c r="N140" s="22" t="e">
        <f>IF(M140=0,"",COUNTIF(M$4:M140,1))</f>
        <v>#REF!</v>
      </c>
      <c r="O140" s="53" t="e">
        <f>IF(#REF!=zz!BR$2396,1,0)</f>
        <v>#REF!</v>
      </c>
      <c r="P140" s="53" t="e">
        <f>IF(O140=0,"",COUNTIF(O$4:O140,1))</f>
        <v>#REF!</v>
      </c>
      <c r="Q140" s="53" t="e">
        <f>IF(#REF!=zz!BR$2398,1,0)</f>
        <v>#REF!</v>
      </c>
      <c r="R140" s="53" t="e">
        <f>IF(Q140=0,"",COUNTIF(Q$4:Q140,1))</f>
        <v>#REF!</v>
      </c>
      <c r="S140" s="53" t="e">
        <f>IF(#REF!=zz!BR$2400,1,0)</f>
        <v>#REF!</v>
      </c>
      <c r="T140" s="53" t="e">
        <f>IF(S140=0,"",COUNTIF(S$4:S140,1))</f>
        <v>#REF!</v>
      </c>
      <c r="U140" s="53" t="e">
        <f>IF(#REF!&lt;&gt;"",1,"")</f>
        <v>#REF!</v>
      </c>
      <c r="V140" s="53" t="e">
        <f>IF(U140="","",COUNTIF(U$4:U140,1))</f>
        <v>#REF!</v>
      </c>
      <c r="W140" s="53" t="e">
        <f>#REF!</f>
        <v>#REF!</v>
      </c>
      <c r="X140" s="53" t="e">
        <f>IF(W140=0,"",COUNTIF(W$4:W140,1))</f>
        <v>#REF!</v>
      </c>
    </row>
    <row r="141" spans="12:24" s="21" customFormat="1" x14ac:dyDescent="0.2">
      <c r="L141" s="22">
        <v>138</v>
      </c>
      <c r="M141" s="22" t="e">
        <f>IF(#REF!=#REF!,1,0)</f>
        <v>#REF!</v>
      </c>
      <c r="N141" s="22" t="e">
        <f>IF(M141=0,"",COUNTIF(M$4:M141,1))</f>
        <v>#REF!</v>
      </c>
      <c r="O141" s="53" t="e">
        <f>IF(#REF!=zz!BR$2396,1,0)</f>
        <v>#REF!</v>
      </c>
      <c r="P141" s="53" t="e">
        <f>IF(O141=0,"",COUNTIF(O$4:O141,1))</f>
        <v>#REF!</v>
      </c>
      <c r="Q141" s="53" t="e">
        <f>IF(#REF!=zz!BR$2398,1,0)</f>
        <v>#REF!</v>
      </c>
      <c r="R141" s="53" t="e">
        <f>IF(Q141=0,"",COUNTIF(Q$4:Q141,1))</f>
        <v>#REF!</v>
      </c>
      <c r="S141" s="53" t="e">
        <f>IF(#REF!=zz!BR$2400,1,0)</f>
        <v>#REF!</v>
      </c>
      <c r="T141" s="53" t="e">
        <f>IF(S141=0,"",COUNTIF(S$4:S141,1))</f>
        <v>#REF!</v>
      </c>
      <c r="U141" s="53" t="e">
        <f>IF(#REF!&lt;&gt;"",1,"")</f>
        <v>#REF!</v>
      </c>
      <c r="V141" s="53" t="e">
        <f>IF(U141="","",COUNTIF(U$4:U141,1))</f>
        <v>#REF!</v>
      </c>
      <c r="W141" s="53" t="e">
        <f>#REF!</f>
        <v>#REF!</v>
      </c>
      <c r="X141" s="53" t="e">
        <f>IF(W141=0,"",COUNTIF(W$4:W141,1))</f>
        <v>#REF!</v>
      </c>
    </row>
    <row r="142" spans="12:24" s="21" customFormat="1" x14ac:dyDescent="0.2">
      <c r="L142" s="22">
        <v>139</v>
      </c>
      <c r="M142" s="22" t="e">
        <f>IF(#REF!=#REF!,1,0)</f>
        <v>#REF!</v>
      </c>
      <c r="N142" s="22" t="e">
        <f>IF(M142=0,"",COUNTIF(M$4:M142,1))</f>
        <v>#REF!</v>
      </c>
      <c r="O142" s="53" t="e">
        <f>IF(#REF!=zz!BR$2396,1,0)</f>
        <v>#REF!</v>
      </c>
      <c r="P142" s="53" t="e">
        <f>IF(O142=0,"",COUNTIF(O$4:O142,1))</f>
        <v>#REF!</v>
      </c>
      <c r="Q142" s="53" t="e">
        <f>IF(#REF!=zz!BR$2398,1,0)</f>
        <v>#REF!</v>
      </c>
      <c r="R142" s="53" t="e">
        <f>IF(Q142=0,"",COUNTIF(Q$4:Q142,1))</f>
        <v>#REF!</v>
      </c>
      <c r="S142" s="53" t="e">
        <f>IF(#REF!=zz!BR$2400,1,0)</f>
        <v>#REF!</v>
      </c>
      <c r="T142" s="53" t="e">
        <f>IF(S142=0,"",COUNTIF(S$4:S142,1))</f>
        <v>#REF!</v>
      </c>
      <c r="U142" s="53" t="e">
        <f>IF(#REF!&lt;&gt;"",1,"")</f>
        <v>#REF!</v>
      </c>
      <c r="V142" s="53" t="e">
        <f>IF(U142="","",COUNTIF(U$4:U142,1))</f>
        <v>#REF!</v>
      </c>
      <c r="W142" s="53" t="e">
        <f>#REF!</f>
        <v>#REF!</v>
      </c>
      <c r="X142" s="53" t="e">
        <f>IF(W142=0,"",COUNTIF(W$4:W142,1))</f>
        <v>#REF!</v>
      </c>
    </row>
    <row r="143" spans="12:24" s="21" customFormat="1" x14ac:dyDescent="0.2">
      <c r="L143" s="22">
        <v>140</v>
      </c>
      <c r="M143" s="22" t="e">
        <f>IF(#REF!=#REF!,1,0)</f>
        <v>#REF!</v>
      </c>
      <c r="N143" s="22" t="e">
        <f>IF(M143=0,"",COUNTIF(M$4:M143,1))</f>
        <v>#REF!</v>
      </c>
      <c r="O143" s="53" t="e">
        <f>IF(#REF!=zz!BR$2396,1,0)</f>
        <v>#REF!</v>
      </c>
      <c r="P143" s="53" t="e">
        <f>IF(O143=0,"",COUNTIF(O$4:O143,1))</f>
        <v>#REF!</v>
      </c>
      <c r="Q143" s="53" t="e">
        <f>IF(#REF!=zz!BR$2398,1,0)</f>
        <v>#REF!</v>
      </c>
      <c r="R143" s="53" t="e">
        <f>IF(Q143=0,"",COUNTIF(Q$4:Q143,1))</f>
        <v>#REF!</v>
      </c>
      <c r="S143" s="53" t="e">
        <f>IF(#REF!=zz!BR$2400,1,0)</f>
        <v>#REF!</v>
      </c>
      <c r="T143" s="53" t="e">
        <f>IF(S143=0,"",COUNTIF(S$4:S143,1))</f>
        <v>#REF!</v>
      </c>
      <c r="U143" s="53" t="e">
        <f>IF(#REF!&lt;&gt;"",1,"")</f>
        <v>#REF!</v>
      </c>
      <c r="V143" s="53" t="e">
        <f>IF(U143="","",COUNTIF(U$4:U143,1))</f>
        <v>#REF!</v>
      </c>
      <c r="W143" s="53" t="e">
        <f>#REF!</f>
        <v>#REF!</v>
      </c>
      <c r="X143" s="53" t="e">
        <f>IF(W143=0,"",COUNTIF(W$4:W143,1))</f>
        <v>#REF!</v>
      </c>
    </row>
    <row r="144" spans="12:24" s="21" customFormat="1" x14ac:dyDescent="0.2">
      <c r="L144" s="22">
        <v>141</v>
      </c>
      <c r="M144" s="22" t="e">
        <f>IF(#REF!=#REF!,1,0)</f>
        <v>#REF!</v>
      </c>
      <c r="N144" s="22" t="e">
        <f>IF(M144=0,"",COUNTIF(M$4:M144,1))</f>
        <v>#REF!</v>
      </c>
      <c r="O144" s="53" t="e">
        <f>IF(#REF!=zz!BR$2396,1,0)</f>
        <v>#REF!</v>
      </c>
      <c r="P144" s="53" t="e">
        <f>IF(O144=0,"",COUNTIF(O$4:O144,1))</f>
        <v>#REF!</v>
      </c>
      <c r="Q144" s="53" t="e">
        <f>IF(#REF!=zz!BR$2398,1,0)</f>
        <v>#REF!</v>
      </c>
      <c r="R144" s="53" t="e">
        <f>IF(Q144=0,"",COUNTIF(Q$4:Q144,1))</f>
        <v>#REF!</v>
      </c>
      <c r="S144" s="53" t="e">
        <f>IF(#REF!=zz!BR$2400,1,0)</f>
        <v>#REF!</v>
      </c>
      <c r="T144" s="53" t="e">
        <f>IF(S144=0,"",COUNTIF(S$4:S144,1))</f>
        <v>#REF!</v>
      </c>
      <c r="U144" s="53" t="e">
        <f>IF(#REF!&lt;&gt;"",1,"")</f>
        <v>#REF!</v>
      </c>
      <c r="V144" s="53" t="e">
        <f>IF(U144="","",COUNTIF(U$4:U144,1))</f>
        <v>#REF!</v>
      </c>
      <c r="W144" s="53" t="e">
        <f>#REF!</f>
        <v>#REF!</v>
      </c>
      <c r="X144" s="53" t="e">
        <f>IF(W144=0,"",COUNTIF(W$4:W144,1))</f>
        <v>#REF!</v>
      </c>
    </row>
    <row r="145" spans="12:24" s="21" customFormat="1" x14ac:dyDescent="0.2">
      <c r="L145" s="22">
        <v>142</v>
      </c>
      <c r="M145" s="22" t="e">
        <f>IF(#REF!=#REF!,1,0)</f>
        <v>#REF!</v>
      </c>
      <c r="N145" s="22" t="e">
        <f>IF(M145=0,"",COUNTIF(M$4:M145,1))</f>
        <v>#REF!</v>
      </c>
      <c r="O145" s="53" t="e">
        <f>IF(#REF!=zz!BR$2396,1,0)</f>
        <v>#REF!</v>
      </c>
      <c r="P145" s="53" t="e">
        <f>IF(O145=0,"",COUNTIF(O$4:O145,1))</f>
        <v>#REF!</v>
      </c>
      <c r="Q145" s="53" t="e">
        <f>IF(#REF!=zz!BR$2398,1,0)</f>
        <v>#REF!</v>
      </c>
      <c r="R145" s="53" t="e">
        <f>IF(Q145=0,"",COUNTIF(Q$4:Q145,1))</f>
        <v>#REF!</v>
      </c>
      <c r="S145" s="53" t="e">
        <f>IF(#REF!=zz!BR$2400,1,0)</f>
        <v>#REF!</v>
      </c>
      <c r="T145" s="53" t="e">
        <f>IF(S145=0,"",COUNTIF(S$4:S145,1))</f>
        <v>#REF!</v>
      </c>
      <c r="U145" s="53" t="e">
        <f>IF(#REF!&lt;&gt;"",1,"")</f>
        <v>#REF!</v>
      </c>
      <c r="V145" s="53" t="e">
        <f>IF(U145="","",COUNTIF(U$4:U145,1))</f>
        <v>#REF!</v>
      </c>
      <c r="W145" s="53" t="e">
        <f>#REF!</f>
        <v>#REF!</v>
      </c>
      <c r="X145" s="53" t="e">
        <f>IF(W145=0,"",COUNTIF(W$4:W145,1))</f>
        <v>#REF!</v>
      </c>
    </row>
    <row r="146" spans="12:24" s="21" customFormat="1" x14ac:dyDescent="0.2">
      <c r="L146" s="22">
        <v>143</v>
      </c>
      <c r="M146" s="22" t="e">
        <f>IF(#REF!=#REF!,1,0)</f>
        <v>#REF!</v>
      </c>
      <c r="N146" s="22" t="e">
        <f>IF(M146=0,"",COUNTIF(M$4:M146,1))</f>
        <v>#REF!</v>
      </c>
      <c r="O146" s="53" t="e">
        <f>IF(#REF!=zz!BR$2396,1,0)</f>
        <v>#REF!</v>
      </c>
      <c r="P146" s="53" t="e">
        <f>IF(O146=0,"",COUNTIF(O$4:O146,1))</f>
        <v>#REF!</v>
      </c>
      <c r="Q146" s="53" t="e">
        <f>IF(#REF!=zz!BR$2398,1,0)</f>
        <v>#REF!</v>
      </c>
      <c r="R146" s="53" t="e">
        <f>IF(Q146=0,"",COUNTIF(Q$4:Q146,1))</f>
        <v>#REF!</v>
      </c>
      <c r="S146" s="53" t="e">
        <f>IF(#REF!=zz!BR$2400,1,0)</f>
        <v>#REF!</v>
      </c>
      <c r="T146" s="53" t="e">
        <f>IF(S146=0,"",COUNTIF(S$4:S146,1))</f>
        <v>#REF!</v>
      </c>
      <c r="U146" s="53" t="e">
        <f>IF(#REF!&lt;&gt;"",1,"")</f>
        <v>#REF!</v>
      </c>
      <c r="V146" s="53" t="e">
        <f>IF(U146="","",COUNTIF(U$4:U146,1))</f>
        <v>#REF!</v>
      </c>
      <c r="W146" s="53" t="e">
        <f>#REF!</f>
        <v>#REF!</v>
      </c>
      <c r="X146" s="53" t="e">
        <f>IF(W146=0,"",COUNTIF(W$4:W146,1))</f>
        <v>#REF!</v>
      </c>
    </row>
    <row r="147" spans="12:24" s="21" customFormat="1" x14ac:dyDescent="0.2">
      <c r="L147" s="22">
        <v>144</v>
      </c>
      <c r="M147" s="22" t="e">
        <f>IF(#REF!=#REF!,1,0)</f>
        <v>#REF!</v>
      </c>
      <c r="N147" s="22" t="e">
        <f>IF(M147=0,"",COUNTIF(M$4:M147,1))</f>
        <v>#REF!</v>
      </c>
      <c r="O147" s="53" t="e">
        <f>IF(#REF!=zz!BR$2396,1,0)</f>
        <v>#REF!</v>
      </c>
      <c r="P147" s="53" t="e">
        <f>IF(O147=0,"",COUNTIF(O$4:O147,1))</f>
        <v>#REF!</v>
      </c>
      <c r="Q147" s="53" t="e">
        <f>IF(#REF!=zz!BR$2398,1,0)</f>
        <v>#REF!</v>
      </c>
      <c r="R147" s="53" t="e">
        <f>IF(Q147=0,"",COUNTIF(Q$4:Q147,1))</f>
        <v>#REF!</v>
      </c>
      <c r="S147" s="53" t="e">
        <f>IF(#REF!=zz!BR$2400,1,0)</f>
        <v>#REF!</v>
      </c>
      <c r="T147" s="53" t="e">
        <f>IF(S147=0,"",COUNTIF(S$4:S147,1))</f>
        <v>#REF!</v>
      </c>
      <c r="U147" s="53" t="e">
        <f>IF(#REF!&lt;&gt;"",1,"")</f>
        <v>#REF!</v>
      </c>
      <c r="V147" s="53" t="e">
        <f>IF(U147="","",COUNTIF(U$4:U147,1))</f>
        <v>#REF!</v>
      </c>
      <c r="W147" s="53" t="e">
        <f>#REF!</f>
        <v>#REF!</v>
      </c>
      <c r="X147" s="53" t="e">
        <f>IF(W147=0,"",COUNTIF(W$4:W147,1))</f>
        <v>#REF!</v>
      </c>
    </row>
    <row r="148" spans="12:24" s="21" customFormat="1" x14ac:dyDescent="0.2">
      <c r="L148" s="22">
        <v>145</v>
      </c>
      <c r="M148" s="22" t="e">
        <f>IF(#REF!=#REF!,1,0)</f>
        <v>#REF!</v>
      </c>
      <c r="N148" s="22" t="e">
        <f>IF(M148=0,"",COUNTIF(M$4:M148,1))</f>
        <v>#REF!</v>
      </c>
      <c r="O148" s="53" t="e">
        <f>IF(#REF!=zz!BR$2396,1,0)</f>
        <v>#REF!</v>
      </c>
      <c r="P148" s="53" t="e">
        <f>IF(O148=0,"",COUNTIF(O$4:O148,1))</f>
        <v>#REF!</v>
      </c>
      <c r="Q148" s="53" t="e">
        <f>IF(#REF!=zz!BR$2398,1,0)</f>
        <v>#REF!</v>
      </c>
      <c r="R148" s="53" t="e">
        <f>IF(Q148=0,"",COUNTIF(Q$4:Q148,1))</f>
        <v>#REF!</v>
      </c>
      <c r="S148" s="53" t="e">
        <f>IF(#REF!=zz!BR$2400,1,0)</f>
        <v>#REF!</v>
      </c>
      <c r="T148" s="53" t="e">
        <f>IF(S148=0,"",COUNTIF(S$4:S148,1))</f>
        <v>#REF!</v>
      </c>
      <c r="U148" s="53" t="e">
        <f>IF(#REF!&lt;&gt;"",1,"")</f>
        <v>#REF!</v>
      </c>
      <c r="V148" s="53" t="e">
        <f>IF(U148="","",COUNTIF(U$4:U148,1))</f>
        <v>#REF!</v>
      </c>
      <c r="W148" s="53" t="e">
        <f>#REF!</f>
        <v>#REF!</v>
      </c>
      <c r="X148" s="53" t="e">
        <f>IF(W148=0,"",COUNTIF(W$4:W148,1))</f>
        <v>#REF!</v>
      </c>
    </row>
    <row r="149" spans="12:24" s="21" customFormat="1" x14ac:dyDescent="0.2">
      <c r="L149" s="22">
        <v>146</v>
      </c>
      <c r="M149" s="22" t="e">
        <f>IF(#REF!=#REF!,1,0)</f>
        <v>#REF!</v>
      </c>
      <c r="N149" s="22" t="e">
        <f>IF(M149=0,"",COUNTIF(M$4:M149,1))</f>
        <v>#REF!</v>
      </c>
      <c r="O149" s="53" t="e">
        <f>IF(#REF!=zz!BR$2396,1,0)</f>
        <v>#REF!</v>
      </c>
      <c r="P149" s="53" t="e">
        <f>IF(O149=0,"",COUNTIF(O$4:O149,1))</f>
        <v>#REF!</v>
      </c>
      <c r="Q149" s="53" t="e">
        <f>IF(#REF!=zz!BR$2398,1,0)</f>
        <v>#REF!</v>
      </c>
      <c r="R149" s="53" t="e">
        <f>IF(Q149=0,"",COUNTIF(Q$4:Q149,1))</f>
        <v>#REF!</v>
      </c>
      <c r="S149" s="53" t="e">
        <f>IF(#REF!=zz!BR$2400,1,0)</f>
        <v>#REF!</v>
      </c>
      <c r="T149" s="53" t="e">
        <f>IF(S149=0,"",COUNTIF(S$4:S149,1))</f>
        <v>#REF!</v>
      </c>
      <c r="U149" s="53" t="e">
        <f>IF(#REF!&lt;&gt;"",1,"")</f>
        <v>#REF!</v>
      </c>
      <c r="V149" s="53" t="e">
        <f>IF(U149="","",COUNTIF(U$4:U149,1))</f>
        <v>#REF!</v>
      </c>
      <c r="W149" s="53" t="e">
        <f>#REF!</f>
        <v>#REF!</v>
      </c>
      <c r="X149" s="53" t="e">
        <f>IF(W149=0,"",COUNTIF(W$4:W149,1))</f>
        <v>#REF!</v>
      </c>
    </row>
    <row r="150" spans="12:24" s="21" customFormat="1" x14ac:dyDescent="0.2">
      <c r="L150" s="22">
        <v>147</v>
      </c>
      <c r="M150" s="22" t="e">
        <f>IF(#REF!=#REF!,1,0)</f>
        <v>#REF!</v>
      </c>
      <c r="N150" s="22" t="e">
        <f>IF(M150=0,"",COUNTIF(M$4:M150,1))</f>
        <v>#REF!</v>
      </c>
      <c r="O150" s="53" t="e">
        <f>IF(#REF!=zz!BR$2396,1,0)</f>
        <v>#REF!</v>
      </c>
      <c r="P150" s="53" t="e">
        <f>IF(O150=0,"",COUNTIF(O$4:O150,1))</f>
        <v>#REF!</v>
      </c>
      <c r="Q150" s="53" t="e">
        <f>IF(#REF!=zz!BR$2398,1,0)</f>
        <v>#REF!</v>
      </c>
      <c r="R150" s="53" t="e">
        <f>IF(Q150=0,"",COUNTIF(Q$4:Q150,1))</f>
        <v>#REF!</v>
      </c>
      <c r="S150" s="53" t="e">
        <f>IF(#REF!=zz!BR$2400,1,0)</f>
        <v>#REF!</v>
      </c>
      <c r="T150" s="53" t="e">
        <f>IF(S150=0,"",COUNTIF(S$4:S150,1))</f>
        <v>#REF!</v>
      </c>
      <c r="U150" s="53" t="e">
        <f>IF(#REF!&lt;&gt;"",1,"")</f>
        <v>#REF!</v>
      </c>
      <c r="V150" s="53" t="e">
        <f>IF(U150="","",COUNTIF(U$4:U150,1))</f>
        <v>#REF!</v>
      </c>
      <c r="W150" s="53" t="e">
        <f>#REF!</f>
        <v>#REF!</v>
      </c>
      <c r="X150" s="53" t="e">
        <f>IF(W150=0,"",COUNTIF(W$4:W150,1))</f>
        <v>#REF!</v>
      </c>
    </row>
    <row r="151" spans="12:24" s="21" customFormat="1" x14ac:dyDescent="0.2">
      <c r="L151" s="22">
        <v>148</v>
      </c>
      <c r="M151" s="22" t="e">
        <f>IF(#REF!=#REF!,1,0)</f>
        <v>#REF!</v>
      </c>
      <c r="N151" s="22" t="e">
        <f>IF(M151=0,"",COUNTIF(M$4:M151,1))</f>
        <v>#REF!</v>
      </c>
      <c r="O151" s="53" t="e">
        <f>IF(#REF!=zz!BR$2396,1,0)</f>
        <v>#REF!</v>
      </c>
      <c r="P151" s="53" t="e">
        <f>IF(O151=0,"",COUNTIF(O$4:O151,1))</f>
        <v>#REF!</v>
      </c>
      <c r="Q151" s="53" t="e">
        <f>IF(#REF!=zz!BR$2398,1,0)</f>
        <v>#REF!</v>
      </c>
      <c r="R151" s="53" t="e">
        <f>IF(Q151=0,"",COUNTIF(Q$4:Q151,1))</f>
        <v>#REF!</v>
      </c>
      <c r="S151" s="53" t="e">
        <f>IF(#REF!=zz!BR$2400,1,0)</f>
        <v>#REF!</v>
      </c>
      <c r="T151" s="53" t="e">
        <f>IF(S151=0,"",COUNTIF(S$4:S151,1))</f>
        <v>#REF!</v>
      </c>
      <c r="U151" s="53" t="e">
        <f>IF(#REF!&lt;&gt;"",1,"")</f>
        <v>#REF!</v>
      </c>
      <c r="V151" s="53" t="e">
        <f>IF(U151="","",COUNTIF(U$4:U151,1))</f>
        <v>#REF!</v>
      </c>
      <c r="W151" s="53" t="e">
        <f>#REF!</f>
        <v>#REF!</v>
      </c>
      <c r="X151" s="53" t="e">
        <f>IF(W151=0,"",COUNTIF(W$4:W151,1))</f>
        <v>#REF!</v>
      </c>
    </row>
    <row r="152" spans="12:24" s="21" customFormat="1" x14ac:dyDescent="0.2">
      <c r="L152" s="22">
        <v>149</v>
      </c>
      <c r="M152" s="22" t="e">
        <f>IF(#REF!=#REF!,1,0)</f>
        <v>#REF!</v>
      </c>
      <c r="N152" s="22" t="e">
        <f>IF(M152=0,"",COUNTIF(M$4:M152,1))</f>
        <v>#REF!</v>
      </c>
      <c r="O152" s="53" t="e">
        <f>IF(#REF!=zz!BR$2396,1,0)</f>
        <v>#REF!</v>
      </c>
      <c r="P152" s="53" t="e">
        <f>IF(O152=0,"",COUNTIF(O$4:O152,1))</f>
        <v>#REF!</v>
      </c>
      <c r="Q152" s="53" t="e">
        <f>IF(#REF!=zz!BR$2398,1,0)</f>
        <v>#REF!</v>
      </c>
      <c r="R152" s="53" t="e">
        <f>IF(Q152=0,"",COUNTIF(Q$4:Q152,1))</f>
        <v>#REF!</v>
      </c>
      <c r="S152" s="53" t="e">
        <f>IF(#REF!=zz!BR$2400,1,0)</f>
        <v>#REF!</v>
      </c>
      <c r="T152" s="53" t="e">
        <f>IF(S152=0,"",COUNTIF(S$4:S152,1))</f>
        <v>#REF!</v>
      </c>
      <c r="U152" s="53" t="e">
        <f>IF(#REF!&lt;&gt;"",1,"")</f>
        <v>#REF!</v>
      </c>
      <c r="V152" s="53" t="e">
        <f>IF(U152="","",COUNTIF(U$4:U152,1))</f>
        <v>#REF!</v>
      </c>
      <c r="W152" s="53" t="e">
        <f>#REF!</f>
        <v>#REF!</v>
      </c>
      <c r="X152" s="53" t="e">
        <f>IF(W152=0,"",COUNTIF(W$4:W152,1))</f>
        <v>#REF!</v>
      </c>
    </row>
    <row r="153" spans="12:24" s="21" customFormat="1" x14ac:dyDescent="0.2">
      <c r="L153" s="22">
        <v>150</v>
      </c>
      <c r="M153" s="22" t="e">
        <f>IF(#REF!=#REF!,1,0)</f>
        <v>#REF!</v>
      </c>
      <c r="N153" s="22" t="e">
        <f>IF(M153=0,"",COUNTIF(M$4:M153,1))</f>
        <v>#REF!</v>
      </c>
      <c r="O153" s="53" t="e">
        <f>IF(#REF!=zz!BR$2396,1,0)</f>
        <v>#REF!</v>
      </c>
      <c r="P153" s="53" t="e">
        <f>IF(O153=0,"",COUNTIF(O$4:O153,1))</f>
        <v>#REF!</v>
      </c>
      <c r="Q153" s="53" t="e">
        <f>IF(#REF!=zz!BR$2398,1,0)</f>
        <v>#REF!</v>
      </c>
      <c r="R153" s="53" t="e">
        <f>IF(Q153=0,"",COUNTIF(Q$4:Q153,1))</f>
        <v>#REF!</v>
      </c>
      <c r="S153" s="53" t="e">
        <f>IF(#REF!=zz!BR$2400,1,0)</f>
        <v>#REF!</v>
      </c>
      <c r="T153" s="53" t="e">
        <f>IF(S153=0,"",COUNTIF(S$4:S153,1))</f>
        <v>#REF!</v>
      </c>
      <c r="U153" s="53" t="e">
        <f>IF(#REF!&lt;&gt;"",1,"")</f>
        <v>#REF!</v>
      </c>
      <c r="V153" s="53" t="e">
        <f>IF(U153="","",COUNTIF(U$4:U153,1))</f>
        <v>#REF!</v>
      </c>
      <c r="W153" s="53" t="e">
        <f>#REF!</f>
        <v>#REF!</v>
      </c>
      <c r="X153" s="53" t="e">
        <f>IF(W153=0,"",COUNTIF(W$4:W153,1))</f>
        <v>#REF!</v>
      </c>
    </row>
    <row r="154" spans="12:24" s="21" customFormat="1" x14ac:dyDescent="0.2">
      <c r="L154" s="22">
        <v>151</v>
      </c>
      <c r="M154" s="22" t="e">
        <f>IF(#REF!=#REF!,1,0)</f>
        <v>#REF!</v>
      </c>
      <c r="N154" s="22" t="e">
        <f>IF(M154=0,"",COUNTIF(M$4:M154,1))</f>
        <v>#REF!</v>
      </c>
      <c r="O154" s="53" t="e">
        <f>IF(#REF!=zz!BR$2396,1,0)</f>
        <v>#REF!</v>
      </c>
      <c r="P154" s="53" t="e">
        <f>IF(O154=0,"",COUNTIF(O$4:O154,1))</f>
        <v>#REF!</v>
      </c>
      <c r="Q154" s="53" t="e">
        <f>IF(#REF!=zz!BR$2398,1,0)</f>
        <v>#REF!</v>
      </c>
      <c r="R154" s="53" t="e">
        <f>IF(Q154=0,"",COUNTIF(Q$4:Q154,1))</f>
        <v>#REF!</v>
      </c>
      <c r="S154" s="53" t="e">
        <f>IF(#REF!=zz!BR$2400,1,0)</f>
        <v>#REF!</v>
      </c>
      <c r="T154" s="53" t="e">
        <f>IF(S154=0,"",COUNTIF(S$4:S154,1))</f>
        <v>#REF!</v>
      </c>
      <c r="U154" s="53" t="e">
        <f>IF(#REF!&lt;&gt;"",1,"")</f>
        <v>#REF!</v>
      </c>
      <c r="V154" s="53" t="e">
        <f>IF(U154="","",COUNTIF(U$4:U154,1))</f>
        <v>#REF!</v>
      </c>
      <c r="W154" s="53" t="e">
        <f>#REF!</f>
        <v>#REF!</v>
      </c>
      <c r="X154" s="53" t="e">
        <f>IF(W154=0,"",COUNTIF(W$4:W154,1))</f>
        <v>#REF!</v>
      </c>
    </row>
    <row r="155" spans="12:24" s="21" customFormat="1" x14ac:dyDescent="0.2">
      <c r="L155" s="22">
        <v>152</v>
      </c>
      <c r="M155" s="22" t="e">
        <f>IF(#REF!=#REF!,1,0)</f>
        <v>#REF!</v>
      </c>
      <c r="N155" s="22" t="e">
        <f>IF(M155=0,"",COUNTIF(M$4:M155,1))</f>
        <v>#REF!</v>
      </c>
      <c r="O155" s="53" t="e">
        <f>IF(#REF!=zz!BR$2396,1,0)</f>
        <v>#REF!</v>
      </c>
      <c r="P155" s="53" t="e">
        <f>IF(O155=0,"",COUNTIF(O$4:O155,1))</f>
        <v>#REF!</v>
      </c>
      <c r="Q155" s="53" t="e">
        <f>IF(#REF!=zz!BR$2398,1,0)</f>
        <v>#REF!</v>
      </c>
      <c r="R155" s="53" t="e">
        <f>IF(Q155=0,"",COUNTIF(Q$4:Q155,1))</f>
        <v>#REF!</v>
      </c>
      <c r="S155" s="53" t="e">
        <f>IF(#REF!=zz!BR$2400,1,0)</f>
        <v>#REF!</v>
      </c>
      <c r="T155" s="53" t="e">
        <f>IF(S155=0,"",COUNTIF(S$4:S155,1))</f>
        <v>#REF!</v>
      </c>
      <c r="U155" s="53" t="e">
        <f>IF(#REF!&lt;&gt;"",1,"")</f>
        <v>#REF!</v>
      </c>
      <c r="V155" s="53" t="e">
        <f>IF(U155="","",COUNTIF(U$4:U155,1))</f>
        <v>#REF!</v>
      </c>
      <c r="W155" s="53" t="e">
        <f>#REF!</f>
        <v>#REF!</v>
      </c>
      <c r="X155" s="53" t="e">
        <f>IF(W155=0,"",COUNTIF(W$4:W155,1))</f>
        <v>#REF!</v>
      </c>
    </row>
    <row r="156" spans="12:24" s="21" customFormat="1" x14ac:dyDescent="0.2">
      <c r="L156" s="22">
        <v>153</v>
      </c>
      <c r="M156" s="22" t="e">
        <f>IF(#REF!=#REF!,1,0)</f>
        <v>#REF!</v>
      </c>
      <c r="N156" s="22" t="e">
        <f>IF(M156=0,"",COUNTIF(M$4:M156,1))</f>
        <v>#REF!</v>
      </c>
      <c r="O156" s="53" t="e">
        <f>IF(#REF!=zz!BR$2396,1,0)</f>
        <v>#REF!</v>
      </c>
      <c r="P156" s="53" t="e">
        <f>IF(O156=0,"",COUNTIF(O$4:O156,1))</f>
        <v>#REF!</v>
      </c>
      <c r="Q156" s="53" t="e">
        <f>IF(#REF!=zz!BR$2398,1,0)</f>
        <v>#REF!</v>
      </c>
      <c r="R156" s="53" t="e">
        <f>IF(Q156=0,"",COUNTIF(Q$4:Q156,1))</f>
        <v>#REF!</v>
      </c>
      <c r="S156" s="53" t="e">
        <f>IF(#REF!=zz!BR$2400,1,0)</f>
        <v>#REF!</v>
      </c>
      <c r="T156" s="53" t="e">
        <f>IF(S156=0,"",COUNTIF(S$4:S156,1))</f>
        <v>#REF!</v>
      </c>
      <c r="U156" s="53" t="e">
        <f>IF(#REF!&lt;&gt;"",1,"")</f>
        <v>#REF!</v>
      </c>
      <c r="V156" s="53" t="e">
        <f>IF(U156="","",COUNTIF(U$4:U156,1))</f>
        <v>#REF!</v>
      </c>
      <c r="W156" s="53" t="e">
        <f>#REF!</f>
        <v>#REF!</v>
      </c>
      <c r="X156" s="53" t="e">
        <f>IF(W156=0,"",COUNTIF(W$4:W156,1))</f>
        <v>#REF!</v>
      </c>
    </row>
    <row r="157" spans="12:24" s="21" customFormat="1" x14ac:dyDescent="0.2">
      <c r="L157" s="22">
        <v>154</v>
      </c>
      <c r="M157" s="22" t="e">
        <f>IF(#REF!=#REF!,1,0)</f>
        <v>#REF!</v>
      </c>
      <c r="N157" s="22" t="e">
        <f>IF(M157=0,"",COUNTIF(M$4:M157,1))</f>
        <v>#REF!</v>
      </c>
      <c r="O157" s="53" t="e">
        <f>IF(#REF!=zz!BR$2396,1,0)</f>
        <v>#REF!</v>
      </c>
      <c r="P157" s="53" t="e">
        <f>IF(O157=0,"",COUNTIF(O$4:O157,1))</f>
        <v>#REF!</v>
      </c>
      <c r="Q157" s="53" t="e">
        <f>IF(#REF!=zz!BR$2398,1,0)</f>
        <v>#REF!</v>
      </c>
      <c r="R157" s="53" t="e">
        <f>IF(Q157=0,"",COUNTIF(Q$4:Q157,1))</f>
        <v>#REF!</v>
      </c>
      <c r="S157" s="53" t="e">
        <f>IF(#REF!=zz!BR$2400,1,0)</f>
        <v>#REF!</v>
      </c>
      <c r="T157" s="53" t="e">
        <f>IF(S157=0,"",COUNTIF(S$4:S157,1))</f>
        <v>#REF!</v>
      </c>
      <c r="U157" s="53" t="e">
        <f>IF(#REF!&lt;&gt;"",1,"")</f>
        <v>#REF!</v>
      </c>
      <c r="V157" s="53" t="e">
        <f>IF(U157="","",COUNTIF(U$4:U157,1))</f>
        <v>#REF!</v>
      </c>
      <c r="W157" s="53" t="e">
        <f>#REF!</f>
        <v>#REF!</v>
      </c>
      <c r="X157" s="53" t="e">
        <f>IF(W157=0,"",COUNTIF(W$4:W157,1))</f>
        <v>#REF!</v>
      </c>
    </row>
    <row r="158" spans="12:24" s="21" customFormat="1" x14ac:dyDescent="0.2">
      <c r="L158" s="22">
        <v>155</v>
      </c>
      <c r="M158" s="22" t="e">
        <f>IF(#REF!=#REF!,1,0)</f>
        <v>#REF!</v>
      </c>
      <c r="N158" s="22" t="e">
        <f>IF(M158=0,"",COUNTIF(M$4:M158,1))</f>
        <v>#REF!</v>
      </c>
      <c r="O158" s="53" t="e">
        <f>IF(#REF!=zz!BR$2396,1,0)</f>
        <v>#REF!</v>
      </c>
      <c r="P158" s="53" t="e">
        <f>IF(O158=0,"",COUNTIF(O$4:O158,1))</f>
        <v>#REF!</v>
      </c>
      <c r="Q158" s="53" t="e">
        <f>IF(#REF!=zz!BR$2398,1,0)</f>
        <v>#REF!</v>
      </c>
      <c r="R158" s="53" t="e">
        <f>IF(Q158=0,"",COUNTIF(Q$4:Q158,1))</f>
        <v>#REF!</v>
      </c>
      <c r="S158" s="53" t="e">
        <f>IF(#REF!=zz!BR$2400,1,0)</f>
        <v>#REF!</v>
      </c>
      <c r="T158" s="53" t="e">
        <f>IF(S158=0,"",COUNTIF(S$4:S158,1))</f>
        <v>#REF!</v>
      </c>
      <c r="U158" s="53" t="e">
        <f>IF(#REF!&lt;&gt;"",1,"")</f>
        <v>#REF!</v>
      </c>
      <c r="V158" s="53" t="e">
        <f>IF(U158="","",COUNTIF(U$4:U158,1))</f>
        <v>#REF!</v>
      </c>
      <c r="W158" s="53" t="e">
        <f>#REF!</f>
        <v>#REF!</v>
      </c>
      <c r="X158" s="53" t="e">
        <f>IF(W158=0,"",COUNTIF(W$4:W158,1))</f>
        <v>#REF!</v>
      </c>
    </row>
    <row r="159" spans="12:24" s="21" customFormat="1" x14ac:dyDescent="0.2">
      <c r="L159" s="22">
        <v>156</v>
      </c>
      <c r="M159" s="22" t="e">
        <f>IF(#REF!=#REF!,1,0)</f>
        <v>#REF!</v>
      </c>
      <c r="N159" s="22" t="e">
        <f>IF(M159=0,"",COUNTIF(M$4:M159,1))</f>
        <v>#REF!</v>
      </c>
      <c r="O159" s="53" t="e">
        <f>IF(#REF!=zz!BR$2396,1,0)</f>
        <v>#REF!</v>
      </c>
      <c r="P159" s="53" t="e">
        <f>IF(O159=0,"",COUNTIF(O$4:O159,1))</f>
        <v>#REF!</v>
      </c>
      <c r="Q159" s="53" t="e">
        <f>IF(#REF!=zz!BR$2398,1,0)</f>
        <v>#REF!</v>
      </c>
      <c r="R159" s="53" t="e">
        <f>IF(Q159=0,"",COUNTIF(Q$4:Q159,1))</f>
        <v>#REF!</v>
      </c>
      <c r="S159" s="53" t="e">
        <f>IF(#REF!=zz!BR$2400,1,0)</f>
        <v>#REF!</v>
      </c>
      <c r="T159" s="53" t="e">
        <f>IF(S159=0,"",COUNTIF(S$4:S159,1))</f>
        <v>#REF!</v>
      </c>
      <c r="U159" s="53" t="e">
        <f>IF(#REF!&lt;&gt;"",1,"")</f>
        <v>#REF!</v>
      </c>
      <c r="V159" s="53" t="e">
        <f>IF(U159="","",COUNTIF(U$4:U159,1))</f>
        <v>#REF!</v>
      </c>
      <c r="W159" s="53" t="e">
        <f>#REF!</f>
        <v>#REF!</v>
      </c>
      <c r="X159" s="53" t="e">
        <f>IF(W159=0,"",COUNTIF(W$4:W159,1))</f>
        <v>#REF!</v>
      </c>
    </row>
    <row r="160" spans="12:24" s="21" customFormat="1" x14ac:dyDescent="0.2">
      <c r="L160" s="22">
        <v>157</v>
      </c>
      <c r="M160" s="22" t="e">
        <f>IF(#REF!=#REF!,1,0)</f>
        <v>#REF!</v>
      </c>
      <c r="N160" s="22" t="e">
        <f>IF(M160=0,"",COUNTIF(M$4:M160,1))</f>
        <v>#REF!</v>
      </c>
      <c r="O160" s="53" t="e">
        <f>IF(#REF!=zz!BR$2396,1,0)</f>
        <v>#REF!</v>
      </c>
      <c r="P160" s="53" t="e">
        <f>IF(O160=0,"",COUNTIF(O$4:O160,1))</f>
        <v>#REF!</v>
      </c>
      <c r="Q160" s="53" t="e">
        <f>IF(#REF!=zz!BR$2398,1,0)</f>
        <v>#REF!</v>
      </c>
      <c r="R160" s="53" t="e">
        <f>IF(Q160=0,"",COUNTIF(Q$4:Q160,1))</f>
        <v>#REF!</v>
      </c>
      <c r="S160" s="53" t="e">
        <f>IF(#REF!=zz!BR$2400,1,0)</f>
        <v>#REF!</v>
      </c>
      <c r="T160" s="53" t="e">
        <f>IF(S160=0,"",COUNTIF(S$4:S160,1))</f>
        <v>#REF!</v>
      </c>
      <c r="U160" s="53" t="e">
        <f>IF(#REF!&lt;&gt;"",1,"")</f>
        <v>#REF!</v>
      </c>
      <c r="V160" s="53" t="e">
        <f>IF(U160="","",COUNTIF(U$4:U160,1))</f>
        <v>#REF!</v>
      </c>
      <c r="W160" s="53" t="e">
        <f>#REF!</f>
        <v>#REF!</v>
      </c>
      <c r="X160" s="53" t="e">
        <f>IF(W160=0,"",COUNTIF(W$4:W160,1))</f>
        <v>#REF!</v>
      </c>
    </row>
    <row r="161" spans="12:24" s="21" customFormat="1" x14ac:dyDescent="0.2">
      <c r="L161" s="22">
        <v>158</v>
      </c>
      <c r="M161" s="22" t="e">
        <f>IF(#REF!=#REF!,1,0)</f>
        <v>#REF!</v>
      </c>
      <c r="N161" s="22" t="e">
        <f>IF(M161=0,"",COUNTIF(M$4:M161,1))</f>
        <v>#REF!</v>
      </c>
      <c r="O161" s="53" t="e">
        <f>IF(#REF!=zz!BR$2396,1,0)</f>
        <v>#REF!</v>
      </c>
      <c r="P161" s="53" t="e">
        <f>IF(O161=0,"",COUNTIF(O$4:O161,1))</f>
        <v>#REF!</v>
      </c>
      <c r="Q161" s="53" t="e">
        <f>IF(#REF!=zz!BR$2398,1,0)</f>
        <v>#REF!</v>
      </c>
      <c r="R161" s="53" t="e">
        <f>IF(Q161=0,"",COUNTIF(Q$4:Q161,1))</f>
        <v>#REF!</v>
      </c>
      <c r="S161" s="53" t="e">
        <f>IF(#REF!=zz!BR$2400,1,0)</f>
        <v>#REF!</v>
      </c>
      <c r="T161" s="53" t="e">
        <f>IF(S161=0,"",COUNTIF(S$4:S161,1))</f>
        <v>#REF!</v>
      </c>
      <c r="U161" s="53" t="e">
        <f>IF(#REF!&lt;&gt;"",1,"")</f>
        <v>#REF!</v>
      </c>
      <c r="V161" s="53" t="e">
        <f>IF(U161="","",COUNTIF(U$4:U161,1))</f>
        <v>#REF!</v>
      </c>
      <c r="W161" s="53" t="e">
        <f>#REF!</f>
        <v>#REF!</v>
      </c>
      <c r="X161" s="53" t="e">
        <f>IF(W161=0,"",COUNTIF(W$4:W161,1))</f>
        <v>#REF!</v>
      </c>
    </row>
    <row r="162" spans="12:24" s="21" customFormat="1" x14ac:dyDescent="0.2">
      <c r="L162" s="22">
        <v>159</v>
      </c>
      <c r="M162" s="22" t="e">
        <f>IF(#REF!=#REF!,1,0)</f>
        <v>#REF!</v>
      </c>
      <c r="N162" s="22" t="e">
        <f>IF(M162=0,"",COUNTIF(M$4:M162,1))</f>
        <v>#REF!</v>
      </c>
      <c r="O162" s="53" t="e">
        <f>IF(#REF!=zz!BR$2396,1,0)</f>
        <v>#REF!</v>
      </c>
      <c r="P162" s="53" t="e">
        <f>IF(O162=0,"",COUNTIF(O$4:O162,1))</f>
        <v>#REF!</v>
      </c>
      <c r="Q162" s="53" t="e">
        <f>IF(#REF!=zz!BR$2398,1,0)</f>
        <v>#REF!</v>
      </c>
      <c r="R162" s="53" t="e">
        <f>IF(Q162=0,"",COUNTIF(Q$4:Q162,1))</f>
        <v>#REF!</v>
      </c>
      <c r="S162" s="53" t="e">
        <f>IF(#REF!=zz!BR$2400,1,0)</f>
        <v>#REF!</v>
      </c>
      <c r="T162" s="53" t="e">
        <f>IF(S162=0,"",COUNTIF(S$4:S162,1))</f>
        <v>#REF!</v>
      </c>
      <c r="U162" s="53" t="e">
        <f>IF(#REF!&lt;&gt;"",1,"")</f>
        <v>#REF!</v>
      </c>
      <c r="V162" s="53" t="e">
        <f>IF(U162="","",COUNTIF(U$4:U162,1))</f>
        <v>#REF!</v>
      </c>
      <c r="W162" s="53" t="e">
        <f>#REF!</f>
        <v>#REF!</v>
      </c>
      <c r="X162" s="53" t="e">
        <f>IF(W162=0,"",COUNTIF(W$4:W162,1))</f>
        <v>#REF!</v>
      </c>
    </row>
    <row r="163" spans="12:24" s="21" customFormat="1" x14ac:dyDescent="0.2">
      <c r="L163" s="22">
        <v>160</v>
      </c>
      <c r="M163" s="22" t="e">
        <f>IF(#REF!=#REF!,1,0)</f>
        <v>#REF!</v>
      </c>
      <c r="N163" s="22" t="e">
        <f>IF(M163=0,"",COUNTIF(M$4:M163,1))</f>
        <v>#REF!</v>
      </c>
      <c r="O163" s="53" t="e">
        <f>IF(#REF!=zz!BR$2396,1,0)</f>
        <v>#REF!</v>
      </c>
      <c r="P163" s="53" t="e">
        <f>IF(O163=0,"",COUNTIF(O$4:O163,1))</f>
        <v>#REF!</v>
      </c>
      <c r="Q163" s="53" t="e">
        <f>IF(#REF!=zz!BR$2398,1,0)</f>
        <v>#REF!</v>
      </c>
      <c r="R163" s="53" t="e">
        <f>IF(Q163=0,"",COUNTIF(Q$4:Q163,1))</f>
        <v>#REF!</v>
      </c>
      <c r="S163" s="53" t="e">
        <f>IF(#REF!=zz!BR$2400,1,0)</f>
        <v>#REF!</v>
      </c>
      <c r="T163" s="53" t="e">
        <f>IF(S163=0,"",COUNTIF(S$4:S163,1))</f>
        <v>#REF!</v>
      </c>
      <c r="U163" s="53" t="e">
        <f>IF(#REF!&lt;&gt;"",1,"")</f>
        <v>#REF!</v>
      </c>
      <c r="V163" s="53" t="e">
        <f>IF(U163="","",COUNTIF(U$4:U163,1))</f>
        <v>#REF!</v>
      </c>
      <c r="W163" s="53" t="e">
        <f>#REF!</f>
        <v>#REF!</v>
      </c>
      <c r="X163" s="53" t="e">
        <f>IF(W163=0,"",COUNTIF(W$4:W163,1))</f>
        <v>#REF!</v>
      </c>
    </row>
    <row r="164" spans="12:24" s="21" customFormat="1" x14ac:dyDescent="0.2">
      <c r="L164" s="22">
        <v>161</v>
      </c>
      <c r="M164" s="22" t="e">
        <f>IF(#REF!=#REF!,1,0)</f>
        <v>#REF!</v>
      </c>
      <c r="N164" s="22" t="e">
        <f>IF(M164=0,"",COUNTIF(M$4:M164,1))</f>
        <v>#REF!</v>
      </c>
      <c r="O164" s="53" t="e">
        <f>IF(#REF!=zz!BR$2396,1,0)</f>
        <v>#REF!</v>
      </c>
      <c r="P164" s="53" t="e">
        <f>IF(O164=0,"",COUNTIF(O$4:O164,1))</f>
        <v>#REF!</v>
      </c>
      <c r="Q164" s="53" t="e">
        <f>IF(#REF!=zz!BR$2398,1,0)</f>
        <v>#REF!</v>
      </c>
      <c r="R164" s="53" t="e">
        <f>IF(Q164=0,"",COUNTIF(Q$4:Q164,1))</f>
        <v>#REF!</v>
      </c>
      <c r="S164" s="53" t="e">
        <f>IF(#REF!=zz!BR$2400,1,0)</f>
        <v>#REF!</v>
      </c>
      <c r="T164" s="53" t="e">
        <f>IF(S164=0,"",COUNTIF(S$4:S164,1))</f>
        <v>#REF!</v>
      </c>
      <c r="U164" s="53" t="e">
        <f>IF(#REF!&lt;&gt;"",1,"")</f>
        <v>#REF!</v>
      </c>
      <c r="V164" s="53" t="e">
        <f>IF(U164="","",COUNTIF(U$4:U164,1))</f>
        <v>#REF!</v>
      </c>
      <c r="W164" s="53" t="e">
        <f>#REF!</f>
        <v>#REF!</v>
      </c>
      <c r="X164" s="53" t="e">
        <f>IF(W164=0,"",COUNTIF(W$4:W164,1))</f>
        <v>#REF!</v>
      </c>
    </row>
    <row r="165" spans="12:24" s="21" customFormat="1" x14ac:dyDescent="0.2">
      <c r="L165" s="22">
        <v>162</v>
      </c>
      <c r="M165" s="22" t="e">
        <f>IF(#REF!=#REF!,1,0)</f>
        <v>#REF!</v>
      </c>
      <c r="N165" s="22" t="e">
        <f>IF(M165=0,"",COUNTIF(M$4:M165,1))</f>
        <v>#REF!</v>
      </c>
      <c r="O165" s="53" t="e">
        <f>IF(#REF!=zz!BR$2396,1,0)</f>
        <v>#REF!</v>
      </c>
      <c r="P165" s="53" t="e">
        <f>IF(O165=0,"",COUNTIF(O$4:O165,1))</f>
        <v>#REF!</v>
      </c>
      <c r="Q165" s="53" t="e">
        <f>IF(#REF!=zz!BR$2398,1,0)</f>
        <v>#REF!</v>
      </c>
      <c r="R165" s="53" t="e">
        <f>IF(Q165=0,"",COUNTIF(Q$4:Q165,1))</f>
        <v>#REF!</v>
      </c>
      <c r="S165" s="53" t="e">
        <f>IF(#REF!=zz!BR$2400,1,0)</f>
        <v>#REF!</v>
      </c>
      <c r="T165" s="53" t="e">
        <f>IF(S165=0,"",COUNTIF(S$4:S165,1))</f>
        <v>#REF!</v>
      </c>
      <c r="U165" s="53" t="e">
        <f>IF(#REF!&lt;&gt;"",1,"")</f>
        <v>#REF!</v>
      </c>
      <c r="V165" s="53" t="e">
        <f>IF(U165="","",COUNTIF(U$4:U165,1))</f>
        <v>#REF!</v>
      </c>
      <c r="W165" s="53" t="e">
        <f>#REF!</f>
        <v>#REF!</v>
      </c>
      <c r="X165" s="53" t="e">
        <f>IF(W165=0,"",COUNTIF(W$4:W165,1))</f>
        <v>#REF!</v>
      </c>
    </row>
    <row r="166" spans="12:24" s="21" customFormat="1" x14ac:dyDescent="0.2">
      <c r="L166" s="22">
        <v>163</v>
      </c>
      <c r="M166" s="22" t="e">
        <f>IF(#REF!=#REF!,1,0)</f>
        <v>#REF!</v>
      </c>
      <c r="N166" s="22" t="e">
        <f>IF(M166=0,"",COUNTIF(M$4:M166,1))</f>
        <v>#REF!</v>
      </c>
      <c r="O166" s="53" t="e">
        <f>IF(#REF!=zz!BR$2396,1,0)</f>
        <v>#REF!</v>
      </c>
      <c r="P166" s="53" t="e">
        <f>IF(O166=0,"",COUNTIF(O$4:O166,1))</f>
        <v>#REF!</v>
      </c>
      <c r="Q166" s="53" t="e">
        <f>IF(#REF!=zz!BR$2398,1,0)</f>
        <v>#REF!</v>
      </c>
      <c r="R166" s="53" t="e">
        <f>IF(Q166=0,"",COUNTIF(Q$4:Q166,1))</f>
        <v>#REF!</v>
      </c>
      <c r="S166" s="53" t="e">
        <f>IF(#REF!=zz!BR$2400,1,0)</f>
        <v>#REF!</v>
      </c>
      <c r="T166" s="53" t="e">
        <f>IF(S166=0,"",COUNTIF(S$4:S166,1))</f>
        <v>#REF!</v>
      </c>
      <c r="U166" s="53" t="e">
        <f>IF(#REF!&lt;&gt;"",1,"")</f>
        <v>#REF!</v>
      </c>
      <c r="V166" s="53" t="e">
        <f>IF(U166="","",COUNTIF(U$4:U166,1))</f>
        <v>#REF!</v>
      </c>
      <c r="W166" s="53" t="e">
        <f>#REF!</f>
        <v>#REF!</v>
      </c>
      <c r="X166" s="53" t="e">
        <f>IF(W166=0,"",COUNTIF(W$4:W166,1))</f>
        <v>#REF!</v>
      </c>
    </row>
    <row r="167" spans="12:24" s="21" customFormat="1" x14ac:dyDescent="0.2">
      <c r="L167" s="22">
        <v>164</v>
      </c>
      <c r="M167" s="22" t="e">
        <f>IF(#REF!=#REF!,1,0)</f>
        <v>#REF!</v>
      </c>
      <c r="N167" s="22" t="e">
        <f>IF(M167=0,"",COUNTIF(M$4:M167,1))</f>
        <v>#REF!</v>
      </c>
      <c r="O167" s="53" t="e">
        <f>IF(#REF!=zz!BR$2396,1,0)</f>
        <v>#REF!</v>
      </c>
      <c r="P167" s="53" t="e">
        <f>IF(O167=0,"",COUNTIF(O$4:O167,1))</f>
        <v>#REF!</v>
      </c>
      <c r="Q167" s="53" t="e">
        <f>IF(#REF!=zz!BR$2398,1,0)</f>
        <v>#REF!</v>
      </c>
      <c r="R167" s="53" t="e">
        <f>IF(Q167=0,"",COUNTIF(Q$4:Q167,1))</f>
        <v>#REF!</v>
      </c>
      <c r="S167" s="53" t="e">
        <f>IF(#REF!=zz!BR$2400,1,0)</f>
        <v>#REF!</v>
      </c>
      <c r="T167" s="53" t="e">
        <f>IF(S167=0,"",COUNTIF(S$4:S167,1))</f>
        <v>#REF!</v>
      </c>
      <c r="U167" s="53" t="e">
        <f>IF(#REF!&lt;&gt;"",1,"")</f>
        <v>#REF!</v>
      </c>
      <c r="V167" s="53" t="e">
        <f>IF(U167="","",COUNTIF(U$4:U167,1))</f>
        <v>#REF!</v>
      </c>
      <c r="W167" s="53" t="e">
        <f>#REF!</f>
        <v>#REF!</v>
      </c>
      <c r="X167" s="53" t="e">
        <f>IF(W167=0,"",COUNTIF(W$4:W167,1))</f>
        <v>#REF!</v>
      </c>
    </row>
    <row r="168" spans="12:24" s="21" customFormat="1" x14ac:dyDescent="0.2">
      <c r="L168" s="22">
        <v>165</v>
      </c>
      <c r="M168" s="22" t="e">
        <f>IF(#REF!=#REF!,1,0)</f>
        <v>#REF!</v>
      </c>
      <c r="N168" s="22" t="e">
        <f>IF(M168=0,"",COUNTIF(M$4:M168,1))</f>
        <v>#REF!</v>
      </c>
      <c r="O168" s="53" t="e">
        <f>IF(#REF!=zz!BR$2396,1,0)</f>
        <v>#REF!</v>
      </c>
      <c r="P168" s="53" t="e">
        <f>IF(O168=0,"",COUNTIF(O$4:O168,1))</f>
        <v>#REF!</v>
      </c>
      <c r="Q168" s="53" t="e">
        <f>IF(#REF!=zz!BR$2398,1,0)</f>
        <v>#REF!</v>
      </c>
      <c r="R168" s="53" t="e">
        <f>IF(Q168=0,"",COUNTIF(Q$4:Q168,1))</f>
        <v>#REF!</v>
      </c>
      <c r="S168" s="53" t="e">
        <f>IF(#REF!=zz!BR$2400,1,0)</f>
        <v>#REF!</v>
      </c>
      <c r="T168" s="53" t="e">
        <f>IF(S168=0,"",COUNTIF(S$4:S168,1))</f>
        <v>#REF!</v>
      </c>
      <c r="U168" s="53" t="e">
        <f>IF(#REF!&lt;&gt;"",1,"")</f>
        <v>#REF!</v>
      </c>
      <c r="V168" s="53" t="e">
        <f>IF(U168="","",COUNTIF(U$4:U168,1))</f>
        <v>#REF!</v>
      </c>
      <c r="W168" s="53" t="e">
        <f>#REF!</f>
        <v>#REF!</v>
      </c>
      <c r="X168" s="53" t="e">
        <f>IF(W168=0,"",COUNTIF(W$4:W168,1))</f>
        <v>#REF!</v>
      </c>
    </row>
    <row r="169" spans="12:24" s="21" customFormat="1" x14ac:dyDescent="0.2">
      <c r="L169" s="22">
        <v>166</v>
      </c>
      <c r="M169" s="22" t="e">
        <f>IF(#REF!=#REF!,1,0)</f>
        <v>#REF!</v>
      </c>
      <c r="N169" s="22" t="e">
        <f>IF(M169=0,"",COUNTIF(M$4:M169,1))</f>
        <v>#REF!</v>
      </c>
      <c r="O169" s="53" t="e">
        <f>IF(#REF!=zz!BR$2396,1,0)</f>
        <v>#REF!</v>
      </c>
      <c r="P169" s="53" t="e">
        <f>IF(O169=0,"",COUNTIF(O$4:O169,1))</f>
        <v>#REF!</v>
      </c>
      <c r="Q169" s="53" t="e">
        <f>IF(#REF!=zz!BR$2398,1,0)</f>
        <v>#REF!</v>
      </c>
      <c r="R169" s="53" t="e">
        <f>IF(Q169=0,"",COUNTIF(Q$4:Q169,1))</f>
        <v>#REF!</v>
      </c>
      <c r="S169" s="53" t="e">
        <f>IF(#REF!=zz!BR$2400,1,0)</f>
        <v>#REF!</v>
      </c>
      <c r="T169" s="53" t="e">
        <f>IF(S169=0,"",COUNTIF(S$4:S169,1))</f>
        <v>#REF!</v>
      </c>
      <c r="U169" s="53" t="e">
        <f>IF(#REF!&lt;&gt;"",1,"")</f>
        <v>#REF!</v>
      </c>
      <c r="V169" s="53" t="e">
        <f>IF(U169="","",COUNTIF(U$4:U169,1))</f>
        <v>#REF!</v>
      </c>
      <c r="W169" s="53" t="e">
        <f>#REF!</f>
        <v>#REF!</v>
      </c>
      <c r="X169" s="53" t="e">
        <f>IF(W169=0,"",COUNTIF(W$4:W169,1))</f>
        <v>#REF!</v>
      </c>
    </row>
    <row r="170" spans="12:24" s="21" customFormat="1" x14ac:dyDescent="0.2">
      <c r="L170" s="22">
        <v>167</v>
      </c>
      <c r="M170" s="22" t="e">
        <f>IF(#REF!=#REF!,1,0)</f>
        <v>#REF!</v>
      </c>
      <c r="N170" s="22" t="e">
        <f>IF(M170=0,"",COUNTIF(M$4:M170,1))</f>
        <v>#REF!</v>
      </c>
      <c r="O170" s="53" t="e">
        <f>IF(#REF!=zz!BR$2396,1,0)</f>
        <v>#REF!</v>
      </c>
      <c r="P170" s="53" t="e">
        <f>IF(O170=0,"",COUNTIF(O$4:O170,1))</f>
        <v>#REF!</v>
      </c>
      <c r="Q170" s="53" t="e">
        <f>IF(#REF!=zz!BR$2398,1,0)</f>
        <v>#REF!</v>
      </c>
      <c r="R170" s="53" t="e">
        <f>IF(Q170=0,"",COUNTIF(Q$4:Q170,1))</f>
        <v>#REF!</v>
      </c>
      <c r="S170" s="53" t="e">
        <f>IF(#REF!=zz!BR$2400,1,0)</f>
        <v>#REF!</v>
      </c>
      <c r="T170" s="53" t="e">
        <f>IF(S170=0,"",COUNTIF(S$4:S170,1))</f>
        <v>#REF!</v>
      </c>
      <c r="U170" s="53" t="e">
        <f>IF(#REF!&lt;&gt;"",1,"")</f>
        <v>#REF!</v>
      </c>
      <c r="V170" s="53" t="e">
        <f>IF(U170="","",COUNTIF(U$4:U170,1))</f>
        <v>#REF!</v>
      </c>
      <c r="W170" s="53" t="e">
        <f>#REF!</f>
        <v>#REF!</v>
      </c>
      <c r="X170" s="53" t="e">
        <f>IF(W170=0,"",COUNTIF(W$4:W170,1))</f>
        <v>#REF!</v>
      </c>
    </row>
    <row r="171" spans="12:24" s="21" customFormat="1" x14ac:dyDescent="0.2">
      <c r="L171" s="22">
        <v>168</v>
      </c>
      <c r="M171" s="22" t="e">
        <f>IF(#REF!=#REF!,1,0)</f>
        <v>#REF!</v>
      </c>
      <c r="N171" s="22" t="e">
        <f>IF(M171=0,"",COUNTIF(M$4:M171,1))</f>
        <v>#REF!</v>
      </c>
      <c r="O171" s="53" t="e">
        <f>IF(#REF!=zz!BR$2396,1,0)</f>
        <v>#REF!</v>
      </c>
      <c r="P171" s="53" t="e">
        <f>IF(O171=0,"",COUNTIF(O$4:O171,1))</f>
        <v>#REF!</v>
      </c>
      <c r="Q171" s="53" t="e">
        <f>IF(#REF!=zz!BR$2398,1,0)</f>
        <v>#REF!</v>
      </c>
      <c r="R171" s="53" t="e">
        <f>IF(Q171=0,"",COUNTIF(Q$4:Q171,1))</f>
        <v>#REF!</v>
      </c>
      <c r="S171" s="53" t="e">
        <f>IF(#REF!=zz!BR$2400,1,0)</f>
        <v>#REF!</v>
      </c>
      <c r="T171" s="53" t="e">
        <f>IF(S171=0,"",COUNTIF(S$4:S171,1))</f>
        <v>#REF!</v>
      </c>
      <c r="U171" s="53" t="e">
        <f>IF(#REF!&lt;&gt;"",1,"")</f>
        <v>#REF!</v>
      </c>
      <c r="V171" s="53" t="e">
        <f>IF(U171="","",COUNTIF(U$4:U171,1))</f>
        <v>#REF!</v>
      </c>
      <c r="W171" s="53" t="e">
        <f>#REF!</f>
        <v>#REF!</v>
      </c>
      <c r="X171" s="53" t="e">
        <f>IF(W171=0,"",COUNTIF(W$4:W171,1))</f>
        <v>#REF!</v>
      </c>
    </row>
    <row r="172" spans="12:24" s="21" customFormat="1" x14ac:dyDescent="0.2">
      <c r="L172" s="22">
        <v>169</v>
      </c>
      <c r="M172" s="22" t="e">
        <f>IF(#REF!=#REF!,1,0)</f>
        <v>#REF!</v>
      </c>
      <c r="N172" s="22" t="e">
        <f>IF(M172=0,"",COUNTIF(M$4:M172,1))</f>
        <v>#REF!</v>
      </c>
      <c r="O172" s="53" t="e">
        <f>IF(#REF!=zz!BR$2396,1,0)</f>
        <v>#REF!</v>
      </c>
      <c r="P172" s="53" t="e">
        <f>IF(O172=0,"",COUNTIF(O$4:O172,1))</f>
        <v>#REF!</v>
      </c>
      <c r="Q172" s="53" t="e">
        <f>IF(#REF!=zz!BR$2398,1,0)</f>
        <v>#REF!</v>
      </c>
      <c r="R172" s="53" t="e">
        <f>IF(Q172=0,"",COUNTIF(Q$4:Q172,1))</f>
        <v>#REF!</v>
      </c>
      <c r="S172" s="53" t="e">
        <f>IF(#REF!=zz!BR$2400,1,0)</f>
        <v>#REF!</v>
      </c>
      <c r="T172" s="53" t="e">
        <f>IF(S172=0,"",COUNTIF(S$4:S172,1))</f>
        <v>#REF!</v>
      </c>
      <c r="U172" s="53" t="e">
        <f>IF(#REF!&lt;&gt;"",1,"")</f>
        <v>#REF!</v>
      </c>
      <c r="V172" s="53" t="e">
        <f>IF(U172="","",COUNTIF(U$4:U172,1))</f>
        <v>#REF!</v>
      </c>
      <c r="W172" s="53" t="e">
        <f>#REF!</f>
        <v>#REF!</v>
      </c>
      <c r="X172" s="53" t="e">
        <f>IF(W172=0,"",COUNTIF(W$4:W172,1))</f>
        <v>#REF!</v>
      </c>
    </row>
    <row r="173" spans="12:24" s="21" customFormat="1" x14ac:dyDescent="0.2">
      <c r="L173" s="22">
        <v>170</v>
      </c>
      <c r="M173" s="22" t="e">
        <f>IF(#REF!=#REF!,1,0)</f>
        <v>#REF!</v>
      </c>
      <c r="N173" s="22" t="e">
        <f>IF(M173=0,"",COUNTIF(M$4:M173,1))</f>
        <v>#REF!</v>
      </c>
      <c r="O173" s="53" t="e">
        <f>IF(#REF!=zz!BR$2396,1,0)</f>
        <v>#REF!</v>
      </c>
      <c r="P173" s="53" t="e">
        <f>IF(O173=0,"",COUNTIF(O$4:O173,1))</f>
        <v>#REF!</v>
      </c>
      <c r="Q173" s="53" t="e">
        <f>IF(#REF!=zz!BR$2398,1,0)</f>
        <v>#REF!</v>
      </c>
      <c r="R173" s="53" t="e">
        <f>IF(Q173=0,"",COUNTIF(Q$4:Q173,1))</f>
        <v>#REF!</v>
      </c>
      <c r="S173" s="53" t="e">
        <f>IF(#REF!=zz!BR$2400,1,0)</f>
        <v>#REF!</v>
      </c>
      <c r="T173" s="53" t="e">
        <f>IF(S173=0,"",COUNTIF(S$4:S173,1))</f>
        <v>#REF!</v>
      </c>
      <c r="U173" s="53" t="e">
        <f>IF(#REF!&lt;&gt;"",1,"")</f>
        <v>#REF!</v>
      </c>
      <c r="V173" s="53" t="e">
        <f>IF(U173="","",COUNTIF(U$4:U173,1))</f>
        <v>#REF!</v>
      </c>
      <c r="W173" s="53" t="e">
        <f>#REF!</f>
        <v>#REF!</v>
      </c>
      <c r="X173" s="53" t="e">
        <f>IF(W173=0,"",COUNTIF(W$4:W173,1))</f>
        <v>#REF!</v>
      </c>
    </row>
    <row r="174" spans="12:24" s="21" customFormat="1" x14ac:dyDescent="0.2">
      <c r="L174" s="22">
        <v>171</v>
      </c>
      <c r="M174" s="22" t="e">
        <f>IF(#REF!=#REF!,1,0)</f>
        <v>#REF!</v>
      </c>
      <c r="N174" s="22" t="e">
        <f>IF(M174=0,"",COUNTIF(M$4:M174,1))</f>
        <v>#REF!</v>
      </c>
      <c r="O174" s="53" t="e">
        <f>IF(#REF!=zz!BR$2396,1,0)</f>
        <v>#REF!</v>
      </c>
      <c r="P174" s="53" t="e">
        <f>IF(O174=0,"",COUNTIF(O$4:O174,1))</f>
        <v>#REF!</v>
      </c>
      <c r="Q174" s="53" t="e">
        <f>IF(#REF!=zz!BR$2398,1,0)</f>
        <v>#REF!</v>
      </c>
      <c r="R174" s="53" t="e">
        <f>IF(Q174=0,"",COUNTIF(Q$4:Q174,1))</f>
        <v>#REF!</v>
      </c>
      <c r="S174" s="53" t="e">
        <f>IF(#REF!=zz!BR$2400,1,0)</f>
        <v>#REF!</v>
      </c>
      <c r="T174" s="53" t="e">
        <f>IF(S174=0,"",COUNTIF(S$4:S174,1))</f>
        <v>#REF!</v>
      </c>
      <c r="U174" s="53" t="e">
        <f>IF(#REF!&lt;&gt;"",1,"")</f>
        <v>#REF!</v>
      </c>
      <c r="V174" s="53" t="e">
        <f>IF(U174="","",COUNTIF(U$4:U174,1))</f>
        <v>#REF!</v>
      </c>
      <c r="W174" s="53" t="e">
        <f>#REF!</f>
        <v>#REF!</v>
      </c>
      <c r="X174" s="53" t="e">
        <f>IF(W174=0,"",COUNTIF(W$4:W174,1))</f>
        <v>#REF!</v>
      </c>
    </row>
    <row r="175" spans="12:24" s="21" customFormat="1" x14ac:dyDescent="0.2">
      <c r="L175" s="22">
        <v>172</v>
      </c>
      <c r="M175" s="22" t="e">
        <f>IF(#REF!=#REF!,1,0)</f>
        <v>#REF!</v>
      </c>
      <c r="N175" s="22" t="e">
        <f>IF(M175=0,"",COUNTIF(M$4:M175,1))</f>
        <v>#REF!</v>
      </c>
      <c r="O175" s="53" t="e">
        <f>IF(#REF!=zz!BR$2396,1,0)</f>
        <v>#REF!</v>
      </c>
      <c r="P175" s="53" t="e">
        <f>IF(O175=0,"",COUNTIF(O$4:O175,1))</f>
        <v>#REF!</v>
      </c>
      <c r="Q175" s="53" t="e">
        <f>IF(#REF!=zz!BR$2398,1,0)</f>
        <v>#REF!</v>
      </c>
      <c r="R175" s="53" t="e">
        <f>IF(Q175=0,"",COUNTIF(Q$4:Q175,1))</f>
        <v>#REF!</v>
      </c>
      <c r="S175" s="53" t="e">
        <f>IF(#REF!=zz!BR$2400,1,0)</f>
        <v>#REF!</v>
      </c>
      <c r="T175" s="53" t="e">
        <f>IF(S175=0,"",COUNTIF(S$4:S175,1))</f>
        <v>#REF!</v>
      </c>
      <c r="U175" s="53" t="e">
        <f>IF(#REF!&lt;&gt;"",1,"")</f>
        <v>#REF!</v>
      </c>
      <c r="V175" s="53" t="e">
        <f>IF(U175="","",COUNTIF(U$4:U175,1))</f>
        <v>#REF!</v>
      </c>
      <c r="W175" s="53" t="e">
        <f>#REF!</f>
        <v>#REF!</v>
      </c>
      <c r="X175" s="53" t="e">
        <f>IF(W175=0,"",COUNTIF(W$4:W175,1))</f>
        <v>#REF!</v>
      </c>
    </row>
    <row r="176" spans="12:24" s="21" customFormat="1" x14ac:dyDescent="0.2">
      <c r="L176" s="22">
        <v>173</v>
      </c>
      <c r="M176" s="22" t="e">
        <f>IF(#REF!=#REF!,1,0)</f>
        <v>#REF!</v>
      </c>
      <c r="N176" s="22" t="e">
        <f>IF(M176=0,"",COUNTIF(M$4:M176,1))</f>
        <v>#REF!</v>
      </c>
      <c r="O176" s="53" t="e">
        <f>IF(#REF!=zz!BR$2396,1,0)</f>
        <v>#REF!</v>
      </c>
      <c r="P176" s="53" t="e">
        <f>IF(O176=0,"",COUNTIF(O$4:O176,1))</f>
        <v>#REF!</v>
      </c>
      <c r="Q176" s="53" t="e">
        <f>IF(#REF!=zz!BR$2398,1,0)</f>
        <v>#REF!</v>
      </c>
      <c r="R176" s="53" t="e">
        <f>IF(Q176=0,"",COUNTIF(Q$4:Q176,1))</f>
        <v>#REF!</v>
      </c>
      <c r="S176" s="53" t="e">
        <f>IF(#REF!=zz!BR$2400,1,0)</f>
        <v>#REF!</v>
      </c>
      <c r="T176" s="53" t="e">
        <f>IF(S176=0,"",COUNTIF(S$4:S176,1))</f>
        <v>#REF!</v>
      </c>
      <c r="U176" s="53" t="e">
        <f>IF(#REF!&lt;&gt;"",1,"")</f>
        <v>#REF!</v>
      </c>
      <c r="V176" s="53" t="e">
        <f>IF(U176="","",COUNTIF(U$4:U176,1))</f>
        <v>#REF!</v>
      </c>
      <c r="W176" s="53" t="e">
        <f>#REF!</f>
        <v>#REF!</v>
      </c>
      <c r="X176" s="53" t="e">
        <f>IF(W176=0,"",COUNTIF(W$4:W176,1))</f>
        <v>#REF!</v>
      </c>
    </row>
    <row r="177" spans="12:24" s="21" customFormat="1" x14ac:dyDescent="0.2">
      <c r="L177" s="22">
        <v>174</v>
      </c>
      <c r="M177" s="22" t="e">
        <f>IF(#REF!=#REF!,1,0)</f>
        <v>#REF!</v>
      </c>
      <c r="N177" s="22" t="e">
        <f>IF(M177=0,"",COUNTIF(M$4:M177,1))</f>
        <v>#REF!</v>
      </c>
      <c r="O177" s="53" t="e">
        <f>IF(#REF!=zz!BR$2396,1,0)</f>
        <v>#REF!</v>
      </c>
      <c r="P177" s="53" t="e">
        <f>IF(O177=0,"",COUNTIF(O$4:O177,1))</f>
        <v>#REF!</v>
      </c>
      <c r="Q177" s="53" t="e">
        <f>IF(#REF!=zz!BR$2398,1,0)</f>
        <v>#REF!</v>
      </c>
      <c r="R177" s="53" t="e">
        <f>IF(Q177=0,"",COUNTIF(Q$4:Q177,1))</f>
        <v>#REF!</v>
      </c>
      <c r="S177" s="53" t="e">
        <f>IF(#REF!=zz!BR$2400,1,0)</f>
        <v>#REF!</v>
      </c>
      <c r="T177" s="53" t="e">
        <f>IF(S177=0,"",COUNTIF(S$4:S177,1))</f>
        <v>#REF!</v>
      </c>
      <c r="U177" s="53" t="e">
        <f>IF(#REF!&lt;&gt;"",1,"")</f>
        <v>#REF!</v>
      </c>
      <c r="V177" s="53" t="e">
        <f>IF(U177="","",COUNTIF(U$4:U177,1))</f>
        <v>#REF!</v>
      </c>
      <c r="W177" s="53" t="e">
        <f>#REF!</f>
        <v>#REF!</v>
      </c>
      <c r="X177" s="53" t="e">
        <f>IF(W177=0,"",COUNTIF(W$4:W177,1))</f>
        <v>#REF!</v>
      </c>
    </row>
    <row r="178" spans="12:24" s="21" customFormat="1" x14ac:dyDescent="0.2">
      <c r="L178" s="22">
        <v>175</v>
      </c>
      <c r="M178" s="22" t="e">
        <f>IF(#REF!=#REF!,1,0)</f>
        <v>#REF!</v>
      </c>
      <c r="N178" s="22" t="e">
        <f>IF(M178=0,"",COUNTIF(M$4:M178,1))</f>
        <v>#REF!</v>
      </c>
      <c r="O178" s="53" t="e">
        <f>IF(#REF!=zz!BR$2396,1,0)</f>
        <v>#REF!</v>
      </c>
      <c r="P178" s="53" t="e">
        <f>IF(O178=0,"",COUNTIF(O$4:O178,1))</f>
        <v>#REF!</v>
      </c>
      <c r="Q178" s="53" t="e">
        <f>IF(#REF!=zz!BR$2398,1,0)</f>
        <v>#REF!</v>
      </c>
      <c r="R178" s="53" t="e">
        <f>IF(Q178=0,"",COUNTIF(Q$4:Q178,1))</f>
        <v>#REF!</v>
      </c>
      <c r="S178" s="53" t="e">
        <f>IF(#REF!=zz!BR$2400,1,0)</f>
        <v>#REF!</v>
      </c>
      <c r="T178" s="53" t="e">
        <f>IF(S178=0,"",COUNTIF(S$4:S178,1))</f>
        <v>#REF!</v>
      </c>
      <c r="U178" s="53" t="e">
        <f>IF(#REF!&lt;&gt;"",1,"")</f>
        <v>#REF!</v>
      </c>
      <c r="V178" s="53" t="e">
        <f>IF(U178="","",COUNTIF(U$4:U178,1))</f>
        <v>#REF!</v>
      </c>
      <c r="W178" s="53" t="e">
        <f>#REF!</f>
        <v>#REF!</v>
      </c>
      <c r="X178" s="53" t="e">
        <f>IF(W178=0,"",COUNTIF(W$4:W178,1))</f>
        <v>#REF!</v>
      </c>
    </row>
    <row r="179" spans="12:24" s="21" customFormat="1" x14ac:dyDescent="0.2">
      <c r="L179" s="22">
        <v>176</v>
      </c>
      <c r="M179" s="22" t="e">
        <f>IF(#REF!=#REF!,1,0)</f>
        <v>#REF!</v>
      </c>
      <c r="N179" s="22" t="e">
        <f>IF(M179=0,"",COUNTIF(M$4:M179,1))</f>
        <v>#REF!</v>
      </c>
      <c r="O179" s="53" t="e">
        <f>IF(#REF!=zz!BR$2396,1,0)</f>
        <v>#REF!</v>
      </c>
      <c r="P179" s="53" t="e">
        <f>IF(O179=0,"",COUNTIF(O$4:O179,1))</f>
        <v>#REF!</v>
      </c>
      <c r="Q179" s="53" t="e">
        <f>IF(#REF!=zz!BR$2398,1,0)</f>
        <v>#REF!</v>
      </c>
      <c r="R179" s="53" t="e">
        <f>IF(Q179=0,"",COUNTIF(Q$4:Q179,1))</f>
        <v>#REF!</v>
      </c>
      <c r="S179" s="53" t="e">
        <f>IF(#REF!=zz!BR$2400,1,0)</f>
        <v>#REF!</v>
      </c>
      <c r="T179" s="53" t="e">
        <f>IF(S179=0,"",COUNTIF(S$4:S179,1))</f>
        <v>#REF!</v>
      </c>
      <c r="U179" s="53" t="e">
        <f>IF(#REF!&lt;&gt;"",1,"")</f>
        <v>#REF!</v>
      </c>
      <c r="V179" s="53" t="e">
        <f>IF(U179="","",COUNTIF(U$4:U179,1))</f>
        <v>#REF!</v>
      </c>
      <c r="W179" s="53" t="e">
        <f>#REF!</f>
        <v>#REF!</v>
      </c>
      <c r="X179" s="53" t="e">
        <f>IF(W179=0,"",COUNTIF(W$4:W179,1))</f>
        <v>#REF!</v>
      </c>
    </row>
    <row r="180" spans="12:24" s="21" customFormat="1" x14ac:dyDescent="0.2">
      <c r="L180" s="22">
        <v>177</v>
      </c>
      <c r="M180" s="22" t="e">
        <f>IF(#REF!=#REF!,1,0)</f>
        <v>#REF!</v>
      </c>
      <c r="N180" s="22" t="e">
        <f>IF(M180=0,"",COUNTIF(M$4:M180,1))</f>
        <v>#REF!</v>
      </c>
      <c r="O180" s="53" t="e">
        <f>IF(#REF!=zz!BR$2396,1,0)</f>
        <v>#REF!</v>
      </c>
      <c r="P180" s="53" t="e">
        <f>IF(O180=0,"",COUNTIF(O$4:O180,1))</f>
        <v>#REF!</v>
      </c>
      <c r="Q180" s="53" t="e">
        <f>IF(#REF!=zz!BR$2398,1,0)</f>
        <v>#REF!</v>
      </c>
      <c r="R180" s="53" t="e">
        <f>IF(Q180=0,"",COUNTIF(Q$4:Q180,1))</f>
        <v>#REF!</v>
      </c>
      <c r="S180" s="53" t="e">
        <f>IF(#REF!=zz!BR$2400,1,0)</f>
        <v>#REF!</v>
      </c>
      <c r="T180" s="53" t="e">
        <f>IF(S180=0,"",COUNTIF(S$4:S180,1))</f>
        <v>#REF!</v>
      </c>
      <c r="U180" s="53" t="e">
        <f>IF(#REF!&lt;&gt;"",1,"")</f>
        <v>#REF!</v>
      </c>
      <c r="V180" s="53" t="e">
        <f>IF(U180="","",COUNTIF(U$4:U180,1))</f>
        <v>#REF!</v>
      </c>
      <c r="W180" s="53" t="e">
        <f>#REF!</f>
        <v>#REF!</v>
      </c>
      <c r="X180" s="53" t="e">
        <f>IF(W180=0,"",COUNTIF(W$4:W180,1))</f>
        <v>#REF!</v>
      </c>
    </row>
    <row r="181" spans="12:24" s="21" customFormat="1" x14ac:dyDescent="0.2">
      <c r="L181" s="22">
        <v>178</v>
      </c>
      <c r="M181" s="22" t="e">
        <f>IF(#REF!=#REF!,1,0)</f>
        <v>#REF!</v>
      </c>
      <c r="N181" s="22" t="e">
        <f>IF(M181=0,"",COUNTIF(M$4:M181,1))</f>
        <v>#REF!</v>
      </c>
      <c r="O181" s="53" t="e">
        <f>IF(#REF!=zz!BR$2396,1,0)</f>
        <v>#REF!</v>
      </c>
      <c r="P181" s="53" t="e">
        <f>IF(O181=0,"",COUNTIF(O$4:O181,1))</f>
        <v>#REF!</v>
      </c>
      <c r="Q181" s="53" t="e">
        <f>IF(#REF!=zz!BR$2398,1,0)</f>
        <v>#REF!</v>
      </c>
      <c r="R181" s="53" t="e">
        <f>IF(Q181=0,"",COUNTIF(Q$4:Q181,1))</f>
        <v>#REF!</v>
      </c>
      <c r="S181" s="53" t="e">
        <f>IF(#REF!=zz!BR$2400,1,0)</f>
        <v>#REF!</v>
      </c>
      <c r="T181" s="53" t="e">
        <f>IF(S181=0,"",COUNTIF(S$4:S181,1))</f>
        <v>#REF!</v>
      </c>
      <c r="U181" s="53" t="e">
        <f>IF(#REF!&lt;&gt;"",1,"")</f>
        <v>#REF!</v>
      </c>
      <c r="V181" s="53" t="e">
        <f>IF(U181="","",COUNTIF(U$4:U181,1))</f>
        <v>#REF!</v>
      </c>
      <c r="W181" s="53" t="e">
        <f>#REF!</f>
        <v>#REF!</v>
      </c>
      <c r="X181" s="53" t="e">
        <f>IF(W181=0,"",COUNTIF(W$4:W181,1))</f>
        <v>#REF!</v>
      </c>
    </row>
    <row r="182" spans="12:24" s="21" customFormat="1" x14ac:dyDescent="0.2">
      <c r="L182" s="22">
        <v>179</v>
      </c>
      <c r="M182" s="22" t="e">
        <f>IF(#REF!=#REF!,1,0)</f>
        <v>#REF!</v>
      </c>
      <c r="N182" s="22" t="e">
        <f>IF(M182=0,"",COUNTIF(M$4:M182,1))</f>
        <v>#REF!</v>
      </c>
      <c r="O182" s="53" t="e">
        <f>IF(#REF!=zz!BR$2396,1,0)</f>
        <v>#REF!</v>
      </c>
      <c r="P182" s="53" t="e">
        <f>IF(O182=0,"",COUNTIF(O$4:O182,1))</f>
        <v>#REF!</v>
      </c>
      <c r="Q182" s="53" t="e">
        <f>IF(#REF!=zz!BR$2398,1,0)</f>
        <v>#REF!</v>
      </c>
      <c r="R182" s="53" t="e">
        <f>IF(Q182=0,"",COUNTIF(Q$4:Q182,1))</f>
        <v>#REF!</v>
      </c>
      <c r="S182" s="53" t="e">
        <f>IF(#REF!=zz!BR$2400,1,0)</f>
        <v>#REF!</v>
      </c>
      <c r="T182" s="53" t="e">
        <f>IF(S182=0,"",COUNTIF(S$4:S182,1))</f>
        <v>#REF!</v>
      </c>
      <c r="U182" s="53" t="e">
        <f>IF(#REF!&lt;&gt;"",1,"")</f>
        <v>#REF!</v>
      </c>
      <c r="V182" s="53" t="e">
        <f>IF(U182="","",COUNTIF(U$4:U182,1))</f>
        <v>#REF!</v>
      </c>
      <c r="W182" s="53" t="e">
        <f>#REF!</f>
        <v>#REF!</v>
      </c>
      <c r="X182" s="53" t="e">
        <f>IF(W182=0,"",COUNTIF(W$4:W182,1))</f>
        <v>#REF!</v>
      </c>
    </row>
    <row r="183" spans="12:24" s="21" customFormat="1" x14ac:dyDescent="0.2">
      <c r="L183" s="22">
        <v>180</v>
      </c>
      <c r="M183" s="22" t="e">
        <f>IF(#REF!=#REF!,1,0)</f>
        <v>#REF!</v>
      </c>
      <c r="N183" s="22" t="e">
        <f>IF(M183=0,"",COUNTIF(M$4:M183,1))</f>
        <v>#REF!</v>
      </c>
      <c r="O183" s="53" t="e">
        <f>IF(#REF!=zz!BR$2396,1,0)</f>
        <v>#REF!</v>
      </c>
      <c r="P183" s="53" t="e">
        <f>IF(O183=0,"",COUNTIF(O$4:O183,1))</f>
        <v>#REF!</v>
      </c>
      <c r="Q183" s="53" t="e">
        <f>IF(#REF!=zz!BR$2398,1,0)</f>
        <v>#REF!</v>
      </c>
      <c r="R183" s="53" t="e">
        <f>IF(Q183=0,"",COUNTIF(Q$4:Q183,1))</f>
        <v>#REF!</v>
      </c>
      <c r="S183" s="53" t="e">
        <f>IF(#REF!=zz!BR$2400,1,0)</f>
        <v>#REF!</v>
      </c>
      <c r="T183" s="53" t="e">
        <f>IF(S183=0,"",COUNTIF(S$4:S183,1))</f>
        <v>#REF!</v>
      </c>
      <c r="U183" s="53" t="e">
        <f>IF(#REF!&lt;&gt;"",1,"")</f>
        <v>#REF!</v>
      </c>
      <c r="V183" s="53" t="e">
        <f>IF(U183="","",COUNTIF(U$4:U183,1))</f>
        <v>#REF!</v>
      </c>
      <c r="W183" s="53" t="e">
        <f>#REF!</f>
        <v>#REF!</v>
      </c>
      <c r="X183" s="53" t="e">
        <f>IF(W183=0,"",COUNTIF(W$4:W183,1))</f>
        <v>#REF!</v>
      </c>
    </row>
    <row r="184" spans="12:24" s="21" customFormat="1" x14ac:dyDescent="0.2">
      <c r="L184" s="22">
        <v>181</v>
      </c>
      <c r="M184" s="22" t="e">
        <f>IF(#REF!=#REF!,1,0)</f>
        <v>#REF!</v>
      </c>
      <c r="N184" s="22" t="e">
        <f>IF(M184=0,"",COUNTIF(M$4:M184,1))</f>
        <v>#REF!</v>
      </c>
      <c r="O184" s="53" t="e">
        <f>IF(#REF!=zz!BR$2396,1,0)</f>
        <v>#REF!</v>
      </c>
      <c r="P184" s="53" t="e">
        <f>IF(O184=0,"",COUNTIF(O$4:O184,1))</f>
        <v>#REF!</v>
      </c>
      <c r="Q184" s="53" t="e">
        <f>IF(#REF!=zz!BR$2398,1,0)</f>
        <v>#REF!</v>
      </c>
      <c r="R184" s="53" t="e">
        <f>IF(Q184=0,"",COUNTIF(Q$4:Q184,1))</f>
        <v>#REF!</v>
      </c>
      <c r="S184" s="53" t="e">
        <f>IF(#REF!=zz!BR$2400,1,0)</f>
        <v>#REF!</v>
      </c>
      <c r="T184" s="53" t="e">
        <f>IF(S184=0,"",COUNTIF(S$4:S184,1))</f>
        <v>#REF!</v>
      </c>
      <c r="U184" s="53" t="e">
        <f>IF(#REF!&lt;&gt;"",1,"")</f>
        <v>#REF!</v>
      </c>
      <c r="V184" s="53" t="e">
        <f>IF(U184="","",COUNTIF(U$4:U184,1))</f>
        <v>#REF!</v>
      </c>
      <c r="W184" s="53" t="e">
        <f>#REF!</f>
        <v>#REF!</v>
      </c>
      <c r="X184" s="53" t="e">
        <f>IF(W184=0,"",COUNTIF(W$4:W184,1))</f>
        <v>#REF!</v>
      </c>
    </row>
    <row r="185" spans="12:24" s="21" customFormat="1" x14ac:dyDescent="0.2">
      <c r="L185" s="22">
        <v>182</v>
      </c>
      <c r="M185" s="22" t="e">
        <f>IF(#REF!=#REF!,1,0)</f>
        <v>#REF!</v>
      </c>
      <c r="N185" s="22" t="e">
        <f>IF(M185=0,"",COUNTIF(M$4:M185,1))</f>
        <v>#REF!</v>
      </c>
      <c r="O185" s="53" t="e">
        <f>IF(#REF!=zz!BR$2396,1,0)</f>
        <v>#REF!</v>
      </c>
      <c r="P185" s="53" t="e">
        <f>IF(O185=0,"",COUNTIF(O$4:O185,1))</f>
        <v>#REF!</v>
      </c>
      <c r="Q185" s="53" t="e">
        <f>IF(#REF!=zz!BR$2398,1,0)</f>
        <v>#REF!</v>
      </c>
      <c r="R185" s="53" t="e">
        <f>IF(Q185=0,"",COUNTIF(Q$4:Q185,1))</f>
        <v>#REF!</v>
      </c>
      <c r="S185" s="53" t="e">
        <f>IF(#REF!=zz!BR$2400,1,0)</f>
        <v>#REF!</v>
      </c>
      <c r="T185" s="53" t="e">
        <f>IF(S185=0,"",COUNTIF(S$4:S185,1))</f>
        <v>#REF!</v>
      </c>
      <c r="U185" s="53" t="e">
        <f>IF(#REF!&lt;&gt;"",1,"")</f>
        <v>#REF!</v>
      </c>
      <c r="V185" s="53" t="e">
        <f>IF(U185="","",COUNTIF(U$4:U185,1))</f>
        <v>#REF!</v>
      </c>
      <c r="W185" s="53" t="e">
        <f>#REF!</f>
        <v>#REF!</v>
      </c>
      <c r="X185" s="53" t="e">
        <f>IF(W185=0,"",COUNTIF(W$4:W185,1))</f>
        <v>#REF!</v>
      </c>
    </row>
    <row r="186" spans="12:24" s="21" customFormat="1" x14ac:dyDescent="0.2">
      <c r="L186" s="22">
        <v>183</v>
      </c>
      <c r="M186" s="22" t="e">
        <f>IF(#REF!=#REF!,1,0)</f>
        <v>#REF!</v>
      </c>
      <c r="N186" s="22" t="e">
        <f>IF(M186=0,"",COUNTIF(M$4:M186,1))</f>
        <v>#REF!</v>
      </c>
      <c r="O186" s="53" t="e">
        <f>IF(#REF!=zz!BR$2396,1,0)</f>
        <v>#REF!</v>
      </c>
      <c r="P186" s="53" t="e">
        <f>IF(O186=0,"",COUNTIF(O$4:O186,1))</f>
        <v>#REF!</v>
      </c>
      <c r="Q186" s="53" t="e">
        <f>IF(#REF!=zz!BR$2398,1,0)</f>
        <v>#REF!</v>
      </c>
      <c r="R186" s="53" t="e">
        <f>IF(Q186=0,"",COUNTIF(Q$4:Q186,1))</f>
        <v>#REF!</v>
      </c>
      <c r="S186" s="53" t="e">
        <f>IF(#REF!=zz!BR$2400,1,0)</f>
        <v>#REF!</v>
      </c>
      <c r="T186" s="53" t="e">
        <f>IF(S186=0,"",COUNTIF(S$4:S186,1))</f>
        <v>#REF!</v>
      </c>
      <c r="U186" s="53" t="e">
        <f>IF(#REF!&lt;&gt;"",1,"")</f>
        <v>#REF!</v>
      </c>
      <c r="V186" s="53" t="e">
        <f>IF(U186="","",COUNTIF(U$4:U186,1))</f>
        <v>#REF!</v>
      </c>
      <c r="W186" s="53" t="e">
        <f>#REF!</f>
        <v>#REF!</v>
      </c>
      <c r="X186" s="53" t="e">
        <f>IF(W186=0,"",COUNTIF(W$4:W186,1))</f>
        <v>#REF!</v>
      </c>
    </row>
    <row r="187" spans="12:24" s="21" customFormat="1" x14ac:dyDescent="0.2">
      <c r="L187" s="22">
        <v>184</v>
      </c>
      <c r="M187" s="22" t="e">
        <f>IF(#REF!=#REF!,1,0)</f>
        <v>#REF!</v>
      </c>
      <c r="N187" s="22" t="e">
        <f>IF(M187=0,"",COUNTIF(M$4:M187,1))</f>
        <v>#REF!</v>
      </c>
      <c r="O187" s="53" t="e">
        <f>IF(#REF!=zz!BR$2396,1,0)</f>
        <v>#REF!</v>
      </c>
      <c r="P187" s="53" t="e">
        <f>IF(O187=0,"",COUNTIF(O$4:O187,1))</f>
        <v>#REF!</v>
      </c>
      <c r="Q187" s="53" t="e">
        <f>IF(#REF!=zz!BR$2398,1,0)</f>
        <v>#REF!</v>
      </c>
      <c r="R187" s="53" t="e">
        <f>IF(Q187=0,"",COUNTIF(Q$4:Q187,1))</f>
        <v>#REF!</v>
      </c>
      <c r="S187" s="53" t="e">
        <f>IF(#REF!=zz!BR$2400,1,0)</f>
        <v>#REF!</v>
      </c>
      <c r="T187" s="53" t="e">
        <f>IF(S187=0,"",COUNTIF(S$4:S187,1))</f>
        <v>#REF!</v>
      </c>
      <c r="U187" s="53" t="e">
        <f>IF(#REF!&lt;&gt;"",1,"")</f>
        <v>#REF!</v>
      </c>
      <c r="V187" s="53" t="e">
        <f>IF(U187="","",COUNTIF(U$4:U187,1))</f>
        <v>#REF!</v>
      </c>
      <c r="W187" s="53" t="e">
        <f>#REF!</f>
        <v>#REF!</v>
      </c>
      <c r="X187" s="53" t="e">
        <f>IF(W187=0,"",COUNTIF(W$4:W187,1))</f>
        <v>#REF!</v>
      </c>
    </row>
    <row r="188" spans="12:24" s="21" customFormat="1" x14ac:dyDescent="0.2">
      <c r="L188" s="22">
        <v>185</v>
      </c>
      <c r="M188" s="22" t="e">
        <f>IF(#REF!=#REF!,1,0)</f>
        <v>#REF!</v>
      </c>
      <c r="N188" s="22" t="e">
        <f>IF(M188=0,"",COUNTIF(M$4:M188,1))</f>
        <v>#REF!</v>
      </c>
      <c r="O188" s="53" t="e">
        <f>IF(#REF!=zz!BR$2396,1,0)</f>
        <v>#REF!</v>
      </c>
      <c r="P188" s="53" t="e">
        <f>IF(O188=0,"",COUNTIF(O$4:O188,1))</f>
        <v>#REF!</v>
      </c>
      <c r="Q188" s="53" t="e">
        <f>IF(#REF!=zz!BR$2398,1,0)</f>
        <v>#REF!</v>
      </c>
      <c r="R188" s="53" t="e">
        <f>IF(Q188=0,"",COUNTIF(Q$4:Q188,1))</f>
        <v>#REF!</v>
      </c>
      <c r="S188" s="53" t="e">
        <f>IF(#REF!=zz!BR$2400,1,0)</f>
        <v>#REF!</v>
      </c>
      <c r="T188" s="53" t="e">
        <f>IF(S188=0,"",COUNTIF(S$4:S188,1))</f>
        <v>#REF!</v>
      </c>
      <c r="U188" s="53" t="e">
        <f>IF(#REF!&lt;&gt;"",1,"")</f>
        <v>#REF!</v>
      </c>
      <c r="V188" s="53" t="e">
        <f>IF(U188="","",COUNTIF(U$4:U188,1))</f>
        <v>#REF!</v>
      </c>
      <c r="W188" s="53" t="e">
        <f>#REF!</f>
        <v>#REF!</v>
      </c>
      <c r="X188" s="53" t="e">
        <f>IF(W188=0,"",COUNTIF(W$4:W188,1))</f>
        <v>#REF!</v>
      </c>
    </row>
    <row r="189" spans="12:24" s="21" customFormat="1" x14ac:dyDescent="0.2">
      <c r="L189" s="22">
        <v>186</v>
      </c>
      <c r="M189" s="22" t="e">
        <f>IF(#REF!=#REF!,1,0)</f>
        <v>#REF!</v>
      </c>
      <c r="N189" s="22" t="e">
        <f>IF(M189=0,"",COUNTIF(M$4:M189,1))</f>
        <v>#REF!</v>
      </c>
      <c r="O189" s="53" t="e">
        <f>IF(#REF!=zz!BR$2396,1,0)</f>
        <v>#REF!</v>
      </c>
      <c r="P189" s="53" t="e">
        <f>IF(O189=0,"",COUNTIF(O$4:O189,1))</f>
        <v>#REF!</v>
      </c>
      <c r="Q189" s="53" t="e">
        <f>IF(#REF!=zz!BR$2398,1,0)</f>
        <v>#REF!</v>
      </c>
      <c r="R189" s="53" t="e">
        <f>IF(Q189=0,"",COUNTIF(Q$4:Q189,1))</f>
        <v>#REF!</v>
      </c>
      <c r="S189" s="53" t="e">
        <f>IF(#REF!=zz!BR$2400,1,0)</f>
        <v>#REF!</v>
      </c>
      <c r="T189" s="53" t="e">
        <f>IF(S189=0,"",COUNTIF(S$4:S189,1))</f>
        <v>#REF!</v>
      </c>
      <c r="U189" s="53" t="e">
        <f>IF(#REF!&lt;&gt;"",1,"")</f>
        <v>#REF!</v>
      </c>
      <c r="V189" s="53" t="e">
        <f>IF(U189="","",COUNTIF(U$4:U189,1))</f>
        <v>#REF!</v>
      </c>
      <c r="W189" s="53" t="e">
        <f>#REF!</f>
        <v>#REF!</v>
      </c>
      <c r="X189" s="53" t="e">
        <f>IF(W189=0,"",COUNTIF(W$4:W189,1))</f>
        <v>#REF!</v>
      </c>
    </row>
    <row r="190" spans="12:24" s="21" customFormat="1" x14ac:dyDescent="0.2">
      <c r="L190" s="22">
        <v>187</v>
      </c>
      <c r="M190" s="22" t="e">
        <f>IF(#REF!=#REF!,1,0)</f>
        <v>#REF!</v>
      </c>
      <c r="N190" s="22" t="e">
        <f>IF(M190=0,"",COUNTIF(M$4:M190,1))</f>
        <v>#REF!</v>
      </c>
      <c r="O190" s="53" t="e">
        <f>IF(#REF!=zz!BR$2396,1,0)</f>
        <v>#REF!</v>
      </c>
      <c r="P190" s="53" t="e">
        <f>IF(O190=0,"",COUNTIF(O$4:O190,1))</f>
        <v>#REF!</v>
      </c>
      <c r="Q190" s="53" t="e">
        <f>IF(#REF!=zz!BR$2398,1,0)</f>
        <v>#REF!</v>
      </c>
      <c r="R190" s="53" t="e">
        <f>IF(Q190=0,"",COUNTIF(Q$4:Q190,1))</f>
        <v>#REF!</v>
      </c>
      <c r="S190" s="53" t="e">
        <f>IF(#REF!=zz!BR$2400,1,0)</f>
        <v>#REF!</v>
      </c>
      <c r="T190" s="53" t="e">
        <f>IF(S190=0,"",COUNTIF(S$4:S190,1))</f>
        <v>#REF!</v>
      </c>
      <c r="U190" s="53" t="e">
        <f>IF(#REF!&lt;&gt;"",1,"")</f>
        <v>#REF!</v>
      </c>
      <c r="V190" s="53" t="e">
        <f>IF(U190="","",COUNTIF(U$4:U190,1))</f>
        <v>#REF!</v>
      </c>
      <c r="W190" s="53" t="e">
        <f>#REF!</f>
        <v>#REF!</v>
      </c>
      <c r="X190" s="53" t="e">
        <f>IF(W190=0,"",COUNTIF(W$4:W190,1))</f>
        <v>#REF!</v>
      </c>
    </row>
    <row r="191" spans="12:24" s="21" customFormat="1" x14ac:dyDescent="0.2">
      <c r="L191" s="22">
        <v>188</v>
      </c>
      <c r="M191" s="22" t="e">
        <f>IF(#REF!=#REF!,1,0)</f>
        <v>#REF!</v>
      </c>
      <c r="N191" s="22" t="e">
        <f>IF(M191=0,"",COUNTIF(M$4:M191,1))</f>
        <v>#REF!</v>
      </c>
      <c r="O191" s="53" t="e">
        <f>IF(#REF!=zz!BR$2396,1,0)</f>
        <v>#REF!</v>
      </c>
      <c r="P191" s="53" t="e">
        <f>IF(O191=0,"",COUNTIF(O$4:O191,1))</f>
        <v>#REF!</v>
      </c>
      <c r="Q191" s="53" t="e">
        <f>IF(#REF!=zz!BR$2398,1,0)</f>
        <v>#REF!</v>
      </c>
      <c r="R191" s="53" t="e">
        <f>IF(Q191=0,"",COUNTIF(Q$4:Q191,1))</f>
        <v>#REF!</v>
      </c>
      <c r="S191" s="53" t="e">
        <f>IF(#REF!=zz!BR$2400,1,0)</f>
        <v>#REF!</v>
      </c>
      <c r="T191" s="53" t="e">
        <f>IF(S191=0,"",COUNTIF(S$4:S191,1))</f>
        <v>#REF!</v>
      </c>
      <c r="U191" s="53" t="e">
        <f>IF(#REF!&lt;&gt;"",1,"")</f>
        <v>#REF!</v>
      </c>
      <c r="V191" s="53" t="e">
        <f>IF(U191="","",COUNTIF(U$4:U191,1))</f>
        <v>#REF!</v>
      </c>
      <c r="W191" s="53" t="e">
        <f>#REF!</f>
        <v>#REF!</v>
      </c>
      <c r="X191" s="53" t="e">
        <f>IF(W191=0,"",COUNTIF(W$4:W191,1))</f>
        <v>#REF!</v>
      </c>
    </row>
    <row r="192" spans="12:24" s="21" customFormat="1" x14ac:dyDescent="0.2">
      <c r="L192" s="22">
        <v>189</v>
      </c>
      <c r="M192" s="22" t="e">
        <f>IF(#REF!=#REF!,1,0)</f>
        <v>#REF!</v>
      </c>
      <c r="N192" s="22" t="e">
        <f>IF(M192=0,"",COUNTIF(M$4:M192,1))</f>
        <v>#REF!</v>
      </c>
      <c r="O192" s="53" t="e">
        <f>IF(#REF!=zz!BR$2396,1,0)</f>
        <v>#REF!</v>
      </c>
      <c r="P192" s="53" t="e">
        <f>IF(O192=0,"",COUNTIF(O$4:O192,1))</f>
        <v>#REF!</v>
      </c>
      <c r="Q192" s="53" t="e">
        <f>IF(#REF!=zz!BR$2398,1,0)</f>
        <v>#REF!</v>
      </c>
      <c r="R192" s="53" t="e">
        <f>IF(Q192=0,"",COUNTIF(Q$4:Q192,1))</f>
        <v>#REF!</v>
      </c>
      <c r="S192" s="53" t="e">
        <f>IF(#REF!=zz!BR$2400,1,0)</f>
        <v>#REF!</v>
      </c>
      <c r="T192" s="53" t="e">
        <f>IF(S192=0,"",COUNTIF(S$4:S192,1))</f>
        <v>#REF!</v>
      </c>
      <c r="U192" s="53" t="e">
        <f>IF(#REF!&lt;&gt;"",1,"")</f>
        <v>#REF!</v>
      </c>
      <c r="V192" s="53" t="e">
        <f>IF(U192="","",COUNTIF(U$4:U192,1))</f>
        <v>#REF!</v>
      </c>
      <c r="W192" s="53" t="e">
        <f>#REF!</f>
        <v>#REF!</v>
      </c>
      <c r="X192" s="53" t="e">
        <f>IF(W192=0,"",COUNTIF(W$4:W192,1))</f>
        <v>#REF!</v>
      </c>
    </row>
    <row r="193" spans="12:24" s="21" customFormat="1" x14ac:dyDescent="0.2">
      <c r="L193" s="22">
        <v>190</v>
      </c>
      <c r="M193" s="22" t="e">
        <f>IF(#REF!=#REF!,1,0)</f>
        <v>#REF!</v>
      </c>
      <c r="N193" s="22" t="e">
        <f>IF(M193=0,"",COUNTIF(M$4:M193,1))</f>
        <v>#REF!</v>
      </c>
      <c r="O193" s="53" t="e">
        <f>IF(#REF!=zz!BR$2396,1,0)</f>
        <v>#REF!</v>
      </c>
      <c r="P193" s="53" t="e">
        <f>IF(O193=0,"",COUNTIF(O$4:O193,1))</f>
        <v>#REF!</v>
      </c>
      <c r="Q193" s="53" t="e">
        <f>IF(#REF!=zz!BR$2398,1,0)</f>
        <v>#REF!</v>
      </c>
      <c r="R193" s="53" t="e">
        <f>IF(Q193=0,"",COUNTIF(Q$4:Q193,1))</f>
        <v>#REF!</v>
      </c>
      <c r="S193" s="53" t="e">
        <f>IF(#REF!=zz!BR$2400,1,0)</f>
        <v>#REF!</v>
      </c>
      <c r="T193" s="53" t="e">
        <f>IF(S193=0,"",COUNTIF(S$4:S193,1))</f>
        <v>#REF!</v>
      </c>
      <c r="U193" s="53" t="e">
        <f>IF(#REF!&lt;&gt;"",1,"")</f>
        <v>#REF!</v>
      </c>
      <c r="V193" s="53" t="e">
        <f>IF(U193="","",COUNTIF(U$4:U193,1))</f>
        <v>#REF!</v>
      </c>
      <c r="W193" s="53" t="e">
        <f>#REF!</f>
        <v>#REF!</v>
      </c>
      <c r="X193" s="53" t="e">
        <f>IF(W193=0,"",COUNTIF(W$4:W193,1))</f>
        <v>#REF!</v>
      </c>
    </row>
    <row r="194" spans="12:24" s="21" customFormat="1" x14ac:dyDescent="0.2">
      <c r="L194" s="22">
        <v>191</v>
      </c>
      <c r="M194" s="22" t="e">
        <f>IF(#REF!=#REF!,1,0)</f>
        <v>#REF!</v>
      </c>
      <c r="N194" s="22" t="e">
        <f>IF(M194=0,"",COUNTIF(M$4:M194,1))</f>
        <v>#REF!</v>
      </c>
      <c r="O194" s="53" t="e">
        <f>IF(#REF!=zz!BR$2396,1,0)</f>
        <v>#REF!</v>
      </c>
      <c r="P194" s="53" t="e">
        <f>IF(O194=0,"",COUNTIF(O$4:O194,1))</f>
        <v>#REF!</v>
      </c>
      <c r="Q194" s="53" t="e">
        <f>IF(#REF!=zz!BR$2398,1,0)</f>
        <v>#REF!</v>
      </c>
      <c r="R194" s="53" t="e">
        <f>IF(Q194=0,"",COUNTIF(Q$4:Q194,1))</f>
        <v>#REF!</v>
      </c>
      <c r="S194" s="53" t="e">
        <f>IF(#REF!=zz!BR$2400,1,0)</f>
        <v>#REF!</v>
      </c>
      <c r="T194" s="53" t="e">
        <f>IF(S194=0,"",COUNTIF(S$4:S194,1))</f>
        <v>#REF!</v>
      </c>
      <c r="U194" s="53" t="e">
        <f>IF(#REF!&lt;&gt;"",1,"")</f>
        <v>#REF!</v>
      </c>
      <c r="V194" s="53" t="e">
        <f>IF(U194="","",COUNTIF(U$4:U194,1))</f>
        <v>#REF!</v>
      </c>
      <c r="W194" s="53" t="e">
        <f>#REF!</f>
        <v>#REF!</v>
      </c>
      <c r="X194" s="53" t="e">
        <f>IF(W194=0,"",COUNTIF(W$4:W194,1))</f>
        <v>#REF!</v>
      </c>
    </row>
    <row r="195" spans="12:24" s="21" customFormat="1" x14ac:dyDescent="0.2">
      <c r="L195" s="22">
        <v>192</v>
      </c>
      <c r="M195" s="22" t="e">
        <f>IF(#REF!=#REF!,1,0)</f>
        <v>#REF!</v>
      </c>
      <c r="N195" s="22" t="e">
        <f>IF(M195=0,"",COUNTIF(M$4:M195,1))</f>
        <v>#REF!</v>
      </c>
      <c r="O195" s="53" t="e">
        <f>IF(#REF!=zz!BR$2396,1,0)</f>
        <v>#REF!</v>
      </c>
      <c r="P195" s="53" t="e">
        <f>IF(O195=0,"",COUNTIF(O$4:O195,1))</f>
        <v>#REF!</v>
      </c>
      <c r="Q195" s="53" t="e">
        <f>IF(#REF!=zz!BR$2398,1,0)</f>
        <v>#REF!</v>
      </c>
      <c r="R195" s="53" t="e">
        <f>IF(Q195=0,"",COUNTIF(Q$4:Q195,1))</f>
        <v>#REF!</v>
      </c>
      <c r="S195" s="53" t="e">
        <f>IF(#REF!=zz!BR$2400,1,0)</f>
        <v>#REF!</v>
      </c>
      <c r="T195" s="53" t="e">
        <f>IF(S195=0,"",COUNTIF(S$4:S195,1))</f>
        <v>#REF!</v>
      </c>
      <c r="U195" s="53" t="e">
        <f>IF(#REF!&lt;&gt;"",1,"")</f>
        <v>#REF!</v>
      </c>
      <c r="V195" s="53" t="e">
        <f>IF(U195="","",COUNTIF(U$4:U195,1))</f>
        <v>#REF!</v>
      </c>
      <c r="W195" s="53" t="e">
        <f>#REF!</f>
        <v>#REF!</v>
      </c>
      <c r="X195" s="53" t="e">
        <f>IF(W195=0,"",COUNTIF(W$4:W195,1))</f>
        <v>#REF!</v>
      </c>
    </row>
    <row r="196" spans="12:24" s="21" customFormat="1" x14ac:dyDescent="0.2">
      <c r="L196" s="22">
        <v>193</v>
      </c>
      <c r="M196" s="22" t="e">
        <f>IF(#REF!=#REF!,1,0)</f>
        <v>#REF!</v>
      </c>
      <c r="N196" s="22" t="e">
        <f>IF(M196=0,"",COUNTIF(M$4:M196,1))</f>
        <v>#REF!</v>
      </c>
      <c r="O196" s="53" t="e">
        <f>IF(#REF!=zz!BR$2396,1,0)</f>
        <v>#REF!</v>
      </c>
      <c r="P196" s="53" t="e">
        <f>IF(O196=0,"",COUNTIF(O$4:O196,1))</f>
        <v>#REF!</v>
      </c>
      <c r="Q196" s="53" t="e">
        <f>IF(#REF!=zz!BR$2398,1,0)</f>
        <v>#REF!</v>
      </c>
      <c r="R196" s="53" t="e">
        <f>IF(Q196=0,"",COUNTIF(Q$4:Q196,1))</f>
        <v>#REF!</v>
      </c>
      <c r="S196" s="53" t="e">
        <f>IF(#REF!=zz!BR$2400,1,0)</f>
        <v>#REF!</v>
      </c>
      <c r="T196" s="53" t="e">
        <f>IF(S196=0,"",COUNTIF(S$4:S196,1))</f>
        <v>#REF!</v>
      </c>
      <c r="U196" s="53" t="e">
        <f>IF(#REF!&lt;&gt;"",1,"")</f>
        <v>#REF!</v>
      </c>
      <c r="V196" s="53" t="e">
        <f>IF(U196="","",COUNTIF(U$4:U196,1))</f>
        <v>#REF!</v>
      </c>
      <c r="W196" s="53" t="e">
        <f>#REF!</f>
        <v>#REF!</v>
      </c>
      <c r="X196" s="53" t="e">
        <f>IF(W196=0,"",COUNTIF(W$4:W196,1))</f>
        <v>#REF!</v>
      </c>
    </row>
    <row r="197" spans="12:24" s="21" customFormat="1" x14ac:dyDescent="0.2">
      <c r="L197" s="22">
        <v>194</v>
      </c>
      <c r="M197" s="22" t="e">
        <f>IF(#REF!=#REF!,1,0)</f>
        <v>#REF!</v>
      </c>
      <c r="N197" s="22" t="e">
        <f>IF(M197=0,"",COUNTIF(M$4:M197,1))</f>
        <v>#REF!</v>
      </c>
      <c r="O197" s="53" t="e">
        <f>IF(#REF!=zz!BR$2396,1,0)</f>
        <v>#REF!</v>
      </c>
      <c r="P197" s="53" t="e">
        <f>IF(O197=0,"",COUNTIF(O$4:O197,1))</f>
        <v>#REF!</v>
      </c>
      <c r="Q197" s="53" t="e">
        <f>IF(#REF!=zz!BR$2398,1,0)</f>
        <v>#REF!</v>
      </c>
      <c r="R197" s="53" t="e">
        <f>IF(Q197=0,"",COUNTIF(Q$4:Q197,1))</f>
        <v>#REF!</v>
      </c>
      <c r="S197" s="53" t="e">
        <f>IF(#REF!=zz!BR$2400,1,0)</f>
        <v>#REF!</v>
      </c>
      <c r="T197" s="53" t="e">
        <f>IF(S197=0,"",COUNTIF(S$4:S197,1))</f>
        <v>#REF!</v>
      </c>
      <c r="U197" s="53" t="e">
        <f>IF(#REF!&lt;&gt;"",1,"")</f>
        <v>#REF!</v>
      </c>
      <c r="V197" s="53" t="e">
        <f>IF(U197="","",COUNTIF(U$4:U197,1))</f>
        <v>#REF!</v>
      </c>
      <c r="W197" s="53" t="e">
        <f>#REF!</f>
        <v>#REF!</v>
      </c>
      <c r="X197" s="53" t="e">
        <f>IF(W197=0,"",COUNTIF(W$4:W197,1))</f>
        <v>#REF!</v>
      </c>
    </row>
    <row r="198" spans="12:24" s="21" customFormat="1" x14ac:dyDescent="0.2">
      <c r="L198" s="22">
        <v>195</v>
      </c>
      <c r="M198" s="22" t="e">
        <f>IF(#REF!=#REF!,1,0)</f>
        <v>#REF!</v>
      </c>
      <c r="N198" s="22" t="e">
        <f>IF(M198=0,"",COUNTIF(M$4:M198,1))</f>
        <v>#REF!</v>
      </c>
      <c r="O198" s="53" t="e">
        <f>IF(#REF!=zz!BR$2396,1,0)</f>
        <v>#REF!</v>
      </c>
      <c r="P198" s="53" t="e">
        <f>IF(O198=0,"",COUNTIF(O$4:O198,1))</f>
        <v>#REF!</v>
      </c>
      <c r="Q198" s="53" t="e">
        <f>IF(#REF!=zz!BR$2398,1,0)</f>
        <v>#REF!</v>
      </c>
      <c r="R198" s="53" t="e">
        <f>IF(Q198=0,"",COUNTIF(Q$4:Q198,1))</f>
        <v>#REF!</v>
      </c>
      <c r="S198" s="53" t="e">
        <f>IF(#REF!=zz!BR$2400,1,0)</f>
        <v>#REF!</v>
      </c>
      <c r="T198" s="53" t="e">
        <f>IF(S198=0,"",COUNTIF(S$4:S198,1))</f>
        <v>#REF!</v>
      </c>
      <c r="U198" s="53" t="e">
        <f>IF(#REF!&lt;&gt;"",1,"")</f>
        <v>#REF!</v>
      </c>
      <c r="V198" s="53" t="e">
        <f>IF(U198="","",COUNTIF(U$4:U198,1))</f>
        <v>#REF!</v>
      </c>
      <c r="W198" s="53" t="e">
        <f>#REF!</f>
        <v>#REF!</v>
      </c>
      <c r="X198" s="53" t="e">
        <f>IF(W198=0,"",COUNTIF(W$4:W198,1))</f>
        <v>#REF!</v>
      </c>
    </row>
    <row r="199" spans="12:24" s="21" customFormat="1" x14ac:dyDescent="0.2">
      <c r="L199" s="22">
        <v>196</v>
      </c>
      <c r="M199" s="22" t="e">
        <f>IF(#REF!=#REF!,1,0)</f>
        <v>#REF!</v>
      </c>
      <c r="N199" s="22" t="e">
        <f>IF(M199=0,"",COUNTIF(M$4:M199,1))</f>
        <v>#REF!</v>
      </c>
      <c r="O199" s="53" t="e">
        <f>IF(#REF!=zz!BR$2396,1,0)</f>
        <v>#REF!</v>
      </c>
      <c r="P199" s="53" t="e">
        <f>IF(O199=0,"",COUNTIF(O$4:O199,1))</f>
        <v>#REF!</v>
      </c>
      <c r="Q199" s="53" t="e">
        <f>IF(#REF!=zz!BR$2398,1,0)</f>
        <v>#REF!</v>
      </c>
      <c r="R199" s="53" t="e">
        <f>IF(Q199=0,"",COUNTIF(Q$4:Q199,1))</f>
        <v>#REF!</v>
      </c>
      <c r="S199" s="53" t="e">
        <f>IF(#REF!=zz!BR$2400,1,0)</f>
        <v>#REF!</v>
      </c>
      <c r="T199" s="53" t="e">
        <f>IF(S199=0,"",COUNTIF(S$4:S199,1))</f>
        <v>#REF!</v>
      </c>
      <c r="U199" s="53" t="e">
        <f>IF(#REF!&lt;&gt;"",1,"")</f>
        <v>#REF!</v>
      </c>
      <c r="V199" s="53" t="e">
        <f>IF(U199="","",COUNTIF(U$4:U199,1))</f>
        <v>#REF!</v>
      </c>
      <c r="W199" s="53" t="e">
        <f>#REF!</f>
        <v>#REF!</v>
      </c>
      <c r="X199" s="53" t="e">
        <f>IF(W199=0,"",COUNTIF(W$4:W199,1))</f>
        <v>#REF!</v>
      </c>
    </row>
    <row r="200" spans="12:24" s="21" customFormat="1" x14ac:dyDescent="0.2">
      <c r="L200" s="22">
        <v>197</v>
      </c>
      <c r="M200" s="22" t="e">
        <f>IF(#REF!=#REF!,1,0)</f>
        <v>#REF!</v>
      </c>
      <c r="N200" s="22" t="e">
        <f>IF(M200=0,"",COUNTIF(M$4:M200,1))</f>
        <v>#REF!</v>
      </c>
      <c r="O200" s="53" t="e">
        <f>IF(#REF!=zz!BR$2396,1,0)</f>
        <v>#REF!</v>
      </c>
      <c r="P200" s="53" t="e">
        <f>IF(O200=0,"",COUNTIF(O$4:O200,1))</f>
        <v>#REF!</v>
      </c>
      <c r="Q200" s="53" t="e">
        <f>IF(#REF!=zz!BR$2398,1,0)</f>
        <v>#REF!</v>
      </c>
      <c r="R200" s="53" t="e">
        <f>IF(Q200=0,"",COUNTIF(Q$4:Q200,1))</f>
        <v>#REF!</v>
      </c>
      <c r="S200" s="53" t="e">
        <f>IF(#REF!=zz!BR$2400,1,0)</f>
        <v>#REF!</v>
      </c>
      <c r="T200" s="53" t="e">
        <f>IF(S200=0,"",COUNTIF(S$4:S200,1))</f>
        <v>#REF!</v>
      </c>
      <c r="U200" s="53" t="e">
        <f>IF(#REF!&lt;&gt;"",1,"")</f>
        <v>#REF!</v>
      </c>
      <c r="V200" s="53" t="e">
        <f>IF(U200="","",COUNTIF(U$4:U200,1))</f>
        <v>#REF!</v>
      </c>
      <c r="W200" s="53" t="e">
        <f>#REF!</f>
        <v>#REF!</v>
      </c>
      <c r="X200" s="53" t="e">
        <f>IF(W200=0,"",COUNTIF(W$4:W200,1))</f>
        <v>#REF!</v>
      </c>
    </row>
    <row r="201" spans="12:24" s="21" customFormat="1" x14ac:dyDescent="0.2">
      <c r="L201" s="22">
        <v>198</v>
      </c>
      <c r="M201" s="22" t="e">
        <f>IF(#REF!=#REF!,1,0)</f>
        <v>#REF!</v>
      </c>
      <c r="N201" s="22" t="e">
        <f>IF(M201=0,"",COUNTIF(M$4:M201,1))</f>
        <v>#REF!</v>
      </c>
      <c r="O201" s="53" t="e">
        <f>IF(#REF!=zz!BR$2396,1,0)</f>
        <v>#REF!</v>
      </c>
      <c r="P201" s="53" t="e">
        <f>IF(O201=0,"",COUNTIF(O$4:O201,1))</f>
        <v>#REF!</v>
      </c>
      <c r="Q201" s="53" t="e">
        <f>IF(#REF!=zz!BR$2398,1,0)</f>
        <v>#REF!</v>
      </c>
      <c r="R201" s="53" t="e">
        <f>IF(Q201=0,"",COUNTIF(Q$4:Q201,1))</f>
        <v>#REF!</v>
      </c>
      <c r="S201" s="53" t="e">
        <f>IF(#REF!=zz!BR$2400,1,0)</f>
        <v>#REF!</v>
      </c>
      <c r="T201" s="53" t="e">
        <f>IF(S201=0,"",COUNTIF(S$4:S201,1))</f>
        <v>#REF!</v>
      </c>
      <c r="U201" s="53" t="e">
        <f>IF(#REF!&lt;&gt;"",1,"")</f>
        <v>#REF!</v>
      </c>
      <c r="V201" s="53" t="e">
        <f>IF(U201="","",COUNTIF(U$4:U201,1))</f>
        <v>#REF!</v>
      </c>
      <c r="W201" s="53" t="e">
        <f>#REF!</f>
        <v>#REF!</v>
      </c>
      <c r="X201" s="53" t="e">
        <f>IF(W201=0,"",COUNTIF(W$4:W201,1))</f>
        <v>#REF!</v>
      </c>
    </row>
    <row r="202" spans="12:24" s="21" customFormat="1" x14ac:dyDescent="0.2">
      <c r="L202" s="22">
        <v>199</v>
      </c>
      <c r="M202" s="22" t="e">
        <f>IF(#REF!=#REF!,1,0)</f>
        <v>#REF!</v>
      </c>
      <c r="N202" s="22" t="e">
        <f>IF(M202=0,"",COUNTIF(M$4:M202,1))</f>
        <v>#REF!</v>
      </c>
      <c r="O202" s="53" t="e">
        <f>IF(#REF!=zz!BR$2396,1,0)</f>
        <v>#REF!</v>
      </c>
      <c r="P202" s="53" t="e">
        <f>IF(O202=0,"",COUNTIF(O$4:O202,1))</f>
        <v>#REF!</v>
      </c>
      <c r="Q202" s="53" t="e">
        <f>IF(#REF!=zz!BR$2398,1,0)</f>
        <v>#REF!</v>
      </c>
      <c r="R202" s="53" t="e">
        <f>IF(Q202=0,"",COUNTIF(Q$4:Q202,1))</f>
        <v>#REF!</v>
      </c>
      <c r="S202" s="53" t="e">
        <f>IF(#REF!=zz!BR$2400,1,0)</f>
        <v>#REF!</v>
      </c>
      <c r="T202" s="53" t="e">
        <f>IF(S202=0,"",COUNTIF(S$4:S202,1))</f>
        <v>#REF!</v>
      </c>
      <c r="U202" s="53" t="e">
        <f>IF(#REF!&lt;&gt;"",1,"")</f>
        <v>#REF!</v>
      </c>
      <c r="V202" s="53" t="e">
        <f>IF(U202="","",COUNTIF(U$4:U202,1))</f>
        <v>#REF!</v>
      </c>
      <c r="W202" s="53" t="e">
        <f>#REF!</f>
        <v>#REF!</v>
      </c>
      <c r="X202" s="53" t="e">
        <f>IF(W202=0,"",COUNTIF(W$4:W202,1))</f>
        <v>#REF!</v>
      </c>
    </row>
    <row r="203" spans="12:24" s="21" customFormat="1" x14ac:dyDescent="0.2">
      <c r="L203" s="22">
        <v>200</v>
      </c>
      <c r="M203" s="22" t="e">
        <f>IF(#REF!=#REF!,1,0)</f>
        <v>#REF!</v>
      </c>
      <c r="N203" s="22" t="e">
        <f>IF(M203=0,"",COUNTIF(M$4:M203,1))</f>
        <v>#REF!</v>
      </c>
      <c r="O203" s="53" t="e">
        <f>IF(#REF!=zz!BR$2396,1,0)</f>
        <v>#REF!</v>
      </c>
      <c r="P203" s="53" t="e">
        <f>IF(O203=0,"",COUNTIF(O$4:O203,1))</f>
        <v>#REF!</v>
      </c>
      <c r="Q203" s="53" t="e">
        <f>IF(#REF!=zz!BR$2398,1,0)</f>
        <v>#REF!</v>
      </c>
      <c r="R203" s="53" t="e">
        <f>IF(Q203=0,"",COUNTIF(Q$4:Q203,1))</f>
        <v>#REF!</v>
      </c>
      <c r="S203" s="53" t="e">
        <f>IF(#REF!=zz!BR$2400,1,0)</f>
        <v>#REF!</v>
      </c>
      <c r="T203" s="53" t="e">
        <f>IF(S203=0,"",COUNTIF(S$4:S203,1))</f>
        <v>#REF!</v>
      </c>
      <c r="U203" s="53" t="e">
        <f>IF(#REF!&lt;&gt;"",1,"")</f>
        <v>#REF!</v>
      </c>
      <c r="V203" s="53" t="e">
        <f>IF(U203="","",COUNTIF(U$4:U203,1))</f>
        <v>#REF!</v>
      </c>
      <c r="W203" s="53" t="e">
        <f>#REF!</f>
        <v>#REF!</v>
      </c>
      <c r="X203" s="53" t="e">
        <f>IF(W203=0,"",COUNTIF(W$4:W203,1))</f>
        <v>#REF!</v>
      </c>
    </row>
    <row r="204" spans="12:24" s="21" customFormat="1" x14ac:dyDescent="0.2">
      <c r="L204" s="22">
        <v>201</v>
      </c>
      <c r="M204" s="22" t="e">
        <f>IF(#REF!=#REF!,1,0)</f>
        <v>#REF!</v>
      </c>
      <c r="N204" s="22" t="e">
        <f>IF(M204=0,"",COUNTIF(M$4:M204,1))</f>
        <v>#REF!</v>
      </c>
      <c r="O204" s="53" t="e">
        <f>IF(#REF!=zz!BR$2396,1,0)</f>
        <v>#REF!</v>
      </c>
      <c r="P204" s="53" t="e">
        <f>IF(O204=0,"",COUNTIF(O$4:O204,1))</f>
        <v>#REF!</v>
      </c>
      <c r="Q204" s="53" t="e">
        <f>IF(#REF!=zz!BR$2398,1,0)</f>
        <v>#REF!</v>
      </c>
      <c r="R204" s="53" t="e">
        <f>IF(Q204=0,"",COUNTIF(Q$4:Q204,1))</f>
        <v>#REF!</v>
      </c>
      <c r="S204" s="53" t="e">
        <f>IF(#REF!=zz!BR$2400,1,0)</f>
        <v>#REF!</v>
      </c>
      <c r="T204" s="53" t="e">
        <f>IF(S204=0,"",COUNTIF(S$4:S204,1))</f>
        <v>#REF!</v>
      </c>
      <c r="U204" s="53" t="e">
        <f>IF(#REF!&lt;&gt;"",1,"")</f>
        <v>#REF!</v>
      </c>
      <c r="V204" s="53" t="e">
        <f>IF(U204="","",COUNTIF(U$4:U204,1))</f>
        <v>#REF!</v>
      </c>
      <c r="W204" s="53" t="e">
        <f>#REF!</f>
        <v>#REF!</v>
      </c>
      <c r="X204" s="53" t="e">
        <f>IF(W204=0,"",COUNTIF(W$4:W204,1))</f>
        <v>#REF!</v>
      </c>
    </row>
    <row r="205" spans="12:24" s="21" customFormat="1" x14ac:dyDescent="0.2">
      <c r="L205" s="22">
        <v>202</v>
      </c>
      <c r="M205" s="22" t="e">
        <f>IF(#REF!=#REF!,1,0)</f>
        <v>#REF!</v>
      </c>
      <c r="N205" s="22" t="e">
        <f>IF(M205=0,"",COUNTIF(M$4:M205,1))</f>
        <v>#REF!</v>
      </c>
      <c r="O205" s="53" t="e">
        <f>IF(#REF!=zz!BR$2396,1,0)</f>
        <v>#REF!</v>
      </c>
      <c r="P205" s="53" t="e">
        <f>IF(O205=0,"",COUNTIF(O$4:O205,1))</f>
        <v>#REF!</v>
      </c>
      <c r="Q205" s="53" t="e">
        <f>IF(#REF!=zz!BR$2398,1,0)</f>
        <v>#REF!</v>
      </c>
      <c r="R205" s="53" t="e">
        <f>IF(Q205=0,"",COUNTIF(Q$4:Q205,1))</f>
        <v>#REF!</v>
      </c>
      <c r="S205" s="53" t="e">
        <f>IF(#REF!=zz!BR$2400,1,0)</f>
        <v>#REF!</v>
      </c>
      <c r="T205" s="53" t="e">
        <f>IF(S205=0,"",COUNTIF(S$4:S205,1))</f>
        <v>#REF!</v>
      </c>
      <c r="U205" s="53" t="e">
        <f>IF(#REF!&lt;&gt;"",1,"")</f>
        <v>#REF!</v>
      </c>
      <c r="V205" s="53" t="e">
        <f>IF(U205="","",COUNTIF(U$4:U205,1))</f>
        <v>#REF!</v>
      </c>
      <c r="W205" s="53" t="e">
        <f>#REF!</f>
        <v>#REF!</v>
      </c>
      <c r="X205" s="53" t="e">
        <f>IF(W205=0,"",COUNTIF(W$4:W205,1))</f>
        <v>#REF!</v>
      </c>
    </row>
    <row r="206" spans="12:24" s="21" customFormat="1" x14ac:dyDescent="0.2">
      <c r="L206" s="22">
        <v>203</v>
      </c>
      <c r="M206" s="22" t="e">
        <f>IF(#REF!=#REF!,1,0)</f>
        <v>#REF!</v>
      </c>
      <c r="N206" s="22" t="e">
        <f>IF(M206=0,"",COUNTIF(M$4:M206,1))</f>
        <v>#REF!</v>
      </c>
      <c r="O206" s="53" t="e">
        <f>IF(#REF!=zz!BR$2396,1,0)</f>
        <v>#REF!</v>
      </c>
      <c r="P206" s="53" t="e">
        <f>IF(O206=0,"",COUNTIF(O$4:O206,1))</f>
        <v>#REF!</v>
      </c>
      <c r="Q206" s="53" t="e">
        <f>IF(#REF!=zz!BR$2398,1,0)</f>
        <v>#REF!</v>
      </c>
      <c r="R206" s="53" t="e">
        <f>IF(Q206=0,"",COUNTIF(Q$4:Q206,1))</f>
        <v>#REF!</v>
      </c>
      <c r="S206" s="53" t="e">
        <f>IF(#REF!=zz!BR$2400,1,0)</f>
        <v>#REF!</v>
      </c>
      <c r="T206" s="53" t="e">
        <f>IF(S206=0,"",COUNTIF(S$4:S206,1))</f>
        <v>#REF!</v>
      </c>
      <c r="U206" s="53" t="e">
        <f>IF(#REF!&lt;&gt;"",1,"")</f>
        <v>#REF!</v>
      </c>
      <c r="V206" s="53" t="e">
        <f>IF(U206="","",COUNTIF(U$4:U206,1))</f>
        <v>#REF!</v>
      </c>
      <c r="W206" s="53" t="e">
        <f>#REF!</f>
        <v>#REF!</v>
      </c>
      <c r="X206" s="53" t="e">
        <f>IF(W206=0,"",COUNTIF(W$4:W206,1))</f>
        <v>#REF!</v>
      </c>
    </row>
    <row r="207" spans="12:24" s="21" customFormat="1" x14ac:dyDescent="0.2">
      <c r="L207" s="22">
        <v>204</v>
      </c>
      <c r="M207" s="22" t="e">
        <f>IF(#REF!=#REF!,1,0)</f>
        <v>#REF!</v>
      </c>
      <c r="N207" s="22" t="e">
        <f>IF(M207=0,"",COUNTIF(M$4:M207,1))</f>
        <v>#REF!</v>
      </c>
      <c r="O207" s="53" t="e">
        <f>IF(#REF!=zz!BR$2396,1,0)</f>
        <v>#REF!</v>
      </c>
      <c r="P207" s="53" t="e">
        <f>IF(O207=0,"",COUNTIF(O$4:O207,1))</f>
        <v>#REF!</v>
      </c>
      <c r="Q207" s="53" t="e">
        <f>IF(#REF!=zz!BR$2398,1,0)</f>
        <v>#REF!</v>
      </c>
      <c r="R207" s="53" t="e">
        <f>IF(Q207=0,"",COUNTIF(Q$4:Q207,1))</f>
        <v>#REF!</v>
      </c>
      <c r="S207" s="53" t="e">
        <f>IF(#REF!=zz!BR$2400,1,0)</f>
        <v>#REF!</v>
      </c>
      <c r="T207" s="53" t="e">
        <f>IF(S207=0,"",COUNTIF(S$4:S207,1))</f>
        <v>#REF!</v>
      </c>
      <c r="U207" s="53" t="e">
        <f>IF(#REF!&lt;&gt;"",1,"")</f>
        <v>#REF!</v>
      </c>
      <c r="V207" s="53" t="e">
        <f>IF(U207="","",COUNTIF(U$4:U207,1))</f>
        <v>#REF!</v>
      </c>
      <c r="W207" s="53" t="e">
        <f>#REF!</f>
        <v>#REF!</v>
      </c>
      <c r="X207" s="53" t="e">
        <f>IF(W207=0,"",COUNTIF(W$4:W207,1))</f>
        <v>#REF!</v>
      </c>
    </row>
    <row r="208" spans="12:24" s="21" customFormat="1" x14ac:dyDescent="0.2">
      <c r="L208" s="22">
        <v>205</v>
      </c>
      <c r="M208" s="22" t="e">
        <f>IF(#REF!=#REF!,1,0)</f>
        <v>#REF!</v>
      </c>
      <c r="N208" s="22" t="e">
        <f>IF(M208=0,"",COUNTIF(M$4:M208,1))</f>
        <v>#REF!</v>
      </c>
      <c r="O208" s="53" t="e">
        <f>IF(#REF!=zz!BR$2396,1,0)</f>
        <v>#REF!</v>
      </c>
      <c r="P208" s="53" t="e">
        <f>IF(O208=0,"",COUNTIF(O$4:O208,1))</f>
        <v>#REF!</v>
      </c>
      <c r="Q208" s="53" t="e">
        <f>IF(#REF!=zz!BR$2398,1,0)</f>
        <v>#REF!</v>
      </c>
      <c r="R208" s="53" t="e">
        <f>IF(Q208=0,"",COUNTIF(Q$4:Q208,1))</f>
        <v>#REF!</v>
      </c>
      <c r="S208" s="53" t="e">
        <f>IF(#REF!=zz!BR$2400,1,0)</f>
        <v>#REF!</v>
      </c>
      <c r="T208" s="53" t="e">
        <f>IF(S208=0,"",COUNTIF(S$4:S208,1))</f>
        <v>#REF!</v>
      </c>
      <c r="U208" s="53" t="e">
        <f>IF(#REF!&lt;&gt;"",1,"")</f>
        <v>#REF!</v>
      </c>
      <c r="V208" s="53" t="e">
        <f>IF(U208="","",COUNTIF(U$4:U208,1))</f>
        <v>#REF!</v>
      </c>
      <c r="W208" s="53" t="e">
        <f>#REF!</f>
        <v>#REF!</v>
      </c>
      <c r="X208" s="53" t="e">
        <f>IF(W208=0,"",COUNTIF(W$4:W208,1))</f>
        <v>#REF!</v>
      </c>
    </row>
    <row r="209" spans="12:24" s="21" customFormat="1" x14ac:dyDescent="0.2">
      <c r="L209" s="22">
        <v>206</v>
      </c>
      <c r="M209" s="22" t="e">
        <f>IF(#REF!=#REF!,1,0)</f>
        <v>#REF!</v>
      </c>
      <c r="N209" s="22" t="e">
        <f>IF(M209=0,"",COUNTIF(M$4:M209,1))</f>
        <v>#REF!</v>
      </c>
      <c r="O209" s="53" t="e">
        <f>IF(#REF!=zz!BR$2396,1,0)</f>
        <v>#REF!</v>
      </c>
      <c r="P209" s="53" t="e">
        <f>IF(O209=0,"",COUNTIF(O$4:O209,1))</f>
        <v>#REF!</v>
      </c>
      <c r="Q209" s="53" t="e">
        <f>IF(#REF!=zz!BR$2398,1,0)</f>
        <v>#REF!</v>
      </c>
      <c r="R209" s="53" t="e">
        <f>IF(Q209=0,"",COUNTIF(Q$4:Q209,1))</f>
        <v>#REF!</v>
      </c>
      <c r="S209" s="53" t="e">
        <f>IF(#REF!=zz!BR$2400,1,0)</f>
        <v>#REF!</v>
      </c>
      <c r="T209" s="53" t="e">
        <f>IF(S209=0,"",COUNTIF(S$4:S209,1))</f>
        <v>#REF!</v>
      </c>
      <c r="U209" s="53" t="e">
        <f>IF(#REF!&lt;&gt;"",1,"")</f>
        <v>#REF!</v>
      </c>
      <c r="V209" s="53" t="e">
        <f>IF(U209="","",COUNTIF(U$4:U209,1))</f>
        <v>#REF!</v>
      </c>
      <c r="W209" s="53" t="e">
        <f>#REF!</f>
        <v>#REF!</v>
      </c>
      <c r="X209" s="53" t="e">
        <f>IF(W209=0,"",COUNTIF(W$4:W209,1))</f>
        <v>#REF!</v>
      </c>
    </row>
    <row r="210" spans="12:24" s="21" customFormat="1" x14ac:dyDescent="0.2">
      <c r="L210" s="22">
        <v>207</v>
      </c>
      <c r="M210" s="22" t="e">
        <f>IF(#REF!=#REF!,1,0)</f>
        <v>#REF!</v>
      </c>
      <c r="N210" s="22" t="e">
        <f>IF(M210=0,"",COUNTIF(M$4:M210,1))</f>
        <v>#REF!</v>
      </c>
      <c r="O210" s="53" t="e">
        <f>IF(#REF!=zz!BR$2396,1,0)</f>
        <v>#REF!</v>
      </c>
      <c r="P210" s="53" t="e">
        <f>IF(O210=0,"",COUNTIF(O$4:O210,1))</f>
        <v>#REF!</v>
      </c>
      <c r="Q210" s="53" t="e">
        <f>IF(#REF!=zz!BR$2398,1,0)</f>
        <v>#REF!</v>
      </c>
      <c r="R210" s="53" t="e">
        <f>IF(Q210=0,"",COUNTIF(Q$4:Q210,1))</f>
        <v>#REF!</v>
      </c>
      <c r="S210" s="53" t="e">
        <f>IF(#REF!=zz!BR$2400,1,0)</f>
        <v>#REF!</v>
      </c>
      <c r="T210" s="53" t="e">
        <f>IF(S210=0,"",COUNTIF(S$4:S210,1))</f>
        <v>#REF!</v>
      </c>
      <c r="U210" s="53" t="e">
        <f>IF(#REF!&lt;&gt;"",1,"")</f>
        <v>#REF!</v>
      </c>
      <c r="V210" s="53" t="e">
        <f>IF(U210="","",COUNTIF(U$4:U210,1))</f>
        <v>#REF!</v>
      </c>
      <c r="W210" s="53" t="e">
        <f>#REF!</f>
        <v>#REF!</v>
      </c>
      <c r="X210" s="53" t="e">
        <f>IF(W210=0,"",COUNTIF(W$4:W210,1))</f>
        <v>#REF!</v>
      </c>
    </row>
    <row r="211" spans="12:24" s="21" customFormat="1" x14ac:dyDescent="0.2">
      <c r="L211" s="22">
        <v>208</v>
      </c>
      <c r="M211" s="22" t="e">
        <f>IF(#REF!=#REF!,1,0)</f>
        <v>#REF!</v>
      </c>
      <c r="N211" s="22" t="e">
        <f>IF(M211=0,"",COUNTIF(M$4:M211,1))</f>
        <v>#REF!</v>
      </c>
      <c r="O211" s="53" t="e">
        <f>IF(#REF!=zz!BR$2396,1,0)</f>
        <v>#REF!</v>
      </c>
      <c r="P211" s="53" t="e">
        <f>IF(O211=0,"",COUNTIF(O$4:O211,1))</f>
        <v>#REF!</v>
      </c>
      <c r="Q211" s="53" t="e">
        <f>IF(#REF!=zz!BR$2398,1,0)</f>
        <v>#REF!</v>
      </c>
      <c r="R211" s="53" t="e">
        <f>IF(Q211=0,"",COUNTIF(Q$4:Q211,1))</f>
        <v>#REF!</v>
      </c>
      <c r="S211" s="53" t="e">
        <f>IF(#REF!=zz!BR$2400,1,0)</f>
        <v>#REF!</v>
      </c>
      <c r="T211" s="53" t="e">
        <f>IF(S211=0,"",COUNTIF(S$4:S211,1))</f>
        <v>#REF!</v>
      </c>
      <c r="U211" s="53" t="e">
        <f>IF(#REF!&lt;&gt;"",1,"")</f>
        <v>#REF!</v>
      </c>
      <c r="V211" s="53" t="e">
        <f>IF(U211="","",COUNTIF(U$4:U211,1))</f>
        <v>#REF!</v>
      </c>
      <c r="W211" s="53" t="e">
        <f>#REF!</f>
        <v>#REF!</v>
      </c>
      <c r="X211" s="53" t="e">
        <f>IF(W211=0,"",COUNTIF(W$4:W211,1))</f>
        <v>#REF!</v>
      </c>
    </row>
    <row r="212" spans="12:24" s="21" customFormat="1" x14ac:dyDescent="0.2">
      <c r="L212" s="22">
        <v>209</v>
      </c>
      <c r="M212" s="22" t="e">
        <f>IF(#REF!=#REF!,1,0)</f>
        <v>#REF!</v>
      </c>
      <c r="N212" s="22" t="e">
        <f>IF(M212=0,"",COUNTIF(M$4:M212,1))</f>
        <v>#REF!</v>
      </c>
      <c r="O212" s="53" t="e">
        <f>IF(#REF!=zz!BR$2396,1,0)</f>
        <v>#REF!</v>
      </c>
      <c r="P212" s="53" t="e">
        <f>IF(O212=0,"",COUNTIF(O$4:O212,1))</f>
        <v>#REF!</v>
      </c>
      <c r="Q212" s="53" t="e">
        <f>IF(#REF!=zz!BR$2398,1,0)</f>
        <v>#REF!</v>
      </c>
      <c r="R212" s="53" t="e">
        <f>IF(Q212=0,"",COUNTIF(Q$4:Q212,1))</f>
        <v>#REF!</v>
      </c>
      <c r="S212" s="53" t="e">
        <f>IF(#REF!=zz!BR$2400,1,0)</f>
        <v>#REF!</v>
      </c>
      <c r="T212" s="53" t="e">
        <f>IF(S212=0,"",COUNTIF(S$4:S212,1))</f>
        <v>#REF!</v>
      </c>
      <c r="U212" s="53" t="e">
        <f>IF(#REF!&lt;&gt;"",1,"")</f>
        <v>#REF!</v>
      </c>
      <c r="V212" s="53" t="e">
        <f>IF(U212="","",COUNTIF(U$4:U212,1))</f>
        <v>#REF!</v>
      </c>
      <c r="W212" s="53" t="e">
        <f>#REF!</f>
        <v>#REF!</v>
      </c>
      <c r="X212" s="53" t="e">
        <f>IF(W212=0,"",COUNTIF(W$4:W212,1))</f>
        <v>#REF!</v>
      </c>
    </row>
    <row r="213" spans="12:24" s="21" customFormat="1" x14ac:dyDescent="0.2">
      <c r="L213" s="22">
        <v>210</v>
      </c>
      <c r="M213" s="22" t="e">
        <f>IF(#REF!=#REF!,1,0)</f>
        <v>#REF!</v>
      </c>
      <c r="N213" s="22" t="e">
        <f>IF(M213=0,"",COUNTIF(M$4:M213,1))</f>
        <v>#REF!</v>
      </c>
      <c r="O213" s="53" t="e">
        <f>IF(#REF!=zz!BR$2396,1,0)</f>
        <v>#REF!</v>
      </c>
      <c r="P213" s="53" t="e">
        <f>IF(O213=0,"",COUNTIF(O$4:O213,1))</f>
        <v>#REF!</v>
      </c>
      <c r="Q213" s="53" t="e">
        <f>IF(#REF!=zz!BR$2398,1,0)</f>
        <v>#REF!</v>
      </c>
      <c r="R213" s="53" t="e">
        <f>IF(Q213=0,"",COUNTIF(Q$4:Q213,1))</f>
        <v>#REF!</v>
      </c>
      <c r="S213" s="53" t="e">
        <f>IF(#REF!=zz!BR$2400,1,0)</f>
        <v>#REF!</v>
      </c>
      <c r="T213" s="53" t="e">
        <f>IF(S213=0,"",COUNTIF(S$4:S213,1))</f>
        <v>#REF!</v>
      </c>
      <c r="U213" s="53" t="e">
        <f>IF(#REF!&lt;&gt;"",1,"")</f>
        <v>#REF!</v>
      </c>
      <c r="V213" s="53" t="e">
        <f>IF(U213="","",COUNTIF(U$4:U213,1))</f>
        <v>#REF!</v>
      </c>
      <c r="W213" s="53" t="e">
        <f>#REF!</f>
        <v>#REF!</v>
      </c>
      <c r="X213" s="53" t="e">
        <f>IF(W213=0,"",COUNTIF(W$4:W213,1))</f>
        <v>#REF!</v>
      </c>
    </row>
    <row r="214" spans="12:24" s="21" customFormat="1" x14ac:dyDescent="0.2">
      <c r="L214" s="22">
        <v>211</v>
      </c>
      <c r="M214" s="22" t="e">
        <f>IF(#REF!=#REF!,1,0)</f>
        <v>#REF!</v>
      </c>
      <c r="N214" s="22" t="e">
        <f>IF(M214=0,"",COUNTIF(M$4:M214,1))</f>
        <v>#REF!</v>
      </c>
      <c r="O214" s="53" t="e">
        <f>IF(#REF!=zz!BR$2396,1,0)</f>
        <v>#REF!</v>
      </c>
      <c r="P214" s="53" t="e">
        <f>IF(O214=0,"",COUNTIF(O$4:O214,1))</f>
        <v>#REF!</v>
      </c>
      <c r="Q214" s="53" t="e">
        <f>IF(#REF!=zz!BR$2398,1,0)</f>
        <v>#REF!</v>
      </c>
      <c r="R214" s="53" t="e">
        <f>IF(Q214=0,"",COUNTIF(Q$4:Q214,1))</f>
        <v>#REF!</v>
      </c>
      <c r="S214" s="53" t="e">
        <f>IF(#REF!=zz!BR$2400,1,0)</f>
        <v>#REF!</v>
      </c>
      <c r="T214" s="53" t="e">
        <f>IF(S214=0,"",COUNTIF(S$4:S214,1))</f>
        <v>#REF!</v>
      </c>
      <c r="U214" s="53" t="e">
        <f>IF(#REF!&lt;&gt;"",1,"")</f>
        <v>#REF!</v>
      </c>
      <c r="V214" s="53" t="e">
        <f>IF(U214="","",COUNTIF(U$4:U214,1))</f>
        <v>#REF!</v>
      </c>
      <c r="W214" s="53" t="e">
        <f>#REF!</f>
        <v>#REF!</v>
      </c>
      <c r="X214" s="53" t="e">
        <f>IF(W214=0,"",COUNTIF(W$4:W214,1))</f>
        <v>#REF!</v>
      </c>
    </row>
    <row r="215" spans="12:24" s="21" customFormat="1" x14ac:dyDescent="0.2">
      <c r="L215" s="22">
        <v>212</v>
      </c>
      <c r="M215" s="22" t="e">
        <f>IF(#REF!=#REF!,1,0)</f>
        <v>#REF!</v>
      </c>
      <c r="N215" s="22" t="e">
        <f>IF(M215=0,"",COUNTIF(M$4:M215,1))</f>
        <v>#REF!</v>
      </c>
      <c r="O215" s="53" t="e">
        <f>IF(#REF!=zz!BR$2396,1,0)</f>
        <v>#REF!</v>
      </c>
      <c r="P215" s="53" t="e">
        <f>IF(O215=0,"",COUNTIF(O$4:O215,1))</f>
        <v>#REF!</v>
      </c>
      <c r="Q215" s="53" t="e">
        <f>IF(#REF!=zz!BR$2398,1,0)</f>
        <v>#REF!</v>
      </c>
      <c r="R215" s="53" t="e">
        <f>IF(Q215=0,"",COUNTIF(Q$4:Q215,1))</f>
        <v>#REF!</v>
      </c>
      <c r="S215" s="53" t="e">
        <f>IF(#REF!=zz!BR$2400,1,0)</f>
        <v>#REF!</v>
      </c>
      <c r="T215" s="53" t="e">
        <f>IF(S215=0,"",COUNTIF(S$4:S215,1))</f>
        <v>#REF!</v>
      </c>
      <c r="U215" s="53" t="e">
        <f>IF(#REF!&lt;&gt;"",1,"")</f>
        <v>#REF!</v>
      </c>
      <c r="V215" s="53" t="e">
        <f>IF(U215="","",COUNTIF(U$4:U215,1))</f>
        <v>#REF!</v>
      </c>
      <c r="W215" s="53" t="e">
        <f>#REF!</f>
        <v>#REF!</v>
      </c>
      <c r="X215" s="53" t="e">
        <f>IF(W215=0,"",COUNTIF(W$4:W215,1))</f>
        <v>#REF!</v>
      </c>
    </row>
    <row r="216" spans="12:24" s="21" customFormat="1" x14ac:dyDescent="0.2">
      <c r="L216" s="22">
        <v>213</v>
      </c>
      <c r="M216" s="22" t="e">
        <f>IF(#REF!=#REF!,1,0)</f>
        <v>#REF!</v>
      </c>
      <c r="N216" s="22" t="e">
        <f>IF(M216=0,"",COUNTIF(M$4:M216,1))</f>
        <v>#REF!</v>
      </c>
      <c r="O216" s="53" t="e">
        <f>IF(#REF!=zz!BR$2396,1,0)</f>
        <v>#REF!</v>
      </c>
      <c r="P216" s="53" t="e">
        <f>IF(O216=0,"",COUNTIF(O$4:O216,1))</f>
        <v>#REF!</v>
      </c>
      <c r="Q216" s="53" t="e">
        <f>IF(#REF!=zz!BR$2398,1,0)</f>
        <v>#REF!</v>
      </c>
      <c r="R216" s="53" t="e">
        <f>IF(Q216=0,"",COUNTIF(Q$4:Q216,1))</f>
        <v>#REF!</v>
      </c>
      <c r="S216" s="53" t="e">
        <f>IF(#REF!=zz!BR$2400,1,0)</f>
        <v>#REF!</v>
      </c>
      <c r="T216" s="53" t="e">
        <f>IF(S216=0,"",COUNTIF(S$4:S216,1))</f>
        <v>#REF!</v>
      </c>
      <c r="U216" s="53" t="e">
        <f>IF(#REF!&lt;&gt;"",1,"")</f>
        <v>#REF!</v>
      </c>
      <c r="V216" s="53" t="e">
        <f>IF(U216="","",COUNTIF(U$4:U216,1))</f>
        <v>#REF!</v>
      </c>
      <c r="W216" s="53" t="e">
        <f>#REF!</f>
        <v>#REF!</v>
      </c>
      <c r="X216" s="53" t="e">
        <f>IF(W216=0,"",COUNTIF(W$4:W216,1))</f>
        <v>#REF!</v>
      </c>
    </row>
    <row r="217" spans="12:24" s="21" customFormat="1" x14ac:dyDescent="0.2">
      <c r="L217" s="22">
        <v>214</v>
      </c>
      <c r="M217" s="22" t="e">
        <f>IF(#REF!=#REF!,1,0)</f>
        <v>#REF!</v>
      </c>
      <c r="N217" s="22" t="e">
        <f>IF(M217=0,"",COUNTIF(M$4:M217,1))</f>
        <v>#REF!</v>
      </c>
      <c r="O217" s="53" t="e">
        <f>IF(#REF!=zz!BR$2396,1,0)</f>
        <v>#REF!</v>
      </c>
      <c r="P217" s="53" t="e">
        <f>IF(O217=0,"",COUNTIF(O$4:O217,1))</f>
        <v>#REF!</v>
      </c>
      <c r="Q217" s="53" t="e">
        <f>IF(#REF!=zz!BR$2398,1,0)</f>
        <v>#REF!</v>
      </c>
      <c r="R217" s="53" t="e">
        <f>IF(Q217=0,"",COUNTIF(Q$4:Q217,1))</f>
        <v>#REF!</v>
      </c>
      <c r="S217" s="53" t="e">
        <f>IF(#REF!=zz!BR$2400,1,0)</f>
        <v>#REF!</v>
      </c>
      <c r="T217" s="53" t="e">
        <f>IF(S217=0,"",COUNTIF(S$4:S217,1))</f>
        <v>#REF!</v>
      </c>
      <c r="U217" s="53" t="e">
        <f>IF(#REF!&lt;&gt;"",1,"")</f>
        <v>#REF!</v>
      </c>
      <c r="V217" s="53" t="e">
        <f>IF(U217="","",COUNTIF(U$4:U217,1))</f>
        <v>#REF!</v>
      </c>
      <c r="W217" s="53" t="e">
        <f>#REF!</f>
        <v>#REF!</v>
      </c>
      <c r="X217" s="53" t="e">
        <f>IF(W217=0,"",COUNTIF(W$4:W217,1))</f>
        <v>#REF!</v>
      </c>
    </row>
    <row r="218" spans="12:24" s="21" customFormat="1" x14ac:dyDescent="0.2">
      <c r="L218" s="22">
        <v>215</v>
      </c>
      <c r="M218" s="22" t="e">
        <f>IF(#REF!=#REF!,1,0)</f>
        <v>#REF!</v>
      </c>
      <c r="N218" s="22" t="e">
        <f>IF(M218=0,"",COUNTIF(M$4:M218,1))</f>
        <v>#REF!</v>
      </c>
      <c r="O218" s="53" t="e">
        <f>IF(#REF!=zz!BR$2396,1,0)</f>
        <v>#REF!</v>
      </c>
      <c r="P218" s="53" t="e">
        <f>IF(O218=0,"",COUNTIF(O$4:O218,1))</f>
        <v>#REF!</v>
      </c>
      <c r="Q218" s="53" t="e">
        <f>IF(#REF!=zz!BR$2398,1,0)</f>
        <v>#REF!</v>
      </c>
      <c r="R218" s="53" t="e">
        <f>IF(Q218=0,"",COUNTIF(Q$4:Q218,1))</f>
        <v>#REF!</v>
      </c>
      <c r="S218" s="53" t="e">
        <f>IF(#REF!=zz!BR$2400,1,0)</f>
        <v>#REF!</v>
      </c>
      <c r="T218" s="53" t="e">
        <f>IF(S218=0,"",COUNTIF(S$4:S218,1))</f>
        <v>#REF!</v>
      </c>
      <c r="U218" s="53" t="e">
        <f>IF(#REF!&lt;&gt;"",1,"")</f>
        <v>#REF!</v>
      </c>
      <c r="V218" s="53" t="e">
        <f>IF(U218="","",COUNTIF(U$4:U218,1))</f>
        <v>#REF!</v>
      </c>
      <c r="W218" s="53" t="e">
        <f>#REF!</f>
        <v>#REF!</v>
      </c>
      <c r="X218" s="53" t="e">
        <f>IF(W218=0,"",COUNTIF(W$4:W218,1))</f>
        <v>#REF!</v>
      </c>
    </row>
    <row r="219" spans="12:24" s="21" customFormat="1" x14ac:dyDescent="0.2">
      <c r="L219" s="22">
        <v>216</v>
      </c>
      <c r="M219" s="22" t="e">
        <f>IF(#REF!=#REF!,1,0)</f>
        <v>#REF!</v>
      </c>
      <c r="N219" s="22" t="e">
        <f>IF(M219=0,"",COUNTIF(M$4:M219,1))</f>
        <v>#REF!</v>
      </c>
      <c r="O219" s="53" t="e">
        <f>IF(#REF!=zz!BR$2396,1,0)</f>
        <v>#REF!</v>
      </c>
      <c r="P219" s="53" t="e">
        <f>IF(O219=0,"",COUNTIF(O$4:O219,1))</f>
        <v>#REF!</v>
      </c>
      <c r="Q219" s="53" t="e">
        <f>IF(#REF!=zz!BR$2398,1,0)</f>
        <v>#REF!</v>
      </c>
      <c r="R219" s="53" t="e">
        <f>IF(Q219=0,"",COUNTIF(Q$4:Q219,1))</f>
        <v>#REF!</v>
      </c>
      <c r="S219" s="53" t="e">
        <f>IF(#REF!=zz!BR$2400,1,0)</f>
        <v>#REF!</v>
      </c>
      <c r="T219" s="53" t="e">
        <f>IF(S219=0,"",COUNTIF(S$4:S219,1))</f>
        <v>#REF!</v>
      </c>
      <c r="U219" s="53" t="e">
        <f>IF(#REF!&lt;&gt;"",1,"")</f>
        <v>#REF!</v>
      </c>
      <c r="V219" s="53" t="e">
        <f>IF(U219="","",COUNTIF(U$4:U219,1))</f>
        <v>#REF!</v>
      </c>
      <c r="W219" s="53" t="e">
        <f>#REF!</f>
        <v>#REF!</v>
      </c>
      <c r="X219" s="53" t="e">
        <f>IF(W219=0,"",COUNTIF(W$4:W219,1))</f>
        <v>#REF!</v>
      </c>
    </row>
    <row r="220" spans="12:24" s="21" customFormat="1" x14ac:dyDescent="0.2">
      <c r="L220" s="22">
        <v>217</v>
      </c>
      <c r="M220" s="22" t="e">
        <f>IF(#REF!=#REF!,1,0)</f>
        <v>#REF!</v>
      </c>
      <c r="N220" s="22" t="e">
        <f>IF(M220=0,"",COUNTIF(M$4:M220,1))</f>
        <v>#REF!</v>
      </c>
      <c r="O220" s="53" t="e">
        <f>IF(#REF!=zz!BR$2396,1,0)</f>
        <v>#REF!</v>
      </c>
      <c r="P220" s="53" t="e">
        <f>IF(O220=0,"",COUNTIF(O$4:O220,1))</f>
        <v>#REF!</v>
      </c>
      <c r="Q220" s="53" t="e">
        <f>IF(#REF!=zz!BR$2398,1,0)</f>
        <v>#REF!</v>
      </c>
      <c r="R220" s="53" t="e">
        <f>IF(Q220=0,"",COUNTIF(Q$4:Q220,1))</f>
        <v>#REF!</v>
      </c>
      <c r="S220" s="53" t="e">
        <f>IF(#REF!=zz!BR$2400,1,0)</f>
        <v>#REF!</v>
      </c>
      <c r="T220" s="53" t="e">
        <f>IF(S220=0,"",COUNTIF(S$4:S220,1))</f>
        <v>#REF!</v>
      </c>
      <c r="U220" s="53" t="e">
        <f>IF(#REF!&lt;&gt;"",1,"")</f>
        <v>#REF!</v>
      </c>
      <c r="V220" s="53" t="e">
        <f>IF(U220="","",COUNTIF(U$4:U220,1))</f>
        <v>#REF!</v>
      </c>
      <c r="W220" s="53" t="e">
        <f>#REF!</f>
        <v>#REF!</v>
      </c>
      <c r="X220" s="53" t="e">
        <f>IF(W220=0,"",COUNTIF(W$4:W220,1))</f>
        <v>#REF!</v>
      </c>
    </row>
    <row r="221" spans="12:24" s="21" customFormat="1" x14ac:dyDescent="0.2">
      <c r="L221" s="22">
        <v>218</v>
      </c>
      <c r="M221" s="22" t="e">
        <f>IF(#REF!=#REF!,1,0)</f>
        <v>#REF!</v>
      </c>
      <c r="N221" s="22" t="e">
        <f>IF(M221=0,"",COUNTIF(M$4:M221,1))</f>
        <v>#REF!</v>
      </c>
      <c r="O221" s="53" t="e">
        <f>IF(#REF!=zz!BR$2396,1,0)</f>
        <v>#REF!</v>
      </c>
      <c r="P221" s="53" t="e">
        <f>IF(O221=0,"",COUNTIF(O$4:O221,1))</f>
        <v>#REF!</v>
      </c>
      <c r="Q221" s="53" t="e">
        <f>IF(#REF!=zz!BR$2398,1,0)</f>
        <v>#REF!</v>
      </c>
      <c r="R221" s="53" t="e">
        <f>IF(Q221=0,"",COUNTIF(Q$4:Q221,1))</f>
        <v>#REF!</v>
      </c>
      <c r="S221" s="53" t="e">
        <f>IF(#REF!=zz!BR$2400,1,0)</f>
        <v>#REF!</v>
      </c>
      <c r="T221" s="53" t="e">
        <f>IF(S221=0,"",COUNTIF(S$4:S221,1))</f>
        <v>#REF!</v>
      </c>
      <c r="U221" s="53" t="e">
        <f>IF(#REF!&lt;&gt;"",1,"")</f>
        <v>#REF!</v>
      </c>
      <c r="V221" s="53" t="e">
        <f>IF(U221="","",COUNTIF(U$4:U221,1))</f>
        <v>#REF!</v>
      </c>
      <c r="W221" s="53" t="e">
        <f>#REF!</f>
        <v>#REF!</v>
      </c>
      <c r="X221" s="53" t="e">
        <f>IF(W221=0,"",COUNTIF(W$4:W221,1))</f>
        <v>#REF!</v>
      </c>
    </row>
    <row r="222" spans="12:24" s="21" customFormat="1" x14ac:dyDescent="0.2">
      <c r="L222" s="22">
        <v>219</v>
      </c>
      <c r="M222" s="22" t="e">
        <f>IF(#REF!=#REF!,1,0)</f>
        <v>#REF!</v>
      </c>
      <c r="N222" s="22" t="e">
        <f>IF(M222=0,"",COUNTIF(M$4:M222,1))</f>
        <v>#REF!</v>
      </c>
      <c r="O222" s="53" t="e">
        <f>IF(#REF!=zz!BR$2396,1,0)</f>
        <v>#REF!</v>
      </c>
      <c r="P222" s="53" t="e">
        <f>IF(O222=0,"",COUNTIF(O$4:O222,1))</f>
        <v>#REF!</v>
      </c>
      <c r="Q222" s="53" t="e">
        <f>IF(#REF!=zz!BR$2398,1,0)</f>
        <v>#REF!</v>
      </c>
      <c r="R222" s="53" t="e">
        <f>IF(Q222=0,"",COUNTIF(Q$4:Q222,1))</f>
        <v>#REF!</v>
      </c>
      <c r="S222" s="53" t="e">
        <f>IF(#REF!=zz!BR$2400,1,0)</f>
        <v>#REF!</v>
      </c>
      <c r="T222" s="53" t="e">
        <f>IF(S222=0,"",COUNTIF(S$4:S222,1))</f>
        <v>#REF!</v>
      </c>
      <c r="U222" s="53" t="e">
        <f>IF(#REF!&lt;&gt;"",1,"")</f>
        <v>#REF!</v>
      </c>
      <c r="V222" s="53" t="e">
        <f>IF(U222="","",COUNTIF(U$4:U222,1))</f>
        <v>#REF!</v>
      </c>
      <c r="W222" s="53" t="e">
        <f>#REF!</f>
        <v>#REF!</v>
      </c>
      <c r="X222" s="53" t="e">
        <f>IF(W222=0,"",COUNTIF(W$4:W222,1))</f>
        <v>#REF!</v>
      </c>
    </row>
    <row r="223" spans="12:24" s="21" customFormat="1" x14ac:dyDescent="0.2">
      <c r="L223" s="22">
        <v>220</v>
      </c>
      <c r="M223" s="22" t="e">
        <f>IF(#REF!=#REF!,1,0)</f>
        <v>#REF!</v>
      </c>
      <c r="N223" s="22" t="e">
        <f>IF(M223=0,"",COUNTIF(M$4:M223,1))</f>
        <v>#REF!</v>
      </c>
      <c r="O223" s="53" t="e">
        <f>IF(#REF!=zz!BR$2396,1,0)</f>
        <v>#REF!</v>
      </c>
      <c r="P223" s="53" t="e">
        <f>IF(O223=0,"",COUNTIF(O$4:O223,1))</f>
        <v>#REF!</v>
      </c>
      <c r="Q223" s="53" t="e">
        <f>IF(#REF!=zz!BR$2398,1,0)</f>
        <v>#REF!</v>
      </c>
      <c r="R223" s="53" t="e">
        <f>IF(Q223=0,"",COUNTIF(Q$4:Q223,1))</f>
        <v>#REF!</v>
      </c>
      <c r="S223" s="53" t="e">
        <f>IF(#REF!=zz!BR$2400,1,0)</f>
        <v>#REF!</v>
      </c>
      <c r="T223" s="53" t="e">
        <f>IF(S223=0,"",COUNTIF(S$4:S223,1))</f>
        <v>#REF!</v>
      </c>
      <c r="U223" s="53" t="e">
        <f>IF(#REF!&lt;&gt;"",1,"")</f>
        <v>#REF!</v>
      </c>
      <c r="V223" s="53" t="e">
        <f>IF(U223="","",COUNTIF(U$4:U223,1))</f>
        <v>#REF!</v>
      </c>
      <c r="W223" s="53" t="e">
        <f>#REF!</f>
        <v>#REF!</v>
      </c>
      <c r="X223" s="53" t="e">
        <f>IF(W223=0,"",COUNTIF(W$4:W223,1))</f>
        <v>#REF!</v>
      </c>
    </row>
    <row r="224" spans="12:24" s="21" customFormat="1" x14ac:dyDescent="0.2">
      <c r="L224" s="22">
        <v>221</v>
      </c>
      <c r="M224" s="22" t="e">
        <f>IF(#REF!=#REF!,1,0)</f>
        <v>#REF!</v>
      </c>
      <c r="N224" s="22" t="e">
        <f>IF(M224=0,"",COUNTIF(M$4:M224,1))</f>
        <v>#REF!</v>
      </c>
      <c r="O224" s="53" t="e">
        <f>IF(#REF!=zz!BR$2396,1,0)</f>
        <v>#REF!</v>
      </c>
      <c r="P224" s="53" t="e">
        <f>IF(O224=0,"",COUNTIF(O$4:O224,1))</f>
        <v>#REF!</v>
      </c>
      <c r="Q224" s="53" t="e">
        <f>IF(#REF!=zz!BR$2398,1,0)</f>
        <v>#REF!</v>
      </c>
      <c r="R224" s="53" t="e">
        <f>IF(Q224=0,"",COUNTIF(Q$4:Q224,1))</f>
        <v>#REF!</v>
      </c>
      <c r="S224" s="53" t="e">
        <f>IF(#REF!=zz!BR$2400,1,0)</f>
        <v>#REF!</v>
      </c>
      <c r="T224" s="53" t="e">
        <f>IF(S224=0,"",COUNTIF(S$4:S224,1))</f>
        <v>#REF!</v>
      </c>
      <c r="U224" s="53" t="e">
        <f>IF(#REF!&lt;&gt;"",1,"")</f>
        <v>#REF!</v>
      </c>
      <c r="V224" s="53" t="e">
        <f>IF(U224="","",COUNTIF(U$4:U224,1))</f>
        <v>#REF!</v>
      </c>
      <c r="W224" s="53" t="e">
        <f>#REF!</f>
        <v>#REF!</v>
      </c>
      <c r="X224" s="53" t="e">
        <f>IF(W224=0,"",COUNTIF(W$4:W224,1))</f>
        <v>#REF!</v>
      </c>
    </row>
    <row r="225" spans="12:24" s="21" customFormat="1" x14ac:dyDescent="0.2">
      <c r="L225" s="22">
        <v>222</v>
      </c>
      <c r="M225" s="22" t="e">
        <f>IF(#REF!=#REF!,1,0)</f>
        <v>#REF!</v>
      </c>
      <c r="N225" s="22" t="e">
        <f>IF(M225=0,"",COUNTIF(M$4:M225,1))</f>
        <v>#REF!</v>
      </c>
      <c r="O225" s="53" t="e">
        <f>IF(#REF!=zz!BR$2396,1,0)</f>
        <v>#REF!</v>
      </c>
      <c r="P225" s="53" t="e">
        <f>IF(O225=0,"",COUNTIF(O$4:O225,1))</f>
        <v>#REF!</v>
      </c>
      <c r="Q225" s="53" t="e">
        <f>IF(#REF!=zz!BR$2398,1,0)</f>
        <v>#REF!</v>
      </c>
      <c r="R225" s="53" t="e">
        <f>IF(Q225=0,"",COUNTIF(Q$4:Q225,1))</f>
        <v>#REF!</v>
      </c>
      <c r="S225" s="53" t="e">
        <f>IF(#REF!=zz!BR$2400,1,0)</f>
        <v>#REF!</v>
      </c>
      <c r="T225" s="53" t="e">
        <f>IF(S225=0,"",COUNTIF(S$4:S225,1))</f>
        <v>#REF!</v>
      </c>
      <c r="U225" s="53" t="e">
        <f>IF(#REF!&lt;&gt;"",1,"")</f>
        <v>#REF!</v>
      </c>
      <c r="V225" s="53" t="e">
        <f>IF(U225="","",COUNTIF(U$4:U225,1))</f>
        <v>#REF!</v>
      </c>
      <c r="W225" s="53" t="e">
        <f>#REF!</f>
        <v>#REF!</v>
      </c>
      <c r="X225" s="53" t="e">
        <f>IF(W225=0,"",COUNTIF(W$4:W225,1))</f>
        <v>#REF!</v>
      </c>
    </row>
    <row r="226" spans="12:24" s="21" customFormat="1" x14ac:dyDescent="0.2">
      <c r="L226" s="22">
        <v>223</v>
      </c>
      <c r="M226" s="22" t="e">
        <f>IF(#REF!=#REF!,1,0)</f>
        <v>#REF!</v>
      </c>
      <c r="N226" s="22" t="e">
        <f>IF(M226=0,"",COUNTIF(M$4:M226,1))</f>
        <v>#REF!</v>
      </c>
      <c r="O226" s="53" t="e">
        <f>IF(#REF!=zz!BR$2396,1,0)</f>
        <v>#REF!</v>
      </c>
      <c r="P226" s="53" t="e">
        <f>IF(O226=0,"",COUNTIF(O$4:O226,1))</f>
        <v>#REF!</v>
      </c>
      <c r="Q226" s="53" t="e">
        <f>IF(#REF!=zz!BR$2398,1,0)</f>
        <v>#REF!</v>
      </c>
      <c r="R226" s="53" t="e">
        <f>IF(Q226=0,"",COUNTIF(Q$4:Q226,1))</f>
        <v>#REF!</v>
      </c>
      <c r="S226" s="53" t="e">
        <f>IF(#REF!=zz!BR$2400,1,0)</f>
        <v>#REF!</v>
      </c>
      <c r="T226" s="53" t="e">
        <f>IF(S226=0,"",COUNTIF(S$4:S226,1))</f>
        <v>#REF!</v>
      </c>
      <c r="U226" s="53" t="e">
        <f>IF(#REF!&lt;&gt;"",1,"")</f>
        <v>#REF!</v>
      </c>
      <c r="V226" s="53" t="e">
        <f>IF(U226="","",COUNTIF(U$4:U226,1))</f>
        <v>#REF!</v>
      </c>
      <c r="W226" s="53" t="e">
        <f>#REF!</f>
        <v>#REF!</v>
      </c>
      <c r="X226" s="53" t="e">
        <f>IF(W226=0,"",COUNTIF(W$4:W226,1))</f>
        <v>#REF!</v>
      </c>
    </row>
    <row r="227" spans="12:24" s="21" customFormat="1" x14ac:dyDescent="0.2">
      <c r="L227" s="22">
        <v>224</v>
      </c>
      <c r="M227" s="22" t="e">
        <f>IF(#REF!=#REF!,1,0)</f>
        <v>#REF!</v>
      </c>
      <c r="N227" s="22" t="e">
        <f>IF(M227=0,"",COUNTIF(M$4:M227,1))</f>
        <v>#REF!</v>
      </c>
      <c r="O227" s="53" t="e">
        <f>IF(#REF!=zz!BR$2396,1,0)</f>
        <v>#REF!</v>
      </c>
      <c r="P227" s="53" t="e">
        <f>IF(O227=0,"",COUNTIF(O$4:O227,1))</f>
        <v>#REF!</v>
      </c>
      <c r="Q227" s="53" t="e">
        <f>IF(#REF!=zz!BR$2398,1,0)</f>
        <v>#REF!</v>
      </c>
      <c r="R227" s="53" t="e">
        <f>IF(Q227=0,"",COUNTIF(Q$4:Q227,1))</f>
        <v>#REF!</v>
      </c>
      <c r="S227" s="53" t="e">
        <f>IF(#REF!=zz!BR$2400,1,0)</f>
        <v>#REF!</v>
      </c>
      <c r="T227" s="53" t="e">
        <f>IF(S227=0,"",COUNTIF(S$4:S227,1))</f>
        <v>#REF!</v>
      </c>
      <c r="U227" s="53" t="e">
        <f>IF(#REF!&lt;&gt;"",1,"")</f>
        <v>#REF!</v>
      </c>
      <c r="V227" s="53" t="e">
        <f>IF(U227="","",COUNTIF(U$4:U227,1))</f>
        <v>#REF!</v>
      </c>
      <c r="W227" s="53" t="e">
        <f>#REF!</f>
        <v>#REF!</v>
      </c>
      <c r="X227" s="53" t="e">
        <f>IF(W227=0,"",COUNTIF(W$4:W227,1))</f>
        <v>#REF!</v>
      </c>
    </row>
    <row r="228" spans="12:24" s="21" customFormat="1" x14ac:dyDescent="0.2">
      <c r="L228" s="22">
        <v>225</v>
      </c>
      <c r="M228" s="22" t="e">
        <f>IF(#REF!=#REF!,1,0)</f>
        <v>#REF!</v>
      </c>
      <c r="N228" s="22" t="e">
        <f>IF(M228=0,"",COUNTIF(M$4:M228,1))</f>
        <v>#REF!</v>
      </c>
      <c r="O228" s="53" t="e">
        <f>IF(#REF!=zz!BR$2396,1,0)</f>
        <v>#REF!</v>
      </c>
      <c r="P228" s="53" t="e">
        <f>IF(O228=0,"",COUNTIF(O$4:O228,1))</f>
        <v>#REF!</v>
      </c>
      <c r="Q228" s="53" t="e">
        <f>IF(#REF!=zz!BR$2398,1,0)</f>
        <v>#REF!</v>
      </c>
      <c r="R228" s="53" t="e">
        <f>IF(Q228=0,"",COUNTIF(Q$4:Q228,1))</f>
        <v>#REF!</v>
      </c>
      <c r="S228" s="53" t="e">
        <f>IF(#REF!=zz!BR$2400,1,0)</f>
        <v>#REF!</v>
      </c>
      <c r="T228" s="53" t="e">
        <f>IF(S228=0,"",COUNTIF(S$4:S228,1))</f>
        <v>#REF!</v>
      </c>
      <c r="U228" s="53" t="e">
        <f>IF(#REF!&lt;&gt;"",1,"")</f>
        <v>#REF!</v>
      </c>
      <c r="V228" s="53" t="e">
        <f>IF(U228="","",COUNTIF(U$4:U228,1))</f>
        <v>#REF!</v>
      </c>
      <c r="W228" s="53" t="e">
        <f>#REF!</f>
        <v>#REF!</v>
      </c>
      <c r="X228" s="53" t="e">
        <f>IF(W228=0,"",COUNTIF(W$4:W228,1))</f>
        <v>#REF!</v>
      </c>
    </row>
    <row r="229" spans="12:24" s="21" customFormat="1" x14ac:dyDescent="0.2">
      <c r="L229" s="22">
        <v>226</v>
      </c>
      <c r="M229" s="22" t="e">
        <f>IF(#REF!=#REF!,1,0)</f>
        <v>#REF!</v>
      </c>
      <c r="N229" s="22" t="e">
        <f>IF(M229=0,"",COUNTIF(M$4:M229,1))</f>
        <v>#REF!</v>
      </c>
      <c r="O229" s="53" t="e">
        <f>IF(#REF!=zz!BR$2396,1,0)</f>
        <v>#REF!</v>
      </c>
      <c r="P229" s="53" t="e">
        <f>IF(O229=0,"",COUNTIF(O$4:O229,1))</f>
        <v>#REF!</v>
      </c>
      <c r="Q229" s="53" t="e">
        <f>IF(#REF!=zz!BR$2398,1,0)</f>
        <v>#REF!</v>
      </c>
      <c r="R229" s="53" t="e">
        <f>IF(Q229=0,"",COUNTIF(Q$4:Q229,1))</f>
        <v>#REF!</v>
      </c>
      <c r="S229" s="53" t="e">
        <f>IF(#REF!=zz!BR$2400,1,0)</f>
        <v>#REF!</v>
      </c>
      <c r="T229" s="53" t="e">
        <f>IF(S229=0,"",COUNTIF(S$4:S229,1))</f>
        <v>#REF!</v>
      </c>
      <c r="U229" s="53" t="e">
        <f>IF(#REF!&lt;&gt;"",1,"")</f>
        <v>#REF!</v>
      </c>
      <c r="V229" s="53" t="e">
        <f>IF(U229="","",COUNTIF(U$4:U229,1))</f>
        <v>#REF!</v>
      </c>
      <c r="W229" s="53" t="e">
        <f>#REF!</f>
        <v>#REF!</v>
      </c>
      <c r="X229" s="53" t="e">
        <f>IF(W229=0,"",COUNTIF(W$4:W229,1))</f>
        <v>#REF!</v>
      </c>
    </row>
    <row r="230" spans="12:24" s="21" customFormat="1" x14ac:dyDescent="0.2">
      <c r="L230" s="22">
        <v>227</v>
      </c>
      <c r="M230" s="22" t="e">
        <f>IF(#REF!=#REF!,1,0)</f>
        <v>#REF!</v>
      </c>
      <c r="N230" s="22" t="e">
        <f>IF(M230=0,"",COUNTIF(M$4:M230,1))</f>
        <v>#REF!</v>
      </c>
      <c r="O230" s="53" t="e">
        <f>IF(#REF!=zz!BR$2396,1,0)</f>
        <v>#REF!</v>
      </c>
      <c r="P230" s="53" t="e">
        <f>IF(O230=0,"",COUNTIF(O$4:O230,1))</f>
        <v>#REF!</v>
      </c>
      <c r="Q230" s="53" t="e">
        <f>IF(#REF!=zz!BR$2398,1,0)</f>
        <v>#REF!</v>
      </c>
      <c r="R230" s="53" t="e">
        <f>IF(Q230=0,"",COUNTIF(Q$4:Q230,1))</f>
        <v>#REF!</v>
      </c>
      <c r="S230" s="53" t="e">
        <f>IF(#REF!=zz!BR$2400,1,0)</f>
        <v>#REF!</v>
      </c>
      <c r="T230" s="53" t="e">
        <f>IF(S230=0,"",COUNTIF(S$4:S230,1))</f>
        <v>#REF!</v>
      </c>
      <c r="U230" s="53" t="e">
        <f>IF(#REF!&lt;&gt;"",1,"")</f>
        <v>#REF!</v>
      </c>
      <c r="V230" s="53" t="e">
        <f>IF(U230="","",COUNTIF(U$4:U230,1))</f>
        <v>#REF!</v>
      </c>
      <c r="W230" s="53" t="e">
        <f>#REF!</f>
        <v>#REF!</v>
      </c>
      <c r="X230" s="53" t="e">
        <f>IF(W230=0,"",COUNTIF(W$4:W230,1))</f>
        <v>#REF!</v>
      </c>
    </row>
    <row r="231" spans="12:24" s="21" customFormat="1" x14ac:dyDescent="0.2">
      <c r="L231" s="22">
        <v>228</v>
      </c>
      <c r="M231" s="22" t="e">
        <f>IF(#REF!=#REF!,1,0)</f>
        <v>#REF!</v>
      </c>
      <c r="N231" s="22" t="e">
        <f>IF(M231=0,"",COUNTIF(M$4:M231,1))</f>
        <v>#REF!</v>
      </c>
      <c r="O231" s="53" t="e">
        <f>IF(#REF!=zz!BR$2396,1,0)</f>
        <v>#REF!</v>
      </c>
      <c r="P231" s="53" t="e">
        <f>IF(O231=0,"",COUNTIF(O$4:O231,1))</f>
        <v>#REF!</v>
      </c>
      <c r="Q231" s="53" t="e">
        <f>IF(#REF!=zz!BR$2398,1,0)</f>
        <v>#REF!</v>
      </c>
      <c r="R231" s="53" t="e">
        <f>IF(Q231=0,"",COUNTIF(Q$4:Q231,1))</f>
        <v>#REF!</v>
      </c>
      <c r="S231" s="53" t="e">
        <f>IF(#REF!=zz!BR$2400,1,0)</f>
        <v>#REF!</v>
      </c>
      <c r="T231" s="53" t="e">
        <f>IF(S231=0,"",COUNTIF(S$4:S231,1))</f>
        <v>#REF!</v>
      </c>
      <c r="U231" s="53" t="e">
        <f>IF(#REF!&lt;&gt;"",1,"")</f>
        <v>#REF!</v>
      </c>
      <c r="V231" s="53" t="e">
        <f>IF(U231="","",COUNTIF(U$4:U231,1))</f>
        <v>#REF!</v>
      </c>
      <c r="W231" s="53" t="e">
        <f>#REF!</f>
        <v>#REF!</v>
      </c>
      <c r="X231" s="53" t="e">
        <f>IF(W231=0,"",COUNTIF(W$4:W231,1))</f>
        <v>#REF!</v>
      </c>
    </row>
    <row r="232" spans="12:24" s="21" customFormat="1" x14ac:dyDescent="0.2">
      <c r="L232" s="22">
        <v>229</v>
      </c>
      <c r="M232" s="22" t="e">
        <f>IF(#REF!=#REF!,1,0)</f>
        <v>#REF!</v>
      </c>
      <c r="N232" s="22" t="e">
        <f>IF(M232=0,"",COUNTIF(M$4:M232,1))</f>
        <v>#REF!</v>
      </c>
      <c r="O232" s="53" t="e">
        <f>IF(#REF!=zz!BR$2396,1,0)</f>
        <v>#REF!</v>
      </c>
      <c r="P232" s="53" t="e">
        <f>IF(O232=0,"",COUNTIF(O$4:O232,1))</f>
        <v>#REF!</v>
      </c>
      <c r="Q232" s="53" t="e">
        <f>IF(#REF!=zz!BR$2398,1,0)</f>
        <v>#REF!</v>
      </c>
      <c r="R232" s="53" t="e">
        <f>IF(Q232=0,"",COUNTIF(Q$4:Q232,1))</f>
        <v>#REF!</v>
      </c>
      <c r="S232" s="53" t="e">
        <f>IF(#REF!=zz!BR$2400,1,0)</f>
        <v>#REF!</v>
      </c>
      <c r="T232" s="53" t="e">
        <f>IF(S232=0,"",COUNTIF(S$4:S232,1))</f>
        <v>#REF!</v>
      </c>
      <c r="U232" s="53" t="e">
        <f>IF(#REF!&lt;&gt;"",1,"")</f>
        <v>#REF!</v>
      </c>
      <c r="V232" s="53" t="e">
        <f>IF(U232="","",COUNTIF(U$4:U232,1))</f>
        <v>#REF!</v>
      </c>
      <c r="W232" s="53" t="e">
        <f>#REF!</f>
        <v>#REF!</v>
      </c>
      <c r="X232" s="53" t="e">
        <f>IF(W232=0,"",COUNTIF(W$4:W232,1))</f>
        <v>#REF!</v>
      </c>
    </row>
    <row r="233" spans="12:24" s="21" customFormat="1" x14ac:dyDescent="0.2">
      <c r="L233" s="22">
        <v>230</v>
      </c>
      <c r="M233" s="22" t="e">
        <f>IF(#REF!=#REF!,1,0)</f>
        <v>#REF!</v>
      </c>
      <c r="N233" s="22" t="e">
        <f>IF(M233=0,"",COUNTIF(M$4:M233,1))</f>
        <v>#REF!</v>
      </c>
      <c r="O233" s="53" t="e">
        <f>IF(#REF!=zz!BR$2396,1,0)</f>
        <v>#REF!</v>
      </c>
      <c r="P233" s="53" t="e">
        <f>IF(O233=0,"",COUNTIF(O$4:O233,1))</f>
        <v>#REF!</v>
      </c>
      <c r="Q233" s="53" t="e">
        <f>IF(#REF!=zz!BR$2398,1,0)</f>
        <v>#REF!</v>
      </c>
      <c r="R233" s="53" t="e">
        <f>IF(Q233=0,"",COUNTIF(Q$4:Q233,1))</f>
        <v>#REF!</v>
      </c>
      <c r="S233" s="53" t="e">
        <f>IF(#REF!=zz!BR$2400,1,0)</f>
        <v>#REF!</v>
      </c>
      <c r="T233" s="53" t="e">
        <f>IF(S233=0,"",COUNTIF(S$4:S233,1))</f>
        <v>#REF!</v>
      </c>
      <c r="U233" s="53" t="e">
        <f>IF(#REF!&lt;&gt;"",1,"")</f>
        <v>#REF!</v>
      </c>
      <c r="V233" s="53" t="e">
        <f>IF(U233="","",COUNTIF(U$4:U233,1))</f>
        <v>#REF!</v>
      </c>
      <c r="W233" s="53" t="e">
        <f>#REF!</f>
        <v>#REF!</v>
      </c>
      <c r="X233" s="53" t="e">
        <f>IF(W233=0,"",COUNTIF(W$4:W233,1))</f>
        <v>#REF!</v>
      </c>
    </row>
    <row r="234" spans="12:24" s="21" customFormat="1" x14ac:dyDescent="0.2">
      <c r="L234" s="22">
        <v>231</v>
      </c>
      <c r="M234" s="22" t="e">
        <f>IF(#REF!=#REF!,1,0)</f>
        <v>#REF!</v>
      </c>
      <c r="N234" s="22" t="e">
        <f>IF(M234=0,"",COUNTIF(M$4:M234,1))</f>
        <v>#REF!</v>
      </c>
      <c r="O234" s="53" t="e">
        <f>IF(#REF!=zz!BR$2396,1,0)</f>
        <v>#REF!</v>
      </c>
      <c r="P234" s="53" t="e">
        <f>IF(O234=0,"",COUNTIF(O$4:O234,1))</f>
        <v>#REF!</v>
      </c>
      <c r="Q234" s="53" t="e">
        <f>IF(#REF!=zz!BR$2398,1,0)</f>
        <v>#REF!</v>
      </c>
      <c r="R234" s="53" t="e">
        <f>IF(Q234=0,"",COUNTIF(Q$4:Q234,1))</f>
        <v>#REF!</v>
      </c>
      <c r="S234" s="53" t="e">
        <f>IF(#REF!=zz!BR$2400,1,0)</f>
        <v>#REF!</v>
      </c>
      <c r="T234" s="53" t="e">
        <f>IF(S234=0,"",COUNTIF(S$4:S234,1))</f>
        <v>#REF!</v>
      </c>
      <c r="U234" s="53" t="e">
        <f>IF(#REF!&lt;&gt;"",1,"")</f>
        <v>#REF!</v>
      </c>
      <c r="V234" s="53" t="e">
        <f>IF(U234="","",COUNTIF(U$4:U234,1))</f>
        <v>#REF!</v>
      </c>
      <c r="W234" s="53" t="e">
        <f>#REF!</f>
        <v>#REF!</v>
      </c>
      <c r="X234" s="53" t="e">
        <f>IF(W234=0,"",COUNTIF(W$4:W234,1))</f>
        <v>#REF!</v>
      </c>
    </row>
    <row r="235" spans="12:24" s="21" customFormat="1" x14ac:dyDescent="0.2">
      <c r="L235" s="22">
        <v>232</v>
      </c>
      <c r="M235" s="22" t="e">
        <f>IF(#REF!=#REF!,1,0)</f>
        <v>#REF!</v>
      </c>
      <c r="N235" s="22" t="e">
        <f>IF(M235=0,"",COUNTIF(M$4:M235,1))</f>
        <v>#REF!</v>
      </c>
      <c r="O235" s="53" t="e">
        <f>IF(#REF!=zz!BR$2396,1,0)</f>
        <v>#REF!</v>
      </c>
      <c r="P235" s="53" t="e">
        <f>IF(O235=0,"",COUNTIF(O$4:O235,1))</f>
        <v>#REF!</v>
      </c>
      <c r="Q235" s="53" t="e">
        <f>IF(#REF!=zz!BR$2398,1,0)</f>
        <v>#REF!</v>
      </c>
      <c r="R235" s="53" t="e">
        <f>IF(Q235=0,"",COUNTIF(Q$4:Q235,1))</f>
        <v>#REF!</v>
      </c>
      <c r="S235" s="53" t="e">
        <f>IF(#REF!=zz!BR$2400,1,0)</f>
        <v>#REF!</v>
      </c>
      <c r="T235" s="53" t="e">
        <f>IF(S235=0,"",COUNTIF(S$4:S235,1))</f>
        <v>#REF!</v>
      </c>
      <c r="U235" s="53" t="e">
        <f>IF(#REF!&lt;&gt;"",1,"")</f>
        <v>#REF!</v>
      </c>
      <c r="V235" s="53" t="e">
        <f>IF(U235="","",COUNTIF(U$4:U235,1))</f>
        <v>#REF!</v>
      </c>
      <c r="W235" s="53" t="e">
        <f>#REF!</f>
        <v>#REF!</v>
      </c>
      <c r="X235" s="53" t="e">
        <f>IF(W235=0,"",COUNTIF(W$4:W235,1))</f>
        <v>#REF!</v>
      </c>
    </row>
    <row r="236" spans="12:24" s="21" customFormat="1" x14ac:dyDescent="0.2">
      <c r="L236" s="22">
        <v>233</v>
      </c>
      <c r="M236" s="22" t="e">
        <f>IF(#REF!=#REF!,1,0)</f>
        <v>#REF!</v>
      </c>
      <c r="N236" s="22" t="e">
        <f>IF(M236=0,"",COUNTIF(M$4:M236,1))</f>
        <v>#REF!</v>
      </c>
      <c r="O236" s="53" t="e">
        <f>IF(#REF!=zz!BR$2396,1,0)</f>
        <v>#REF!</v>
      </c>
      <c r="P236" s="53" t="e">
        <f>IF(O236=0,"",COUNTIF(O$4:O236,1))</f>
        <v>#REF!</v>
      </c>
      <c r="Q236" s="53" t="e">
        <f>IF(#REF!=zz!BR$2398,1,0)</f>
        <v>#REF!</v>
      </c>
      <c r="R236" s="53" t="e">
        <f>IF(Q236=0,"",COUNTIF(Q$4:Q236,1))</f>
        <v>#REF!</v>
      </c>
      <c r="S236" s="53" t="e">
        <f>IF(#REF!=zz!BR$2400,1,0)</f>
        <v>#REF!</v>
      </c>
      <c r="T236" s="53" t="e">
        <f>IF(S236=0,"",COUNTIF(S$4:S236,1))</f>
        <v>#REF!</v>
      </c>
      <c r="U236" s="53" t="e">
        <f>IF(#REF!&lt;&gt;"",1,"")</f>
        <v>#REF!</v>
      </c>
      <c r="V236" s="53" t="e">
        <f>IF(U236="","",COUNTIF(U$4:U236,1))</f>
        <v>#REF!</v>
      </c>
      <c r="W236" s="53" t="e">
        <f>#REF!</f>
        <v>#REF!</v>
      </c>
      <c r="X236" s="53" t="e">
        <f>IF(W236=0,"",COUNTIF(W$4:W236,1))</f>
        <v>#REF!</v>
      </c>
    </row>
    <row r="237" spans="12:24" s="21" customFormat="1" x14ac:dyDescent="0.2">
      <c r="L237" s="22">
        <v>234</v>
      </c>
      <c r="M237" s="22" t="e">
        <f>IF(#REF!=#REF!,1,0)</f>
        <v>#REF!</v>
      </c>
      <c r="N237" s="22" t="e">
        <f>IF(M237=0,"",COUNTIF(M$4:M237,1))</f>
        <v>#REF!</v>
      </c>
      <c r="O237" s="53" t="e">
        <f>IF(#REF!=zz!BR$2396,1,0)</f>
        <v>#REF!</v>
      </c>
      <c r="P237" s="53" t="e">
        <f>IF(O237=0,"",COUNTIF(O$4:O237,1))</f>
        <v>#REF!</v>
      </c>
      <c r="Q237" s="53" t="e">
        <f>IF(#REF!=zz!BR$2398,1,0)</f>
        <v>#REF!</v>
      </c>
      <c r="R237" s="53" t="e">
        <f>IF(Q237=0,"",COUNTIF(Q$4:Q237,1))</f>
        <v>#REF!</v>
      </c>
      <c r="S237" s="53" t="e">
        <f>IF(#REF!=zz!BR$2400,1,0)</f>
        <v>#REF!</v>
      </c>
      <c r="T237" s="53" t="e">
        <f>IF(S237=0,"",COUNTIF(S$4:S237,1))</f>
        <v>#REF!</v>
      </c>
      <c r="U237" s="53" t="e">
        <f>IF(#REF!&lt;&gt;"",1,"")</f>
        <v>#REF!</v>
      </c>
      <c r="V237" s="53" t="e">
        <f>IF(U237="","",COUNTIF(U$4:U237,1))</f>
        <v>#REF!</v>
      </c>
      <c r="W237" s="53" t="e">
        <f>#REF!</f>
        <v>#REF!</v>
      </c>
      <c r="X237" s="53" t="e">
        <f>IF(W237=0,"",COUNTIF(W$4:W237,1))</f>
        <v>#REF!</v>
      </c>
    </row>
    <row r="238" spans="12:24" s="21" customFormat="1" x14ac:dyDescent="0.2">
      <c r="L238" s="22">
        <v>235</v>
      </c>
      <c r="M238" s="22" t="e">
        <f>IF(#REF!=#REF!,1,0)</f>
        <v>#REF!</v>
      </c>
      <c r="N238" s="22" t="e">
        <f>IF(M238=0,"",COUNTIF(M$4:M238,1))</f>
        <v>#REF!</v>
      </c>
      <c r="O238" s="53" t="e">
        <f>IF(#REF!=zz!BR$2396,1,0)</f>
        <v>#REF!</v>
      </c>
      <c r="P238" s="53" t="e">
        <f>IF(O238=0,"",COUNTIF(O$4:O238,1))</f>
        <v>#REF!</v>
      </c>
      <c r="Q238" s="53" t="e">
        <f>IF(#REF!=zz!BR$2398,1,0)</f>
        <v>#REF!</v>
      </c>
      <c r="R238" s="53" t="e">
        <f>IF(Q238=0,"",COUNTIF(Q$4:Q238,1))</f>
        <v>#REF!</v>
      </c>
      <c r="S238" s="53" t="e">
        <f>IF(#REF!=zz!BR$2400,1,0)</f>
        <v>#REF!</v>
      </c>
      <c r="T238" s="53" t="e">
        <f>IF(S238=0,"",COUNTIF(S$4:S238,1))</f>
        <v>#REF!</v>
      </c>
      <c r="U238" s="53" t="e">
        <f>IF(#REF!&lt;&gt;"",1,"")</f>
        <v>#REF!</v>
      </c>
      <c r="V238" s="53" t="e">
        <f>IF(U238="","",COUNTIF(U$4:U238,1))</f>
        <v>#REF!</v>
      </c>
      <c r="W238" s="53" t="e">
        <f>#REF!</f>
        <v>#REF!</v>
      </c>
      <c r="X238" s="53" t="e">
        <f>IF(W238=0,"",COUNTIF(W$4:W238,1))</f>
        <v>#REF!</v>
      </c>
    </row>
    <row r="239" spans="12:24" s="21" customFormat="1" x14ac:dyDescent="0.2">
      <c r="L239" s="22">
        <v>236</v>
      </c>
      <c r="M239" s="22" t="e">
        <f>IF(#REF!=#REF!,1,0)</f>
        <v>#REF!</v>
      </c>
      <c r="N239" s="22" t="e">
        <f>IF(M239=0,"",COUNTIF(M$4:M239,1))</f>
        <v>#REF!</v>
      </c>
      <c r="O239" s="53" t="e">
        <f>IF(#REF!=zz!BR$2396,1,0)</f>
        <v>#REF!</v>
      </c>
      <c r="P239" s="53" t="e">
        <f>IF(O239=0,"",COUNTIF(O$4:O239,1))</f>
        <v>#REF!</v>
      </c>
      <c r="Q239" s="53" t="e">
        <f>IF(#REF!=zz!BR$2398,1,0)</f>
        <v>#REF!</v>
      </c>
      <c r="R239" s="53" t="e">
        <f>IF(Q239=0,"",COUNTIF(Q$4:Q239,1))</f>
        <v>#REF!</v>
      </c>
      <c r="S239" s="53" t="e">
        <f>IF(#REF!=zz!BR$2400,1,0)</f>
        <v>#REF!</v>
      </c>
      <c r="T239" s="53" t="e">
        <f>IF(S239=0,"",COUNTIF(S$4:S239,1))</f>
        <v>#REF!</v>
      </c>
      <c r="U239" s="53" t="e">
        <f>IF(#REF!&lt;&gt;"",1,"")</f>
        <v>#REF!</v>
      </c>
      <c r="V239" s="53" t="e">
        <f>IF(U239="","",COUNTIF(U$4:U239,1))</f>
        <v>#REF!</v>
      </c>
      <c r="W239" s="53" t="e">
        <f>#REF!</f>
        <v>#REF!</v>
      </c>
      <c r="X239" s="53" t="e">
        <f>IF(W239=0,"",COUNTIF(W$4:W239,1))</f>
        <v>#REF!</v>
      </c>
    </row>
    <row r="240" spans="12:24" s="21" customFormat="1" x14ac:dyDescent="0.2">
      <c r="L240" s="22">
        <v>237</v>
      </c>
      <c r="M240" s="22" t="e">
        <f>IF(#REF!=#REF!,1,0)</f>
        <v>#REF!</v>
      </c>
      <c r="N240" s="22" t="e">
        <f>IF(M240=0,"",COUNTIF(M$4:M240,1))</f>
        <v>#REF!</v>
      </c>
      <c r="O240" s="53" t="e">
        <f>IF(#REF!=zz!BR$2396,1,0)</f>
        <v>#REF!</v>
      </c>
      <c r="P240" s="53" t="e">
        <f>IF(O240=0,"",COUNTIF(O$4:O240,1))</f>
        <v>#REF!</v>
      </c>
      <c r="Q240" s="53" t="e">
        <f>IF(#REF!=zz!BR$2398,1,0)</f>
        <v>#REF!</v>
      </c>
      <c r="R240" s="53" t="e">
        <f>IF(Q240=0,"",COUNTIF(Q$4:Q240,1))</f>
        <v>#REF!</v>
      </c>
      <c r="S240" s="53" t="e">
        <f>IF(#REF!=zz!BR$2400,1,0)</f>
        <v>#REF!</v>
      </c>
      <c r="T240" s="53" t="e">
        <f>IF(S240=0,"",COUNTIF(S$4:S240,1))</f>
        <v>#REF!</v>
      </c>
      <c r="U240" s="53" t="e">
        <f>IF(#REF!&lt;&gt;"",1,"")</f>
        <v>#REF!</v>
      </c>
      <c r="V240" s="53" t="e">
        <f>IF(U240="","",COUNTIF(U$4:U240,1))</f>
        <v>#REF!</v>
      </c>
      <c r="W240" s="53" t="e">
        <f>#REF!</f>
        <v>#REF!</v>
      </c>
      <c r="X240" s="53" t="e">
        <f>IF(W240=0,"",COUNTIF(W$4:W240,1))</f>
        <v>#REF!</v>
      </c>
    </row>
    <row r="241" spans="12:24" s="21" customFormat="1" x14ac:dyDescent="0.2">
      <c r="L241" s="22">
        <v>238</v>
      </c>
      <c r="M241" s="22" t="e">
        <f>IF(#REF!=#REF!,1,0)</f>
        <v>#REF!</v>
      </c>
      <c r="N241" s="22" t="e">
        <f>IF(M241=0,"",COUNTIF(M$4:M241,1))</f>
        <v>#REF!</v>
      </c>
      <c r="O241" s="53" t="e">
        <f>IF(#REF!=zz!BR$2396,1,0)</f>
        <v>#REF!</v>
      </c>
      <c r="P241" s="53" t="e">
        <f>IF(O241=0,"",COUNTIF(O$4:O241,1))</f>
        <v>#REF!</v>
      </c>
      <c r="Q241" s="53" t="e">
        <f>IF(#REF!=zz!BR$2398,1,0)</f>
        <v>#REF!</v>
      </c>
      <c r="R241" s="53" t="e">
        <f>IF(Q241=0,"",COUNTIF(Q$4:Q241,1))</f>
        <v>#REF!</v>
      </c>
      <c r="S241" s="53" t="e">
        <f>IF(#REF!=zz!BR$2400,1,0)</f>
        <v>#REF!</v>
      </c>
      <c r="T241" s="53" t="e">
        <f>IF(S241=0,"",COUNTIF(S$4:S241,1))</f>
        <v>#REF!</v>
      </c>
      <c r="U241" s="53" t="e">
        <f>IF(#REF!&lt;&gt;"",1,"")</f>
        <v>#REF!</v>
      </c>
      <c r="V241" s="53" t="e">
        <f>IF(U241="","",COUNTIF(U$4:U241,1))</f>
        <v>#REF!</v>
      </c>
      <c r="W241" s="53" t="e">
        <f>#REF!</f>
        <v>#REF!</v>
      </c>
      <c r="X241" s="53" t="e">
        <f>IF(W241=0,"",COUNTIF(W$4:W241,1))</f>
        <v>#REF!</v>
      </c>
    </row>
    <row r="242" spans="12:24" s="21" customFormat="1" x14ac:dyDescent="0.2">
      <c r="L242" s="22">
        <v>239</v>
      </c>
      <c r="M242" s="22" t="e">
        <f>IF(#REF!=#REF!,1,0)</f>
        <v>#REF!</v>
      </c>
      <c r="N242" s="22" t="e">
        <f>IF(M242=0,"",COUNTIF(M$4:M242,1))</f>
        <v>#REF!</v>
      </c>
      <c r="O242" s="53" t="e">
        <f>IF(#REF!=zz!BR$2396,1,0)</f>
        <v>#REF!</v>
      </c>
      <c r="P242" s="53" t="e">
        <f>IF(O242=0,"",COUNTIF(O$4:O242,1))</f>
        <v>#REF!</v>
      </c>
      <c r="Q242" s="53" t="e">
        <f>IF(#REF!=zz!BR$2398,1,0)</f>
        <v>#REF!</v>
      </c>
      <c r="R242" s="53" t="e">
        <f>IF(Q242=0,"",COUNTIF(Q$4:Q242,1))</f>
        <v>#REF!</v>
      </c>
      <c r="S242" s="53" t="e">
        <f>IF(#REF!=zz!BR$2400,1,0)</f>
        <v>#REF!</v>
      </c>
      <c r="T242" s="53" t="e">
        <f>IF(S242=0,"",COUNTIF(S$4:S242,1))</f>
        <v>#REF!</v>
      </c>
      <c r="U242" s="53" t="e">
        <f>IF(#REF!&lt;&gt;"",1,"")</f>
        <v>#REF!</v>
      </c>
      <c r="V242" s="53" t="e">
        <f>IF(U242="","",COUNTIF(U$4:U242,1))</f>
        <v>#REF!</v>
      </c>
      <c r="W242" s="53" t="e">
        <f>#REF!</f>
        <v>#REF!</v>
      </c>
      <c r="X242" s="53" t="e">
        <f>IF(W242=0,"",COUNTIF(W$4:W242,1))</f>
        <v>#REF!</v>
      </c>
    </row>
    <row r="243" spans="12:24" s="21" customFormat="1" x14ac:dyDescent="0.2">
      <c r="L243" s="22">
        <v>240</v>
      </c>
      <c r="M243" s="22" t="e">
        <f>IF(#REF!=#REF!,1,0)</f>
        <v>#REF!</v>
      </c>
      <c r="N243" s="22" t="e">
        <f>IF(M243=0,"",COUNTIF(M$4:M243,1))</f>
        <v>#REF!</v>
      </c>
      <c r="O243" s="53" t="e">
        <f>IF(#REF!=zz!BR$2396,1,0)</f>
        <v>#REF!</v>
      </c>
      <c r="P243" s="53" t="e">
        <f>IF(O243=0,"",COUNTIF(O$4:O243,1))</f>
        <v>#REF!</v>
      </c>
      <c r="Q243" s="53" t="e">
        <f>IF(#REF!=zz!BR$2398,1,0)</f>
        <v>#REF!</v>
      </c>
      <c r="R243" s="53" t="e">
        <f>IF(Q243=0,"",COUNTIF(Q$4:Q243,1))</f>
        <v>#REF!</v>
      </c>
      <c r="S243" s="53" t="e">
        <f>IF(#REF!=zz!BR$2400,1,0)</f>
        <v>#REF!</v>
      </c>
      <c r="T243" s="53" t="e">
        <f>IF(S243=0,"",COUNTIF(S$4:S243,1))</f>
        <v>#REF!</v>
      </c>
      <c r="U243" s="53" t="e">
        <f>IF(#REF!&lt;&gt;"",1,"")</f>
        <v>#REF!</v>
      </c>
      <c r="V243" s="53" t="e">
        <f>IF(U243="","",COUNTIF(U$4:U243,1))</f>
        <v>#REF!</v>
      </c>
      <c r="W243" s="53" t="e">
        <f>#REF!</f>
        <v>#REF!</v>
      </c>
      <c r="X243" s="53" t="e">
        <f>IF(W243=0,"",COUNTIF(W$4:W243,1))</f>
        <v>#REF!</v>
      </c>
    </row>
    <row r="244" spans="12:24" s="21" customFormat="1" x14ac:dyDescent="0.2">
      <c r="L244" s="22">
        <v>241</v>
      </c>
      <c r="M244" s="22" t="e">
        <f>IF(#REF!=#REF!,1,0)</f>
        <v>#REF!</v>
      </c>
      <c r="N244" s="22" t="e">
        <f>IF(M244=0,"",COUNTIF(M$4:M244,1))</f>
        <v>#REF!</v>
      </c>
      <c r="O244" s="53" t="e">
        <f>IF(#REF!=zz!BR$2396,1,0)</f>
        <v>#REF!</v>
      </c>
      <c r="P244" s="53" t="e">
        <f>IF(O244=0,"",COUNTIF(O$4:O244,1))</f>
        <v>#REF!</v>
      </c>
      <c r="Q244" s="53" t="e">
        <f>IF(#REF!=zz!BR$2398,1,0)</f>
        <v>#REF!</v>
      </c>
      <c r="R244" s="53" t="e">
        <f>IF(Q244=0,"",COUNTIF(Q$4:Q244,1))</f>
        <v>#REF!</v>
      </c>
      <c r="S244" s="53" t="e">
        <f>IF(#REF!=zz!BR$2400,1,0)</f>
        <v>#REF!</v>
      </c>
      <c r="T244" s="53" t="e">
        <f>IF(S244=0,"",COUNTIF(S$4:S244,1))</f>
        <v>#REF!</v>
      </c>
      <c r="U244" s="53" t="e">
        <f>IF(#REF!&lt;&gt;"",1,"")</f>
        <v>#REF!</v>
      </c>
      <c r="V244" s="53" t="e">
        <f>IF(U244="","",COUNTIF(U$4:U244,1))</f>
        <v>#REF!</v>
      </c>
      <c r="W244" s="53" t="e">
        <f>#REF!</f>
        <v>#REF!</v>
      </c>
      <c r="X244" s="53" t="e">
        <f>IF(W244=0,"",COUNTIF(W$4:W244,1))</f>
        <v>#REF!</v>
      </c>
    </row>
    <row r="245" spans="12:24" s="21" customFormat="1" x14ac:dyDescent="0.2">
      <c r="L245" s="22">
        <v>242</v>
      </c>
      <c r="M245" s="22" t="e">
        <f>IF(#REF!=#REF!,1,0)</f>
        <v>#REF!</v>
      </c>
      <c r="N245" s="22" t="e">
        <f>IF(M245=0,"",COUNTIF(M$4:M245,1))</f>
        <v>#REF!</v>
      </c>
      <c r="O245" s="53" t="e">
        <f>IF(#REF!=zz!BR$2396,1,0)</f>
        <v>#REF!</v>
      </c>
      <c r="P245" s="53" t="e">
        <f>IF(O245=0,"",COUNTIF(O$4:O245,1))</f>
        <v>#REF!</v>
      </c>
      <c r="Q245" s="53" t="e">
        <f>IF(#REF!=zz!BR$2398,1,0)</f>
        <v>#REF!</v>
      </c>
      <c r="R245" s="53" t="e">
        <f>IF(Q245=0,"",COUNTIF(Q$4:Q245,1))</f>
        <v>#REF!</v>
      </c>
      <c r="S245" s="53" t="e">
        <f>IF(#REF!=zz!BR$2400,1,0)</f>
        <v>#REF!</v>
      </c>
      <c r="T245" s="53" t="e">
        <f>IF(S245=0,"",COUNTIF(S$4:S245,1))</f>
        <v>#REF!</v>
      </c>
      <c r="U245" s="53" t="e">
        <f>IF(#REF!&lt;&gt;"",1,"")</f>
        <v>#REF!</v>
      </c>
      <c r="V245" s="53" t="e">
        <f>IF(U245="","",COUNTIF(U$4:U245,1))</f>
        <v>#REF!</v>
      </c>
      <c r="W245" s="53" t="e">
        <f>#REF!</f>
        <v>#REF!</v>
      </c>
      <c r="X245" s="53" t="e">
        <f>IF(W245=0,"",COUNTIF(W$4:W245,1))</f>
        <v>#REF!</v>
      </c>
    </row>
    <row r="246" spans="12:24" s="21" customFormat="1" x14ac:dyDescent="0.2">
      <c r="L246" s="22">
        <v>243</v>
      </c>
      <c r="M246" s="22" t="e">
        <f>IF(#REF!=#REF!,1,0)</f>
        <v>#REF!</v>
      </c>
      <c r="N246" s="22" t="e">
        <f>IF(M246=0,"",COUNTIF(M$4:M246,1))</f>
        <v>#REF!</v>
      </c>
      <c r="O246" s="53" t="e">
        <f>IF(#REF!=zz!BR$2396,1,0)</f>
        <v>#REF!</v>
      </c>
      <c r="P246" s="53" t="e">
        <f>IF(O246=0,"",COUNTIF(O$4:O246,1))</f>
        <v>#REF!</v>
      </c>
      <c r="Q246" s="53" t="e">
        <f>IF(#REF!=zz!BR$2398,1,0)</f>
        <v>#REF!</v>
      </c>
      <c r="R246" s="53" t="e">
        <f>IF(Q246=0,"",COUNTIF(Q$4:Q246,1))</f>
        <v>#REF!</v>
      </c>
      <c r="S246" s="53" t="e">
        <f>IF(#REF!=zz!BR$2400,1,0)</f>
        <v>#REF!</v>
      </c>
      <c r="T246" s="53" t="e">
        <f>IF(S246=0,"",COUNTIF(S$4:S246,1))</f>
        <v>#REF!</v>
      </c>
      <c r="U246" s="53" t="e">
        <f>IF(#REF!&lt;&gt;"",1,"")</f>
        <v>#REF!</v>
      </c>
      <c r="V246" s="53" t="e">
        <f>IF(U246="","",COUNTIF(U$4:U246,1))</f>
        <v>#REF!</v>
      </c>
      <c r="W246" s="53" t="e">
        <f>#REF!</f>
        <v>#REF!</v>
      </c>
      <c r="X246" s="53" t="e">
        <f>IF(W246=0,"",COUNTIF(W$4:W246,1))</f>
        <v>#REF!</v>
      </c>
    </row>
    <row r="247" spans="12:24" s="21" customFormat="1" x14ac:dyDescent="0.2">
      <c r="L247" s="22">
        <v>244</v>
      </c>
      <c r="M247" s="22" t="e">
        <f>IF(#REF!=#REF!,1,0)</f>
        <v>#REF!</v>
      </c>
      <c r="N247" s="22" t="e">
        <f>IF(M247=0,"",COUNTIF(M$4:M247,1))</f>
        <v>#REF!</v>
      </c>
      <c r="O247" s="53" t="e">
        <f>IF(#REF!=zz!BR$2396,1,0)</f>
        <v>#REF!</v>
      </c>
      <c r="P247" s="53" t="e">
        <f>IF(O247=0,"",COUNTIF(O$4:O247,1))</f>
        <v>#REF!</v>
      </c>
      <c r="Q247" s="53" t="e">
        <f>IF(#REF!=zz!BR$2398,1,0)</f>
        <v>#REF!</v>
      </c>
      <c r="R247" s="53" t="e">
        <f>IF(Q247=0,"",COUNTIF(Q$4:Q247,1))</f>
        <v>#REF!</v>
      </c>
      <c r="S247" s="53" t="e">
        <f>IF(#REF!=zz!BR$2400,1,0)</f>
        <v>#REF!</v>
      </c>
      <c r="T247" s="53" t="e">
        <f>IF(S247=0,"",COUNTIF(S$4:S247,1))</f>
        <v>#REF!</v>
      </c>
      <c r="U247" s="53" t="e">
        <f>IF(#REF!&lt;&gt;"",1,"")</f>
        <v>#REF!</v>
      </c>
      <c r="V247" s="53" t="e">
        <f>IF(U247="","",COUNTIF(U$4:U247,1))</f>
        <v>#REF!</v>
      </c>
      <c r="W247" s="53" t="e">
        <f>#REF!</f>
        <v>#REF!</v>
      </c>
      <c r="X247" s="53" t="e">
        <f>IF(W247=0,"",COUNTIF(W$4:W247,1))</f>
        <v>#REF!</v>
      </c>
    </row>
    <row r="248" spans="12:24" s="21" customFormat="1" x14ac:dyDescent="0.2">
      <c r="L248" s="22">
        <v>245</v>
      </c>
      <c r="M248" s="22" t="e">
        <f>IF(#REF!=#REF!,1,0)</f>
        <v>#REF!</v>
      </c>
      <c r="N248" s="22" t="e">
        <f>IF(M248=0,"",COUNTIF(M$4:M248,1))</f>
        <v>#REF!</v>
      </c>
      <c r="O248" s="53" t="e">
        <f>IF(#REF!=zz!BR$2396,1,0)</f>
        <v>#REF!</v>
      </c>
      <c r="P248" s="53" t="e">
        <f>IF(O248=0,"",COUNTIF(O$4:O248,1))</f>
        <v>#REF!</v>
      </c>
      <c r="Q248" s="53" t="e">
        <f>IF(#REF!=zz!BR$2398,1,0)</f>
        <v>#REF!</v>
      </c>
      <c r="R248" s="53" t="e">
        <f>IF(Q248=0,"",COUNTIF(Q$4:Q248,1))</f>
        <v>#REF!</v>
      </c>
      <c r="S248" s="53" t="e">
        <f>IF(#REF!=zz!BR$2400,1,0)</f>
        <v>#REF!</v>
      </c>
      <c r="T248" s="53" t="e">
        <f>IF(S248=0,"",COUNTIF(S$4:S248,1))</f>
        <v>#REF!</v>
      </c>
      <c r="U248" s="53" t="e">
        <f>IF(#REF!&lt;&gt;"",1,"")</f>
        <v>#REF!</v>
      </c>
      <c r="V248" s="53" t="e">
        <f>IF(U248="","",COUNTIF(U$4:U248,1))</f>
        <v>#REF!</v>
      </c>
      <c r="W248" s="53" t="e">
        <f>#REF!</f>
        <v>#REF!</v>
      </c>
      <c r="X248" s="53" t="e">
        <f>IF(W248=0,"",COUNTIF(W$4:W248,1))</f>
        <v>#REF!</v>
      </c>
    </row>
    <row r="249" spans="12:24" s="21" customFormat="1" x14ac:dyDescent="0.2">
      <c r="L249" s="22">
        <v>246</v>
      </c>
      <c r="M249" s="22" t="e">
        <f>IF(#REF!=#REF!,1,0)</f>
        <v>#REF!</v>
      </c>
      <c r="N249" s="22" t="e">
        <f>IF(M249=0,"",COUNTIF(M$4:M249,1))</f>
        <v>#REF!</v>
      </c>
      <c r="O249" s="53" t="e">
        <f>IF(#REF!=zz!BR$2396,1,0)</f>
        <v>#REF!</v>
      </c>
      <c r="P249" s="53" t="e">
        <f>IF(O249=0,"",COUNTIF(O$4:O249,1))</f>
        <v>#REF!</v>
      </c>
      <c r="Q249" s="53" t="e">
        <f>IF(#REF!=zz!BR$2398,1,0)</f>
        <v>#REF!</v>
      </c>
      <c r="R249" s="53" t="e">
        <f>IF(Q249=0,"",COUNTIF(Q$4:Q249,1))</f>
        <v>#REF!</v>
      </c>
      <c r="S249" s="53" t="e">
        <f>IF(#REF!=zz!BR$2400,1,0)</f>
        <v>#REF!</v>
      </c>
      <c r="T249" s="53" t="e">
        <f>IF(S249=0,"",COUNTIF(S$4:S249,1))</f>
        <v>#REF!</v>
      </c>
      <c r="U249" s="53" t="e">
        <f>IF(#REF!&lt;&gt;"",1,"")</f>
        <v>#REF!</v>
      </c>
      <c r="V249" s="53" t="e">
        <f>IF(U249="","",COUNTIF(U$4:U249,1))</f>
        <v>#REF!</v>
      </c>
      <c r="W249" s="53" t="e">
        <f>#REF!</f>
        <v>#REF!</v>
      </c>
      <c r="X249" s="53" t="e">
        <f>IF(W249=0,"",COUNTIF(W$4:W249,1))</f>
        <v>#REF!</v>
      </c>
    </row>
    <row r="250" spans="12:24" s="21" customFormat="1" x14ac:dyDescent="0.2">
      <c r="L250" s="22">
        <v>247</v>
      </c>
      <c r="M250" s="22" t="e">
        <f>IF(#REF!=#REF!,1,0)</f>
        <v>#REF!</v>
      </c>
      <c r="N250" s="22" t="e">
        <f>IF(M250=0,"",COUNTIF(M$4:M250,1))</f>
        <v>#REF!</v>
      </c>
      <c r="O250" s="53" t="e">
        <f>IF(#REF!=zz!BR$2396,1,0)</f>
        <v>#REF!</v>
      </c>
      <c r="P250" s="53" t="e">
        <f>IF(O250=0,"",COUNTIF(O$4:O250,1))</f>
        <v>#REF!</v>
      </c>
      <c r="Q250" s="53" t="e">
        <f>IF(#REF!=zz!BR$2398,1,0)</f>
        <v>#REF!</v>
      </c>
      <c r="R250" s="53" t="e">
        <f>IF(Q250=0,"",COUNTIF(Q$4:Q250,1))</f>
        <v>#REF!</v>
      </c>
      <c r="S250" s="53" t="e">
        <f>IF(#REF!=zz!BR$2400,1,0)</f>
        <v>#REF!</v>
      </c>
      <c r="T250" s="53" t="e">
        <f>IF(S250=0,"",COUNTIF(S$4:S250,1))</f>
        <v>#REF!</v>
      </c>
      <c r="U250" s="53" t="e">
        <f>IF(#REF!&lt;&gt;"",1,"")</f>
        <v>#REF!</v>
      </c>
      <c r="V250" s="53" t="e">
        <f>IF(U250="","",COUNTIF(U$4:U250,1))</f>
        <v>#REF!</v>
      </c>
      <c r="W250" s="53" t="e">
        <f>#REF!</f>
        <v>#REF!</v>
      </c>
      <c r="X250" s="53" t="e">
        <f>IF(W250=0,"",COUNTIF(W$4:W250,1))</f>
        <v>#REF!</v>
      </c>
    </row>
    <row r="251" spans="12:24" s="21" customFormat="1" x14ac:dyDescent="0.2">
      <c r="L251" s="22">
        <v>248</v>
      </c>
      <c r="M251" s="22" t="e">
        <f>IF(#REF!=#REF!,1,0)</f>
        <v>#REF!</v>
      </c>
      <c r="N251" s="22" t="e">
        <f>IF(M251=0,"",COUNTIF(M$4:M251,1))</f>
        <v>#REF!</v>
      </c>
      <c r="O251" s="53" t="e">
        <f>IF(#REF!=zz!BR$2396,1,0)</f>
        <v>#REF!</v>
      </c>
      <c r="P251" s="53" t="e">
        <f>IF(O251=0,"",COUNTIF(O$4:O251,1))</f>
        <v>#REF!</v>
      </c>
      <c r="Q251" s="53" t="e">
        <f>IF(#REF!=zz!BR$2398,1,0)</f>
        <v>#REF!</v>
      </c>
      <c r="R251" s="53" t="e">
        <f>IF(Q251=0,"",COUNTIF(Q$4:Q251,1))</f>
        <v>#REF!</v>
      </c>
      <c r="S251" s="53" t="e">
        <f>IF(#REF!=zz!BR$2400,1,0)</f>
        <v>#REF!</v>
      </c>
      <c r="T251" s="53" t="e">
        <f>IF(S251=0,"",COUNTIF(S$4:S251,1))</f>
        <v>#REF!</v>
      </c>
      <c r="U251" s="53" t="e">
        <f>IF(#REF!&lt;&gt;"",1,"")</f>
        <v>#REF!</v>
      </c>
      <c r="V251" s="53" t="e">
        <f>IF(U251="","",COUNTIF(U$4:U251,1))</f>
        <v>#REF!</v>
      </c>
      <c r="W251" s="53" t="e">
        <f>#REF!</f>
        <v>#REF!</v>
      </c>
      <c r="X251" s="53" t="e">
        <f>IF(W251=0,"",COUNTIF(W$4:W251,1))</f>
        <v>#REF!</v>
      </c>
    </row>
    <row r="252" spans="12:24" s="21" customFormat="1" x14ac:dyDescent="0.2">
      <c r="L252" s="22">
        <v>249</v>
      </c>
      <c r="M252" s="22" t="e">
        <f>IF(#REF!=#REF!,1,0)</f>
        <v>#REF!</v>
      </c>
      <c r="N252" s="22" t="e">
        <f>IF(M252=0,"",COUNTIF(M$4:M252,1))</f>
        <v>#REF!</v>
      </c>
      <c r="O252" s="53" t="e">
        <f>IF(#REF!=zz!BR$2396,1,0)</f>
        <v>#REF!</v>
      </c>
      <c r="P252" s="53" t="e">
        <f>IF(O252=0,"",COUNTIF(O$4:O252,1))</f>
        <v>#REF!</v>
      </c>
      <c r="Q252" s="53" t="e">
        <f>IF(#REF!=zz!BR$2398,1,0)</f>
        <v>#REF!</v>
      </c>
      <c r="R252" s="53" t="e">
        <f>IF(Q252=0,"",COUNTIF(Q$4:Q252,1))</f>
        <v>#REF!</v>
      </c>
      <c r="S252" s="53" t="e">
        <f>IF(#REF!=zz!BR$2400,1,0)</f>
        <v>#REF!</v>
      </c>
      <c r="T252" s="53" t="e">
        <f>IF(S252=0,"",COUNTIF(S$4:S252,1))</f>
        <v>#REF!</v>
      </c>
      <c r="U252" s="53" t="e">
        <f>IF(#REF!&lt;&gt;"",1,"")</f>
        <v>#REF!</v>
      </c>
      <c r="V252" s="53" t="e">
        <f>IF(U252="","",COUNTIF(U$4:U252,1))</f>
        <v>#REF!</v>
      </c>
      <c r="W252" s="53" t="e">
        <f>#REF!</f>
        <v>#REF!</v>
      </c>
      <c r="X252" s="53" t="e">
        <f>IF(W252=0,"",COUNTIF(W$4:W252,1))</f>
        <v>#REF!</v>
      </c>
    </row>
    <row r="253" spans="12:24" s="21" customFormat="1" x14ac:dyDescent="0.2">
      <c r="L253" s="22">
        <v>250</v>
      </c>
      <c r="M253" s="22" t="e">
        <f>IF(#REF!=#REF!,1,0)</f>
        <v>#REF!</v>
      </c>
      <c r="N253" s="22" t="e">
        <f>IF(M253=0,"",COUNTIF(M$4:M253,1))</f>
        <v>#REF!</v>
      </c>
      <c r="O253" s="53" t="e">
        <f>IF(#REF!=zz!BR$2396,1,0)</f>
        <v>#REF!</v>
      </c>
      <c r="P253" s="53" t="e">
        <f>IF(O253=0,"",COUNTIF(O$4:O253,1))</f>
        <v>#REF!</v>
      </c>
      <c r="Q253" s="53" t="e">
        <f>IF(#REF!=zz!BR$2398,1,0)</f>
        <v>#REF!</v>
      </c>
      <c r="R253" s="53" t="e">
        <f>IF(Q253=0,"",COUNTIF(Q$4:Q253,1))</f>
        <v>#REF!</v>
      </c>
      <c r="S253" s="53" t="e">
        <f>IF(#REF!=zz!BR$2400,1,0)</f>
        <v>#REF!</v>
      </c>
      <c r="T253" s="53" t="e">
        <f>IF(S253=0,"",COUNTIF(S$4:S253,1))</f>
        <v>#REF!</v>
      </c>
      <c r="U253" s="53" t="e">
        <f>IF(#REF!&lt;&gt;"",1,"")</f>
        <v>#REF!</v>
      </c>
      <c r="V253" s="53" t="e">
        <f>IF(U253="","",COUNTIF(U$4:U253,1))</f>
        <v>#REF!</v>
      </c>
      <c r="W253" s="53" t="e">
        <f>#REF!</f>
        <v>#REF!</v>
      </c>
      <c r="X253" s="53" t="e">
        <f>IF(W253=0,"",COUNTIF(W$4:W253,1))</f>
        <v>#REF!</v>
      </c>
    </row>
    <row r="254" spans="12:24" s="21" customFormat="1" x14ac:dyDescent="0.2">
      <c r="L254" s="22">
        <v>251</v>
      </c>
      <c r="M254" s="22" t="e">
        <f>IF(#REF!=#REF!,1,0)</f>
        <v>#REF!</v>
      </c>
      <c r="N254" s="22" t="e">
        <f>IF(M254=0,"",COUNTIF(M$4:M254,1))</f>
        <v>#REF!</v>
      </c>
      <c r="O254" s="53" t="e">
        <f>IF(#REF!=zz!BR$2396,1,0)</f>
        <v>#REF!</v>
      </c>
      <c r="P254" s="53" t="e">
        <f>IF(O254=0,"",COUNTIF(O$4:O254,1))</f>
        <v>#REF!</v>
      </c>
      <c r="Q254" s="53" t="e">
        <f>IF(#REF!=zz!BR$2398,1,0)</f>
        <v>#REF!</v>
      </c>
      <c r="R254" s="53" t="e">
        <f>IF(Q254=0,"",COUNTIF(Q$4:Q254,1))</f>
        <v>#REF!</v>
      </c>
      <c r="S254" s="53" t="e">
        <f>IF(#REF!=zz!BR$2400,1,0)</f>
        <v>#REF!</v>
      </c>
      <c r="T254" s="53" t="e">
        <f>IF(S254=0,"",COUNTIF(S$4:S254,1))</f>
        <v>#REF!</v>
      </c>
      <c r="U254" s="53" t="e">
        <f>IF(#REF!&lt;&gt;"",1,"")</f>
        <v>#REF!</v>
      </c>
      <c r="V254" s="53" t="e">
        <f>IF(U254="","",COUNTIF(U$4:U254,1))</f>
        <v>#REF!</v>
      </c>
      <c r="W254" s="53" t="e">
        <f>#REF!</f>
        <v>#REF!</v>
      </c>
      <c r="X254" s="53" t="e">
        <f>IF(W254=0,"",COUNTIF(W$4:W254,1))</f>
        <v>#REF!</v>
      </c>
    </row>
    <row r="255" spans="12:24" s="21" customFormat="1" x14ac:dyDescent="0.2">
      <c r="L255" s="22">
        <v>252</v>
      </c>
      <c r="M255" s="22" t="e">
        <f>IF(#REF!=#REF!,1,0)</f>
        <v>#REF!</v>
      </c>
      <c r="N255" s="22" t="e">
        <f>IF(M255=0,"",COUNTIF(M$4:M255,1))</f>
        <v>#REF!</v>
      </c>
      <c r="O255" s="53" t="e">
        <f>IF(#REF!=zz!BR$2396,1,0)</f>
        <v>#REF!</v>
      </c>
      <c r="P255" s="53" t="e">
        <f>IF(O255=0,"",COUNTIF(O$4:O255,1))</f>
        <v>#REF!</v>
      </c>
      <c r="Q255" s="53" t="e">
        <f>IF(#REF!=zz!BR$2398,1,0)</f>
        <v>#REF!</v>
      </c>
      <c r="R255" s="53" t="e">
        <f>IF(Q255=0,"",COUNTIF(Q$4:Q255,1))</f>
        <v>#REF!</v>
      </c>
      <c r="S255" s="53" t="e">
        <f>IF(#REF!=zz!BR$2400,1,0)</f>
        <v>#REF!</v>
      </c>
      <c r="T255" s="53" t="e">
        <f>IF(S255=0,"",COUNTIF(S$4:S255,1))</f>
        <v>#REF!</v>
      </c>
      <c r="U255" s="53" t="e">
        <f>IF(#REF!&lt;&gt;"",1,"")</f>
        <v>#REF!</v>
      </c>
      <c r="V255" s="53" t="e">
        <f>IF(U255="","",COUNTIF(U$4:U255,1))</f>
        <v>#REF!</v>
      </c>
      <c r="W255" s="53" t="e">
        <f>#REF!</f>
        <v>#REF!</v>
      </c>
      <c r="X255" s="53" t="e">
        <f>IF(W255=0,"",COUNTIF(W$4:W255,1))</f>
        <v>#REF!</v>
      </c>
    </row>
    <row r="256" spans="12:24" s="21" customFormat="1" x14ac:dyDescent="0.2">
      <c r="L256" s="22">
        <v>253</v>
      </c>
      <c r="M256" s="22" t="e">
        <f>IF(#REF!=#REF!,1,0)</f>
        <v>#REF!</v>
      </c>
      <c r="N256" s="22" t="e">
        <f>IF(M256=0,"",COUNTIF(M$4:M256,1))</f>
        <v>#REF!</v>
      </c>
      <c r="O256" s="53" t="e">
        <f>IF(#REF!=zz!BR$2396,1,0)</f>
        <v>#REF!</v>
      </c>
      <c r="P256" s="53" t="e">
        <f>IF(O256=0,"",COUNTIF(O$4:O256,1))</f>
        <v>#REF!</v>
      </c>
      <c r="Q256" s="53" t="e">
        <f>IF(#REF!=zz!BR$2398,1,0)</f>
        <v>#REF!</v>
      </c>
      <c r="R256" s="53" t="e">
        <f>IF(Q256=0,"",COUNTIF(Q$4:Q256,1))</f>
        <v>#REF!</v>
      </c>
      <c r="S256" s="53" t="e">
        <f>IF(#REF!=zz!BR$2400,1,0)</f>
        <v>#REF!</v>
      </c>
      <c r="T256" s="53" t="e">
        <f>IF(S256=0,"",COUNTIF(S$4:S256,1))</f>
        <v>#REF!</v>
      </c>
      <c r="U256" s="53" t="e">
        <f>IF(#REF!&lt;&gt;"",1,"")</f>
        <v>#REF!</v>
      </c>
      <c r="V256" s="53" t="e">
        <f>IF(U256="","",COUNTIF(U$4:U256,1))</f>
        <v>#REF!</v>
      </c>
      <c r="W256" s="53" t="e">
        <f>#REF!</f>
        <v>#REF!</v>
      </c>
      <c r="X256" s="53" t="e">
        <f>IF(W256=0,"",COUNTIF(W$4:W256,1))</f>
        <v>#REF!</v>
      </c>
    </row>
    <row r="257" spans="12:24" s="21" customFormat="1" x14ac:dyDescent="0.2">
      <c r="L257" s="22">
        <v>254</v>
      </c>
      <c r="M257" s="22" t="e">
        <f>IF(#REF!=#REF!,1,0)</f>
        <v>#REF!</v>
      </c>
      <c r="N257" s="22" t="e">
        <f>IF(M257=0,"",COUNTIF(M$4:M257,1))</f>
        <v>#REF!</v>
      </c>
      <c r="O257" s="53" t="e">
        <f>IF(#REF!=zz!BR$2396,1,0)</f>
        <v>#REF!</v>
      </c>
      <c r="P257" s="53" t="e">
        <f>IF(O257=0,"",COUNTIF(O$4:O257,1))</f>
        <v>#REF!</v>
      </c>
      <c r="Q257" s="53" t="e">
        <f>IF(#REF!=zz!BR$2398,1,0)</f>
        <v>#REF!</v>
      </c>
      <c r="R257" s="53" t="e">
        <f>IF(Q257=0,"",COUNTIF(Q$4:Q257,1))</f>
        <v>#REF!</v>
      </c>
      <c r="S257" s="53" t="e">
        <f>IF(#REF!=zz!BR$2400,1,0)</f>
        <v>#REF!</v>
      </c>
      <c r="T257" s="53" t="e">
        <f>IF(S257=0,"",COUNTIF(S$4:S257,1))</f>
        <v>#REF!</v>
      </c>
      <c r="U257" s="53" t="e">
        <f>IF(#REF!&lt;&gt;"",1,"")</f>
        <v>#REF!</v>
      </c>
      <c r="V257" s="53" t="e">
        <f>IF(U257="","",COUNTIF(U$4:U257,1))</f>
        <v>#REF!</v>
      </c>
      <c r="W257" s="53" t="e">
        <f>#REF!</f>
        <v>#REF!</v>
      </c>
      <c r="X257" s="53" t="e">
        <f>IF(W257=0,"",COUNTIF(W$4:W257,1))</f>
        <v>#REF!</v>
      </c>
    </row>
    <row r="258" spans="12:24" s="21" customFormat="1" x14ac:dyDescent="0.2">
      <c r="L258" s="22">
        <v>255</v>
      </c>
      <c r="M258" s="22" t="e">
        <f>IF(#REF!=#REF!,1,0)</f>
        <v>#REF!</v>
      </c>
      <c r="N258" s="22" t="e">
        <f>IF(M258=0,"",COUNTIF(M$4:M258,1))</f>
        <v>#REF!</v>
      </c>
      <c r="O258" s="53" t="e">
        <f>IF(#REF!=zz!BR$2396,1,0)</f>
        <v>#REF!</v>
      </c>
      <c r="P258" s="53" t="e">
        <f>IF(O258=0,"",COUNTIF(O$4:O258,1))</f>
        <v>#REF!</v>
      </c>
      <c r="Q258" s="53" t="e">
        <f>IF(#REF!=zz!BR$2398,1,0)</f>
        <v>#REF!</v>
      </c>
      <c r="R258" s="53" t="e">
        <f>IF(Q258=0,"",COUNTIF(Q$4:Q258,1))</f>
        <v>#REF!</v>
      </c>
      <c r="S258" s="53" t="e">
        <f>IF(#REF!=zz!BR$2400,1,0)</f>
        <v>#REF!</v>
      </c>
      <c r="T258" s="53" t="e">
        <f>IF(S258=0,"",COUNTIF(S$4:S258,1))</f>
        <v>#REF!</v>
      </c>
      <c r="U258" s="53" t="e">
        <f>IF(#REF!&lt;&gt;"",1,"")</f>
        <v>#REF!</v>
      </c>
      <c r="V258" s="53" t="e">
        <f>IF(U258="","",COUNTIF(U$4:U258,1))</f>
        <v>#REF!</v>
      </c>
      <c r="W258" s="53" t="e">
        <f>#REF!</f>
        <v>#REF!</v>
      </c>
      <c r="X258" s="53" t="e">
        <f>IF(W258=0,"",COUNTIF(W$4:W258,1))</f>
        <v>#REF!</v>
      </c>
    </row>
    <row r="259" spans="12:24" s="21" customFormat="1" x14ac:dyDescent="0.2">
      <c r="L259" s="22">
        <v>256</v>
      </c>
      <c r="M259" s="22" t="e">
        <f>IF(#REF!=#REF!,1,0)</f>
        <v>#REF!</v>
      </c>
      <c r="N259" s="22" t="e">
        <f>IF(M259=0,"",COUNTIF(M$4:M259,1))</f>
        <v>#REF!</v>
      </c>
      <c r="O259" s="53" t="e">
        <f>IF(#REF!=zz!BR$2396,1,0)</f>
        <v>#REF!</v>
      </c>
      <c r="P259" s="53" t="e">
        <f>IF(O259=0,"",COUNTIF(O$4:O259,1))</f>
        <v>#REF!</v>
      </c>
      <c r="Q259" s="53" t="e">
        <f>IF(#REF!=zz!BR$2398,1,0)</f>
        <v>#REF!</v>
      </c>
      <c r="R259" s="53" t="e">
        <f>IF(Q259=0,"",COUNTIF(Q$4:Q259,1))</f>
        <v>#REF!</v>
      </c>
      <c r="S259" s="53" t="e">
        <f>IF(#REF!=zz!BR$2400,1,0)</f>
        <v>#REF!</v>
      </c>
      <c r="T259" s="53" t="e">
        <f>IF(S259=0,"",COUNTIF(S$4:S259,1))</f>
        <v>#REF!</v>
      </c>
      <c r="U259" s="53" t="e">
        <f>IF(#REF!&lt;&gt;"",1,"")</f>
        <v>#REF!</v>
      </c>
      <c r="V259" s="53" t="e">
        <f>IF(U259="","",COUNTIF(U$4:U259,1))</f>
        <v>#REF!</v>
      </c>
      <c r="W259" s="53" t="e">
        <f>#REF!</f>
        <v>#REF!</v>
      </c>
      <c r="X259" s="53" t="e">
        <f>IF(W259=0,"",COUNTIF(W$4:W259,1))</f>
        <v>#REF!</v>
      </c>
    </row>
    <row r="260" spans="12:24" s="21" customFormat="1" x14ac:dyDescent="0.2">
      <c r="L260" s="22">
        <v>257</v>
      </c>
      <c r="M260" s="22" t="e">
        <f>IF(#REF!=#REF!,1,0)</f>
        <v>#REF!</v>
      </c>
      <c r="N260" s="22" t="e">
        <f>IF(M260=0,"",COUNTIF(M$4:M260,1))</f>
        <v>#REF!</v>
      </c>
      <c r="O260" s="53" t="e">
        <f>IF(#REF!=zz!BR$2396,1,0)</f>
        <v>#REF!</v>
      </c>
      <c r="P260" s="53" t="e">
        <f>IF(O260=0,"",COUNTIF(O$4:O260,1))</f>
        <v>#REF!</v>
      </c>
      <c r="Q260" s="53" t="e">
        <f>IF(#REF!=zz!BR$2398,1,0)</f>
        <v>#REF!</v>
      </c>
      <c r="R260" s="53" t="e">
        <f>IF(Q260=0,"",COUNTIF(Q$4:Q260,1))</f>
        <v>#REF!</v>
      </c>
      <c r="S260" s="53" t="e">
        <f>IF(#REF!=zz!BR$2400,1,0)</f>
        <v>#REF!</v>
      </c>
      <c r="T260" s="53" t="e">
        <f>IF(S260=0,"",COUNTIF(S$4:S260,1))</f>
        <v>#REF!</v>
      </c>
      <c r="U260" s="53" t="e">
        <f>IF(#REF!&lt;&gt;"",1,"")</f>
        <v>#REF!</v>
      </c>
      <c r="V260" s="53" t="e">
        <f>IF(U260="","",COUNTIF(U$4:U260,1))</f>
        <v>#REF!</v>
      </c>
      <c r="W260" s="53" t="e">
        <f>#REF!</f>
        <v>#REF!</v>
      </c>
      <c r="X260" s="53" t="e">
        <f>IF(W260=0,"",COUNTIF(W$4:W260,1))</f>
        <v>#REF!</v>
      </c>
    </row>
    <row r="261" spans="12:24" s="21" customFormat="1" x14ac:dyDescent="0.2">
      <c r="L261" s="22">
        <v>258</v>
      </c>
      <c r="M261" s="22" t="e">
        <f>IF(#REF!=#REF!,1,0)</f>
        <v>#REF!</v>
      </c>
      <c r="N261" s="22" t="e">
        <f>IF(M261=0,"",COUNTIF(M$4:M261,1))</f>
        <v>#REF!</v>
      </c>
      <c r="O261" s="53" t="e">
        <f>IF(#REF!=zz!BR$2396,1,0)</f>
        <v>#REF!</v>
      </c>
      <c r="P261" s="53" t="e">
        <f>IF(O261=0,"",COUNTIF(O$4:O261,1))</f>
        <v>#REF!</v>
      </c>
      <c r="Q261" s="53" t="e">
        <f>IF(#REF!=zz!BR$2398,1,0)</f>
        <v>#REF!</v>
      </c>
      <c r="R261" s="53" t="e">
        <f>IF(Q261=0,"",COUNTIF(Q$4:Q261,1))</f>
        <v>#REF!</v>
      </c>
      <c r="S261" s="53" t="e">
        <f>IF(#REF!=zz!BR$2400,1,0)</f>
        <v>#REF!</v>
      </c>
      <c r="T261" s="53" t="e">
        <f>IF(S261=0,"",COUNTIF(S$4:S261,1))</f>
        <v>#REF!</v>
      </c>
      <c r="U261" s="53" t="e">
        <f>IF(#REF!&lt;&gt;"",1,"")</f>
        <v>#REF!</v>
      </c>
      <c r="V261" s="53" t="e">
        <f>IF(U261="","",COUNTIF(U$4:U261,1))</f>
        <v>#REF!</v>
      </c>
      <c r="W261" s="53" t="e">
        <f>#REF!</f>
        <v>#REF!</v>
      </c>
      <c r="X261" s="53" t="e">
        <f>IF(W261=0,"",COUNTIF(W$4:W261,1))</f>
        <v>#REF!</v>
      </c>
    </row>
    <row r="262" spans="12:24" s="21" customFormat="1" x14ac:dyDescent="0.2">
      <c r="L262" s="22">
        <v>259</v>
      </c>
      <c r="M262" s="22" t="e">
        <f>IF(#REF!=#REF!,1,0)</f>
        <v>#REF!</v>
      </c>
      <c r="N262" s="22" t="e">
        <f>IF(M262=0,"",COUNTIF(M$4:M262,1))</f>
        <v>#REF!</v>
      </c>
      <c r="O262" s="53" t="e">
        <f>IF(#REF!=zz!BR$2396,1,0)</f>
        <v>#REF!</v>
      </c>
      <c r="P262" s="53" t="e">
        <f>IF(O262=0,"",COUNTIF(O$4:O262,1))</f>
        <v>#REF!</v>
      </c>
      <c r="Q262" s="53" t="e">
        <f>IF(#REF!=zz!BR$2398,1,0)</f>
        <v>#REF!</v>
      </c>
      <c r="R262" s="53" t="e">
        <f>IF(Q262=0,"",COUNTIF(Q$4:Q262,1))</f>
        <v>#REF!</v>
      </c>
      <c r="S262" s="53" t="e">
        <f>IF(#REF!=zz!BR$2400,1,0)</f>
        <v>#REF!</v>
      </c>
      <c r="T262" s="53" t="e">
        <f>IF(S262=0,"",COUNTIF(S$4:S262,1))</f>
        <v>#REF!</v>
      </c>
      <c r="U262" s="53" t="e">
        <f>IF(#REF!&lt;&gt;"",1,"")</f>
        <v>#REF!</v>
      </c>
      <c r="V262" s="53" t="e">
        <f>IF(U262="","",COUNTIF(U$4:U262,1))</f>
        <v>#REF!</v>
      </c>
      <c r="W262" s="53" t="e">
        <f>#REF!</f>
        <v>#REF!</v>
      </c>
      <c r="X262" s="53" t="e">
        <f>IF(W262=0,"",COUNTIF(W$4:W262,1))</f>
        <v>#REF!</v>
      </c>
    </row>
    <row r="263" spans="12:24" s="21" customFormat="1" x14ac:dyDescent="0.2">
      <c r="L263" s="22">
        <v>260</v>
      </c>
      <c r="M263" s="22" t="e">
        <f>IF(#REF!=#REF!,1,0)</f>
        <v>#REF!</v>
      </c>
      <c r="N263" s="22" t="e">
        <f>IF(M263=0,"",COUNTIF(M$4:M263,1))</f>
        <v>#REF!</v>
      </c>
      <c r="O263" s="53" t="e">
        <f>IF(#REF!=zz!BR$2396,1,0)</f>
        <v>#REF!</v>
      </c>
      <c r="P263" s="53" t="e">
        <f>IF(O263=0,"",COUNTIF(O$4:O263,1))</f>
        <v>#REF!</v>
      </c>
      <c r="Q263" s="53" t="e">
        <f>IF(#REF!=zz!BR$2398,1,0)</f>
        <v>#REF!</v>
      </c>
      <c r="R263" s="53" t="e">
        <f>IF(Q263=0,"",COUNTIF(Q$4:Q263,1))</f>
        <v>#REF!</v>
      </c>
      <c r="S263" s="53" t="e">
        <f>IF(#REF!=zz!BR$2400,1,0)</f>
        <v>#REF!</v>
      </c>
      <c r="T263" s="53" t="e">
        <f>IF(S263=0,"",COUNTIF(S$4:S263,1))</f>
        <v>#REF!</v>
      </c>
      <c r="U263" s="53" t="e">
        <f>IF(#REF!&lt;&gt;"",1,"")</f>
        <v>#REF!</v>
      </c>
      <c r="V263" s="53" t="e">
        <f>IF(U263="","",COUNTIF(U$4:U263,1))</f>
        <v>#REF!</v>
      </c>
      <c r="W263" s="53" t="e">
        <f>#REF!</f>
        <v>#REF!</v>
      </c>
      <c r="X263" s="53" t="e">
        <f>IF(W263=0,"",COUNTIF(W$4:W263,1))</f>
        <v>#REF!</v>
      </c>
    </row>
    <row r="264" spans="12:24" s="21" customFormat="1" x14ac:dyDescent="0.2">
      <c r="L264" s="22">
        <v>261</v>
      </c>
      <c r="M264" s="22" t="e">
        <f>IF(#REF!=#REF!,1,0)</f>
        <v>#REF!</v>
      </c>
      <c r="N264" s="22" t="e">
        <f>IF(M264=0,"",COUNTIF(M$4:M264,1))</f>
        <v>#REF!</v>
      </c>
      <c r="O264" s="53" t="e">
        <f>IF(#REF!=zz!BR$2396,1,0)</f>
        <v>#REF!</v>
      </c>
      <c r="P264" s="53" t="e">
        <f>IF(O264=0,"",COUNTIF(O$4:O264,1))</f>
        <v>#REF!</v>
      </c>
      <c r="Q264" s="53" t="e">
        <f>IF(#REF!=zz!BR$2398,1,0)</f>
        <v>#REF!</v>
      </c>
      <c r="R264" s="53" t="e">
        <f>IF(Q264=0,"",COUNTIF(Q$4:Q264,1))</f>
        <v>#REF!</v>
      </c>
      <c r="S264" s="53" t="e">
        <f>IF(#REF!=zz!BR$2400,1,0)</f>
        <v>#REF!</v>
      </c>
      <c r="T264" s="53" t="e">
        <f>IF(S264=0,"",COUNTIF(S$4:S264,1))</f>
        <v>#REF!</v>
      </c>
      <c r="U264" s="53" t="e">
        <f>IF(#REF!&lt;&gt;"",1,"")</f>
        <v>#REF!</v>
      </c>
      <c r="V264" s="53" t="e">
        <f>IF(U264="","",COUNTIF(U$4:U264,1))</f>
        <v>#REF!</v>
      </c>
      <c r="W264" s="53" t="e">
        <f>#REF!</f>
        <v>#REF!</v>
      </c>
      <c r="X264" s="53" t="e">
        <f>IF(W264=0,"",COUNTIF(W$4:W264,1))</f>
        <v>#REF!</v>
      </c>
    </row>
    <row r="265" spans="12:24" s="21" customFormat="1" x14ac:dyDescent="0.2">
      <c r="L265" s="22">
        <v>262</v>
      </c>
      <c r="M265" s="22" t="e">
        <f>IF(#REF!=#REF!,1,0)</f>
        <v>#REF!</v>
      </c>
      <c r="N265" s="22" t="e">
        <f>IF(M265=0,"",COUNTIF(M$4:M265,1))</f>
        <v>#REF!</v>
      </c>
      <c r="O265" s="53" t="e">
        <f>IF(#REF!=zz!BR$2396,1,0)</f>
        <v>#REF!</v>
      </c>
      <c r="P265" s="53" t="e">
        <f>IF(O265=0,"",COUNTIF(O$4:O265,1))</f>
        <v>#REF!</v>
      </c>
      <c r="Q265" s="53" t="e">
        <f>IF(#REF!=zz!BR$2398,1,0)</f>
        <v>#REF!</v>
      </c>
      <c r="R265" s="53" t="e">
        <f>IF(Q265=0,"",COUNTIF(Q$4:Q265,1))</f>
        <v>#REF!</v>
      </c>
      <c r="S265" s="53" t="e">
        <f>IF(#REF!=zz!BR$2400,1,0)</f>
        <v>#REF!</v>
      </c>
      <c r="T265" s="53" t="e">
        <f>IF(S265=0,"",COUNTIF(S$4:S265,1))</f>
        <v>#REF!</v>
      </c>
      <c r="U265" s="53" t="e">
        <f>IF(#REF!&lt;&gt;"",1,"")</f>
        <v>#REF!</v>
      </c>
      <c r="V265" s="53" t="e">
        <f>IF(U265="","",COUNTIF(U$4:U265,1))</f>
        <v>#REF!</v>
      </c>
      <c r="W265" s="53" t="e">
        <f>#REF!</f>
        <v>#REF!</v>
      </c>
      <c r="X265" s="53" t="e">
        <f>IF(W265=0,"",COUNTIF(W$4:W265,1))</f>
        <v>#REF!</v>
      </c>
    </row>
    <row r="266" spans="12:24" s="21" customFormat="1" x14ac:dyDescent="0.2">
      <c r="L266" s="22">
        <v>263</v>
      </c>
      <c r="M266" s="22" t="e">
        <f>IF(#REF!=#REF!,1,0)</f>
        <v>#REF!</v>
      </c>
      <c r="N266" s="22" t="e">
        <f>IF(M266=0,"",COUNTIF(M$4:M266,1))</f>
        <v>#REF!</v>
      </c>
      <c r="O266" s="53" t="e">
        <f>IF(#REF!=zz!BR$2396,1,0)</f>
        <v>#REF!</v>
      </c>
      <c r="P266" s="53" t="e">
        <f>IF(O266=0,"",COUNTIF(O$4:O266,1))</f>
        <v>#REF!</v>
      </c>
      <c r="Q266" s="53" t="e">
        <f>IF(#REF!=zz!BR$2398,1,0)</f>
        <v>#REF!</v>
      </c>
      <c r="R266" s="53" t="e">
        <f>IF(Q266=0,"",COUNTIF(Q$4:Q266,1))</f>
        <v>#REF!</v>
      </c>
      <c r="S266" s="53" t="e">
        <f>IF(#REF!=zz!BR$2400,1,0)</f>
        <v>#REF!</v>
      </c>
      <c r="T266" s="53" t="e">
        <f>IF(S266=0,"",COUNTIF(S$4:S266,1))</f>
        <v>#REF!</v>
      </c>
      <c r="U266" s="53" t="e">
        <f>IF(#REF!&lt;&gt;"",1,"")</f>
        <v>#REF!</v>
      </c>
      <c r="V266" s="53" t="e">
        <f>IF(U266="","",COUNTIF(U$4:U266,1))</f>
        <v>#REF!</v>
      </c>
      <c r="W266" s="53" t="e">
        <f>#REF!</f>
        <v>#REF!</v>
      </c>
      <c r="X266" s="53" t="e">
        <f>IF(W266=0,"",COUNTIF(W$4:W266,1))</f>
        <v>#REF!</v>
      </c>
    </row>
    <row r="267" spans="12:24" s="21" customFormat="1" x14ac:dyDescent="0.2">
      <c r="L267" s="22">
        <v>264</v>
      </c>
      <c r="M267" s="22" t="e">
        <f>IF(#REF!=#REF!,1,0)</f>
        <v>#REF!</v>
      </c>
      <c r="N267" s="22" t="e">
        <f>IF(M267=0,"",COUNTIF(M$4:M267,1))</f>
        <v>#REF!</v>
      </c>
      <c r="O267" s="53" t="e">
        <f>IF(#REF!=zz!BR$2396,1,0)</f>
        <v>#REF!</v>
      </c>
      <c r="P267" s="53" t="e">
        <f>IF(O267=0,"",COUNTIF(O$4:O267,1))</f>
        <v>#REF!</v>
      </c>
      <c r="Q267" s="53" t="e">
        <f>IF(#REF!=zz!BR$2398,1,0)</f>
        <v>#REF!</v>
      </c>
      <c r="R267" s="53" t="e">
        <f>IF(Q267=0,"",COUNTIF(Q$4:Q267,1))</f>
        <v>#REF!</v>
      </c>
      <c r="S267" s="53" t="e">
        <f>IF(#REF!=zz!BR$2400,1,0)</f>
        <v>#REF!</v>
      </c>
      <c r="T267" s="53" t="e">
        <f>IF(S267=0,"",COUNTIF(S$4:S267,1))</f>
        <v>#REF!</v>
      </c>
      <c r="U267" s="53" t="e">
        <f>IF(#REF!&lt;&gt;"",1,"")</f>
        <v>#REF!</v>
      </c>
      <c r="V267" s="53" t="e">
        <f>IF(U267="","",COUNTIF(U$4:U267,1))</f>
        <v>#REF!</v>
      </c>
      <c r="W267" s="53" t="e">
        <f>#REF!</f>
        <v>#REF!</v>
      </c>
      <c r="X267" s="53" t="e">
        <f>IF(W267=0,"",COUNTIF(W$4:W267,1))</f>
        <v>#REF!</v>
      </c>
    </row>
    <row r="268" spans="12:24" s="21" customFormat="1" x14ac:dyDescent="0.2">
      <c r="L268" s="22">
        <v>265</v>
      </c>
      <c r="M268" s="22" t="e">
        <f>IF(#REF!=#REF!,1,0)</f>
        <v>#REF!</v>
      </c>
      <c r="N268" s="22" t="e">
        <f>IF(M268=0,"",COUNTIF(M$4:M268,1))</f>
        <v>#REF!</v>
      </c>
      <c r="O268" s="53" t="e">
        <f>IF(#REF!=zz!BR$2396,1,0)</f>
        <v>#REF!</v>
      </c>
      <c r="P268" s="53" t="e">
        <f>IF(O268=0,"",COUNTIF(O$4:O268,1))</f>
        <v>#REF!</v>
      </c>
      <c r="Q268" s="53" t="e">
        <f>IF(#REF!=zz!BR$2398,1,0)</f>
        <v>#REF!</v>
      </c>
      <c r="R268" s="53" t="e">
        <f>IF(Q268=0,"",COUNTIF(Q$4:Q268,1))</f>
        <v>#REF!</v>
      </c>
      <c r="S268" s="53" t="e">
        <f>IF(#REF!=zz!BR$2400,1,0)</f>
        <v>#REF!</v>
      </c>
      <c r="T268" s="53" t="e">
        <f>IF(S268=0,"",COUNTIF(S$4:S268,1))</f>
        <v>#REF!</v>
      </c>
      <c r="U268" s="53" t="e">
        <f>IF(#REF!&lt;&gt;"",1,"")</f>
        <v>#REF!</v>
      </c>
      <c r="V268" s="53" t="e">
        <f>IF(U268="","",COUNTIF(U$4:U268,1))</f>
        <v>#REF!</v>
      </c>
      <c r="W268" s="53" t="e">
        <f>#REF!</f>
        <v>#REF!</v>
      </c>
      <c r="X268" s="53" t="e">
        <f>IF(W268=0,"",COUNTIF(W$4:W268,1))</f>
        <v>#REF!</v>
      </c>
    </row>
    <row r="269" spans="12:24" s="21" customFormat="1" x14ac:dyDescent="0.2">
      <c r="L269" s="22">
        <v>266</v>
      </c>
      <c r="M269" s="22" t="e">
        <f>IF(#REF!=#REF!,1,0)</f>
        <v>#REF!</v>
      </c>
      <c r="N269" s="22" t="e">
        <f>IF(M269=0,"",COUNTIF(M$4:M269,1))</f>
        <v>#REF!</v>
      </c>
      <c r="O269" s="53" t="e">
        <f>IF(#REF!=zz!BR$2396,1,0)</f>
        <v>#REF!</v>
      </c>
      <c r="P269" s="53" t="e">
        <f>IF(O269=0,"",COUNTIF(O$4:O269,1))</f>
        <v>#REF!</v>
      </c>
      <c r="Q269" s="53" t="e">
        <f>IF(#REF!=zz!BR$2398,1,0)</f>
        <v>#REF!</v>
      </c>
      <c r="R269" s="53" t="e">
        <f>IF(Q269=0,"",COUNTIF(Q$4:Q269,1))</f>
        <v>#REF!</v>
      </c>
      <c r="S269" s="53" t="e">
        <f>IF(#REF!=zz!BR$2400,1,0)</f>
        <v>#REF!</v>
      </c>
      <c r="T269" s="53" t="e">
        <f>IF(S269=0,"",COUNTIF(S$4:S269,1))</f>
        <v>#REF!</v>
      </c>
      <c r="U269" s="53" t="e">
        <f>IF(#REF!&lt;&gt;"",1,"")</f>
        <v>#REF!</v>
      </c>
      <c r="V269" s="53" t="e">
        <f>IF(U269="","",COUNTIF(U$4:U269,1))</f>
        <v>#REF!</v>
      </c>
      <c r="W269" s="53" t="e">
        <f>#REF!</f>
        <v>#REF!</v>
      </c>
      <c r="X269" s="53" t="e">
        <f>IF(W269=0,"",COUNTIF(W$4:W269,1))</f>
        <v>#REF!</v>
      </c>
    </row>
    <row r="270" spans="12:24" s="21" customFormat="1" x14ac:dyDescent="0.2">
      <c r="L270" s="22">
        <v>267</v>
      </c>
      <c r="M270" s="22" t="e">
        <f>IF(#REF!=#REF!,1,0)</f>
        <v>#REF!</v>
      </c>
      <c r="N270" s="22" t="e">
        <f>IF(M270=0,"",COUNTIF(M$4:M270,1))</f>
        <v>#REF!</v>
      </c>
      <c r="O270" s="53" t="e">
        <f>IF(#REF!=zz!BR$2396,1,0)</f>
        <v>#REF!</v>
      </c>
      <c r="P270" s="53" t="e">
        <f>IF(O270=0,"",COUNTIF(O$4:O270,1))</f>
        <v>#REF!</v>
      </c>
      <c r="Q270" s="53" t="e">
        <f>IF(#REF!=zz!BR$2398,1,0)</f>
        <v>#REF!</v>
      </c>
      <c r="R270" s="53" t="e">
        <f>IF(Q270=0,"",COUNTIF(Q$4:Q270,1))</f>
        <v>#REF!</v>
      </c>
      <c r="S270" s="53" t="e">
        <f>IF(#REF!=zz!BR$2400,1,0)</f>
        <v>#REF!</v>
      </c>
      <c r="T270" s="53" t="e">
        <f>IF(S270=0,"",COUNTIF(S$4:S270,1))</f>
        <v>#REF!</v>
      </c>
      <c r="U270" s="53" t="e">
        <f>IF(#REF!&lt;&gt;"",1,"")</f>
        <v>#REF!</v>
      </c>
      <c r="V270" s="53" t="e">
        <f>IF(U270="","",COUNTIF(U$4:U270,1))</f>
        <v>#REF!</v>
      </c>
      <c r="W270" s="53" t="e">
        <f>#REF!</f>
        <v>#REF!</v>
      </c>
      <c r="X270" s="53" t="e">
        <f>IF(W270=0,"",COUNTIF(W$4:W270,1))</f>
        <v>#REF!</v>
      </c>
    </row>
    <row r="271" spans="12:24" s="21" customFormat="1" x14ac:dyDescent="0.2">
      <c r="L271" s="22">
        <v>268</v>
      </c>
      <c r="M271" s="22" t="e">
        <f>IF(#REF!=#REF!,1,0)</f>
        <v>#REF!</v>
      </c>
      <c r="N271" s="22" t="e">
        <f>IF(M271=0,"",COUNTIF(M$4:M271,1))</f>
        <v>#REF!</v>
      </c>
      <c r="O271" s="53" t="e">
        <f>IF(#REF!=zz!BR$2396,1,0)</f>
        <v>#REF!</v>
      </c>
      <c r="P271" s="53" t="e">
        <f>IF(O271=0,"",COUNTIF(O$4:O271,1))</f>
        <v>#REF!</v>
      </c>
      <c r="Q271" s="53" t="e">
        <f>IF(#REF!=zz!BR$2398,1,0)</f>
        <v>#REF!</v>
      </c>
      <c r="R271" s="53" t="e">
        <f>IF(Q271=0,"",COUNTIF(Q$4:Q271,1))</f>
        <v>#REF!</v>
      </c>
      <c r="S271" s="53" t="e">
        <f>IF(#REF!=zz!BR$2400,1,0)</f>
        <v>#REF!</v>
      </c>
      <c r="T271" s="53" t="e">
        <f>IF(S271=0,"",COUNTIF(S$4:S271,1))</f>
        <v>#REF!</v>
      </c>
      <c r="U271" s="53" t="e">
        <f>IF(#REF!&lt;&gt;"",1,"")</f>
        <v>#REF!</v>
      </c>
      <c r="V271" s="53" t="e">
        <f>IF(U271="","",COUNTIF(U$4:U271,1))</f>
        <v>#REF!</v>
      </c>
      <c r="W271" s="53" t="e">
        <f>#REF!</f>
        <v>#REF!</v>
      </c>
      <c r="X271" s="53" t="e">
        <f>IF(W271=0,"",COUNTIF(W$4:W271,1))</f>
        <v>#REF!</v>
      </c>
    </row>
    <row r="272" spans="12:24" s="21" customFormat="1" x14ac:dyDescent="0.2">
      <c r="L272" s="22">
        <v>269</v>
      </c>
      <c r="M272" s="22" t="e">
        <f>IF(#REF!=#REF!,1,0)</f>
        <v>#REF!</v>
      </c>
      <c r="N272" s="22" t="e">
        <f>IF(M272=0,"",COUNTIF(M$4:M272,1))</f>
        <v>#REF!</v>
      </c>
      <c r="O272" s="53" t="e">
        <f>IF(#REF!=zz!BR$2396,1,0)</f>
        <v>#REF!</v>
      </c>
      <c r="P272" s="53" t="e">
        <f>IF(O272=0,"",COUNTIF(O$4:O272,1))</f>
        <v>#REF!</v>
      </c>
      <c r="Q272" s="53" t="e">
        <f>IF(#REF!=zz!BR$2398,1,0)</f>
        <v>#REF!</v>
      </c>
      <c r="R272" s="53" t="e">
        <f>IF(Q272=0,"",COUNTIF(Q$4:Q272,1))</f>
        <v>#REF!</v>
      </c>
      <c r="S272" s="53" t="e">
        <f>IF(#REF!=zz!BR$2400,1,0)</f>
        <v>#REF!</v>
      </c>
      <c r="T272" s="53" t="e">
        <f>IF(S272=0,"",COUNTIF(S$4:S272,1))</f>
        <v>#REF!</v>
      </c>
      <c r="U272" s="53" t="e">
        <f>IF(#REF!&lt;&gt;"",1,"")</f>
        <v>#REF!</v>
      </c>
      <c r="V272" s="53" t="e">
        <f>IF(U272="","",COUNTIF(U$4:U272,1))</f>
        <v>#REF!</v>
      </c>
      <c r="W272" s="53" t="e">
        <f>#REF!</f>
        <v>#REF!</v>
      </c>
      <c r="X272" s="53" t="e">
        <f>IF(W272=0,"",COUNTIF(W$4:W272,1))</f>
        <v>#REF!</v>
      </c>
    </row>
    <row r="273" spans="12:24" s="21" customFormat="1" x14ac:dyDescent="0.2">
      <c r="L273" s="22">
        <v>270</v>
      </c>
      <c r="M273" s="22" t="e">
        <f>IF(#REF!=#REF!,1,0)</f>
        <v>#REF!</v>
      </c>
      <c r="N273" s="22" t="e">
        <f>IF(M273=0,"",COUNTIF(M$4:M273,1))</f>
        <v>#REF!</v>
      </c>
      <c r="O273" s="53" t="e">
        <f>IF(#REF!=zz!BR$2396,1,0)</f>
        <v>#REF!</v>
      </c>
      <c r="P273" s="53" t="e">
        <f>IF(O273=0,"",COUNTIF(O$4:O273,1))</f>
        <v>#REF!</v>
      </c>
      <c r="Q273" s="53" t="e">
        <f>IF(#REF!=zz!BR$2398,1,0)</f>
        <v>#REF!</v>
      </c>
      <c r="R273" s="53" t="e">
        <f>IF(Q273=0,"",COUNTIF(Q$4:Q273,1))</f>
        <v>#REF!</v>
      </c>
      <c r="S273" s="53" t="e">
        <f>IF(#REF!=zz!BR$2400,1,0)</f>
        <v>#REF!</v>
      </c>
      <c r="T273" s="53" t="e">
        <f>IF(S273=0,"",COUNTIF(S$4:S273,1))</f>
        <v>#REF!</v>
      </c>
      <c r="U273" s="53" t="e">
        <f>IF(#REF!&lt;&gt;"",1,"")</f>
        <v>#REF!</v>
      </c>
      <c r="V273" s="53" t="e">
        <f>IF(U273="","",COUNTIF(U$4:U273,1))</f>
        <v>#REF!</v>
      </c>
      <c r="W273" s="53" t="e">
        <f>#REF!</f>
        <v>#REF!</v>
      </c>
      <c r="X273" s="53" t="e">
        <f>IF(W273=0,"",COUNTIF(W$4:W273,1))</f>
        <v>#REF!</v>
      </c>
    </row>
    <row r="274" spans="12:24" s="21" customFormat="1" x14ac:dyDescent="0.2">
      <c r="L274" s="22">
        <v>271</v>
      </c>
      <c r="M274" s="22" t="e">
        <f>IF(#REF!=#REF!,1,0)</f>
        <v>#REF!</v>
      </c>
      <c r="N274" s="22" t="e">
        <f>IF(M274=0,"",COUNTIF(M$4:M274,1))</f>
        <v>#REF!</v>
      </c>
      <c r="O274" s="53" t="e">
        <f>IF(#REF!=zz!BR$2396,1,0)</f>
        <v>#REF!</v>
      </c>
      <c r="P274" s="53" t="e">
        <f>IF(O274=0,"",COUNTIF(O$4:O274,1))</f>
        <v>#REF!</v>
      </c>
      <c r="Q274" s="53" t="e">
        <f>IF(#REF!=zz!BR$2398,1,0)</f>
        <v>#REF!</v>
      </c>
      <c r="R274" s="53" t="e">
        <f>IF(Q274=0,"",COUNTIF(Q$4:Q274,1))</f>
        <v>#REF!</v>
      </c>
      <c r="S274" s="53" t="e">
        <f>IF(#REF!=zz!BR$2400,1,0)</f>
        <v>#REF!</v>
      </c>
      <c r="T274" s="53" t="e">
        <f>IF(S274=0,"",COUNTIF(S$4:S274,1))</f>
        <v>#REF!</v>
      </c>
      <c r="U274" s="53" t="e">
        <f>IF(#REF!&lt;&gt;"",1,"")</f>
        <v>#REF!</v>
      </c>
      <c r="V274" s="53" t="e">
        <f>IF(U274="","",COUNTIF(U$4:U274,1))</f>
        <v>#REF!</v>
      </c>
      <c r="W274" s="53" t="e">
        <f>#REF!</f>
        <v>#REF!</v>
      </c>
      <c r="X274" s="53" t="e">
        <f>IF(W274=0,"",COUNTIF(W$4:W274,1))</f>
        <v>#REF!</v>
      </c>
    </row>
    <row r="275" spans="12:24" s="21" customFormat="1" x14ac:dyDescent="0.2">
      <c r="L275" s="22">
        <v>272</v>
      </c>
      <c r="M275" s="22" t="e">
        <f>IF(#REF!=#REF!,1,0)</f>
        <v>#REF!</v>
      </c>
      <c r="N275" s="22" t="e">
        <f>IF(M275=0,"",COUNTIF(M$4:M275,1))</f>
        <v>#REF!</v>
      </c>
      <c r="O275" s="53" t="e">
        <f>IF(#REF!=zz!BR$2396,1,0)</f>
        <v>#REF!</v>
      </c>
      <c r="P275" s="53" t="e">
        <f>IF(O275=0,"",COUNTIF(O$4:O275,1))</f>
        <v>#REF!</v>
      </c>
      <c r="Q275" s="53" t="e">
        <f>IF(#REF!=zz!BR$2398,1,0)</f>
        <v>#REF!</v>
      </c>
      <c r="R275" s="53" t="e">
        <f>IF(Q275=0,"",COUNTIF(Q$4:Q275,1))</f>
        <v>#REF!</v>
      </c>
      <c r="S275" s="53" t="e">
        <f>IF(#REF!=zz!BR$2400,1,0)</f>
        <v>#REF!</v>
      </c>
      <c r="T275" s="53" t="e">
        <f>IF(S275=0,"",COUNTIF(S$4:S275,1))</f>
        <v>#REF!</v>
      </c>
      <c r="U275" s="53" t="e">
        <f>IF(#REF!&lt;&gt;"",1,"")</f>
        <v>#REF!</v>
      </c>
      <c r="V275" s="53" t="e">
        <f>IF(U275="","",COUNTIF(U$4:U275,1))</f>
        <v>#REF!</v>
      </c>
      <c r="W275" s="53" t="e">
        <f>#REF!</f>
        <v>#REF!</v>
      </c>
      <c r="X275" s="53" t="e">
        <f>IF(W275=0,"",COUNTIF(W$4:W275,1))</f>
        <v>#REF!</v>
      </c>
    </row>
    <row r="276" spans="12:24" s="21" customFormat="1" x14ac:dyDescent="0.2">
      <c r="L276" s="22">
        <v>273</v>
      </c>
      <c r="M276" s="22" t="e">
        <f>IF(#REF!=#REF!,1,0)</f>
        <v>#REF!</v>
      </c>
      <c r="N276" s="22" t="e">
        <f>IF(M276=0,"",COUNTIF(M$4:M276,1))</f>
        <v>#REF!</v>
      </c>
      <c r="O276" s="53" t="e">
        <f>IF(#REF!=zz!BR$2396,1,0)</f>
        <v>#REF!</v>
      </c>
      <c r="P276" s="53" t="e">
        <f>IF(O276=0,"",COUNTIF(O$4:O276,1))</f>
        <v>#REF!</v>
      </c>
      <c r="Q276" s="53" t="e">
        <f>IF(#REF!=zz!BR$2398,1,0)</f>
        <v>#REF!</v>
      </c>
      <c r="R276" s="53" t="e">
        <f>IF(Q276=0,"",COUNTIF(Q$4:Q276,1))</f>
        <v>#REF!</v>
      </c>
      <c r="S276" s="53" t="e">
        <f>IF(#REF!=zz!BR$2400,1,0)</f>
        <v>#REF!</v>
      </c>
      <c r="T276" s="53" t="e">
        <f>IF(S276=0,"",COUNTIF(S$4:S276,1))</f>
        <v>#REF!</v>
      </c>
      <c r="U276" s="53" t="e">
        <f>IF(#REF!&lt;&gt;"",1,"")</f>
        <v>#REF!</v>
      </c>
      <c r="V276" s="53" t="e">
        <f>IF(U276="","",COUNTIF(U$4:U276,1))</f>
        <v>#REF!</v>
      </c>
      <c r="W276" s="53" t="e">
        <f>#REF!</f>
        <v>#REF!</v>
      </c>
      <c r="X276" s="53" t="e">
        <f>IF(W276=0,"",COUNTIF(W$4:W276,1))</f>
        <v>#REF!</v>
      </c>
    </row>
    <row r="277" spans="12:24" s="21" customFormat="1" x14ac:dyDescent="0.2">
      <c r="L277" s="22">
        <v>274</v>
      </c>
      <c r="M277" s="22" t="e">
        <f>IF(#REF!=#REF!,1,0)</f>
        <v>#REF!</v>
      </c>
      <c r="N277" s="22" t="e">
        <f>IF(M277=0,"",COUNTIF(M$4:M277,1))</f>
        <v>#REF!</v>
      </c>
      <c r="O277" s="53" t="e">
        <f>IF(#REF!=zz!BR$2396,1,0)</f>
        <v>#REF!</v>
      </c>
      <c r="P277" s="53" t="e">
        <f>IF(O277=0,"",COUNTIF(O$4:O277,1))</f>
        <v>#REF!</v>
      </c>
      <c r="Q277" s="53" t="e">
        <f>IF(#REF!=zz!BR$2398,1,0)</f>
        <v>#REF!</v>
      </c>
      <c r="R277" s="53" t="e">
        <f>IF(Q277=0,"",COUNTIF(Q$4:Q277,1))</f>
        <v>#REF!</v>
      </c>
      <c r="S277" s="53" t="e">
        <f>IF(#REF!=zz!BR$2400,1,0)</f>
        <v>#REF!</v>
      </c>
      <c r="T277" s="53" t="e">
        <f>IF(S277=0,"",COUNTIF(S$4:S277,1))</f>
        <v>#REF!</v>
      </c>
      <c r="U277" s="53" t="e">
        <f>IF(#REF!&lt;&gt;"",1,"")</f>
        <v>#REF!</v>
      </c>
      <c r="V277" s="53" t="e">
        <f>IF(U277="","",COUNTIF(U$4:U277,1))</f>
        <v>#REF!</v>
      </c>
      <c r="W277" s="53" t="e">
        <f>#REF!</f>
        <v>#REF!</v>
      </c>
      <c r="X277" s="53" t="e">
        <f>IF(W277=0,"",COUNTIF(W$4:W277,1))</f>
        <v>#REF!</v>
      </c>
    </row>
    <row r="278" spans="12:24" s="21" customFormat="1" x14ac:dyDescent="0.2">
      <c r="L278" s="22">
        <v>275</v>
      </c>
      <c r="M278" s="22" t="e">
        <f>IF(#REF!=#REF!,1,0)</f>
        <v>#REF!</v>
      </c>
      <c r="N278" s="22" t="e">
        <f>IF(M278=0,"",COUNTIF(M$4:M278,1))</f>
        <v>#REF!</v>
      </c>
      <c r="O278" s="53" t="e">
        <f>IF(#REF!=zz!BR$2396,1,0)</f>
        <v>#REF!</v>
      </c>
      <c r="P278" s="53" t="e">
        <f>IF(O278=0,"",COUNTIF(O$4:O278,1))</f>
        <v>#REF!</v>
      </c>
      <c r="Q278" s="53" t="e">
        <f>IF(#REF!=zz!BR$2398,1,0)</f>
        <v>#REF!</v>
      </c>
      <c r="R278" s="53" t="e">
        <f>IF(Q278=0,"",COUNTIF(Q$4:Q278,1))</f>
        <v>#REF!</v>
      </c>
      <c r="S278" s="53" t="e">
        <f>IF(#REF!=zz!BR$2400,1,0)</f>
        <v>#REF!</v>
      </c>
      <c r="T278" s="53" t="e">
        <f>IF(S278=0,"",COUNTIF(S$4:S278,1))</f>
        <v>#REF!</v>
      </c>
      <c r="U278" s="53" t="e">
        <f>IF(#REF!&lt;&gt;"",1,"")</f>
        <v>#REF!</v>
      </c>
      <c r="V278" s="53" t="e">
        <f>IF(U278="","",COUNTIF(U$4:U278,1))</f>
        <v>#REF!</v>
      </c>
      <c r="W278" s="53" t="e">
        <f>#REF!</f>
        <v>#REF!</v>
      </c>
      <c r="X278" s="53" t="e">
        <f>IF(W278=0,"",COUNTIF(W$4:W278,1))</f>
        <v>#REF!</v>
      </c>
    </row>
    <row r="279" spans="12:24" s="21" customFormat="1" x14ac:dyDescent="0.2">
      <c r="L279" s="22">
        <v>276</v>
      </c>
      <c r="M279" s="22" t="e">
        <f>IF(#REF!=#REF!,1,0)</f>
        <v>#REF!</v>
      </c>
      <c r="N279" s="22" t="e">
        <f>IF(M279=0,"",COUNTIF(M$4:M279,1))</f>
        <v>#REF!</v>
      </c>
      <c r="O279" s="53" t="e">
        <f>IF(#REF!=zz!BR$2396,1,0)</f>
        <v>#REF!</v>
      </c>
      <c r="P279" s="53" t="e">
        <f>IF(O279=0,"",COUNTIF(O$4:O279,1))</f>
        <v>#REF!</v>
      </c>
      <c r="Q279" s="53" t="e">
        <f>IF(#REF!=zz!BR$2398,1,0)</f>
        <v>#REF!</v>
      </c>
      <c r="R279" s="53" t="e">
        <f>IF(Q279=0,"",COUNTIF(Q$4:Q279,1))</f>
        <v>#REF!</v>
      </c>
      <c r="S279" s="53" t="e">
        <f>IF(#REF!=zz!BR$2400,1,0)</f>
        <v>#REF!</v>
      </c>
      <c r="T279" s="53" t="e">
        <f>IF(S279=0,"",COUNTIF(S$4:S279,1))</f>
        <v>#REF!</v>
      </c>
      <c r="U279" s="53" t="e">
        <f>IF(#REF!&lt;&gt;"",1,"")</f>
        <v>#REF!</v>
      </c>
      <c r="V279" s="53" t="e">
        <f>IF(U279="","",COUNTIF(U$4:U279,1))</f>
        <v>#REF!</v>
      </c>
      <c r="W279" s="53" t="e">
        <f>#REF!</f>
        <v>#REF!</v>
      </c>
      <c r="X279" s="53" t="e">
        <f>IF(W279=0,"",COUNTIF(W$4:W279,1))</f>
        <v>#REF!</v>
      </c>
    </row>
    <row r="280" spans="12:24" s="21" customFormat="1" x14ac:dyDescent="0.2">
      <c r="L280" s="22">
        <v>277</v>
      </c>
      <c r="M280" s="22" t="e">
        <f>IF(#REF!=#REF!,1,0)</f>
        <v>#REF!</v>
      </c>
      <c r="N280" s="22" t="e">
        <f>IF(M280=0,"",COUNTIF(M$4:M280,1))</f>
        <v>#REF!</v>
      </c>
      <c r="O280" s="53" t="e">
        <f>IF(#REF!=zz!BR$2396,1,0)</f>
        <v>#REF!</v>
      </c>
      <c r="P280" s="53" t="e">
        <f>IF(O280=0,"",COUNTIF(O$4:O280,1))</f>
        <v>#REF!</v>
      </c>
      <c r="Q280" s="53" t="e">
        <f>IF(#REF!=zz!BR$2398,1,0)</f>
        <v>#REF!</v>
      </c>
      <c r="R280" s="53" t="e">
        <f>IF(Q280=0,"",COUNTIF(Q$4:Q280,1))</f>
        <v>#REF!</v>
      </c>
      <c r="S280" s="53" t="e">
        <f>IF(#REF!=zz!BR$2400,1,0)</f>
        <v>#REF!</v>
      </c>
      <c r="T280" s="53" t="e">
        <f>IF(S280=0,"",COUNTIF(S$4:S280,1))</f>
        <v>#REF!</v>
      </c>
      <c r="U280" s="53" t="e">
        <f>IF(#REF!&lt;&gt;"",1,"")</f>
        <v>#REF!</v>
      </c>
      <c r="V280" s="53" t="e">
        <f>IF(U280="","",COUNTIF(U$4:U280,1))</f>
        <v>#REF!</v>
      </c>
      <c r="W280" s="53" t="e">
        <f>#REF!</f>
        <v>#REF!</v>
      </c>
      <c r="X280" s="53" t="e">
        <f>IF(W280=0,"",COUNTIF(W$4:W280,1))</f>
        <v>#REF!</v>
      </c>
    </row>
    <row r="281" spans="12:24" s="21" customFormat="1" x14ac:dyDescent="0.2">
      <c r="L281" s="22">
        <v>278</v>
      </c>
      <c r="M281" s="22" t="e">
        <f>IF(#REF!=#REF!,1,0)</f>
        <v>#REF!</v>
      </c>
      <c r="N281" s="22" t="e">
        <f>IF(M281=0,"",COUNTIF(M$4:M281,1))</f>
        <v>#REF!</v>
      </c>
      <c r="O281" s="53" t="e">
        <f>IF(#REF!=zz!BR$2396,1,0)</f>
        <v>#REF!</v>
      </c>
      <c r="P281" s="53" t="e">
        <f>IF(O281=0,"",COUNTIF(O$4:O281,1))</f>
        <v>#REF!</v>
      </c>
      <c r="Q281" s="53" t="e">
        <f>IF(#REF!=zz!BR$2398,1,0)</f>
        <v>#REF!</v>
      </c>
      <c r="R281" s="53" t="e">
        <f>IF(Q281=0,"",COUNTIF(Q$4:Q281,1))</f>
        <v>#REF!</v>
      </c>
      <c r="S281" s="53" t="e">
        <f>IF(#REF!=zz!BR$2400,1,0)</f>
        <v>#REF!</v>
      </c>
      <c r="T281" s="53" t="e">
        <f>IF(S281=0,"",COUNTIF(S$4:S281,1))</f>
        <v>#REF!</v>
      </c>
      <c r="U281" s="53" t="e">
        <f>IF(#REF!&lt;&gt;"",1,"")</f>
        <v>#REF!</v>
      </c>
      <c r="V281" s="53" t="e">
        <f>IF(U281="","",COUNTIF(U$4:U281,1))</f>
        <v>#REF!</v>
      </c>
      <c r="W281" s="53" t="e">
        <f>#REF!</f>
        <v>#REF!</v>
      </c>
      <c r="X281" s="53" t="e">
        <f>IF(W281=0,"",COUNTIF(W$4:W281,1))</f>
        <v>#REF!</v>
      </c>
    </row>
    <row r="282" spans="12:24" s="21" customFormat="1" x14ac:dyDescent="0.2">
      <c r="L282" s="22">
        <v>279</v>
      </c>
      <c r="M282" s="22" t="e">
        <f>IF(#REF!=#REF!,1,0)</f>
        <v>#REF!</v>
      </c>
      <c r="N282" s="22" t="e">
        <f>IF(M282=0,"",COUNTIF(M$4:M282,1))</f>
        <v>#REF!</v>
      </c>
      <c r="O282" s="53" t="e">
        <f>IF(#REF!=zz!BR$2396,1,0)</f>
        <v>#REF!</v>
      </c>
      <c r="P282" s="53" t="e">
        <f>IF(O282=0,"",COUNTIF(O$4:O282,1))</f>
        <v>#REF!</v>
      </c>
      <c r="Q282" s="53" t="e">
        <f>IF(#REF!=zz!BR$2398,1,0)</f>
        <v>#REF!</v>
      </c>
      <c r="R282" s="53" t="e">
        <f>IF(Q282=0,"",COUNTIF(Q$4:Q282,1))</f>
        <v>#REF!</v>
      </c>
      <c r="S282" s="53" t="e">
        <f>IF(#REF!=zz!BR$2400,1,0)</f>
        <v>#REF!</v>
      </c>
      <c r="T282" s="53" t="e">
        <f>IF(S282=0,"",COUNTIF(S$4:S282,1))</f>
        <v>#REF!</v>
      </c>
      <c r="U282" s="53" t="e">
        <f>IF(#REF!&lt;&gt;"",1,"")</f>
        <v>#REF!</v>
      </c>
      <c r="V282" s="53" t="e">
        <f>IF(U282="","",COUNTIF(U$4:U282,1))</f>
        <v>#REF!</v>
      </c>
      <c r="W282" s="53" t="e">
        <f>#REF!</f>
        <v>#REF!</v>
      </c>
      <c r="X282" s="53" t="e">
        <f>IF(W282=0,"",COUNTIF(W$4:W282,1))</f>
        <v>#REF!</v>
      </c>
    </row>
    <row r="283" spans="12:24" s="21" customFormat="1" x14ac:dyDescent="0.2">
      <c r="L283" s="22">
        <v>280</v>
      </c>
      <c r="M283" s="22" t="e">
        <f>IF(#REF!=#REF!,1,0)</f>
        <v>#REF!</v>
      </c>
      <c r="N283" s="22" t="e">
        <f>IF(M283=0,"",COUNTIF(M$4:M283,1))</f>
        <v>#REF!</v>
      </c>
      <c r="O283" s="53" t="e">
        <f>IF(#REF!=zz!BR$2396,1,0)</f>
        <v>#REF!</v>
      </c>
      <c r="P283" s="53" t="e">
        <f>IF(O283=0,"",COUNTIF(O$4:O283,1))</f>
        <v>#REF!</v>
      </c>
      <c r="Q283" s="53" t="e">
        <f>IF(#REF!=zz!BR$2398,1,0)</f>
        <v>#REF!</v>
      </c>
      <c r="R283" s="53" t="e">
        <f>IF(Q283=0,"",COUNTIF(Q$4:Q283,1))</f>
        <v>#REF!</v>
      </c>
      <c r="S283" s="53" t="e">
        <f>IF(#REF!=zz!BR$2400,1,0)</f>
        <v>#REF!</v>
      </c>
      <c r="T283" s="53" t="e">
        <f>IF(S283=0,"",COUNTIF(S$4:S283,1))</f>
        <v>#REF!</v>
      </c>
      <c r="U283" s="53" t="e">
        <f>IF(#REF!&lt;&gt;"",1,"")</f>
        <v>#REF!</v>
      </c>
      <c r="V283" s="53" t="e">
        <f>IF(U283="","",COUNTIF(U$4:U283,1))</f>
        <v>#REF!</v>
      </c>
      <c r="W283" s="53" t="e">
        <f>#REF!</f>
        <v>#REF!</v>
      </c>
      <c r="X283" s="53" t="e">
        <f>IF(W283=0,"",COUNTIF(W$4:W283,1))</f>
        <v>#REF!</v>
      </c>
    </row>
    <row r="284" spans="12:24" s="21" customFormat="1" x14ac:dyDescent="0.2">
      <c r="L284" s="22">
        <v>281</v>
      </c>
      <c r="M284" s="22" t="e">
        <f>IF(#REF!=#REF!,1,0)</f>
        <v>#REF!</v>
      </c>
      <c r="N284" s="22" t="e">
        <f>IF(M284=0,"",COUNTIF(M$4:M284,1))</f>
        <v>#REF!</v>
      </c>
      <c r="O284" s="53" t="e">
        <f>IF(#REF!=zz!BR$2396,1,0)</f>
        <v>#REF!</v>
      </c>
      <c r="P284" s="53" t="e">
        <f>IF(O284=0,"",COUNTIF(O$4:O284,1))</f>
        <v>#REF!</v>
      </c>
      <c r="Q284" s="53" t="e">
        <f>IF(#REF!=zz!BR$2398,1,0)</f>
        <v>#REF!</v>
      </c>
      <c r="R284" s="53" t="e">
        <f>IF(Q284=0,"",COUNTIF(Q$4:Q284,1))</f>
        <v>#REF!</v>
      </c>
      <c r="S284" s="53" t="e">
        <f>IF(#REF!=zz!BR$2400,1,0)</f>
        <v>#REF!</v>
      </c>
      <c r="T284" s="53" t="e">
        <f>IF(S284=0,"",COUNTIF(S$4:S284,1))</f>
        <v>#REF!</v>
      </c>
      <c r="U284" s="53" t="e">
        <f>IF(#REF!&lt;&gt;"",1,"")</f>
        <v>#REF!</v>
      </c>
      <c r="V284" s="53" t="e">
        <f>IF(U284="","",COUNTIF(U$4:U284,1))</f>
        <v>#REF!</v>
      </c>
      <c r="W284" s="53" t="e">
        <f>#REF!</f>
        <v>#REF!</v>
      </c>
      <c r="X284" s="53" t="e">
        <f>IF(W284=0,"",COUNTIF(W$4:W284,1))</f>
        <v>#REF!</v>
      </c>
    </row>
    <row r="285" spans="12:24" s="21" customFormat="1" x14ac:dyDescent="0.2">
      <c r="L285" s="22">
        <v>282</v>
      </c>
      <c r="M285" s="22" t="e">
        <f>IF(#REF!=#REF!,1,0)</f>
        <v>#REF!</v>
      </c>
      <c r="N285" s="22" t="e">
        <f>IF(M285=0,"",COUNTIF(M$4:M285,1))</f>
        <v>#REF!</v>
      </c>
      <c r="O285" s="53" t="e">
        <f>IF(#REF!=zz!BR$2396,1,0)</f>
        <v>#REF!</v>
      </c>
      <c r="P285" s="53" t="e">
        <f>IF(O285=0,"",COUNTIF(O$4:O285,1))</f>
        <v>#REF!</v>
      </c>
      <c r="Q285" s="53" t="e">
        <f>IF(#REF!=zz!BR$2398,1,0)</f>
        <v>#REF!</v>
      </c>
      <c r="R285" s="53" t="e">
        <f>IF(Q285=0,"",COUNTIF(Q$4:Q285,1))</f>
        <v>#REF!</v>
      </c>
      <c r="S285" s="53" t="e">
        <f>IF(#REF!=zz!BR$2400,1,0)</f>
        <v>#REF!</v>
      </c>
      <c r="T285" s="53" t="e">
        <f>IF(S285=0,"",COUNTIF(S$4:S285,1))</f>
        <v>#REF!</v>
      </c>
      <c r="U285" s="53" t="e">
        <f>IF(#REF!&lt;&gt;"",1,"")</f>
        <v>#REF!</v>
      </c>
      <c r="V285" s="53" t="e">
        <f>IF(U285="","",COUNTIF(U$4:U285,1))</f>
        <v>#REF!</v>
      </c>
      <c r="W285" s="53" t="e">
        <f>#REF!</f>
        <v>#REF!</v>
      </c>
      <c r="X285" s="53" t="e">
        <f>IF(W285=0,"",COUNTIF(W$4:W285,1))</f>
        <v>#REF!</v>
      </c>
    </row>
    <row r="286" spans="12:24" s="21" customFormat="1" x14ac:dyDescent="0.2">
      <c r="L286" s="22">
        <v>283</v>
      </c>
      <c r="M286" s="22" t="e">
        <f>IF(#REF!=#REF!,1,0)</f>
        <v>#REF!</v>
      </c>
      <c r="N286" s="22" t="e">
        <f>IF(M286=0,"",COUNTIF(M$4:M286,1))</f>
        <v>#REF!</v>
      </c>
      <c r="O286" s="53" t="e">
        <f>IF(#REF!=zz!BR$2396,1,0)</f>
        <v>#REF!</v>
      </c>
      <c r="P286" s="53" t="e">
        <f>IF(O286=0,"",COUNTIF(O$4:O286,1))</f>
        <v>#REF!</v>
      </c>
      <c r="Q286" s="53" t="e">
        <f>IF(#REF!=zz!BR$2398,1,0)</f>
        <v>#REF!</v>
      </c>
      <c r="R286" s="53" t="e">
        <f>IF(Q286=0,"",COUNTIF(Q$4:Q286,1))</f>
        <v>#REF!</v>
      </c>
      <c r="S286" s="53" t="e">
        <f>IF(#REF!=zz!BR$2400,1,0)</f>
        <v>#REF!</v>
      </c>
      <c r="T286" s="53" t="e">
        <f>IF(S286=0,"",COUNTIF(S$4:S286,1))</f>
        <v>#REF!</v>
      </c>
      <c r="U286" s="53" t="e">
        <f>IF(#REF!&lt;&gt;"",1,"")</f>
        <v>#REF!</v>
      </c>
      <c r="V286" s="53" t="e">
        <f>IF(U286="","",COUNTIF(U$4:U286,1))</f>
        <v>#REF!</v>
      </c>
      <c r="W286" s="53" t="e">
        <f>#REF!</f>
        <v>#REF!</v>
      </c>
      <c r="X286" s="53" t="e">
        <f>IF(W286=0,"",COUNTIF(W$4:W286,1))</f>
        <v>#REF!</v>
      </c>
    </row>
    <row r="287" spans="12:24" s="21" customFormat="1" x14ac:dyDescent="0.2">
      <c r="L287" s="22">
        <v>284</v>
      </c>
      <c r="M287" s="22" t="e">
        <f>IF(#REF!=#REF!,1,0)</f>
        <v>#REF!</v>
      </c>
      <c r="N287" s="22" t="e">
        <f>IF(M287=0,"",COUNTIF(M$4:M287,1))</f>
        <v>#REF!</v>
      </c>
      <c r="O287" s="53" t="e">
        <f>IF(#REF!=zz!BR$2396,1,0)</f>
        <v>#REF!</v>
      </c>
      <c r="P287" s="53" t="e">
        <f>IF(O287=0,"",COUNTIF(O$4:O287,1))</f>
        <v>#REF!</v>
      </c>
      <c r="Q287" s="53" t="e">
        <f>IF(#REF!=zz!BR$2398,1,0)</f>
        <v>#REF!</v>
      </c>
      <c r="R287" s="53" t="e">
        <f>IF(Q287=0,"",COUNTIF(Q$4:Q287,1))</f>
        <v>#REF!</v>
      </c>
      <c r="S287" s="53" t="e">
        <f>IF(#REF!=zz!BR$2400,1,0)</f>
        <v>#REF!</v>
      </c>
      <c r="T287" s="53" t="e">
        <f>IF(S287=0,"",COUNTIF(S$4:S287,1))</f>
        <v>#REF!</v>
      </c>
      <c r="U287" s="53" t="e">
        <f>IF(#REF!&lt;&gt;"",1,"")</f>
        <v>#REF!</v>
      </c>
      <c r="V287" s="53" t="e">
        <f>IF(U287="","",COUNTIF(U$4:U287,1))</f>
        <v>#REF!</v>
      </c>
      <c r="W287" s="53" t="e">
        <f>#REF!</f>
        <v>#REF!</v>
      </c>
      <c r="X287" s="53" t="e">
        <f>IF(W287=0,"",COUNTIF(W$4:W287,1))</f>
        <v>#REF!</v>
      </c>
    </row>
    <row r="288" spans="12:24" s="21" customFormat="1" x14ac:dyDescent="0.2">
      <c r="L288" s="22">
        <v>285</v>
      </c>
      <c r="M288" s="22" t="e">
        <f>IF(#REF!=#REF!,1,0)</f>
        <v>#REF!</v>
      </c>
      <c r="N288" s="22" t="e">
        <f>IF(M288=0,"",COUNTIF(M$4:M288,1))</f>
        <v>#REF!</v>
      </c>
      <c r="O288" s="53" t="e">
        <f>IF(#REF!=zz!BR$2396,1,0)</f>
        <v>#REF!</v>
      </c>
      <c r="P288" s="53" t="e">
        <f>IF(O288=0,"",COUNTIF(O$4:O288,1))</f>
        <v>#REF!</v>
      </c>
      <c r="Q288" s="53" t="e">
        <f>IF(#REF!=zz!BR$2398,1,0)</f>
        <v>#REF!</v>
      </c>
      <c r="R288" s="53" t="e">
        <f>IF(Q288=0,"",COUNTIF(Q$4:Q288,1))</f>
        <v>#REF!</v>
      </c>
      <c r="S288" s="53" t="e">
        <f>IF(#REF!=zz!BR$2400,1,0)</f>
        <v>#REF!</v>
      </c>
      <c r="T288" s="53" t="e">
        <f>IF(S288=0,"",COUNTIF(S$4:S288,1))</f>
        <v>#REF!</v>
      </c>
      <c r="U288" s="53" t="e">
        <f>IF(#REF!&lt;&gt;"",1,"")</f>
        <v>#REF!</v>
      </c>
      <c r="V288" s="53" t="e">
        <f>IF(U288="","",COUNTIF(U$4:U288,1))</f>
        <v>#REF!</v>
      </c>
      <c r="W288" s="53" t="e">
        <f>#REF!</f>
        <v>#REF!</v>
      </c>
      <c r="X288" s="53" t="e">
        <f>IF(W288=0,"",COUNTIF(W$4:W288,1))</f>
        <v>#REF!</v>
      </c>
    </row>
    <row r="289" spans="12:24" s="21" customFormat="1" x14ac:dyDescent="0.2">
      <c r="L289" s="22">
        <v>286</v>
      </c>
      <c r="M289" s="22" t="e">
        <f>IF(#REF!=#REF!,1,0)</f>
        <v>#REF!</v>
      </c>
      <c r="N289" s="22" t="e">
        <f>IF(M289=0,"",COUNTIF(M$4:M289,1))</f>
        <v>#REF!</v>
      </c>
      <c r="O289" s="53" t="e">
        <f>IF(#REF!=zz!BR$2396,1,0)</f>
        <v>#REF!</v>
      </c>
      <c r="P289" s="53" t="e">
        <f>IF(O289=0,"",COUNTIF(O$4:O289,1))</f>
        <v>#REF!</v>
      </c>
      <c r="Q289" s="53" t="e">
        <f>IF(#REF!=zz!BR$2398,1,0)</f>
        <v>#REF!</v>
      </c>
      <c r="R289" s="53" t="e">
        <f>IF(Q289=0,"",COUNTIF(Q$4:Q289,1))</f>
        <v>#REF!</v>
      </c>
      <c r="S289" s="53" t="e">
        <f>IF(#REF!=zz!BR$2400,1,0)</f>
        <v>#REF!</v>
      </c>
      <c r="T289" s="53" t="e">
        <f>IF(S289=0,"",COUNTIF(S$4:S289,1))</f>
        <v>#REF!</v>
      </c>
      <c r="U289" s="53" t="e">
        <f>IF(#REF!&lt;&gt;"",1,"")</f>
        <v>#REF!</v>
      </c>
      <c r="V289" s="53" t="e">
        <f>IF(U289="","",COUNTIF(U$4:U289,1))</f>
        <v>#REF!</v>
      </c>
      <c r="W289" s="53" t="e">
        <f>#REF!</f>
        <v>#REF!</v>
      </c>
      <c r="X289" s="53" t="e">
        <f>IF(W289=0,"",COUNTIF(W$4:W289,1))</f>
        <v>#REF!</v>
      </c>
    </row>
    <row r="290" spans="12:24" s="21" customFormat="1" x14ac:dyDescent="0.2">
      <c r="L290" s="22">
        <v>287</v>
      </c>
      <c r="M290" s="22" t="e">
        <f>IF(#REF!=#REF!,1,0)</f>
        <v>#REF!</v>
      </c>
      <c r="N290" s="22" t="e">
        <f>IF(M290=0,"",COUNTIF(M$4:M290,1))</f>
        <v>#REF!</v>
      </c>
      <c r="O290" s="53" t="e">
        <f>IF(#REF!=zz!BR$2396,1,0)</f>
        <v>#REF!</v>
      </c>
      <c r="P290" s="53" t="e">
        <f>IF(O290=0,"",COUNTIF(O$4:O290,1))</f>
        <v>#REF!</v>
      </c>
      <c r="Q290" s="53" t="e">
        <f>IF(#REF!=zz!BR$2398,1,0)</f>
        <v>#REF!</v>
      </c>
      <c r="R290" s="53" t="e">
        <f>IF(Q290=0,"",COUNTIF(Q$4:Q290,1))</f>
        <v>#REF!</v>
      </c>
      <c r="S290" s="53" t="e">
        <f>IF(#REF!=zz!BR$2400,1,0)</f>
        <v>#REF!</v>
      </c>
      <c r="T290" s="53" t="e">
        <f>IF(S290=0,"",COUNTIF(S$4:S290,1))</f>
        <v>#REF!</v>
      </c>
      <c r="U290" s="53" t="e">
        <f>IF(#REF!&lt;&gt;"",1,"")</f>
        <v>#REF!</v>
      </c>
      <c r="V290" s="53" t="e">
        <f>IF(U290="","",COUNTIF(U$4:U290,1))</f>
        <v>#REF!</v>
      </c>
      <c r="W290" s="53" t="e">
        <f>#REF!</f>
        <v>#REF!</v>
      </c>
      <c r="X290" s="53" t="e">
        <f>IF(W290=0,"",COUNTIF(W$4:W290,1))</f>
        <v>#REF!</v>
      </c>
    </row>
    <row r="291" spans="12:24" s="21" customFormat="1" x14ac:dyDescent="0.2">
      <c r="L291" s="22">
        <v>288</v>
      </c>
      <c r="M291" s="22" t="e">
        <f>IF(#REF!=#REF!,1,0)</f>
        <v>#REF!</v>
      </c>
      <c r="N291" s="22" t="e">
        <f>IF(M291=0,"",COUNTIF(M$4:M291,1))</f>
        <v>#REF!</v>
      </c>
      <c r="O291" s="53" t="e">
        <f>IF(#REF!=zz!BR$2396,1,0)</f>
        <v>#REF!</v>
      </c>
      <c r="P291" s="53" t="e">
        <f>IF(O291=0,"",COUNTIF(O$4:O291,1))</f>
        <v>#REF!</v>
      </c>
      <c r="Q291" s="53" t="e">
        <f>IF(#REF!=zz!BR$2398,1,0)</f>
        <v>#REF!</v>
      </c>
      <c r="R291" s="53" t="e">
        <f>IF(Q291=0,"",COUNTIF(Q$4:Q291,1))</f>
        <v>#REF!</v>
      </c>
      <c r="S291" s="53" t="e">
        <f>IF(#REF!=zz!BR$2400,1,0)</f>
        <v>#REF!</v>
      </c>
      <c r="T291" s="53" t="e">
        <f>IF(S291=0,"",COUNTIF(S$4:S291,1))</f>
        <v>#REF!</v>
      </c>
      <c r="U291" s="53" t="e">
        <f>IF(#REF!&lt;&gt;"",1,"")</f>
        <v>#REF!</v>
      </c>
      <c r="V291" s="53" t="e">
        <f>IF(U291="","",COUNTIF(U$4:U291,1))</f>
        <v>#REF!</v>
      </c>
      <c r="W291" s="53" t="e">
        <f>#REF!</f>
        <v>#REF!</v>
      </c>
      <c r="X291" s="53" t="e">
        <f>IF(W291=0,"",COUNTIF(W$4:W291,1))</f>
        <v>#REF!</v>
      </c>
    </row>
    <row r="292" spans="12:24" s="21" customFormat="1" x14ac:dyDescent="0.2">
      <c r="L292" s="22">
        <v>289</v>
      </c>
      <c r="M292" s="22" t="e">
        <f>IF(#REF!=#REF!,1,0)</f>
        <v>#REF!</v>
      </c>
      <c r="N292" s="22" t="e">
        <f>IF(M292=0,"",COUNTIF(M$4:M292,1))</f>
        <v>#REF!</v>
      </c>
      <c r="O292" s="53" t="e">
        <f>IF(#REF!=zz!BR$2396,1,0)</f>
        <v>#REF!</v>
      </c>
      <c r="P292" s="53" t="e">
        <f>IF(O292=0,"",COUNTIF(O$4:O292,1))</f>
        <v>#REF!</v>
      </c>
      <c r="Q292" s="53" t="e">
        <f>IF(#REF!=zz!BR$2398,1,0)</f>
        <v>#REF!</v>
      </c>
      <c r="R292" s="53" t="e">
        <f>IF(Q292=0,"",COUNTIF(Q$4:Q292,1))</f>
        <v>#REF!</v>
      </c>
      <c r="S292" s="53" t="e">
        <f>IF(#REF!=zz!BR$2400,1,0)</f>
        <v>#REF!</v>
      </c>
      <c r="T292" s="53" t="e">
        <f>IF(S292=0,"",COUNTIF(S$4:S292,1))</f>
        <v>#REF!</v>
      </c>
      <c r="U292" s="53" t="e">
        <f>IF(#REF!&lt;&gt;"",1,"")</f>
        <v>#REF!</v>
      </c>
      <c r="V292" s="53" t="e">
        <f>IF(U292="","",COUNTIF(U$4:U292,1))</f>
        <v>#REF!</v>
      </c>
      <c r="W292" s="53" t="e">
        <f>#REF!</f>
        <v>#REF!</v>
      </c>
      <c r="X292" s="53" t="e">
        <f>IF(W292=0,"",COUNTIF(W$4:W292,1))</f>
        <v>#REF!</v>
      </c>
    </row>
    <row r="293" spans="12:24" s="21" customFormat="1" x14ac:dyDescent="0.2">
      <c r="L293" s="22">
        <v>290</v>
      </c>
      <c r="M293" s="22" t="e">
        <f>IF(#REF!=#REF!,1,0)</f>
        <v>#REF!</v>
      </c>
      <c r="N293" s="22" t="e">
        <f>IF(M293=0,"",COUNTIF(M$4:M293,1))</f>
        <v>#REF!</v>
      </c>
      <c r="O293" s="53" t="e">
        <f>IF(#REF!=zz!BR$2396,1,0)</f>
        <v>#REF!</v>
      </c>
      <c r="P293" s="53" t="e">
        <f>IF(O293=0,"",COUNTIF(O$4:O293,1))</f>
        <v>#REF!</v>
      </c>
      <c r="Q293" s="53" t="e">
        <f>IF(#REF!=zz!BR$2398,1,0)</f>
        <v>#REF!</v>
      </c>
      <c r="R293" s="53" t="e">
        <f>IF(Q293=0,"",COUNTIF(Q$4:Q293,1))</f>
        <v>#REF!</v>
      </c>
      <c r="S293" s="53" t="e">
        <f>IF(#REF!=zz!BR$2400,1,0)</f>
        <v>#REF!</v>
      </c>
      <c r="T293" s="53" t="e">
        <f>IF(S293=0,"",COUNTIF(S$4:S293,1))</f>
        <v>#REF!</v>
      </c>
      <c r="U293" s="53" t="e">
        <f>IF(#REF!&lt;&gt;"",1,"")</f>
        <v>#REF!</v>
      </c>
      <c r="V293" s="53" t="e">
        <f>IF(U293="","",COUNTIF(U$4:U293,1))</f>
        <v>#REF!</v>
      </c>
      <c r="W293" s="53" t="e">
        <f>#REF!</f>
        <v>#REF!</v>
      </c>
      <c r="X293" s="53" t="e">
        <f>IF(W293=0,"",COUNTIF(W$4:W293,1))</f>
        <v>#REF!</v>
      </c>
    </row>
    <row r="294" spans="12:24" s="21" customFormat="1" x14ac:dyDescent="0.2">
      <c r="L294" s="22">
        <v>291</v>
      </c>
      <c r="M294" s="22" t="e">
        <f>IF(#REF!=#REF!,1,0)</f>
        <v>#REF!</v>
      </c>
      <c r="N294" s="22" t="e">
        <f>IF(M294=0,"",COUNTIF(M$4:M294,1))</f>
        <v>#REF!</v>
      </c>
      <c r="O294" s="53" t="e">
        <f>IF(#REF!=zz!BR$2396,1,0)</f>
        <v>#REF!</v>
      </c>
      <c r="P294" s="53" t="e">
        <f>IF(O294=0,"",COUNTIF(O$4:O294,1))</f>
        <v>#REF!</v>
      </c>
      <c r="Q294" s="53" t="e">
        <f>IF(#REF!=zz!BR$2398,1,0)</f>
        <v>#REF!</v>
      </c>
      <c r="R294" s="53" t="e">
        <f>IF(Q294=0,"",COUNTIF(Q$4:Q294,1))</f>
        <v>#REF!</v>
      </c>
      <c r="S294" s="53" t="e">
        <f>IF(#REF!=zz!BR$2400,1,0)</f>
        <v>#REF!</v>
      </c>
      <c r="T294" s="53" t="e">
        <f>IF(S294=0,"",COUNTIF(S$4:S294,1))</f>
        <v>#REF!</v>
      </c>
      <c r="U294" s="53" t="e">
        <f>IF(#REF!&lt;&gt;"",1,"")</f>
        <v>#REF!</v>
      </c>
      <c r="V294" s="53" t="e">
        <f>IF(U294="","",COUNTIF(U$4:U294,1))</f>
        <v>#REF!</v>
      </c>
      <c r="W294" s="53" t="e">
        <f>#REF!</f>
        <v>#REF!</v>
      </c>
      <c r="X294" s="53" t="e">
        <f>IF(W294=0,"",COUNTIF(W$4:W294,1))</f>
        <v>#REF!</v>
      </c>
    </row>
    <row r="295" spans="12:24" s="21" customFormat="1" x14ac:dyDescent="0.2">
      <c r="L295" s="22">
        <v>292</v>
      </c>
      <c r="M295" s="22" t="e">
        <f>IF(#REF!=#REF!,1,0)</f>
        <v>#REF!</v>
      </c>
      <c r="N295" s="22" t="e">
        <f>IF(M295=0,"",COUNTIF(M$4:M295,1))</f>
        <v>#REF!</v>
      </c>
      <c r="O295" s="53" t="e">
        <f>IF(#REF!=zz!BR$2396,1,0)</f>
        <v>#REF!</v>
      </c>
      <c r="P295" s="53" t="e">
        <f>IF(O295=0,"",COUNTIF(O$4:O295,1))</f>
        <v>#REF!</v>
      </c>
      <c r="Q295" s="53" t="e">
        <f>IF(#REF!=zz!BR$2398,1,0)</f>
        <v>#REF!</v>
      </c>
      <c r="R295" s="53" t="e">
        <f>IF(Q295=0,"",COUNTIF(Q$4:Q295,1))</f>
        <v>#REF!</v>
      </c>
      <c r="S295" s="53" t="e">
        <f>IF(#REF!=zz!BR$2400,1,0)</f>
        <v>#REF!</v>
      </c>
      <c r="T295" s="53" t="e">
        <f>IF(S295=0,"",COUNTIF(S$4:S295,1))</f>
        <v>#REF!</v>
      </c>
      <c r="U295" s="53" t="e">
        <f>IF(#REF!&lt;&gt;"",1,"")</f>
        <v>#REF!</v>
      </c>
      <c r="V295" s="53" t="e">
        <f>IF(U295="","",COUNTIF(U$4:U295,1))</f>
        <v>#REF!</v>
      </c>
      <c r="W295" s="53" t="e">
        <f>#REF!</f>
        <v>#REF!</v>
      </c>
      <c r="X295" s="53" t="e">
        <f>IF(W295=0,"",COUNTIF(W$4:W295,1))</f>
        <v>#REF!</v>
      </c>
    </row>
    <row r="296" spans="12:24" s="21" customFormat="1" x14ac:dyDescent="0.2">
      <c r="L296" s="22">
        <v>293</v>
      </c>
      <c r="M296" s="22" t="e">
        <f>IF(#REF!=#REF!,1,0)</f>
        <v>#REF!</v>
      </c>
      <c r="N296" s="22" t="e">
        <f>IF(M296=0,"",COUNTIF(M$4:M296,1))</f>
        <v>#REF!</v>
      </c>
      <c r="O296" s="53" t="e">
        <f>IF(#REF!=zz!BR$2396,1,0)</f>
        <v>#REF!</v>
      </c>
      <c r="P296" s="53" t="e">
        <f>IF(O296=0,"",COUNTIF(O$4:O296,1))</f>
        <v>#REF!</v>
      </c>
      <c r="Q296" s="53" t="e">
        <f>IF(#REF!=zz!BR$2398,1,0)</f>
        <v>#REF!</v>
      </c>
      <c r="R296" s="53" t="e">
        <f>IF(Q296=0,"",COUNTIF(Q$4:Q296,1))</f>
        <v>#REF!</v>
      </c>
      <c r="S296" s="53" t="e">
        <f>IF(#REF!=zz!BR$2400,1,0)</f>
        <v>#REF!</v>
      </c>
      <c r="T296" s="53" t="e">
        <f>IF(S296=0,"",COUNTIF(S$4:S296,1))</f>
        <v>#REF!</v>
      </c>
      <c r="U296" s="53" t="e">
        <f>IF(#REF!&lt;&gt;"",1,"")</f>
        <v>#REF!</v>
      </c>
      <c r="V296" s="53" t="e">
        <f>IF(U296="","",COUNTIF(U$4:U296,1))</f>
        <v>#REF!</v>
      </c>
      <c r="W296" s="53" t="e">
        <f>#REF!</f>
        <v>#REF!</v>
      </c>
      <c r="X296" s="53" t="e">
        <f>IF(W296=0,"",COUNTIF(W$4:W296,1))</f>
        <v>#REF!</v>
      </c>
    </row>
    <row r="297" spans="12:24" s="21" customFormat="1" x14ac:dyDescent="0.2">
      <c r="L297" s="22">
        <v>294</v>
      </c>
      <c r="M297" s="22" t="e">
        <f>IF(#REF!=#REF!,1,0)</f>
        <v>#REF!</v>
      </c>
      <c r="N297" s="22" t="e">
        <f>IF(M297=0,"",COUNTIF(M$4:M297,1))</f>
        <v>#REF!</v>
      </c>
      <c r="O297" s="53" t="e">
        <f>IF(#REF!=zz!BR$2396,1,0)</f>
        <v>#REF!</v>
      </c>
      <c r="P297" s="53" t="e">
        <f>IF(O297=0,"",COUNTIF(O$4:O297,1))</f>
        <v>#REF!</v>
      </c>
      <c r="Q297" s="53" t="e">
        <f>IF(#REF!=zz!BR$2398,1,0)</f>
        <v>#REF!</v>
      </c>
      <c r="R297" s="53" t="e">
        <f>IF(Q297=0,"",COUNTIF(Q$4:Q297,1))</f>
        <v>#REF!</v>
      </c>
      <c r="S297" s="53" t="e">
        <f>IF(#REF!=zz!BR$2400,1,0)</f>
        <v>#REF!</v>
      </c>
      <c r="T297" s="53" t="e">
        <f>IF(S297=0,"",COUNTIF(S$4:S297,1))</f>
        <v>#REF!</v>
      </c>
      <c r="U297" s="53" t="e">
        <f>IF(#REF!&lt;&gt;"",1,"")</f>
        <v>#REF!</v>
      </c>
      <c r="V297" s="53" t="e">
        <f>IF(U297="","",COUNTIF(U$4:U297,1))</f>
        <v>#REF!</v>
      </c>
      <c r="W297" s="53" t="e">
        <f>#REF!</f>
        <v>#REF!</v>
      </c>
      <c r="X297" s="53" t="e">
        <f>IF(W297=0,"",COUNTIF(W$4:W297,1))</f>
        <v>#REF!</v>
      </c>
    </row>
    <row r="298" spans="12:24" s="21" customFormat="1" x14ac:dyDescent="0.2">
      <c r="L298" s="22">
        <v>295</v>
      </c>
      <c r="M298" s="22" t="e">
        <f>IF(#REF!=#REF!,1,0)</f>
        <v>#REF!</v>
      </c>
      <c r="N298" s="22" t="e">
        <f>IF(M298=0,"",COUNTIF(M$4:M298,1))</f>
        <v>#REF!</v>
      </c>
      <c r="O298" s="53" t="e">
        <f>IF(#REF!=zz!BR$2396,1,0)</f>
        <v>#REF!</v>
      </c>
      <c r="P298" s="53" t="e">
        <f>IF(O298=0,"",COUNTIF(O$4:O298,1))</f>
        <v>#REF!</v>
      </c>
      <c r="Q298" s="53" t="e">
        <f>IF(#REF!=zz!BR$2398,1,0)</f>
        <v>#REF!</v>
      </c>
      <c r="R298" s="53" t="e">
        <f>IF(Q298=0,"",COUNTIF(Q$4:Q298,1))</f>
        <v>#REF!</v>
      </c>
      <c r="S298" s="53" t="e">
        <f>IF(#REF!=zz!BR$2400,1,0)</f>
        <v>#REF!</v>
      </c>
      <c r="T298" s="53" t="e">
        <f>IF(S298=0,"",COUNTIF(S$4:S298,1))</f>
        <v>#REF!</v>
      </c>
      <c r="U298" s="53" t="e">
        <f>IF(#REF!&lt;&gt;"",1,"")</f>
        <v>#REF!</v>
      </c>
      <c r="V298" s="53" t="e">
        <f>IF(U298="","",COUNTIF(U$4:U298,1))</f>
        <v>#REF!</v>
      </c>
      <c r="W298" s="53" t="e">
        <f>#REF!</f>
        <v>#REF!</v>
      </c>
      <c r="X298" s="53" t="e">
        <f>IF(W298=0,"",COUNTIF(W$4:W298,1))</f>
        <v>#REF!</v>
      </c>
    </row>
    <row r="299" spans="12:24" s="21" customFormat="1" x14ac:dyDescent="0.2">
      <c r="L299" s="22">
        <v>296</v>
      </c>
      <c r="M299" s="22" t="e">
        <f>IF(#REF!=#REF!,1,0)</f>
        <v>#REF!</v>
      </c>
      <c r="N299" s="22" t="e">
        <f>IF(M299=0,"",COUNTIF(M$4:M299,1))</f>
        <v>#REF!</v>
      </c>
      <c r="O299" s="53" t="e">
        <f>IF(#REF!=zz!BR$2396,1,0)</f>
        <v>#REF!</v>
      </c>
      <c r="P299" s="53" t="e">
        <f>IF(O299=0,"",COUNTIF(O$4:O299,1))</f>
        <v>#REF!</v>
      </c>
      <c r="Q299" s="53" t="e">
        <f>IF(#REF!=zz!BR$2398,1,0)</f>
        <v>#REF!</v>
      </c>
      <c r="R299" s="53" t="e">
        <f>IF(Q299=0,"",COUNTIF(Q$4:Q299,1))</f>
        <v>#REF!</v>
      </c>
      <c r="S299" s="53" t="e">
        <f>IF(#REF!=zz!BR$2400,1,0)</f>
        <v>#REF!</v>
      </c>
      <c r="T299" s="53" t="e">
        <f>IF(S299=0,"",COUNTIF(S$4:S299,1))</f>
        <v>#REF!</v>
      </c>
      <c r="U299" s="53" t="e">
        <f>IF(#REF!&lt;&gt;"",1,"")</f>
        <v>#REF!</v>
      </c>
      <c r="V299" s="53" t="e">
        <f>IF(U299="","",COUNTIF(U$4:U299,1))</f>
        <v>#REF!</v>
      </c>
      <c r="W299" s="53" t="e">
        <f>#REF!</f>
        <v>#REF!</v>
      </c>
      <c r="X299" s="53" t="e">
        <f>IF(W299=0,"",COUNTIF(W$4:W299,1))</f>
        <v>#REF!</v>
      </c>
    </row>
    <row r="300" spans="12:24" s="21" customFormat="1" x14ac:dyDescent="0.2">
      <c r="L300" s="22">
        <v>297</v>
      </c>
      <c r="M300" s="22" t="e">
        <f>IF(#REF!=#REF!,1,0)</f>
        <v>#REF!</v>
      </c>
      <c r="N300" s="22" t="e">
        <f>IF(M300=0,"",COUNTIF(M$4:M300,1))</f>
        <v>#REF!</v>
      </c>
      <c r="O300" s="53" t="e">
        <f>IF(#REF!=zz!BR$2396,1,0)</f>
        <v>#REF!</v>
      </c>
      <c r="P300" s="53" t="e">
        <f>IF(O300=0,"",COUNTIF(O$4:O300,1))</f>
        <v>#REF!</v>
      </c>
      <c r="Q300" s="53" t="e">
        <f>IF(#REF!=zz!BR$2398,1,0)</f>
        <v>#REF!</v>
      </c>
      <c r="R300" s="53" t="e">
        <f>IF(Q300=0,"",COUNTIF(Q$4:Q300,1))</f>
        <v>#REF!</v>
      </c>
      <c r="S300" s="53" t="e">
        <f>IF(#REF!=zz!BR$2400,1,0)</f>
        <v>#REF!</v>
      </c>
      <c r="T300" s="53" t="e">
        <f>IF(S300=0,"",COUNTIF(S$4:S300,1))</f>
        <v>#REF!</v>
      </c>
      <c r="U300" s="53" t="e">
        <f>IF(#REF!&lt;&gt;"",1,"")</f>
        <v>#REF!</v>
      </c>
      <c r="V300" s="53" t="e">
        <f>IF(U300="","",COUNTIF(U$4:U300,1))</f>
        <v>#REF!</v>
      </c>
      <c r="W300" s="53" t="e">
        <f>#REF!</f>
        <v>#REF!</v>
      </c>
      <c r="X300" s="53" t="e">
        <f>IF(W300=0,"",COUNTIF(W$4:W300,1))</f>
        <v>#REF!</v>
      </c>
    </row>
    <row r="301" spans="12:24" s="21" customFormat="1" x14ac:dyDescent="0.2">
      <c r="L301" s="22">
        <v>298</v>
      </c>
      <c r="M301" s="22" t="e">
        <f>IF(#REF!=#REF!,1,0)</f>
        <v>#REF!</v>
      </c>
      <c r="N301" s="22" t="e">
        <f>IF(M301=0,"",COUNTIF(M$4:M301,1))</f>
        <v>#REF!</v>
      </c>
      <c r="O301" s="53" t="e">
        <f>IF(#REF!=zz!BR$2396,1,0)</f>
        <v>#REF!</v>
      </c>
      <c r="P301" s="53" t="e">
        <f>IF(O301=0,"",COUNTIF(O$4:O301,1))</f>
        <v>#REF!</v>
      </c>
      <c r="Q301" s="53" t="e">
        <f>IF(#REF!=zz!BR$2398,1,0)</f>
        <v>#REF!</v>
      </c>
      <c r="R301" s="53" t="e">
        <f>IF(Q301=0,"",COUNTIF(Q$4:Q301,1))</f>
        <v>#REF!</v>
      </c>
      <c r="S301" s="53" t="e">
        <f>IF(#REF!=zz!BR$2400,1,0)</f>
        <v>#REF!</v>
      </c>
      <c r="T301" s="53" t="e">
        <f>IF(S301=0,"",COUNTIF(S$4:S301,1))</f>
        <v>#REF!</v>
      </c>
      <c r="U301" s="53" t="e">
        <f>IF(#REF!&lt;&gt;"",1,"")</f>
        <v>#REF!</v>
      </c>
      <c r="V301" s="53" t="e">
        <f>IF(U301="","",COUNTIF(U$4:U301,1))</f>
        <v>#REF!</v>
      </c>
      <c r="W301" s="53" t="e">
        <f>#REF!</f>
        <v>#REF!</v>
      </c>
      <c r="X301" s="53" t="e">
        <f>IF(W301=0,"",COUNTIF(W$4:W301,1))</f>
        <v>#REF!</v>
      </c>
    </row>
    <row r="302" spans="12:24" s="21" customFormat="1" x14ac:dyDescent="0.2">
      <c r="L302" s="22">
        <v>299</v>
      </c>
      <c r="M302" s="22" t="e">
        <f>IF(#REF!=#REF!,1,0)</f>
        <v>#REF!</v>
      </c>
      <c r="N302" s="22" t="e">
        <f>IF(M302=0,"",COUNTIF(M$4:M302,1))</f>
        <v>#REF!</v>
      </c>
      <c r="O302" s="53" t="e">
        <f>IF(#REF!=zz!BR$2396,1,0)</f>
        <v>#REF!</v>
      </c>
      <c r="P302" s="53" t="e">
        <f>IF(O302=0,"",COUNTIF(O$4:O302,1))</f>
        <v>#REF!</v>
      </c>
      <c r="Q302" s="53" t="e">
        <f>IF(#REF!=zz!BR$2398,1,0)</f>
        <v>#REF!</v>
      </c>
      <c r="R302" s="53" t="e">
        <f>IF(Q302=0,"",COUNTIF(Q$4:Q302,1))</f>
        <v>#REF!</v>
      </c>
      <c r="S302" s="53" t="e">
        <f>IF(#REF!=zz!BR$2400,1,0)</f>
        <v>#REF!</v>
      </c>
      <c r="T302" s="53" t="e">
        <f>IF(S302=0,"",COUNTIF(S$4:S302,1))</f>
        <v>#REF!</v>
      </c>
      <c r="U302" s="53" t="e">
        <f>IF(#REF!&lt;&gt;"",1,"")</f>
        <v>#REF!</v>
      </c>
      <c r="V302" s="53" t="e">
        <f>IF(U302="","",COUNTIF(U$4:U302,1))</f>
        <v>#REF!</v>
      </c>
      <c r="W302" s="53" t="e">
        <f>#REF!</f>
        <v>#REF!</v>
      </c>
      <c r="X302" s="53" t="e">
        <f>IF(W302=0,"",COUNTIF(W$4:W302,1))</f>
        <v>#REF!</v>
      </c>
    </row>
    <row r="303" spans="12:24" s="21" customFormat="1" x14ac:dyDescent="0.2">
      <c r="L303" s="22">
        <v>300</v>
      </c>
      <c r="M303" s="22" t="e">
        <f>IF(#REF!=#REF!,1,0)</f>
        <v>#REF!</v>
      </c>
      <c r="N303" s="22" t="e">
        <f>IF(M303=0,"",COUNTIF(M$4:M303,1))</f>
        <v>#REF!</v>
      </c>
      <c r="O303" s="53" t="e">
        <f>IF(#REF!=zz!BR$2396,1,0)</f>
        <v>#REF!</v>
      </c>
      <c r="P303" s="53" t="e">
        <f>IF(O303=0,"",COUNTIF(O$4:O303,1))</f>
        <v>#REF!</v>
      </c>
      <c r="Q303" s="53" t="e">
        <f>IF(#REF!=zz!BR$2398,1,0)</f>
        <v>#REF!</v>
      </c>
      <c r="R303" s="53" t="e">
        <f>IF(Q303=0,"",COUNTIF(Q$4:Q303,1))</f>
        <v>#REF!</v>
      </c>
      <c r="S303" s="53" t="e">
        <f>IF(#REF!=zz!BR$2400,1,0)</f>
        <v>#REF!</v>
      </c>
      <c r="T303" s="53" t="e">
        <f>IF(S303=0,"",COUNTIF(S$4:S303,1))</f>
        <v>#REF!</v>
      </c>
      <c r="U303" s="53" t="e">
        <f>IF(#REF!&lt;&gt;"",1,"")</f>
        <v>#REF!</v>
      </c>
      <c r="V303" s="53" t="e">
        <f>IF(U303="","",COUNTIF(U$4:U303,1))</f>
        <v>#REF!</v>
      </c>
      <c r="W303" s="53" t="e">
        <f>#REF!</f>
        <v>#REF!</v>
      </c>
      <c r="X303" s="53" t="e">
        <f>IF(W303=0,"",COUNTIF(W$4:W303,1))</f>
        <v>#REF!</v>
      </c>
    </row>
    <row r="304" spans="12:24" s="21" customFormat="1" x14ac:dyDescent="0.2">
      <c r="L304" s="22">
        <v>301</v>
      </c>
      <c r="M304" s="22" t="e">
        <f>IF(#REF!=#REF!,1,0)</f>
        <v>#REF!</v>
      </c>
      <c r="N304" s="22" t="e">
        <f>IF(M304=0,"",COUNTIF(M$4:M304,1))</f>
        <v>#REF!</v>
      </c>
      <c r="O304" s="53" t="e">
        <f>IF(#REF!=zz!BR$2396,1,0)</f>
        <v>#REF!</v>
      </c>
      <c r="P304" s="53" t="e">
        <f>IF(O304=0,"",COUNTIF(O$4:O304,1))</f>
        <v>#REF!</v>
      </c>
      <c r="Q304" s="53" t="e">
        <f>IF(#REF!=zz!BR$2398,1,0)</f>
        <v>#REF!</v>
      </c>
      <c r="R304" s="53" t="e">
        <f>IF(Q304=0,"",COUNTIF(Q$4:Q304,1))</f>
        <v>#REF!</v>
      </c>
      <c r="S304" s="53" t="e">
        <f>IF(#REF!=zz!BR$2400,1,0)</f>
        <v>#REF!</v>
      </c>
      <c r="T304" s="53" t="e">
        <f>IF(S304=0,"",COUNTIF(S$4:S304,1))</f>
        <v>#REF!</v>
      </c>
      <c r="U304" s="53" t="e">
        <f>IF(#REF!&lt;&gt;"",1,"")</f>
        <v>#REF!</v>
      </c>
      <c r="V304" s="53" t="e">
        <f>IF(U304="","",COUNTIF(U$4:U304,1))</f>
        <v>#REF!</v>
      </c>
      <c r="W304" s="53" t="e">
        <f>#REF!</f>
        <v>#REF!</v>
      </c>
      <c r="X304" s="53" t="e">
        <f>IF(W304=0,"",COUNTIF(W$4:W304,1))</f>
        <v>#REF!</v>
      </c>
    </row>
    <row r="305" spans="12:24" s="21" customFormat="1" x14ac:dyDescent="0.2">
      <c r="L305" s="22">
        <v>302</v>
      </c>
      <c r="M305" s="22" t="e">
        <f>IF(#REF!=#REF!,1,0)</f>
        <v>#REF!</v>
      </c>
      <c r="N305" s="22" t="e">
        <f>IF(M305=0,"",COUNTIF(M$4:M305,1))</f>
        <v>#REF!</v>
      </c>
      <c r="O305" s="53" t="e">
        <f>IF(#REF!=zz!BR$2396,1,0)</f>
        <v>#REF!</v>
      </c>
      <c r="P305" s="53" t="e">
        <f>IF(O305=0,"",COUNTIF(O$4:O305,1))</f>
        <v>#REF!</v>
      </c>
      <c r="Q305" s="53" t="e">
        <f>IF(#REF!=zz!BR$2398,1,0)</f>
        <v>#REF!</v>
      </c>
      <c r="R305" s="53" t="e">
        <f>IF(Q305=0,"",COUNTIF(Q$4:Q305,1))</f>
        <v>#REF!</v>
      </c>
      <c r="S305" s="53" t="e">
        <f>IF(#REF!=zz!BR$2400,1,0)</f>
        <v>#REF!</v>
      </c>
      <c r="T305" s="53" t="e">
        <f>IF(S305=0,"",COUNTIF(S$4:S305,1))</f>
        <v>#REF!</v>
      </c>
      <c r="U305" s="53" t="e">
        <f>IF(#REF!&lt;&gt;"",1,"")</f>
        <v>#REF!</v>
      </c>
      <c r="V305" s="53" t="e">
        <f>IF(U305="","",COUNTIF(U$4:U305,1))</f>
        <v>#REF!</v>
      </c>
      <c r="W305" s="53" t="e">
        <f>#REF!</f>
        <v>#REF!</v>
      </c>
      <c r="X305" s="53" t="e">
        <f>IF(W305=0,"",COUNTIF(W$4:W305,1))</f>
        <v>#REF!</v>
      </c>
    </row>
    <row r="306" spans="12:24" s="21" customFormat="1" x14ac:dyDescent="0.2">
      <c r="L306" s="22">
        <v>303</v>
      </c>
      <c r="M306" s="22" t="e">
        <f>IF(#REF!=#REF!,1,0)</f>
        <v>#REF!</v>
      </c>
      <c r="N306" s="22" t="e">
        <f>IF(M306=0,"",COUNTIF(M$4:M306,1))</f>
        <v>#REF!</v>
      </c>
      <c r="O306" s="53" t="e">
        <f>IF(#REF!=zz!BR$2396,1,0)</f>
        <v>#REF!</v>
      </c>
      <c r="P306" s="53" t="e">
        <f>IF(O306=0,"",COUNTIF(O$4:O306,1))</f>
        <v>#REF!</v>
      </c>
      <c r="Q306" s="53" t="e">
        <f>IF(#REF!=zz!BR$2398,1,0)</f>
        <v>#REF!</v>
      </c>
      <c r="R306" s="53" t="e">
        <f>IF(Q306=0,"",COUNTIF(Q$4:Q306,1))</f>
        <v>#REF!</v>
      </c>
      <c r="S306" s="53" t="e">
        <f>IF(#REF!=zz!BR$2400,1,0)</f>
        <v>#REF!</v>
      </c>
      <c r="T306" s="53" t="e">
        <f>IF(S306=0,"",COUNTIF(S$4:S306,1))</f>
        <v>#REF!</v>
      </c>
      <c r="U306" s="53" t="e">
        <f>IF(#REF!&lt;&gt;"",1,"")</f>
        <v>#REF!</v>
      </c>
      <c r="V306" s="53" t="e">
        <f>IF(U306="","",COUNTIF(U$4:U306,1))</f>
        <v>#REF!</v>
      </c>
      <c r="W306" s="53" t="e">
        <f>#REF!</f>
        <v>#REF!</v>
      </c>
      <c r="X306" s="53" t="e">
        <f>IF(W306=0,"",COUNTIF(W$4:W306,1))</f>
        <v>#REF!</v>
      </c>
    </row>
    <row r="307" spans="12:24" s="21" customFormat="1" x14ac:dyDescent="0.2">
      <c r="L307" s="22">
        <v>304</v>
      </c>
      <c r="M307" s="22" t="e">
        <f>IF(#REF!=#REF!,1,0)</f>
        <v>#REF!</v>
      </c>
      <c r="N307" s="22" t="e">
        <f>IF(M307=0,"",COUNTIF(M$4:M307,1))</f>
        <v>#REF!</v>
      </c>
      <c r="O307" s="53" t="e">
        <f>IF(#REF!=zz!BR$2396,1,0)</f>
        <v>#REF!</v>
      </c>
      <c r="P307" s="53" t="e">
        <f>IF(O307=0,"",COUNTIF(O$4:O307,1))</f>
        <v>#REF!</v>
      </c>
      <c r="Q307" s="53" t="e">
        <f>IF(#REF!=zz!BR$2398,1,0)</f>
        <v>#REF!</v>
      </c>
      <c r="R307" s="53" t="e">
        <f>IF(Q307=0,"",COUNTIF(Q$4:Q307,1))</f>
        <v>#REF!</v>
      </c>
      <c r="S307" s="53" t="e">
        <f>IF(#REF!=zz!BR$2400,1,0)</f>
        <v>#REF!</v>
      </c>
      <c r="T307" s="53" t="e">
        <f>IF(S307=0,"",COUNTIF(S$4:S307,1))</f>
        <v>#REF!</v>
      </c>
      <c r="U307" s="53" t="e">
        <f>IF(#REF!&lt;&gt;"",1,"")</f>
        <v>#REF!</v>
      </c>
      <c r="V307" s="53" t="e">
        <f>IF(U307="","",COUNTIF(U$4:U307,1))</f>
        <v>#REF!</v>
      </c>
      <c r="W307" s="53" t="e">
        <f>#REF!</f>
        <v>#REF!</v>
      </c>
      <c r="X307" s="53" t="e">
        <f>IF(W307=0,"",COUNTIF(W$4:W307,1))</f>
        <v>#REF!</v>
      </c>
    </row>
    <row r="308" spans="12:24" s="21" customFormat="1" x14ac:dyDescent="0.2">
      <c r="L308" s="22">
        <v>305</v>
      </c>
      <c r="M308" s="22" t="e">
        <f>IF(#REF!=#REF!,1,0)</f>
        <v>#REF!</v>
      </c>
      <c r="N308" s="22" t="e">
        <f>IF(M308=0,"",COUNTIF(M$4:M308,1))</f>
        <v>#REF!</v>
      </c>
      <c r="O308" s="53" t="e">
        <f>IF(#REF!=zz!BR$2396,1,0)</f>
        <v>#REF!</v>
      </c>
      <c r="P308" s="53" t="e">
        <f>IF(O308=0,"",COUNTIF(O$4:O308,1))</f>
        <v>#REF!</v>
      </c>
      <c r="Q308" s="53" t="e">
        <f>IF(#REF!=zz!BR$2398,1,0)</f>
        <v>#REF!</v>
      </c>
      <c r="R308" s="53" t="e">
        <f>IF(Q308=0,"",COUNTIF(Q$4:Q308,1))</f>
        <v>#REF!</v>
      </c>
      <c r="S308" s="53" t="e">
        <f>IF(#REF!=zz!BR$2400,1,0)</f>
        <v>#REF!</v>
      </c>
      <c r="T308" s="53" t="e">
        <f>IF(S308=0,"",COUNTIF(S$4:S308,1))</f>
        <v>#REF!</v>
      </c>
      <c r="U308" s="53" t="e">
        <f>IF(#REF!&lt;&gt;"",1,"")</f>
        <v>#REF!</v>
      </c>
      <c r="V308" s="53" t="e">
        <f>IF(U308="","",COUNTIF(U$4:U308,1))</f>
        <v>#REF!</v>
      </c>
      <c r="W308" s="53" t="e">
        <f>#REF!</f>
        <v>#REF!</v>
      </c>
      <c r="X308" s="53" t="e">
        <f>IF(W308=0,"",COUNTIF(W$4:W308,1))</f>
        <v>#REF!</v>
      </c>
    </row>
    <row r="309" spans="12:24" s="21" customFormat="1" x14ac:dyDescent="0.2">
      <c r="L309" s="22">
        <v>306</v>
      </c>
      <c r="M309" s="22" t="e">
        <f>IF(#REF!=#REF!,1,0)</f>
        <v>#REF!</v>
      </c>
      <c r="N309" s="22" t="e">
        <f>IF(M309=0,"",COUNTIF(M$4:M309,1))</f>
        <v>#REF!</v>
      </c>
      <c r="O309" s="53" t="e">
        <f>IF(#REF!=zz!BR$2396,1,0)</f>
        <v>#REF!</v>
      </c>
      <c r="P309" s="53" t="e">
        <f>IF(O309=0,"",COUNTIF(O$4:O309,1))</f>
        <v>#REF!</v>
      </c>
      <c r="Q309" s="53" t="e">
        <f>IF(#REF!=zz!BR$2398,1,0)</f>
        <v>#REF!</v>
      </c>
      <c r="R309" s="53" t="e">
        <f>IF(Q309=0,"",COUNTIF(Q$4:Q309,1))</f>
        <v>#REF!</v>
      </c>
      <c r="S309" s="53" t="e">
        <f>IF(#REF!=zz!BR$2400,1,0)</f>
        <v>#REF!</v>
      </c>
      <c r="T309" s="53" t="e">
        <f>IF(S309=0,"",COUNTIF(S$4:S309,1))</f>
        <v>#REF!</v>
      </c>
      <c r="U309" s="53" t="e">
        <f>IF(#REF!&lt;&gt;"",1,"")</f>
        <v>#REF!</v>
      </c>
      <c r="V309" s="53" t="e">
        <f>IF(U309="","",COUNTIF(U$4:U309,1))</f>
        <v>#REF!</v>
      </c>
      <c r="W309" s="53" t="e">
        <f>#REF!</f>
        <v>#REF!</v>
      </c>
      <c r="X309" s="53" t="e">
        <f>IF(W309=0,"",COUNTIF(W$4:W309,1))</f>
        <v>#REF!</v>
      </c>
    </row>
    <row r="310" spans="12:24" s="21" customFormat="1" x14ac:dyDescent="0.2">
      <c r="L310" s="22">
        <v>307</v>
      </c>
      <c r="M310" s="22" t="e">
        <f>IF(#REF!=#REF!,1,0)</f>
        <v>#REF!</v>
      </c>
      <c r="N310" s="22" t="e">
        <f>IF(M310=0,"",COUNTIF(M$4:M310,1))</f>
        <v>#REF!</v>
      </c>
      <c r="O310" s="53" t="e">
        <f>IF(#REF!=zz!BR$2396,1,0)</f>
        <v>#REF!</v>
      </c>
      <c r="P310" s="53" t="e">
        <f>IF(O310=0,"",COUNTIF(O$4:O310,1))</f>
        <v>#REF!</v>
      </c>
      <c r="Q310" s="53" t="e">
        <f>IF(#REF!=zz!BR$2398,1,0)</f>
        <v>#REF!</v>
      </c>
      <c r="R310" s="53" t="e">
        <f>IF(Q310=0,"",COUNTIF(Q$4:Q310,1))</f>
        <v>#REF!</v>
      </c>
      <c r="S310" s="53" t="e">
        <f>IF(#REF!=zz!BR$2400,1,0)</f>
        <v>#REF!</v>
      </c>
      <c r="T310" s="53" t="e">
        <f>IF(S310=0,"",COUNTIF(S$4:S310,1))</f>
        <v>#REF!</v>
      </c>
      <c r="U310" s="53" t="e">
        <f>IF(#REF!&lt;&gt;"",1,"")</f>
        <v>#REF!</v>
      </c>
      <c r="V310" s="53" t="e">
        <f>IF(U310="","",COUNTIF(U$4:U310,1))</f>
        <v>#REF!</v>
      </c>
      <c r="W310" s="53" t="e">
        <f>#REF!</f>
        <v>#REF!</v>
      </c>
      <c r="X310" s="53" t="e">
        <f>IF(W310=0,"",COUNTIF(W$4:W310,1))</f>
        <v>#REF!</v>
      </c>
    </row>
    <row r="311" spans="12:24" s="21" customFormat="1" x14ac:dyDescent="0.2">
      <c r="L311" s="22">
        <v>308</v>
      </c>
      <c r="M311" s="22" t="e">
        <f>IF(#REF!=#REF!,1,0)</f>
        <v>#REF!</v>
      </c>
      <c r="N311" s="22" t="e">
        <f>IF(M311=0,"",COUNTIF(M$4:M311,1))</f>
        <v>#REF!</v>
      </c>
      <c r="O311" s="53" t="e">
        <f>IF(#REF!=zz!BR$2396,1,0)</f>
        <v>#REF!</v>
      </c>
      <c r="P311" s="53" t="e">
        <f>IF(O311=0,"",COUNTIF(O$4:O311,1))</f>
        <v>#REF!</v>
      </c>
      <c r="Q311" s="53" t="e">
        <f>IF(#REF!=zz!BR$2398,1,0)</f>
        <v>#REF!</v>
      </c>
      <c r="R311" s="53" t="e">
        <f>IF(Q311=0,"",COUNTIF(Q$4:Q311,1))</f>
        <v>#REF!</v>
      </c>
      <c r="S311" s="53" t="e">
        <f>IF(#REF!=zz!BR$2400,1,0)</f>
        <v>#REF!</v>
      </c>
      <c r="T311" s="53" t="e">
        <f>IF(S311=0,"",COUNTIF(S$4:S311,1))</f>
        <v>#REF!</v>
      </c>
      <c r="U311" s="53" t="e">
        <f>IF(#REF!&lt;&gt;"",1,"")</f>
        <v>#REF!</v>
      </c>
      <c r="V311" s="53" t="e">
        <f>IF(U311="","",COUNTIF(U$4:U311,1))</f>
        <v>#REF!</v>
      </c>
      <c r="W311" s="53" t="e">
        <f>#REF!</f>
        <v>#REF!</v>
      </c>
      <c r="X311" s="53" t="e">
        <f>IF(W311=0,"",COUNTIF(W$4:W311,1))</f>
        <v>#REF!</v>
      </c>
    </row>
    <row r="312" spans="12:24" s="21" customFormat="1" x14ac:dyDescent="0.2">
      <c r="L312" s="22">
        <v>309</v>
      </c>
      <c r="M312" s="22" t="e">
        <f>IF(#REF!=#REF!,1,0)</f>
        <v>#REF!</v>
      </c>
      <c r="N312" s="22" t="e">
        <f>IF(M312=0,"",COUNTIF(M$4:M312,1))</f>
        <v>#REF!</v>
      </c>
      <c r="O312" s="53" t="e">
        <f>IF(#REF!=zz!BR$2396,1,0)</f>
        <v>#REF!</v>
      </c>
      <c r="P312" s="53" t="e">
        <f>IF(O312=0,"",COUNTIF(O$4:O312,1))</f>
        <v>#REF!</v>
      </c>
      <c r="Q312" s="53" t="e">
        <f>IF(#REF!=zz!BR$2398,1,0)</f>
        <v>#REF!</v>
      </c>
      <c r="R312" s="53" t="e">
        <f>IF(Q312=0,"",COUNTIF(Q$4:Q312,1))</f>
        <v>#REF!</v>
      </c>
      <c r="S312" s="53" t="e">
        <f>IF(#REF!=zz!BR$2400,1,0)</f>
        <v>#REF!</v>
      </c>
      <c r="T312" s="53" t="e">
        <f>IF(S312=0,"",COUNTIF(S$4:S312,1))</f>
        <v>#REF!</v>
      </c>
      <c r="U312" s="53" t="e">
        <f>IF(#REF!&lt;&gt;"",1,"")</f>
        <v>#REF!</v>
      </c>
      <c r="V312" s="53" t="e">
        <f>IF(U312="","",COUNTIF(U$4:U312,1))</f>
        <v>#REF!</v>
      </c>
      <c r="W312" s="53" t="e">
        <f>#REF!</f>
        <v>#REF!</v>
      </c>
      <c r="X312" s="53" t="e">
        <f>IF(W312=0,"",COUNTIF(W$4:W312,1))</f>
        <v>#REF!</v>
      </c>
    </row>
    <row r="313" spans="12:24" s="21" customFormat="1" x14ac:dyDescent="0.2">
      <c r="L313" s="22">
        <v>310</v>
      </c>
      <c r="M313" s="22" t="e">
        <f>IF(#REF!=#REF!,1,0)</f>
        <v>#REF!</v>
      </c>
      <c r="N313" s="22" t="e">
        <f>IF(M313=0,"",COUNTIF(M$4:M313,1))</f>
        <v>#REF!</v>
      </c>
      <c r="O313" s="53" t="e">
        <f>IF(#REF!=zz!BR$2396,1,0)</f>
        <v>#REF!</v>
      </c>
      <c r="P313" s="53" t="e">
        <f>IF(O313=0,"",COUNTIF(O$4:O313,1))</f>
        <v>#REF!</v>
      </c>
      <c r="Q313" s="53" t="e">
        <f>IF(#REF!=zz!BR$2398,1,0)</f>
        <v>#REF!</v>
      </c>
      <c r="R313" s="53" t="e">
        <f>IF(Q313=0,"",COUNTIF(Q$4:Q313,1))</f>
        <v>#REF!</v>
      </c>
      <c r="S313" s="53" t="e">
        <f>IF(#REF!=zz!BR$2400,1,0)</f>
        <v>#REF!</v>
      </c>
      <c r="T313" s="53" t="e">
        <f>IF(S313=0,"",COUNTIF(S$4:S313,1))</f>
        <v>#REF!</v>
      </c>
      <c r="U313" s="53" t="e">
        <f>IF(#REF!&lt;&gt;"",1,"")</f>
        <v>#REF!</v>
      </c>
      <c r="V313" s="53" t="e">
        <f>IF(U313="","",COUNTIF(U$4:U313,1))</f>
        <v>#REF!</v>
      </c>
      <c r="W313" s="53" t="e">
        <f>#REF!</f>
        <v>#REF!</v>
      </c>
      <c r="X313" s="53" t="e">
        <f>IF(W313=0,"",COUNTIF(W$4:W313,1))</f>
        <v>#REF!</v>
      </c>
    </row>
    <row r="314" spans="12:24" s="21" customFormat="1" x14ac:dyDescent="0.2">
      <c r="L314" s="22">
        <v>311</v>
      </c>
      <c r="M314" s="22" t="e">
        <f>IF(#REF!=#REF!,1,0)</f>
        <v>#REF!</v>
      </c>
      <c r="N314" s="22" t="e">
        <f>IF(M314=0,"",COUNTIF(M$4:M314,1))</f>
        <v>#REF!</v>
      </c>
      <c r="O314" s="53" t="e">
        <f>IF(#REF!=zz!BR$2396,1,0)</f>
        <v>#REF!</v>
      </c>
      <c r="P314" s="53" t="e">
        <f>IF(O314=0,"",COUNTIF(O$4:O314,1))</f>
        <v>#REF!</v>
      </c>
      <c r="Q314" s="53" t="e">
        <f>IF(#REF!=zz!BR$2398,1,0)</f>
        <v>#REF!</v>
      </c>
      <c r="R314" s="53" t="e">
        <f>IF(Q314=0,"",COUNTIF(Q$4:Q314,1))</f>
        <v>#REF!</v>
      </c>
      <c r="S314" s="53" t="e">
        <f>IF(#REF!=zz!BR$2400,1,0)</f>
        <v>#REF!</v>
      </c>
      <c r="T314" s="53" t="e">
        <f>IF(S314=0,"",COUNTIF(S$4:S314,1))</f>
        <v>#REF!</v>
      </c>
      <c r="U314" s="53" t="e">
        <f>IF(#REF!&lt;&gt;"",1,"")</f>
        <v>#REF!</v>
      </c>
      <c r="V314" s="53" t="e">
        <f>IF(U314="","",COUNTIF(U$4:U314,1))</f>
        <v>#REF!</v>
      </c>
      <c r="W314" s="53" t="e">
        <f>#REF!</f>
        <v>#REF!</v>
      </c>
      <c r="X314" s="53" t="e">
        <f>IF(W314=0,"",COUNTIF(W$4:W314,1))</f>
        <v>#REF!</v>
      </c>
    </row>
    <row r="315" spans="12:24" s="21" customFormat="1" x14ac:dyDescent="0.2">
      <c r="L315" s="22">
        <v>312</v>
      </c>
      <c r="M315" s="22" t="e">
        <f>IF(#REF!=#REF!,1,0)</f>
        <v>#REF!</v>
      </c>
      <c r="N315" s="22" t="e">
        <f>IF(M315=0,"",COUNTIF(M$4:M315,1))</f>
        <v>#REF!</v>
      </c>
      <c r="O315" s="53" t="e">
        <f>IF(#REF!=zz!BR$2396,1,0)</f>
        <v>#REF!</v>
      </c>
      <c r="P315" s="53" t="e">
        <f>IF(O315=0,"",COUNTIF(O$4:O315,1))</f>
        <v>#REF!</v>
      </c>
      <c r="Q315" s="53" t="e">
        <f>IF(#REF!=zz!BR$2398,1,0)</f>
        <v>#REF!</v>
      </c>
      <c r="R315" s="53" t="e">
        <f>IF(Q315=0,"",COUNTIF(Q$4:Q315,1))</f>
        <v>#REF!</v>
      </c>
      <c r="S315" s="53" t="e">
        <f>IF(#REF!=zz!BR$2400,1,0)</f>
        <v>#REF!</v>
      </c>
      <c r="T315" s="53" t="e">
        <f>IF(S315=0,"",COUNTIF(S$4:S315,1))</f>
        <v>#REF!</v>
      </c>
      <c r="U315" s="53" t="e">
        <f>IF(#REF!&lt;&gt;"",1,"")</f>
        <v>#REF!</v>
      </c>
      <c r="V315" s="53" t="e">
        <f>IF(U315="","",COUNTIF(U$4:U315,1))</f>
        <v>#REF!</v>
      </c>
      <c r="W315" s="53" t="e">
        <f>#REF!</f>
        <v>#REF!</v>
      </c>
      <c r="X315" s="53" t="e">
        <f>IF(W315=0,"",COUNTIF(W$4:W315,1))</f>
        <v>#REF!</v>
      </c>
    </row>
    <row r="316" spans="12:24" s="21" customFormat="1" x14ac:dyDescent="0.2">
      <c r="L316" s="22">
        <v>313</v>
      </c>
      <c r="M316" s="22" t="e">
        <f>IF(#REF!=#REF!,1,0)</f>
        <v>#REF!</v>
      </c>
      <c r="N316" s="22" t="e">
        <f>IF(M316=0,"",COUNTIF(M$4:M316,1))</f>
        <v>#REF!</v>
      </c>
      <c r="O316" s="53" t="e">
        <f>IF(#REF!=zz!BR$2396,1,0)</f>
        <v>#REF!</v>
      </c>
      <c r="P316" s="53" t="e">
        <f>IF(O316=0,"",COUNTIF(O$4:O316,1))</f>
        <v>#REF!</v>
      </c>
      <c r="Q316" s="53" t="e">
        <f>IF(#REF!=zz!BR$2398,1,0)</f>
        <v>#REF!</v>
      </c>
      <c r="R316" s="53" t="e">
        <f>IF(Q316=0,"",COUNTIF(Q$4:Q316,1))</f>
        <v>#REF!</v>
      </c>
      <c r="S316" s="53" t="e">
        <f>IF(#REF!=zz!BR$2400,1,0)</f>
        <v>#REF!</v>
      </c>
      <c r="T316" s="53" t="e">
        <f>IF(S316=0,"",COUNTIF(S$4:S316,1))</f>
        <v>#REF!</v>
      </c>
      <c r="U316" s="53" t="e">
        <f>IF(#REF!&lt;&gt;"",1,"")</f>
        <v>#REF!</v>
      </c>
      <c r="V316" s="53" t="e">
        <f>IF(U316="","",COUNTIF(U$4:U316,1))</f>
        <v>#REF!</v>
      </c>
      <c r="W316" s="53" t="e">
        <f>#REF!</f>
        <v>#REF!</v>
      </c>
      <c r="X316" s="53" t="e">
        <f>IF(W316=0,"",COUNTIF(W$4:W316,1))</f>
        <v>#REF!</v>
      </c>
    </row>
    <row r="317" spans="12:24" s="21" customFormat="1" x14ac:dyDescent="0.2">
      <c r="L317" s="22">
        <v>314</v>
      </c>
      <c r="M317" s="22" t="e">
        <f>IF(#REF!=#REF!,1,0)</f>
        <v>#REF!</v>
      </c>
      <c r="N317" s="22" t="e">
        <f>IF(M317=0,"",COUNTIF(M$4:M317,1))</f>
        <v>#REF!</v>
      </c>
      <c r="O317" s="53" t="e">
        <f>IF(#REF!=zz!BR$2396,1,0)</f>
        <v>#REF!</v>
      </c>
      <c r="P317" s="53" t="e">
        <f>IF(O317=0,"",COUNTIF(O$4:O317,1))</f>
        <v>#REF!</v>
      </c>
      <c r="Q317" s="53" t="e">
        <f>IF(#REF!=zz!BR$2398,1,0)</f>
        <v>#REF!</v>
      </c>
      <c r="R317" s="53" t="e">
        <f>IF(Q317=0,"",COUNTIF(Q$4:Q317,1))</f>
        <v>#REF!</v>
      </c>
      <c r="S317" s="53" t="e">
        <f>IF(#REF!=zz!BR$2400,1,0)</f>
        <v>#REF!</v>
      </c>
      <c r="T317" s="53" t="e">
        <f>IF(S317=0,"",COUNTIF(S$4:S317,1))</f>
        <v>#REF!</v>
      </c>
      <c r="U317" s="53" t="e">
        <f>IF(#REF!&lt;&gt;"",1,"")</f>
        <v>#REF!</v>
      </c>
      <c r="V317" s="53" t="e">
        <f>IF(U317="","",COUNTIF(U$4:U317,1))</f>
        <v>#REF!</v>
      </c>
      <c r="W317" s="53" t="e">
        <f>#REF!</f>
        <v>#REF!</v>
      </c>
      <c r="X317" s="53" t="e">
        <f>IF(W317=0,"",COUNTIF(W$4:W317,1))</f>
        <v>#REF!</v>
      </c>
    </row>
    <row r="318" spans="12:24" s="21" customFormat="1" x14ac:dyDescent="0.2">
      <c r="L318" s="22">
        <v>315</v>
      </c>
      <c r="M318" s="22" t="e">
        <f>IF(#REF!=#REF!,1,0)</f>
        <v>#REF!</v>
      </c>
      <c r="N318" s="22" t="e">
        <f>IF(M318=0,"",COUNTIF(M$4:M318,1))</f>
        <v>#REF!</v>
      </c>
      <c r="O318" s="53" t="e">
        <f>IF(#REF!=zz!BR$2396,1,0)</f>
        <v>#REF!</v>
      </c>
      <c r="P318" s="53" t="e">
        <f>IF(O318=0,"",COUNTIF(O$4:O318,1))</f>
        <v>#REF!</v>
      </c>
      <c r="Q318" s="53" t="e">
        <f>IF(#REF!=zz!BR$2398,1,0)</f>
        <v>#REF!</v>
      </c>
      <c r="R318" s="53" t="e">
        <f>IF(Q318=0,"",COUNTIF(Q$4:Q318,1))</f>
        <v>#REF!</v>
      </c>
      <c r="S318" s="53" t="e">
        <f>IF(#REF!=zz!BR$2400,1,0)</f>
        <v>#REF!</v>
      </c>
      <c r="T318" s="53" t="e">
        <f>IF(S318=0,"",COUNTIF(S$4:S318,1))</f>
        <v>#REF!</v>
      </c>
      <c r="U318" s="53" t="e">
        <f>IF(#REF!&lt;&gt;"",1,"")</f>
        <v>#REF!</v>
      </c>
      <c r="V318" s="53" t="e">
        <f>IF(U318="","",COUNTIF(U$4:U318,1))</f>
        <v>#REF!</v>
      </c>
      <c r="W318" s="53" t="e">
        <f>#REF!</f>
        <v>#REF!</v>
      </c>
      <c r="X318" s="53" t="e">
        <f>IF(W318=0,"",COUNTIF(W$4:W318,1))</f>
        <v>#REF!</v>
      </c>
    </row>
    <row r="319" spans="12:24" s="21" customFormat="1" x14ac:dyDescent="0.2">
      <c r="L319" s="22">
        <v>316</v>
      </c>
      <c r="M319" s="22" t="e">
        <f>IF(#REF!=#REF!,1,0)</f>
        <v>#REF!</v>
      </c>
      <c r="N319" s="22" t="e">
        <f>IF(M319=0,"",COUNTIF(M$4:M319,1))</f>
        <v>#REF!</v>
      </c>
      <c r="O319" s="53" t="e">
        <f>IF(#REF!=zz!BR$2396,1,0)</f>
        <v>#REF!</v>
      </c>
      <c r="P319" s="53" t="e">
        <f>IF(O319=0,"",COUNTIF(O$4:O319,1))</f>
        <v>#REF!</v>
      </c>
      <c r="Q319" s="53" t="e">
        <f>IF(#REF!=zz!BR$2398,1,0)</f>
        <v>#REF!</v>
      </c>
      <c r="R319" s="53" t="e">
        <f>IF(Q319=0,"",COUNTIF(Q$4:Q319,1))</f>
        <v>#REF!</v>
      </c>
      <c r="S319" s="53" t="e">
        <f>IF(#REF!=zz!BR$2400,1,0)</f>
        <v>#REF!</v>
      </c>
      <c r="T319" s="53" t="e">
        <f>IF(S319=0,"",COUNTIF(S$4:S319,1))</f>
        <v>#REF!</v>
      </c>
      <c r="U319" s="53" t="e">
        <f>IF(#REF!&lt;&gt;"",1,"")</f>
        <v>#REF!</v>
      </c>
      <c r="V319" s="53" t="e">
        <f>IF(U319="","",COUNTIF(U$4:U319,1))</f>
        <v>#REF!</v>
      </c>
      <c r="W319" s="53" t="e">
        <f>#REF!</f>
        <v>#REF!</v>
      </c>
      <c r="X319" s="53" t="e">
        <f>IF(W319=0,"",COUNTIF(W$4:W319,1))</f>
        <v>#REF!</v>
      </c>
    </row>
    <row r="320" spans="12:24" s="21" customFormat="1" x14ac:dyDescent="0.2">
      <c r="L320" s="22">
        <v>317</v>
      </c>
      <c r="M320" s="22" t="e">
        <f>IF(#REF!=#REF!,1,0)</f>
        <v>#REF!</v>
      </c>
      <c r="N320" s="22" t="e">
        <f>IF(M320=0,"",COUNTIF(M$4:M320,1))</f>
        <v>#REF!</v>
      </c>
      <c r="O320" s="53" t="e">
        <f>IF(#REF!=zz!BR$2396,1,0)</f>
        <v>#REF!</v>
      </c>
      <c r="P320" s="53" t="e">
        <f>IF(O320=0,"",COUNTIF(O$4:O320,1))</f>
        <v>#REF!</v>
      </c>
      <c r="Q320" s="53" t="e">
        <f>IF(#REF!=zz!BR$2398,1,0)</f>
        <v>#REF!</v>
      </c>
      <c r="R320" s="53" t="e">
        <f>IF(Q320=0,"",COUNTIF(Q$4:Q320,1))</f>
        <v>#REF!</v>
      </c>
      <c r="S320" s="53" t="e">
        <f>IF(#REF!=zz!BR$2400,1,0)</f>
        <v>#REF!</v>
      </c>
      <c r="T320" s="53" t="e">
        <f>IF(S320=0,"",COUNTIF(S$4:S320,1))</f>
        <v>#REF!</v>
      </c>
      <c r="U320" s="53" t="e">
        <f>IF(#REF!&lt;&gt;"",1,"")</f>
        <v>#REF!</v>
      </c>
      <c r="V320" s="53" t="e">
        <f>IF(U320="","",COUNTIF(U$4:U320,1))</f>
        <v>#REF!</v>
      </c>
      <c r="W320" s="53" t="e">
        <f>#REF!</f>
        <v>#REF!</v>
      </c>
      <c r="X320" s="53" t="e">
        <f>IF(W320=0,"",COUNTIF(W$4:W320,1))</f>
        <v>#REF!</v>
      </c>
    </row>
    <row r="321" spans="12:24" s="21" customFormat="1" x14ac:dyDescent="0.2">
      <c r="L321" s="22">
        <v>318</v>
      </c>
      <c r="M321" s="22" t="e">
        <f>IF(#REF!=#REF!,1,0)</f>
        <v>#REF!</v>
      </c>
      <c r="N321" s="22" t="e">
        <f>IF(M321=0,"",COUNTIF(M$4:M321,1))</f>
        <v>#REF!</v>
      </c>
      <c r="O321" s="53" t="e">
        <f>IF(#REF!=zz!BR$2396,1,0)</f>
        <v>#REF!</v>
      </c>
      <c r="P321" s="53" t="e">
        <f>IF(O321=0,"",COUNTIF(O$4:O321,1))</f>
        <v>#REF!</v>
      </c>
      <c r="Q321" s="53" t="e">
        <f>IF(#REF!=zz!BR$2398,1,0)</f>
        <v>#REF!</v>
      </c>
      <c r="R321" s="53" t="e">
        <f>IF(Q321=0,"",COUNTIF(Q$4:Q321,1))</f>
        <v>#REF!</v>
      </c>
      <c r="S321" s="53" t="e">
        <f>IF(#REF!=zz!BR$2400,1,0)</f>
        <v>#REF!</v>
      </c>
      <c r="T321" s="53" t="e">
        <f>IF(S321=0,"",COUNTIF(S$4:S321,1))</f>
        <v>#REF!</v>
      </c>
      <c r="U321" s="53" t="e">
        <f>IF(#REF!&lt;&gt;"",1,"")</f>
        <v>#REF!</v>
      </c>
      <c r="V321" s="53" t="e">
        <f>IF(U321="","",COUNTIF(U$4:U321,1))</f>
        <v>#REF!</v>
      </c>
      <c r="W321" s="53" t="e">
        <f>#REF!</f>
        <v>#REF!</v>
      </c>
      <c r="X321" s="53" t="e">
        <f>IF(W321=0,"",COUNTIF(W$4:W321,1))</f>
        <v>#REF!</v>
      </c>
    </row>
    <row r="322" spans="12:24" s="21" customFormat="1" x14ac:dyDescent="0.2">
      <c r="L322" s="22">
        <v>319</v>
      </c>
      <c r="M322" s="22" t="e">
        <f>IF(#REF!=#REF!,1,0)</f>
        <v>#REF!</v>
      </c>
      <c r="N322" s="22" t="e">
        <f>IF(M322=0,"",COUNTIF(M$4:M322,1))</f>
        <v>#REF!</v>
      </c>
      <c r="O322" s="53" t="e">
        <f>IF(#REF!=zz!BR$2396,1,0)</f>
        <v>#REF!</v>
      </c>
      <c r="P322" s="53" t="e">
        <f>IF(O322=0,"",COUNTIF(O$4:O322,1))</f>
        <v>#REF!</v>
      </c>
      <c r="Q322" s="53" t="e">
        <f>IF(#REF!=zz!BR$2398,1,0)</f>
        <v>#REF!</v>
      </c>
      <c r="R322" s="53" t="e">
        <f>IF(Q322=0,"",COUNTIF(Q$4:Q322,1))</f>
        <v>#REF!</v>
      </c>
      <c r="S322" s="53" t="e">
        <f>IF(#REF!=zz!BR$2400,1,0)</f>
        <v>#REF!</v>
      </c>
      <c r="T322" s="53" t="e">
        <f>IF(S322=0,"",COUNTIF(S$4:S322,1))</f>
        <v>#REF!</v>
      </c>
      <c r="U322" s="53" t="e">
        <f>IF(#REF!&lt;&gt;"",1,"")</f>
        <v>#REF!</v>
      </c>
      <c r="V322" s="53" t="e">
        <f>IF(U322="","",COUNTIF(U$4:U322,1))</f>
        <v>#REF!</v>
      </c>
      <c r="W322" s="53" t="e">
        <f>#REF!</f>
        <v>#REF!</v>
      </c>
      <c r="X322" s="53" t="e">
        <f>IF(W322=0,"",COUNTIF(W$4:W322,1))</f>
        <v>#REF!</v>
      </c>
    </row>
    <row r="323" spans="12:24" s="21" customFormat="1" x14ac:dyDescent="0.2">
      <c r="L323" s="22">
        <v>320</v>
      </c>
      <c r="M323" s="22" t="e">
        <f>IF(#REF!=#REF!,1,0)</f>
        <v>#REF!</v>
      </c>
      <c r="N323" s="22" t="e">
        <f>IF(M323=0,"",COUNTIF(M$4:M323,1))</f>
        <v>#REF!</v>
      </c>
      <c r="O323" s="53" t="e">
        <f>IF(#REF!=zz!BR$2396,1,0)</f>
        <v>#REF!</v>
      </c>
      <c r="P323" s="53" t="e">
        <f>IF(O323=0,"",COUNTIF(O$4:O323,1))</f>
        <v>#REF!</v>
      </c>
      <c r="Q323" s="53" t="e">
        <f>IF(#REF!=zz!BR$2398,1,0)</f>
        <v>#REF!</v>
      </c>
      <c r="R323" s="53" t="e">
        <f>IF(Q323=0,"",COUNTIF(Q$4:Q323,1))</f>
        <v>#REF!</v>
      </c>
      <c r="S323" s="53" t="e">
        <f>IF(#REF!=zz!BR$2400,1,0)</f>
        <v>#REF!</v>
      </c>
      <c r="T323" s="53" t="e">
        <f>IF(S323=0,"",COUNTIF(S$4:S323,1))</f>
        <v>#REF!</v>
      </c>
      <c r="U323" s="53" t="e">
        <f>IF(#REF!&lt;&gt;"",1,"")</f>
        <v>#REF!</v>
      </c>
      <c r="V323" s="53" t="e">
        <f>IF(U323="","",COUNTIF(U$4:U323,1))</f>
        <v>#REF!</v>
      </c>
      <c r="W323" s="53" t="e">
        <f>#REF!</f>
        <v>#REF!</v>
      </c>
      <c r="X323" s="53" t="e">
        <f>IF(W323=0,"",COUNTIF(W$4:W323,1))</f>
        <v>#REF!</v>
      </c>
    </row>
    <row r="324" spans="12:24" s="21" customFormat="1" x14ac:dyDescent="0.2">
      <c r="L324" s="22">
        <v>321</v>
      </c>
      <c r="M324" s="22" t="e">
        <f>IF(#REF!=#REF!,1,0)</f>
        <v>#REF!</v>
      </c>
      <c r="N324" s="22" t="e">
        <f>IF(M324=0,"",COUNTIF(M$4:M324,1))</f>
        <v>#REF!</v>
      </c>
      <c r="O324" s="53" t="e">
        <f>IF(#REF!=zz!BR$2396,1,0)</f>
        <v>#REF!</v>
      </c>
      <c r="P324" s="53" t="e">
        <f>IF(O324=0,"",COUNTIF(O$4:O324,1))</f>
        <v>#REF!</v>
      </c>
      <c r="Q324" s="53" t="e">
        <f>IF(#REF!=zz!BR$2398,1,0)</f>
        <v>#REF!</v>
      </c>
      <c r="R324" s="53" t="e">
        <f>IF(Q324=0,"",COUNTIF(Q$4:Q324,1))</f>
        <v>#REF!</v>
      </c>
      <c r="S324" s="53" t="e">
        <f>IF(#REF!=zz!BR$2400,1,0)</f>
        <v>#REF!</v>
      </c>
      <c r="T324" s="53" t="e">
        <f>IF(S324=0,"",COUNTIF(S$4:S324,1))</f>
        <v>#REF!</v>
      </c>
      <c r="U324" s="53" t="e">
        <f>IF(#REF!&lt;&gt;"",1,"")</f>
        <v>#REF!</v>
      </c>
      <c r="V324" s="53" t="e">
        <f>IF(U324="","",COUNTIF(U$4:U324,1))</f>
        <v>#REF!</v>
      </c>
      <c r="W324" s="53" t="e">
        <f>#REF!</f>
        <v>#REF!</v>
      </c>
      <c r="X324" s="53" t="e">
        <f>IF(W324=0,"",COUNTIF(W$4:W324,1))</f>
        <v>#REF!</v>
      </c>
    </row>
    <row r="325" spans="12:24" s="21" customFormat="1" x14ac:dyDescent="0.2">
      <c r="L325" s="22">
        <v>322</v>
      </c>
      <c r="M325" s="22" t="e">
        <f>IF(#REF!=#REF!,1,0)</f>
        <v>#REF!</v>
      </c>
      <c r="N325" s="22" t="e">
        <f>IF(M325=0,"",COUNTIF(M$4:M325,1))</f>
        <v>#REF!</v>
      </c>
      <c r="O325" s="53" t="e">
        <f>IF(#REF!=zz!BR$2396,1,0)</f>
        <v>#REF!</v>
      </c>
      <c r="P325" s="53" t="e">
        <f>IF(O325=0,"",COUNTIF(O$4:O325,1))</f>
        <v>#REF!</v>
      </c>
      <c r="Q325" s="53" t="e">
        <f>IF(#REF!=zz!BR$2398,1,0)</f>
        <v>#REF!</v>
      </c>
      <c r="R325" s="53" t="e">
        <f>IF(Q325=0,"",COUNTIF(Q$4:Q325,1))</f>
        <v>#REF!</v>
      </c>
      <c r="S325" s="53" t="e">
        <f>IF(#REF!=zz!BR$2400,1,0)</f>
        <v>#REF!</v>
      </c>
      <c r="T325" s="53" t="e">
        <f>IF(S325=0,"",COUNTIF(S$4:S325,1))</f>
        <v>#REF!</v>
      </c>
      <c r="U325" s="53" t="e">
        <f>IF(#REF!&lt;&gt;"",1,"")</f>
        <v>#REF!</v>
      </c>
      <c r="V325" s="53" t="e">
        <f>IF(U325="","",COUNTIF(U$4:U325,1))</f>
        <v>#REF!</v>
      </c>
      <c r="W325" s="53" t="e">
        <f>#REF!</f>
        <v>#REF!</v>
      </c>
      <c r="X325" s="53" t="e">
        <f>IF(W325=0,"",COUNTIF(W$4:W325,1))</f>
        <v>#REF!</v>
      </c>
    </row>
    <row r="326" spans="12:24" s="21" customFormat="1" x14ac:dyDescent="0.2">
      <c r="L326" s="22">
        <v>323</v>
      </c>
      <c r="M326" s="22" t="e">
        <f>IF(#REF!=#REF!,1,0)</f>
        <v>#REF!</v>
      </c>
      <c r="N326" s="22" t="e">
        <f>IF(M326=0,"",COUNTIF(M$4:M326,1))</f>
        <v>#REF!</v>
      </c>
      <c r="O326" s="53" t="e">
        <f>IF(#REF!=zz!BR$2396,1,0)</f>
        <v>#REF!</v>
      </c>
      <c r="P326" s="53" t="e">
        <f>IF(O326=0,"",COUNTIF(O$4:O326,1))</f>
        <v>#REF!</v>
      </c>
      <c r="Q326" s="53" t="e">
        <f>IF(#REF!=zz!BR$2398,1,0)</f>
        <v>#REF!</v>
      </c>
      <c r="R326" s="53" t="e">
        <f>IF(Q326=0,"",COUNTIF(Q$4:Q326,1))</f>
        <v>#REF!</v>
      </c>
      <c r="S326" s="53" t="e">
        <f>IF(#REF!=zz!BR$2400,1,0)</f>
        <v>#REF!</v>
      </c>
      <c r="T326" s="53" t="e">
        <f>IF(S326=0,"",COUNTIF(S$4:S326,1))</f>
        <v>#REF!</v>
      </c>
      <c r="U326" s="53" t="e">
        <f>IF(#REF!&lt;&gt;"",1,"")</f>
        <v>#REF!</v>
      </c>
      <c r="V326" s="53" t="e">
        <f>IF(U326="","",COUNTIF(U$4:U326,1))</f>
        <v>#REF!</v>
      </c>
      <c r="W326" s="53" t="e">
        <f>#REF!</f>
        <v>#REF!</v>
      </c>
      <c r="X326" s="53" t="e">
        <f>IF(W326=0,"",COUNTIF(W$4:W326,1))</f>
        <v>#REF!</v>
      </c>
    </row>
    <row r="327" spans="12:24" s="21" customFormat="1" x14ac:dyDescent="0.2">
      <c r="L327" s="22">
        <v>324</v>
      </c>
      <c r="M327" s="22" t="e">
        <f>IF(#REF!=#REF!,1,0)</f>
        <v>#REF!</v>
      </c>
      <c r="N327" s="22" t="e">
        <f>IF(M327=0,"",COUNTIF(M$4:M327,1))</f>
        <v>#REF!</v>
      </c>
      <c r="O327" s="53" t="e">
        <f>IF(#REF!=zz!BR$2396,1,0)</f>
        <v>#REF!</v>
      </c>
      <c r="P327" s="53" t="e">
        <f>IF(O327=0,"",COUNTIF(O$4:O327,1))</f>
        <v>#REF!</v>
      </c>
      <c r="Q327" s="53" t="e">
        <f>IF(#REF!=zz!BR$2398,1,0)</f>
        <v>#REF!</v>
      </c>
      <c r="R327" s="53" t="e">
        <f>IF(Q327=0,"",COUNTIF(Q$4:Q327,1))</f>
        <v>#REF!</v>
      </c>
      <c r="S327" s="53" t="e">
        <f>IF(#REF!=zz!BR$2400,1,0)</f>
        <v>#REF!</v>
      </c>
      <c r="T327" s="53" t="e">
        <f>IF(S327=0,"",COUNTIF(S$4:S327,1))</f>
        <v>#REF!</v>
      </c>
      <c r="U327" s="53" t="e">
        <f>IF(#REF!&lt;&gt;"",1,"")</f>
        <v>#REF!</v>
      </c>
      <c r="V327" s="53" t="e">
        <f>IF(U327="","",COUNTIF(U$4:U327,1))</f>
        <v>#REF!</v>
      </c>
      <c r="W327" s="53" t="e">
        <f>#REF!</f>
        <v>#REF!</v>
      </c>
      <c r="X327" s="53" t="e">
        <f>IF(W327=0,"",COUNTIF(W$4:W327,1))</f>
        <v>#REF!</v>
      </c>
    </row>
    <row r="328" spans="12:24" s="21" customFormat="1" x14ac:dyDescent="0.2">
      <c r="L328" s="22">
        <v>325</v>
      </c>
      <c r="M328" s="22" t="e">
        <f>IF(#REF!=#REF!,1,0)</f>
        <v>#REF!</v>
      </c>
      <c r="N328" s="22" t="e">
        <f>IF(M328=0,"",COUNTIF(M$4:M328,1))</f>
        <v>#REF!</v>
      </c>
      <c r="O328" s="53" t="e">
        <f>IF(#REF!=zz!BR$2396,1,0)</f>
        <v>#REF!</v>
      </c>
      <c r="P328" s="53" t="e">
        <f>IF(O328=0,"",COUNTIF(O$4:O328,1))</f>
        <v>#REF!</v>
      </c>
      <c r="Q328" s="53" t="e">
        <f>IF(#REF!=zz!BR$2398,1,0)</f>
        <v>#REF!</v>
      </c>
      <c r="R328" s="53" t="e">
        <f>IF(Q328=0,"",COUNTIF(Q$4:Q328,1))</f>
        <v>#REF!</v>
      </c>
      <c r="S328" s="53" t="e">
        <f>IF(#REF!=zz!BR$2400,1,0)</f>
        <v>#REF!</v>
      </c>
      <c r="T328" s="53" t="e">
        <f>IF(S328=0,"",COUNTIF(S$4:S328,1))</f>
        <v>#REF!</v>
      </c>
      <c r="U328" s="53" t="e">
        <f>IF(#REF!&lt;&gt;"",1,"")</f>
        <v>#REF!</v>
      </c>
      <c r="V328" s="53" t="e">
        <f>IF(U328="","",COUNTIF(U$4:U328,1))</f>
        <v>#REF!</v>
      </c>
      <c r="W328" s="53" t="e">
        <f>#REF!</f>
        <v>#REF!</v>
      </c>
      <c r="X328" s="53" t="e">
        <f>IF(W328=0,"",COUNTIF(W$4:W328,1))</f>
        <v>#REF!</v>
      </c>
    </row>
    <row r="329" spans="12:24" s="21" customFormat="1" x14ac:dyDescent="0.2">
      <c r="L329" s="22">
        <v>326</v>
      </c>
      <c r="M329" s="22" t="e">
        <f>IF(#REF!=#REF!,1,0)</f>
        <v>#REF!</v>
      </c>
      <c r="N329" s="22" t="e">
        <f>IF(M329=0,"",COUNTIF(M$4:M329,1))</f>
        <v>#REF!</v>
      </c>
      <c r="O329" s="53" t="e">
        <f>IF(#REF!=zz!BR$2396,1,0)</f>
        <v>#REF!</v>
      </c>
      <c r="P329" s="53" t="e">
        <f>IF(O329=0,"",COUNTIF(O$4:O329,1))</f>
        <v>#REF!</v>
      </c>
      <c r="Q329" s="53" t="e">
        <f>IF(#REF!=zz!BR$2398,1,0)</f>
        <v>#REF!</v>
      </c>
      <c r="R329" s="53" t="e">
        <f>IF(Q329=0,"",COUNTIF(Q$4:Q329,1))</f>
        <v>#REF!</v>
      </c>
      <c r="S329" s="53" t="e">
        <f>IF(#REF!=zz!BR$2400,1,0)</f>
        <v>#REF!</v>
      </c>
      <c r="T329" s="53" t="e">
        <f>IF(S329=0,"",COUNTIF(S$4:S329,1))</f>
        <v>#REF!</v>
      </c>
      <c r="U329" s="53" t="e">
        <f>IF(#REF!&lt;&gt;"",1,"")</f>
        <v>#REF!</v>
      </c>
      <c r="V329" s="53" t="e">
        <f>IF(U329="","",COUNTIF(U$4:U329,1))</f>
        <v>#REF!</v>
      </c>
      <c r="W329" s="53" t="e">
        <f>#REF!</f>
        <v>#REF!</v>
      </c>
      <c r="X329" s="53" t="e">
        <f>IF(W329=0,"",COUNTIF(W$4:W329,1))</f>
        <v>#REF!</v>
      </c>
    </row>
    <row r="330" spans="12:24" s="21" customFormat="1" x14ac:dyDescent="0.2">
      <c r="L330" s="22">
        <v>327</v>
      </c>
      <c r="M330" s="22" t="e">
        <f>IF(#REF!=#REF!,1,0)</f>
        <v>#REF!</v>
      </c>
      <c r="N330" s="22" t="e">
        <f>IF(M330=0,"",COUNTIF(M$4:M330,1))</f>
        <v>#REF!</v>
      </c>
      <c r="O330" s="53" t="e">
        <f>IF(#REF!=zz!BR$2396,1,0)</f>
        <v>#REF!</v>
      </c>
      <c r="P330" s="53" t="e">
        <f>IF(O330=0,"",COUNTIF(O$4:O330,1))</f>
        <v>#REF!</v>
      </c>
      <c r="Q330" s="53" t="e">
        <f>IF(#REF!=zz!BR$2398,1,0)</f>
        <v>#REF!</v>
      </c>
      <c r="R330" s="53" t="e">
        <f>IF(Q330=0,"",COUNTIF(Q$4:Q330,1))</f>
        <v>#REF!</v>
      </c>
      <c r="S330" s="53" t="e">
        <f>IF(#REF!=zz!BR$2400,1,0)</f>
        <v>#REF!</v>
      </c>
      <c r="T330" s="53" t="e">
        <f>IF(S330=0,"",COUNTIF(S$4:S330,1))</f>
        <v>#REF!</v>
      </c>
      <c r="U330" s="53" t="e">
        <f>IF(#REF!&lt;&gt;"",1,"")</f>
        <v>#REF!</v>
      </c>
      <c r="V330" s="53" t="e">
        <f>IF(U330="","",COUNTIF(U$4:U330,1))</f>
        <v>#REF!</v>
      </c>
      <c r="W330" s="53" t="e">
        <f>#REF!</f>
        <v>#REF!</v>
      </c>
      <c r="X330" s="53" t="e">
        <f>IF(W330=0,"",COUNTIF(W$4:W330,1))</f>
        <v>#REF!</v>
      </c>
    </row>
    <row r="331" spans="12:24" s="21" customFormat="1" x14ac:dyDescent="0.2">
      <c r="L331" s="22">
        <v>328</v>
      </c>
      <c r="M331" s="22" t="e">
        <f>IF(#REF!=#REF!,1,0)</f>
        <v>#REF!</v>
      </c>
      <c r="N331" s="22" t="e">
        <f>IF(M331=0,"",COUNTIF(M$4:M331,1))</f>
        <v>#REF!</v>
      </c>
      <c r="O331" s="53" t="e">
        <f>IF(#REF!=zz!BR$2396,1,0)</f>
        <v>#REF!</v>
      </c>
      <c r="P331" s="53" t="e">
        <f>IF(O331=0,"",COUNTIF(O$4:O331,1))</f>
        <v>#REF!</v>
      </c>
      <c r="Q331" s="53" t="e">
        <f>IF(#REF!=zz!BR$2398,1,0)</f>
        <v>#REF!</v>
      </c>
      <c r="R331" s="53" t="e">
        <f>IF(Q331=0,"",COUNTIF(Q$4:Q331,1))</f>
        <v>#REF!</v>
      </c>
      <c r="S331" s="53" t="e">
        <f>IF(#REF!=zz!BR$2400,1,0)</f>
        <v>#REF!</v>
      </c>
      <c r="T331" s="53" t="e">
        <f>IF(S331=0,"",COUNTIF(S$4:S331,1))</f>
        <v>#REF!</v>
      </c>
      <c r="U331" s="53" t="e">
        <f>IF(#REF!&lt;&gt;"",1,"")</f>
        <v>#REF!</v>
      </c>
      <c r="V331" s="53" t="e">
        <f>IF(U331="","",COUNTIF(U$4:U331,1))</f>
        <v>#REF!</v>
      </c>
      <c r="W331" s="53" t="e">
        <f>#REF!</f>
        <v>#REF!</v>
      </c>
      <c r="X331" s="53" t="e">
        <f>IF(W331=0,"",COUNTIF(W$4:W331,1))</f>
        <v>#REF!</v>
      </c>
    </row>
    <row r="332" spans="12:24" s="21" customFormat="1" x14ac:dyDescent="0.2">
      <c r="L332" s="22">
        <v>329</v>
      </c>
      <c r="M332" s="22" t="e">
        <f>IF(#REF!=#REF!,1,0)</f>
        <v>#REF!</v>
      </c>
      <c r="N332" s="22" t="e">
        <f>IF(M332=0,"",COUNTIF(M$4:M332,1))</f>
        <v>#REF!</v>
      </c>
      <c r="O332" s="53" t="e">
        <f>IF(#REF!=zz!BR$2396,1,0)</f>
        <v>#REF!</v>
      </c>
      <c r="P332" s="53" t="e">
        <f>IF(O332=0,"",COUNTIF(O$4:O332,1))</f>
        <v>#REF!</v>
      </c>
      <c r="Q332" s="53" t="e">
        <f>IF(#REF!=zz!BR$2398,1,0)</f>
        <v>#REF!</v>
      </c>
      <c r="R332" s="53" t="e">
        <f>IF(Q332=0,"",COUNTIF(Q$4:Q332,1))</f>
        <v>#REF!</v>
      </c>
      <c r="S332" s="53" t="e">
        <f>IF(#REF!=zz!BR$2400,1,0)</f>
        <v>#REF!</v>
      </c>
      <c r="T332" s="53" t="e">
        <f>IF(S332=0,"",COUNTIF(S$4:S332,1))</f>
        <v>#REF!</v>
      </c>
      <c r="U332" s="53" t="e">
        <f>IF(#REF!&lt;&gt;"",1,"")</f>
        <v>#REF!</v>
      </c>
      <c r="V332" s="53" t="e">
        <f>IF(U332="","",COUNTIF(U$4:U332,1))</f>
        <v>#REF!</v>
      </c>
      <c r="W332" s="53" t="e">
        <f>#REF!</f>
        <v>#REF!</v>
      </c>
      <c r="X332" s="53" t="e">
        <f>IF(W332=0,"",COUNTIF(W$4:W332,1))</f>
        <v>#REF!</v>
      </c>
    </row>
    <row r="333" spans="12:24" s="21" customFormat="1" x14ac:dyDescent="0.2">
      <c r="L333" s="22">
        <v>330</v>
      </c>
      <c r="M333" s="22" t="e">
        <f>IF(#REF!=#REF!,1,0)</f>
        <v>#REF!</v>
      </c>
      <c r="N333" s="22" t="e">
        <f>IF(M333=0,"",COUNTIF(M$4:M333,1))</f>
        <v>#REF!</v>
      </c>
      <c r="O333" s="53" t="e">
        <f>IF(#REF!=zz!BR$2396,1,0)</f>
        <v>#REF!</v>
      </c>
      <c r="P333" s="53" t="e">
        <f>IF(O333=0,"",COUNTIF(O$4:O333,1))</f>
        <v>#REF!</v>
      </c>
      <c r="Q333" s="53" t="e">
        <f>IF(#REF!=zz!BR$2398,1,0)</f>
        <v>#REF!</v>
      </c>
      <c r="R333" s="53" t="e">
        <f>IF(Q333=0,"",COUNTIF(Q$4:Q333,1))</f>
        <v>#REF!</v>
      </c>
      <c r="S333" s="53" t="e">
        <f>IF(#REF!=zz!BR$2400,1,0)</f>
        <v>#REF!</v>
      </c>
      <c r="T333" s="53" t="e">
        <f>IF(S333=0,"",COUNTIF(S$4:S333,1))</f>
        <v>#REF!</v>
      </c>
      <c r="U333" s="53" t="e">
        <f>IF(#REF!&lt;&gt;"",1,"")</f>
        <v>#REF!</v>
      </c>
      <c r="V333" s="53" t="e">
        <f>IF(U333="","",COUNTIF(U$4:U333,1))</f>
        <v>#REF!</v>
      </c>
      <c r="W333" s="53" t="e">
        <f>#REF!</f>
        <v>#REF!</v>
      </c>
      <c r="X333" s="53" t="e">
        <f>IF(W333=0,"",COUNTIF(W$4:W333,1))</f>
        <v>#REF!</v>
      </c>
    </row>
    <row r="334" spans="12:24" s="21" customFormat="1" x14ac:dyDescent="0.2">
      <c r="L334" s="22">
        <v>331</v>
      </c>
      <c r="M334" s="22" t="e">
        <f>IF(#REF!=#REF!,1,0)</f>
        <v>#REF!</v>
      </c>
      <c r="N334" s="22" t="e">
        <f>IF(M334=0,"",COUNTIF(M$4:M334,1))</f>
        <v>#REF!</v>
      </c>
      <c r="O334" s="53" t="e">
        <f>IF(#REF!=zz!BR$2396,1,0)</f>
        <v>#REF!</v>
      </c>
      <c r="P334" s="53" t="e">
        <f>IF(O334=0,"",COUNTIF(O$4:O334,1))</f>
        <v>#REF!</v>
      </c>
      <c r="Q334" s="53" t="e">
        <f>IF(#REF!=zz!BR$2398,1,0)</f>
        <v>#REF!</v>
      </c>
      <c r="R334" s="53" t="e">
        <f>IF(Q334=0,"",COUNTIF(Q$4:Q334,1))</f>
        <v>#REF!</v>
      </c>
      <c r="S334" s="53" t="e">
        <f>IF(#REF!=zz!BR$2400,1,0)</f>
        <v>#REF!</v>
      </c>
      <c r="T334" s="53" t="e">
        <f>IF(S334=0,"",COUNTIF(S$4:S334,1))</f>
        <v>#REF!</v>
      </c>
      <c r="U334" s="53" t="e">
        <f>IF(#REF!&lt;&gt;"",1,"")</f>
        <v>#REF!</v>
      </c>
      <c r="V334" s="53" t="e">
        <f>IF(U334="","",COUNTIF(U$4:U334,1))</f>
        <v>#REF!</v>
      </c>
      <c r="W334" s="53" t="e">
        <f>#REF!</f>
        <v>#REF!</v>
      </c>
      <c r="X334" s="53" t="e">
        <f>IF(W334=0,"",COUNTIF(W$4:W334,1))</f>
        <v>#REF!</v>
      </c>
    </row>
    <row r="335" spans="12:24" s="21" customFormat="1" x14ac:dyDescent="0.2">
      <c r="L335" s="22">
        <v>332</v>
      </c>
      <c r="M335" s="22" t="e">
        <f>IF(#REF!=#REF!,1,0)</f>
        <v>#REF!</v>
      </c>
      <c r="N335" s="22" t="e">
        <f>IF(M335=0,"",COUNTIF(M$4:M335,1))</f>
        <v>#REF!</v>
      </c>
      <c r="O335" s="53" t="e">
        <f>IF(#REF!=zz!BR$2396,1,0)</f>
        <v>#REF!</v>
      </c>
      <c r="P335" s="53" t="e">
        <f>IF(O335=0,"",COUNTIF(O$4:O335,1))</f>
        <v>#REF!</v>
      </c>
      <c r="Q335" s="53" t="e">
        <f>IF(#REF!=zz!BR$2398,1,0)</f>
        <v>#REF!</v>
      </c>
      <c r="R335" s="53" t="e">
        <f>IF(Q335=0,"",COUNTIF(Q$4:Q335,1))</f>
        <v>#REF!</v>
      </c>
      <c r="S335" s="53" t="e">
        <f>IF(#REF!=zz!BR$2400,1,0)</f>
        <v>#REF!</v>
      </c>
      <c r="T335" s="53" t="e">
        <f>IF(S335=0,"",COUNTIF(S$4:S335,1))</f>
        <v>#REF!</v>
      </c>
      <c r="U335" s="53" t="e">
        <f>IF(#REF!&lt;&gt;"",1,"")</f>
        <v>#REF!</v>
      </c>
      <c r="V335" s="53" t="e">
        <f>IF(U335="","",COUNTIF(U$4:U335,1))</f>
        <v>#REF!</v>
      </c>
      <c r="W335" s="53" t="e">
        <f>#REF!</f>
        <v>#REF!</v>
      </c>
      <c r="X335" s="53" t="e">
        <f>IF(W335=0,"",COUNTIF(W$4:W335,1))</f>
        <v>#REF!</v>
      </c>
    </row>
    <row r="336" spans="12:24" s="21" customFormat="1" x14ac:dyDescent="0.2">
      <c r="L336" s="22">
        <v>333</v>
      </c>
      <c r="M336" s="22" t="e">
        <f>IF(#REF!=#REF!,1,0)</f>
        <v>#REF!</v>
      </c>
      <c r="N336" s="22" t="e">
        <f>IF(M336=0,"",COUNTIF(M$4:M336,1))</f>
        <v>#REF!</v>
      </c>
      <c r="O336" s="53" t="e">
        <f>IF(#REF!=zz!BR$2396,1,0)</f>
        <v>#REF!</v>
      </c>
      <c r="P336" s="53" t="e">
        <f>IF(O336=0,"",COUNTIF(O$4:O336,1))</f>
        <v>#REF!</v>
      </c>
      <c r="Q336" s="53" t="e">
        <f>IF(#REF!=zz!BR$2398,1,0)</f>
        <v>#REF!</v>
      </c>
      <c r="R336" s="53" t="e">
        <f>IF(Q336=0,"",COUNTIF(Q$4:Q336,1))</f>
        <v>#REF!</v>
      </c>
      <c r="S336" s="53" t="e">
        <f>IF(#REF!=zz!BR$2400,1,0)</f>
        <v>#REF!</v>
      </c>
      <c r="T336" s="53" t="e">
        <f>IF(S336=0,"",COUNTIF(S$4:S336,1))</f>
        <v>#REF!</v>
      </c>
      <c r="U336" s="53" t="e">
        <f>IF(#REF!&lt;&gt;"",1,"")</f>
        <v>#REF!</v>
      </c>
      <c r="V336" s="53" t="e">
        <f>IF(U336="","",COUNTIF(U$4:U336,1))</f>
        <v>#REF!</v>
      </c>
      <c r="W336" s="53" t="e">
        <f>#REF!</f>
        <v>#REF!</v>
      </c>
      <c r="X336" s="53" t="e">
        <f>IF(W336=0,"",COUNTIF(W$4:W336,1))</f>
        <v>#REF!</v>
      </c>
    </row>
    <row r="337" spans="12:24" s="21" customFormat="1" x14ac:dyDescent="0.2">
      <c r="L337" s="22">
        <v>334</v>
      </c>
      <c r="M337" s="22" t="e">
        <f>IF(#REF!=#REF!,1,0)</f>
        <v>#REF!</v>
      </c>
      <c r="N337" s="22" t="e">
        <f>IF(M337=0,"",COUNTIF(M$4:M337,1))</f>
        <v>#REF!</v>
      </c>
      <c r="O337" s="53" t="e">
        <f>IF(#REF!=zz!BR$2396,1,0)</f>
        <v>#REF!</v>
      </c>
      <c r="P337" s="53" t="e">
        <f>IF(O337=0,"",COUNTIF(O$4:O337,1))</f>
        <v>#REF!</v>
      </c>
      <c r="Q337" s="53" t="e">
        <f>IF(#REF!=zz!BR$2398,1,0)</f>
        <v>#REF!</v>
      </c>
      <c r="R337" s="53" t="e">
        <f>IF(Q337=0,"",COUNTIF(Q$4:Q337,1))</f>
        <v>#REF!</v>
      </c>
      <c r="S337" s="53" t="e">
        <f>IF(#REF!=zz!BR$2400,1,0)</f>
        <v>#REF!</v>
      </c>
      <c r="T337" s="53" t="e">
        <f>IF(S337=0,"",COUNTIF(S$4:S337,1))</f>
        <v>#REF!</v>
      </c>
      <c r="U337" s="53" t="e">
        <f>IF(#REF!&lt;&gt;"",1,"")</f>
        <v>#REF!</v>
      </c>
      <c r="V337" s="53" t="e">
        <f>IF(U337="","",COUNTIF(U$4:U337,1))</f>
        <v>#REF!</v>
      </c>
      <c r="W337" s="53" t="e">
        <f>#REF!</f>
        <v>#REF!</v>
      </c>
      <c r="X337" s="53" t="e">
        <f>IF(W337=0,"",COUNTIF(W$4:W337,1))</f>
        <v>#REF!</v>
      </c>
    </row>
    <row r="338" spans="12:24" s="21" customFormat="1" x14ac:dyDescent="0.2">
      <c r="L338" s="22">
        <v>335</v>
      </c>
      <c r="M338" s="22" t="e">
        <f>IF(#REF!=#REF!,1,0)</f>
        <v>#REF!</v>
      </c>
      <c r="N338" s="22" t="e">
        <f>IF(M338=0,"",COUNTIF(M$4:M338,1))</f>
        <v>#REF!</v>
      </c>
      <c r="O338" s="53" t="e">
        <f>IF(#REF!=zz!BR$2396,1,0)</f>
        <v>#REF!</v>
      </c>
      <c r="P338" s="53" t="e">
        <f>IF(O338=0,"",COUNTIF(O$4:O338,1))</f>
        <v>#REF!</v>
      </c>
      <c r="Q338" s="53" t="e">
        <f>IF(#REF!=zz!BR$2398,1,0)</f>
        <v>#REF!</v>
      </c>
      <c r="R338" s="53" t="e">
        <f>IF(Q338=0,"",COUNTIF(Q$4:Q338,1))</f>
        <v>#REF!</v>
      </c>
      <c r="S338" s="53" t="e">
        <f>IF(#REF!=zz!BR$2400,1,0)</f>
        <v>#REF!</v>
      </c>
      <c r="T338" s="53" t="e">
        <f>IF(S338=0,"",COUNTIF(S$4:S338,1))</f>
        <v>#REF!</v>
      </c>
      <c r="U338" s="53" t="e">
        <f>IF(#REF!&lt;&gt;"",1,"")</f>
        <v>#REF!</v>
      </c>
      <c r="V338" s="53" t="e">
        <f>IF(U338="","",COUNTIF(U$4:U338,1))</f>
        <v>#REF!</v>
      </c>
      <c r="W338" s="53" t="e">
        <f>#REF!</f>
        <v>#REF!</v>
      </c>
      <c r="X338" s="53" t="e">
        <f>IF(W338=0,"",COUNTIF(W$4:W338,1))</f>
        <v>#REF!</v>
      </c>
    </row>
    <row r="339" spans="12:24" s="21" customFormat="1" x14ac:dyDescent="0.2">
      <c r="L339" s="22">
        <v>336</v>
      </c>
      <c r="M339" s="22" t="e">
        <f>IF(#REF!=#REF!,1,0)</f>
        <v>#REF!</v>
      </c>
      <c r="N339" s="22" t="e">
        <f>IF(M339=0,"",COUNTIF(M$4:M339,1))</f>
        <v>#REF!</v>
      </c>
      <c r="O339" s="53" t="e">
        <f>IF(#REF!=zz!BR$2396,1,0)</f>
        <v>#REF!</v>
      </c>
      <c r="P339" s="53" t="e">
        <f>IF(O339=0,"",COUNTIF(O$4:O339,1))</f>
        <v>#REF!</v>
      </c>
      <c r="Q339" s="53" t="e">
        <f>IF(#REF!=zz!BR$2398,1,0)</f>
        <v>#REF!</v>
      </c>
      <c r="R339" s="53" t="e">
        <f>IF(Q339=0,"",COUNTIF(Q$4:Q339,1))</f>
        <v>#REF!</v>
      </c>
      <c r="S339" s="53" t="e">
        <f>IF(#REF!=zz!BR$2400,1,0)</f>
        <v>#REF!</v>
      </c>
      <c r="T339" s="53" t="e">
        <f>IF(S339=0,"",COUNTIF(S$4:S339,1))</f>
        <v>#REF!</v>
      </c>
      <c r="U339" s="53" t="e">
        <f>IF(#REF!&lt;&gt;"",1,"")</f>
        <v>#REF!</v>
      </c>
      <c r="V339" s="53" t="e">
        <f>IF(U339="","",COUNTIF(U$4:U339,1))</f>
        <v>#REF!</v>
      </c>
      <c r="W339" s="53" t="e">
        <f>#REF!</f>
        <v>#REF!</v>
      </c>
      <c r="X339" s="53" t="e">
        <f>IF(W339=0,"",COUNTIF(W$4:W339,1))</f>
        <v>#REF!</v>
      </c>
    </row>
    <row r="340" spans="12:24" s="21" customFormat="1" x14ac:dyDescent="0.2">
      <c r="L340" s="22">
        <v>337</v>
      </c>
      <c r="M340" s="22" t="e">
        <f>IF(#REF!=#REF!,1,0)</f>
        <v>#REF!</v>
      </c>
      <c r="N340" s="22" t="e">
        <f>IF(M340=0,"",COUNTIF(M$4:M340,1))</f>
        <v>#REF!</v>
      </c>
      <c r="O340" s="53" t="e">
        <f>IF(#REF!=zz!BR$2396,1,0)</f>
        <v>#REF!</v>
      </c>
      <c r="P340" s="53" t="e">
        <f>IF(O340=0,"",COUNTIF(O$4:O340,1))</f>
        <v>#REF!</v>
      </c>
      <c r="Q340" s="53" t="e">
        <f>IF(#REF!=zz!BR$2398,1,0)</f>
        <v>#REF!</v>
      </c>
      <c r="R340" s="53" t="e">
        <f>IF(Q340=0,"",COUNTIF(Q$4:Q340,1))</f>
        <v>#REF!</v>
      </c>
      <c r="S340" s="53" t="e">
        <f>IF(#REF!=zz!BR$2400,1,0)</f>
        <v>#REF!</v>
      </c>
      <c r="T340" s="53" t="e">
        <f>IF(S340=0,"",COUNTIF(S$4:S340,1))</f>
        <v>#REF!</v>
      </c>
      <c r="U340" s="53" t="e">
        <f>IF(#REF!&lt;&gt;"",1,"")</f>
        <v>#REF!</v>
      </c>
      <c r="V340" s="53" t="e">
        <f>IF(U340="","",COUNTIF(U$4:U340,1))</f>
        <v>#REF!</v>
      </c>
      <c r="W340" s="53" t="e">
        <f>#REF!</f>
        <v>#REF!</v>
      </c>
      <c r="X340" s="53" t="e">
        <f>IF(W340=0,"",COUNTIF(W$4:W340,1))</f>
        <v>#REF!</v>
      </c>
    </row>
    <row r="341" spans="12:24" s="21" customFormat="1" x14ac:dyDescent="0.2">
      <c r="L341" s="22">
        <v>338</v>
      </c>
      <c r="M341" s="22" t="e">
        <f>IF(#REF!=#REF!,1,0)</f>
        <v>#REF!</v>
      </c>
      <c r="N341" s="22" t="e">
        <f>IF(M341=0,"",COUNTIF(M$4:M341,1))</f>
        <v>#REF!</v>
      </c>
      <c r="O341" s="53" t="e">
        <f>IF(#REF!=zz!BR$2396,1,0)</f>
        <v>#REF!</v>
      </c>
      <c r="P341" s="53" t="e">
        <f>IF(O341=0,"",COUNTIF(O$4:O341,1))</f>
        <v>#REF!</v>
      </c>
      <c r="Q341" s="53" t="e">
        <f>IF(#REF!=zz!BR$2398,1,0)</f>
        <v>#REF!</v>
      </c>
      <c r="R341" s="53" t="e">
        <f>IF(Q341=0,"",COUNTIF(Q$4:Q341,1))</f>
        <v>#REF!</v>
      </c>
      <c r="S341" s="53" t="e">
        <f>IF(#REF!=zz!BR$2400,1,0)</f>
        <v>#REF!</v>
      </c>
      <c r="T341" s="53" t="e">
        <f>IF(S341=0,"",COUNTIF(S$4:S341,1))</f>
        <v>#REF!</v>
      </c>
      <c r="U341" s="53" t="e">
        <f>IF(#REF!&lt;&gt;"",1,"")</f>
        <v>#REF!</v>
      </c>
      <c r="V341" s="53" t="e">
        <f>IF(U341="","",COUNTIF(U$4:U341,1))</f>
        <v>#REF!</v>
      </c>
      <c r="W341" s="53" t="e">
        <f>#REF!</f>
        <v>#REF!</v>
      </c>
      <c r="X341" s="53" t="e">
        <f>IF(W341=0,"",COUNTIF(W$4:W341,1))</f>
        <v>#REF!</v>
      </c>
    </row>
    <row r="342" spans="12:24" s="21" customFormat="1" x14ac:dyDescent="0.2">
      <c r="L342" s="22">
        <v>339</v>
      </c>
      <c r="M342" s="22" t="e">
        <f>IF(#REF!=#REF!,1,0)</f>
        <v>#REF!</v>
      </c>
      <c r="N342" s="22" t="e">
        <f>IF(M342=0,"",COUNTIF(M$4:M342,1))</f>
        <v>#REF!</v>
      </c>
      <c r="O342" s="53" t="e">
        <f>IF(#REF!=zz!BR$2396,1,0)</f>
        <v>#REF!</v>
      </c>
      <c r="P342" s="53" t="e">
        <f>IF(O342=0,"",COUNTIF(O$4:O342,1))</f>
        <v>#REF!</v>
      </c>
      <c r="Q342" s="53" t="e">
        <f>IF(#REF!=zz!BR$2398,1,0)</f>
        <v>#REF!</v>
      </c>
      <c r="R342" s="53" t="e">
        <f>IF(Q342=0,"",COUNTIF(Q$4:Q342,1))</f>
        <v>#REF!</v>
      </c>
      <c r="S342" s="53" t="e">
        <f>IF(#REF!=zz!BR$2400,1,0)</f>
        <v>#REF!</v>
      </c>
      <c r="T342" s="53" t="e">
        <f>IF(S342=0,"",COUNTIF(S$4:S342,1))</f>
        <v>#REF!</v>
      </c>
      <c r="U342" s="53" t="e">
        <f>IF(#REF!&lt;&gt;"",1,"")</f>
        <v>#REF!</v>
      </c>
      <c r="V342" s="53" t="e">
        <f>IF(U342="","",COUNTIF(U$4:U342,1))</f>
        <v>#REF!</v>
      </c>
      <c r="W342" s="53" t="e">
        <f>#REF!</f>
        <v>#REF!</v>
      </c>
      <c r="X342" s="53" t="e">
        <f>IF(W342=0,"",COUNTIF(W$4:W342,1))</f>
        <v>#REF!</v>
      </c>
    </row>
    <row r="343" spans="12:24" s="21" customFormat="1" x14ac:dyDescent="0.2">
      <c r="L343" s="22">
        <v>340</v>
      </c>
      <c r="M343" s="22" t="e">
        <f>IF(#REF!=#REF!,1,0)</f>
        <v>#REF!</v>
      </c>
      <c r="N343" s="22" t="e">
        <f>IF(M343=0,"",COUNTIF(M$4:M343,1))</f>
        <v>#REF!</v>
      </c>
      <c r="O343" s="53" t="e">
        <f>IF(#REF!=zz!BR$2396,1,0)</f>
        <v>#REF!</v>
      </c>
      <c r="P343" s="53" t="e">
        <f>IF(O343=0,"",COUNTIF(O$4:O343,1))</f>
        <v>#REF!</v>
      </c>
      <c r="Q343" s="53" t="e">
        <f>IF(#REF!=zz!BR$2398,1,0)</f>
        <v>#REF!</v>
      </c>
      <c r="R343" s="53" t="e">
        <f>IF(Q343=0,"",COUNTIF(Q$4:Q343,1))</f>
        <v>#REF!</v>
      </c>
      <c r="S343" s="53" t="e">
        <f>IF(#REF!=zz!BR$2400,1,0)</f>
        <v>#REF!</v>
      </c>
      <c r="T343" s="53" t="e">
        <f>IF(S343=0,"",COUNTIF(S$4:S343,1))</f>
        <v>#REF!</v>
      </c>
      <c r="U343" s="53" t="e">
        <f>IF(#REF!&lt;&gt;"",1,"")</f>
        <v>#REF!</v>
      </c>
      <c r="V343" s="53" t="e">
        <f>IF(U343="","",COUNTIF(U$4:U343,1))</f>
        <v>#REF!</v>
      </c>
      <c r="W343" s="53" t="e">
        <f>#REF!</f>
        <v>#REF!</v>
      </c>
      <c r="X343" s="53" t="e">
        <f>IF(W343=0,"",COUNTIF(W$4:W343,1))</f>
        <v>#REF!</v>
      </c>
    </row>
    <row r="344" spans="12:24" s="21" customFormat="1" x14ac:dyDescent="0.2">
      <c r="L344" s="22">
        <v>341</v>
      </c>
      <c r="M344" s="22" t="e">
        <f>IF(#REF!=#REF!,1,0)</f>
        <v>#REF!</v>
      </c>
      <c r="N344" s="22" t="e">
        <f>IF(M344=0,"",COUNTIF(M$4:M344,1))</f>
        <v>#REF!</v>
      </c>
      <c r="O344" s="53" t="e">
        <f>IF(#REF!=zz!BR$2396,1,0)</f>
        <v>#REF!</v>
      </c>
      <c r="P344" s="53" t="e">
        <f>IF(O344=0,"",COUNTIF(O$4:O344,1))</f>
        <v>#REF!</v>
      </c>
      <c r="Q344" s="53" t="e">
        <f>IF(#REF!=zz!BR$2398,1,0)</f>
        <v>#REF!</v>
      </c>
      <c r="R344" s="53" t="e">
        <f>IF(Q344=0,"",COUNTIF(Q$4:Q344,1))</f>
        <v>#REF!</v>
      </c>
      <c r="S344" s="53" t="e">
        <f>IF(#REF!=zz!BR$2400,1,0)</f>
        <v>#REF!</v>
      </c>
      <c r="T344" s="53" t="e">
        <f>IF(S344=0,"",COUNTIF(S$4:S344,1))</f>
        <v>#REF!</v>
      </c>
      <c r="U344" s="53" t="e">
        <f>IF(#REF!&lt;&gt;"",1,"")</f>
        <v>#REF!</v>
      </c>
      <c r="V344" s="53" t="e">
        <f>IF(U344="","",COUNTIF(U$4:U344,1))</f>
        <v>#REF!</v>
      </c>
      <c r="W344" s="53" t="e">
        <f>#REF!</f>
        <v>#REF!</v>
      </c>
      <c r="X344" s="53" t="e">
        <f>IF(W344=0,"",COUNTIF(W$4:W344,1))</f>
        <v>#REF!</v>
      </c>
    </row>
    <row r="345" spans="12:24" s="21" customFormat="1" x14ac:dyDescent="0.2">
      <c r="L345" s="22">
        <v>342</v>
      </c>
      <c r="M345" s="22" t="e">
        <f>IF(#REF!=#REF!,1,0)</f>
        <v>#REF!</v>
      </c>
      <c r="N345" s="22" t="e">
        <f>IF(M345=0,"",COUNTIF(M$4:M345,1))</f>
        <v>#REF!</v>
      </c>
      <c r="O345" s="53" t="e">
        <f>IF(#REF!=zz!BR$2396,1,0)</f>
        <v>#REF!</v>
      </c>
      <c r="P345" s="53" t="e">
        <f>IF(O345=0,"",COUNTIF(O$4:O345,1))</f>
        <v>#REF!</v>
      </c>
      <c r="Q345" s="53" t="e">
        <f>IF(#REF!=zz!BR$2398,1,0)</f>
        <v>#REF!</v>
      </c>
      <c r="R345" s="53" t="e">
        <f>IF(Q345=0,"",COUNTIF(Q$4:Q345,1))</f>
        <v>#REF!</v>
      </c>
      <c r="S345" s="53" t="e">
        <f>IF(#REF!=zz!BR$2400,1,0)</f>
        <v>#REF!</v>
      </c>
      <c r="T345" s="53" t="e">
        <f>IF(S345=0,"",COUNTIF(S$4:S345,1))</f>
        <v>#REF!</v>
      </c>
      <c r="U345" s="53" t="e">
        <f>IF(#REF!&lt;&gt;"",1,"")</f>
        <v>#REF!</v>
      </c>
      <c r="V345" s="53" t="e">
        <f>IF(U345="","",COUNTIF(U$4:U345,1))</f>
        <v>#REF!</v>
      </c>
      <c r="W345" s="53" t="e">
        <f>#REF!</f>
        <v>#REF!</v>
      </c>
      <c r="X345" s="53" t="e">
        <f>IF(W345=0,"",COUNTIF(W$4:W345,1))</f>
        <v>#REF!</v>
      </c>
    </row>
    <row r="346" spans="12:24" s="21" customFormat="1" x14ac:dyDescent="0.2">
      <c r="L346" s="22">
        <v>343</v>
      </c>
      <c r="M346" s="22" t="e">
        <f>IF(#REF!=#REF!,1,0)</f>
        <v>#REF!</v>
      </c>
      <c r="N346" s="22" t="e">
        <f>IF(M346=0,"",COUNTIF(M$4:M346,1))</f>
        <v>#REF!</v>
      </c>
      <c r="O346" s="53" t="e">
        <f>IF(#REF!=zz!BR$2396,1,0)</f>
        <v>#REF!</v>
      </c>
      <c r="P346" s="53" t="e">
        <f>IF(O346=0,"",COUNTIF(O$4:O346,1))</f>
        <v>#REF!</v>
      </c>
      <c r="Q346" s="53" t="e">
        <f>IF(#REF!=zz!BR$2398,1,0)</f>
        <v>#REF!</v>
      </c>
      <c r="R346" s="53" t="e">
        <f>IF(Q346=0,"",COUNTIF(Q$4:Q346,1))</f>
        <v>#REF!</v>
      </c>
      <c r="S346" s="53" t="e">
        <f>IF(#REF!=zz!BR$2400,1,0)</f>
        <v>#REF!</v>
      </c>
      <c r="T346" s="53" t="e">
        <f>IF(S346=0,"",COUNTIF(S$4:S346,1))</f>
        <v>#REF!</v>
      </c>
      <c r="U346" s="53" t="e">
        <f>IF(#REF!&lt;&gt;"",1,"")</f>
        <v>#REF!</v>
      </c>
      <c r="V346" s="53" t="e">
        <f>IF(U346="","",COUNTIF(U$4:U346,1))</f>
        <v>#REF!</v>
      </c>
      <c r="W346" s="53" t="e">
        <f>#REF!</f>
        <v>#REF!</v>
      </c>
      <c r="X346" s="53" t="e">
        <f>IF(W346=0,"",COUNTIF(W$4:W346,1))</f>
        <v>#REF!</v>
      </c>
    </row>
    <row r="347" spans="12:24" s="21" customFormat="1" x14ac:dyDescent="0.2">
      <c r="L347" s="22">
        <v>344</v>
      </c>
      <c r="M347" s="22" t="e">
        <f>IF(#REF!=#REF!,1,0)</f>
        <v>#REF!</v>
      </c>
      <c r="N347" s="22" t="e">
        <f>IF(M347=0,"",COUNTIF(M$4:M347,1))</f>
        <v>#REF!</v>
      </c>
      <c r="O347" s="53" t="e">
        <f>IF(#REF!=zz!BR$2396,1,0)</f>
        <v>#REF!</v>
      </c>
      <c r="P347" s="53" t="e">
        <f>IF(O347=0,"",COUNTIF(O$4:O347,1))</f>
        <v>#REF!</v>
      </c>
      <c r="Q347" s="53" t="e">
        <f>IF(#REF!=zz!BR$2398,1,0)</f>
        <v>#REF!</v>
      </c>
      <c r="R347" s="53" t="e">
        <f>IF(Q347=0,"",COUNTIF(Q$4:Q347,1))</f>
        <v>#REF!</v>
      </c>
      <c r="S347" s="53" t="e">
        <f>IF(#REF!=zz!BR$2400,1,0)</f>
        <v>#REF!</v>
      </c>
      <c r="T347" s="53" t="e">
        <f>IF(S347=0,"",COUNTIF(S$4:S347,1))</f>
        <v>#REF!</v>
      </c>
      <c r="U347" s="53" t="e">
        <f>IF(#REF!&lt;&gt;"",1,"")</f>
        <v>#REF!</v>
      </c>
      <c r="V347" s="53" t="e">
        <f>IF(U347="","",COUNTIF(U$4:U347,1))</f>
        <v>#REF!</v>
      </c>
      <c r="W347" s="53" t="e">
        <f>#REF!</f>
        <v>#REF!</v>
      </c>
      <c r="X347" s="53" t="e">
        <f>IF(W347=0,"",COUNTIF(W$4:W347,1))</f>
        <v>#REF!</v>
      </c>
    </row>
    <row r="348" spans="12:24" s="21" customFormat="1" x14ac:dyDescent="0.2">
      <c r="L348" s="22">
        <v>345</v>
      </c>
      <c r="M348" s="22" t="e">
        <f>IF(#REF!=#REF!,1,0)</f>
        <v>#REF!</v>
      </c>
      <c r="N348" s="22" t="e">
        <f>IF(M348=0,"",COUNTIF(M$4:M348,1))</f>
        <v>#REF!</v>
      </c>
      <c r="O348" s="53" t="e">
        <f>IF(#REF!=zz!BR$2396,1,0)</f>
        <v>#REF!</v>
      </c>
      <c r="P348" s="53" t="e">
        <f>IF(O348=0,"",COUNTIF(O$4:O348,1))</f>
        <v>#REF!</v>
      </c>
      <c r="Q348" s="53" t="e">
        <f>IF(#REF!=zz!BR$2398,1,0)</f>
        <v>#REF!</v>
      </c>
      <c r="R348" s="53" t="e">
        <f>IF(Q348=0,"",COUNTIF(Q$4:Q348,1))</f>
        <v>#REF!</v>
      </c>
      <c r="S348" s="53" t="e">
        <f>IF(#REF!=zz!BR$2400,1,0)</f>
        <v>#REF!</v>
      </c>
      <c r="T348" s="53" t="e">
        <f>IF(S348=0,"",COUNTIF(S$4:S348,1))</f>
        <v>#REF!</v>
      </c>
      <c r="U348" s="53" t="e">
        <f>IF(#REF!&lt;&gt;"",1,"")</f>
        <v>#REF!</v>
      </c>
      <c r="V348" s="53" t="e">
        <f>IF(U348="","",COUNTIF(U$4:U348,1))</f>
        <v>#REF!</v>
      </c>
      <c r="W348" s="53" t="e">
        <f>#REF!</f>
        <v>#REF!</v>
      </c>
      <c r="X348" s="53" t="e">
        <f>IF(W348=0,"",COUNTIF(W$4:W348,1))</f>
        <v>#REF!</v>
      </c>
    </row>
    <row r="349" spans="12:24" s="21" customFormat="1" x14ac:dyDescent="0.2">
      <c r="L349" s="22">
        <v>346</v>
      </c>
      <c r="M349" s="22" t="e">
        <f>IF(#REF!=#REF!,1,0)</f>
        <v>#REF!</v>
      </c>
      <c r="N349" s="22" t="e">
        <f>IF(M349=0,"",COUNTIF(M$4:M349,1))</f>
        <v>#REF!</v>
      </c>
      <c r="O349" s="53" t="e">
        <f>IF(#REF!=zz!BR$2396,1,0)</f>
        <v>#REF!</v>
      </c>
      <c r="P349" s="53" t="e">
        <f>IF(O349=0,"",COUNTIF(O$4:O349,1))</f>
        <v>#REF!</v>
      </c>
      <c r="Q349" s="53" t="e">
        <f>IF(#REF!=zz!BR$2398,1,0)</f>
        <v>#REF!</v>
      </c>
      <c r="R349" s="53" t="e">
        <f>IF(Q349=0,"",COUNTIF(Q$4:Q349,1))</f>
        <v>#REF!</v>
      </c>
      <c r="S349" s="53" t="e">
        <f>IF(#REF!=zz!BR$2400,1,0)</f>
        <v>#REF!</v>
      </c>
      <c r="T349" s="53" t="e">
        <f>IF(S349=0,"",COUNTIF(S$4:S349,1))</f>
        <v>#REF!</v>
      </c>
      <c r="U349" s="53" t="e">
        <f>IF(#REF!&lt;&gt;"",1,"")</f>
        <v>#REF!</v>
      </c>
      <c r="V349" s="53" t="e">
        <f>IF(U349="","",COUNTIF(U$4:U349,1))</f>
        <v>#REF!</v>
      </c>
      <c r="W349" s="53" t="e">
        <f>#REF!</f>
        <v>#REF!</v>
      </c>
      <c r="X349" s="53" t="e">
        <f>IF(W349=0,"",COUNTIF(W$4:W349,1))</f>
        <v>#REF!</v>
      </c>
    </row>
    <row r="350" spans="12:24" s="21" customFormat="1" x14ac:dyDescent="0.2">
      <c r="L350" s="22">
        <v>347</v>
      </c>
      <c r="M350" s="22" t="e">
        <f>IF(#REF!=#REF!,1,0)</f>
        <v>#REF!</v>
      </c>
      <c r="N350" s="22" t="e">
        <f>IF(M350=0,"",COUNTIF(M$4:M350,1))</f>
        <v>#REF!</v>
      </c>
      <c r="O350" s="53" t="e">
        <f>IF(#REF!=zz!BR$2396,1,0)</f>
        <v>#REF!</v>
      </c>
      <c r="P350" s="53" t="e">
        <f>IF(O350=0,"",COUNTIF(O$4:O350,1))</f>
        <v>#REF!</v>
      </c>
      <c r="Q350" s="53" t="e">
        <f>IF(#REF!=zz!BR$2398,1,0)</f>
        <v>#REF!</v>
      </c>
      <c r="R350" s="53" t="e">
        <f>IF(Q350=0,"",COUNTIF(Q$4:Q350,1))</f>
        <v>#REF!</v>
      </c>
      <c r="S350" s="53" t="e">
        <f>IF(#REF!=zz!BR$2400,1,0)</f>
        <v>#REF!</v>
      </c>
      <c r="T350" s="53" t="e">
        <f>IF(S350=0,"",COUNTIF(S$4:S350,1))</f>
        <v>#REF!</v>
      </c>
      <c r="U350" s="53" t="e">
        <f>IF(#REF!&lt;&gt;"",1,"")</f>
        <v>#REF!</v>
      </c>
      <c r="V350" s="53" t="e">
        <f>IF(U350="","",COUNTIF(U$4:U350,1))</f>
        <v>#REF!</v>
      </c>
      <c r="W350" s="53" t="e">
        <f>#REF!</f>
        <v>#REF!</v>
      </c>
      <c r="X350" s="53" t="e">
        <f>IF(W350=0,"",COUNTIF(W$4:W350,1))</f>
        <v>#REF!</v>
      </c>
    </row>
    <row r="351" spans="12:24" s="21" customFormat="1" x14ac:dyDescent="0.2">
      <c r="L351" s="22">
        <v>348</v>
      </c>
      <c r="M351" s="22" t="e">
        <f>IF(#REF!=#REF!,1,0)</f>
        <v>#REF!</v>
      </c>
      <c r="N351" s="22" t="e">
        <f>IF(M351=0,"",COUNTIF(M$4:M351,1))</f>
        <v>#REF!</v>
      </c>
      <c r="O351" s="53" t="e">
        <f>IF(#REF!=zz!BR$2396,1,0)</f>
        <v>#REF!</v>
      </c>
      <c r="P351" s="53" t="e">
        <f>IF(O351=0,"",COUNTIF(O$4:O351,1))</f>
        <v>#REF!</v>
      </c>
      <c r="Q351" s="53" t="e">
        <f>IF(#REF!=zz!BR$2398,1,0)</f>
        <v>#REF!</v>
      </c>
      <c r="R351" s="53" t="e">
        <f>IF(Q351=0,"",COUNTIF(Q$4:Q351,1))</f>
        <v>#REF!</v>
      </c>
      <c r="S351" s="53" t="e">
        <f>IF(#REF!=zz!BR$2400,1,0)</f>
        <v>#REF!</v>
      </c>
      <c r="T351" s="53" t="e">
        <f>IF(S351=0,"",COUNTIF(S$4:S351,1))</f>
        <v>#REF!</v>
      </c>
      <c r="U351" s="53" t="e">
        <f>IF(#REF!&lt;&gt;"",1,"")</f>
        <v>#REF!</v>
      </c>
      <c r="V351" s="53" t="e">
        <f>IF(U351="","",COUNTIF(U$4:U351,1))</f>
        <v>#REF!</v>
      </c>
      <c r="W351" s="53" t="e">
        <f>#REF!</f>
        <v>#REF!</v>
      </c>
      <c r="X351" s="53" t="e">
        <f>IF(W351=0,"",COUNTIF(W$4:W351,1))</f>
        <v>#REF!</v>
      </c>
    </row>
    <row r="352" spans="12:24" s="21" customFormat="1" x14ac:dyDescent="0.2">
      <c r="L352" s="22">
        <v>349</v>
      </c>
      <c r="M352" s="22" t="e">
        <f>IF(#REF!=#REF!,1,0)</f>
        <v>#REF!</v>
      </c>
      <c r="N352" s="22" t="e">
        <f>IF(M352=0,"",COUNTIF(M$4:M352,1))</f>
        <v>#REF!</v>
      </c>
      <c r="O352" s="53" t="e">
        <f>IF(#REF!=zz!BR$2396,1,0)</f>
        <v>#REF!</v>
      </c>
      <c r="P352" s="53" t="e">
        <f>IF(O352=0,"",COUNTIF(O$4:O352,1))</f>
        <v>#REF!</v>
      </c>
      <c r="Q352" s="53" t="e">
        <f>IF(#REF!=zz!BR$2398,1,0)</f>
        <v>#REF!</v>
      </c>
      <c r="R352" s="53" t="e">
        <f>IF(Q352=0,"",COUNTIF(Q$4:Q352,1))</f>
        <v>#REF!</v>
      </c>
      <c r="S352" s="53" t="e">
        <f>IF(#REF!=zz!BR$2400,1,0)</f>
        <v>#REF!</v>
      </c>
      <c r="T352" s="53" t="e">
        <f>IF(S352=0,"",COUNTIF(S$4:S352,1))</f>
        <v>#REF!</v>
      </c>
      <c r="U352" s="53" t="e">
        <f>IF(#REF!&lt;&gt;"",1,"")</f>
        <v>#REF!</v>
      </c>
      <c r="V352" s="53" t="e">
        <f>IF(U352="","",COUNTIF(U$4:U352,1))</f>
        <v>#REF!</v>
      </c>
      <c r="W352" s="53" t="e">
        <f>#REF!</f>
        <v>#REF!</v>
      </c>
      <c r="X352" s="53" t="e">
        <f>IF(W352=0,"",COUNTIF(W$4:W352,1))</f>
        <v>#REF!</v>
      </c>
    </row>
    <row r="353" spans="12:24" s="21" customFormat="1" x14ac:dyDescent="0.2">
      <c r="L353" s="22">
        <v>350</v>
      </c>
      <c r="M353" s="22" t="e">
        <f>IF(#REF!=#REF!,1,0)</f>
        <v>#REF!</v>
      </c>
      <c r="N353" s="22" t="e">
        <f>IF(M353=0,"",COUNTIF(M$4:M353,1))</f>
        <v>#REF!</v>
      </c>
      <c r="O353" s="53" t="e">
        <f>IF(#REF!=zz!BR$2396,1,0)</f>
        <v>#REF!</v>
      </c>
      <c r="P353" s="53" t="e">
        <f>IF(O353=0,"",COUNTIF(O$4:O353,1))</f>
        <v>#REF!</v>
      </c>
      <c r="Q353" s="53" t="e">
        <f>IF(#REF!=zz!BR$2398,1,0)</f>
        <v>#REF!</v>
      </c>
      <c r="R353" s="53" t="e">
        <f>IF(Q353=0,"",COUNTIF(Q$4:Q353,1))</f>
        <v>#REF!</v>
      </c>
      <c r="S353" s="53" t="e">
        <f>IF(#REF!=zz!BR$2400,1,0)</f>
        <v>#REF!</v>
      </c>
      <c r="T353" s="53" t="e">
        <f>IF(S353=0,"",COUNTIF(S$4:S353,1))</f>
        <v>#REF!</v>
      </c>
      <c r="U353" s="53" t="e">
        <f>IF(#REF!&lt;&gt;"",1,"")</f>
        <v>#REF!</v>
      </c>
      <c r="V353" s="53" t="e">
        <f>IF(U353="","",COUNTIF(U$4:U353,1))</f>
        <v>#REF!</v>
      </c>
      <c r="W353" s="53" t="e">
        <f>#REF!</f>
        <v>#REF!</v>
      </c>
      <c r="X353" s="53" t="e">
        <f>IF(W353=0,"",COUNTIF(W$4:W353,1))</f>
        <v>#REF!</v>
      </c>
    </row>
    <row r="354" spans="12:24" s="21" customFormat="1" x14ac:dyDescent="0.2">
      <c r="L354" s="22">
        <v>351</v>
      </c>
      <c r="M354" s="22" t="e">
        <f>IF(#REF!=#REF!,1,0)</f>
        <v>#REF!</v>
      </c>
      <c r="N354" s="22" t="e">
        <f>IF(M354=0,"",COUNTIF(M$4:M354,1))</f>
        <v>#REF!</v>
      </c>
      <c r="O354" s="53" t="e">
        <f>IF(#REF!=zz!BR$2396,1,0)</f>
        <v>#REF!</v>
      </c>
      <c r="P354" s="53" t="e">
        <f>IF(O354=0,"",COUNTIF(O$4:O354,1))</f>
        <v>#REF!</v>
      </c>
      <c r="Q354" s="53" t="e">
        <f>IF(#REF!=zz!BR$2398,1,0)</f>
        <v>#REF!</v>
      </c>
      <c r="R354" s="53" t="e">
        <f>IF(Q354=0,"",COUNTIF(Q$4:Q354,1))</f>
        <v>#REF!</v>
      </c>
      <c r="S354" s="53" t="e">
        <f>IF(#REF!=zz!BR$2400,1,0)</f>
        <v>#REF!</v>
      </c>
      <c r="T354" s="53" t="e">
        <f>IF(S354=0,"",COUNTIF(S$4:S354,1))</f>
        <v>#REF!</v>
      </c>
      <c r="U354" s="53" t="e">
        <f>IF(#REF!&lt;&gt;"",1,"")</f>
        <v>#REF!</v>
      </c>
      <c r="V354" s="53" t="e">
        <f>IF(U354="","",COUNTIF(U$4:U354,1))</f>
        <v>#REF!</v>
      </c>
      <c r="W354" s="53" t="e">
        <f>#REF!</f>
        <v>#REF!</v>
      </c>
      <c r="X354" s="53" t="e">
        <f>IF(W354=0,"",COUNTIF(W$4:W354,1))</f>
        <v>#REF!</v>
      </c>
    </row>
    <row r="355" spans="12:24" s="21" customFormat="1" x14ac:dyDescent="0.2">
      <c r="L355" s="22">
        <v>352</v>
      </c>
      <c r="M355" s="22" t="e">
        <f>IF(#REF!=#REF!,1,0)</f>
        <v>#REF!</v>
      </c>
      <c r="N355" s="22" t="e">
        <f>IF(M355=0,"",COUNTIF(M$4:M355,1))</f>
        <v>#REF!</v>
      </c>
      <c r="O355" s="53" t="e">
        <f>IF(#REF!=zz!BR$2396,1,0)</f>
        <v>#REF!</v>
      </c>
      <c r="P355" s="53" t="e">
        <f>IF(O355=0,"",COUNTIF(O$4:O355,1))</f>
        <v>#REF!</v>
      </c>
      <c r="Q355" s="53" t="e">
        <f>IF(#REF!=zz!BR$2398,1,0)</f>
        <v>#REF!</v>
      </c>
      <c r="R355" s="53" t="e">
        <f>IF(Q355=0,"",COUNTIF(Q$4:Q355,1))</f>
        <v>#REF!</v>
      </c>
      <c r="S355" s="53" t="e">
        <f>IF(#REF!=zz!BR$2400,1,0)</f>
        <v>#REF!</v>
      </c>
      <c r="T355" s="53" t="e">
        <f>IF(S355=0,"",COUNTIF(S$4:S355,1))</f>
        <v>#REF!</v>
      </c>
      <c r="U355" s="53" t="e">
        <f>IF(#REF!&lt;&gt;"",1,"")</f>
        <v>#REF!</v>
      </c>
      <c r="V355" s="53" t="e">
        <f>IF(U355="","",COUNTIF(U$4:U355,1))</f>
        <v>#REF!</v>
      </c>
      <c r="W355" s="53" t="e">
        <f>#REF!</f>
        <v>#REF!</v>
      </c>
      <c r="X355" s="53" t="e">
        <f>IF(W355=0,"",COUNTIF(W$4:W355,1))</f>
        <v>#REF!</v>
      </c>
    </row>
    <row r="356" spans="12:24" s="21" customFormat="1" x14ac:dyDescent="0.2">
      <c r="L356" s="22">
        <v>353</v>
      </c>
      <c r="M356" s="22" t="e">
        <f>IF(#REF!=#REF!,1,0)</f>
        <v>#REF!</v>
      </c>
      <c r="N356" s="22" t="e">
        <f>IF(M356=0,"",COUNTIF(M$4:M356,1))</f>
        <v>#REF!</v>
      </c>
      <c r="O356" s="53" t="e">
        <f>IF(#REF!=zz!BR$2396,1,0)</f>
        <v>#REF!</v>
      </c>
      <c r="P356" s="53" t="e">
        <f>IF(O356=0,"",COUNTIF(O$4:O356,1))</f>
        <v>#REF!</v>
      </c>
      <c r="Q356" s="53" t="e">
        <f>IF(#REF!=zz!BR$2398,1,0)</f>
        <v>#REF!</v>
      </c>
      <c r="R356" s="53" t="e">
        <f>IF(Q356=0,"",COUNTIF(Q$4:Q356,1))</f>
        <v>#REF!</v>
      </c>
      <c r="S356" s="53" t="e">
        <f>IF(#REF!=zz!BR$2400,1,0)</f>
        <v>#REF!</v>
      </c>
      <c r="T356" s="53" t="e">
        <f>IF(S356=0,"",COUNTIF(S$4:S356,1))</f>
        <v>#REF!</v>
      </c>
      <c r="U356" s="53" t="e">
        <f>IF(#REF!&lt;&gt;"",1,"")</f>
        <v>#REF!</v>
      </c>
      <c r="V356" s="53" t="e">
        <f>IF(U356="","",COUNTIF(U$4:U356,1))</f>
        <v>#REF!</v>
      </c>
      <c r="W356" s="53" t="e">
        <f>#REF!</f>
        <v>#REF!</v>
      </c>
      <c r="X356" s="53" t="e">
        <f>IF(W356=0,"",COUNTIF(W$4:W356,1))</f>
        <v>#REF!</v>
      </c>
    </row>
    <row r="357" spans="12:24" s="21" customFormat="1" x14ac:dyDescent="0.2">
      <c r="L357" s="22">
        <v>354</v>
      </c>
      <c r="M357" s="22" t="e">
        <f>IF(#REF!=#REF!,1,0)</f>
        <v>#REF!</v>
      </c>
      <c r="N357" s="22" t="e">
        <f>IF(M357=0,"",COUNTIF(M$4:M357,1))</f>
        <v>#REF!</v>
      </c>
      <c r="O357" s="53" t="e">
        <f>IF(#REF!=zz!BR$2396,1,0)</f>
        <v>#REF!</v>
      </c>
      <c r="P357" s="53" t="e">
        <f>IF(O357=0,"",COUNTIF(O$4:O357,1))</f>
        <v>#REF!</v>
      </c>
      <c r="Q357" s="53" t="e">
        <f>IF(#REF!=zz!BR$2398,1,0)</f>
        <v>#REF!</v>
      </c>
      <c r="R357" s="53" t="e">
        <f>IF(Q357=0,"",COUNTIF(Q$4:Q357,1))</f>
        <v>#REF!</v>
      </c>
      <c r="S357" s="53" t="e">
        <f>IF(#REF!=zz!BR$2400,1,0)</f>
        <v>#REF!</v>
      </c>
      <c r="T357" s="53" t="e">
        <f>IF(S357=0,"",COUNTIF(S$4:S357,1))</f>
        <v>#REF!</v>
      </c>
      <c r="U357" s="53" t="e">
        <f>IF(#REF!&lt;&gt;"",1,"")</f>
        <v>#REF!</v>
      </c>
      <c r="V357" s="53" t="e">
        <f>IF(U357="","",COUNTIF(U$4:U357,1))</f>
        <v>#REF!</v>
      </c>
      <c r="W357" s="53" t="e">
        <f>#REF!</f>
        <v>#REF!</v>
      </c>
      <c r="X357" s="53" t="e">
        <f>IF(W357=0,"",COUNTIF(W$4:W357,1))</f>
        <v>#REF!</v>
      </c>
    </row>
    <row r="358" spans="12:24" s="21" customFormat="1" x14ac:dyDescent="0.2">
      <c r="L358" s="22">
        <v>355</v>
      </c>
      <c r="M358" s="22" t="e">
        <f>IF(#REF!=#REF!,1,0)</f>
        <v>#REF!</v>
      </c>
      <c r="N358" s="22" t="e">
        <f>IF(M358=0,"",COUNTIF(M$4:M358,1))</f>
        <v>#REF!</v>
      </c>
      <c r="O358" s="53" t="e">
        <f>IF(#REF!=zz!BR$2396,1,0)</f>
        <v>#REF!</v>
      </c>
      <c r="P358" s="53" t="e">
        <f>IF(O358=0,"",COUNTIF(O$4:O358,1))</f>
        <v>#REF!</v>
      </c>
      <c r="Q358" s="53" t="e">
        <f>IF(#REF!=zz!BR$2398,1,0)</f>
        <v>#REF!</v>
      </c>
      <c r="R358" s="53" t="e">
        <f>IF(Q358=0,"",COUNTIF(Q$4:Q358,1))</f>
        <v>#REF!</v>
      </c>
      <c r="S358" s="53" t="e">
        <f>IF(#REF!=zz!BR$2400,1,0)</f>
        <v>#REF!</v>
      </c>
      <c r="T358" s="53" t="e">
        <f>IF(S358=0,"",COUNTIF(S$4:S358,1))</f>
        <v>#REF!</v>
      </c>
      <c r="U358" s="53" t="e">
        <f>IF(#REF!&lt;&gt;"",1,"")</f>
        <v>#REF!</v>
      </c>
      <c r="V358" s="53" t="e">
        <f>IF(U358="","",COUNTIF(U$4:U358,1))</f>
        <v>#REF!</v>
      </c>
      <c r="W358" s="53" t="e">
        <f>#REF!</f>
        <v>#REF!</v>
      </c>
      <c r="X358" s="53" t="e">
        <f>IF(W358=0,"",COUNTIF(W$4:W358,1))</f>
        <v>#REF!</v>
      </c>
    </row>
    <row r="359" spans="12:24" s="21" customFormat="1" x14ac:dyDescent="0.2">
      <c r="L359" s="22">
        <v>356</v>
      </c>
      <c r="M359" s="22" t="e">
        <f>IF(#REF!=#REF!,1,0)</f>
        <v>#REF!</v>
      </c>
      <c r="N359" s="22" t="e">
        <f>IF(M359=0,"",COUNTIF(M$4:M359,1))</f>
        <v>#REF!</v>
      </c>
      <c r="O359" s="53" t="e">
        <f>IF(#REF!=zz!BR$2396,1,0)</f>
        <v>#REF!</v>
      </c>
      <c r="P359" s="53" t="e">
        <f>IF(O359=0,"",COUNTIF(O$4:O359,1))</f>
        <v>#REF!</v>
      </c>
      <c r="Q359" s="53" t="e">
        <f>IF(#REF!=zz!BR$2398,1,0)</f>
        <v>#REF!</v>
      </c>
      <c r="R359" s="53" t="e">
        <f>IF(Q359=0,"",COUNTIF(Q$4:Q359,1))</f>
        <v>#REF!</v>
      </c>
      <c r="S359" s="53" t="e">
        <f>IF(#REF!=zz!BR$2400,1,0)</f>
        <v>#REF!</v>
      </c>
      <c r="T359" s="53" t="e">
        <f>IF(S359=0,"",COUNTIF(S$4:S359,1))</f>
        <v>#REF!</v>
      </c>
      <c r="U359" s="53" t="e">
        <f>IF(#REF!&lt;&gt;"",1,"")</f>
        <v>#REF!</v>
      </c>
      <c r="V359" s="53" t="e">
        <f>IF(U359="","",COUNTIF(U$4:U359,1))</f>
        <v>#REF!</v>
      </c>
      <c r="W359" s="53" t="e">
        <f>#REF!</f>
        <v>#REF!</v>
      </c>
      <c r="X359" s="53" t="e">
        <f>IF(W359=0,"",COUNTIF(W$4:W359,1))</f>
        <v>#REF!</v>
      </c>
    </row>
    <row r="360" spans="12:24" s="21" customFormat="1" x14ac:dyDescent="0.2">
      <c r="L360" s="22">
        <v>357</v>
      </c>
      <c r="M360" s="22" t="e">
        <f>IF(#REF!=#REF!,1,0)</f>
        <v>#REF!</v>
      </c>
      <c r="N360" s="22" t="e">
        <f>IF(M360=0,"",COUNTIF(M$4:M360,1))</f>
        <v>#REF!</v>
      </c>
      <c r="O360" s="53" t="e">
        <f>IF(#REF!=zz!BR$2396,1,0)</f>
        <v>#REF!</v>
      </c>
      <c r="P360" s="53" t="e">
        <f>IF(O360=0,"",COUNTIF(O$4:O360,1))</f>
        <v>#REF!</v>
      </c>
      <c r="Q360" s="53" t="e">
        <f>IF(#REF!=zz!BR$2398,1,0)</f>
        <v>#REF!</v>
      </c>
      <c r="R360" s="53" t="e">
        <f>IF(Q360=0,"",COUNTIF(Q$4:Q360,1))</f>
        <v>#REF!</v>
      </c>
      <c r="S360" s="53" t="e">
        <f>IF(#REF!=zz!BR$2400,1,0)</f>
        <v>#REF!</v>
      </c>
      <c r="T360" s="53" t="e">
        <f>IF(S360=0,"",COUNTIF(S$4:S360,1))</f>
        <v>#REF!</v>
      </c>
      <c r="U360" s="53" t="e">
        <f>IF(#REF!&lt;&gt;"",1,"")</f>
        <v>#REF!</v>
      </c>
      <c r="V360" s="53" t="e">
        <f>IF(U360="","",COUNTIF(U$4:U360,1))</f>
        <v>#REF!</v>
      </c>
      <c r="W360" s="53" t="e">
        <f>#REF!</f>
        <v>#REF!</v>
      </c>
      <c r="X360" s="53" t="e">
        <f>IF(W360=0,"",COUNTIF(W$4:W360,1))</f>
        <v>#REF!</v>
      </c>
    </row>
    <row r="361" spans="12:24" s="21" customFormat="1" x14ac:dyDescent="0.2">
      <c r="L361" s="22">
        <v>358</v>
      </c>
      <c r="M361" s="22" t="e">
        <f>IF(#REF!=#REF!,1,0)</f>
        <v>#REF!</v>
      </c>
      <c r="N361" s="22" t="e">
        <f>IF(M361=0,"",COUNTIF(M$4:M361,1))</f>
        <v>#REF!</v>
      </c>
      <c r="O361" s="53" t="e">
        <f>IF(#REF!=zz!BR$2396,1,0)</f>
        <v>#REF!</v>
      </c>
      <c r="P361" s="53" t="e">
        <f>IF(O361=0,"",COUNTIF(O$4:O361,1))</f>
        <v>#REF!</v>
      </c>
      <c r="Q361" s="53" t="e">
        <f>IF(#REF!=zz!BR$2398,1,0)</f>
        <v>#REF!</v>
      </c>
      <c r="R361" s="53" t="e">
        <f>IF(Q361=0,"",COUNTIF(Q$4:Q361,1))</f>
        <v>#REF!</v>
      </c>
      <c r="S361" s="53" t="e">
        <f>IF(#REF!=zz!BR$2400,1,0)</f>
        <v>#REF!</v>
      </c>
      <c r="T361" s="53" t="e">
        <f>IF(S361=0,"",COUNTIF(S$4:S361,1))</f>
        <v>#REF!</v>
      </c>
      <c r="U361" s="53" t="e">
        <f>IF(#REF!&lt;&gt;"",1,"")</f>
        <v>#REF!</v>
      </c>
      <c r="V361" s="53" t="e">
        <f>IF(U361="","",COUNTIF(U$4:U361,1))</f>
        <v>#REF!</v>
      </c>
      <c r="W361" s="53" t="e">
        <f>#REF!</f>
        <v>#REF!</v>
      </c>
      <c r="X361" s="53" t="e">
        <f>IF(W361=0,"",COUNTIF(W$4:W361,1))</f>
        <v>#REF!</v>
      </c>
    </row>
    <row r="362" spans="12:24" s="21" customFormat="1" x14ac:dyDescent="0.2">
      <c r="L362" s="22">
        <v>359</v>
      </c>
      <c r="M362" s="22" t="e">
        <f>IF(#REF!=#REF!,1,0)</f>
        <v>#REF!</v>
      </c>
      <c r="N362" s="22" t="e">
        <f>IF(M362=0,"",COUNTIF(M$4:M362,1))</f>
        <v>#REF!</v>
      </c>
      <c r="O362" s="53" t="e">
        <f>IF(#REF!=zz!BR$2396,1,0)</f>
        <v>#REF!</v>
      </c>
      <c r="P362" s="53" t="e">
        <f>IF(O362=0,"",COUNTIF(O$4:O362,1))</f>
        <v>#REF!</v>
      </c>
      <c r="Q362" s="53" t="e">
        <f>IF(#REF!=zz!BR$2398,1,0)</f>
        <v>#REF!</v>
      </c>
      <c r="R362" s="53" t="e">
        <f>IF(Q362=0,"",COUNTIF(Q$4:Q362,1))</f>
        <v>#REF!</v>
      </c>
      <c r="S362" s="53" t="e">
        <f>IF(#REF!=zz!BR$2400,1,0)</f>
        <v>#REF!</v>
      </c>
      <c r="T362" s="53" t="e">
        <f>IF(S362=0,"",COUNTIF(S$4:S362,1))</f>
        <v>#REF!</v>
      </c>
      <c r="U362" s="53" t="e">
        <f>IF(#REF!&lt;&gt;"",1,"")</f>
        <v>#REF!</v>
      </c>
      <c r="V362" s="53" t="e">
        <f>IF(U362="","",COUNTIF(U$4:U362,1))</f>
        <v>#REF!</v>
      </c>
      <c r="W362" s="53" t="e">
        <f>#REF!</f>
        <v>#REF!</v>
      </c>
      <c r="X362" s="53" t="e">
        <f>IF(W362=0,"",COUNTIF(W$4:W362,1))</f>
        <v>#REF!</v>
      </c>
    </row>
    <row r="363" spans="12:24" s="21" customFormat="1" x14ac:dyDescent="0.2">
      <c r="L363" s="22">
        <v>360</v>
      </c>
      <c r="M363" s="22" t="e">
        <f>IF(#REF!=#REF!,1,0)</f>
        <v>#REF!</v>
      </c>
      <c r="N363" s="22" t="e">
        <f>IF(M363=0,"",COUNTIF(M$4:M363,1))</f>
        <v>#REF!</v>
      </c>
      <c r="O363" s="53" t="e">
        <f>IF(#REF!=zz!BR$2396,1,0)</f>
        <v>#REF!</v>
      </c>
      <c r="P363" s="53" t="e">
        <f>IF(O363=0,"",COUNTIF(O$4:O363,1))</f>
        <v>#REF!</v>
      </c>
      <c r="Q363" s="53" t="e">
        <f>IF(#REF!=zz!BR$2398,1,0)</f>
        <v>#REF!</v>
      </c>
      <c r="R363" s="53" t="e">
        <f>IF(Q363=0,"",COUNTIF(Q$4:Q363,1))</f>
        <v>#REF!</v>
      </c>
      <c r="S363" s="53" t="e">
        <f>IF(#REF!=zz!BR$2400,1,0)</f>
        <v>#REF!</v>
      </c>
      <c r="T363" s="53" t="e">
        <f>IF(S363=0,"",COUNTIF(S$4:S363,1))</f>
        <v>#REF!</v>
      </c>
      <c r="U363" s="53" t="e">
        <f>IF(#REF!&lt;&gt;"",1,"")</f>
        <v>#REF!</v>
      </c>
      <c r="V363" s="53" t="e">
        <f>IF(U363="","",COUNTIF(U$4:U363,1))</f>
        <v>#REF!</v>
      </c>
      <c r="W363" s="53" t="e">
        <f>#REF!</f>
        <v>#REF!</v>
      </c>
      <c r="X363" s="53" t="e">
        <f>IF(W363=0,"",COUNTIF(W$4:W363,1))</f>
        <v>#REF!</v>
      </c>
    </row>
    <row r="364" spans="12:24" s="21" customFormat="1" x14ac:dyDescent="0.2">
      <c r="L364" s="22">
        <v>361</v>
      </c>
      <c r="M364" s="22" t="e">
        <f>IF(#REF!=#REF!,1,0)</f>
        <v>#REF!</v>
      </c>
      <c r="N364" s="22" t="e">
        <f>IF(M364=0,"",COUNTIF(M$4:M364,1))</f>
        <v>#REF!</v>
      </c>
      <c r="O364" s="53" t="e">
        <f>IF(#REF!=zz!BR$2396,1,0)</f>
        <v>#REF!</v>
      </c>
      <c r="P364" s="53" t="e">
        <f>IF(O364=0,"",COUNTIF(O$4:O364,1))</f>
        <v>#REF!</v>
      </c>
      <c r="Q364" s="53" t="e">
        <f>IF(#REF!=zz!BR$2398,1,0)</f>
        <v>#REF!</v>
      </c>
      <c r="R364" s="53" t="e">
        <f>IF(Q364=0,"",COUNTIF(Q$4:Q364,1))</f>
        <v>#REF!</v>
      </c>
      <c r="S364" s="53" t="e">
        <f>IF(#REF!=zz!BR$2400,1,0)</f>
        <v>#REF!</v>
      </c>
      <c r="T364" s="53" t="e">
        <f>IF(S364=0,"",COUNTIF(S$4:S364,1))</f>
        <v>#REF!</v>
      </c>
      <c r="U364" s="53" t="e">
        <f>IF(#REF!&lt;&gt;"",1,"")</f>
        <v>#REF!</v>
      </c>
      <c r="V364" s="53" t="e">
        <f>IF(U364="","",COUNTIF(U$4:U364,1))</f>
        <v>#REF!</v>
      </c>
      <c r="W364" s="53" t="e">
        <f>#REF!</f>
        <v>#REF!</v>
      </c>
      <c r="X364" s="53" t="e">
        <f>IF(W364=0,"",COUNTIF(W$4:W364,1))</f>
        <v>#REF!</v>
      </c>
    </row>
    <row r="365" spans="12:24" s="21" customFormat="1" x14ac:dyDescent="0.2">
      <c r="L365" s="22">
        <v>362</v>
      </c>
      <c r="M365" s="22" t="e">
        <f>IF(#REF!=#REF!,1,0)</f>
        <v>#REF!</v>
      </c>
      <c r="N365" s="22" t="e">
        <f>IF(M365=0,"",COUNTIF(M$4:M365,1))</f>
        <v>#REF!</v>
      </c>
      <c r="O365" s="53" t="e">
        <f>IF(#REF!=zz!BR$2396,1,0)</f>
        <v>#REF!</v>
      </c>
      <c r="P365" s="53" t="e">
        <f>IF(O365=0,"",COUNTIF(O$4:O365,1))</f>
        <v>#REF!</v>
      </c>
      <c r="Q365" s="53" t="e">
        <f>IF(#REF!=zz!BR$2398,1,0)</f>
        <v>#REF!</v>
      </c>
      <c r="R365" s="53" t="e">
        <f>IF(Q365=0,"",COUNTIF(Q$4:Q365,1))</f>
        <v>#REF!</v>
      </c>
      <c r="S365" s="53" t="e">
        <f>IF(#REF!=zz!BR$2400,1,0)</f>
        <v>#REF!</v>
      </c>
      <c r="T365" s="53" t="e">
        <f>IF(S365=0,"",COUNTIF(S$4:S365,1))</f>
        <v>#REF!</v>
      </c>
      <c r="U365" s="53" t="e">
        <f>IF(#REF!&lt;&gt;"",1,"")</f>
        <v>#REF!</v>
      </c>
      <c r="V365" s="53" t="e">
        <f>IF(U365="","",COUNTIF(U$4:U365,1))</f>
        <v>#REF!</v>
      </c>
      <c r="W365" s="53" t="e">
        <f>#REF!</f>
        <v>#REF!</v>
      </c>
      <c r="X365" s="53" t="e">
        <f>IF(W365=0,"",COUNTIF(W$4:W365,1))</f>
        <v>#REF!</v>
      </c>
    </row>
    <row r="366" spans="12:24" s="21" customFormat="1" x14ac:dyDescent="0.2">
      <c r="L366" s="22">
        <v>363</v>
      </c>
      <c r="M366" s="22" t="e">
        <f>IF(#REF!=#REF!,1,0)</f>
        <v>#REF!</v>
      </c>
      <c r="N366" s="22" t="e">
        <f>IF(M366=0,"",COUNTIF(M$4:M366,1))</f>
        <v>#REF!</v>
      </c>
      <c r="O366" s="53" t="e">
        <f>IF(#REF!=zz!BR$2396,1,0)</f>
        <v>#REF!</v>
      </c>
      <c r="P366" s="53" t="e">
        <f>IF(O366=0,"",COUNTIF(O$4:O366,1))</f>
        <v>#REF!</v>
      </c>
      <c r="Q366" s="53" t="e">
        <f>IF(#REF!=zz!BR$2398,1,0)</f>
        <v>#REF!</v>
      </c>
      <c r="R366" s="53" t="e">
        <f>IF(Q366=0,"",COUNTIF(Q$4:Q366,1))</f>
        <v>#REF!</v>
      </c>
      <c r="S366" s="53" t="e">
        <f>IF(#REF!=zz!BR$2400,1,0)</f>
        <v>#REF!</v>
      </c>
      <c r="T366" s="53" t="e">
        <f>IF(S366=0,"",COUNTIF(S$4:S366,1))</f>
        <v>#REF!</v>
      </c>
      <c r="U366" s="53" t="e">
        <f>IF(#REF!&lt;&gt;"",1,"")</f>
        <v>#REF!</v>
      </c>
      <c r="V366" s="53" t="e">
        <f>IF(U366="","",COUNTIF(U$4:U366,1))</f>
        <v>#REF!</v>
      </c>
      <c r="W366" s="53" t="e">
        <f>#REF!</f>
        <v>#REF!</v>
      </c>
      <c r="X366" s="53" t="e">
        <f>IF(W366=0,"",COUNTIF(W$4:W366,1))</f>
        <v>#REF!</v>
      </c>
    </row>
    <row r="367" spans="12:24" s="21" customFormat="1" x14ac:dyDescent="0.2">
      <c r="L367" s="22">
        <v>364</v>
      </c>
      <c r="M367" s="22" t="e">
        <f>IF(#REF!=#REF!,1,0)</f>
        <v>#REF!</v>
      </c>
      <c r="N367" s="22" t="e">
        <f>IF(M367=0,"",COUNTIF(M$4:M367,1))</f>
        <v>#REF!</v>
      </c>
      <c r="O367" s="53" t="e">
        <f>IF(#REF!=zz!BR$2396,1,0)</f>
        <v>#REF!</v>
      </c>
      <c r="P367" s="53" t="e">
        <f>IF(O367=0,"",COUNTIF(O$4:O367,1))</f>
        <v>#REF!</v>
      </c>
      <c r="Q367" s="53" t="e">
        <f>IF(#REF!=zz!BR$2398,1,0)</f>
        <v>#REF!</v>
      </c>
      <c r="R367" s="53" t="e">
        <f>IF(Q367=0,"",COUNTIF(Q$4:Q367,1))</f>
        <v>#REF!</v>
      </c>
      <c r="S367" s="53" t="e">
        <f>IF(#REF!=zz!BR$2400,1,0)</f>
        <v>#REF!</v>
      </c>
      <c r="T367" s="53" t="e">
        <f>IF(S367=0,"",COUNTIF(S$4:S367,1))</f>
        <v>#REF!</v>
      </c>
      <c r="U367" s="53" t="e">
        <f>IF(#REF!&lt;&gt;"",1,"")</f>
        <v>#REF!</v>
      </c>
      <c r="V367" s="53" t="e">
        <f>IF(U367="","",COUNTIF(U$4:U367,1))</f>
        <v>#REF!</v>
      </c>
      <c r="W367" s="53" t="e">
        <f>#REF!</f>
        <v>#REF!</v>
      </c>
      <c r="X367" s="53" t="e">
        <f>IF(W367=0,"",COUNTIF(W$4:W367,1))</f>
        <v>#REF!</v>
      </c>
    </row>
    <row r="368" spans="12:24" s="21" customFormat="1" x14ac:dyDescent="0.2">
      <c r="L368" s="22">
        <v>365</v>
      </c>
      <c r="M368" s="22" t="e">
        <f>IF(#REF!=#REF!,1,0)</f>
        <v>#REF!</v>
      </c>
      <c r="N368" s="22" t="e">
        <f>IF(M368=0,"",COUNTIF(M$4:M368,1))</f>
        <v>#REF!</v>
      </c>
      <c r="O368" s="53" t="e">
        <f>IF(#REF!=zz!BR$2396,1,0)</f>
        <v>#REF!</v>
      </c>
      <c r="P368" s="53" t="e">
        <f>IF(O368=0,"",COUNTIF(O$4:O368,1))</f>
        <v>#REF!</v>
      </c>
      <c r="Q368" s="53" t="e">
        <f>IF(#REF!=zz!BR$2398,1,0)</f>
        <v>#REF!</v>
      </c>
      <c r="R368" s="53" t="e">
        <f>IF(Q368=0,"",COUNTIF(Q$4:Q368,1))</f>
        <v>#REF!</v>
      </c>
      <c r="S368" s="53" t="e">
        <f>IF(#REF!=zz!BR$2400,1,0)</f>
        <v>#REF!</v>
      </c>
      <c r="T368" s="53" t="e">
        <f>IF(S368=0,"",COUNTIF(S$4:S368,1))</f>
        <v>#REF!</v>
      </c>
      <c r="U368" s="53" t="e">
        <f>IF(#REF!&lt;&gt;"",1,"")</f>
        <v>#REF!</v>
      </c>
      <c r="V368" s="53" t="e">
        <f>IF(U368="","",COUNTIF(U$4:U368,1))</f>
        <v>#REF!</v>
      </c>
      <c r="W368" s="53" t="e">
        <f>#REF!</f>
        <v>#REF!</v>
      </c>
      <c r="X368" s="53" t="e">
        <f>IF(W368=0,"",COUNTIF(W$4:W368,1))</f>
        <v>#REF!</v>
      </c>
    </row>
    <row r="369" spans="12:24" s="21" customFormat="1" x14ac:dyDescent="0.2">
      <c r="L369" s="22">
        <v>366</v>
      </c>
      <c r="M369" s="22" t="e">
        <f>IF(#REF!=#REF!,1,0)</f>
        <v>#REF!</v>
      </c>
      <c r="N369" s="22" t="e">
        <f>IF(M369=0,"",COUNTIF(M$4:M369,1))</f>
        <v>#REF!</v>
      </c>
      <c r="O369" s="53" t="e">
        <f>IF(#REF!=zz!BR$2396,1,0)</f>
        <v>#REF!</v>
      </c>
      <c r="P369" s="53" t="e">
        <f>IF(O369=0,"",COUNTIF(O$4:O369,1))</f>
        <v>#REF!</v>
      </c>
      <c r="Q369" s="53" t="e">
        <f>IF(#REF!=zz!BR$2398,1,0)</f>
        <v>#REF!</v>
      </c>
      <c r="R369" s="53" t="e">
        <f>IF(Q369=0,"",COUNTIF(Q$4:Q369,1))</f>
        <v>#REF!</v>
      </c>
      <c r="S369" s="53" t="e">
        <f>IF(#REF!=zz!BR$2400,1,0)</f>
        <v>#REF!</v>
      </c>
      <c r="T369" s="53" t="e">
        <f>IF(S369=0,"",COUNTIF(S$4:S369,1))</f>
        <v>#REF!</v>
      </c>
      <c r="U369" s="53" t="e">
        <f>IF(#REF!&lt;&gt;"",1,"")</f>
        <v>#REF!</v>
      </c>
      <c r="V369" s="53" t="e">
        <f>IF(U369="","",COUNTIF(U$4:U369,1))</f>
        <v>#REF!</v>
      </c>
      <c r="W369" s="53" t="e">
        <f>#REF!</f>
        <v>#REF!</v>
      </c>
      <c r="X369" s="53" t="e">
        <f>IF(W369=0,"",COUNTIF(W$4:W369,1))</f>
        <v>#REF!</v>
      </c>
    </row>
    <row r="370" spans="12:24" s="21" customFormat="1" x14ac:dyDescent="0.2">
      <c r="L370" s="22">
        <v>367</v>
      </c>
      <c r="M370" s="22" t="e">
        <f>IF(#REF!=#REF!,1,0)</f>
        <v>#REF!</v>
      </c>
      <c r="N370" s="22" t="e">
        <f>IF(M370=0,"",COUNTIF(M$4:M370,1))</f>
        <v>#REF!</v>
      </c>
      <c r="O370" s="53" t="e">
        <f>IF(#REF!=zz!BR$2396,1,0)</f>
        <v>#REF!</v>
      </c>
      <c r="P370" s="53" t="e">
        <f>IF(O370=0,"",COUNTIF(O$4:O370,1))</f>
        <v>#REF!</v>
      </c>
      <c r="Q370" s="53" t="e">
        <f>IF(#REF!=zz!BR$2398,1,0)</f>
        <v>#REF!</v>
      </c>
      <c r="R370" s="53" t="e">
        <f>IF(Q370=0,"",COUNTIF(Q$4:Q370,1))</f>
        <v>#REF!</v>
      </c>
      <c r="S370" s="53" t="e">
        <f>IF(#REF!=zz!BR$2400,1,0)</f>
        <v>#REF!</v>
      </c>
      <c r="T370" s="53" t="e">
        <f>IF(S370=0,"",COUNTIF(S$4:S370,1))</f>
        <v>#REF!</v>
      </c>
      <c r="U370" s="53" t="e">
        <f>IF(#REF!&lt;&gt;"",1,"")</f>
        <v>#REF!</v>
      </c>
      <c r="V370" s="53" t="e">
        <f>IF(U370="","",COUNTIF(U$4:U370,1))</f>
        <v>#REF!</v>
      </c>
      <c r="W370" s="53" t="e">
        <f>#REF!</f>
        <v>#REF!</v>
      </c>
      <c r="X370" s="53" t="e">
        <f>IF(W370=0,"",COUNTIF(W$4:W370,1))</f>
        <v>#REF!</v>
      </c>
    </row>
    <row r="371" spans="12:24" s="21" customFormat="1" x14ac:dyDescent="0.2">
      <c r="L371" s="22">
        <v>368</v>
      </c>
      <c r="M371" s="22" t="e">
        <f>IF(#REF!=#REF!,1,0)</f>
        <v>#REF!</v>
      </c>
      <c r="N371" s="22" t="e">
        <f>IF(M371=0,"",COUNTIF(M$4:M371,1))</f>
        <v>#REF!</v>
      </c>
      <c r="O371" s="53" t="e">
        <f>IF(#REF!=zz!BR$2396,1,0)</f>
        <v>#REF!</v>
      </c>
      <c r="P371" s="53" t="e">
        <f>IF(O371=0,"",COUNTIF(O$4:O371,1))</f>
        <v>#REF!</v>
      </c>
      <c r="Q371" s="53" t="e">
        <f>IF(#REF!=zz!BR$2398,1,0)</f>
        <v>#REF!</v>
      </c>
      <c r="R371" s="53" t="e">
        <f>IF(Q371=0,"",COUNTIF(Q$4:Q371,1))</f>
        <v>#REF!</v>
      </c>
      <c r="S371" s="53" t="e">
        <f>IF(#REF!=zz!BR$2400,1,0)</f>
        <v>#REF!</v>
      </c>
      <c r="T371" s="53" t="e">
        <f>IF(S371=0,"",COUNTIF(S$4:S371,1))</f>
        <v>#REF!</v>
      </c>
      <c r="U371" s="53" t="e">
        <f>IF(#REF!&lt;&gt;"",1,"")</f>
        <v>#REF!</v>
      </c>
      <c r="V371" s="53" t="e">
        <f>IF(U371="","",COUNTIF(U$4:U371,1))</f>
        <v>#REF!</v>
      </c>
      <c r="W371" s="53" t="e">
        <f>#REF!</f>
        <v>#REF!</v>
      </c>
      <c r="X371" s="53" t="e">
        <f>IF(W371=0,"",COUNTIF(W$4:W371,1))</f>
        <v>#REF!</v>
      </c>
    </row>
    <row r="372" spans="12:24" s="21" customFormat="1" x14ac:dyDescent="0.2">
      <c r="L372" s="22">
        <v>369</v>
      </c>
      <c r="M372" s="22" t="e">
        <f>IF(#REF!=#REF!,1,0)</f>
        <v>#REF!</v>
      </c>
      <c r="N372" s="22" t="e">
        <f>IF(M372=0,"",COUNTIF(M$4:M372,1))</f>
        <v>#REF!</v>
      </c>
      <c r="O372" s="53" t="e">
        <f>IF(#REF!=zz!BR$2396,1,0)</f>
        <v>#REF!</v>
      </c>
      <c r="P372" s="53" t="e">
        <f>IF(O372=0,"",COUNTIF(O$4:O372,1))</f>
        <v>#REF!</v>
      </c>
      <c r="Q372" s="53" t="e">
        <f>IF(#REF!=zz!BR$2398,1,0)</f>
        <v>#REF!</v>
      </c>
      <c r="R372" s="53" t="e">
        <f>IF(Q372=0,"",COUNTIF(Q$4:Q372,1))</f>
        <v>#REF!</v>
      </c>
      <c r="S372" s="53" t="e">
        <f>IF(#REF!=zz!BR$2400,1,0)</f>
        <v>#REF!</v>
      </c>
      <c r="T372" s="53" t="e">
        <f>IF(S372=0,"",COUNTIF(S$4:S372,1))</f>
        <v>#REF!</v>
      </c>
      <c r="U372" s="53" t="e">
        <f>IF(#REF!&lt;&gt;"",1,"")</f>
        <v>#REF!</v>
      </c>
      <c r="V372" s="53" t="e">
        <f>IF(U372="","",COUNTIF(U$4:U372,1))</f>
        <v>#REF!</v>
      </c>
      <c r="W372" s="53" t="e">
        <f>#REF!</f>
        <v>#REF!</v>
      </c>
      <c r="X372" s="53" t="e">
        <f>IF(W372=0,"",COUNTIF(W$4:W372,1))</f>
        <v>#REF!</v>
      </c>
    </row>
    <row r="373" spans="12:24" s="21" customFormat="1" x14ac:dyDescent="0.2">
      <c r="L373" s="22">
        <v>370</v>
      </c>
      <c r="M373" s="22" t="e">
        <f>IF(#REF!=#REF!,1,0)</f>
        <v>#REF!</v>
      </c>
      <c r="N373" s="22" t="e">
        <f>IF(M373=0,"",COUNTIF(M$4:M373,1))</f>
        <v>#REF!</v>
      </c>
      <c r="O373" s="53" t="e">
        <f>IF(#REF!=zz!BR$2396,1,0)</f>
        <v>#REF!</v>
      </c>
      <c r="P373" s="53" t="e">
        <f>IF(O373=0,"",COUNTIF(O$4:O373,1))</f>
        <v>#REF!</v>
      </c>
      <c r="Q373" s="53" t="e">
        <f>IF(#REF!=zz!BR$2398,1,0)</f>
        <v>#REF!</v>
      </c>
      <c r="R373" s="53" t="e">
        <f>IF(Q373=0,"",COUNTIF(Q$4:Q373,1))</f>
        <v>#REF!</v>
      </c>
      <c r="S373" s="53" t="e">
        <f>IF(#REF!=zz!BR$2400,1,0)</f>
        <v>#REF!</v>
      </c>
      <c r="T373" s="53" t="e">
        <f>IF(S373=0,"",COUNTIF(S$4:S373,1))</f>
        <v>#REF!</v>
      </c>
      <c r="U373" s="53" t="e">
        <f>IF(#REF!&lt;&gt;"",1,"")</f>
        <v>#REF!</v>
      </c>
      <c r="V373" s="53" t="e">
        <f>IF(U373="","",COUNTIF(U$4:U373,1))</f>
        <v>#REF!</v>
      </c>
      <c r="W373" s="53" t="e">
        <f>#REF!</f>
        <v>#REF!</v>
      </c>
      <c r="X373" s="53" t="e">
        <f>IF(W373=0,"",COUNTIF(W$4:W373,1))</f>
        <v>#REF!</v>
      </c>
    </row>
    <row r="374" spans="12:24" s="21" customFormat="1" x14ac:dyDescent="0.2">
      <c r="L374" s="22">
        <v>371</v>
      </c>
      <c r="M374" s="22" t="e">
        <f>IF(#REF!=#REF!,1,0)</f>
        <v>#REF!</v>
      </c>
      <c r="N374" s="22" t="e">
        <f>IF(M374=0,"",COUNTIF(M$4:M374,1))</f>
        <v>#REF!</v>
      </c>
      <c r="O374" s="53" t="e">
        <f>IF(#REF!=zz!BR$2396,1,0)</f>
        <v>#REF!</v>
      </c>
      <c r="P374" s="53" t="e">
        <f>IF(O374=0,"",COUNTIF(O$4:O374,1))</f>
        <v>#REF!</v>
      </c>
      <c r="Q374" s="53" t="e">
        <f>IF(#REF!=zz!BR$2398,1,0)</f>
        <v>#REF!</v>
      </c>
      <c r="R374" s="53" t="e">
        <f>IF(Q374=0,"",COUNTIF(Q$4:Q374,1))</f>
        <v>#REF!</v>
      </c>
      <c r="S374" s="53" t="e">
        <f>IF(#REF!=zz!BR$2400,1,0)</f>
        <v>#REF!</v>
      </c>
      <c r="T374" s="53" t="e">
        <f>IF(S374=0,"",COUNTIF(S$4:S374,1))</f>
        <v>#REF!</v>
      </c>
      <c r="U374" s="53" t="e">
        <f>IF(#REF!&lt;&gt;"",1,"")</f>
        <v>#REF!</v>
      </c>
      <c r="V374" s="53" t="e">
        <f>IF(U374="","",COUNTIF(U$4:U374,1))</f>
        <v>#REF!</v>
      </c>
      <c r="W374" s="53" t="e">
        <f>#REF!</f>
        <v>#REF!</v>
      </c>
      <c r="X374" s="53" t="e">
        <f>IF(W374=0,"",COUNTIF(W$4:W374,1))</f>
        <v>#REF!</v>
      </c>
    </row>
    <row r="375" spans="12:24" s="21" customFormat="1" x14ac:dyDescent="0.2">
      <c r="L375" s="22">
        <v>372</v>
      </c>
      <c r="M375" s="22" t="e">
        <f>IF(#REF!=#REF!,1,0)</f>
        <v>#REF!</v>
      </c>
      <c r="N375" s="22" t="e">
        <f>IF(M375=0,"",COUNTIF(M$4:M375,1))</f>
        <v>#REF!</v>
      </c>
      <c r="O375" s="53" t="e">
        <f>IF(#REF!=zz!BR$2396,1,0)</f>
        <v>#REF!</v>
      </c>
      <c r="P375" s="53" t="e">
        <f>IF(O375=0,"",COUNTIF(O$4:O375,1))</f>
        <v>#REF!</v>
      </c>
      <c r="Q375" s="53" t="e">
        <f>IF(#REF!=zz!BR$2398,1,0)</f>
        <v>#REF!</v>
      </c>
      <c r="R375" s="53" t="e">
        <f>IF(Q375=0,"",COUNTIF(Q$4:Q375,1))</f>
        <v>#REF!</v>
      </c>
      <c r="S375" s="53" t="e">
        <f>IF(#REF!=zz!BR$2400,1,0)</f>
        <v>#REF!</v>
      </c>
      <c r="T375" s="53" t="e">
        <f>IF(S375=0,"",COUNTIF(S$4:S375,1))</f>
        <v>#REF!</v>
      </c>
      <c r="U375" s="53" t="e">
        <f>IF(#REF!&lt;&gt;"",1,"")</f>
        <v>#REF!</v>
      </c>
      <c r="V375" s="53" t="e">
        <f>IF(U375="","",COUNTIF(U$4:U375,1))</f>
        <v>#REF!</v>
      </c>
      <c r="W375" s="53" t="e">
        <f>#REF!</f>
        <v>#REF!</v>
      </c>
      <c r="X375" s="53" t="e">
        <f>IF(W375=0,"",COUNTIF(W$4:W375,1))</f>
        <v>#REF!</v>
      </c>
    </row>
    <row r="376" spans="12:24" s="21" customFormat="1" x14ac:dyDescent="0.2">
      <c r="L376" s="22">
        <v>373</v>
      </c>
      <c r="M376" s="22" t="e">
        <f>IF(#REF!=#REF!,1,0)</f>
        <v>#REF!</v>
      </c>
      <c r="N376" s="22" t="e">
        <f>IF(M376=0,"",COUNTIF(M$4:M376,1))</f>
        <v>#REF!</v>
      </c>
      <c r="O376" s="53" t="e">
        <f>IF(#REF!=zz!BR$2396,1,0)</f>
        <v>#REF!</v>
      </c>
      <c r="P376" s="53" t="e">
        <f>IF(O376=0,"",COUNTIF(O$4:O376,1))</f>
        <v>#REF!</v>
      </c>
      <c r="Q376" s="53" t="e">
        <f>IF(#REF!=zz!BR$2398,1,0)</f>
        <v>#REF!</v>
      </c>
      <c r="R376" s="53" t="e">
        <f>IF(Q376=0,"",COUNTIF(Q$4:Q376,1))</f>
        <v>#REF!</v>
      </c>
      <c r="S376" s="53" t="e">
        <f>IF(#REF!=zz!BR$2400,1,0)</f>
        <v>#REF!</v>
      </c>
      <c r="T376" s="53" t="e">
        <f>IF(S376=0,"",COUNTIF(S$4:S376,1))</f>
        <v>#REF!</v>
      </c>
      <c r="U376" s="53" t="e">
        <f>IF(#REF!&lt;&gt;"",1,"")</f>
        <v>#REF!</v>
      </c>
      <c r="V376" s="53" t="e">
        <f>IF(U376="","",COUNTIF(U$4:U376,1))</f>
        <v>#REF!</v>
      </c>
      <c r="W376" s="53" t="e">
        <f>#REF!</f>
        <v>#REF!</v>
      </c>
      <c r="X376" s="53" t="e">
        <f>IF(W376=0,"",COUNTIF(W$4:W376,1))</f>
        <v>#REF!</v>
      </c>
    </row>
    <row r="377" spans="12:24" s="21" customFormat="1" x14ac:dyDescent="0.2">
      <c r="L377" s="22">
        <v>374</v>
      </c>
      <c r="M377" s="22" t="e">
        <f>IF(#REF!=#REF!,1,0)</f>
        <v>#REF!</v>
      </c>
      <c r="N377" s="22" t="e">
        <f>IF(M377=0,"",COUNTIF(M$4:M377,1))</f>
        <v>#REF!</v>
      </c>
      <c r="O377" s="53" t="e">
        <f>IF(#REF!=zz!BR$2396,1,0)</f>
        <v>#REF!</v>
      </c>
      <c r="P377" s="53" t="e">
        <f>IF(O377=0,"",COUNTIF(O$4:O377,1))</f>
        <v>#REF!</v>
      </c>
      <c r="Q377" s="53" t="e">
        <f>IF(#REF!=zz!BR$2398,1,0)</f>
        <v>#REF!</v>
      </c>
      <c r="R377" s="53" t="e">
        <f>IF(Q377=0,"",COUNTIF(Q$4:Q377,1))</f>
        <v>#REF!</v>
      </c>
      <c r="S377" s="53" t="e">
        <f>IF(#REF!=zz!BR$2400,1,0)</f>
        <v>#REF!</v>
      </c>
      <c r="T377" s="53" t="e">
        <f>IF(S377=0,"",COUNTIF(S$4:S377,1))</f>
        <v>#REF!</v>
      </c>
      <c r="U377" s="53" t="e">
        <f>IF(#REF!&lt;&gt;"",1,"")</f>
        <v>#REF!</v>
      </c>
      <c r="V377" s="53" t="e">
        <f>IF(U377="","",COUNTIF(U$4:U377,1))</f>
        <v>#REF!</v>
      </c>
      <c r="W377" s="53" t="e">
        <f>#REF!</f>
        <v>#REF!</v>
      </c>
      <c r="X377" s="53" t="e">
        <f>IF(W377=0,"",COUNTIF(W$4:W377,1))</f>
        <v>#REF!</v>
      </c>
    </row>
    <row r="378" spans="12:24" s="21" customFormat="1" x14ac:dyDescent="0.2">
      <c r="L378" s="22">
        <v>375</v>
      </c>
      <c r="M378" s="22" t="e">
        <f>IF(#REF!=#REF!,1,0)</f>
        <v>#REF!</v>
      </c>
      <c r="N378" s="22" t="e">
        <f>IF(M378=0,"",COUNTIF(M$4:M378,1))</f>
        <v>#REF!</v>
      </c>
      <c r="O378" s="53" t="e">
        <f>IF(#REF!=zz!BR$2396,1,0)</f>
        <v>#REF!</v>
      </c>
      <c r="P378" s="53" t="e">
        <f>IF(O378=0,"",COUNTIF(O$4:O378,1))</f>
        <v>#REF!</v>
      </c>
      <c r="Q378" s="53" t="e">
        <f>IF(#REF!=zz!BR$2398,1,0)</f>
        <v>#REF!</v>
      </c>
      <c r="R378" s="53" t="e">
        <f>IF(Q378=0,"",COUNTIF(Q$4:Q378,1))</f>
        <v>#REF!</v>
      </c>
      <c r="S378" s="53" t="e">
        <f>IF(#REF!=zz!BR$2400,1,0)</f>
        <v>#REF!</v>
      </c>
      <c r="T378" s="53" t="e">
        <f>IF(S378=0,"",COUNTIF(S$4:S378,1))</f>
        <v>#REF!</v>
      </c>
      <c r="U378" s="53" t="e">
        <f>IF(#REF!&lt;&gt;"",1,"")</f>
        <v>#REF!</v>
      </c>
      <c r="V378" s="53" t="e">
        <f>IF(U378="","",COUNTIF(U$4:U378,1))</f>
        <v>#REF!</v>
      </c>
      <c r="W378" s="53" t="e">
        <f>#REF!</f>
        <v>#REF!</v>
      </c>
      <c r="X378" s="53" t="e">
        <f>IF(W378=0,"",COUNTIF(W$4:W378,1))</f>
        <v>#REF!</v>
      </c>
    </row>
    <row r="379" spans="12:24" s="21" customFormat="1" x14ac:dyDescent="0.2">
      <c r="L379" s="22">
        <v>376</v>
      </c>
      <c r="M379" s="22" t="e">
        <f>IF(#REF!=#REF!,1,0)</f>
        <v>#REF!</v>
      </c>
      <c r="N379" s="22" t="e">
        <f>IF(M379=0,"",COUNTIF(M$4:M379,1))</f>
        <v>#REF!</v>
      </c>
      <c r="O379" s="53" t="e">
        <f>IF(#REF!=zz!BR$2396,1,0)</f>
        <v>#REF!</v>
      </c>
      <c r="P379" s="53" t="e">
        <f>IF(O379=0,"",COUNTIF(O$4:O379,1))</f>
        <v>#REF!</v>
      </c>
      <c r="Q379" s="53" t="e">
        <f>IF(#REF!=zz!BR$2398,1,0)</f>
        <v>#REF!</v>
      </c>
      <c r="R379" s="53" t="e">
        <f>IF(Q379=0,"",COUNTIF(Q$4:Q379,1))</f>
        <v>#REF!</v>
      </c>
      <c r="S379" s="53" t="e">
        <f>IF(#REF!=zz!BR$2400,1,0)</f>
        <v>#REF!</v>
      </c>
      <c r="T379" s="53" t="e">
        <f>IF(S379=0,"",COUNTIF(S$4:S379,1))</f>
        <v>#REF!</v>
      </c>
      <c r="U379" s="53" t="e">
        <f>IF(#REF!&lt;&gt;"",1,"")</f>
        <v>#REF!</v>
      </c>
      <c r="V379" s="53" t="e">
        <f>IF(U379="","",COUNTIF(U$4:U379,1))</f>
        <v>#REF!</v>
      </c>
      <c r="W379" s="53" t="e">
        <f>#REF!</f>
        <v>#REF!</v>
      </c>
      <c r="X379" s="53" t="e">
        <f>IF(W379=0,"",COUNTIF(W$4:W379,1))</f>
        <v>#REF!</v>
      </c>
    </row>
    <row r="380" spans="12:24" s="21" customFormat="1" x14ac:dyDescent="0.2">
      <c r="L380" s="22">
        <v>377</v>
      </c>
      <c r="M380" s="22" t="e">
        <f>IF(#REF!=#REF!,1,0)</f>
        <v>#REF!</v>
      </c>
      <c r="N380" s="22" t="e">
        <f>IF(M380=0,"",COUNTIF(M$4:M380,1))</f>
        <v>#REF!</v>
      </c>
      <c r="O380" s="53" t="e">
        <f>IF(#REF!=zz!BR$2396,1,0)</f>
        <v>#REF!</v>
      </c>
      <c r="P380" s="53" t="e">
        <f>IF(O380=0,"",COUNTIF(O$4:O380,1))</f>
        <v>#REF!</v>
      </c>
      <c r="Q380" s="53" t="e">
        <f>IF(#REF!=zz!BR$2398,1,0)</f>
        <v>#REF!</v>
      </c>
      <c r="R380" s="53" t="e">
        <f>IF(Q380=0,"",COUNTIF(Q$4:Q380,1))</f>
        <v>#REF!</v>
      </c>
      <c r="S380" s="53" t="e">
        <f>IF(#REF!=zz!BR$2400,1,0)</f>
        <v>#REF!</v>
      </c>
      <c r="T380" s="53" t="e">
        <f>IF(S380=0,"",COUNTIF(S$4:S380,1))</f>
        <v>#REF!</v>
      </c>
      <c r="U380" s="53" t="e">
        <f>IF(#REF!&lt;&gt;"",1,"")</f>
        <v>#REF!</v>
      </c>
      <c r="V380" s="53" t="e">
        <f>IF(U380="","",COUNTIF(U$4:U380,1))</f>
        <v>#REF!</v>
      </c>
      <c r="W380" s="53" t="e">
        <f>#REF!</f>
        <v>#REF!</v>
      </c>
      <c r="X380" s="53" t="e">
        <f>IF(W380=0,"",COUNTIF(W$4:W380,1))</f>
        <v>#REF!</v>
      </c>
    </row>
    <row r="381" spans="12:24" s="21" customFormat="1" x14ac:dyDescent="0.2">
      <c r="L381" s="22">
        <v>378</v>
      </c>
      <c r="M381" s="22" t="e">
        <f>IF(#REF!=#REF!,1,0)</f>
        <v>#REF!</v>
      </c>
      <c r="N381" s="22" t="e">
        <f>IF(M381=0,"",COUNTIF(M$4:M381,1))</f>
        <v>#REF!</v>
      </c>
      <c r="O381" s="53" t="e">
        <f>IF(#REF!=zz!BR$2396,1,0)</f>
        <v>#REF!</v>
      </c>
      <c r="P381" s="53" t="e">
        <f>IF(O381=0,"",COUNTIF(O$4:O381,1))</f>
        <v>#REF!</v>
      </c>
      <c r="Q381" s="53" t="e">
        <f>IF(#REF!=zz!BR$2398,1,0)</f>
        <v>#REF!</v>
      </c>
      <c r="R381" s="53" t="e">
        <f>IF(Q381=0,"",COUNTIF(Q$4:Q381,1))</f>
        <v>#REF!</v>
      </c>
      <c r="S381" s="53" t="e">
        <f>IF(#REF!=zz!BR$2400,1,0)</f>
        <v>#REF!</v>
      </c>
      <c r="T381" s="53" t="e">
        <f>IF(S381=0,"",COUNTIF(S$4:S381,1))</f>
        <v>#REF!</v>
      </c>
      <c r="U381" s="53" t="e">
        <f>IF(#REF!&lt;&gt;"",1,"")</f>
        <v>#REF!</v>
      </c>
      <c r="V381" s="53" t="e">
        <f>IF(U381="","",COUNTIF(U$4:U381,1))</f>
        <v>#REF!</v>
      </c>
      <c r="W381" s="53" t="e">
        <f>#REF!</f>
        <v>#REF!</v>
      </c>
      <c r="X381" s="53" t="e">
        <f>IF(W381=0,"",COUNTIF(W$4:W381,1))</f>
        <v>#REF!</v>
      </c>
    </row>
    <row r="382" spans="12:24" s="21" customFormat="1" x14ac:dyDescent="0.2">
      <c r="L382" s="22">
        <v>379</v>
      </c>
      <c r="M382" s="22" t="e">
        <f>IF(#REF!=#REF!,1,0)</f>
        <v>#REF!</v>
      </c>
      <c r="N382" s="22" t="e">
        <f>IF(M382=0,"",COUNTIF(M$4:M382,1))</f>
        <v>#REF!</v>
      </c>
      <c r="O382" s="53" t="e">
        <f>IF(#REF!=zz!BR$2396,1,0)</f>
        <v>#REF!</v>
      </c>
      <c r="P382" s="53" t="e">
        <f>IF(O382=0,"",COUNTIF(O$4:O382,1))</f>
        <v>#REF!</v>
      </c>
      <c r="Q382" s="53" t="e">
        <f>IF(#REF!=zz!BR$2398,1,0)</f>
        <v>#REF!</v>
      </c>
      <c r="R382" s="53" t="e">
        <f>IF(Q382=0,"",COUNTIF(Q$4:Q382,1))</f>
        <v>#REF!</v>
      </c>
      <c r="S382" s="53" t="e">
        <f>IF(#REF!=zz!BR$2400,1,0)</f>
        <v>#REF!</v>
      </c>
      <c r="T382" s="53" t="e">
        <f>IF(S382=0,"",COUNTIF(S$4:S382,1))</f>
        <v>#REF!</v>
      </c>
      <c r="U382" s="53" t="e">
        <f>IF(#REF!&lt;&gt;"",1,"")</f>
        <v>#REF!</v>
      </c>
      <c r="V382" s="53" t="e">
        <f>IF(U382="","",COUNTIF(U$4:U382,1))</f>
        <v>#REF!</v>
      </c>
      <c r="W382" s="53" t="e">
        <f>#REF!</f>
        <v>#REF!</v>
      </c>
      <c r="X382" s="53" t="e">
        <f>IF(W382=0,"",COUNTIF(W$4:W382,1))</f>
        <v>#REF!</v>
      </c>
    </row>
    <row r="383" spans="12:24" s="21" customFormat="1" x14ac:dyDescent="0.2">
      <c r="L383" s="22">
        <v>380</v>
      </c>
      <c r="M383" s="22" t="e">
        <f>IF(#REF!=#REF!,1,0)</f>
        <v>#REF!</v>
      </c>
      <c r="N383" s="22" t="e">
        <f>IF(M383=0,"",COUNTIF(M$4:M383,1))</f>
        <v>#REF!</v>
      </c>
      <c r="O383" s="53" t="e">
        <f>IF(#REF!=zz!BR$2396,1,0)</f>
        <v>#REF!</v>
      </c>
      <c r="P383" s="53" t="e">
        <f>IF(O383=0,"",COUNTIF(O$4:O383,1))</f>
        <v>#REF!</v>
      </c>
      <c r="Q383" s="53" t="e">
        <f>IF(#REF!=zz!BR$2398,1,0)</f>
        <v>#REF!</v>
      </c>
      <c r="R383" s="53" t="e">
        <f>IF(Q383=0,"",COUNTIF(Q$4:Q383,1))</f>
        <v>#REF!</v>
      </c>
      <c r="S383" s="53" t="e">
        <f>IF(#REF!=zz!BR$2400,1,0)</f>
        <v>#REF!</v>
      </c>
      <c r="T383" s="53" t="e">
        <f>IF(S383=0,"",COUNTIF(S$4:S383,1))</f>
        <v>#REF!</v>
      </c>
      <c r="U383" s="53" t="e">
        <f>IF(#REF!&lt;&gt;"",1,"")</f>
        <v>#REF!</v>
      </c>
      <c r="V383" s="53" t="e">
        <f>IF(U383="","",COUNTIF(U$4:U383,1))</f>
        <v>#REF!</v>
      </c>
      <c r="W383" s="53" t="e">
        <f>#REF!</f>
        <v>#REF!</v>
      </c>
      <c r="X383" s="53" t="e">
        <f>IF(W383=0,"",COUNTIF(W$4:W383,1))</f>
        <v>#REF!</v>
      </c>
    </row>
    <row r="384" spans="12:24" s="21" customFormat="1" x14ac:dyDescent="0.2">
      <c r="L384" s="22">
        <v>381</v>
      </c>
      <c r="M384" s="22" t="e">
        <f>IF(#REF!=#REF!,1,0)</f>
        <v>#REF!</v>
      </c>
      <c r="N384" s="22" t="e">
        <f>IF(M384=0,"",COUNTIF(M$4:M384,1))</f>
        <v>#REF!</v>
      </c>
      <c r="O384" s="53" t="e">
        <f>IF(#REF!=zz!BR$2396,1,0)</f>
        <v>#REF!</v>
      </c>
      <c r="P384" s="53" t="e">
        <f>IF(O384=0,"",COUNTIF(O$4:O384,1))</f>
        <v>#REF!</v>
      </c>
      <c r="Q384" s="53" t="e">
        <f>IF(#REF!=zz!BR$2398,1,0)</f>
        <v>#REF!</v>
      </c>
      <c r="R384" s="53" t="e">
        <f>IF(Q384=0,"",COUNTIF(Q$4:Q384,1))</f>
        <v>#REF!</v>
      </c>
      <c r="S384" s="53" t="e">
        <f>IF(#REF!=zz!BR$2400,1,0)</f>
        <v>#REF!</v>
      </c>
      <c r="T384" s="53" t="e">
        <f>IF(S384=0,"",COUNTIF(S$4:S384,1))</f>
        <v>#REF!</v>
      </c>
      <c r="U384" s="53" t="e">
        <f>IF(#REF!&lt;&gt;"",1,"")</f>
        <v>#REF!</v>
      </c>
      <c r="V384" s="53" t="e">
        <f>IF(U384="","",COUNTIF(U$4:U384,1))</f>
        <v>#REF!</v>
      </c>
      <c r="W384" s="53" t="e">
        <f>#REF!</f>
        <v>#REF!</v>
      </c>
      <c r="X384" s="53" t="e">
        <f>IF(W384=0,"",COUNTIF(W$4:W384,1))</f>
        <v>#REF!</v>
      </c>
    </row>
    <row r="385" spans="12:24" s="21" customFormat="1" x14ac:dyDescent="0.2">
      <c r="L385" s="22">
        <v>382</v>
      </c>
      <c r="M385" s="22" t="e">
        <f>IF(#REF!=#REF!,1,0)</f>
        <v>#REF!</v>
      </c>
      <c r="N385" s="22" t="e">
        <f>IF(M385=0,"",COUNTIF(M$4:M385,1))</f>
        <v>#REF!</v>
      </c>
      <c r="O385" s="53" t="e">
        <f>IF(#REF!=zz!BR$2396,1,0)</f>
        <v>#REF!</v>
      </c>
      <c r="P385" s="53" t="e">
        <f>IF(O385=0,"",COUNTIF(O$4:O385,1))</f>
        <v>#REF!</v>
      </c>
      <c r="Q385" s="53" t="e">
        <f>IF(#REF!=zz!BR$2398,1,0)</f>
        <v>#REF!</v>
      </c>
      <c r="R385" s="53" t="e">
        <f>IF(Q385=0,"",COUNTIF(Q$4:Q385,1))</f>
        <v>#REF!</v>
      </c>
      <c r="S385" s="53" t="e">
        <f>IF(#REF!=zz!BR$2400,1,0)</f>
        <v>#REF!</v>
      </c>
      <c r="T385" s="53" t="e">
        <f>IF(S385=0,"",COUNTIF(S$4:S385,1))</f>
        <v>#REF!</v>
      </c>
      <c r="U385" s="53" t="e">
        <f>IF(#REF!&lt;&gt;"",1,"")</f>
        <v>#REF!</v>
      </c>
      <c r="V385" s="53" t="e">
        <f>IF(U385="","",COUNTIF(U$4:U385,1))</f>
        <v>#REF!</v>
      </c>
      <c r="W385" s="53" t="e">
        <f>#REF!</f>
        <v>#REF!</v>
      </c>
      <c r="X385" s="53" t="e">
        <f>IF(W385=0,"",COUNTIF(W$4:W385,1))</f>
        <v>#REF!</v>
      </c>
    </row>
    <row r="386" spans="12:24" s="21" customFormat="1" x14ac:dyDescent="0.2">
      <c r="L386" s="22">
        <v>383</v>
      </c>
      <c r="M386" s="22" t="e">
        <f>IF(#REF!=#REF!,1,0)</f>
        <v>#REF!</v>
      </c>
      <c r="N386" s="22" t="e">
        <f>IF(M386=0,"",COUNTIF(M$4:M386,1))</f>
        <v>#REF!</v>
      </c>
      <c r="O386" s="53" t="e">
        <f>IF(#REF!=zz!BR$2396,1,0)</f>
        <v>#REF!</v>
      </c>
      <c r="P386" s="53" t="e">
        <f>IF(O386=0,"",COUNTIF(O$4:O386,1))</f>
        <v>#REF!</v>
      </c>
      <c r="Q386" s="53" t="e">
        <f>IF(#REF!=zz!BR$2398,1,0)</f>
        <v>#REF!</v>
      </c>
      <c r="R386" s="53" t="e">
        <f>IF(Q386=0,"",COUNTIF(Q$4:Q386,1))</f>
        <v>#REF!</v>
      </c>
      <c r="S386" s="53" t="e">
        <f>IF(#REF!=zz!BR$2400,1,0)</f>
        <v>#REF!</v>
      </c>
      <c r="T386" s="53" t="e">
        <f>IF(S386=0,"",COUNTIF(S$4:S386,1))</f>
        <v>#REF!</v>
      </c>
      <c r="U386" s="53" t="e">
        <f>IF(#REF!&lt;&gt;"",1,"")</f>
        <v>#REF!</v>
      </c>
      <c r="V386" s="53" t="e">
        <f>IF(U386="","",COUNTIF(U$4:U386,1))</f>
        <v>#REF!</v>
      </c>
      <c r="W386" s="53" t="e">
        <f>#REF!</f>
        <v>#REF!</v>
      </c>
      <c r="X386" s="53" t="e">
        <f>IF(W386=0,"",COUNTIF(W$4:W386,1))</f>
        <v>#REF!</v>
      </c>
    </row>
    <row r="387" spans="12:24" s="21" customFormat="1" x14ac:dyDescent="0.2">
      <c r="L387" s="22">
        <v>384</v>
      </c>
      <c r="M387" s="22" t="e">
        <f>IF(#REF!=#REF!,1,0)</f>
        <v>#REF!</v>
      </c>
      <c r="N387" s="22" t="e">
        <f>IF(M387=0,"",COUNTIF(M$4:M387,1))</f>
        <v>#REF!</v>
      </c>
      <c r="O387" s="53" t="e">
        <f>IF(#REF!=zz!BR$2396,1,0)</f>
        <v>#REF!</v>
      </c>
      <c r="P387" s="53" t="e">
        <f>IF(O387=0,"",COUNTIF(O$4:O387,1))</f>
        <v>#REF!</v>
      </c>
      <c r="Q387" s="53" t="e">
        <f>IF(#REF!=zz!BR$2398,1,0)</f>
        <v>#REF!</v>
      </c>
      <c r="R387" s="53" t="e">
        <f>IF(Q387=0,"",COUNTIF(Q$4:Q387,1))</f>
        <v>#REF!</v>
      </c>
      <c r="S387" s="53" t="e">
        <f>IF(#REF!=zz!BR$2400,1,0)</f>
        <v>#REF!</v>
      </c>
      <c r="T387" s="53" t="e">
        <f>IF(S387=0,"",COUNTIF(S$4:S387,1))</f>
        <v>#REF!</v>
      </c>
      <c r="U387" s="53" t="e">
        <f>IF(#REF!&lt;&gt;"",1,"")</f>
        <v>#REF!</v>
      </c>
      <c r="V387" s="53" t="e">
        <f>IF(U387="","",COUNTIF(U$4:U387,1))</f>
        <v>#REF!</v>
      </c>
      <c r="W387" s="53" t="e">
        <f>#REF!</f>
        <v>#REF!</v>
      </c>
      <c r="X387" s="53" t="e">
        <f>IF(W387=0,"",COUNTIF(W$4:W387,1))</f>
        <v>#REF!</v>
      </c>
    </row>
    <row r="388" spans="12:24" s="21" customFormat="1" x14ac:dyDescent="0.2">
      <c r="L388" s="22">
        <v>385</v>
      </c>
      <c r="M388" s="22" t="e">
        <f>IF(#REF!=#REF!,1,0)</f>
        <v>#REF!</v>
      </c>
      <c r="N388" s="22" t="e">
        <f>IF(M388=0,"",COUNTIF(M$4:M388,1))</f>
        <v>#REF!</v>
      </c>
      <c r="O388" s="53" t="e">
        <f>IF(#REF!=zz!BR$2396,1,0)</f>
        <v>#REF!</v>
      </c>
      <c r="P388" s="53" t="e">
        <f>IF(O388=0,"",COUNTIF(O$4:O388,1))</f>
        <v>#REF!</v>
      </c>
      <c r="Q388" s="53" t="e">
        <f>IF(#REF!=zz!BR$2398,1,0)</f>
        <v>#REF!</v>
      </c>
      <c r="R388" s="53" t="e">
        <f>IF(Q388=0,"",COUNTIF(Q$4:Q388,1))</f>
        <v>#REF!</v>
      </c>
      <c r="S388" s="53" t="e">
        <f>IF(#REF!=zz!BR$2400,1,0)</f>
        <v>#REF!</v>
      </c>
      <c r="T388" s="53" t="e">
        <f>IF(S388=0,"",COUNTIF(S$4:S388,1))</f>
        <v>#REF!</v>
      </c>
      <c r="U388" s="53" t="e">
        <f>IF(#REF!&lt;&gt;"",1,"")</f>
        <v>#REF!</v>
      </c>
      <c r="V388" s="53" t="e">
        <f>IF(U388="","",COUNTIF(U$4:U388,1))</f>
        <v>#REF!</v>
      </c>
      <c r="W388" s="53" t="e">
        <f>#REF!</f>
        <v>#REF!</v>
      </c>
      <c r="X388" s="53" t="e">
        <f>IF(W388=0,"",COUNTIF(W$4:W388,1))</f>
        <v>#REF!</v>
      </c>
    </row>
    <row r="389" spans="12:24" s="21" customFormat="1" x14ac:dyDescent="0.2">
      <c r="L389" s="22">
        <v>386</v>
      </c>
      <c r="M389" s="22" t="e">
        <f>IF(#REF!=#REF!,1,0)</f>
        <v>#REF!</v>
      </c>
      <c r="N389" s="22" t="e">
        <f>IF(M389=0,"",COUNTIF(M$4:M389,1))</f>
        <v>#REF!</v>
      </c>
      <c r="O389" s="53" t="e">
        <f>IF(#REF!=zz!BR$2396,1,0)</f>
        <v>#REF!</v>
      </c>
      <c r="P389" s="53" t="e">
        <f>IF(O389=0,"",COUNTIF(O$4:O389,1))</f>
        <v>#REF!</v>
      </c>
      <c r="Q389" s="53" t="e">
        <f>IF(#REF!=zz!BR$2398,1,0)</f>
        <v>#REF!</v>
      </c>
      <c r="R389" s="53" t="e">
        <f>IF(Q389=0,"",COUNTIF(Q$4:Q389,1))</f>
        <v>#REF!</v>
      </c>
      <c r="S389" s="53" t="e">
        <f>IF(#REF!=zz!BR$2400,1,0)</f>
        <v>#REF!</v>
      </c>
      <c r="T389" s="53" t="e">
        <f>IF(S389=0,"",COUNTIF(S$4:S389,1))</f>
        <v>#REF!</v>
      </c>
      <c r="U389" s="53" t="e">
        <f>IF(#REF!&lt;&gt;"",1,"")</f>
        <v>#REF!</v>
      </c>
      <c r="V389" s="53" t="e">
        <f>IF(U389="","",COUNTIF(U$4:U389,1))</f>
        <v>#REF!</v>
      </c>
      <c r="W389" s="53" t="e">
        <f>#REF!</f>
        <v>#REF!</v>
      </c>
      <c r="X389" s="53" t="e">
        <f>IF(W389=0,"",COUNTIF(W$4:W389,1))</f>
        <v>#REF!</v>
      </c>
    </row>
    <row r="390" spans="12:24" s="21" customFormat="1" x14ac:dyDescent="0.2">
      <c r="L390" s="22">
        <v>387</v>
      </c>
      <c r="M390" s="22" t="e">
        <f>IF(#REF!=#REF!,1,0)</f>
        <v>#REF!</v>
      </c>
      <c r="N390" s="22" t="e">
        <f>IF(M390=0,"",COUNTIF(M$4:M390,1))</f>
        <v>#REF!</v>
      </c>
      <c r="O390" s="53" t="e">
        <f>IF(#REF!=zz!BR$2396,1,0)</f>
        <v>#REF!</v>
      </c>
      <c r="P390" s="53" t="e">
        <f>IF(O390=0,"",COUNTIF(O$4:O390,1))</f>
        <v>#REF!</v>
      </c>
      <c r="Q390" s="53" t="e">
        <f>IF(#REF!=zz!BR$2398,1,0)</f>
        <v>#REF!</v>
      </c>
      <c r="R390" s="53" t="e">
        <f>IF(Q390=0,"",COUNTIF(Q$4:Q390,1))</f>
        <v>#REF!</v>
      </c>
      <c r="S390" s="53" t="e">
        <f>IF(#REF!=zz!BR$2400,1,0)</f>
        <v>#REF!</v>
      </c>
      <c r="T390" s="53" t="e">
        <f>IF(S390=0,"",COUNTIF(S$4:S390,1))</f>
        <v>#REF!</v>
      </c>
      <c r="U390" s="53" t="e">
        <f>IF(#REF!&lt;&gt;"",1,"")</f>
        <v>#REF!</v>
      </c>
      <c r="V390" s="53" t="e">
        <f>IF(U390="","",COUNTIF(U$4:U390,1))</f>
        <v>#REF!</v>
      </c>
      <c r="W390" s="53" t="e">
        <f>#REF!</f>
        <v>#REF!</v>
      </c>
      <c r="X390" s="53" t="e">
        <f>IF(W390=0,"",COUNTIF(W$4:W390,1))</f>
        <v>#REF!</v>
      </c>
    </row>
    <row r="391" spans="12:24" s="21" customFormat="1" x14ac:dyDescent="0.2">
      <c r="L391" s="22">
        <v>388</v>
      </c>
      <c r="M391" s="22" t="e">
        <f>IF(#REF!=#REF!,1,0)</f>
        <v>#REF!</v>
      </c>
      <c r="N391" s="22" t="e">
        <f>IF(M391=0,"",COUNTIF(M$4:M391,1))</f>
        <v>#REF!</v>
      </c>
      <c r="O391" s="53" t="e">
        <f>IF(#REF!=zz!BR$2396,1,0)</f>
        <v>#REF!</v>
      </c>
      <c r="P391" s="53" t="e">
        <f>IF(O391=0,"",COUNTIF(O$4:O391,1))</f>
        <v>#REF!</v>
      </c>
      <c r="Q391" s="53" t="e">
        <f>IF(#REF!=zz!BR$2398,1,0)</f>
        <v>#REF!</v>
      </c>
      <c r="R391" s="53" t="e">
        <f>IF(Q391=0,"",COUNTIF(Q$4:Q391,1))</f>
        <v>#REF!</v>
      </c>
      <c r="S391" s="53" t="e">
        <f>IF(#REF!=zz!BR$2400,1,0)</f>
        <v>#REF!</v>
      </c>
      <c r="T391" s="53" t="e">
        <f>IF(S391=0,"",COUNTIF(S$4:S391,1))</f>
        <v>#REF!</v>
      </c>
      <c r="U391" s="53" t="e">
        <f>IF(#REF!&lt;&gt;"",1,"")</f>
        <v>#REF!</v>
      </c>
      <c r="V391" s="53" t="e">
        <f>IF(U391="","",COUNTIF(U$4:U391,1))</f>
        <v>#REF!</v>
      </c>
      <c r="W391" s="53" t="e">
        <f>#REF!</f>
        <v>#REF!</v>
      </c>
      <c r="X391" s="53" t="e">
        <f>IF(W391=0,"",COUNTIF(W$4:W391,1))</f>
        <v>#REF!</v>
      </c>
    </row>
    <row r="392" spans="12:24" s="21" customFormat="1" x14ac:dyDescent="0.2">
      <c r="L392" s="22">
        <v>389</v>
      </c>
      <c r="M392" s="22" t="e">
        <f>IF(#REF!=#REF!,1,0)</f>
        <v>#REF!</v>
      </c>
      <c r="N392" s="22" t="e">
        <f>IF(M392=0,"",COUNTIF(M$4:M392,1))</f>
        <v>#REF!</v>
      </c>
      <c r="O392" s="53" t="e">
        <f>IF(#REF!=zz!BR$2396,1,0)</f>
        <v>#REF!</v>
      </c>
      <c r="P392" s="53" t="e">
        <f>IF(O392=0,"",COUNTIF(O$4:O392,1))</f>
        <v>#REF!</v>
      </c>
      <c r="Q392" s="53" t="e">
        <f>IF(#REF!=zz!BR$2398,1,0)</f>
        <v>#REF!</v>
      </c>
      <c r="R392" s="53" t="e">
        <f>IF(Q392=0,"",COUNTIF(Q$4:Q392,1))</f>
        <v>#REF!</v>
      </c>
      <c r="S392" s="53" t="e">
        <f>IF(#REF!=zz!BR$2400,1,0)</f>
        <v>#REF!</v>
      </c>
      <c r="T392" s="53" t="e">
        <f>IF(S392=0,"",COUNTIF(S$4:S392,1))</f>
        <v>#REF!</v>
      </c>
      <c r="U392" s="53" t="e">
        <f>IF(#REF!&lt;&gt;"",1,"")</f>
        <v>#REF!</v>
      </c>
      <c r="V392" s="53" t="e">
        <f>IF(U392="","",COUNTIF(U$4:U392,1))</f>
        <v>#REF!</v>
      </c>
      <c r="W392" s="53" t="e">
        <f>#REF!</f>
        <v>#REF!</v>
      </c>
      <c r="X392" s="53" t="e">
        <f>IF(W392=0,"",COUNTIF(W$4:W392,1))</f>
        <v>#REF!</v>
      </c>
    </row>
    <row r="393" spans="12:24" s="21" customFormat="1" x14ac:dyDescent="0.2">
      <c r="L393" s="22">
        <v>390</v>
      </c>
      <c r="M393" s="22" t="e">
        <f>IF(#REF!=#REF!,1,0)</f>
        <v>#REF!</v>
      </c>
      <c r="N393" s="22" t="e">
        <f>IF(M393=0,"",COUNTIF(M$4:M393,1))</f>
        <v>#REF!</v>
      </c>
      <c r="O393" s="53" t="e">
        <f>IF(#REF!=zz!BR$2396,1,0)</f>
        <v>#REF!</v>
      </c>
      <c r="P393" s="53" t="e">
        <f>IF(O393=0,"",COUNTIF(O$4:O393,1))</f>
        <v>#REF!</v>
      </c>
      <c r="Q393" s="53" t="e">
        <f>IF(#REF!=zz!BR$2398,1,0)</f>
        <v>#REF!</v>
      </c>
      <c r="R393" s="53" t="e">
        <f>IF(Q393=0,"",COUNTIF(Q$4:Q393,1))</f>
        <v>#REF!</v>
      </c>
      <c r="S393" s="53" t="e">
        <f>IF(#REF!=zz!BR$2400,1,0)</f>
        <v>#REF!</v>
      </c>
      <c r="T393" s="53" t="e">
        <f>IF(S393=0,"",COUNTIF(S$4:S393,1))</f>
        <v>#REF!</v>
      </c>
      <c r="U393" s="53" t="e">
        <f>IF(#REF!&lt;&gt;"",1,"")</f>
        <v>#REF!</v>
      </c>
      <c r="V393" s="53" t="e">
        <f>IF(U393="","",COUNTIF(U$4:U393,1))</f>
        <v>#REF!</v>
      </c>
      <c r="W393" s="53" t="e">
        <f>#REF!</f>
        <v>#REF!</v>
      </c>
      <c r="X393" s="53" t="e">
        <f>IF(W393=0,"",COUNTIF(W$4:W393,1))</f>
        <v>#REF!</v>
      </c>
    </row>
    <row r="394" spans="12:24" s="21" customFormat="1" x14ac:dyDescent="0.2">
      <c r="L394" s="22">
        <v>391</v>
      </c>
      <c r="M394" s="22" t="e">
        <f>IF(#REF!=#REF!,1,0)</f>
        <v>#REF!</v>
      </c>
      <c r="N394" s="22" t="e">
        <f>IF(M394=0,"",COUNTIF(M$4:M394,1))</f>
        <v>#REF!</v>
      </c>
      <c r="O394" s="53" t="e">
        <f>IF(#REF!=zz!BR$2396,1,0)</f>
        <v>#REF!</v>
      </c>
      <c r="P394" s="53" t="e">
        <f>IF(O394=0,"",COUNTIF(O$4:O394,1))</f>
        <v>#REF!</v>
      </c>
      <c r="Q394" s="53" t="e">
        <f>IF(#REF!=zz!BR$2398,1,0)</f>
        <v>#REF!</v>
      </c>
      <c r="R394" s="53" t="e">
        <f>IF(Q394=0,"",COUNTIF(Q$4:Q394,1))</f>
        <v>#REF!</v>
      </c>
      <c r="S394" s="53" t="e">
        <f>IF(#REF!=zz!BR$2400,1,0)</f>
        <v>#REF!</v>
      </c>
      <c r="T394" s="53" t="e">
        <f>IF(S394=0,"",COUNTIF(S$4:S394,1))</f>
        <v>#REF!</v>
      </c>
      <c r="U394" s="53" t="e">
        <f>IF(#REF!&lt;&gt;"",1,"")</f>
        <v>#REF!</v>
      </c>
      <c r="V394" s="53" t="e">
        <f>IF(U394="","",COUNTIF(U$4:U394,1))</f>
        <v>#REF!</v>
      </c>
      <c r="W394" s="53" t="e">
        <f>#REF!</f>
        <v>#REF!</v>
      </c>
      <c r="X394" s="53" t="e">
        <f>IF(W394=0,"",COUNTIF(W$4:W394,1))</f>
        <v>#REF!</v>
      </c>
    </row>
    <row r="395" spans="12:24" s="21" customFormat="1" x14ac:dyDescent="0.2">
      <c r="L395" s="22">
        <v>392</v>
      </c>
      <c r="M395" s="22" t="e">
        <f>IF(#REF!=#REF!,1,0)</f>
        <v>#REF!</v>
      </c>
      <c r="N395" s="22" t="e">
        <f>IF(M395=0,"",COUNTIF(M$4:M395,1))</f>
        <v>#REF!</v>
      </c>
      <c r="O395" s="53" t="e">
        <f>IF(#REF!=zz!BR$2396,1,0)</f>
        <v>#REF!</v>
      </c>
      <c r="P395" s="53" t="e">
        <f>IF(O395=0,"",COUNTIF(O$4:O395,1))</f>
        <v>#REF!</v>
      </c>
      <c r="Q395" s="53" t="e">
        <f>IF(#REF!=zz!BR$2398,1,0)</f>
        <v>#REF!</v>
      </c>
      <c r="R395" s="53" t="e">
        <f>IF(Q395=0,"",COUNTIF(Q$4:Q395,1))</f>
        <v>#REF!</v>
      </c>
      <c r="S395" s="53" t="e">
        <f>IF(#REF!=zz!BR$2400,1,0)</f>
        <v>#REF!</v>
      </c>
      <c r="T395" s="53" t="e">
        <f>IF(S395=0,"",COUNTIF(S$4:S395,1))</f>
        <v>#REF!</v>
      </c>
      <c r="U395" s="53" t="e">
        <f>IF(#REF!&lt;&gt;"",1,"")</f>
        <v>#REF!</v>
      </c>
      <c r="V395" s="53" t="e">
        <f>IF(U395="","",COUNTIF(U$4:U395,1))</f>
        <v>#REF!</v>
      </c>
      <c r="W395" s="53" t="e">
        <f>#REF!</f>
        <v>#REF!</v>
      </c>
      <c r="X395" s="53" t="e">
        <f>IF(W395=0,"",COUNTIF(W$4:W395,1))</f>
        <v>#REF!</v>
      </c>
    </row>
    <row r="396" spans="12:24" s="21" customFormat="1" x14ac:dyDescent="0.2">
      <c r="L396" s="22">
        <v>393</v>
      </c>
      <c r="M396" s="22" t="e">
        <f>IF(#REF!=#REF!,1,0)</f>
        <v>#REF!</v>
      </c>
      <c r="N396" s="22" t="e">
        <f>IF(M396=0,"",COUNTIF(M$4:M396,1))</f>
        <v>#REF!</v>
      </c>
      <c r="O396" s="53" t="e">
        <f>IF(#REF!=zz!BR$2396,1,0)</f>
        <v>#REF!</v>
      </c>
      <c r="P396" s="53" t="e">
        <f>IF(O396=0,"",COUNTIF(O$4:O396,1))</f>
        <v>#REF!</v>
      </c>
      <c r="Q396" s="53" t="e">
        <f>IF(#REF!=zz!BR$2398,1,0)</f>
        <v>#REF!</v>
      </c>
      <c r="R396" s="53" t="e">
        <f>IF(Q396=0,"",COUNTIF(Q$4:Q396,1))</f>
        <v>#REF!</v>
      </c>
      <c r="S396" s="53" t="e">
        <f>IF(#REF!=zz!BR$2400,1,0)</f>
        <v>#REF!</v>
      </c>
      <c r="T396" s="53" t="e">
        <f>IF(S396=0,"",COUNTIF(S$4:S396,1))</f>
        <v>#REF!</v>
      </c>
      <c r="U396" s="53" t="e">
        <f>IF(#REF!&lt;&gt;"",1,"")</f>
        <v>#REF!</v>
      </c>
      <c r="V396" s="53" t="e">
        <f>IF(U396="","",COUNTIF(U$4:U396,1))</f>
        <v>#REF!</v>
      </c>
      <c r="W396" s="53" t="e">
        <f>#REF!</f>
        <v>#REF!</v>
      </c>
      <c r="X396" s="53" t="e">
        <f>IF(W396=0,"",COUNTIF(W$4:W396,1))</f>
        <v>#REF!</v>
      </c>
    </row>
    <row r="397" spans="12:24" s="21" customFormat="1" x14ac:dyDescent="0.2">
      <c r="L397" s="22">
        <v>394</v>
      </c>
      <c r="M397" s="22" t="e">
        <f>IF(#REF!=#REF!,1,0)</f>
        <v>#REF!</v>
      </c>
      <c r="N397" s="22" t="e">
        <f>IF(M397=0,"",COUNTIF(M$4:M397,1))</f>
        <v>#REF!</v>
      </c>
      <c r="O397" s="53" t="e">
        <f>IF(#REF!=zz!BR$2396,1,0)</f>
        <v>#REF!</v>
      </c>
      <c r="P397" s="53" t="e">
        <f>IF(O397=0,"",COUNTIF(O$4:O397,1))</f>
        <v>#REF!</v>
      </c>
      <c r="Q397" s="53" t="e">
        <f>IF(#REF!=zz!BR$2398,1,0)</f>
        <v>#REF!</v>
      </c>
      <c r="R397" s="53" t="e">
        <f>IF(Q397=0,"",COUNTIF(Q$4:Q397,1))</f>
        <v>#REF!</v>
      </c>
      <c r="S397" s="53" t="e">
        <f>IF(#REF!=zz!BR$2400,1,0)</f>
        <v>#REF!</v>
      </c>
      <c r="T397" s="53" t="e">
        <f>IF(S397=0,"",COUNTIF(S$4:S397,1))</f>
        <v>#REF!</v>
      </c>
      <c r="U397" s="53" t="e">
        <f>IF(#REF!&lt;&gt;"",1,"")</f>
        <v>#REF!</v>
      </c>
      <c r="V397" s="53" t="e">
        <f>IF(U397="","",COUNTIF(U$4:U397,1))</f>
        <v>#REF!</v>
      </c>
      <c r="W397" s="53" t="e">
        <f>#REF!</f>
        <v>#REF!</v>
      </c>
      <c r="X397" s="53" t="e">
        <f>IF(W397=0,"",COUNTIF(W$4:W397,1))</f>
        <v>#REF!</v>
      </c>
    </row>
    <row r="398" spans="12:24" s="21" customFormat="1" x14ac:dyDescent="0.2">
      <c r="L398" s="22">
        <v>395</v>
      </c>
      <c r="M398" s="22" t="e">
        <f>IF(#REF!=#REF!,1,0)</f>
        <v>#REF!</v>
      </c>
      <c r="N398" s="22" t="e">
        <f>IF(M398=0,"",COUNTIF(M$4:M398,1))</f>
        <v>#REF!</v>
      </c>
      <c r="O398" s="53" t="e">
        <f>IF(#REF!=zz!BR$2396,1,0)</f>
        <v>#REF!</v>
      </c>
      <c r="P398" s="53" t="e">
        <f>IF(O398=0,"",COUNTIF(O$4:O398,1))</f>
        <v>#REF!</v>
      </c>
      <c r="Q398" s="53" t="e">
        <f>IF(#REF!=zz!BR$2398,1,0)</f>
        <v>#REF!</v>
      </c>
      <c r="R398" s="53" t="e">
        <f>IF(Q398=0,"",COUNTIF(Q$4:Q398,1))</f>
        <v>#REF!</v>
      </c>
      <c r="S398" s="53" t="e">
        <f>IF(#REF!=zz!BR$2400,1,0)</f>
        <v>#REF!</v>
      </c>
      <c r="T398" s="53" t="e">
        <f>IF(S398=0,"",COUNTIF(S$4:S398,1))</f>
        <v>#REF!</v>
      </c>
      <c r="U398" s="53" t="e">
        <f>IF(#REF!&lt;&gt;"",1,"")</f>
        <v>#REF!</v>
      </c>
      <c r="V398" s="53" t="e">
        <f>IF(U398="","",COUNTIF(U$4:U398,1))</f>
        <v>#REF!</v>
      </c>
      <c r="W398" s="53" t="e">
        <f>#REF!</f>
        <v>#REF!</v>
      </c>
      <c r="X398" s="53" t="e">
        <f>IF(W398=0,"",COUNTIF(W$4:W398,1))</f>
        <v>#REF!</v>
      </c>
    </row>
    <row r="399" spans="12:24" s="21" customFormat="1" x14ac:dyDescent="0.2">
      <c r="L399" s="22">
        <v>396</v>
      </c>
      <c r="M399" s="22" t="e">
        <f>IF(#REF!=#REF!,1,0)</f>
        <v>#REF!</v>
      </c>
      <c r="N399" s="22" t="e">
        <f>IF(M399=0,"",COUNTIF(M$4:M399,1))</f>
        <v>#REF!</v>
      </c>
      <c r="O399" s="53" t="e">
        <f>IF(#REF!=zz!BR$2396,1,0)</f>
        <v>#REF!</v>
      </c>
      <c r="P399" s="53" t="e">
        <f>IF(O399=0,"",COUNTIF(O$4:O399,1))</f>
        <v>#REF!</v>
      </c>
      <c r="Q399" s="53" t="e">
        <f>IF(#REF!=zz!BR$2398,1,0)</f>
        <v>#REF!</v>
      </c>
      <c r="R399" s="53" t="e">
        <f>IF(Q399=0,"",COUNTIF(Q$4:Q399,1))</f>
        <v>#REF!</v>
      </c>
      <c r="S399" s="53" t="e">
        <f>IF(#REF!=zz!BR$2400,1,0)</f>
        <v>#REF!</v>
      </c>
      <c r="T399" s="53" t="e">
        <f>IF(S399=0,"",COUNTIF(S$4:S399,1))</f>
        <v>#REF!</v>
      </c>
      <c r="U399" s="53" t="e">
        <f>IF(#REF!&lt;&gt;"",1,"")</f>
        <v>#REF!</v>
      </c>
      <c r="V399" s="53" t="e">
        <f>IF(U399="","",COUNTIF(U$4:U399,1))</f>
        <v>#REF!</v>
      </c>
      <c r="W399" s="53" t="e">
        <f>#REF!</f>
        <v>#REF!</v>
      </c>
      <c r="X399" s="53" t="e">
        <f>IF(W399=0,"",COUNTIF(W$4:W399,1))</f>
        <v>#REF!</v>
      </c>
    </row>
    <row r="400" spans="12:24" s="21" customFormat="1" x14ac:dyDescent="0.2">
      <c r="L400" s="22">
        <v>397</v>
      </c>
      <c r="M400" s="22" t="e">
        <f>IF(#REF!=#REF!,1,0)</f>
        <v>#REF!</v>
      </c>
      <c r="N400" s="22" t="e">
        <f>IF(M400=0,"",COUNTIF(M$4:M400,1))</f>
        <v>#REF!</v>
      </c>
      <c r="O400" s="53" t="e">
        <f>IF(#REF!=zz!BR$2396,1,0)</f>
        <v>#REF!</v>
      </c>
      <c r="P400" s="53" t="e">
        <f>IF(O400=0,"",COUNTIF(O$4:O400,1))</f>
        <v>#REF!</v>
      </c>
      <c r="Q400" s="53" t="e">
        <f>IF(#REF!=zz!BR$2398,1,0)</f>
        <v>#REF!</v>
      </c>
      <c r="R400" s="53" t="e">
        <f>IF(Q400=0,"",COUNTIF(Q$4:Q400,1))</f>
        <v>#REF!</v>
      </c>
      <c r="S400" s="53" t="e">
        <f>IF(#REF!=zz!BR$2400,1,0)</f>
        <v>#REF!</v>
      </c>
      <c r="T400" s="53" t="e">
        <f>IF(S400=0,"",COUNTIF(S$4:S400,1))</f>
        <v>#REF!</v>
      </c>
      <c r="U400" s="53" t="e">
        <f>IF(#REF!&lt;&gt;"",1,"")</f>
        <v>#REF!</v>
      </c>
      <c r="V400" s="53" t="e">
        <f>IF(U400="","",COUNTIF(U$4:U400,1))</f>
        <v>#REF!</v>
      </c>
      <c r="W400" s="53" t="e">
        <f>#REF!</f>
        <v>#REF!</v>
      </c>
      <c r="X400" s="53" t="e">
        <f>IF(W400=0,"",COUNTIF(W$4:W400,1))</f>
        <v>#REF!</v>
      </c>
    </row>
    <row r="401" spans="12:24" s="21" customFormat="1" x14ac:dyDescent="0.2">
      <c r="L401" s="22">
        <v>398</v>
      </c>
      <c r="M401" s="22" t="e">
        <f>IF(#REF!=#REF!,1,0)</f>
        <v>#REF!</v>
      </c>
      <c r="N401" s="22" t="e">
        <f>IF(M401=0,"",COUNTIF(M$4:M401,1))</f>
        <v>#REF!</v>
      </c>
      <c r="O401" s="53" t="e">
        <f>IF(#REF!=zz!BR$2396,1,0)</f>
        <v>#REF!</v>
      </c>
      <c r="P401" s="53" t="e">
        <f>IF(O401=0,"",COUNTIF(O$4:O401,1))</f>
        <v>#REF!</v>
      </c>
      <c r="Q401" s="53" t="e">
        <f>IF(#REF!=zz!BR$2398,1,0)</f>
        <v>#REF!</v>
      </c>
      <c r="R401" s="53" t="e">
        <f>IF(Q401=0,"",COUNTIF(Q$4:Q401,1))</f>
        <v>#REF!</v>
      </c>
      <c r="S401" s="53" t="e">
        <f>IF(#REF!=zz!BR$2400,1,0)</f>
        <v>#REF!</v>
      </c>
      <c r="T401" s="53" t="e">
        <f>IF(S401=0,"",COUNTIF(S$4:S401,1))</f>
        <v>#REF!</v>
      </c>
      <c r="U401" s="53" t="e">
        <f>IF(#REF!&lt;&gt;"",1,"")</f>
        <v>#REF!</v>
      </c>
      <c r="V401" s="53" t="e">
        <f>IF(U401="","",COUNTIF(U$4:U401,1))</f>
        <v>#REF!</v>
      </c>
      <c r="W401" s="53" t="e">
        <f>#REF!</f>
        <v>#REF!</v>
      </c>
      <c r="X401" s="53" t="e">
        <f>IF(W401=0,"",COUNTIF(W$4:W401,1))</f>
        <v>#REF!</v>
      </c>
    </row>
    <row r="402" spans="12:24" s="21" customFormat="1" x14ac:dyDescent="0.2">
      <c r="L402" s="22">
        <v>399</v>
      </c>
      <c r="M402" s="22" t="e">
        <f>IF(#REF!=#REF!,1,0)</f>
        <v>#REF!</v>
      </c>
      <c r="N402" s="22" t="e">
        <f>IF(M402=0,"",COUNTIF(M$4:M402,1))</f>
        <v>#REF!</v>
      </c>
      <c r="O402" s="53" t="e">
        <f>IF(#REF!=zz!BR$2396,1,0)</f>
        <v>#REF!</v>
      </c>
      <c r="P402" s="53" t="e">
        <f>IF(O402=0,"",COUNTIF(O$4:O402,1))</f>
        <v>#REF!</v>
      </c>
      <c r="Q402" s="53" t="e">
        <f>IF(#REF!=zz!BR$2398,1,0)</f>
        <v>#REF!</v>
      </c>
      <c r="R402" s="53" t="e">
        <f>IF(Q402=0,"",COUNTIF(Q$4:Q402,1))</f>
        <v>#REF!</v>
      </c>
      <c r="S402" s="53" t="e">
        <f>IF(#REF!=zz!BR$2400,1,0)</f>
        <v>#REF!</v>
      </c>
      <c r="T402" s="53" t="e">
        <f>IF(S402=0,"",COUNTIF(S$4:S402,1))</f>
        <v>#REF!</v>
      </c>
      <c r="U402" s="53" t="e">
        <f>IF(#REF!&lt;&gt;"",1,"")</f>
        <v>#REF!</v>
      </c>
      <c r="V402" s="53" t="e">
        <f>IF(U402="","",COUNTIF(U$4:U402,1))</f>
        <v>#REF!</v>
      </c>
      <c r="W402" s="53" t="e">
        <f>#REF!</f>
        <v>#REF!</v>
      </c>
      <c r="X402" s="53" t="e">
        <f>IF(W402=0,"",COUNTIF(W$4:W402,1))</f>
        <v>#REF!</v>
      </c>
    </row>
    <row r="403" spans="12:24" s="21" customFormat="1" x14ac:dyDescent="0.2">
      <c r="L403" s="22">
        <v>400</v>
      </c>
      <c r="M403" s="22" t="e">
        <f>IF(#REF!=#REF!,1,0)</f>
        <v>#REF!</v>
      </c>
      <c r="N403" s="22" t="e">
        <f>IF(M403=0,"",COUNTIF(M$4:M403,1))</f>
        <v>#REF!</v>
      </c>
      <c r="O403" s="53" t="e">
        <f>IF(#REF!=zz!BR$2396,1,0)</f>
        <v>#REF!</v>
      </c>
      <c r="P403" s="53" t="e">
        <f>IF(O403=0,"",COUNTIF(O$4:O403,1))</f>
        <v>#REF!</v>
      </c>
      <c r="Q403" s="53" t="e">
        <f>IF(#REF!=zz!BR$2398,1,0)</f>
        <v>#REF!</v>
      </c>
      <c r="R403" s="53" t="e">
        <f>IF(Q403=0,"",COUNTIF(Q$4:Q403,1))</f>
        <v>#REF!</v>
      </c>
      <c r="S403" s="53" t="e">
        <f>IF(#REF!=zz!BR$2400,1,0)</f>
        <v>#REF!</v>
      </c>
      <c r="T403" s="53" t="e">
        <f>IF(S403=0,"",COUNTIF(S$4:S403,1))</f>
        <v>#REF!</v>
      </c>
      <c r="U403" s="53" t="e">
        <f>IF(#REF!&lt;&gt;"",1,"")</f>
        <v>#REF!</v>
      </c>
      <c r="V403" s="53" t="e">
        <f>IF(U403="","",COUNTIF(U$4:U403,1))</f>
        <v>#REF!</v>
      </c>
      <c r="W403" s="53" t="e">
        <f>#REF!</f>
        <v>#REF!</v>
      </c>
      <c r="X403" s="53" t="e">
        <f>IF(W403=0,"",COUNTIF(W$4:W403,1))</f>
        <v>#REF!</v>
      </c>
    </row>
    <row r="404" spans="12:24" s="21" customFormat="1" x14ac:dyDescent="0.2">
      <c r="L404" s="22">
        <v>401</v>
      </c>
      <c r="M404" s="22" t="e">
        <f>IF(#REF!=#REF!,1,0)</f>
        <v>#REF!</v>
      </c>
      <c r="N404" s="22" t="e">
        <f>IF(M404=0,"",COUNTIF(M$4:M404,1))</f>
        <v>#REF!</v>
      </c>
      <c r="O404" s="53" t="e">
        <f>IF(#REF!=zz!BR$2396,1,0)</f>
        <v>#REF!</v>
      </c>
      <c r="P404" s="53" t="e">
        <f>IF(O404=0,"",COUNTIF(O$4:O404,1))</f>
        <v>#REF!</v>
      </c>
      <c r="Q404" s="53" t="e">
        <f>IF(#REF!=zz!BR$2398,1,0)</f>
        <v>#REF!</v>
      </c>
      <c r="R404" s="53" t="e">
        <f>IF(Q404=0,"",COUNTIF(Q$4:Q404,1))</f>
        <v>#REF!</v>
      </c>
      <c r="S404" s="53" t="e">
        <f>IF(#REF!=zz!BR$2400,1,0)</f>
        <v>#REF!</v>
      </c>
      <c r="T404" s="53" t="e">
        <f>IF(S404=0,"",COUNTIF(S$4:S404,1))</f>
        <v>#REF!</v>
      </c>
      <c r="U404" s="53" t="e">
        <f>IF(#REF!&lt;&gt;"",1,"")</f>
        <v>#REF!</v>
      </c>
      <c r="V404" s="53" t="e">
        <f>IF(U404="","",COUNTIF(U$4:U404,1))</f>
        <v>#REF!</v>
      </c>
      <c r="W404" s="53" t="e">
        <f>#REF!</f>
        <v>#REF!</v>
      </c>
      <c r="X404" s="53" t="e">
        <f>IF(W404=0,"",COUNTIF(W$4:W404,1))</f>
        <v>#REF!</v>
      </c>
    </row>
    <row r="405" spans="12:24" s="21" customFormat="1" x14ac:dyDescent="0.2">
      <c r="L405" s="22">
        <v>402</v>
      </c>
      <c r="M405" s="22" t="e">
        <f>IF(#REF!=#REF!,1,0)</f>
        <v>#REF!</v>
      </c>
      <c r="N405" s="22" t="e">
        <f>IF(M405=0,"",COUNTIF(M$4:M405,1))</f>
        <v>#REF!</v>
      </c>
      <c r="O405" s="53" t="e">
        <f>IF(#REF!=zz!BR$2396,1,0)</f>
        <v>#REF!</v>
      </c>
      <c r="P405" s="53" t="e">
        <f>IF(O405=0,"",COUNTIF(O$4:O405,1))</f>
        <v>#REF!</v>
      </c>
      <c r="Q405" s="53" t="e">
        <f>IF(#REF!=zz!BR$2398,1,0)</f>
        <v>#REF!</v>
      </c>
      <c r="R405" s="53" t="e">
        <f>IF(Q405=0,"",COUNTIF(Q$4:Q405,1))</f>
        <v>#REF!</v>
      </c>
      <c r="S405" s="53" t="e">
        <f>IF(#REF!=zz!BR$2400,1,0)</f>
        <v>#REF!</v>
      </c>
      <c r="T405" s="53" t="e">
        <f>IF(S405=0,"",COUNTIF(S$4:S405,1))</f>
        <v>#REF!</v>
      </c>
      <c r="U405" s="53" t="e">
        <f>IF(#REF!&lt;&gt;"",1,"")</f>
        <v>#REF!</v>
      </c>
      <c r="V405" s="53" t="e">
        <f>IF(U405="","",COUNTIF(U$4:U405,1))</f>
        <v>#REF!</v>
      </c>
      <c r="W405" s="53" t="e">
        <f>#REF!</f>
        <v>#REF!</v>
      </c>
      <c r="X405" s="53" t="e">
        <f>IF(W405=0,"",COUNTIF(W$4:W405,1))</f>
        <v>#REF!</v>
      </c>
    </row>
    <row r="406" spans="12:24" s="21" customFormat="1" x14ac:dyDescent="0.2">
      <c r="L406" s="22">
        <v>403</v>
      </c>
      <c r="M406" s="22" t="e">
        <f>IF(#REF!=#REF!,1,0)</f>
        <v>#REF!</v>
      </c>
      <c r="N406" s="22" t="e">
        <f>IF(M406=0,"",COUNTIF(M$4:M406,1))</f>
        <v>#REF!</v>
      </c>
      <c r="O406" s="53" t="e">
        <f>IF(#REF!=zz!BR$2396,1,0)</f>
        <v>#REF!</v>
      </c>
      <c r="P406" s="53" t="e">
        <f>IF(O406=0,"",COUNTIF(O$4:O406,1))</f>
        <v>#REF!</v>
      </c>
      <c r="Q406" s="53" t="e">
        <f>IF(#REF!=zz!BR$2398,1,0)</f>
        <v>#REF!</v>
      </c>
      <c r="R406" s="53" t="e">
        <f>IF(Q406=0,"",COUNTIF(Q$4:Q406,1))</f>
        <v>#REF!</v>
      </c>
      <c r="S406" s="53" t="e">
        <f>IF(#REF!=zz!BR$2400,1,0)</f>
        <v>#REF!</v>
      </c>
      <c r="T406" s="53" t="e">
        <f>IF(S406=0,"",COUNTIF(S$4:S406,1))</f>
        <v>#REF!</v>
      </c>
      <c r="U406" s="53" t="e">
        <f>IF(#REF!&lt;&gt;"",1,"")</f>
        <v>#REF!</v>
      </c>
      <c r="V406" s="53" t="e">
        <f>IF(U406="","",COUNTIF(U$4:U406,1))</f>
        <v>#REF!</v>
      </c>
      <c r="W406" s="53" t="e">
        <f>#REF!</f>
        <v>#REF!</v>
      </c>
      <c r="X406" s="53" t="e">
        <f>IF(W406=0,"",COUNTIF(W$4:W406,1))</f>
        <v>#REF!</v>
      </c>
    </row>
    <row r="407" spans="12:24" s="21" customFormat="1" x14ac:dyDescent="0.2">
      <c r="L407" s="22">
        <v>404</v>
      </c>
      <c r="M407" s="22" t="e">
        <f>IF(#REF!=#REF!,1,0)</f>
        <v>#REF!</v>
      </c>
      <c r="N407" s="22" t="e">
        <f>IF(M407=0,"",COUNTIF(M$4:M407,1))</f>
        <v>#REF!</v>
      </c>
      <c r="O407" s="53" t="e">
        <f>IF(#REF!=zz!BR$2396,1,0)</f>
        <v>#REF!</v>
      </c>
      <c r="P407" s="53" t="e">
        <f>IF(O407=0,"",COUNTIF(O$4:O407,1))</f>
        <v>#REF!</v>
      </c>
      <c r="Q407" s="53" t="e">
        <f>IF(#REF!=zz!BR$2398,1,0)</f>
        <v>#REF!</v>
      </c>
      <c r="R407" s="53" t="e">
        <f>IF(Q407=0,"",COUNTIF(Q$4:Q407,1))</f>
        <v>#REF!</v>
      </c>
      <c r="S407" s="53" t="e">
        <f>IF(#REF!=zz!BR$2400,1,0)</f>
        <v>#REF!</v>
      </c>
      <c r="T407" s="53" t="e">
        <f>IF(S407=0,"",COUNTIF(S$4:S407,1))</f>
        <v>#REF!</v>
      </c>
      <c r="U407" s="53" t="e">
        <f>IF(#REF!&lt;&gt;"",1,"")</f>
        <v>#REF!</v>
      </c>
      <c r="V407" s="53" t="e">
        <f>IF(U407="","",COUNTIF(U$4:U407,1))</f>
        <v>#REF!</v>
      </c>
      <c r="W407" s="53" t="e">
        <f>#REF!</f>
        <v>#REF!</v>
      </c>
      <c r="X407" s="53" t="e">
        <f>IF(W407=0,"",COUNTIF(W$4:W407,1))</f>
        <v>#REF!</v>
      </c>
    </row>
    <row r="408" spans="12:24" s="21" customFormat="1" x14ac:dyDescent="0.2">
      <c r="L408" s="22">
        <v>405</v>
      </c>
      <c r="M408" s="22" t="e">
        <f>IF(#REF!=#REF!,1,0)</f>
        <v>#REF!</v>
      </c>
      <c r="N408" s="22" t="e">
        <f>IF(M408=0,"",COUNTIF(M$4:M408,1))</f>
        <v>#REF!</v>
      </c>
      <c r="O408" s="53" t="e">
        <f>IF(#REF!=zz!BR$2396,1,0)</f>
        <v>#REF!</v>
      </c>
      <c r="P408" s="53" t="e">
        <f>IF(O408=0,"",COUNTIF(O$4:O408,1))</f>
        <v>#REF!</v>
      </c>
      <c r="Q408" s="53" t="e">
        <f>IF(#REF!=zz!BR$2398,1,0)</f>
        <v>#REF!</v>
      </c>
      <c r="R408" s="53" t="e">
        <f>IF(Q408=0,"",COUNTIF(Q$4:Q408,1))</f>
        <v>#REF!</v>
      </c>
      <c r="S408" s="53" t="e">
        <f>IF(#REF!=zz!BR$2400,1,0)</f>
        <v>#REF!</v>
      </c>
      <c r="T408" s="53" t="e">
        <f>IF(S408=0,"",COUNTIF(S$4:S408,1))</f>
        <v>#REF!</v>
      </c>
      <c r="U408" s="53" t="e">
        <f>IF(#REF!&lt;&gt;"",1,"")</f>
        <v>#REF!</v>
      </c>
      <c r="V408" s="53" t="e">
        <f>IF(U408="","",COUNTIF(U$4:U408,1))</f>
        <v>#REF!</v>
      </c>
      <c r="W408" s="53" t="e">
        <f>#REF!</f>
        <v>#REF!</v>
      </c>
      <c r="X408" s="53" t="e">
        <f>IF(W408=0,"",COUNTIF(W$4:W408,1))</f>
        <v>#REF!</v>
      </c>
    </row>
    <row r="409" spans="12:24" s="21" customFormat="1" x14ac:dyDescent="0.2">
      <c r="L409" s="22">
        <v>406</v>
      </c>
      <c r="M409" s="22" t="e">
        <f>IF(#REF!=#REF!,1,0)</f>
        <v>#REF!</v>
      </c>
      <c r="N409" s="22" t="e">
        <f>IF(M409=0,"",COUNTIF(M$4:M409,1))</f>
        <v>#REF!</v>
      </c>
      <c r="O409" s="53" t="e">
        <f>IF(#REF!=zz!BR$2396,1,0)</f>
        <v>#REF!</v>
      </c>
      <c r="P409" s="53" t="e">
        <f>IF(O409=0,"",COUNTIF(O$4:O409,1))</f>
        <v>#REF!</v>
      </c>
      <c r="Q409" s="53" t="e">
        <f>IF(#REF!=zz!BR$2398,1,0)</f>
        <v>#REF!</v>
      </c>
      <c r="R409" s="53" t="e">
        <f>IF(Q409=0,"",COUNTIF(Q$4:Q409,1))</f>
        <v>#REF!</v>
      </c>
      <c r="S409" s="53" t="e">
        <f>IF(#REF!=zz!BR$2400,1,0)</f>
        <v>#REF!</v>
      </c>
      <c r="T409" s="53" t="e">
        <f>IF(S409=0,"",COUNTIF(S$4:S409,1))</f>
        <v>#REF!</v>
      </c>
      <c r="U409" s="53" t="e">
        <f>IF(#REF!&lt;&gt;"",1,"")</f>
        <v>#REF!</v>
      </c>
      <c r="V409" s="53" t="e">
        <f>IF(U409="","",COUNTIF(U$4:U409,1))</f>
        <v>#REF!</v>
      </c>
      <c r="W409" s="53" t="e">
        <f>#REF!</f>
        <v>#REF!</v>
      </c>
      <c r="X409" s="53" t="e">
        <f>IF(W409=0,"",COUNTIF(W$4:W409,1))</f>
        <v>#REF!</v>
      </c>
    </row>
    <row r="410" spans="12:24" s="21" customFormat="1" x14ac:dyDescent="0.2">
      <c r="L410" s="22">
        <v>407</v>
      </c>
      <c r="M410" s="22" t="e">
        <f>IF(#REF!=#REF!,1,0)</f>
        <v>#REF!</v>
      </c>
      <c r="N410" s="22" t="e">
        <f>IF(M410=0,"",COUNTIF(M$4:M410,1))</f>
        <v>#REF!</v>
      </c>
      <c r="O410" s="53" t="e">
        <f>IF(#REF!=zz!BR$2396,1,0)</f>
        <v>#REF!</v>
      </c>
      <c r="P410" s="53" t="e">
        <f>IF(O410=0,"",COUNTIF(O$4:O410,1))</f>
        <v>#REF!</v>
      </c>
      <c r="Q410" s="53" t="e">
        <f>IF(#REF!=zz!BR$2398,1,0)</f>
        <v>#REF!</v>
      </c>
      <c r="R410" s="53" t="e">
        <f>IF(Q410=0,"",COUNTIF(Q$4:Q410,1))</f>
        <v>#REF!</v>
      </c>
      <c r="S410" s="53" t="e">
        <f>IF(#REF!=zz!BR$2400,1,0)</f>
        <v>#REF!</v>
      </c>
      <c r="T410" s="53" t="e">
        <f>IF(S410=0,"",COUNTIF(S$4:S410,1))</f>
        <v>#REF!</v>
      </c>
      <c r="U410" s="53" t="e">
        <f>IF(#REF!&lt;&gt;"",1,"")</f>
        <v>#REF!</v>
      </c>
      <c r="V410" s="53" t="e">
        <f>IF(U410="","",COUNTIF(U$4:U410,1))</f>
        <v>#REF!</v>
      </c>
      <c r="W410" s="53" t="e">
        <f>#REF!</f>
        <v>#REF!</v>
      </c>
      <c r="X410" s="53" t="e">
        <f>IF(W410=0,"",COUNTIF(W$4:W410,1))</f>
        <v>#REF!</v>
      </c>
    </row>
    <row r="411" spans="12:24" s="21" customFormat="1" x14ac:dyDescent="0.2">
      <c r="L411" s="22">
        <v>408</v>
      </c>
      <c r="M411" s="22" t="e">
        <f>IF(#REF!=#REF!,1,0)</f>
        <v>#REF!</v>
      </c>
      <c r="N411" s="22" t="e">
        <f>IF(M411=0,"",COUNTIF(M$4:M411,1))</f>
        <v>#REF!</v>
      </c>
      <c r="O411" s="53" t="e">
        <f>IF(#REF!=zz!BR$2396,1,0)</f>
        <v>#REF!</v>
      </c>
      <c r="P411" s="53" t="e">
        <f>IF(O411=0,"",COUNTIF(O$4:O411,1))</f>
        <v>#REF!</v>
      </c>
      <c r="Q411" s="53" t="e">
        <f>IF(#REF!=zz!BR$2398,1,0)</f>
        <v>#REF!</v>
      </c>
      <c r="R411" s="53" t="e">
        <f>IF(Q411=0,"",COUNTIF(Q$4:Q411,1))</f>
        <v>#REF!</v>
      </c>
      <c r="S411" s="53" t="e">
        <f>IF(#REF!=zz!BR$2400,1,0)</f>
        <v>#REF!</v>
      </c>
      <c r="T411" s="53" t="e">
        <f>IF(S411=0,"",COUNTIF(S$4:S411,1))</f>
        <v>#REF!</v>
      </c>
      <c r="U411" s="53" t="e">
        <f>IF(#REF!&lt;&gt;"",1,"")</f>
        <v>#REF!</v>
      </c>
      <c r="V411" s="53" t="e">
        <f>IF(U411="","",COUNTIF(U$4:U411,1))</f>
        <v>#REF!</v>
      </c>
      <c r="W411" s="53" t="e">
        <f>#REF!</f>
        <v>#REF!</v>
      </c>
      <c r="X411" s="53" t="e">
        <f>IF(W411=0,"",COUNTIF(W$4:W411,1))</f>
        <v>#REF!</v>
      </c>
    </row>
    <row r="412" spans="12:24" s="21" customFormat="1" x14ac:dyDescent="0.2">
      <c r="L412" s="22">
        <v>409</v>
      </c>
      <c r="M412" s="22" t="e">
        <f>IF(#REF!=#REF!,1,0)</f>
        <v>#REF!</v>
      </c>
      <c r="N412" s="22" t="e">
        <f>IF(M412=0,"",COUNTIF(M$4:M412,1))</f>
        <v>#REF!</v>
      </c>
      <c r="O412" s="53" t="e">
        <f>IF(#REF!=zz!BR$2396,1,0)</f>
        <v>#REF!</v>
      </c>
      <c r="P412" s="53" t="e">
        <f>IF(O412=0,"",COUNTIF(O$4:O412,1))</f>
        <v>#REF!</v>
      </c>
      <c r="Q412" s="53" t="e">
        <f>IF(#REF!=zz!BR$2398,1,0)</f>
        <v>#REF!</v>
      </c>
      <c r="R412" s="53" t="e">
        <f>IF(Q412=0,"",COUNTIF(Q$4:Q412,1))</f>
        <v>#REF!</v>
      </c>
      <c r="S412" s="53" t="e">
        <f>IF(#REF!=zz!BR$2400,1,0)</f>
        <v>#REF!</v>
      </c>
      <c r="T412" s="53" t="e">
        <f>IF(S412=0,"",COUNTIF(S$4:S412,1))</f>
        <v>#REF!</v>
      </c>
      <c r="U412" s="53" t="e">
        <f>IF(#REF!&lt;&gt;"",1,"")</f>
        <v>#REF!</v>
      </c>
      <c r="V412" s="53" t="e">
        <f>IF(U412="","",COUNTIF(U$4:U412,1))</f>
        <v>#REF!</v>
      </c>
      <c r="W412" s="53" t="e">
        <f>#REF!</f>
        <v>#REF!</v>
      </c>
      <c r="X412" s="53" t="e">
        <f>IF(W412=0,"",COUNTIF(W$4:W412,1))</f>
        <v>#REF!</v>
      </c>
    </row>
    <row r="413" spans="12:24" s="21" customFormat="1" x14ac:dyDescent="0.2">
      <c r="L413" s="22">
        <v>410</v>
      </c>
      <c r="M413" s="22" t="e">
        <f>IF(#REF!=#REF!,1,0)</f>
        <v>#REF!</v>
      </c>
      <c r="N413" s="22" t="e">
        <f>IF(M413=0,"",COUNTIF(M$4:M413,1))</f>
        <v>#REF!</v>
      </c>
      <c r="O413" s="53" t="e">
        <f>IF(#REF!=zz!BR$2396,1,0)</f>
        <v>#REF!</v>
      </c>
      <c r="P413" s="53" t="e">
        <f>IF(O413=0,"",COUNTIF(O$4:O413,1))</f>
        <v>#REF!</v>
      </c>
      <c r="Q413" s="53" t="e">
        <f>IF(#REF!=zz!BR$2398,1,0)</f>
        <v>#REF!</v>
      </c>
      <c r="R413" s="53" t="e">
        <f>IF(Q413=0,"",COUNTIF(Q$4:Q413,1))</f>
        <v>#REF!</v>
      </c>
      <c r="S413" s="53" t="e">
        <f>IF(#REF!=zz!BR$2400,1,0)</f>
        <v>#REF!</v>
      </c>
      <c r="T413" s="53" t="e">
        <f>IF(S413=0,"",COUNTIF(S$4:S413,1))</f>
        <v>#REF!</v>
      </c>
      <c r="U413" s="53" t="e">
        <f>IF(#REF!&lt;&gt;"",1,"")</f>
        <v>#REF!</v>
      </c>
      <c r="V413" s="53" t="e">
        <f>IF(U413="","",COUNTIF(U$4:U413,1))</f>
        <v>#REF!</v>
      </c>
      <c r="W413" s="53" t="e">
        <f>#REF!</f>
        <v>#REF!</v>
      </c>
      <c r="X413" s="53" t="e">
        <f>IF(W413=0,"",COUNTIF(W$4:W413,1))</f>
        <v>#REF!</v>
      </c>
    </row>
    <row r="414" spans="12:24" s="21" customFormat="1" x14ac:dyDescent="0.2">
      <c r="L414" s="22">
        <v>411</v>
      </c>
      <c r="M414" s="22" t="e">
        <f>IF(#REF!=#REF!,1,0)</f>
        <v>#REF!</v>
      </c>
      <c r="N414" s="22" t="e">
        <f>IF(M414=0,"",COUNTIF(M$4:M414,1))</f>
        <v>#REF!</v>
      </c>
      <c r="O414" s="53" t="e">
        <f>IF(#REF!=zz!BR$2396,1,0)</f>
        <v>#REF!</v>
      </c>
      <c r="P414" s="53" t="e">
        <f>IF(O414=0,"",COUNTIF(O$4:O414,1))</f>
        <v>#REF!</v>
      </c>
      <c r="Q414" s="53" t="e">
        <f>IF(#REF!=zz!BR$2398,1,0)</f>
        <v>#REF!</v>
      </c>
      <c r="R414" s="53" t="e">
        <f>IF(Q414=0,"",COUNTIF(Q$4:Q414,1))</f>
        <v>#REF!</v>
      </c>
      <c r="S414" s="53" t="e">
        <f>IF(#REF!=zz!BR$2400,1,0)</f>
        <v>#REF!</v>
      </c>
      <c r="T414" s="53" t="e">
        <f>IF(S414=0,"",COUNTIF(S$4:S414,1))</f>
        <v>#REF!</v>
      </c>
      <c r="U414" s="53" t="e">
        <f>IF(#REF!&lt;&gt;"",1,"")</f>
        <v>#REF!</v>
      </c>
      <c r="V414" s="53" t="e">
        <f>IF(U414="","",COUNTIF(U$4:U414,1))</f>
        <v>#REF!</v>
      </c>
      <c r="W414" s="53" t="e">
        <f>#REF!</f>
        <v>#REF!</v>
      </c>
      <c r="X414" s="53" t="e">
        <f>IF(W414=0,"",COUNTIF(W$4:W414,1))</f>
        <v>#REF!</v>
      </c>
    </row>
    <row r="415" spans="12:24" s="21" customFormat="1" x14ac:dyDescent="0.2">
      <c r="L415" s="22">
        <v>412</v>
      </c>
      <c r="M415" s="22" t="e">
        <f>IF(#REF!=#REF!,1,0)</f>
        <v>#REF!</v>
      </c>
      <c r="N415" s="22" t="e">
        <f>IF(M415=0,"",COUNTIF(M$4:M415,1))</f>
        <v>#REF!</v>
      </c>
      <c r="O415" s="53" t="e">
        <f>IF(#REF!=zz!BR$2396,1,0)</f>
        <v>#REF!</v>
      </c>
      <c r="P415" s="53" t="e">
        <f>IF(O415=0,"",COUNTIF(O$4:O415,1))</f>
        <v>#REF!</v>
      </c>
      <c r="Q415" s="53" t="e">
        <f>IF(#REF!=zz!BR$2398,1,0)</f>
        <v>#REF!</v>
      </c>
      <c r="R415" s="53" t="e">
        <f>IF(Q415=0,"",COUNTIF(Q$4:Q415,1))</f>
        <v>#REF!</v>
      </c>
      <c r="S415" s="53" t="e">
        <f>IF(#REF!=zz!BR$2400,1,0)</f>
        <v>#REF!</v>
      </c>
      <c r="T415" s="53" t="e">
        <f>IF(S415=0,"",COUNTIF(S$4:S415,1))</f>
        <v>#REF!</v>
      </c>
      <c r="U415" s="53" t="e">
        <f>IF(#REF!&lt;&gt;"",1,"")</f>
        <v>#REF!</v>
      </c>
      <c r="V415" s="53" t="e">
        <f>IF(U415="","",COUNTIF(U$4:U415,1))</f>
        <v>#REF!</v>
      </c>
      <c r="W415" s="53" t="e">
        <f>#REF!</f>
        <v>#REF!</v>
      </c>
      <c r="X415" s="53" t="e">
        <f>IF(W415=0,"",COUNTIF(W$4:W415,1))</f>
        <v>#REF!</v>
      </c>
    </row>
    <row r="416" spans="12:24" s="21" customFormat="1" x14ac:dyDescent="0.2">
      <c r="L416" s="22">
        <v>413</v>
      </c>
      <c r="M416" s="22" t="e">
        <f>IF(#REF!=#REF!,1,0)</f>
        <v>#REF!</v>
      </c>
      <c r="N416" s="22" t="e">
        <f>IF(M416=0,"",COUNTIF(M$4:M416,1))</f>
        <v>#REF!</v>
      </c>
      <c r="O416" s="53" t="e">
        <f>IF(#REF!=zz!BR$2396,1,0)</f>
        <v>#REF!</v>
      </c>
      <c r="P416" s="53" t="e">
        <f>IF(O416=0,"",COUNTIF(O$4:O416,1))</f>
        <v>#REF!</v>
      </c>
      <c r="Q416" s="53" t="e">
        <f>IF(#REF!=zz!BR$2398,1,0)</f>
        <v>#REF!</v>
      </c>
      <c r="R416" s="53" t="e">
        <f>IF(Q416=0,"",COUNTIF(Q$4:Q416,1))</f>
        <v>#REF!</v>
      </c>
      <c r="S416" s="53" t="e">
        <f>IF(#REF!=zz!BR$2400,1,0)</f>
        <v>#REF!</v>
      </c>
      <c r="T416" s="53" t="e">
        <f>IF(S416=0,"",COUNTIF(S$4:S416,1))</f>
        <v>#REF!</v>
      </c>
      <c r="U416" s="53" t="e">
        <f>IF(#REF!&lt;&gt;"",1,"")</f>
        <v>#REF!</v>
      </c>
      <c r="V416" s="53" t="e">
        <f>IF(U416="","",COUNTIF(U$4:U416,1))</f>
        <v>#REF!</v>
      </c>
      <c r="W416" s="53" t="e">
        <f>#REF!</f>
        <v>#REF!</v>
      </c>
      <c r="X416" s="53" t="e">
        <f>IF(W416=0,"",COUNTIF(W$4:W416,1))</f>
        <v>#REF!</v>
      </c>
    </row>
    <row r="417" spans="12:24" s="21" customFormat="1" x14ac:dyDescent="0.2">
      <c r="L417" s="22">
        <v>414</v>
      </c>
      <c r="M417" s="22" t="e">
        <f>IF(#REF!=#REF!,1,0)</f>
        <v>#REF!</v>
      </c>
      <c r="N417" s="22" t="e">
        <f>IF(M417=0,"",COUNTIF(M$4:M417,1))</f>
        <v>#REF!</v>
      </c>
      <c r="O417" s="53" t="e">
        <f>IF(#REF!=zz!BR$2396,1,0)</f>
        <v>#REF!</v>
      </c>
      <c r="P417" s="53" t="e">
        <f>IF(O417=0,"",COUNTIF(O$4:O417,1))</f>
        <v>#REF!</v>
      </c>
      <c r="Q417" s="53" t="e">
        <f>IF(#REF!=zz!BR$2398,1,0)</f>
        <v>#REF!</v>
      </c>
      <c r="R417" s="53" t="e">
        <f>IF(Q417=0,"",COUNTIF(Q$4:Q417,1))</f>
        <v>#REF!</v>
      </c>
      <c r="S417" s="53" t="e">
        <f>IF(#REF!=zz!BR$2400,1,0)</f>
        <v>#REF!</v>
      </c>
      <c r="T417" s="53" t="e">
        <f>IF(S417=0,"",COUNTIF(S$4:S417,1))</f>
        <v>#REF!</v>
      </c>
      <c r="U417" s="53" t="e">
        <f>IF(#REF!&lt;&gt;"",1,"")</f>
        <v>#REF!</v>
      </c>
      <c r="V417" s="53" t="e">
        <f>IF(U417="","",COUNTIF(U$4:U417,1))</f>
        <v>#REF!</v>
      </c>
      <c r="W417" s="53" t="e">
        <f>#REF!</f>
        <v>#REF!</v>
      </c>
      <c r="X417" s="53" t="e">
        <f>IF(W417=0,"",COUNTIF(W$4:W417,1))</f>
        <v>#REF!</v>
      </c>
    </row>
    <row r="418" spans="12:24" s="21" customFormat="1" x14ac:dyDescent="0.2">
      <c r="L418" s="22">
        <v>415</v>
      </c>
      <c r="M418" s="22" t="e">
        <f>IF(#REF!=#REF!,1,0)</f>
        <v>#REF!</v>
      </c>
      <c r="N418" s="22" t="e">
        <f>IF(M418=0,"",COUNTIF(M$4:M418,1))</f>
        <v>#REF!</v>
      </c>
      <c r="O418" s="53" t="e">
        <f>IF(#REF!=zz!BR$2396,1,0)</f>
        <v>#REF!</v>
      </c>
      <c r="P418" s="53" t="e">
        <f>IF(O418=0,"",COUNTIF(O$4:O418,1))</f>
        <v>#REF!</v>
      </c>
      <c r="Q418" s="53" t="e">
        <f>IF(#REF!=zz!BR$2398,1,0)</f>
        <v>#REF!</v>
      </c>
      <c r="R418" s="53" t="e">
        <f>IF(Q418=0,"",COUNTIF(Q$4:Q418,1))</f>
        <v>#REF!</v>
      </c>
      <c r="S418" s="53" t="e">
        <f>IF(#REF!=zz!BR$2400,1,0)</f>
        <v>#REF!</v>
      </c>
      <c r="T418" s="53" t="e">
        <f>IF(S418=0,"",COUNTIF(S$4:S418,1))</f>
        <v>#REF!</v>
      </c>
      <c r="U418" s="53" t="e">
        <f>IF(#REF!&lt;&gt;"",1,"")</f>
        <v>#REF!</v>
      </c>
      <c r="V418" s="53" t="e">
        <f>IF(U418="","",COUNTIF(U$4:U418,1))</f>
        <v>#REF!</v>
      </c>
      <c r="W418" s="53" t="e">
        <f>#REF!</f>
        <v>#REF!</v>
      </c>
      <c r="X418" s="53" t="e">
        <f>IF(W418=0,"",COUNTIF(W$4:W418,1))</f>
        <v>#REF!</v>
      </c>
    </row>
    <row r="419" spans="12:24" s="21" customFormat="1" x14ac:dyDescent="0.2">
      <c r="L419" s="22">
        <v>416</v>
      </c>
      <c r="M419" s="22" t="e">
        <f>IF(#REF!=#REF!,1,0)</f>
        <v>#REF!</v>
      </c>
      <c r="N419" s="22" t="e">
        <f>IF(M419=0,"",COUNTIF(M$4:M419,1))</f>
        <v>#REF!</v>
      </c>
      <c r="O419" s="53" t="e">
        <f>IF(#REF!=zz!BR$2396,1,0)</f>
        <v>#REF!</v>
      </c>
      <c r="P419" s="53" t="e">
        <f>IF(O419=0,"",COUNTIF(O$4:O419,1))</f>
        <v>#REF!</v>
      </c>
      <c r="Q419" s="53" t="e">
        <f>IF(#REF!=zz!BR$2398,1,0)</f>
        <v>#REF!</v>
      </c>
      <c r="R419" s="53" t="e">
        <f>IF(Q419=0,"",COUNTIF(Q$4:Q419,1))</f>
        <v>#REF!</v>
      </c>
      <c r="S419" s="53" t="e">
        <f>IF(#REF!=zz!BR$2400,1,0)</f>
        <v>#REF!</v>
      </c>
      <c r="T419" s="53" t="e">
        <f>IF(S419=0,"",COUNTIF(S$4:S419,1))</f>
        <v>#REF!</v>
      </c>
      <c r="U419" s="53" t="e">
        <f>IF(#REF!&lt;&gt;"",1,"")</f>
        <v>#REF!</v>
      </c>
      <c r="V419" s="53" t="e">
        <f>IF(U419="","",COUNTIF(U$4:U419,1))</f>
        <v>#REF!</v>
      </c>
      <c r="W419" s="53" t="e">
        <f>#REF!</f>
        <v>#REF!</v>
      </c>
      <c r="X419" s="53" t="e">
        <f>IF(W419=0,"",COUNTIF(W$4:W419,1))</f>
        <v>#REF!</v>
      </c>
    </row>
    <row r="420" spans="12:24" s="21" customFormat="1" x14ac:dyDescent="0.2">
      <c r="L420" s="22">
        <v>417</v>
      </c>
      <c r="M420" s="22" t="e">
        <f>IF(#REF!=#REF!,1,0)</f>
        <v>#REF!</v>
      </c>
      <c r="N420" s="22" t="e">
        <f>IF(M420=0,"",COUNTIF(M$4:M420,1))</f>
        <v>#REF!</v>
      </c>
      <c r="O420" s="53" t="e">
        <f>IF(#REF!=zz!BR$2396,1,0)</f>
        <v>#REF!</v>
      </c>
      <c r="P420" s="53" t="e">
        <f>IF(O420=0,"",COUNTIF(O$4:O420,1))</f>
        <v>#REF!</v>
      </c>
      <c r="Q420" s="53" t="e">
        <f>IF(#REF!=zz!BR$2398,1,0)</f>
        <v>#REF!</v>
      </c>
      <c r="R420" s="53" t="e">
        <f>IF(Q420=0,"",COUNTIF(Q$4:Q420,1))</f>
        <v>#REF!</v>
      </c>
      <c r="S420" s="53" t="e">
        <f>IF(#REF!=zz!BR$2400,1,0)</f>
        <v>#REF!</v>
      </c>
      <c r="T420" s="53" t="e">
        <f>IF(S420=0,"",COUNTIF(S$4:S420,1))</f>
        <v>#REF!</v>
      </c>
      <c r="U420" s="53" t="e">
        <f>IF(#REF!&lt;&gt;"",1,"")</f>
        <v>#REF!</v>
      </c>
      <c r="V420" s="53" t="e">
        <f>IF(U420="","",COUNTIF(U$4:U420,1))</f>
        <v>#REF!</v>
      </c>
      <c r="W420" s="53" t="e">
        <f>#REF!</f>
        <v>#REF!</v>
      </c>
      <c r="X420" s="53" t="e">
        <f>IF(W420=0,"",COUNTIF(W$4:W420,1))</f>
        <v>#REF!</v>
      </c>
    </row>
    <row r="421" spans="12:24" s="21" customFormat="1" x14ac:dyDescent="0.2">
      <c r="L421" s="22">
        <v>418</v>
      </c>
      <c r="M421" s="22" t="e">
        <f>IF(#REF!=#REF!,1,0)</f>
        <v>#REF!</v>
      </c>
      <c r="N421" s="22" t="e">
        <f>IF(M421=0,"",COUNTIF(M$4:M421,1))</f>
        <v>#REF!</v>
      </c>
      <c r="O421" s="53" t="e">
        <f>IF(#REF!=zz!BR$2396,1,0)</f>
        <v>#REF!</v>
      </c>
      <c r="P421" s="53" t="e">
        <f>IF(O421=0,"",COUNTIF(O$4:O421,1))</f>
        <v>#REF!</v>
      </c>
      <c r="Q421" s="53" t="e">
        <f>IF(#REF!=zz!BR$2398,1,0)</f>
        <v>#REF!</v>
      </c>
      <c r="R421" s="53" t="e">
        <f>IF(Q421=0,"",COUNTIF(Q$4:Q421,1))</f>
        <v>#REF!</v>
      </c>
      <c r="S421" s="53" t="e">
        <f>IF(#REF!=zz!BR$2400,1,0)</f>
        <v>#REF!</v>
      </c>
      <c r="T421" s="53" t="e">
        <f>IF(S421=0,"",COUNTIF(S$4:S421,1))</f>
        <v>#REF!</v>
      </c>
      <c r="U421" s="53" t="e">
        <f>IF(#REF!&lt;&gt;"",1,"")</f>
        <v>#REF!</v>
      </c>
      <c r="V421" s="53" t="e">
        <f>IF(U421="","",COUNTIF(U$4:U421,1))</f>
        <v>#REF!</v>
      </c>
      <c r="W421" s="53" t="e">
        <f>#REF!</f>
        <v>#REF!</v>
      </c>
      <c r="X421" s="53" t="e">
        <f>IF(W421=0,"",COUNTIF(W$4:W421,1))</f>
        <v>#REF!</v>
      </c>
    </row>
    <row r="422" spans="12:24" s="21" customFormat="1" x14ac:dyDescent="0.2">
      <c r="L422" s="22">
        <v>419</v>
      </c>
      <c r="M422" s="22" t="e">
        <f>IF(#REF!=#REF!,1,0)</f>
        <v>#REF!</v>
      </c>
      <c r="N422" s="22" t="e">
        <f>IF(M422=0,"",COUNTIF(M$4:M422,1))</f>
        <v>#REF!</v>
      </c>
      <c r="O422" s="53" t="e">
        <f>IF(#REF!=zz!BR$2396,1,0)</f>
        <v>#REF!</v>
      </c>
      <c r="P422" s="53" t="e">
        <f>IF(O422=0,"",COUNTIF(O$4:O422,1))</f>
        <v>#REF!</v>
      </c>
      <c r="Q422" s="53" t="e">
        <f>IF(#REF!=zz!BR$2398,1,0)</f>
        <v>#REF!</v>
      </c>
      <c r="R422" s="53" t="e">
        <f>IF(Q422=0,"",COUNTIF(Q$4:Q422,1))</f>
        <v>#REF!</v>
      </c>
      <c r="S422" s="53" t="e">
        <f>IF(#REF!=zz!BR$2400,1,0)</f>
        <v>#REF!</v>
      </c>
      <c r="T422" s="53" t="e">
        <f>IF(S422=0,"",COUNTIF(S$4:S422,1))</f>
        <v>#REF!</v>
      </c>
      <c r="U422" s="53" t="e">
        <f>IF(#REF!&lt;&gt;"",1,"")</f>
        <v>#REF!</v>
      </c>
      <c r="V422" s="53" t="e">
        <f>IF(U422="","",COUNTIF(U$4:U422,1))</f>
        <v>#REF!</v>
      </c>
      <c r="W422" s="53" t="e">
        <f>#REF!</f>
        <v>#REF!</v>
      </c>
      <c r="X422" s="53" t="e">
        <f>IF(W422=0,"",COUNTIF(W$4:W422,1))</f>
        <v>#REF!</v>
      </c>
    </row>
    <row r="423" spans="12:24" s="21" customFormat="1" x14ac:dyDescent="0.2">
      <c r="L423" s="22">
        <v>420</v>
      </c>
      <c r="M423" s="22" t="e">
        <f>IF(#REF!=#REF!,1,0)</f>
        <v>#REF!</v>
      </c>
      <c r="N423" s="22" t="e">
        <f>IF(M423=0,"",COUNTIF(M$4:M423,1))</f>
        <v>#REF!</v>
      </c>
      <c r="O423" s="53" t="e">
        <f>IF(#REF!=zz!BR$2396,1,0)</f>
        <v>#REF!</v>
      </c>
      <c r="P423" s="53" t="e">
        <f>IF(O423=0,"",COUNTIF(O$4:O423,1))</f>
        <v>#REF!</v>
      </c>
      <c r="Q423" s="53" t="e">
        <f>IF(#REF!=zz!BR$2398,1,0)</f>
        <v>#REF!</v>
      </c>
      <c r="R423" s="53" t="e">
        <f>IF(Q423=0,"",COUNTIF(Q$4:Q423,1))</f>
        <v>#REF!</v>
      </c>
      <c r="S423" s="53" t="e">
        <f>IF(#REF!=zz!BR$2400,1,0)</f>
        <v>#REF!</v>
      </c>
      <c r="T423" s="53" t="e">
        <f>IF(S423=0,"",COUNTIF(S$4:S423,1))</f>
        <v>#REF!</v>
      </c>
      <c r="U423" s="53" t="e">
        <f>IF(#REF!&lt;&gt;"",1,"")</f>
        <v>#REF!</v>
      </c>
      <c r="V423" s="53" t="e">
        <f>IF(U423="","",COUNTIF(U$4:U423,1))</f>
        <v>#REF!</v>
      </c>
      <c r="W423" s="53" t="e">
        <f>#REF!</f>
        <v>#REF!</v>
      </c>
      <c r="X423" s="53" t="e">
        <f>IF(W423=0,"",COUNTIF(W$4:W423,1))</f>
        <v>#REF!</v>
      </c>
    </row>
    <row r="424" spans="12:24" s="21" customFormat="1" x14ac:dyDescent="0.2">
      <c r="L424" s="22">
        <v>421</v>
      </c>
      <c r="M424" s="22" t="e">
        <f>IF(#REF!=#REF!,1,0)</f>
        <v>#REF!</v>
      </c>
      <c r="N424" s="22" t="e">
        <f>IF(M424=0,"",COUNTIF(M$4:M424,1))</f>
        <v>#REF!</v>
      </c>
      <c r="O424" s="53" t="e">
        <f>IF(#REF!=zz!BR$2396,1,0)</f>
        <v>#REF!</v>
      </c>
      <c r="P424" s="53" t="e">
        <f>IF(O424=0,"",COUNTIF(O$4:O424,1))</f>
        <v>#REF!</v>
      </c>
      <c r="Q424" s="53" t="e">
        <f>IF(#REF!=zz!BR$2398,1,0)</f>
        <v>#REF!</v>
      </c>
      <c r="R424" s="53" t="e">
        <f>IF(Q424=0,"",COUNTIF(Q$4:Q424,1))</f>
        <v>#REF!</v>
      </c>
      <c r="S424" s="53" t="e">
        <f>IF(#REF!=zz!BR$2400,1,0)</f>
        <v>#REF!</v>
      </c>
      <c r="T424" s="53" t="e">
        <f>IF(S424=0,"",COUNTIF(S$4:S424,1))</f>
        <v>#REF!</v>
      </c>
      <c r="U424" s="53" t="e">
        <f>IF(#REF!&lt;&gt;"",1,"")</f>
        <v>#REF!</v>
      </c>
      <c r="V424" s="53" t="e">
        <f>IF(U424="","",COUNTIF(U$4:U424,1))</f>
        <v>#REF!</v>
      </c>
      <c r="W424" s="53" t="e">
        <f>#REF!</f>
        <v>#REF!</v>
      </c>
      <c r="X424" s="53" t="e">
        <f>IF(W424=0,"",COUNTIF(W$4:W424,1))</f>
        <v>#REF!</v>
      </c>
    </row>
    <row r="425" spans="12:24" s="21" customFormat="1" x14ac:dyDescent="0.2">
      <c r="L425" s="22">
        <v>422</v>
      </c>
      <c r="M425" s="22" t="e">
        <f>IF(#REF!=#REF!,1,0)</f>
        <v>#REF!</v>
      </c>
      <c r="N425" s="22" t="e">
        <f>IF(M425=0,"",COUNTIF(M$4:M425,1))</f>
        <v>#REF!</v>
      </c>
      <c r="O425" s="53" t="e">
        <f>IF(#REF!=zz!BR$2396,1,0)</f>
        <v>#REF!</v>
      </c>
      <c r="P425" s="53" t="e">
        <f>IF(O425=0,"",COUNTIF(O$4:O425,1))</f>
        <v>#REF!</v>
      </c>
      <c r="Q425" s="53" t="e">
        <f>IF(#REF!=zz!BR$2398,1,0)</f>
        <v>#REF!</v>
      </c>
      <c r="R425" s="53" t="e">
        <f>IF(Q425=0,"",COUNTIF(Q$4:Q425,1))</f>
        <v>#REF!</v>
      </c>
      <c r="S425" s="53" t="e">
        <f>IF(#REF!=zz!BR$2400,1,0)</f>
        <v>#REF!</v>
      </c>
      <c r="T425" s="53" t="e">
        <f>IF(S425=0,"",COUNTIF(S$4:S425,1))</f>
        <v>#REF!</v>
      </c>
      <c r="U425" s="53" t="e">
        <f>IF(#REF!&lt;&gt;"",1,"")</f>
        <v>#REF!</v>
      </c>
      <c r="V425" s="53" t="e">
        <f>IF(U425="","",COUNTIF(U$4:U425,1))</f>
        <v>#REF!</v>
      </c>
      <c r="W425" s="53" t="e">
        <f>#REF!</f>
        <v>#REF!</v>
      </c>
      <c r="X425" s="53" t="e">
        <f>IF(W425=0,"",COUNTIF(W$4:W425,1))</f>
        <v>#REF!</v>
      </c>
    </row>
    <row r="426" spans="12:24" s="21" customFormat="1" x14ac:dyDescent="0.2">
      <c r="L426" s="22">
        <v>423</v>
      </c>
      <c r="M426" s="22" t="e">
        <f>IF(#REF!=#REF!,1,0)</f>
        <v>#REF!</v>
      </c>
      <c r="N426" s="22" t="e">
        <f>IF(M426=0,"",COUNTIF(M$4:M426,1))</f>
        <v>#REF!</v>
      </c>
      <c r="O426" s="53" t="e">
        <f>IF(#REF!=zz!BR$2396,1,0)</f>
        <v>#REF!</v>
      </c>
      <c r="P426" s="53" t="e">
        <f>IF(O426=0,"",COUNTIF(O$4:O426,1))</f>
        <v>#REF!</v>
      </c>
      <c r="Q426" s="53" t="e">
        <f>IF(#REF!=zz!BR$2398,1,0)</f>
        <v>#REF!</v>
      </c>
      <c r="R426" s="53" t="e">
        <f>IF(Q426=0,"",COUNTIF(Q$4:Q426,1))</f>
        <v>#REF!</v>
      </c>
      <c r="S426" s="53" t="e">
        <f>IF(#REF!=zz!BR$2400,1,0)</f>
        <v>#REF!</v>
      </c>
      <c r="T426" s="53" t="e">
        <f>IF(S426=0,"",COUNTIF(S$4:S426,1))</f>
        <v>#REF!</v>
      </c>
      <c r="U426" s="53" t="e">
        <f>IF(#REF!&lt;&gt;"",1,"")</f>
        <v>#REF!</v>
      </c>
      <c r="V426" s="53" t="e">
        <f>IF(U426="","",COUNTIF(U$4:U426,1))</f>
        <v>#REF!</v>
      </c>
      <c r="W426" s="53" t="e">
        <f>#REF!</f>
        <v>#REF!</v>
      </c>
      <c r="X426" s="53" t="e">
        <f>IF(W426=0,"",COUNTIF(W$4:W426,1))</f>
        <v>#REF!</v>
      </c>
    </row>
    <row r="427" spans="12:24" s="21" customFormat="1" x14ac:dyDescent="0.2">
      <c r="L427" s="22">
        <v>424</v>
      </c>
      <c r="M427" s="22" t="e">
        <f>IF(#REF!=#REF!,1,0)</f>
        <v>#REF!</v>
      </c>
      <c r="N427" s="22" t="e">
        <f>IF(M427=0,"",COUNTIF(M$4:M427,1))</f>
        <v>#REF!</v>
      </c>
      <c r="O427" s="53" t="e">
        <f>IF(#REF!=zz!BR$2396,1,0)</f>
        <v>#REF!</v>
      </c>
      <c r="P427" s="53" t="e">
        <f>IF(O427=0,"",COUNTIF(O$4:O427,1))</f>
        <v>#REF!</v>
      </c>
      <c r="Q427" s="53" t="e">
        <f>IF(#REF!=zz!BR$2398,1,0)</f>
        <v>#REF!</v>
      </c>
      <c r="R427" s="53" t="e">
        <f>IF(Q427=0,"",COUNTIF(Q$4:Q427,1))</f>
        <v>#REF!</v>
      </c>
      <c r="S427" s="53" t="e">
        <f>IF(#REF!=zz!BR$2400,1,0)</f>
        <v>#REF!</v>
      </c>
      <c r="T427" s="53" t="e">
        <f>IF(S427=0,"",COUNTIF(S$4:S427,1))</f>
        <v>#REF!</v>
      </c>
      <c r="U427" s="53" t="e">
        <f>IF(#REF!&lt;&gt;"",1,"")</f>
        <v>#REF!</v>
      </c>
      <c r="V427" s="53" t="e">
        <f>IF(U427="","",COUNTIF(U$4:U427,1))</f>
        <v>#REF!</v>
      </c>
      <c r="W427" s="53" t="e">
        <f>#REF!</f>
        <v>#REF!</v>
      </c>
      <c r="X427" s="53" t="e">
        <f>IF(W427=0,"",COUNTIF(W$4:W427,1))</f>
        <v>#REF!</v>
      </c>
    </row>
    <row r="428" spans="12:24" s="21" customFormat="1" x14ac:dyDescent="0.2">
      <c r="L428" s="22">
        <v>425</v>
      </c>
      <c r="M428" s="22" t="e">
        <f>IF(#REF!=#REF!,1,0)</f>
        <v>#REF!</v>
      </c>
      <c r="N428" s="22" t="e">
        <f>IF(M428=0,"",COUNTIF(M$4:M428,1))</f>
        <v>#REF!</v>
      </c>
      <c r="O428" s="53" t="e">
        <f>IF(#REF!=zz!BR$2396,1,0)</f>
        <v>#REF!</v>
      </c>
      <c r="P428" s="53" t="e">
        <f>IF(O428=0,"",COUNTIF(O$4:O428,1))</f>
        <v>#REF!</v>
      </c>
      <c r="Q428" s="53" t="e">
        <f>IF(#REF!=zz!BR$2398,1,0)</f>
        <v>#REF!</v>
      </c>
      <c r="R428" s="53" t="e">
        <f>IF(Q428=0,"",COUNTIF(Q$4:Q428,1))</f>
        <v>#REF!</v>
      </c>
      <c r="S428" s="53" t="e">
        <f>IF(#REF!=zz!BR$2400,1,0)</f>
        <v>#REF!</v>
      </c>
      <c r="T428" s="53" t="e">
        <f>IF(S428=0,"",COUNTIF(S$4:S428,1))</f>
        <v>#REF!</v>
      </c>
      <c r="U428" s="53" t="e">
        <f>IF(#REF!&lt;&gt;"",1,"")</f>
        <v>#REF!</v>
      </c>
      <c r="V428" s="53" t="e">
        <f>IF(U428="","",COUNTIF(U$4:U428,1))</f>
        <v>#REF!</v>
      </c>
      <c r="W428" s="53" t="e">
        <f>#REF!</f>
        <v>#REF!</v>
      </c>
      <c r="X428" s="53" t="e">
        <f>IF(W428=0,"",COUNTIF(W$4:W428,1))</f>
        <v>#REF!</v>
      </c>
    </row>
    <row r="429" spans="12:24" s="21" customFormat="1" x14ac:dyDescent="0.2">
      <c r="L429" s="22">
        <v>426</v>
      </c>
      <c r="M429" s="22" t="e">
        <f>IF(#REF!=#REF!,1,0)</f>
        <v>#REF!</v>
      </c>
      <c r="N429" s="22" t="e">
        <f>IF(M429=0,"",COUNTIF(M$4:M429,1))</f>
        <v>#REF!</v>
      </c>
      <c r="O429" s="53" t="e">
        <f>IF(#REF!=zz!BR$2396,1,0)</f>
        <v>#REF!</v>
      </c>
      <c r="P429" s="53" t="e">
        <f>IF(O429=0,"",COUNTIF(O$4:O429,1))</f>
        <v>#REF!</v>
      </c>
      <c r="Q429" s="53" t="e">
        <f>IF(#REF!=zz!BR$2398,1,0)</f>
        <v>#REF!</v>
      </c>
      <c r="R429" s="53" t="e">
        <f>IF(Q429=0,"",COUNTIF(Q$4:Q429,1))</f>
        <v>#REF!</v>
      </c>
      <c r="S429" s="53" t="e">
        <f>IF(#REF!=zz!BR$2400,1,0)</f>
        <v>#REF!</v>
      </c>
      <c r="T429" s="53" t="e">
        <f>IF(S429=0,"",COUNTIF(S$4:S429,1))</f>
        <v>#REF!</v>
      </c>
      <c r="U429" s="53" t="e">
        <f>IF(#REF!&lt;&gt;"",1,"")</f>
        <v>#REF!</v>
      </c>
      <c r="V429" s="53" t="e">
        <f>IF(U429="","",COUNTIF(U$4:U429,1))</f>
        <v>#REF!</v>
      </c>
      <c r="W429" s="53" t="e">
        <f>#REF!</f>
        <v>#REF!</v>
      </c>
      <c r="X429" s="53" t="e">
        <f>IF(W429=0,"",COUNTIF(W$4:W429,1))</f>
        <v>#REF!</v>
      </c>
    </row>
    <row r="430" spans="12:24" s="21" customFormat="1" x14ac:dyDescent="0.2">
      <c r="L430" s="22">
        <v>427</v>
      </c>
      <c r="M430" s="22" t="e">
        <f>IF(#REF!=#REF!,1,0)</f>
        <v>#REF!</v>
      </c>
      <c r="N430" s="22" t="e">
        <f>IF(M430=0,"",COUNTIF(M$4:M430,1))</f>
        <v>#REF!</v>
      </c>
      <c r="O430" s="53" t="e">
        <f>IF(#REF!=zz!BR$2396,1,0)</f>
        <v>#REF!</v>
      </c>
      <c r="P430" s="53" t="e">
        <f>IF(O430=0,"",COUNTIF(O$4:O430,1))</f>
        <v>#REF!</v>
      </c>
      <c r="Q430" s="53" t="e">
        <f>IF(#REF!=zz!BR$2398,1,0)</f>
        <v>#REF!</v>
      </c>
      <c r="R430" s="53" t="e">
        <f>IF(Q430=0,"",COUNTIF(Q$4:Q430,1))</f>
        <v>#REF!</v>
      </c>
      <c r="S430" s="53" t="e">
        <f>IF(#REF!=zz!BR$2400,1,0)</f>
        <v>#REF!</v>
      </c>
      <c r="T430" s="53" t="e">
        <f>IF(S430=0,"",COUNTIF(S$4:S430,1))</f>
        <v>#REF!</v>
      </c>
      <c r="U430" s="53" t="e">
        <f>IF(#REF!&lt;&gt;"",1,"")</f>
        <v>#REF!</v>
      </c>
      <c r="V430" s="53" t="e">
        <f>IF(U430="","",COUNTIF(U$4:U430,1))</f>
        <v>#REF!</v>
      </c>
      <c r="W430" s="53" t="e">
        <f>#REF!</f>
        <v>#REF!</v>
      </c>
      <c r="X430" s="53" t="e">
        <f>IF(W430=0,"",COUNTIF(W$4:W430,1))</f>
        <v>#REF!</v>
      </c>
    </row>
    <row r="431" spans="12:24" s="21" customFormat="1" x14ac:dyDescent="0.2">
      <c r="L431" s="22">
        <v>428</v>
      </c>
      <c r="M431" s="22" t="e">
        <f>IF(#REF!=#REF!,1,0)</f>
        <v>#REF!</v>
      </c>
      <c r="N431" s="22" t="e">
        <f>IF(M431=0,"",COUNTIF(M$4:M431,1))</f>
        <v>#REF!</v>
      </c>
      <c r="O431" s="53" t="e">
        <f>IF(#REF!=zz!BR$2396,1,0)</f>
        <v>#REF!</v>
      </c>
      <c r="P431" s="53" t="e">
        <f>IF(O431=0,"",COUNTIF(O$4:O431,1))</f>
        <v>#REF!</v>
      </c>
      <c r="Q431" s="53" t="e">
        <f>IF(#REF!=zz!BR$2398,1,0)</f>
        <v>#REF!</v>
      </c>
      <c r="R431" s="53" t="e">
        <f>IF(Q431=0,"",COUNTIF(Q$4:Q431,1))</f>
        <v>#REF!</v>
      </c>
      <c r="S431" s="53" t="e">
        <f>IF(#REF!=zz!BR$2400,1,0)</f>
        <v>#REF!</v>
      </c>
      <c r="T431" s="53" t="e">
        <f>IF(S431=0,"",COUNTIF(S$4:S431,1))</f>
        <v>#REF!</v>
      </c>
      <c r="U431" s="53" t="e">
        <f>IF(#REF!&lt;&gt;"",1,"")</f>
        <v>#REF!</v>
      </c>
      <c r="V431" s="53" t="e">
        <f>IF(U431="","",COUNTIF(U$4:U431,1))</f>
        <v>#REF!</v>
      </c>
      <c r="W431" s="53" t="e">
        <f>#REF!</f>
        <v>#REF!</v>
      </c>
      <c r="X431" s="53" t="e">
        <f>IF(W431=0,"",COUNTIF(W$4:W431,1))</f>
        <v>#REF!</v>
      </c>
    </row>
    <row r="432" spans="12:24" s="21" customFormat="1" x14ac:dyDescent="0.2">
      <c r="L432" s="22">
        <v>429</v>
      </c>
      <c r="M432" s="22" t="e">
        <f>IF(#REF!=#REF!,1,0)</f>
        <v>#REF!</v>
      </c>
      <c r="N432" s="22" t="e">
        <f>IF(M432=0,"",COUNTIF(M$4:M432,1))</f>
        <v>#REF!</v>
      </c>
      <c r="O432" s="53" t="e">
        <f>IF(#REF!=zz!BR$2396,1,0)</f>
        <v>#REF!</v>
      </c>
      <c r="P432" s="53" t="e">
        <f>IF(O432=0,"",COUNTIF(O$4:O432,1))</f>
        <v>#REF!</v>
      </c>
      <c r="Q432" s="53" t="e">
        <f>IF(#REF!=zz!BR$2398,1,0)</f>
        <v>#REF!</v>
      </c>
      <c r="R432" s="53" t="e">
        <f>IF(Q432=0,"",COUNTIF(Q$4:Q432,1))</f>
        <v>#REF!</v>
      </c>
      <c r="S432" s="53" t="e">
        <f>IF(#REF!=zz!BR$2400,1,0)</f>
        <v>#REF!</v>
      </c>
      <c r="T432" s="53" t="e">
        <f>IF(S432=0,"",COUNTIF(S$4:S432,1))</f>
        <v>#REF!</v>
      </c>
      <c r="U432" s="53" t="e">
        <f>IF(#REF!&lt;&gt;"",1,"")</f>
        <v>#REF!</v>
      </c>
      <c r="V432" s="53" t="e">
        <f>IF(U432="","",COUNTIF(U$4:U432,1))</f>
        <v>#REF!</v>
      </c>
      <c r="W432" s="53" t="e">
        <f>#REF!</f>
        <v>#REF!</v>
      </c>
      <c r="X432" s="53" t="e">
        <f>IF(W432=0,"",COUNTIF(W$4:W432,1))</f>
        <v>#REF!</v>
      </c>
    </row>
    <row r="433" spans="12:24" s="21" customFormat="1" x14ac:dyDescent="0.2">
      <c r="L433" s="22">
        <v>430</v>
      </c>
      <c r="M433" s="22" t="e">
        <f>IF(#REF!=#REF!,1,0)</f>
        <v>#REF!</v>
      </c>
      <c r="N433" s="22" t="e">
        <f>IF(M433=0,"",COUNTIF(M$4:M433,1))</f>
        <v>#REF!</v>
      </c>
      <c r="O433" s="53" t="e">
        <f>IF(#REF!=zz!BR$2396,1,0)</f>
        <v>#REF!</v>
      </c>
      <c r="P433" s="53" t="e">
        <f>IF(O433=0,"",COUNTIF(O$4:O433,1))</f>
        <v>#REF!</v>
      </c>
      <c r="Q433" s="53" t="e">
        <f>IF(#REF!=zz!BR$2398,1,0)</f>
        <v>#REF!</v>
      </c>
      <c r="R433" s="53" t="e">
        <f>IF(Q433=0,"",COUNTIF(Q$4:Q433,1))</f>
        <v>#REF!</v>
      </c>
      <c r="S433" s="53" t="e">
        <f>IF(#REF!=zz!BR$2400,1,0)</f>
        <v>#REF!</v>
      </c>
      <c r="T433" s="53" t="e">
        <f>IF(S433=0,"",COUNTIF(S$4:S433,1))</f>
        <v>#REF!</v>
      </c>
      <c r="U433" s="53" t="e">
        <f>IF(#REF!&lt;&gt;"",1,"")</f>
        <v>#REF!</v>
      </c>
      <c r="V433" s="53" t="e">
        <f>IF(U433="","",COUNTIF(U$4:U433,1))</f>
        <v>#REF!</v>
      </c>
      <c r="W433" s="53" t="e">
        <f>#REF!</f>
        <v>#REF!</v>
      </c>
      <c r="X433" s="53" t="e">
        <f>IF(W433=0,"",COUNTIF(W$4:W433,1))</f>
        <v>#REF!</v>
      </c>
    </row>
    <row r="434" spans="12:24" s="21" customFormat="1" x14ac:dyDescent="0.2">
      <c r="L434" s="22">
        <v>431</v>
      </c>
      <c r="M434" s="22" t="e">
        <f>IF(#REF!=#REF!,1,0)</f>
        <v>#REF!</v>
      </c>
      <c r="N434" s="22" t="e">
        <f>IF(M434=0,"",COUNTIF(M$4:M434,1))</f>
        <v>#REF!</v>
      </c>
      <c r="O434" s="53" t="e">
        <f>IF(#REF!=zz!BR$2396,1,0)</f>
        <v>#REF!</v>
      </c>
      <c r="P434" s="53" t="e">
        <f>IF(O434=0,"",COUNTIF(O$4:O434,1))</f>
        <v>#REF!</v>
      </c>
      <c r="Q434" s="53" t="e">
        <f>IF(#REF!=zz!BR$2398,1,0)</f>
        <v>#REF!</v>
      </c>
      <c r="R434" s="53" t="e">
        <f>IF(Q434=0,"",COUNTIF(Q$4:Q434,1))</f>
        <v>#REF!</v>
      </c>
      <c r="S434" s="53" t="e">
        <f>IF(#REF!=zz!BR$2400,1,0)</f>
        <v>#REF!</v>
      </c>
      <c r="T434" s="53" t="e">
        <f>IF(S434=0,"",COUNTIF(S$4:S434,1))</f>
        <v>#REF!</v>
      </c>
      <c r="U434" s="53" t="e">
        <f>IF(#REF!&lt;&gt;"",1,"")</f>
        <v>#REF!</v>
      </c>
      <c r="V434" s="53" t="e">
        <f>IF(U434="","",COUNTIF(U$4:U434,1))</f>
        <v>#REF!</v>
      </c>
      <c r="W434" s="53" t="e">
        <f>#REF!</f>
        <v>#REF!</v>
      </c>
      <c r="X434" s="53" t="e">
        <f>IF(W434=0,"",COUNTIF(W$4:W434,1))</f>
        <v>#REF!</v>
      </c>
    </row>
    <row r="435" spans="12:24" s="21" customFormat="1" x14ac:dyDescent="0.2">
      <c r="L435" s="22">
        <v>432</v>
      </c>
      <c r="M435" s="22" t="e">
        <f>IF(#REF!=#REF!,1,0)</f>
        <v>#REF!</v>
      </c>
      <c r="N435" s="22" t="e">
        <f>IF(M435=0,"",COUNTIF(M$4:M435,1))</f>
        <v>#REF!</v>
      </c>
      <c r="O435" s="53" t="e">
        <f>IF(#REF!=zz!BR$2396,1,0)</f>
        <v>#REF!</v>
      </c>
      <c r="P435" s="53" t="e">
        <f>IF(O435=0,"",COUNTIF(O$4:O435,1))</f>
        <v>#REF!</v>
      </c>
      <c r="Q435" s="53" t="e">
        <f>IF(#REF!=zz!BR$2398,1,0)</f>
        <v>#REF!</v>
      </c>
      <c r="R435" s="53" t="e">
        <f>IF(Q435=0,"",COUNTIF(Q$4:Q435,1))</f>
        <v>#REF!</v>
      </c>
      <c r="S435" s="53" t="e">
        <f>IF(#REF!=zz!BR$2400,1,0)</f>
        <v>#REF!</v>
      </c>
      <c r="T435" s="53" t="e">
        <f>IF(S435=0,"",COUNTIF(S$4:S435,1))</f>
        <v>#REF!</v>
      </c>
      <c r="U435" s="53" t="e">
        <f>IF(#REF!&lt;&gt;"",1,"")</f>
        <v>#REF!</v>
      </c>
      <c r="V435" s="53" t="e">
        <f>IF(U435="","",COUNTIF(U$4:U435,1))</f>
        <v>#REF!</v>
      </c>
      <c r="W435" s="53" t="e">
        <f>#REF!</f>
        <v>#REF!</v>
      </c>
      <c r="X435" s="53" t="e">
        <f>IF(W435=0,"",COUNTIF(W$4:W435,1))</f>
        <v>#REF!</v>
      </c>
    </row>
    <row r="436" spans="12:24" s="21" customFormat="1" x14ac:dyDescent="0.2">
      <c r="L436" s="22">
        <v>433</v>
      </c>
      <c r="M436" s="22" t="e">
        <f>IF(#REF!=#REF!,1,0)</f>
        <v>#REF!</v>
      </c>
      <c r="N436" s="22" t="e">
        <f>IF(M436=0,"",COUNTIF(M$4:M436,1))</f>
        <v>#REF!</v>
      </c>
      <c r="O436" s="53" t="e">
        <f>IF(#REF!=zz!BR$2396,1,0)</f>
        <v>#REF!</v>
      </c>
      <c r="P436" s="53" t="e">
        <f>IF(O436=0,"",COUNTIF(O$4:O436,1))</f>
        <v>#REF!</v>
      </c>
      <c r="Q436" s="53" t="e">
        <f>IF(#REF!=zz!BR$2398,1,0)</f>
        <v>#REF!</v>
      </c>
      <c r="R436" s="53" t="e">
        <f>IF(Q436=0,"",COUNTIF(Q$4:Q436,1))</f>
        <v>#REF!</v>
      </c>
      <c r="S436" s="53" t="e">
        <f>IF(#REF!=zz!BR$2400,1,0)</f>
        <v>#REF!</v>
      </c>
      <c r="T436" s="53" t="e">
        <f>IF(S436=0,"",COUNTIF(S$4:S436,1))</f>
        <v>#REF!</v>
      </c>
      <c r="U436" s="53" t="e">
        <f>IF(#REF!&lt;&gt;"",1,"")</f>
        <v>#REF!</v>
      </c>
      <c r="V436" s="53" t="e">
        <f>IF(U436="","",COUNTIF(U$4:U436,1))</f>
        <v>#REF!</v>
      </c>
      <c r="W436" s="53" t="e">
        <f>#REF!</f>
        <v>#REF!</v>
      </c>
      <c r="X436" s="53" t="e">
        <f>IF(W436=0,"",COUNTIF(W$4:W436,1))</f>
        <v>#REF!</v>
      </c>
    </row>
    <row r="437" spans="12:24" s="21" customFormat="1" x14ac:dyDescent="0.2">
      <c r="L437" s="22">
        <v>434</v>
      </c>
      <c r="M437" s="22" t="e">
        <f>IF(#REF!=#REF!,1,0)</f>
        <v>#REF!</v>
      </c>
      <c r="N437" s="22" t="e">
        <f>IF(M437=0,"",COUNTIF(M$4:M437,1))</f>
        <v>#REF!</v>
      </c>
      <c r="O437" s="53" t="e">
        <f>IF(#REF!=zz!BR$2396,1,0)</f>
        <v>#REF!</v>
      </c>
      <c r="P437" s="53" t="e">
        <f>IF(O437=0,"",COUNTIF(O$4:O437,1))</f>
        <v>#REF!</v>
      </c>
      <c r="Q437" s="53" t="e">
        <f>IF(#REF!=zz!BR$2398,1,0)</f>
        <v>#REF!</v>
      </c>
      <c r="R437" s="53" t="e">
        <f>IF(Q437=0,"",COUNTIF(Q$4:Q437,1))</f>
        <v>#REF!</v>
      </c>
      <c r="S437" s="53" t="e">
        <f>IF(#REF!=zz!BR$2400,1,0)</f>
        <v>#REF!</v>
      </c>
      <c r="T437" s="53" t="e">
        <f>IF(S437=0,"",COUNTIF(S$4:S437,1))</f>
        <v>#REF!</v>
      </c>
      <c r="U437" s="53" t="e">
        <f>IF(#REF!&lt;&gt;"",1,"")</f>
        <v>#REF!</v>
      </c>
      <c r="V437" s="53" t="e">
        <f>IF(U437="","",COUNTIF(U$4:U437,1))</f>
        <v>#REF!</v>
      </c>
      <c r="W437" s="53" t="e">
        <f>#REF!</f>
        <v>#REF!</v>
      </c>
      <c r="X437" s="53" t="e">
        <f>IF(W437=0,"",COUNTIF(W$4:W437,1))</f>
        <v>#REF!</v>
      </c>
    </row>
    <row r="438" spans="12:24" s="21" customFormat="1" x14ac:dyDescent="0.2">
      <c r="L438" s="22">
        <v>435</v>
      </c>
      <c r="M438" s="22" t="e">
        <f>IF(#REF!=#REF!,1,0)</f>
        <v>#REF!</v>
      </c>
      <c r="N438" s="22" t="e">
        <f>IF(M438=0,"",COUNTIF(M$4:M438,1))</f>
        <v>#REF!</v>
      </c>
      <c r="O438" s="53" t="e">
        <f>IF(#REF!=zz!BR$2396,1,0)</f>
        <v>#REF!</v>
      </c>
      <c r="P438" s="53" t="e">
        <f>IF(O438=0,"",COUNTIF(O$4:O438,1))</f>
        <v>#REF!</v>
      </c>
      <c r="Q438" s="53" t="e">
        <f>IF(#REF!=zz!BR$2398,1,0)</f>
        <v>#REF!</v>
      </c>
      <c r="R438" s="53" t="e">
        <f>IF(Q438=0,"",COUNTIF(Q$4:Q438,1))</f>
        <v>#REF!</v>
      </c>
      <c r="S438" s="53" t="e">
        <f>IF(#REF!=zz!BR$2400,1,0)</f>
        <v>#REF!</v>
      </c>
      <c r="T438" s="53" t="e">
        <f>IF(S438=0,"",COUNTIF(S$4:S438,1))</f>
        <v>#REF!</v>
      </c>
      <c r="U438" s="53" t="e">
        <f>IF(#REF!&lt;&gt;"",1,"")</f>
        <v>#REF!</v>
      </c>
      <c r="V438" s="53" t="e">
        <f>IF(U438="","",COUNTIF(U$4:U438,1))</f>
        <v>#REF!</v>
      </c>
      <c r="W438" s="53" t="e">
        <f>#REF!</f>
        <v>#REF!</v>
      </c>
      <c r="X438" s="53" t="e">
        <f>IF(W438=0,"",COUNTIF(W$4:W438,1))</f>
        <v>#REF!</v>
      </c>
    </row>
    <row r="439" spans="12:24" s="21" customFormat="1" x14ac:dyDescent="0.2">
      <c r="L439" s="22">
        <v>436</v>
      </c>
      <c r="M439" s="22" t="e">
        <f>IF(#REF!=#REF!,1,0)</f>
        <v>#REF!</v>
      </c>
      <c r="N439" s="22" t="e">
        <f>IF(M439=0,"",COUNTIF(M$4:M439,1))</f>
        <v>#REF!</v>
      </c>
      <c r="O439" s="53" t="e">
        <f>IF(#REF!=zz!BR$2396,1,0)</f>
        <v>#REF!</v>
      </c>
      <c r="P439" s="53" t="e">
        <f>IF(O439=0,"",COUNTIF(O$4:O439,1))</f>
        <v>#REF!</v>
      </c>
      <c r="Q439" s="53" t="e">
        <f>IF(#REF!=zz!BR$2398,1,0)</f>
        <v>#REF!</v>
      </c>
      <c r="R439" s="53" t="e">
        <f>IF(Q439=0,"",COUNTIF(Q$4:Q439,1))</f>
        <v>#REF!</v>
      </c>
      <c r="S439" s="53" t="e">
        <f>IF(#REF!=zz!BR$2400,1,0)</f>
        <v>#REF!</v>
      </c>
      <c r="T439" s="53" t="e">
        <f>IF(S439=0,"",COUNTIF(S$4:S439,1))</f>
        <v>#REF!</v>
      </c>
      <c r="U439" s="53" t="e">
        <f>IF(#REF!&lt;&gt;"",1,"")</f>
        <v>#REF!</v>
      </c>
      <c r="V439" s="53" t="e">
        <f>IF(U439="","",COUNTIF(U$4:U439,1))</f>
        <v>#REF!</v>
      </c>
      <c r="W439" s="53" t="e">
        <f>#REF!</f>
        <v>#REF!</v>
      </c>
      <c r="X439" s="53" t="e">
        <f>IF(W439=0,"",COUNTIF(W$4:W439,1))</f>
        <v>#REF!</v>
      </c>
    </row>
    <row r="440" spans="12:24" s="21" customFormat="1" x14ac:dyDescent="0.2">
      <c r="L440" s="22">
        <v>437</v>
      </c>
      <c r="M440" s="22" t="e">
        <f>IF(#REF!=#REF!,1,0)</f>
        <v>#REF!</v>
      </c>
      <c r="N440" s="22" t="e">
        <f>IF(M440=0,"",COUNTIF(M$4:M440,1))</f>
        <v>#REF!</v>
      </c>
      <c r="O440" s="53" t="e">
        <f>IF(#REF!=zz!BR$2396,1,0)</f>
        <v>#REF!</v>
      </c>
      <c r="P440" s="53" t="e">
        <f>IF(O440=0,"",COUNTIF(O$4:O440,1))</f>
        <v>#REF!</v>
      </c>
      <c r="Q440" s="53" t="e">
        <f>IF(#REF!=zz!BR$2398,1,0)</f>
        <v>#REF!</v>
      </c>
      <c r="R440" s="53" t="e">
        <f>IF(Q440=0,"",COUNTIF(Q$4:Q440,1))</f>
        <v>#REF!</v>
      </c>
      <c r="S440" s="53" t="e">
        <f>IF(#REF!=zz!BR$2400,1,0)</f>
        <v>#REF!</v>
      </c>
      <c r="T440" s="53" t="e">
        <f>IF(S440=0,"",COUNTIF(S$4:S440,1))</f>
        <v>#REF!</v>
      </c>
      <c r="U440" s="53" t="e">
        <f>IF(#REF!&lt;&gt;"",1,"")</f>
        <v>#REF!</v>
      </c>
      <c r="V440" s="53" t="e">
        <f>IF(U440="","",COUNTIF(U$4:U440,1))</f>
        <v>#REF!</v>
      </c>
      <c r="W440" s="53" t="e">
        <f>#REF!</f>
        <v>#REF!</v>
      </c>
      <c r="X440" s="53" t="e">
        <f>IF(W440=0,"",COUNTIF(W$4:W440,1))</f>
        <v>#REF!</v>
      </c>
    </row>
    <row r="441" spans="12:24" s="21" customFormat="1" x14ac:dyDescent="0.2">
      <c r="L441" s="22">
        <v>438</v>
      </c>
      <c r="M441" s="22" t="e">
        <f>IF(#REF!=#REF!,1,0)</f>
        <v>#REF!</v>
      </c>
      <c r="N441" s="22" t="e">
        <f>IF(M441=0,"",COUNTIF(M$4:M441,1))</f>
        <v>#REF!</v>
      </c>
      <c r="O441" s="53" t="e">
        <f>IF(#REF!=zz!BR$2396,1,0)</f>
        <v>#REF!</v>
      </c>
      <c r="P441" s="53" t="e">
        <f>IF(O441=0,"",COUNTIF(O$4:O441,1))</f>
        <v>#REF!</v>
      </c>
      <c r="Q441" s="53" t="e">
        <f>IF(#REF!=zz!BR$2398,1,0)</f>
        <v>#REF!</v>
      </c>
      <c r="R441" s="53" t="e">
        <f>IF(Q441=0,"",COUNTIF(Q$4:Q441,1))</f>
        <v>#REF!</v>
      </c>
      <c r="S441" s="53" t="e">
        <f>IF(#REF!=zz!BR$2400,1,0)</f>
        <v>#REF!</v>
      </c>
      <c r="T441" s="53" t="e">
        <f>IF(S441=0,"",COUNTIF(S$4:S441,1))</f>
        <v>#REF!</v>
      </c>
      <c r="U441" s="53" t="e">
        <f>IF(#REF!&lt;&gt;"",1,"")</f>
        <v>#REF!</v>
      </c>
      <c r="V441" s="53" t="e">
        <f>IF(U441="","",COUNTIF(U$4:U441,1))</f>
        <v>#REF!</v>
      </c>
      <c r="W441" s="53" t="e">
        <f>#REF!</f>
        <v>#REF!</v>
      </c>
      <c r="X441" s="53" t="e">
        <f>IF(W441=0,"",COUNTIF(W$4:W441,1))</f>
        <v>#REF!</v>
      </c>
    </row>
    <row r="442" spans="12:24" s="21" customFormat="1" x14ac:dyDescent="0.2">
      <c r="L442" s="22">
        <v>439</v>
      </c>
      <c r="M442" s="22" t="e">
        <f>IF(#REF!=#REF!,1,0)</f>
        <v>#REF!</v>
      </c>
      <c r="N442" s="22" t="e">
        <f>IF(M442=0,"",COUNTIF(M$4:M442,1))</f>
        <v>#REF!</v>
      </c>
      <c r="O442" s="53" t="e">
        <f>IF(#REF!=zz!BR$2396,1,0)</f>
        <v>#REF!</v>
      </c>
      <c r="P442" s="53" t="e">
        <f>IF(O442=0,"",COUNTIF(O$4:O442,1))</f>
        <v>#REF!</v>
      </c>
      <c r="Q442" s="53" t="e">
        <f>IF(#REF!=zz!BR$2398,1,0)</f>
        <v>#REF!</v>
      </c>
      <c r="R442" s="53" t="e">
        <f>IF(Q442=0,"",COUNTIF(Q$4:Q442,1))</f>
        <v>#REF!</v>
      </c>
      <c r="S442" s="53" t="e">
        <f>IF(#REF!=zz!BR$2400,1,0)</f>
        <v>#REF!</v>
      </c>
      <c r="T442" s="53" t="e">
        <f>IF(S442=0,"",COUNTIF(S$4:S442,1))</f>
        <v>#REF!</v>
      </c>
      <c r="U442" s="53" t="e">
        <f>IF(#REF!&lt;&gt;"",1,"")</f>
        <v>#REF!</v>
      </c>
      <c r="V442" s="53" t="e">
        <f>IF(U442="","",COUNTIF(U$4:U442,1))</f>
        <v>#REF!</v>
      </c>
      <c r="W442" s="53" t="e">
        <f>#REF!</f>
        <v>#REF!</v>
      </c>
      <c r="X442" s="53" t="e">
        <f>IF(W442=0,"",COUNTIF(W$4:W442,1))</f>
        <v>#REF!</v>
      </c>
    </row>
    <row r="443" spans="12:24" s="21" customFormat="1" x14ac:dyDescent="0.2">
      <c r="L443" s="22">
        <v>440</v>
      </c>
      <c r="M443" s="22" t="e">
        <f>IF(#REF!=#REF!,1,0)</f>
        <v>#REF!</v>
      </c>
      <c r="N443" s="22" t="e">
        <f>IF(M443=0,"",COUNTIF(M$4:M443,1))</f>
        <v>#REF!</v>
      </c>
      <c r="O443" s="53" t="e">
        <f>IF(#REF!=zz!BR$2396,1,0)</f>
        <v>#REF!</v>
      </c>
      <c r="P443" s="53" t="e">
        <f>IF(O443=0,"",COUNTIF(O$4:O443,1))</f>
        <v>#REF!</v>
      </c>
      <c r="Q443" s="53" t="e">
        <f>IF(#REF!=zz!BR$2398,1,0)</f>
        <v>#REF!</v>
      </c>
      <c r="R443" s="53" t="e">
        <f>IF(Q443=0,"",COUNTIF(Q$4:Q443,1))</f>
        <v>#REF!</v>
      </c>
      <c r="S443" s="53" t="e">
        <f>IF(#REF!=zz!BR$2400,1,0)</f>
        <v>#REF!</v>
      </c>
      <c r="T443" s="53" t="e">
        <f>IF(S443=0,"",COUNTIF(S$4:S443,1))</f>
        <v>#REF!</v>
      </c>
      <c r="U443" s="53" t="e">
        <f>IF(#REF!&lt;&gt;"",1,"")</f>
        <v>#REF!</v>
      </c>
      <c r="V443" s="53" t="e">
        <f>IF(U443="","",COUNTIF(U$4:U443,1))</f>
        <v>#REF!</v>
      </c>
      <c r="W443" s="53" t="e">
        <f>#REF!</f>
        <v>#REF!</v>
      </c>
      <c r="X443" s="53" t="e">
        <f>IF(W443=0,"",COUNTIF(W$4:W443,1))</f>
        <v>#REF!</v>
      </c>
    </row>
    <row r="444" spans="12:24" s="21" customFormat="1" x14ac:dyDescent="0.2">
      <c r="L444" s="22">
        <v>441</v>
      </c>
      <c r="M444" s="22" t="e">
        <f>IF(#REF!=#REF!,1,0)</f>
        <v>#REF!</v>
      </c>
      <c r="N444" s="22" t="e">
        <f>IF(M444=0,"",COUNTIF(M$4:M444,1))</f>
        <v>#REF!</v>
      </c>
      <c r="O444" s="53" t="e">
        <f>IF(#REF!=zz!BR$2396,1,0)</f>
        <v>#REF!</v>
      </c>
      <c r="P444" s="53" t="e">
        <f>IF(O444=0,"",COUNTIF(O$4:O444,1))</f>
        <v>#REF!</v>
      </c>
      <c r="Q444" s="53" t="e">
        <f>IF(#REF!=zz!BR$2398,1,0)</f>
        <v>#REF!</v>
      </c>
      <c r="R444" s="53" t="e">
        <f>IF(Q444=0,"",COUNTIF(Q$4:Q444,1))</f>
        <v>#REF!</v>
      </c>
      <c r="S444" s="53" t="e">
        <f>IF(#REF!=zz!BR$2400,1,0)</f>
        <v>#REF!</v>
      </c>
      <c r="T444" s="53" t="e">
        <f>IF(S444=0,"",COUNTIF(S$4:S444,1))</f>
        <v>#REF!</v>
      </c>
      <c r="U444" s="53" t="e">
        <f>IF(#REF!&lt;&gt;"",1,"")</f>
        <v>#REF!</v>
      </c>
      <c r="V444" s="53" t="e">
        <f>IF(U444="","",COUNTIF(U$4:U444,1))</f>
        <v>#REF!</v>
      </c>
      <c r="W444" s="53" t="e">
        <f>#REF!</f>
        <v>#REF!</v>
      </c>
      <c r="X444" s="53" t="e">
        <f>IF(W444=0,"",COUNTIF(W$4:W444,1))</f>
        <v>#REF!</v>
      </c>
    </row>
    <row r="445" spans="12:24" s="21" customFormat="1" x14ac:dyDescent="0.2">
      <c r="L445" s="22">
        <v>442</v>
      </c>
      <c r="M445" s="22" t="e">
        <f>IF(#REF!=#REF!,1,0)</f>
        <v>#REF!</v>
      </c>
      <c r="N445" s="22" t="e">
        <f>IF(M445=0,"",COUNTIF(M$4:M445,1))</f>
        <v>#REF!</v>
      </c>
      <c r="O445" s="53" t="e">
        <f>IF(#REF!=zz!BR$2396,1,0)</f>
        <v>#REF!</v>
      </c>
      <c r="P445" s="53" t="e">
        <f>IF(O445=0,"",COUNTIF(O$4:O445,1))</f>
        <v>#REF!</v>
      </c>
      <c r="Q445" s="53" t="e">
        <f>IF(#REF!=zz!BR$2398,1,0)</f>
        <v>#REF!</v>
      </c>
      <c r="R445" s="53" t="e">
        <f>IF(Q445=0,"",COUNTIF(Q$4:Q445,1))</f>
        <v>#REF!</v>
      </c>
      <c r="S445" s="53" t="e">
        <f>IF(#REF!=zz!BR$2400,1,0)</f>
        <v>#REF!</v>
      </c>
      <c r="T445" s="53" t="e">
        <f>IF(S445=0,"",COUNTIF(S$4:S445,1))</f>
        <v>#REF!</v>
      </c>
      <c r="U445" s="53" t="e">
        <f>IF(#REF!&lt;&gt;"",1,"")</f>
        <v>#REF!</v>
      </c>
      <c r="V445" s="53" t="e">
        <f>IF(U445="","",COUNTIF(U$4:U445,1))</f>
        <v>#REF!</v>
      </c>
      <c r="W445" s="53" t="e">
        <f>#REF!</f>
        <v>#REF!</v>
      </c>
      <c r="X445" s="53" t="e">
        <f>IF(W445=0,"",COUNTIF(W$4:W445,1))</f>
        <v>#REF!</v>
      </c>
    </row>
    <row r="446" spans="12:24" s="21" customFormat="1" x14ac:dyDescent="0.2">
      <c r="L446" s="22">
        <v>443</v>
      </c>
      <c r="M446" s="22" t="e">
        <f>IF(#REF!=#REF!,1,0)</f>
        <v>#REF!</v>
      </c>
      <c r="N446" s="22" t="e">
        <f>IF(M446=0,"",COUNTIF(M$4:M446,1))</f>
        <v>#REF!</v>
      </c>
      <c r="O446" s="53" t="e">
        <f>IF(#REF!=zz!BR$2396,1,0)</f>
        <v>#REF!</v>
      </c>
      <c r="P446" s="53" t="e">
        <f>IF(O446=0,"",COUNTIF(O$4:O446,1))</f>
        <v>#REF!</v>
      </c>
      <c r="Q446" s="53" t="e">
        <f>IF(#REF!=zz!BR$2398,1,0)</f>
        <v>#REF!</v>
      </c>
      <c r="R446" s="53" t="e">
        <f>IF(Q446=0,"",COUNTIF(Q$4:Q446,1))</f>
        <v>#REF!</v>
      </c>
      <c r="S446" s="53" t="e">
        <f>IF(#REF!=zz!BR$2400,1,0)</f>
        <v>#REF!</v>
      </c>
      <c r="T446" s="53" t="e">
        <f>IF(S446=0,"",COUNTIF(S$4:S446,1))</f>
        <v>#REF!</v>
      </c>
      <c r="U446" s="53" t="e">
        <f>IF(#REF!&lt;&gt;"",1,"")</f>
        <v>#REF!</v>
      </c>
      <c r="V446" s="53" t="e">
        <f>IF(U446="","",COUNTIF(U$4:U446,1))</f>
        <v>#REF!</v>
      </c>
      <c r="W446" s="53" t="e">
        <f>#REF!</f>
        <v>#REF!</v>
      </c>
      <c r="X446" s="53" t="e">
        <f>IF(W446=0,"",COUNTIF(W$4:W446,1))</f>
        <v>#REF!</v>
      </c>
    </row>
    <row r="447" spans="12:24" s="21" customFormat="1" x14ac:dyDescent="0.2">
      <c r="L447" s="22">
        <v>444</v>
      </c>
      <c r="M447" s="22" t="e">
        <f>IF(#REF!=#REF!,1,0)</f>
        <v>#REF!</v>
      </c>
      <c r="N447" s="22" t="e">
        <f>IF(M447=0,"",COUNTIF(M$4:M447,1))</f>
        <v>#REF!</v>
      </c>
      <c r="O447" s="53" t="e">
        <f>IF(#REF!=zz!BR$2396,1,0)</f>
        <v>#REF!</v>
      </c>
      <c r="P447" s="53" t="e">
        <f>IF(O447=0,"",COUNTIF(O$4:O447,1))</f>
        <v>#REF!</v>
      </c>
      <c r="Q447" s="53" t="e">
        <f>IF(#REF!=zz!BR$2398,1,0)</f>
        <v>#REF!</v>
      </c>
      <c r="R447" s="53" t="e">
        <f>IF(Q447=0,"",COUNTIF(Q$4:Q447,1))</f>
        <v>#REF!</v>
      </c>
      <c r="S447" s="53" t="e">
        <f>IF(#REF!=zz!BR$2400,1,0)</f>
        <v>#REF!</v>
      </c>
      <c r="T447" s="53" t="e">
        <f>IF(S447=0,"",COUNTIF(S$4:S447,1))</f>
        <v>#REF!</v>
      </c>
      <c r="U447" s="53" t="e">
        <f>IF(#REF!&lt;&gt;"",1,"")</f>
        <v>#REF!</v>
      </c>
      <c r="V447" s="53" t="e">
        <f>IF(U447="","",COUNTIF(U$4:U447,1))</f>
        <v>#REF!</v>
      </c>
      <c r="W447" s="53" t="e">
        <f>#REF!</f>
        <v>#REF!</v>
      </c>
      <c r="X447" s="53" t="e">
        <f>IF(W447=0,"",COUNTIF(W$4:W447,1))</f>
        <v>#REF!</v>
      </c>
    </row>
    <row r="448" spans="12:24" s="21" customFormat="1" x14ac:dyDescent="0.2">
      <c r="L448" s="22">
        <v>445</v>
      </c>
      <c r="M448" s="22" t="e">
        <f>IF(#REF!=#REF!,1,0)</f>
        <v>#REF!</v>
      </c>
      <c r="N448" s="22" t="e">
        <f>IF(M448=0,"",COUNTIF(M$4:M448,1))</f>
        <v>#REF!</v>
      </c>
      <c r="O448" s="53" t="e">
        <f>IF(#REF!=zz!BR$2396,1,0)</f>
        <v>#REF!</v>
      </c>
      <c r="P448" s="53" t="e">
        <f>IF(O448=0,"",COUNTIF(O$4:O448,1))</f>
        <v>#REF!</v>
      </c>
      <c r="Q448" s="53" t="e">
        <f>IF(#REF!=zz!BR$2398,1,0)</f>
        <v>#REF!</v>
      </c>
      <c r="R448" s="53" t="e">
        <f>IF(Q448=0,"",COUNTIF(Q$4:Q448,1))</f>
        <v>#REF!</v>
      </c>
      <c r="S448" s="53" t="e">
        <f>IF(#REF!=zz!BR$2400,1,0)</f>
        <v>#REF!</v>
      </c>
      <c r="T448" s="53" t="e">
        <f>IF(S448=0,"",COUNTIF(S$4:S448,1))</f>
        <v>#REF!</v>
      </c>
      <c r="U448" s="53" t="e">
        <f>IF(#REF!&lt;&gt;"",1,"")</f>
        <v>#REF!</v>
      </c>
      <c r="V448" s="53" t="e">
        <f>IF(U448="","",COUNTIF(U$4:U448,1))</f>
        <v>#REF!</v>
      </c>
      <c r="W448" s="53" t="e">
        <f>#REF!</f>
        <v>#REF!</v>
      </c>
      <c r="X448" s="53" t="e">
        <f>IF(W448=0,"",COUNTIF(W$4:W448,1))</f>
        <v>#REF!</v>
      </c>
    </row>
    <row r="449" spans="12:24" s="21" customFormat="1" x14ac:dyDescent="0.2">
      <c r="L449" s="22">
        <v>446</v>
      </c>
      <c r="M449" s="22" t="e">
        <f>IF(#REF!=#REF!,1,0)</f>
        <v>#REF!</v>
      </c>
      <c r="N449" s="22" t="e">
        <f>IF(M449=0,"",COUNTIF(M$4:M449,1))</f>
        <v>#REF!</v>
      </c>
      <c r="O449" s="53" t="e">
        <f>IF(#REF!=zz!BR$2396,1,0)</f>
        <v>#REF!</v>
      </c>
      <c r="P449" s="53" t="e">
        <f>IF(O449=0,"",COUNTIF(O$4:O449,1))</f>
        <v>#REF!</v>
      </c>
      <c r="Q449" s="53" t="e">
        <f>IF(#REF!=zz!BR$2398,1,0)</f>
        <v>#REF!</v>
      </c>
      <c r="R449" s="53" t="e">
        <f>IF(Q449=0,"",COUNTIF(Q$4:Q449,1))</f>
        <v>#REF!</v>
      </c>
      <c r="S449" s="53" t="e">
        <f>IF(#REF!=zz!BR$2400,1,0)</f>
        <v>#REF!</v>
      </c>
      <c r="T449" s="53" t="e">
        <f>IF(S449=0,"",COUNTIF(S$4:S449,1))</f>
        <v>#REF!</v>
      </c>
      <c r="U449" s="53" t="e">
        <f>IF(#REF!&lt;&gt;"",1,"")</f>
        <v>#REF!</v>
      </c>
      <c r="V449" s="53" t="e">
        <f>IF(U449="","",COUNTIF(U$4:U449,1))</f>
        <v>#REF!</v>
      </c>
      <c r="W449" s="53" t="e">
        <f>#REF!</f>
        <v>#REF!</v>
      </c>
      <c r="X449" s="53" t="e">
        <f>IF(W449=0,"",COUNTIF(W$4:W449,1))</f>
        <v>#REF!</v>
      </c>
    </row>
    <row r="450" spans="12:24" s="21" customFormat="1" x14ac:dyDescent="0.2">
      <c r="L450" s="22">
        <v>447</v>
      </c>
      <c r="M450" s="22" t="e">
        <f>IF(#REF!=#REF!,1,0)</f>
        <v>#REF!</v>
      </c>
      <c r="N450" s="22" t="e">
        <f>IF(M450=0,"",COUNTIF(M$4:M450,1))</f>
        <v>#REF!</v>
      </c>
      <c r="O450" s="53" t="e">
        <f>IF(#REF!=zz!BR$2396,1,0)</f>
        <v>#REF!</v>
      </c>
      <c r="P450" s="53" t="e">
        <f>IF(O450=0,"",COUNTIF(O$4:O450,1))</f>
        <v>#REF!</v>
      </c>
      <c r="Q450" s="53" t="e">
        <f>IF(#REF!=zz!BR$2398,1,0)</f>
        <v>#REF!</v>
      </c>
      <c r="R450" s="53" t="e">
        <f>IF(Q450=0,"",COUNTIF(Q$4:Q450,1))</f>
        <v>#REF!</v>
      </c>
      <c r="S450" s="53" t="e">
        <f>IF(#REF!=zz!BR$2400,1,0)</f>
        <v>#REF!</v>
      </c>
      <c r="T450" s="53" t="e">
        <f>IF(S450=0,"",COUNTIF(S$4:S450,1))</f>
        <v>#REF!</v>
      </c>
      <c r="U450" s="53" t="e">
        <f>IF(#REF!&lt;&gt;"",1,"")</f>
        <v>#REF!</v>
      </c>
      <c r="V450" s="53" t="e">
        <f>IF(U450="","",COUNTIF(U$4:U450,1))</f>
        <v>#REF!</v>
      </c>
      <c r="W450" s="53" t="e">
        <f>#REF!</f>
        <v>#REF!</v>
      </c>
      <c r="X450" s="53" t="e">
        <f>IF(W450=0,"",COUNTIF(W$4:W450,1))</f>
        <v>#REF!</v>
      </c>
    </row>
    <row r="451" spans="12:24" s="21" customFormat="1" x14ac:dyDescent="0.2">
      <c r="L451" s="22">
        <v>448</v>
      </c>
      <c r="M451" s="22" t="e">
        <f>IF(#REF!=#REF!,1,0)</f>
        <v>#REF!</v>
      </c>
      <c r="N451" s="22" t="e">
        <f>IF(M451=0,"",COUNTIF(M$4:M451,1))</f>
        <v>#REF!</v>
      </c>
      <c r="O451" s="53" t="e">
        <f>IF(#REF!=zz!BR$2396,1,0)</f>
        <v>#REF!</v>
      </c>
      <c r="P451" s="53" t="e">
        <f>IF(O451=0,"",COUNTIF(O$4:O451,1))</f>
        <v>#REF!</v>
      </c>
      <c r="Q451" s="53" t="e">
        <f>IF(#REF!=zz!BR$2398,1,0)</f>
        <v>#REF!</v>
      </c>
      <c r="R451" s="53" t="e">
        <f>IF(Q451=0,"",COUNTIF(Q$4:Q451,1))</f>
        <v>#REF!</v>
      </c>
      <c r="S451" s="53" t="e">
        <f>IF(#REF!=zz!BR$2400,1,0)</f>
        <v>#REF!</v>
      </c>
      <c r="T451" s="53" t="e">
        <f>IF(S451=0,"",COUNTIF(S$4:S451,1))</f>
        <v>#REF!</v>
      </c>
      <c r="U451" s="53" t="e">
        <f>IF(#REF!&lt;&gt;"",1,"")</f>
        <v>#REF!</v>
      </c>
      <c r="V451" s="53" t="e">
        <f>IF(U451="","",COUNTIF(U$4:U451,1))</f>
        <v>#REF!</v>
      </c>
      <c r="W451" s="53" t="e">
        <f>#REF!</f>
        <v>#REF!</v>
      </c>
      <c r="X451" s="53" t="e">
        <f>IF(W451=0,"",COUNTIF(W$4:W451,1))</f>
        <v>#REF!</v>
      </c>
    </row>
    <row r="452" spans="12:24" s="21" customFormat="1" x14ac:dyDescent="0.2">
      <c r="L452" s="22">
        <v>449</v>
      </c>
      <c r="M452" s="22" t="e">
        <f>IF(#REF!=#REF!,1,0)</f>
        <v>#REF!</v>
      </c>
      <c r="N452" s="22" t="e">
        <f>IF(M452=0,"",COUNTIF(M$4:M452,1))</f>
        <v>#REF!</v>
      </c>
      <c r="O452" s="53" t="e">
        <f>IF(#REF!=zz!BR$2396,1,0)</f>
        <v>#REF!</v>
      </c>
      <c r="P452" s="53" t="e">
        <f>IF(O452=0,"",COUNTIF(O$4:O452,1))</f>
        <v>#REF!</v>
      </c>
      <c r="Q452" s="53" t="e">
        <f>IF(#REF!=zz!BR$2398,1,0)</f>
        <v>#REF!</v>
      </c>
      <c r="R452" s="53" t="e">
        <f>IF(Q452=0,"",COUNTIF(Q$4:Q452,1))</f>
        <v>#REF!</v>
      </c>
      <c r="S452" s="53" t="e">
        <f>IF(#REF!=zz!BR$2400,1,0)</f>
        <v>#REF!</v>
      </c>
      <c r="T452" s="53" t="e">
        <f>IF(S452=0,"",COUNTIF(S$4:S452,1))</f>
        <v>#REF!</v>
      </c>
      <c r="U452" s="53" t="e">
        <f>IF(#REF!&lt;&gt;"",1,"")</f>
        <v>#REF!</v>
      </c>
      <c r="V452" s="53" t="e">
        <f>IF(U452="","",COUNTIF(U$4:U452,1))</f>
        <v>#REF!</v>
      </c>
      <c r="W452" s="53" t="e">
        <f>#REF!</f>
        <v>#REF!</v>
      </c>
      <c r="X452" s="53" t="e">
        <f>IF(W452=0,"",COUNTIF(W$4:W452,1))</f>
        <v>#REF!</v>
      </c>
    </row>
    <row r="453" spans="12:24" s="21" customFormat="1" x14ac:dyDescent="0.2">
      <c r="L453" s="22">
        <v>450</v>
      </c>
      <c r="M453" s="22" t="e">
        <f>IF(#REF!=#REF!,1,0)</f>
        <v>#REF!</v>
      </c>
      <c r="N453" s="22" t="e">
        <f>IF(M453=0,"",COUNTIF(M$4:M453,1))</f>
        <v>#REF!</v>
      </c>
      <c r="O453" s="53" t="e">
        <f>IF(#REF!=zz!BR$2396,1,0)</f>
        <v>#REF!</v>
      </c>
      <c r="P453" s="53" t="e">
        <f>IF(O453=0,"",COUNTIF(O$4:O453,1))</f>
        <v>#REF!</v>
      </c>
      <c r="Q453" s="53" t="e">
        <f>IF(#REF!=zz!BR$2398,1,0)</f>
        <v>#REF!</v>
      </c>
      <c r="R453" s="53" t="e">
        <f>IF(Q453=0,"",COUNTIF(Q$4:Q453,1))</f>
        <v>#REF!</v>
      </c>
      <c r="S453" s="53" t="e">
        <f>IF(#REF!=zz!BR$2400,1,0)</f>
        <v>#REF!</v>
      </c>
      <c r="T453" s="53" t="e">
        <f>IF(S453=0,"",COUNTIF(S$4:S453,1))</f>
        <v>#REF!</v>
      </c>
      <c r="U453" s="53" t="e">
        <f>IF(#REF!&lt;&gt;"",1,"")</f>
        <v>#REF!</v>
      </c>
      <c r="V453" s="53" t="e">
        <f>IF(U453="","",COUNTIF(U$4:U453,1))</f>
        <v>#REF!</v>
      </c>
      <c r="W453" s="53" t="e">
        <f>#REF!</f>
        <v>#REF!</v>
      </c>
      <c r="X453" s="53" t="e">
        <f>IF(W453=0,"",COUNTIF(W$4:W453,1))</f>
        <v>#REF!</v>
      </c>
    </row>
    <row r="454" spans="12:24" s="21" customFormat="1" x14ac:dyDescent="0.2">
      <c r="L454" s="22">
        <v>451</v>
      </c>
      <c r="M454" s="22" t="e">
        <f>IF(#REF!=#REF!,1,0)</f>
        <v>#REF!</v>
      </c>
      <c r="N454" s="22" t="e">
        <f>IF(M454=0,"",COUNTIF(M$4:M454,1))</f>
        <v>#REF!</v>
      </c>
      <c r="O454" s="53" t="e">
        <f>IF(#REF!=zz!BR$2396,1,0)</f>
        <v>#REF!</v>
      </c>
      <c r="P454" s="53" t="e">
        <f>IF(O454=0,"",COUNTIF(O$4:O454,1))</f>
        <v>#REF!</v>
      </c>
      <c r="Q454" s="53" t="e">
        <f>IF(#REF!=zz!BR$2398,1,0)</f>
        <v>#REF!</v>
      </c>
      <c r="R454" s="53" t="e">
        <f>IF(Q454=0,"",COUNTIF(Q$4:Q454,1))</f>
        <v>#REF!</v>
      </c>
      <c r="S454" s="53" t="e">
        <f>IF(#REF!=zz!BR$2400,1,0)</f>
        <v>#REF!</v>
      </c>
      <c r="T454" s="53" t="e">
        <f>IF(S454=0,"",COUNTIF(S$4:S454,1))</f>
        <v>#REF!</v>
      </c>
      <c r="U454" s="53" t="e">
        <f>IF(#REF!&lt;&gt;"",1,"")</f>
        <v>#REF!</v>
      </c>
      <c r="V454" s="53" t="e">
        <f>IF(U454="","",COUNTIF(U$4:U454,1))</f>
        <v>#REF!</v>
      </c>
      <c r="W454" s="53" t="e">
        <f>#REF!</f>
        <v>#REF!</v>
      </c>
      <c r="X454" s="53" t="e">
        <f>IF(W454=0,"",COUNTIF(W$4:W454,1))</f>
        <v>#REF!</v>
      </c>
    </row>
    <row r="455" spans="12:24" s="21" customFormat="1" x14ac:dyDescent="0.2">
      <c r="L455" s="22">
        <v>452</v>
      </c>
      <c r="M455" s="22" t="e">
        <f>IF(#REF!=#REF!,1,0)</f>
        <v>#REF!</v>
      </c>
      <c r="N455" s="22" t="e">
        <f>IF(M455=0,"",COUNTIF(M$4:M455,1))</f>
        <v>#REF!</v>
      </c>
      <c r="O455" s="53" t="e">
        <f>IF(#REF!=zz!BR$2396,1,0)</f>
        <v>#REF!</v>
      </c>
      <c r="P455" s="53" t="e">
        <f>IF(O455=0,"",COUNTIF(O$4:O455,1))</f>
        <v>#REF!</v>
      </c>
      <c r="Q455" s="53" t="e">
        <f>IF(#REF!=zz!BR$2398,1,0)</f>
        <v>#REF!</v>
      </c>
      <c r="R455" s="53" t="e">
        <f>IF(Q455=0,"",COUNTIF(Q$4:Q455,1))</f>
        <v>#REF!</v>
      </c>
      <c r="S455" s="53" t="e">
        <f>IF(#REF!=zz!BR$2400,1,0)</f>
        <v>#REF!</v>
      </c>
      <c r="T455" s="53" t="e">
        <f>IF(S455=0,"",COUNTIF(S$4:S455,1))</f>
        <v>#REF!</v>
      </c>
      <c r="U455" s="53" t="e">
        <f>IF(#REF!&lt;&gt;"",1,"")</f>
        <v>#REF!</v>
      </c>
      <c r="V455" s="53" t="e">
        <f>IF(U455="","",COUNTIF(U$4:U455,1))</f>
        <v>#REF!</v>
      </c>
      <c r="W455" s="53" t="e">
        <f>#REF!</f>
        <v>#REF!</v>
      </c>
      <c r="X455" s="53" t="e">
        <f>IF(W455=0,"",COUNTIF(W$4:W455,1))</f>
        <v>#REF!</v>
      </c>
    </row>
    <row r="456" spans="12:24" s="21" customFormat="1" x14ac:dyDescent="0.2">
      <c r="L456" s="22">
        <v>453</v>
      </c>
      <c r="M456" s="22" t="e">
        <f>IF(#REF!=#REF!,1,0)</f>
        <v>#REF!</v>
      </c>
      <c r="N456" s="22" t="e">
        <f>IF(M456=0,"",COUNTIF(M$4:M456,1))</f>
        <v>#REF!</v>
      </c>
      <c r="O456" s="53" t="e">
        <f>IF(#REF!=zz!BR$2396,1,0)</f>
        <v>#REF!</v>
      </c>
      <c r="P456" s="53" t="e">
        <f>IF(O456=0,"",COUNTIF(O$4:O456,1))</f>
        <v>#REF!</v>
      </c>
      <c r="Q456" s="53" t="e">
        <f>IF(#REF!=zz!BR$2398,1,0)</f>
        <v>#REF!</v>
      </c>
      <c r="R456" s="53" t="e">
        <f>IF(Q456=0,"",COUNTIF(Q$4:Q456,1))</f>
        <v>#REF!</v>
      </c>
      <c r="S456" s="53" t="e">
        <f>IF(#REF!=zz!BR$2400,1,0)</f>
        <v>#REF!</v>
      </c>
      <c r="T456" s="53" t="e">
        <f>IF(S456=0,"",COUNTIF(S$4:S456,1))</f>
        <v>#REF!</v>
      </c>
      <c r="U456" s="53" t="e">
        <f>IF(#REF!&lt;&gt;"",1,"")</f>
        <v>#REF!</v>
      </c>
      <c r="V456" s="53" t="e">
        <f>IF(U456="","",COUNTIF(U$4:U456,1))</f>
        <v>#REF!</v>
      </c>
      <c r="W456" s="53" t="e">
        <f>#REF!</f>
        <v>#REF!</v>
      </c>
      <c r="X456" s="53" t="e">
        <f>IF(W456=0,"",COUNTIF(W$4:W456,1))</f>
        <v>#REF!</v>
      </c>
    </row>
    <row r="457" spans="12:24" s="21" customFormat="1" x14ac:dyDescent="0.2">
      <c r="L457" s="22">
        <v>454</v>
      </c>
      <c r="M457" s="22" t="e">
        <f>IF(#REF!=#REF!,1,0)</f>
        <v>#REF!</v>
      </c>
      <c r="N457" s="22" t="e">
        <f>IF(M457=0,"",COUNTIF(M$4:M457,1))</f>
        <v>#REF!</v>
      </c>
      <c r="O457" s="53" t="e">
        <f>IF(#REF!=zz!BR$2396,1,0)</f>
        <v>#REF!</v>
      </c>
      <c r="P457" s="53" t="e">
        <f>IF(O457=0,"",COUNTIF(O$4:O457,1))</f>
        <v>#REF!</v>
      </c>
      <c r="Q457" s="53" t="e">
        <f>IF(#REF!=zz!BR$2398,1,0)</f>
        <v>#REF!</v>
      </c>
      <c r="R457" s="53" t="e">
        <f>IF(Q457=0,"",COUNTIF(Q$4:Q457,1))</f>
        <v>#REF!</v>
      </c>
      <c r="S457" s="53" t="e">
        <f>IF(#REF!=zz!BR$2400,1,0)</f>
        <v>#REF!</v>
      </c>
      <c r="T457" s="53" t="e">
        <f>IF(S457=0,"",COUNTIF(S$4:S457,1))</f>
        <v>#REF!</v>
      </c>
      <c r="U457" s="53" t="e">
        <f>IF(#REF!&lt;&gt;"",1,"")</f>
        <v>#REF!</v>
      </c>
      <c r="V457" s="53" t="e">
        <f>IF(U457="","",COUNTIF(U$4:U457,1))</f>
        <v>#REF!</v>
      </c>
      <c r="W457" s="53" t="e">
        <f>#REF!</f>
        <v>#REF!</v>
      </c>
      <c r="X457" s="53" t="e">
        <f>IF(W457=0,"",COUNTIF(W$4:W457,1))</f>
        <v>#REF!</v>
      </c>
    </row>
    <row r="458" spans="12:24" s="21" customFormat="1" x14ac:dyDescent="0.2">
      <c r="L458" s="22">
        <v>455</v>
      </c>
      <c r="M458" s="22" t="e">
        <f>IF(#REF!=#REF!,1,0)</f>
        <v>#REF!</v>
      </c>
      <c r="N458" s="22" t="e">
        <f>IF(M458=0,"",COUNTIF(M$4:M458,1))</f>
        <v>#REF!</v>
      </c>
      <c r="O458" s="53" t="e">
        <f>IF(#REF!=zz!BR$2396,1,0)</f>
        <v>#REF!</v>
      </c>
      <c r="P458" s="53" t="e">
        <f>IF(O458=0,"",COUNTIF(O$4:O458,1))</f>
        <v>#REF!</v>
      </c>
      <c r="Q458" s="53" t="e">
        <f>IF(#REF!=zz!BR$2398,1,0)</f>
        <v>#REF!</v>
      </c>
      <c r="R458" s="53" t="e">
        <f>IF(Q458=0,"",COUNTIF(Q$4:Q458,1))</f>
        <v>#REF!</v>
      </c>
      <c r="S458" s="53" t="e">
        <f>IF(#REF!=zz!BR$2400,1,0)</f>
        <v>#REF!</v>
      </c>
      <c r="T458" s="53" t="e">
        <f>IF(S458=0,"",COUNTIF(S$4:S458,1))</f>
        <v>#REF!</v>
      </c>
      <c r="U458" s="53" t="e">
        <f>IF(#REF!&lt;&gt;"",1,"")</f>
        <v>#REF!</v>
      </c>
      <c r="V458" s="53" t="e">
        <f>IF(U458="","",COUNTIF(U$4:U458,1))</f>
        <v>#REF!</v>
      </c>
      <c r="W458" s="53" t="e">
        <f>#REF!</f>
        <v>#REF!</v>
      </c>
      <c r="X458" s="53" t="e">
        <f>IF(W458=0,"",COUNTIF(W$4:W458,1))</f>
        <v>#REF!</v>
      </c>
    </row>
    <row r="459" spans="12:24" s="21" customFormat="1" x14ac:dyDescent="0.2">
      <c r="L459" s="22">
        <v>456</v>
      </c>
      <c r="M459" s="22" t="e">
        <f>IF(#REF!=#REF!,1,0)</f>
        <v>#REF!</v>
      </c>
      <c r="N459" s="22" t="e">
        <f>IF(M459=0,"",COUNTIF(M$4:M459,1))</f>
        <v>#REF!</v>
      </c>
      <c r="O459" s="53" t="e">
        <f>IF(#REF!=zz!BR$2396,1,0)</f>
        <v>#REF!</v>
      </c>
      <c r="P459" s="53" t="e">
        <f>IF(O459=0,"",COUNTIF(O$4:O459,1))</f>
        <v>#REF!</v>
      </c>
      <c r="Q459" s="53" t="e">
        <f>IF(#REF!=zz!BR$2398,1,0)</f>
        <v>#REF!</v>
      </c>
      <c r="R459" s="53" t="e">
        <f>IF(Q459=0,"",COUNTIF(Q$4:Q459,1))</f>
        <v>#REF!</v>
      </c>
      <c r="S459" s="53" t="e">
        <f>IF(#REF!=zz!BR$2400,1,0)</f>
        <v>#REF!</v>
      </c>
      <c r="T459" s="53" t="e">
        <f>IF(S459=0,"",COUNTIF(S$4:S459,1))</f>
        <v>#REF!</v>
      </c>
      <c r="U459" s="53" t="e">
        <f>IF(#REF!&lt;&gt;"",1,"")</f>
        <v>#REF!</v>
      </c>
      <c r="V459" s="53" t="e">
        <f>IF(U459="","",COUNTIF(U$4:U459,1))</f>
        <v>#REF!</v>
      </c>
      <c r="W459" s="53" t="e">
        <f>#REF!</f>
        <v>#REF!</v>
      </c>
      <c r="X459" s="53" t="e">
        <f>IF(W459=0,"",COUNTIF(W$4:W459,1))</f>
        <v>#REF!</v>
      </c>
    </row>
    <row r="460" spans="12:24" s="21" customFormat="1" x14ac:dyDescent="0.2">
      <c r="L460" s="22">
        <v>457</v>
      </c>
      <c r="M460" s="22" t="e">
        <f>IF(#REF!=#REF!,1,0)</f>
        <v>#REF!</v>
      </c>
      <c r="N460" s="22" t="e">
        <f>IF(M460=0,"",COUNTIF(M$4:M460,1))</f>
        <v>#REF!</v>
      </c>
      <c r="O460" s="53" t="e">
        <f>IF(#REF!=zz!BR$2396,1,0)</f>
        <v>#REF!</v>
      </c>
      <c r="P460" s="53" t="e">
        <f>IF(O460=0,"",COUNTIF(O$4:O460,1))</f>
        <v>#REF!</v>
      </c>
      <c r="Q460" s="53" t="e">
        <f>IF(#REF!=zz!BR$2398,1,0)</f>
        <v>#REF!</v>
      </c>
      <c r="R460" s="53" t="e">
        <f>IF(Q460=0,"",COUNTIF(Q$4:Q460,1))</f>
        <v>#REF!</v>
      </c>
      <c r="S460" s="53" t="e">
        <f>IF(#REF!=zz!BR$2400,1,0)</f>
        <v>#REF!</v>
      </c>
      <c r="T460" s="53" t="e">
        <f>IF(S460=0,"",COUNTIF(S$4:S460,1))</f>
        <v>#REF!</v>
      </c>
      <c r="U460" s="53" t="e">
        <f>IF(#REF!&lt;&gt;"",1,"")</f>
        <v>#REF!</v>
      </c>
      <c r="V460" s="53" t="e">
        <f>IF(U460="","",COUNTIF(U$4:U460,1))</f>
        <v>#REF!</v>
      </c>
      <c r="W460" s="53" t="e">
        <f>#REF!</f>
        <v>#REF!</v>
      </c>
      <c r="X460" s="53" t="e">
        <f>IF(W460=0,"",COUNTIF(W$4:W460,1))</f>
        <v>#REF!</v>
      </c>
    </row>
    <row r="461" spans="12:24" s="21" customFormat="1" x14ac:dyDescent="0.2">
      <c r="L461" s="22">
        <v>458</v>
      </c>
      <c r="M461" s="22" t="e">
        <f>IF(#REF!=#REF!,1,0)</f>
        <v>#REF!</v>
      </c>
      <c r="N461" s="22" t="e">
        <f>IF(M461=0,"",COUNTIF(M$4:M461,1))</f>
        <v>#REF!</v>
      </c>
      <c r="O461" s="53" t="e">
        <f>IF(#REF!=zz!BR$2396,1,0)</f>
        <v>#REF!</v>
      </c>
      <c r="P461" s="53" t="e">
        <f>IF(O461=0,"",COUNTIF(O$4:O461,1))</f>
        <v>#REF!</v>
      </c>
      <c r="Q461" s="53" t="e">
        <f>IF(#REF!=zz!BR$2398,1,0)</f>
        <v>#REF!</v>
      </c>
      <c r="R461" s="53" t="e">
        <f>IF(Q461=0,"",COUNTIF(Q$4:Q461,1))</f>
        <v>#REF!</v>
      </c>
      <c r="S461" s="53" t="e">
        <f>IF(#REF!=zz!BR$2400,1,0)</f>
        <v>#REF!</v>
      </c>
      <c r="T461" s="53" t="e">
        <f>IF(S461=0,"",COUNTIF(S$4:S461,1))</f>
        <v>#REF!</v>
      </c>
      <c r="U461" s="53" t="e">
        <f>IF(#REF!&lt;&gt;"",1,"")</f>
        <v>#REF!</v>
      </c>
      <c r="V461" s="53" t="e">
        <f>IF(U461="","",COUNTIF(U$4:U461,1))</f>
        <v>#REF!</v>
      </c>
      <c r="W461" s="53" t="e">
        <f>#REF!</f>
        <v>#REF!</v>
      </c>
      <c r="X461" s="53" t="e">
        <f>IF(W461=0,"",COUNTIF(W$4:W461,1))</f>
        <v>#REF!</v>
      </c>
    </row>
    <row r="462" spans="12:24" s="21" customFormat="1" x14ac:dyDescent="0.2">
      <c r="L462" s="22">
        <v>459</v>
      </c>
      <c r="M462" s="22" t="e">
        <f>IF(#REF!=#REF!,1,0)</f>
        <v>#REF!</v>
      </c>
      <c r="N462" s="22" t="e">
        <f>IF(M462=0,"",COUNTIF(M$4:M462,1))</f>
        <v>#REF!</v>
      </c>
      <c r="O462" s="53" t="e">
        <f>IF(#REF!=zz!BR$2396,1,0)</f>
        <v>#REF!</v>
      </c>
      <c r="P462" s="53" t="e">
        <f>IF(O462=0,"",COUNTIF(O$4:O462,1))</f>
        <v>#REF!</v>
      </c>
      <c r="Q462" s="53" t="e">
        <f>IF(#REF!=zz!BR$2398,1,0)</f>
        <v>#REF!</v>
      </c>
      <c r="R462" s="53" t="e">
        <f>IF(Q462=0,"",COUNTIF(Q$4:Q462,1))</f>
        <v>#REF!</v>
      </c>
      <c r="S462" s="53" t="e">
        <f>IF(#REF!=zz!BR$2400,1,0)</f>
        <v>#REF!</v>
      </c>
      <c r="T462" s="53" t="e">
        <f>IF(S462=0,"",COUNTIF(S$4:S462,1))</f>
        <v>#REF!</v>
      </c>
      <c r="U462" s="53" t="e">
        <f>IF(#REF!&lt;&gt;"",1,"")</f>
        <v>#REF!</v>
      </c>
      <c r="V462" s="53" t="e">
        <f>IF(U462="","",COUNTIF(U$4:U462,1))</f>
        <v>#REF!</v>
      </c>
      <c r="W462" s="53" t="e">
        <f>#REF!</f>
        <v>#REF!</v>
      </c>
      <c r="X462" s="53" t="e">
        <f>IF(W462=0,"",COUNTIF(W$4:W462,1))</f>
        <v>#REF!</v>
      </c>
    </row>
    <row r="463" spans="12:24" s="21" customFormat="1" x14ac:dyDescent="0.2">
      <c r="L463" s="22">
        <v>460</v>
      </c>
      <c r="M463" s="22" t="e">
        <f>IF(#REF!=#REF!,1,0)</f>
        <v>#REF!</v>
      </c>
      <c r="N463" s="22" t="e">
        <f>IF(M463=0,"",COUNTIF(M$4:M463,1))</f>
        <v>#REF!</v>
      </c>
      <c r="O463" s="53" t="e">
        <f>IF(#REF!=zz!BR$2396,1,0)</f>
        <v>#REF!</v>
      </c>
      <c r="P463" s="53" t="e">
        <f>IF(O463=0,"",COUNTIF(O$4:O463,1))</f>
        <v>#REF!</v>
      </c>
      <c r="Q463" s="53" t="e">
        <f>IF(#REF!=zz!BR$2398,1,0)</f>
        <v>#REF!</v>
      </c>
      <c r="R463" s="53" t="e">
        <f>IF(Q463=0,"",COUNTIF(Q$4:Q463,1))</f>
        <v>#REF!</v>
      </c>
      <c r="S463" s="53" t="e">
        <f>IF(#REF!=zz!BR$2400,1,0)</f>
        <v>#REF!</v>
      </c>
      <c r="T463" s="53" t="e">
        <f>IF(S463=0,"",COUNTIF(S$4:S463,1))</f>
        <v>#REF!</v>
      </c>
      <c r="U463" s="53" t="e">
        <f>IF(#REF!&lt;&gt;"",1,"")</f>
        <v>#REF!</v>
      </c>
      <c r="V463" s="53" t="e">
        <f>IF(U463="","",COUNTIF(U$4:U463,1))</f>
        <v>#REF!</v>
      </c>
      <c r="W463" s="53" t="e">
        <f>#REF!</f>
        <v>#REF!</v>
      </c>
      <c r="X463" s="53" t="e">
        <f>IF(W463=0,"",COUNTIF(W$4:W463,1))</f>
        <v>#REF!</v>
      </c>
    </row>
    <row r="464" spans="12:24" s="21" customFormat="1" x14ac:dyDescent="0.2">
      <c r="L464" s="22">
        <v>461</v>
      </c>
      <c r="M464" s="22" t="e">
        <f>IF(#REF!=#REF!,1,0)</f>
        <v>#REF!</v>
      </c>
      <c r="N464" s="22" t="e">
        <f>IF(M464=0,"",COUNTIF(M$4:M464,1))</f>
        <v>#REF!</v>
      </c>
      <c r="O464" s="53" t="e">
        <f>IF(#REF!=zz!BR$2396,1,0)</f>
        <v>#REF!</v>
      </c>
      <c r="P464" s="53" t="e">
        <f>IF(O464=0,"",COUNTIF(O$4:O464,1))</f>
        <v>#REF!</v>
      </c>
      <c r="Q464" s="53" t="e">
        <f>IF(#REF!=zz!BR$2398,1,0)</f>
        <v>#REF!</v>
      </c>
      <c r="R464" s="53" t="e">
        <f>IF(Q464=0,"",COUNTIF(Q$4:Q464,1))</f>
        <v>#REF!</v>
      </c>
      <c r="S464" s="53" t="e">
        <f>IF(#REF!=zz!BR$2400,1,0)</f>
        <v>#REF!</v>
      </c>
      <c r="T464" s="53" t="e">
        <f>IF(S464=0,"",COUNTIF(S$4:S464,1))</f>
        <v>#REF!</v>
      </c>
      <c r="U464" s="53" t="e">
        <f>IF(#REF!&lt;&gt;"",1,"")</f>
        <v>#REF!</v>
      </c>
      <c r="V464" s="53" t="e">
        <f>IF(U464="","",COUNTIF(U$4:U464,1))</f>
        <v>#REF!</v>
      </c>
      <c r="W464" s="53" t="e">
        <f>#REF!</f>
        <v>#REF!</v>
      </c>
      <c r="X464" s="53" t="e">
        <f>IF(W464=0,"",COUNTIF(W$4:W464,1))</f>
        <v>#REF!</v>
      </c>
    </row>
    <row r="465" spans="12:24" s="21" customFormat="1" x14ac:dyDescent="0.2">
      <c r="L465" s="22">
        <v>462</v>
      </c>
      <c r="M465" s="22" t="e">
        <f>IF(#REF!=#REF!,1,0)</f>
        <v>#REF!</v>
      </c>
      <c r="N465" s="22" t="e">
        <f>IF(M465=0,"",COUNTIF(M$4:M465,1))</f>
        <v>#REF!</v>
      </c>
      <c r="O465" s="53" t="e">
        <f>IF(#REF!=zz!BR$2396,1,0)</f>
        <v>#REF!</v>
      </c>
      <c r="P465" s="53" t="e">
        <f>IF(O465=0,"",COUNTIF(O$4:O465,1))</f>
        <v>#REF!</v>
      </c>
      <c r="Q465" s="53" t="e">
        <f>IF(#REF!=zz!BR$2398,1,0)</f>
        <v>#REF!</v>
      </c>
      <c r="R465" s="53" t="e">
        <f>IF(Q465=0,"",COUNTIF(Q$4:Q465,1))</f>
        <v>#REF!</v>
      </c>
      <c r="S465" s="53" t="e">
        <f>IF(#REF!=zz!BR$2400,1,0)</f>
        <v>#REF!</v>
      </c>
      <c r="T465" s="53" t="e">
        <f>IF(S465=0,"",COUNTIF(S$4:S465,1))</f>
        <v>#REF!</v>
      </c>
      <c r="U465" s="53" t="e">
        <f>IF(#REF!&lt;&gt;"",1,"")</f>
        <v>#REF!</v>
      </c>
      <c r="V465" s="53" t="e">
        <f>IF(U465="","",COUNTIF(U$4:U465,1))</f>
        <v>#REF!</v>
      </c>
      <c r="W465" s="53" t="e">
        <f>#REF!</f>
        <v>#REF!</v>
      </c>
      <c r="X465" s="53" t="e">
        <f>IF(W465=0,"",COUNTIF(W$4:W465,1))</f>
        <v>#REF!</v>
      </c>
    </row>
    <row r="466" spans="12:24" s="21" customFormat="1" x14ac:dyDescent="0.2">
      <c r="L466" s="22">
        <v>463</v>
      </c>
      <c r="M466" s="22" t="e">
        <f>IF(#REF!=#REF!,1,0)</f>
        <v>#REF!</v>
      </c>
      <c r="N466" s="22" t="e">
        <f>IF(M466=0,"",COUNTIF(M$4:M466,1))</f>
        <v>#REF!</v>
      </c>
      <c r="O466" s="53" t="e">
        <f>IF(#REF!=zz!BR$2396,1,0)</f>
        <v>#REF!</v>
      </c>
      <c r="P466" s="53" t="e">
        <f>IF(O466=0,"",COUNTIF(O$4:O466,1))</f>
        <v>#REF!</v>
      </c>
      <c r="Q466" s="53" t="e">
        <f>IF(#REF!=zz!BR$2398,1,0)</f>
        <v>#REF!</v>
      </c>
      <c r="R466" s="53" t="e">
        <f>IF(Q466=0,"",COUNTIF(Q$4:Q466,1))</f>
        <v>#REF!</v>
      </c>
      <c r="S466" s="53" t="e">
        <f>IF(#REF!=zz!BR$2400,1,0)</f>
        <v>#REF!</v>
      </c>
      <c r="T466" s="53" t="e">
        <f>IF(S466=0,"",COUNTIF(S$4:S466,1))</f>
        <v>#REF!</v>
      </c>
      <c r="U466" s="53" t="e">
        <f>IF(#REF!&lt;&gt;"",1,"")</f>
        <v>#REF!</v>
      </c>
      <c r="V466" s="53" t="e">
        <f>IF(U466="","",COUNTIF(U$4:U466,1))</f>
        <v>#REF!</v>
      </c>
      <c r="W466" s="53" t="e">
        <f>#REF!</f>
        <v>#REF!</v>
      </c>
      <c r="X466" s="53" t="e">
        <f>IF(W466=0,"",COUNTIF(W$4:W466,1))</f>
        <v>#REF!</v>
      </c>
    </row>
    <row r="467" spans="12:24" s="21" customFormat="1" x14ac:dyDescent="0.2">
      <c r="L467" s="22">
        <v>464</v>
      </c>
      <c r="M467" s="22" t="e">
        <f>IF(#REF!=#REF!,1,0)</f>
        <v>#REF!</v>
      </c>
      <c r="N467" s="22" t="e">
        <f>IF(M467=0,"",COUNTIF(M$4:M467,1))</f>
        <v>#REF!</v>
      </c>
      <c r="O467" s="53" t="e">
        <f>IF(#REF!=zz!BR$2396,1,0)</f>
        <v>#REF!</v>
      </c>
      <c r="P467" s="53" t="e">
        <f>IF(O467=0,"",COUNTIF(O$4:O467,1))</f>
        <v>#REF!</v>
      </c>
      <c r="Q467" s="53" t="e">
        <f>IF(#REF!=zz!BR$2398,1,0)</f>
        <v>#REF!</v>
      </c>
      <c r="R467" s="53" t="e">
        <f>IF(Q467=0,"",COUNTIF(Q$4:Q467,1))</f>
        <v>#REF!</v>
      </c>
      <c r="S467" s="53" t="e">
        <f>IF(#REF!=zz!BR$2400,1,0)</f>
        <v>#REF!</v>
      </c>
      <c r="T467" s="53" t="e">
        <f>IF(S467=0,"",COUNTIF(S$4:S467,1))</f>
        <v>#REF!</v>
      </c>
      <c r="U467" s="53" t="e">
        <f>IF(#REF!&lt;&gt;"",1,"")</f>
        <v>#REF!</v>
      </c>
      <c r="V467" s="53" t="e">
        <f>IF(U467="","",COUNTIF(U$4:U467,1))</f>
        <v>#REF!</v>
      </c>
      <c r="W467" s="53" t="e">
        <f>#REF!</f>
        <v>#REF!</v>
      </c>
      <c r="X467" s="53" t="e">
        <f>IF(W467=0,"",COUNTIF(W$4:W467,1))</f>
        <v>#REF!</v>
      </c>
    </row>
    <row r="468" spans="12:24" s="21" customFormat="1" x14ac:dyDescent="0.2">
      <c r="L468" s="22">
        <v>465</v>
      </c>
      <c r="M468" s="22" t="e">
        <f>IF(#REF!=#REF!,1,0)</f>
        <v>#REF!</v>
      </c>
      <c r="N468" s="22" t="e">
        <f>IF(M468=0,"",COUNTIF(M$4:M468,1))</f>
        <v>#REF!</v>
      </c>
      <c r="O468" s="53" t="e">
        <f>IF(#REF!=zz!BR$2396,1,0)</f>
        <v>#REF!</v>
      </c>
      <c r="P468" s="53" t="e">
        <f>IF(O468=0,"",COUNTIF(O$4:O468,1))</f>
        <v>#REF!</v>
      </c>
      <c r="Q468" s="53" t="e">
        <f>IF(#REF!=zz!BR$2398,1,0)</f>
        <v>#REF!</v>
      </c>
      <c r="R468" s="53" t="e">
        <f>IF(Q468=0,"",COUNTIF(Q$4:Q468,1))</f>
        <v>#REF!</v>
      </c>
      <c r="S468" s="53" t="e">
        <f>IF(#REF!=zz!BR$2400,1,0)</f>
        <v>#REF!</v>
      </c>
      <c r="T468" s="53" t="e">
        <f>IF(S468=0,"",COUNTIF(S$4:S468,1))</f>
        <v>#REF!</v>
      </c>
      <c r="U468" s="53" t="e">
        <f>IF(#REF!&lt;&gt;"",1,"")</f>
        <v>#REF!</v>
      </c>
      <c r="V468" s="53" t="e">
        <f>IF(U468="","",COUNTIF(U$4:U468,1))</f>
        <v>#REF!</v>
      </c>
      <c r="W468" s="53" t="e">
        <f>#REF!</f>
        <v>#REF!</v>
      </c>
      <c r="X468" s="53" t="e">
        <f>IF(W468=0,"",COUNTIF(W$4:W468,1))</f>
        <v>#REF!</v>
      </c>
    </row>
    <row r="469" spans="12:24" s="21" customFormat="1" x14ac:dyDescent="0.2">
      <c r="L469" s="22">
        <v>466</v>
      </c>
      <c r="M469" s="22" t="e">
        <f>IF(#REF!=#REF!,1,0)</f>
        <v>#REF!</v>
      </c>
      <c r="N469" s="22" t="e">
        <f>IF(M469=0,"",COUNTIF(M$4:M469,1))</f>
        <v>#REF!</v>
      </c>
      <c r="O469" s="53" t="e">
        <f>IF(#REF!=zz!BR$2396,1,0)</f>
        <v>#REF!</v>
      </c>
      <c r="P469" s="53" t="e">
        <f>IF(O469=0,"",COUNTIF(O$4:O469,1))</f>
        <v>#REF!</v>
      </c>
      <c r="Q469" s="53" t="e">
        <f>IF(#REF!=zz!BR$2398,1,0)</f>
        <v>#REF!</v>
      </c>
      <c r="R469" s="53" t="e">
        <f>IF(Q469=0,"",COUNTIF(Q$4:Q469,1))</f>
        <v>#REF!</v>
      </c>
      <c r="S469" s="53" t="e">
        <f>IF(#REF!=zz!BR$2400,1,0)</f>
        <v>#REF!</v>
      </c>
      <c r="T469" s="53" t="e">
        <f>IF(S469=0,"",COUNTIF(S$4:S469,1))</f>
        <v>#REF!</v>
      </c>
      <c r="U469" s="53" t="e">
        <f>IF(#REF!&lt;&gt;"",1,"")</f>
        <v>#REF!</v>
      </c>
      <c r="V469" s="53" t="e">
        <f>IF(U469="","",COUNTIF(U$4:U469,1))</f>
        <v>#REF!</v>
      </c>
      <c r="W469" s="53" t="e">
        <f>#REF!</f>
        <v>#REF!</v>
      </c>
      <c r="X469" s="53" t="e">
        <f>IF(W469=0,"",COUNTIF(W$4:W469,1))</f>
        <v>#REF!</v>
      </c>
    </row>
    <row r="470" spans="12:24" s="21" customFormat="1" x14ac:dyDescent="0.2">
      <c r="L470" s="22">
        <v>467</v>
      </c>
      <c r="M470" s="22" t="e">
        <f>IF(#REF!=#REF!,1,0)</f>
        <v>#REF!</v>
      </c>
      <c r="N470" s="22" t="e">
        <f>IF(M470=0,"",COUNTIF(M$4:M470,1))</f>
        <v>#REF!</v>
      </c>
      <c r="O470" s="53" t="e">
        <f>IF(#REF!=zz!BR$2396,1,0)</f>
        <v>#REF!</v>
      </c>
      <c r="P470" s="53" t="e">
        <f>IF(O470=0,"",COUNTIF(O$4:O470,1))</f>
        <v>#REF!</v>
      </c>
      <c r="Q470" s="53" t="e">
        <f>IF(#REF!=zz!BR$2398,1,0)</f>
        <v>#REF!</v>
      </c>
      <c r="R470" s="53" t="e">
        <f>IF(Q470=0,"",COUNTIF(Q$4:Q470,1))</f>
        <v>#REF!</v>
      </c>
      <c r="S470" s="53" t="e">
        <f>IF(#REF!=zz!BR$2400,1,0)</f>
        <v>#REF!</v>
      </c>
      <c r="T470" s="53" t="e">
        <f>IF(S470=0,"",COUNTIF(S$4:S470,1))</f>
        <v>#REF!</v>
      </c>
      <c r="U470" s="53" t="e">
        <f>IF(#REF!&lt;&gt;"",1,"")</f>
        <v>#REF!</v>
      </c>
      <c r="V470" s="53" t="e">
        <f>IF(U470="","",COUNTIF(U$4:U470,1))</f>
        <v>#REF!</v>
      </c>
      <c r="W470" s="53" t="e">
        <f>#REF!</f>
        <v>#REF!</v>
      </c>
      <c r="X470" s="53" t="e">
        <f>IF(W470=0,"",COUNTIF(W$4:W470,1))</f>
        <v>#REF!</v>
      </c>
    </row>
    <row r="471" spans="12:24" s="21" customFormat="1" x14ac:dyDescent="0.2">
      <c r="L471" s="22">
        <v>468</v>
      </c>
      <c r="M471" s="22" t="e">
        <f>IF(#REF!=#REF!,1,0)</f>
        <v>#REF!</v>
      </c>
      <c r="N471" s="22" t="e">
        <f>IF(M471=0,"",COUNTIF(M$4:M471,1))</f>
        <v>#REF!</v>
      </c>
      <c r="O471" s="53" t="e">
        <f>IF(#REF!=zz!BR$2396,1,0)</f>
        <v>#REF!</v>
      </c>
      <c r="P471" s="53" t="e">
        <f>IF(O471=0,"",COUNTIF(O$4:O471,1))</f>
        <v>#REF!</v>
      </c>
      <c r="Q471" s="53" t="e">
        <f>IF(#REF!=zz!BR$2398,1,0)</f>
        <v>#REF!</v>
      </c>
      <c r="R471" s="53" t="e">
        <f>IF(Q471=0,"",COUNTIF(Q$4:Q471,1))</f>
        <v>#REF!</v>
      </c>
      <c r="S471" s="53" t="e">
        <f>IF(#REF!=zz!BR$2400,1,0)</f>
        <v>#REF!</v>
      </c>
      <c r="T471" s="53" t="e">
        <f>IF(S471=0,"",COUNTIF(S$4:S471,1))</f>
        <v>#REF!</v>
      </c>
      <c r="U471" s="53" t="e">
        <f>IF(#REF!&lt;&gt;"",1,"")</f>
        <v>#REF!</v>
      </c>
      <c r="V471" s="53" t="e">
        <f>IF(U471="","",COUNTIF(U$4:U471,1))</f>
        <v>#REF!</v>
      </c>
      <c r="W471" s="53" t="e">
        <f>#REF!</f>
        <v>#REF!</v>
      </c>
      <c r="X471" s="53" t="e">
        <f>IF(W471=0,"",COUNTIF(W$4:W471,1))</f>
        <v>#REF!</v>
      </c>
    </row>
    <row r="472" spans="12:24" s="21" customFormat="1" x14ac:dyDescent="0.2">
      <c r="L472" s="22">
        <v>469</v>
      </c>
      <c r="M472" s="22" t="e">
        <f>IF(#REF!=#REF!,1,0)</f>
        <v>#REF!</v>
      </c>
      <c r="N472" s="22" t="e">
        <f>IF(M472=0,"",COUNTIF(M$4:M472,1))</f>
        <v>#REF!</v>
      </c>
      <c r="O472" s="53" t="e">
        <f>IF(#REF!=zz!BR$2396,1,0)</f>
        <v>#REF!</v>
      </c>
      <c r="P472" s="53" t="e">
        <f>IF(O472=0,"",COUNTIF(O$4:O472,1))</f>
        <v>#REF!</v>
      </c>
      <c r="Q472" s="53" t="e">
        <f>IF(#REF!=zz!BR$2398,1,0)</f>
        <v>#REF!</v>
      </c>
      <c r="R472" s="53" t="e">
        <f>IF(Q472=0,"",COUNTIF(Q$4:Q472,1))</f>
        <v>#REF!</v>
      </c>
      <c r="S472" s="53" t="e">
        <f>IF(#REF!=zz!BR$2400,1,0)</f>
        <v>#REF!</v>
      </c>
      <c r="T472" s="53" t="e">
        <f>IF(S472=0,"",COUNTIF(S$4:S472,1))</f>
        <v>#REF!</v>
      </c>
      <c r="U472" s="53" t="e">
        <f>IF(#REF!&lt;&gt;"",1,"")</f>
        <v>#REF!</v>
      </c>
      <c r="V472" s="53" t="e">
        <f>IF(U472="","",COUNTIF(U$4:U472,1))</f>
        <v>#REF!</v>
      </c>
      <c r="W472" s="53" t="e">
        <f>#REF!</f>
        <v>#REF!</v>
      </c>
      <c r="X472" s="53" t="e">
        <f>IF(W472=0,"",COUNTIF(W$4:W472,1))</f>
        <v>#REF!</v>
      </c>
    </row>
    <row r="473" spans="12:24" s="21" customFormat="1" x14ac:dyDescent="0.2">
      <c r="L473" s="22">
        <v>470</v>
      </c>
      <c r="M473" s="22" t="e">
        <f>IF(#REF!=#REF!,1,0)</f>
        <v>#REF!</v>
      </c>
      <c r="N473" s="22" t="e">
        <f>IF(M473=0,"",COUNTIF(M$4:M473,1))</f>
        <v>#REF!</v>
      </c>
      <c r="O473" s="53" t="e">
        <f>IF(#REF!=zz!BR$2396,1,0)</f>
        <v>#REF!</v>
      </c>
      <c r="P473" s="53" t="e">
        <f>IF(O473=0,"",COUNTIF(O$4:O473,1))</f>
        <v>#REF!</v>
      </c>
      <c r="Q473" s="53" t="e">
        <f>IF(#REF!=zz!BR$2398,1,0)</f>
        <v>#REF!</v>
      </c>
      <c r="R473" s="53" t="e">
        <f>IF(Q473=0,"",COUNTIF(Q$4:Q473,1))</f>
        <v>#REF!</v>
      </c>
      <c r="S473" s="53" t="e">
        <f>IF(#REF!=zz!BR$2400,1,0)</f>
        <v>#REF!</v>
      </c>
      <c r="T473" s="53" t="e">
        <f>IF(S473=0,"",COUNTIF(S$4:S473,1))</f>
        <v>#REF!</v>
      </c>
      <c r="U473" s="53" t="e">
        <f>IF(#REF!&lt;&gt;"",1,"")</f>
        <v>#REF!</v>
      </c>
      <c r="V473" s="53" t="e">
        <f>IF(U473="","",COUNTIF(U$4:U473,1))</f>
        <v>#REF!</v>
      </c>
      <c r="W473" s="53" t="e">
        <f>#REF!</f>
        <v>#REF!</v>
      </c>
      <c r="X473" s="53" t="e">
        <f>IF(W473=0,"",COUNTIF(W$4:W473,1))</f>
        <v>#REF!</v>
      </c>
    </row>
    <row r="474" spans="12:24" s="21" customFormat="1" x14ac:dyDescent="0.2">
      <c r="L474" s="22">
        <v>471</v>
      </c>
      <c r="M474" s="22" t="e">
        <f>IF(#REF!=#REF!,1,0)</f>
        <v>#REF!</v>
      </c>
      <c r="N474" s="22" t="e">
        <f>IF(M474=0,"",COUNTIF(M$4:M474,1))</f>
        <v>#REF!</v>
      </c>
      <c r="O474" s="53" t="e">
        <f>IF(#REF!=zz!BR$2396,1,0)</f>
        <v>#REF!</v>
      </c>
      <c r="P474" s="53" t="e">
        <f>IF(O474=0,"",COUNTIF(O$4:O474,1))</f>
        <v>#REF!</v>
      </c>
      <c r="Q474" s="53" t="e">
        <f>IF(#REF!=zz!BR$2398,1,0)</f>
        <v>#REF!</v>
      </c>
      <c r="R474" s="53" t="e">
        <f>IF(Q474=0,"",COUNTIF(Q$4:Q474,1))</f>
        <v>#REF!</v>
      </c>
      <c r="S474" s="53" t="e">
        <f>IF(#REF!=zz!BR$2400,1,0)</f>
        <v>#REF!</v>
      </c>
      <c r="T474" s="53" t="e">
        <f>IF(S474=0,"",COUNTIF(S$4:S474,1))</f>
        <v>#REF!</v>
      </c>
      <c r="U474" s="53" t="e">
        <f>IF(#REF!&lt;&gt;"",1,"")</f>
        <v>#REF!</v>
      </c>
      <c r="V474" s="53" t="e">
        <f>IF(U474="","",COUNTIF(U$4:U474,1))</f>
        <v>#REF!</v>
      </c>
      <c r="W474" s="53" t="e">
        <f>#REF!</f>
        <v>#REF!</v>
      </c>
      <c r="X474" s="53" t="e">
        <f>IF(W474=0,"",COUNTIF(W$4:W474,1))</f>
        <v>#REF!</v>
      </c>
    </row>
    <row r="475" spans="12:24" s="21" customFormat="1" x14ac:dyDescent="0.2">
      <c r="L475" s="22">
        <v>472</v>
      </c>
      <c r="M475" s="22" t="e">
        <f>IF(#REF!=#REF!,1,0)</f>
        <v>#REF!</v>
      </c>
      <c r="N475" s="22" t="e">
        <f>IF(M475=0,"",COUNTIF(M$4:M475,1))</f>
        <v>#REF!</v>
      </c>
      <c r="O475" s="53" t="e">
        <f>IF(#REF!=zz!BR$2396,1,0)</f>
        <v>#REF!</v>
      </c>
      <c r="P475" s="53" t="e">
        <f>IF(O475=0,"",COUNTIF(O$4:O475,1))</f>
        <v>#REF!</v>
      </c>
      <c r="Q475" s="53" t="e">
        <f>IF(#REF!=zz!BR$2398,1,0)</f>
        <v>#REF!</v>
      </c>
      <c r="R475" s="53" t="e">
        <f>IF(Q475=0,"",COUNTIF(Q$4:Q475,1))</f>
        <v>#REF!</v>
      </c>
      <c r="S475" s="53" t="e">
        <f>IF(#REF!=zz!BR$2400,1,0)</f>
        <v>#REF!</v>
      </c>
      <c r="T475" s="53" t="e">
        <f>IF(S475=0,"",COUNTIF(S$4:S475,1))</f>
        <v>#REF!</v>
      </c>
      <c r="U475" s="53" t="e">
        <f>IF(#REF!&lt;&gt;"",1,"")</f>
        <v>#REF!</v>
      </c>
      <c r="V475" s="53" t="e">
        <f>IF(U475="","",COUNTIF(U$4:U475,1))</f>
        <v>#REF!</v>
      </c>
      <c r="W475" s="53" t="e">
        <f>#REF!</f>
        <v>#REF!</v>
      </c>
      <c r="X475" s="53" t="e">
        <f>IF(W475=0,"",COUNTIF(W$4:W475,1))</f>
        <v>#REF!</v>
      </c>
    </row>
    <row r="476" spans="12:24" s="21" customFormat="1" x14ac:dyDescent="0.2">
      <c r="L476" s="22">
        <v>473</v>
      </c>
      <c r="M476" s="22" t="e">
        <f>IF(#REF!=#REF!,1,0)</f>
        <v>#REF!</v>
      </c>
      <c r="N476" s="22" t="e">
        <f>IF(M476=0,"",COUNTIF(M$4:M476,1))</f>
        <v>#REF!</v>
      </c>
      <c r="O476" s="53" t="e">
        <f>IF(#REF!=zz!BR$2396,1,0)</f>
        <v>#REF!</v>
      </c>
      <c r="P476" s="53" t="e">
        <f>IF(O476=0,"",COUNTIF(O$4:O476,1))</f>
        <v>#REF!</v>
      </c>
      <c r="Q476" s="53" t="e">
        <f>IF(#REF!=zz!BR$2398,1,0)</f>
        <v>#REF!</v>
      </c>
      <c r="R476" s="53" t="e">
        <f>IF(Q476=0,"",COUNTIF(Q$4:Q476,1))</f>
        <v>#REF!</v>
      </c>
      <c r="S476" s="53" t="e">
        <f>IF(#REF!=zz!BR$2400,1,0)</f>
        <v>#REF!</v>
      </c>
      <c r="T476" s="53" t="e">
        <f>IF(S476=0,"",COUNTIF(S$4:S476,1))</f>
        <v>#REF!</v>
      </c>
      <c r="U476" s="53" t="e">
        <f>IF(#REF!&lt;&gt;"",1,"")</f>
        <v>#REF!</v>
      </c>
      <c r="V476" s="53" t="e">
        <f>IF(U476="","",COUNTIF(U$4:U476,1))</f>
        <v>#REF!</v>
      </c>
      <c r="W476" s="53" t="e">
        <f>#REF!</f>
        <v>#REF!</v>
      </c>
      <c r="X476" s="53" t="e">
        <f>IF(W476=0,"",COUNTIF(W$4:W476,1))</f>
        <v>#REF!</v>
      </c>
    </row>
    <row r="477" spans="12:24" s="21" customFormat="1" x14ac:dyDescent="0.2">
      <c r="L477" s="22">
        <v>474</v>
      </c>
      <c r="M477" s="22" t="e">
        <f>IF(#REF!=#REF!,1,0)</f>
        <v>#REF!</v>
      </c>
      <c r="N477" s="22" t="e">
        <f>IF(M477=0,"",COUNTIF(M$4:M477,1))</f>
        <v>#REF!</v>
      </c>
      <c r="O477" s="53" t="e">
        <f>IF(#REF!=zz!BR$2396,1,0)</f>
        <v>#REF!</v>
      </c>
      <c r="P477" s="53" t="e">
        <f>IF(O477=0,"",COUNTIF(O$4:O477,1))</f>
        <v>#REF!</v>
      </c>
      <c r="Q477" s="53" t="e">
        <f>IF(#REF!=zz!BR$2398,1,0)</f>
        <v>#REF!</v>
      </c>
      <c r="R477" s="53" t="e">
        <f>IF(Q477=0,"",COUNTIF(Q$4:Q477,1))</f>
        <v>#REF!</v>
      </c>
      <c r="S477" s="53" t="e">
        <f>IF(#REF!=zz!BR$2400,1,0)</f>
        <v>#REF!</v>
      </c>
      <c r="T477" s="53" t="e">
        <f>IF(S477=0,"",COUNTIF(S$4:S477,1))</f>
        <v>#REF!</v>
      </c>
      <c r="U477" s="53" t="e">
        <f>IF(#REF!&lt;&gt;"",1,"")</f>
        <v>#REF!</v>
      </c>
      <c r="V477" s="53" t="e">
        <f>IF(U477="","",COUNTIF(U$4:U477,1))</f>
        <v>#REF!</v>
      </c>
      <c r="W477" s="53" t="e">
        <f>#REF!</f>
        <v>#REF!</v>
      </c>
      <c r="X477" s="53" t="e">
        <f>IF(W477=0,"",COUNTIF(W$4:W477,1))</f>
        <v>#REF!</v>
      </c>
    </row>
    <row r="478" spans="12:24" s="21" customFormat="1" x14ac:dyDescent="0.2">
      <c r="L478" s="22">
        <v>475</v>
      </c>
      <c r="M478" s="22" t="e">
        <f>IF(#REF!=#REF!,1,0)</f>
        <v>#REF!</v>
      </c>
      <c r="N478" s="22" t="e">
        <f>IF(M478=0,"",COUNTIF(M$4:M478,1))</f>
        <v>#REF!</v>
      </c>
      <c r="O478" s="53" t="e">
        <f>IF(#REF!=zz!BR$2396,1,0)</f>
        <v>#REF!</v>
      </c>
      <c r="P478" s="53" t="e">
        <f>IF(O478=0,"",COUNTIF(O$4:O478,1))</f>
        <v>#REF!</v>
      </c>
      <c r="Q478" s="53" t="e">
        <f>IF(#REF!=zz!BR$2398,1,0)</f>
        <v>#REF!</v>
      </c>
      <c r="R478" s="53" t="e">
        <f>IF(Q478=0,"",COUNTIF(Q$4:Q478,1))</f>
        <v>#REF!</v>
      </c>
      <c r="S478" s="53" t="e">
        <f>IF(#REF!=zz!BR$2400,1,0)</f>
        <v>#REF!</v>
      </c>
      <c r="T478" s="53" t="e">
        <f>IF(S478=0,"",COUNTIF(S$4:S478,1))</f>
        <v>#REF!</v>
      </c>
      <c r="U478" s="53" t="e">
        <f>IF(#REF!&lt;&gt;"",1,"")</f>
        <v>#REF!</v>
      </c>
      <c r="V478" s="53" t="e">
        <f>IF(U478="","",COUNTIF(U$4:U478,1))</f>
        <v>#REF!</v>
      </c>
      <c r="W478" s="53" t="e">
        <f>#REF!</f>
        <v>#REF!</v>
      </c>
      <c r="X478" s="53" t="e">
        <f>IF(W478=0,"",COUNTIF(W$4:W478,1))</f>
        <v>#REF!</v>
      </c>
    </row>
    <row r="479" spans="12:24" s="21" customFormat="1" x14ac:dyDescent="0.2">
      <c r="L479" s="22">
        <v>476</v>
      </c>
      <c r="M479" s="22" t="e">
        <f>IF(#REF!=#REF!,1,0)</f>
        <v>#REF!</v>
      </c>
      <c r="N479" s="22" t="e">
        <f>IF(M479=0,"",COUNTIF(M$4:M479,1))</f>
        <v>#REF!</v>
      </c>
      <c r="O479" s="53" t="e">
        <f>IF(#REF!=zz!BR$2396,1,0)</f>
        <v>#REF!</v>
      </c>
      <c r="P479" s="53" t="e">
        <f>IF(O479=0,"",COUNTIF(O$4:O479,1))</f>
        <v>#REF!</v>
      </c>
      <c r="Q479" s="53" t="e">
        <f>IF(#REF!=zz!BR$2398,1,0)</f>
        <v>#REF!</v>
      </c>
      <c r="R479" s="53" t="e">
        <f>IF(Q479=0,"",COUNTIF(Q$4:Q479,1))</f>
        <v>#REF!</v>
      </c>
      <c r="S479" s="53" t="e">
        <f>IF(#REF!=zz!BR$2400,1,0)</f>
        <v>#REF!</v>
      </c>
      <c r="T479" s="53" t="e">
        <f>IF(S479=0,"",COUNTIF(S$4:S479,1))</f>
        <v>#REF!</v>
      </c>
      <c r="U479" s="53" t="e">
        <f>IF(#REF!&lt;&gt;"",1,"")</f>
        <v>#REF!</v>
      </c>
      <c r="V479" s="53" t="e">
        <f>IF(U479="","",COUNTIF(U$4:U479,1))</f>
        <v>#REF!</v>
      </c>
      <c r="W479" s="53" t="e">
        <f>#REF!</f>
        <v>#REF!</v>
      </c>
      <c r="X479" s="53" t="e">
        <f>IF(W479=0,"",COUNTIF(W$4:W479,1))</f>
        <v>#REF!</v>
      </c>
    </row>
    <row r="480" spans="12:24" s="21" customFormat="1" x14ac:dyDescent="0.2">
      <c r="L480" s="22">
        <v>477</v>
      </c>
      <c r="M480" s="22" t="e">
        <f>IF(#REF!=#REF!,1,0)</f>
        <v>#REF!</v>
      </c>
      <c r="N480" s="22" t="e">
        <f>IF(M480=0,"",COUNTIF(M$4:M480,1))</f>
        <v>#REF!</v>
      </c>
      <c r="O480" s="53" t="e">
        <f>IF(#REF!=zz!BR$2396,1,0)</f>
        <v>#REF!</v>
      </c>
      <c r="P480" s="53" t="e">
        <f>IF(O480=0,"",COUNTIF(O$4:O480,1))</f>
        <v>#REF!</v>
      </c>
      <c r="Q480" s="53" t="e">
        <f>IF(#REF!=zz!BR$2398,1,0)</f>
        <v>#REF!</v>
      </c>
      <c r="R480" s="53" t="e">
        <f>IF(Q480=0,"",COUNTIF(Q$4:Q480,1))</f>
        <v>#REF!</v>
      </c>
      <c r="S480" s="53" t="e">
        <f>IF(#REF!=zz!BR$2400,1,0)</f>
        <v>#REF!</v>
      </c>
      <c r="T480" s="53" t="e">
        <f>IF(S480=0,"",COUNTIF(S$4:S480,1))</f>
        <v>#REF!</v>
      </c>
      <c r="U480" s="53" t="e">
        <f>IF(#REF!&lt;&gt;"",1,"")</f>
        <v>#REF!</v>
      </c>
      <c r="V480" s="53" t="e">
        <f>IF(U480="","",COUNTIF(U$4:U480,1))</f>
        <v>#REF!</v>
      </c>
      <c r="W480" s="53" t="e">
        <f>#REF!</f>
        <v>#REF!</v>
      </c>
      <c r="X480" s="53" t="e">
        <f>IF(W480=0,"",COUNTIF(W$4:W480,1))</f>
        <v>#REF!</v>
      </c>
    </row>
    <row r="481" spans="12:24" s="21" customFormat="1" x14ac:dyDescent="0.2">
      <c r="L481" s="22">
        <v>478</v>
      </c>
      <c r="M481" s="22" t="e">
        <f>IF(#REF!=#REF!,1,0)</f>
        <v>#REF!</v>
      </c>
      <c r="N481" s="22" t="e">
        <f>IF(M481=0,"",COUNTIF(M$4:M481,1))</f>
        <v>#REF!</v>
      </c>
      <c r="O481" s="53" t="e">
        <f>IF(#REF!=zz!BR$2396,1,0)</f>
        <v>#REF!</v>
      </c>
      <c r="P481" s="53" t="e">
        <f>IF(O481=0,"",COUNTIF(O$4:O481,1))</f>
        <v>#REF!</v>
      </c>
      <c r="Q481" s="53" t="e">
        <f>IF(#REF!=zz!BR$2398,1,0)</f>
        <v>#REF!</v>
      </c>
      <c r="R481" s="53" t="e">
        <f>IF(Q481=0,"",COUNTIF(Q$4:Q481,1))</f>
        <v>#REF!</v>
      </c>
      <c r="S481" s="53" t="e">
        <f>IF(#REF!=zz!BR$2400,1,0)</f>
        <v>#REF!</v>
      </c>
      <c r="T481" s="53" t="e">
        <f>IF(S481=0,"",COUNTIF(S$4:S481,1))</f>
        <v>#REF!</v>
      </c>
      <c r="U481" s="53" t="e">
        <f>IF(#REF!&lt;&gt;"",1,"")</f>
        <v>#REF!</v>
      </c>
      <c r="V481" s="53" t="e">
        <f>IF(U481="","",COUNTIF(U$4:U481,1))</f>
        <v>#REF!</v>
      </c>
      <c r="W481" s="53" t="e">
        <f>#REF!</f>
        <v>#REF!</v>
      </c>
      <c r="X481" s="53" t="e">
        <f>IF(W481=0,"",COUNTIF(W$4:W481,1))</f>
        <v>#REF!</v>
      </c>
    </row>
    <row r="482" spans="12:24" s="21" customFormat="1" x14ac:dyDescent="0.2">
      <c r="L482" s="22">
        <v>479</v>
      </c>
      <c r="M482" s="22" t="e">
        <f>IF(#REF!=#REF!,1,0)</f>
        <v>#REF!</v>
      </c>
      <c r="N482" s="22" t="e">
        <f>IF(M482=0,"",COUNTIF(M$4:M482,1))</f>
        <v>#REF!</v>
      </c>
      <c r="O482" s="53" t="e">
        <f>IF(#REF!=zz!BR$2396,1,0)</f>
        <v>#REF!</v>
      </c>
      <c r="P482" s="53" t="e">
        <f>IF(O482=0,"",COUNTIF(O$4:O482,1))</f>
        <v>#REF!</v>
      </c>
      <c r="Q482" s="53" t="e">
        <f>IF(#REF!=zz!BR$2398,1,0)</f>
        <v>#REF!</v>
      </c>
      <c r="R482" s="53" t="e">
        <f>IF(Q482=0,"",COUNTIF(Q$4:Q482,1))</f>
        <v>#REF!</v>
      </c>
      <c r="S482" s="53" t="e">
        <f>IF(#REF!=zz!BR$2400,1,0)</f>
        <v>#REF!</v>
      </c>
      <c r="T482" s="53" t="e">
        <f>IF(S482=0,"",COUNTIF(S$4:S482,1))</f>
        <v>#REF!</v>
      </c>
      <c r="U482" s="53" t="e">
        <f>IF(#REF!&lt;&gt;"",1,"")</f>
        <v>#REF!</v>
      </c>
      <c r="V482" s="53" t="e">
        <f>IF(U482="","",COUNTIF(U$4:U482,1))</f>
        <v>#REF!</v>
      </c>
      <c r="W482" s="53" t="e">
        <f>#REF!</f>
        <v>#REF!</v>
      </c>
      <c r="X482" s="53" t="e">
        <f>IF(W482=0,"",COUNTIF(W$4:W482,1))</f>
        <v>#REF!</v>
      </c>
    </row>
    <row r="483" spans="12:24" s="21" customFormat="1" x14ac:dyDescent="0.2">
      <c r="L483" s="22">
        <v>480</v>
      </c>
      <c r="M483" s="22" t="e">
        <f>IF(#REF!=#REF!,1,0)</f>
        <v>#REF!</v>
      </c>
      <c r="N483" s="22" t="e">
        <f>IF(M483=0,"",COUNTIF(M$4:M483,1))</f>
        <v>#REF!</v>
      </c>
      <c r="O483" s="53" t="e">
        <f>IF(#REF!=zz!BR$2396,1,0)</f>
        <v>#REF!</v>
      </c>
      <c r="P483" s="53" t="e">
        <f>IF(O483=0,"",COUNTIF(O$4:O483,1))</f>
        <v>#REF!</v>
      </c>
      <c r="Q483" s="53" t="e">
        <f>IF(#REF!=zz!BR$2398,1,0)</f>
        <v>#REF!</v>
      </c>
      <c r="R483" s="53" t="e">
        <f>IF(Q483=0,"",COUNTIF(Q$4:Q483,1))</f>
        <v>#REF!</v>
      </c>
      <c r="S483" s="53" t="e">
        <f>IF(#REF!=zz!BR$2400,1,0)</f>
        <v>#REF!</v>
      </c>
      <c r="T483" s="53" t="e">
        <f>IF(S483=0,"",COUNTIF(S$4:S483,1))</f>
        <v>#REF!</v>
      </c>
      <c r="U483" s="53" t="e">
        <f>IF(#REF!&lt;&gt;"",1,"")</f>
        <v>#REF!</v>
      </c>
      <c r="V483" s="53" t="e">
        <f>IF(U483="","",COUNTIF(U$4:U483,1))</f>
        <v>#REF!</v>
      </c>
      <c r="W483" s="53" t="e">
        <f>#REF!</f>
        <v>#REF!</v>
      </c>
      <c r="X483" s="53" t="e">
        <f>IF(W483=0,"",COUNTIF(W$4:W483,1))</f>
        <v>#REF!</v>
      </c>
    </row>
    <row r="484" spans="12:24" s="21" customFormat="1" x14ac:dyDescent="0.2">
      <c r="L484" s="22">
        <v>481</v>
      </c>
      <c r="M484" s="22" t="e">
        <f>IF(#REF!=#REF!,1,0)</f>
        <v>#REF!</v>
      </c>
      <c r="N484" s="22" t="e">
        <f>IF(M484=0,"",COUNTIF(M$4:M484,1))</f>
        <v>#REF!</v>
      </c>
      <c r="O484" s="53" t="e">
        <f>IF(#REF!=zz!BR$2396,1,0)</f>
        <v>#REF!</v>
      </c>
      <c r="P484" s="53" t="e">
        <f>IF(O484=0,"",COUNTIF(O$4:O484,1))</f>
        <v>#REF!</v>
      </c>
      <c r="Q484" s="53" t="e">
        <f>IF(#REF!=zz!BR$2398,1,0)</f>
        <v>#REF!</v>
      </c>
      <c r="R484" s="53" t="e">
        <f>IF(Q484=0,"",COUNTIF(Q$4:Q484,1))</f>
        <v>#REF!</v>
      </c>
      <c r="S484" s="53" t="e">
        <f>IF(#REF!=zz!BR$2400,1,0)</f>
        <v>#REF!</v>
      </c>
      <c r="T484" s="53" t="e">
        <f>IF(S484=0,"",COUNTIF(S$4:S484,1))</f>
        <v>#REF!</v>
      </c>
      <c r="U484" s="53" t="e">
        <f>IF(#REF!&lt;&gt;"",1,"")</f>
        <v>#REF!</v>
      </c>
      <c r="V484" s="53" t="e">
        <f>IF(U484="","",COUNTIF(U$4:U484,1))</f>
        <v>#REF!</v>
      </c>
      <c r="W484" s="53" t="e">
        <f>#REF!</f>
        <v>#REF!</v>
      </c>
      <c r="X484" s="53" t="e">
        <f>IF(W484=0,"",COUNTIF(W$4:W484,1))</f>
        <v>#REF!</v>
      </c>
    </row>
    <row r="485" spans="12:24" s="21" customFormat="1" x14ac:dyDescent="0.2">
      <c r="L485" s="22">
        <v>482</v>
      </c>
      <c r="M485" s="22" t="e">
        <f>IF(#REF!=#REF!,1,0)</f>
        <v>#REF!</v>
      </c>
      <c r="N485" s="22" t="e">
        <f>IF(M485=0,"",COUNTIF(M$4:M485,1))</f>
        <v>#REF!</v>
      </c>
      <c r="O485" s="53" t="e">
        <f>IF(#REF!=zz!BR$2396,1,0)</f>
        <v>#REF!</v>
      </c>
      <c r="P485" s="53" t="e">
        <f>IF(O485=0,"",COUNTIF(O$4:O485,1))</f>
        <v>#REF!</v>
      </c>
      <c r="Q485" s="53" t="e">
        <f>IF(#REF!=zz!BR$2398,1,0)</f>
        <v>#REF!</v>
      </c>
      <c r="R485" s="53" t="e">
        <f>IF(Q485=0,"",COUNTIF(Q$4:Q485,1))</f>
        <v>#REF!</v>
      </c>
      <c r="S485" s="53" t="e">
        <f>IF(#REF!=zz!BR$2400,1,0)</f>
        <v>#REF!</v>
      </c>
      <c r="T485" s="53" t="e">
        <f>IF(S485=0,"",COUNTIF(S$4:S485,1))</f>
        <v>#REF!</v>
      </c>
      <c r="U485" s="53" t="e">
        <f>IF(#REF!&lt;&gt;"",1,"")</f>
        <v>#REF!</v>
      </c>
      <c r="V485" s="53" t="e">
        <f>IF(U485="","",COUNTIF(U$4:U485,1))</f>
        <v>#REF!</v>
      </c>
      <c r="W485" s="53" t="e">
        <f>#REF!</f>
        <v>#REF!</v>
      </c>
      <c r="X485" s="53" t="e">
        <f>IF(W485=0,"",COUNTIF(W$4:W485,1))</f>
        <v>#REF!</v>
      </c>
    </row>
    <row r="486" spans="12:24" s="21" customFormat="1" x14ac:dyDescent="0.2">
      <c r="L486" s="22">
        <v>483</v>
      </c>
      <c r="M486" s="22" t="e">
        <f>IF(#REF!=#REF!,1,0)</f>
        <v>#REF!</v>
      </c>
      <c r="N486" s="22" t="e">
        <f>IF(M486=0,"",COUNTIF(M$4:M486,1))</f>
        <v>#REF!</v>
      </c>
      <c r="O486" s="53" t="e">
        <f>IF(#REF!=zz!BR$2396,1,0)</f>
        <v>#REF!</v>
      </c>
      <c r="P486" s="53" t="e">
        <f>IF(O486=0,"",COUNTIF(O$4:O486,1))</f>
        <v>#REF!</v>
      </c>
      <c r="Q486" s="53" t="e">
        <f>IF(#REF!=zz!BR$2398,1,0)</f>
        <v>#REF!</v>
      </c>
      <c r="R486" s="53" t="e">
        <f>IF(Q486=0,"",COUNTIF(Q$4:Q486,1))</f>
        <v>#REF!</v>
      </c>
      <c r="S486" s="53" t="e">
        <f>IF(#REF!=zz!BR$2400,1,0)</f>
        <v>#REF!</v>
      </c>
      <c r="T486" s="53" t="e">
        <f>IF(S486=0,"",COUNTIF(S$4:S486,1))</f>
        <v>#REF!</v>
      </c>
      <c r="U486" s="53" t="e">
        <f>IF(#REF!&lt;&gt;"",1,"")</f>
        <v>#REF!</v>
      </c>
      <c r="V486" s="53" t="e">
        <f>IF(U486="","",COUNTIF(U$4:U486,1))</f>
        <v>#REF!</v>
      </c>
      <c r="W486" s="53" t="e">
        <f>#REF!</f>
        <v>#REF!</v>
      </c>
      <c r="X486" s="53" t="e">
        <f>IF(W486=0,"",COUNTIF(W$4:W486,1))</f>
        <v>#REF!</v>
      </c>
    </row>
    <row r="487" spans="12:24" s="21" customFormat="1" x14ac:dyDescent="0.2">
      <c r="L487" s="22">
        <v>484</v>
      </c>
      <c r="M487" s="22" t="e">
        <f>IF(#REF!=#REF!,1,0)</f>
        <v>#REF!</v>
      </c>
      <c r="N487" s="22" t="e">
        <f>IF(M487=0,"",COUNTIF(M$4:M487,1))</f>
        <v>#REF!</v>
      </c>
      <c r="O487" s="53" t="e">
        <f>IF(#REF!=zz!BR$2396,1,0)</f>
        <v>#REF!</v>
      </c>
      <c r="P487" s="53" t="e">
        <f>IF(O487=0,"",COUNTIF(O$4:O487,1))</f>
        <v>#REF!</v>
      </c>
      <c r="Q487" s="53" t="e">
        <f>IF(#REF!=zz!BR$2398,1,0)</f>
        <v>#REF!</v>
      </c>
      <c r="R487" s="53" t="e">
        <f>IF(Q487=0,"",COUNTIF(Q$4:Q487,1))</f>
        <v>#REF!</v>
      </c>
      <c r="S487" s="53" t="e">
        <f>IF(#REF!=zz!BR$2400,1,0)</f>
        <v>#REF!</v>
      </c>
      <c r="T487" s="53" t="e">
        <f>IF(S487=0,"",COUNTIF(S$4:S487,1))</f>
        <v>#REF!</v>
      </c>
      <c r="U487" s="53" t="e">
        <f>IF(#REF!&lt;&gt;"",1,"")</f>
        <v>#REF!</v>
      </c>
      <c r="V487" s="53" t="e">
        <f>IF(U487="","",COUNTIF(U$4:U487,1))</f>
        <v>#REF!</v>
      </c>
      <c r="W487" s="53" t="e">
        <f>#REF!</f>
        <v>#REF!</v>
      </c>
      <c r="X487" s="53" t="e">
        <f>IF(W487=0,"",COUNTIF(W$4:W487,1))</f>
        <v>#REF!</v>
      </c>
    </row>
    <row r="488" spans="12:24" s="21" customFormat="1" x14ac:dyDescent="0.2">
      <c r="L488" s="22">
        <v>485</v>
      </c>
      <c r="M488" s="22" t="e">
        <f>IF(#REF!=#REF!,1,0)</f>
        <v>#REF!</v>
      </c>
      <c r="N488" s="22" t="e">
        <f>IF(M488=0,"",COUNTIF(M$4:M488,1))</f>
        <v>#REF!</v>
      </c>
      <c r="O488" s="53" t="e">
        <f>IF(#REF!=zz!BR$2396,1,0)</f>
        <v>#REF!</v>
      </c>
      <c r="P488" s="53" t="e">
        <f>IF(O488=0,"",COUNTIF(O$4:O488,1))</f>
        <v>#REF!</v>
      </c>
      <c r="Q488" s="53" t="e">
        <f>IF(#REF!=zz!BR$2398,1,0)</f>
        <v>#REF!</v>
      </c>
      <c r="R488" s="53" t="e">
        <f>IF(Q488=0,"",COUNTIF(Q$4:Q488,1))</f>
        <v>#REF!</v>
      </c>
      <c r="S488" s="53" t="e">
        <f>IF(#REF!=zz!BR$2400,1,0)</f>
        <v>#REF!</v>
      </c>
      <c r="T488" s="53" t="e">
        <f>IF(S488=0,"",COUNTIF(S$4:S488,1))</f>
        <v>#REF!</v>
      </c>
      <c r="U488" s="53" t="e">
        <f>IF(#REF!&lt;&gt;"",1,"")</f>
        <v>#REF!</v>
      </c>
      <c r="V488" s="53" t="e">
        <f>IF(U488="","",COUNTIF(U$4:U488,1))</f>
        <v>#REF!</v>
      </c>
      <c r="W488" s="53" t="e">
        <f>#REF!</f>
        <v>#REF!</v>
      </c>
      <c r="X488" s="53" t="e">
        <f>IF(W488=0,"",COUNTIF(W$4:W488,1))</f>
        <v>#REF!</v>
      </c>
    </row>
    <row r="489" spans="12:24" s="21" customFormat="1" x14ac:dyDescent="0.2">
      <c r="L489" s="22">
        <v>486</v>
      </c>
      <c r="M489" s="22" t="e">
        <f>IF(#REF!=#REF!,1,0)</f>
        <v>#REF!</v>
      </c>
      <c r="N489" s="22" t="e">
        <f>IF(M489=0,"",COUNTIF(M$4:M489,1))</f>
        <v>#REF!</v>
      </c>
      <c r="O489" s="53" t="e">
        <f>IF(#REF!=zz!BR$2396,1,0)</f>
        <v>#REF!</v>
      </c>
      <c r="P489" s="53" t="e">
        <f>IF(O489=0,"",COUNTIF(O$4:O489,1))</f>
        <v>#REF!</v>
      </c>
      <c r="Q489" s="53" t="e">
        <f>IF(#REF!=zz!BR$2398,1,0)</f>
        <v>#REF!</v>
      </c>
      <c r="R489" s="53" t="e">
        <f>IF(Q489=0,"",COUNTIF(Q$4:Q489,1))</f>
        <v>#REF!</v>
      </c>
      <c r="S489" s="53" t="e">
        <f>IF(#REF!=zz!BR$2400,1,0)</f>
        <v>#REF!</v>
      </c>
      <c r="T489" s="53" t="e">
        <f>IF(S489=0,"",COUNTIF(S$4:S489,1))</f>
        <v>#REF!</v>
      </c>
      <c r="U489" s="53" t="e">
        <f>IF(#REF!&lt;&gt;"",1,"")</f>
        <v>#REF!</v>
      </c>
      <c r="V489" s="53" t="e">
        <f>IF(U489="","",COUNTIF(U$4:U489,1))</f>
        <v>#REF!</v>
      </c>
      <c r="W489" s="53" t="e">
        <f>#REF!</f>
        <v>#REF!</v>
      </c>
      <c r="X489" s="53" t="e">
        <f>IF(W489=0,"",COUNTIF(W$4:W489,1))</f>
        <v>#REF!</v>
      </c>
    </row>
    <row r="490" spans="12:24" s="21" customFormat="1" x14ac:dyDescent="0.2">
      <c r="L490" s="22">
        <v>487</v>
      </c>
      <c r="M490" s="22" t="e">
        <f>IF(#REF!=#REF!,1,0)</f>
        <v>#REF!</v>
      </c>
      <c r="N490" s="22" t="e">
        <f>IF(M490=0,"",COUNTIF(M$4:M490,1))</f>
        <v>#REF!</v>
      </c>
      <c r="O490" s="53" t="e">
        <f>IF(#REF!=zz!BR$2396,1,0)</f>
        <v>#REF!</v>
      </c>
      <c r="P490" s="53" t="e">
        <f>IF(O490=0,"",COUNTIF(O$4:O490,1))</f>
        <v>#REF!</v>
      </c>
      <c r="Q490" s="53" t="e">
        <f>IF(#REF!=zz!BR$2398,1,0)</f>
        <v>#REF!</v>
      </c>
      <c r="R490" s="53" t="e">
        <f>IF(Q490=0,"",COUNTIF(Q$4:Q490,1))</f>
        <v>#REF!</v>
      </c>
      <c r="S490" s="53" t="e">
        <f>IF(#REF!=zz!BR$2400,1,0)</f>
        <v>#REF!</v>
      </c>
      <c r="T490" s="53" t="e">
        <f>IF(S490=0,"",COUNTIF(S$4:S490,1))</f>
        <v>#REF!</v>
      </c>
      <c r="U490" s="53" t="e">
        <f>IF(#REF!&lt;&gt;"",1,"")</f>
        <v>#REF!</v>
      </c>
      <c r="V490" s="53" t="e">
        <f>IF(U490="","",COUNTIF(U$4:U490,1))</f>
        <v>#REF!</v>
      </c>
      <c r="W490" s="53" t="e">
        <f>#REF!</f>
        <v>#REF!</v>
      </c>
      <c r="X490" s="53" t="e">
        <f>IF(W490=0,"",COUNTIF(W$4:W490,1))</f>
        <v>#REF!</v>
      </c>
    </row>
    <row r="491" spans="12:24" s="21" customFormat="1" x14ac:dyDescent="0.2">
      <c r="L491" s="22">
        <v>488</v>
      </c>
      <c r="M491" s="22" t="e">
        <f>IF(#REF!=#REF!,1,0)</f>
        <v>#REF!</v>
      </c>
      <c r="N491" s="22" t="e">
        <f>IF(M491=0,"",COUNTIF(M$4:M491,1))</f>
        <v>#REF!</v>
      </c>
      <c r="O491" s="53" t="e">
        <f>IF(#REF!=zz!BR$2396,1,0)</f>
        <v>#REF!</v>
      </c>
      <c r="P491" s="53" t="e">
        <f>IF(O491=0,"",COUNTIF(O$4:O491,1))</f>
        <v>#REF!</v>
      </c>
      <c r="Q491" s="53" t="e">
        <f>IF(#REF!=zz!BR$2398,1,0)</f>
        <v>#REF!</v>
      </c>
      <c r="R491" s="53" t="e">
        <f>IF(Q491=0,"",COUNTIF(Q$4:Q491,1))</f>
        <v>#REF!</v>
      </c>
      <c r="S491" s="53" t="e">
        <f>IF(#REF!=zz!BR$2400,1,0)</f>
        <v>#REF!</v>
      </c>
      <c r="T491" s="53" t="e">
        <f>IF(S491=0,"",COUNTIF(S$4:S491,1))</f>
        <v>#REF!</v>
      </c>
      <c r="U491" s="53" t="e">
        <f>IF(#REF!&lt;&gt;"",1,"")</f>
        <v>#REF!</v>
      </c>
      <c r="V491" s="53" t="e">
        <f>IF(U491="","",COUNTIF(U$4:U491,1))</f>
        <v>#REF!</v>
      </c>
      <c r="W491" s="53" t="e">
        <f>#REF!</f>
        <v>#REF!</v>
      </c>
      <c r="X491" s="53" t="e">
        <f>IF(W491=0,"",COUNTIF(W$4:W491,1))</f>
        <v>#REF!</v>
      </c>
    </row>
    <row r="492" spans="12:24" s="21" customFormat="1" x14ac:dyDescent="0.2">
      <c r="L492" s="22">
        <v>489</v>
      </c>
      <c r="M492" s="22" t="e">
        <f>IF(#REF!=#REF!,1,0)</f>
        <v>#REF!</v>
      </c>
      <c r="N492" s="22" t="e">
        <f>IF(M492=0,"",COUNTIF(M$4:M492,1))</f>
        <v>#REF!</v>
      </c>
      <c r="O492" s="53" t="e">
        <f>IF(#REF!=zz!BR$2396,1,0)</f>
        <v>#REF!</v>
      </c>
      <c r="P492" s="53" t="e">
        <f>IF(O492=0,"",COUNTIF(O$4:O492,1))</f>
        <v>#REF!</v>
      </c>
      <c r="Q492" s="53" t="e">
        <f>IF(#REF!=zz!BR$2398,1,0)</f>
        <v>#REF!</v>
      </c>
      <c r="R492" s="53" t="e">
        <f>IF(Q492=0,"",COUNTIF(Q$4:Q492,1))</f>
        <v>#REF!</v>
      </c>
      <c r="S492" s="53" t="e">
        <f>IF(#REF!=zz!BR$2400,1,0)</f>
        <v>#REF!</v>
      </c>
      <c r="T492" s="53" t="e">
        <f>IF(S492=0,"",COUNTIF(S$4:S492,1))</f>
        <v>#REF!</v>
      </c>
      <c r="U492" s="53" t="e">
        <f>IF(#REF!&lt;&gt;"",1,"")</f>
        <v>#REF!</v>
      </c>
      <c r="V492" s="53" t="e">
        <f>IF(U492="","",COUNTIF(U$4:U492,1))</f>
        <v>#REF!</v>
      </c>
      <c r="W492" s="53" t="e">
        <f>#REF!</f>
        <v>#REF!</v>
      </c>
      <c r="X492" s="53" t="e">
        <f>IF(W492=0,"",COUNTIF(W$4:W492,1))</f>
        <v>#REF!</v>
      </c>
    </row>
    <row r="493" spans="12:24" s="21" customFormat="1" x14ac:dyDescent="0.2">
      <c r="L493" s="22">
        <v>490</v>
      </c>
      <c r="M493" s="22" t="e">
        <f>IF(#REF!=#REF!,1,0)</f>
        <v>#REF!</v>
      </c>
      <c r="N493" s="22" t="e">
        <f>IF(M493=0,"",COUNTIF(M$4:M493,1))</f>
        <v>#REF!</v>
      </c>
      <c r="O493" s="53" t="e">
        <f>IF(#REF!=zz!BR$2396,1,0)</f>
        <v>#REF!</v>
      </c>
      <c r="P493" s="53" t="e">
        <f>IF(O493=0,"",COUNTIF(O$4:O493,1))</f>
        <v>#REF!</v>
      </c>
      <c r="Q493" s="53" t="e">
        <f>IF(#REF!=zz!BR$2398,1,0)</f>
        <v>#REF!</v>
      </c>
      <c r="R493" s="53" t="e">
        <f>IF(Q493=0,"",COUNTIF(Q$4:Q493,1))</f>
        <v>#REF!</v>
      </c>
      <c r="S493" s="53" t="e">
        <f>IF(#REF!=zz!BR$2400,1,0)</f>
        <v>#REF!</v>
      </c>
      <c r="T493" s="53" t="e">
        <f>IF(S493=0,"",COUNTIF(S$4:S493,1))</f>
        <v>#REF!</v>
      </c>
      <c r="U493" s="53" t="e">
        <f>IF(#REF!&lt;&gt;"",1,"")</f>
        <v>#REF!</v>
      </c>
      <c r="V493" s="53" t="e">
        <f>IF(U493="","",COUNTIF(U$4:U493,1))</f>
        <v>#REF!</v>
      </c>
      <c r="W493" s="53" t="e">
        <f>#REF!</f>
        <v>#REF!</v>
      </c>
      <c r="X493" s="53" t="e">
        <f>IF(W493=0,"",COUNTIF(W$4:W493,1))</f>
        <v>#REF!</v>
      </c>
    </row>
    <row r="494" spans="12:24" s="21" customFormat="1" x14ac:dyDescent="0.2">
      <c r="L494" s="22">
        <v>491</v>
      </c>
      <c r="M494" s="22" t="e">
        <f>IF(#REF!=#REF!,1,0)</f>
        <v>#REF!</v>
      </c>
      <c r="N494" s="22" t="e">
        <f>IF(M494=0,"",COUNTIF(M$4:M494,1))</f>
        <v>#REF!</v>
      </c>
      <c r="O494" s="53" t="e">
        <f>IF(#REF!=zz!BR$2396,1,0)</f>
        <v>#REF!</v>
      </c>
      <c r="P494" s="53" t="e">
        <f>IF(O494=0,"",COUNTIF(O$4:O494,1))</f>
        <v>#REF!</v>
      </c>
      <c r="Q494" s="53" t="e">
        <f>IF(#REF!=zz!BR$2398,1,0)</f>
        <v>#REF!</v>
      </c>
      <c r="R494" s="53" t="e">
        <f>IF(Q494=0,"",COUNTIF(Q$4:Q494,1))</f>
        <v>#REF!</v>
      </c>
      <c r="S494" s="53" t="e">
        <f>IF(#REF!=zz!BR$2400,1,0)</f>
        <v>#REF!</v>
      </c>
      <c r="T494" s="53" t="e">
        <f>IF(S494=0,"",COUNTIF(S$4:S494,1))</f>
        <v>#REF!</v>
      </c>
      <c r="U494" s="53" t="e">
        <f>IF(#REF!&lt;&gt;"",1,"")</f>
        <v>#REF!</v>
      </c>
      <c r="V494" s="53" t="e">
        <f>IF(U494="","",COUNTIF(U$4:U494,1))</f>
        <v>#REF!</v>
      </c>
      <c r="W494" s="53" t="e">
        <f>#REF!</f>
        <v>#REF!</v>
      </c>
      <c r="X494" s="53" t="e">
        <f>IF(W494=0,"",COUNTIF(W$4:W494,1))</f>
        <v>#REF!</v>
      </c>
    </row>
    <row r="495" spans="12:24" s="21" customFormat="1" x14ac:dyDescent="0.2">
      <c r="L495" s="22">
        <v>492</v>
      </c>
      <c r="M495" s="22" t="e">
        <f>IF(#REF!=#REF!,1,0)</f>
        <v>#REF!</v>
      </c>
      <c r="N495" s="22" t="e">
        <f>IF(M495=0,"",COUNTIF(M$4:M495,1))</f>
        <v>#REF!</v>
      </c>
      <c r="O495" s="53" t="e">
        <f>IF(#REF!=zz!BR$2396,1,0)</f>
        <v>#REF!</v>
      </c>
      <c r="P495" s="53" t="e">
        <f>IF(O495=0,"",COUNTIF(O$4:O495,1))</f>
        <v>#REF!</v>
      </c>
      <c r="Q495" s="53" t="e">
        <f>IF(#REF!=zz!BR$2398,1,0)</f>
        <v>#REF!</v>
      </c>
      <c r="R495" s="53" t="e">
        <f>IF(Q495=0,"",COUNTIF(Q$4:Q495,1))</f>
        <v>#REF!</v>
      </c>
      <c r="S495" s="53" t="e">
        <f>IF(#REF!=zz!BR$2400,1,0)</f>
        <v>#REF!</v>
      </c>
      <c r="T495" s="53" t="e">
        <f>IF(S495=0,"",COUNTIF(S$4:S495,1))</f>
        <v>#REF!</v>
      </c>
      <c r="U495" s="53" t="e">
        <f>IF(#REF!&lt;&gt;"",1,"")</f>
        <v>#REF!</v>
      </c>
      <c r="V495" s="53" t="e">
        <f>IF(U495="","",COUNTIF(U$4:U495,1))</f>
        <v>#REF!</v>
      </c>
      <c r="W495" s="53" t="e">
        <f>#REF!</f>
        <v>#REF!</v>
      </c>
      <c r="X495" s="53" t="e">
        <f>IF(W495=0,"",COUNTIF(W$4:W495,1))</f>
        <v>#REF!</v>
      </c>
    </row>
    <row r="496" spans="12:24" s="21" customFormat="1" x14ac:dyDescent="0.2">
      <c r="L496" s="22">
        <v>493</v>
      </c>
      <c r="M496" s="22" t="e">
        <f>IF(#REF!=#REF!,1,0)</f>
        <v>#REF!</v>
      </c>
      <c r="N496" s="22" t="e">
        <f>IF(M496=0,"",COUNTIF(M$4:M496,1))</f>
        <v>#REF!</v>
      </c>
      <c r="O496" s="53" t="e">
        <f>IF(#REF!=zz!BR$2396,1,0)</f>
        <v>#REF!</v>
      </c>
      <c r="P496" s="53" t="e">
        <f>IF(O496=0,"",COUNTIF(O$4:O496,1))</f>
        <v>#REF!</v>
      </c>
      <c r="Q496" s="53" t="e">
        <f>IF(#REF!=zz!BR$2398,1,0)</f>
        <v>#REF!</v>
      </c>
      <c r="R496" s="53" t="e">
        <f>IF(Q496=0,"",COUNTIF(Q$4:Q496,1))</f>
        <v>#REF!</v>
      </c>
      <c r="S496" s="53" t="e">
        <f>IF(#REF!=zz!BR$2400,1,0)</f>
        <v>#REF!</v>
      </c>
      <c r="T496" s="53" t="e">
        <f>IF(S496=0,"",COUNTIF(S$4:S496,1))</f>
        <v>#REF!</v>
      </c>
      <c r="U496" s="53" t="e">
        <f>IF(#REF!&lt;&gt;"",1,"")</f>
        <v>#REF!</v>
      </c>
      <c r="V496" s="53" t="e">
        <f>IF(U496="","",COUNTIF(U$4:U496,1))</f>
        <v>#REF!</v>
      </c>
      <c r="W496" s="53" t="e">
        <f>#REF!</f>
        <v>#REF!</v>
      </c>
      <c r="X496" s="53" t="e">
        <f>IF(W496=0,"",COUNTIF(W$4:W496,1))</f>
        <v>#REF!</v>
      </c>
    </row>
    <row r="497" spans="12:24" s="21" customFormat="1" x14ac:dyDescent="0.2">
      <c r="L497" s="22">
        <v>494</v>
      </c>
      <c r="M497" s="22" t="e">
        <f>IF(#REF!=#REF!,1,0)</f>
        <v>#REF!</v>
      </c>
      <c r="N497" s="22" t="e">
        <f>IF(M497=0,"",COUNTIF(M$4:M497,1))</f>
        <v>#REF!</v>
      </c>
      <c r="O497" s="53" t="e">
        <f>IF(#REF!=zz!BR$2396,1,0)</f>
        <v>#REF!</v>
      </c>
      <c r="P497" s="53" t="e">
        <f>IF(O497=0,"",COUNTIF(O$4:O497,1))</f>
        <v>#REF!</v>
      </c>
      <c r="Q497" s="53" t="e">
        <f>IF(#REF!=zz!BR$2398,1,0)</f>
        <v>#REF!</v>
      </c>
      <c r="R497" s="53" t="e">
        <f>IF(Q497=0,"",COUNTIF(Q$4:Q497,1))</f>
        <v>#REF!</v>
      </c>
      <c r="S497" s="53" t="e">
        <f>IF(#REF!=zz!BR$2400,1,0)</f>
        <v>#REF!</v>
      </c>
      <c r="T497" s="53" t="e">
        <f>IF(S497=0,"",COUNTIF(S$4:S497,1))</f>
        <v>#REF!</v>
      </c>
      <c r="U497" s="53" t="e">
        <f>IF(#REF!&lt;&gt;"",1,"")</f>
        <v>#REF!</v>
      </c>
      <c r="V497" s="53" t="e">
        <f>IF(U497="","",COUNTIF(U$4:U497,1))</f>
        <v>#REF!</v>
      </c>
      <c r="W497" s="53" t="e">
        <f>#REF!</f>
        <v>#REF!</v>
      </c>
      <c r="X497" s="53" t="e">
        <f>IF(W497=0,"",COUNTIF(W$4:W497,1))</f>
        <v>#REF!</v>
      </c>
    </row>
    <row r="498" spans="12:24" s="21" customFormat="1" x14ac:dyDescent="0.2">
      <c r="L498" s="22">
        <v>495</v>
      </c>
      <c r="M498" s="22" t="e">
        <f>IF(#REF!=#REF!,1,0)</f>
        <v>#REF!</v>
      </c>
      <c r="N498" s="22" t="e">
        <f>IF(M498=0,"",COUNTIF(M$4:M498,1))</f>
        <v>#REF!</v>
      </c>
      <c r="O498" s="53" t="e">
        <f>IF(#REF!=zz!BR$2396,1,0)</f>
        <v>#REF!</v>
      </c>
      <c r="P498" s="53" t="e">
        <f>IF(O498=0,"",COUNTIF(O$4:O498,1))</f>
        <v>#REF!</v>
      </c>
      <c r="Q498" s="53" t="e">
        <f>IF(#REF!=zz!BR$2398,1,0)</f>
        <v>#REF!</v>
      </c>
      <c r="R498" s="53" t="e">
        <f>IF(Q498=0,"",COUNTIF(Q$4:Q498,1))</f>
        <v>#REF!</v>
      </c>
      <c r="S498" s="53" t="e">
        <f>IF(#REF!=zz!BR$2400,1,0)</f>
        <v>#REF!</v>
      </c>
      <c r="T498" s="53" t="e">
        <f>IF(S498=0,"",COUNTIF(S$4:S498,1))</f>
        <v>#REF!</v>
      </c>
      <c r="U498" s="53" t="e">
        <f>IF(#REF!&lt;&gt;"",1,"")</f>
        <v>#REF!</v>
      </c>
      <c r="V498" s="53" t="e">
        <f>IF(U498="","",COUNTIF(U$4:U498,1))</f>
        <v>#REF!</v>
      </c>
      <c r="W498" s="53" t="e">
        <f>#REF!</f>
        <v>#REF!</v>
      </c>
      <c r="X498" s="53" t="e">
        <f>IF(W498=0,"",COUNTIF(W$4:W498,1))</f>
        <v>#REF!</v>
      </c>
    </row>
    <row r="499" spans="12:24" s="21" customFormat="1" x14ac:dyDescent="0.2">
      <c r="L499" s="22">
        <v>496</v>
      </c>
      <c r="M499" s="22" t="e">
        <f>IF(#REF!=#REF!,1,0)</f>
        <v>#REF!</v>
      </c>
      <c r="N499" s="22" t="e">
        <f>IF(M499=0,"",COUNTIF(M$4:M499,1))</f>
        <v>#REF!</v>
      </c>
      <c r="O499" s="53" t="e">
        <f>IF(#REF!=zz!BR$2396,1,0)</f>
        <v>#REF!</v>
      </c>
      <c r="P499" s="53" t="e">
        <f>IF(O499=0,"",COUNTIF(O$4:O499,1))</f>
        <v>#REF!</v>
      </c>
      <c r="Q499" s="53" t="e">
        <f>IF(#REF!=zz!BR$2398,1,0)</f>
        <v>#REF!</v>
      </c>
      <c r="R499" s="53" t="e">
        <f>IF(Q499=0,"",COUNTIF(Q$4:Q499,1))</f>
        <v>#REF!</v>
      </c>
      <c r="S499" s="53" t="e">
        <f>IF(#REF!=zz!BR$2400,1,0)</f>
        <v>#REF!</v>
      </c>
      <c r="T499" s="53" t="e">
        <f>IF(S499=0,"",COUNTIF(S$4:S499,1))</f>
        <v>#REF!</v>
      </c>
      <c r="U499" s="53" t="e">
        <f>IF(#REF!&lt;&gt;"",1,"")</f>
        <v>#REF!</v>
      </c>
      <c r="V499" s="53" t="e">
        <f>IF(U499="","",COUNTIF(U$4:U499,1))</f>
        <v>#REF!</v>
      </c>
      <c r="W499" s="53" t="e">
        <f>#REF!</f>
        <v>#REF!</v>
      </c>
      <c r="X499" s="53" t="e">
        <f>IF(W499=0,"",COUNTIF(W$4:W499,1))</f>
        <v>#REF!</v>
      </c>
    </row>
    <row r="500" spans="12:24" s="21" customFormat="1" x14ac:dyDescent="0.2">
      <c r="L500" s="22">
        <v>497</v>
      </c>
      <c r="M500" s="22" t="e">
        <f>IF(#REF!=#REF!,1,0)</f>
        <v>#REF!</v>
      </c>
      <c r="N500" s="22" t="e">
        <f>IF(M500=0,"",COUNTIF(M$4:M500,1))</f>
        <v>#REF!</v>
      </c>
      <c r="O500" s="53" t="e">
        <f>IF(#REF!=zz!BR$2396,1,0)</f>
        <v>#REF!</v>
      </c>
      <c r="P500" s="53" t="e">
        <f>IF(O500=0,"",COUNTIF(O$4:O500,1))</f>
        <v>#REF!</v>
      </c>
      <c r="Q500" s="53" t="e">
        <f>IF(#REF!=zz!BR$2398,1,0)</f>
        <v>#REF!</v>
      </c>
      <c r="R500" s="53" t="e">
        <f>IF(Q500=0,"",COUNTIF(Q$4:Q500,1))</f>
        <v>#REF!</v>
      </c>
      <c r="S500" s="53" t="e">
        <f>IF(#REF!=zz!BR$2400,1,0)</f>
        <v>#REF!</v>
      </c>
      <c r="T500" s="53" t="e">
        <f>IF(S500=0,"",COUNTIF(S$4:S500,1))</f>
        <v>#REF!</v>
      </c>
      <c r="U500" s="53" t="e">
        <f>IF(#REF!&lt;&gt;"",1,"")</f>
        <v>#REF!</v>
      </c>
      <c r="V500" s="53" t="e">
        <f>IF(U500="","",COUNTIF(U$4:U500,1))</f>
        <v>#REF!</v>
      </c>
      <c r="W500" s="53" t="e">
        <f>#REF!</f>
        <v>#REF!</v>
      </c>
      <c r="X500" s="53" t="e">
        <f>IF(W500=0,"",COUNTIF(W$4:W500,1))</f>
        <v>#REF!</v>
      </c>
    </row>
    <row r="501" spans="12:24" s="21" customFormat="1" x14ac:dyDescent="0.2">
      <c r="L501" s="22">
        <v>498</v>
      </c>
      <c r="M501" s="22" t="e">
        <f>IF(#REF!=#REF!,1,0)</f>
        <v>#REF!</v>
      </c>
      <c r="N501" s="22" t="e">
        <f>IF(M501=0,"",COUNTIF(M$4:M501,1))</f>
        <v>#REF!</v>
      </c>
      <c r="O501" s="53" t="e">
        <f>IF(#REF!=zz!BR$2396,1,0)</f>
        <v>#REF!</v>
      </c>
      <c r="P501" s="53" t="e">
        <f>IF(O501=0,"",COUNTIF(O$4:O501,1))</f>
        <v>#REF!</v>
      </c>
      <c r="Q501" s="53" t="e">
        <f>IF(#REF!=zz!BR$2398,1,0)</f>
        <v>#REF!</v>
      </c>
      <c r="R501" s="53" t="e">
        <f>IF(Q501=0,"",COUNTIF(Q$4:Q501,1))</f>
        <v>#REF!</v>
      </c>
      <c r="S501" s="53" t="e">
        <f>IF(#REF!=zz!BR$2400,1,0)</f>
        <v>#REF!</v>
      </c>
      <c r="T501" s="53" t="e">
        <f>IF(S501=0,"",COUNTIF(S$4:S501,1))</f>
        <v>#REF!</v>
      </c>
      <c r="U501" s="53" t="e">
        <f>IF(#REF!&lt;&gt;"",1,"")</f>
        <v>#REF!</v>
      </c>
      <c r="V501" s="53" t="e">
        <f>IF(U501="","",COUNTIF(U$4:U501,1))</f>
        <v>#REF!</v>
      </c>
      <c r="W501" s="53" t="e">
        <f>#REF!</f>
        <v>#REF!</v>
      </c>
      <c r="X501" s="53" t="e">
        <f>IF(W501=0,"",COUNTIF(W$4:W501,1))</f>
        <v>#REF!</v>
      </c>
    </row>
    <row r="502" spans="12:24" s="21" customFormat="1" x14ac:dyDescent="0.2">
      <c r="L502" s="22">
        <v>499</v>
      </c>
      <c r="M502" s="22" t="e">
        <f>IF(#REF!=#REF!,1,0)</f>
        <v>#REF!</v>
      </c>
      <c r="N502" s="22" t="e">
        <f>IF(M502=0,"",COUNTIF(M$4:M502,1))</f>
        <v>#REF!</v>
      </c>
      <c r="O502" s="53" t="e">
        <f>IF(#REF!=zz!BR$2396,1,0)</f>
        <v>#REF!</v>
      </c>
      <c r="P502" s="53" t="e">
        <f>IF(O502=0,"",COUNTIF(O$4:O502,1))</f>
        <v>#REF!</v>
      </c>
      <c r="Q502" s="53" t="e">
        <f>IF(#REF!=zz!BR$2398,1,0)</f>
        <v>#REF!</v>
      </c>
      <c r="R502" s="53" t="e">
        <f>IF(Q502=0,"",COUNTIF(Q$4:Q502,1))</f>
        <v>#REF!</v>
      </c>
      <c r="S502" s="53" t="e">
        <f>IF(#REF!=zz!BR$2400,1,0)</f>
        <v>#REF!</v>
      </c>
      <c r="T502" s="53" t="e">
        <f>IF(S502=0,"",COUNTIF(S$4:S502,1))</f>
        <v>#REF!</v>
      </c>
      <c r="U502" s="53" t="e">
        <f>IF(#REF!&lt;&gt;"",1,"")</f>
        <v>#REF!</v>
      </c>
      <c r="V502" s="53" t="e">
        <f>IF(U502="","",COUNTIF(U$4:U502,1))</f>
        <v>#REF!</v>
      </c>
      <c r="W502" s="53" t="e">
        <f>#REF!</f>
        <v>#REF!</v>
      </c>
      <c r="X502" s="53" t="e">
        <f>IF(W502=0,"",COUNTIF(W$4:W502,1))</f>
        <v>#REF!</v>
      </c>
    </row>
    <row r="503" spans="12:24" s="21" customFormat="1" x14ac:dyDescent="0.2">
      <c r="L503" s="22">
        <v>500</v>
      </c>
      <c r="M503" s="22" t="e">
        <f>IF(#REF!=#REF!,1,0)</f>
        <v>#REF!</v>
      </c>
      <c r="N503" s="22" t="e">
        <f>IF(M503=0,"",COUNTIF(M$4:M503,1))</f>
        <v>#REF!</v>
      </c>
      <c r="O503" s="53" t="e">
        <f>IF(#REF!=zz!BR$2396,1,0)</f>
        <v>#REF!</v>
      </c>
      <c r="P503" s="53" t="e">
        <f>IF(O503=0,"",COUNTIF(O$4:O503,1))</f>
        <v>#REF!</v>
      </c>
      <c r="Q503" s="53" t="e">
        <f>IF(#REF!=zz!BR$2398,1,0)</f>
        <v>#REF!</v>
      </c>
      <c r="R503" s="53" t="e">
        <f>IF(Q503=0,"",COUNTIF(Q$4:Q503,1))</f>
        <v>#REF!</v>
      </c>
      <c r="S503" s="53" t="e">
        <f>IF(#REF!=zz!BR$2400,1,0)</f>
        <v>#REF!</v>
      </c>
      <c r="T503" s="53" t="e">
        <f>IF(S503=0,"",COUNTIF(S$4:S503,1))</f>
        <v>#REF!</v>
      </c>
      <c r="U503" s="53" t="e">
        <f>IF(#REF!&lt;&gt;"",1,"")</f>
        <v>#REF!</v>
      </c>
      <c r="V503" s="53" t="e">
        <f>IF(U503="","",COUNTIF(U$4:U503,1))</f>
        <v>#REF!</v>
      </c>
      <c r="W503" s="53" t="e">
        <f>#REF!</f>
        <v>#REF!</v>
      </c>
      <c r="X503" s="53" t="e">
        <f>IF(W503=0,"",COUNTIF(W$4:W503,1))</f>
        <v>#REF!</v>
      </c>
    </row>
    <row r="504" spans="12:24" s="21" customFormat="1" x14ac:dyDescent="0.2">
      <c r="L504" s="22">
        <v>501</v>
      </c>
      <c r="M504" s="22" t="e">
        <f>IF(#REF!=#REF!,1,0)</f>
        <v>#REF!</v>
      </c>
      <c r="N504" s="22" t="e">
        <f>IF(M504=0,"",COUNTIF(M$4:M504,1))</f>
        <v>#REF!</v>
      </c>
      <c r="O504" s="53" t="e">
        <f>IF(#REF!=zz!BR$2396,1,0)</f>
        <v>#REF!</v>
      </c>
      <c r="P504" s="53" t="e">
        <f>IF(O504=0,"",COUNTIF(O$4:O504,1))</f>
        <v>#REF!</v>
      </c>
      <c r="Q504" s="53" t="e">
        <f>IF(#REF!=zz!BR$2398,1,0)</f>
        <v>#REF!</v>
      </c>
      <c r="R504" s="53" t="e">
        <f>IF(Q504=0,"",COUNTIF(Q$4:Q504,1))</f>
        <v>#REF!</v>
      </c>
      <c r="S504" s="53" t="e">
        <f>IF(#REF!=zz!BR$2400,1,0)</f>
        <v>#REF!</v>
      </c>
      <c r="T504" s="53" t="e">
        <f>IF(S504=0,"",COUNTIF(S$4:S504,1))</f>
        <v>#REF!</v>
      </c>
      <c r="U504" s="53" t="e">
        <f>IF(#REF!&lt;&gt;"",1,"")</f>
        <v>#REF!</v>
      </c>
      <c r="V504" s="53" t="e">
        <f>IF(U504="","",COUNTIF(U$4:U504,1))</f>
        <v>#REF!</v>
      </c>
      <c r="W504" s="53" t="e">
        <f>#REF!</f>
        <v>#REF!</v>
      </c>
      <c r="X504" s="53" t="e">
        <f>IF(W504=0,"",COUNTIF(W$4:W504,1))</f>
        <v>#REF!</v>
      </c>
    </row>
    <row r="505" spans="12:24" s="21" customFormat="1" x14ac:dyDescent="0.2">
      <c r="L505" s="22">
        <v>502</v>
      </c>
      <c r="M505" s="22" t="e">
        <f>IF(#REF!=#REF!,1,0)</f>
        <v>#REF!</v>
      </c>
      <c r="N505" s="22" t="e">
        <f>IF(M505=0,"",COUNTIF(M$4:M505,1))</f>
        <v>#REF!</v>
      </c>
      <c r="O505" s="53" t="e">
        <f>IF(#REF!=zz!BR$2396,1,0)</f>
        <v>#REF!</v>
      </c>
      <c r="P505" s="53" t="e">
        <f>IF(O505=0,"",COUNTIF(O$4:O505,1))</f>
        <v>#REF!</v>
      </c>
      <c r="Q505" s="53" t="e">
        <f>IF(#REF!=zz!BR$2398,1,0)</f>
        <v>#REF!</v>
      </c>
      <c r="R505" s="53" t="e">
        <f>IF(Q505=0,"",COUNTIF(Q$4:Q505,1))</f>
        <v>#REF!</v>
      </c>
      <c r="S505" s="53" t="e">
        <f>IF(#REF!=zz!BR$2400,1,0)</f>
        <v>#REF!</v>
      </c>
      <c r="T505" s="53" t="e">
        <f>IF(S505=0,"",COUNTIF(S$4:S505,1))</f>
        <v>#REF!</v>
      </c>
      <c r="U505" s="53" t="e">
        <f>IF(#REF!&lt;&gt;"",1,"")</f>
        <v>#REF!</v>
      </c>
      <c r="V505" s="53" t="e">
        <f>IF(U505="","",COUNTIF(U$4:U505,1))</f>
        <v>#REF!</v>
      </c>
      <c r="W505" s="53" t="e">
        <f>#REF!</f>
        <v>#REF!</v>
      </c>
      <c r="X505" s="53" t="e">
        <f>IF(W505=0,"",COUNTIF(W$4:W505,1))</f>
        <v>#REF!</v>
      </c>
    </row>
    <row r="506" spans="12:24" s="21" customFormat="1" x14ac:dyDescent="0.2">
      <c r="L506" s="22">
        <v>503</v>
      </c>
      <c r="M506" s="22" t="e">
        <f>IF(#REF!=#REF!,1,0)</f>
        <v>#REF!</v>
      </c>
      <c r="N506" s="22" t="e">
        <f>IF(M506=0,"",COUNTIF(M$4:M506,1))</f>
        <v>#REF!</v>
      </c>
      <c r="O506" s="53" t="e">
        <f>IF(#REF!=zz!BR$2396,1,0)</f>
        <v>#REF!</v>
      </c>
      <c r="P506" s="53" t="e">
        <f>IF(O506=0,"",COUNTIF(O$4:O506,1))</f>
        <v>#REF!</v>
      </c>
      <c r="Q506" s="53" t="e">
        <f>IF(#REF!=zz!BR$2398,1,0)</f>
        <v>#REF!</v>
      </c>
      <c r="R506" s="53" t="e">
        <f>IF(Q506=0,"",COUNTIF(Q$4:Q506,1))</f>
        <v>#REF!</v>
      </c>
      <c r="S506" s="53" t="e">
        <f>IF(#REF!=zz!BR$2400,1,0)</f>
        <v>#REF!</v>
      </c>
      <c r="T506" s="53" t="e">
        <f>IF(S506=0,"",COUNTIF(S$4:S506,1))</f>
        <v>#REF!</v>
      </c>
      <c r="U506" s="53" t="e">
        <f>IF(#REF!&lt;&gt;"",1,"")</f>
        <v>#REF!</v>
      </c>
      <c r="V506" s="53" t="e">
        <f>IF(U506="","",COUNTIF(U$4:U506,1))</f>
        <v>#REF!</v>
      </c>
      <c r="W506" s="53" t="e">
        <f>#REF!</f>
        <v>#REF!</v>
      </c>
      <c r="X506" s="53" t="e">
        <f>IF(W506=0,"",COUNTIF(W$4:W506,1))</f>
        <v>#REF!</v>
      </c>
    </row>
    <row r="507" spans="12:24" s="21" customFormat="1" x14ac:dyDescent="0.2">
      <c r="L507" s="22">
        <v>504</v>
      </c>
      <c r="M507" s="22" t="e">
        <f>IF(#REF!=#REF!,1,0)</f>
        <v>#REF!</v>
      </c>
      <c r="N507" s="22" t="e">
        <f>IF(M507=0,"",COUNTIF(M$4:M507,1))</f>
        <v>#REF!</v>
      </c>
      <c r="O507" s="53" t="e">
        <f>IF(#REF!=zz!BR$2396,1,0)</f>
        <v>#REF!</v>
      </c>
      <c r="P507" s="53" t="e">
        <f>IF(O507=0,"",COUNTIF(O$4:O507,1))</f>
        <v>#REF!</v>
      </c>
      <c r="Q507" s="53" t="e">
        <f>IF(#REF!=zz!BR$2398,1,0)</f>
        <v>#REF!</v>
      </c>
      <c r="R507" s="53" t="e">
        <f>IF(Q507=0,"",COUNTIF(Q$4:Q507,1))</f>
        <v>#REF!</v>
      </c>
      <c r="S507" s="53" t="e">
        <f>IF(#REF!=zz!BR$2400,1,0)</f>
        <v>#REF!</v>
      </c>
      <c r="T507" s="53" t="e">
        <f>IF(S507=0,"",COUNTIF(S$4:S507,1))</f>
        <v>#REF!</v>
      </c>
      <c r="U507" s="53" t="e">
        <f>IF(#REF!&lt;&gt;"",1,"")</f>
        <v>#REF!</v>
      </c>
      <c r="V507" s="53" t="e">
        <f>IF(U507="","",COUNTIF(U$4:U507,1))</f>
        <v>#REF!</v>
      </c>
      <c r="W507" s="53" t="e">
        <f>#REF!</f>
        <v>#REF!</v>
      </c>
      <c r="X507" s="53" t="e">
        <f>IF(W507=0,"",COUNTIF(W$4:W507,1))</f>
        <v>#REF!</v>
      </c>
    </row>
    <row r="508" spans="12:24" s="21" customFormat="1" x14ac:dyDescent="0.2">
      <c r="L508" s="22">
        <v>505</v>
      </c>
      <c r="M508" s="22" t="e">
        <f>IF(#REF!=#REF!,1,0)</f>
        <v>#REF!</v>
      </c>
      <c r="N508" s="22" t="e">
        <f>IF(M508=0,"",COUNTIF(M$4:M508,1))</f>
        <v>#REF!</v>
      </c>
      <c r="O508" s="53" t="e">
        <f>IF(#REF!=zz!BR$2396,1,0)</f>
        <v>#REF!</v>
      </c>
      <c r="P508" s="53" t="e">
        <f>IF(O508=0,"",COUNTIF(O$4:O508,1))</f>
        <v>#REF!</v>
      </c>
      <c r="Q508" s="53" t="e">
        <f>IF(#REF!=zz!BR$2398,1,0)</f>
        <v>#REF!</v>
      </c>
      <c r="R508" s="53" t="e">
        <f>IF(Q508=0,"",COUNTIF(Q$4:Q508,1))</f>
        <v>#REF!</v>
      </c>
      <c r="S508" s="53" t="e">
        <f>IF(#REF!=zz!BR$2400,1,0)</f>
        <v>#REF!</v>
      </c>
      <c r="T508" s="53" t="e">
        <f>IF(S508=0,"",COUNTIF(S$4:S508,1))</f>
        <v>#REF!</v>
      </c>
      <c r="U508" s="53" t="e">
        <f>IF(#REF!&lt;&gt;"",1,"")</f>
        <v>#REF!</v>
      </c>
      <c r="V508" s="53" t="e">
        <f>IF(U508="","",COUNTIF(U$4:U508,1))</f>
        <v>#REF!</v>
      </c>
      <c r="W508" s="53" t="e">
        <f>#REF!</f>
        <v>#REF!</v>
      </c>
      <c r="X508" s="53" t="e">
        <f>IF(W508=0,"",COUNTIF(W$4:W508,1))</f>
        <v>#REF!</v>
      </c>
    </row>
    <row r="509" spans="12:24" s="21" customFormat="1" x14ac:dyDescent="0.2">
      <c r="L509" s="22">
        <v>506</v>
      </c>
      <c r="M509" s="22" t="e">
        <f>IF(#REF!=#REF!,1,0)</f>
        <v>#REF!</v>
      </c>
      <c r="N509" s="22" t="e">
        <f>IF(M509=0,"",COUNTIF(M$4:M509,1))</f>
        <v>#REF!</v>
      </c>
      <c r="O509" s="53" t="e">
        <f>IF(#REF!=zz!BR$2396,1,0)</f>
        <v>#REF!</v>
      </c>
      <c r="P509" s="53" t="e">
        <f>IF(O509=0,"",COUNTIF(O$4:O509,1))</f>
        <v>#REF!</v>
      </c>
      <c r="Q509" s="53" t="e">
        <f>IF(#REF!=zz!BR$2398,1,0)</f>
        <v>#REF!</v>
      </c>
      <c r="R509" s="53" t="e">
        <f>IF(Q509=0,"",COUNTIF(Q$4:Q509,1))</f>
        <v>#REF!</v>
      </c>
      <c r="S509" s="53" t="e">
        <f>IF(#REF!=zz!BR$2400,1,0)</f>
        <v>#REF!</v>
      </c>
      <c r="T509" s="53" t="e">
        <f>IF(S509=0,"",COUNTIF(S$4:S509,1))</f>
        <v>#REF!</v>
      </c>
      <c r="U509" s="53" t="e">
        <f>IF(#REF!&lt;&gt;"",1,"")</f>
        <v>#REF!</v>
      </c>
      <c r="V509" s="53" t="e">
        <f>IF(U509="","",COUNTIF(U$4:U509,1))</f>
        <v>#REF!</v>
      </c>
      <c r="W509" s="53" t="e">
        <f>#REF!</f>
        <v>#REF!</v>
      </c>
      <c r="X509" s="53" t="e">
        <f>IF(W509=0,"",COUNTIF(W$4:W509,1))</f>
        <v>#REF!</v>
      </c>
    </row>
    <row r="510" spans="12:24" s="21" customFormat="1" x14ac:dyDescent="0.2">
      <c r="L510" s="22">
        <v>507</v>
      </c>
      <c r="M510" s="22" t="e">
        <f>IF(#REF!=#REF!,1,0)</f>
        <v>#REF!</v>
      </c>
      <c r="N510" s="22" t="e">
        <f>IF(M510=0,"",COUNTIF(M$4:M510,1))</f>
        <v>#REF!</v>
      </c>
      <c r="O510" s="53" t="e">
        <f>IF(#REF!=zz!BR$2396,1,0)</f>
        <v>#REF!</v>
      </c>
      <c r="P510" s="53" t="e">
        <f>IF(O510=0,"",COUNTIF(O$4:O510,1))</f>
        <v>#REF!</v>
      </c>
      <c r="Q510" s="53" t="e">
        <f>IF(#REF!=zz!BR$2398,1,0)</f>
        <v>#REF!</v>
      </c>
      <c r="R510" s="53" t="e">
        <f>IF(Q510=0,"",COUNTIF(Q$4:Q510,1))</f>
        <v>#REF!</v>
      </c>
      <c r="S510" s="53" t="e">
        <f>IF(#REF!=zz!BR$2400,1,0)</f>
        <v>#REF!</v>
      </c>
      <c r="T510" s="53" t="e">
        <f>IF(S510=0,"",COUNTIF(S$4:S510,1))</f>
        <v>#REF!</v>
      </c>
      <c r="U510" s="53" t="e">
        <f>IF(#REF!&lt;&gt;"",1,"")</f>
        <v>#REF!</v>
      </c>
      <c r="V510" s="53" t="e">
        <f>IF(U510="","",COUNTIF(U$4:U510,1))</f>
        <v>#REF!</v>
      </c>
      <c r="W510" s="53" t="e">
        <f>#REF!</f>
        <v>#REF!</v>
      </c>
      <c r="X510" s="53" t="e">
        <f>IF(W510=0,"",COUNTIF(W$4:W510,1))</f>
        <v>#REF!</v>
      </c>
    </row>
    <row r="511" spans="12:24" s="21" customFormat="1" x14ac:dyDescent="0.2">
      <c r="L511" s="22">
        <v>508</v>
      </c>
      <c r="M511" s="22" t="e">
        <f>IF(#REF!=#REF!,1,0)</f>
        <v>#REF!</v>
      </c>
      <c r="N511" s="22" t="e">
        <f>IF(M511=0,"",COUNTIF(M$4:M511,1))</f>
        <v>#REF!</v>
      </c>
      <c r="O511" s="53" t="e">
        <f>IF(#REF!=zz!BR$2396,1,0)</f>
        <v>#REF!</v>
      </c>
      <c r="P511" s="53" t="e">
        <f>IF(O511=0,"",COUNTIF(O$4:O511,1))</f>
        <v>#REF!</v>
      </c>
      <c r="Q511" s="53" t="e">
        <f>IF(#REF!=zz!BR$2398,1,0)</f>
        <v>#REF!</v>
      </c>
      <c r="R511" s="53" t="e">
        <f>IF(Q511=0,"",COUNTIF(Q$4:Q511,1))</f>
        <v>#REF!</v>
      </c>
      <c r="S511" s="53" t="e">
        <f>IF(#REF!=zz!BR$2400,1,0)</f>
        <v>#REF!</v>
      </c>
      <c r="T511" s="53" t="e">
        <f>IF(S511=0,"",COUNTIF(S$4:S511,1))</f>
        <v>#REF!</v>
      </c>
      <c r="U511" s="53" t="e">
        <f>IF(#REF!&lt;&gt;"",1,"")</f>
        <v>#REF!</v>
      </c>
      <c r="V511" s="53" t="e">
        <f>IF(U511="","",COUNTIF(U$4:U511,1))</f>
        <v>#REF!</v>
      </c>
      <c r="W511" s="53" t="e">
        <f>#REF!</f>
        <v>#REF!</v>
      </c>
      <c r="X511" s="53" t="e">
        <f>IF(W511=0,"",COUNTIF(W$4:W511,1))</f>
        <v>#REF!</v>
      </c>
    </row>
    <row r="512" spans="12:24" s="21" customFormat="1" x14ac:dyDescent="0.2">
      <c r="L512" s="22">
        <v>509</v>
      </c>
      <c r="M512" s="22" t="e">
        <f>IF(#REF!=#REF!,1,0)</f>
        <v>#REF!</v>
      </c>
      <c r="N512" s="22" t="e">
        <f>IF(M512=0,"",COUNTIF(M$4:M512,1))</f>
        <v>#REF!</v>
      </c>
      <c r="O512" s="53" t="e">
        <f>IF(#REF!=zz!BR$2396,1,0)</f>
        <v>#REF!</v>
      </c>
      <c r="P512" s="53" t="e">
        <f>IF(O512=0,"",COUNTIF(O$4:O512,1))</f>
        <v>#REF!</v>
      </c>
      <c r="Q512" s="53" t="e">
        <f>IF(#REF!=zz!BR$2398,1,0)</f>
        <v>#REF!</v>
      </c>
      <c r="R512" s="53" t="e">
        <f>IF(Q512=0,"",COUNTIF(Q$4:Q512,1))</f>
        <v>#REF!</v>
      </c>
      <c r="S512" s="53" t="e">
        <f>IF(#REF!=zz!BR$2400,1,0)</f>
        <v>#REF!</v>
      </c>
      <c r="T512" s="53" t="e">
        <f>IF(S512=0,"",COUNTIF(S$4:S512,1))</f>
        <v>#REF!</v>
      </c>
      <c r="U512" s="53" t="e">
        <f>IF(#REF!&lt;&gt;"",1,"")</f>
        <v>#REF!</v>
      </c>
      <c r="V512" s="53" t="e">
        <f>IF(U512="","",COUNTIF(U$4:U512,1))</f>
        <v>#REF!</v>
      </c>
      <c r="W512" s="53" t="e">
        <f>#REF!</f>
        <v>#REF!</v>
      </c>
      <c r="X512" s="53" t="e">
        <f>IF(W512=0,"",COUNTIF(W$4:W512,1))</f>
        <v>#REF!</v>
      </c>
    </row>
    <row r="513" spans="12:24" s="21" customFormat="1" x14ac:dyDescent="0.2">
      <c r="L513" s="22">
        <v>510</v>
      </c>
      <c r="M513" s="22" t="e">
        <f>IF(#REF!=#REF!,1,0)</f>
        <v>#REF!</v>
      </c>
      <c r="N513" s="22" t="e">
        <f>IF(M513=0,"",COUNTIF(M$4:M513,1))</f>
        <v>#REF!</v>
      </c>
      <c r="O513" s="53" t="e">
        <f>IF(#REF!=zz!BR$2396,1,0)</f>
        <v>#REF!</v>
      </c>
      <c r="P513" s="53" t="e">
        <f>IF(O513=0,"",COUNTIF(O$4:O513,1))</f>
        <v>#REF!</v>
      </c>
      <c r="Q513" s="53" t="e">
        <f>IF(#REF!=zz!BR$2398,1,0)</f>
        <v>#REF!</v>
      </c>
      <c r="R513" s="53" t="e">
        <f>IF(Q513=0,"",COUNTIF(Q$4:Q513,1))</f>
        <v>#REF!</v>
      </c>
      <c r="S513" s="53" t="e">
        <f>IF(#REF!=zz!BR$2400,1,0)</f>
        <v>#REF!</v>
      </c>
      <c r="T513" s="53" t="e">
        <f>IF(S513=0,"",COUNTIF(S$4:S513,1))</f>
        <v>#REF!</v>
      </c>
      <c r="U513" s="53" t="e">
        <f>IF(#REF!&lt;&gt;"",1,"")</f>
        <v>#REF!</v>
      </c>
      <c r="V513" s="53" t="e">
        <f>IF(U513="","",COUNTIF(U$4:U513,1))</f>
        <v>#REF!</v>
      </c>
      <c r="W513" s="53" t="e">
        <f>#REF!</f>
        <v>#REF!</v>
      </c>
      <c r="X513" s="53" t="e">
        <f>IF(W513=0,"",COUNTIF(W$4:W513,1))</f>
        <v>#REF!</v>
      </c>
    </row>
    <row r="514" spans="12:24" s="21" customFormat="1" x14ac:dyDescent="0.2">
      <c r="L514" s="22">
        <v>511</v>
      </c>
      <c r="M514" s="22" t="e">
        <f>IF(#REF!=#REF!,1,0)</f>
        <v>#REF!</v>
      </c>
      <c r="N514" s="22" t="e">
        <f>IF(M514=0,"",COUNTIF(M$4:M514,1))</f>
        <v>#REF!</v>
      </c>
      <c r="O514" s="53" t="e">
        <f>IF(#REF!=zz!BR$2396,1,0)</f>
        <v>#REF!</v>
      </c>
      <c r="P514" s="53" t="e">
        <f>IF(O514=0,"",COUNTIF(O$4:O514,1))</f>
        <v>#REF!</v>
      </c>
      <c r="Q514" s="53" t="e">
        <f>IF(#REF!=zz!BR$2398,1,0)</f>
        <v>#REF!</v>
      </c>
      <c r="R514" s="53" t="e">
        <f>IF(Q514=0,"",COUNTIF(Q$4:Q514,1))</f>
        <v>#REF!</v>
      </c>
      <c r="S514" s="53" t="e">
        <f>IF(#REF!=zz!BR$2400,1,0)</f>
        <v>#REF!</v>
      </c>
      <c r="T514" s="53" t="e">
        <f>IF(S514=0,"",COUNTIF(S$4:S514,1))</f>
        <v>#REF!</v>
      </c>
      <c r="U514" s="53" t="e">
        <f>IF(#REF!&lt;&gt;"",1,"")</f>
        <v>#REF!</v>
      </c>
      <c r="V514" s="53" t="e">
        <f>IF(U514="","",COUNTIF(U$4:U514,1))</f>
        <v>#REF!</v>
      </c>
      <c r="W514" s="53" t="e">
        <f>#REF!</f>
        <v>#REF!</v>
      </c>
      <c r="X514" s="53" t="e">
        <f>IF(W514=0,"",COUNTIF(W$4:W514,1))</f>
        <v>#REF!</v>
      </c>
    </row>
    <row r="515" spans="12:24" s="21" customFormat="1" x14ac:dyDescent="0.2">
      <c r="L515" s="22">
        <v>512</v>
      </c>
      <c r="M515" s="22" t="e">
        <f>IF(#REF!=#REF!,1,0)</f>
        <v>#REF!</v>
      </c>
      <c r="N515" s="22" t="e">
        <f>IF(M515=0,"",COUNTIF(M$4:M515,1))</f>
        <v>#REF!</v>
      </c>
      <c r="O515" s="53" t="e">
        <f>IF(#REF!=zz!BR$2396,1,0)</f>
        <v>#REF!</v>
      </c>
      <c r="P515" s="53" t="e">
        <f>IF(O515=0,"",COUNTIF(O$4:O515,1))</f>
        <v>#REF!</v>
      </c>
      <c r="Q515" s="53" t="e">
        <f>IF(#REF!=zz!BR$2398,1,0)</f>
        <v>#REF!</v>
      </c>
      <c r="R515" s="53" t="e">
        <f>IF(Q515=0,"",COUNTIF(Q$4:Q515,1))</f>
        <v>#REF!</v>
      </c>
      <c r="S515" s="53" t="e">
        <f>IF(#REF!=zz!BR$2400,1,0)</f>
        <v>#REF!</v>
      </c>
      <c r="T515" s="53" t="e">
        <f>IF(S515=0,"",COUNTIF(S$4:S515,1))</f>
        <v>#REF!</v>
      </c>
      <c r="U515" s="53" t="e">
        <f>IF(#REF!&lt;&gt;"",1,"")</f>
        <v>#REF!</v>
      </c>
      <c r="V515" s="53" t="e">
        <f>IF(U515="","",COUNTIF(U$4:U515,1))</f>
        <v>#REF!</v>
      </c>
      <c r="W515" s="53" t="e">
        <f>#REF!</f>
        <v>#REF!</v>
      </c>
      <c r="X515" s="53" t="e">
        <f>IF(W515=0,"",COUNTIF(W$4:W515,1))</f>
        <v>#REF!</v>
      </c>
    </row>
    <row r="516" spans="12:24" s="21" customFormat="1" x14ac:dyDescent="0.2">
      <c r="L516" s="22">
        <v>513</v>
      </c>
      <c r="M516" s="22" t="e">
        <f>IF(#REF!=#REF!,1,0)</f>
        <v>#REF!</v>
      </c>
      <c r="N516" s="22" t="e">
        <f>IF(M516=0,"",COUNTIF(M$4:M516,1))</f>
        <v>#REF!</v>
      </c>
      <c r="O516" s="53" t="e">
        <f>IF(#REF!=zz!BR$2396,1,0)</f>
        <v>#REF!</v>
      </c>
      <c r="P516" s="53" t="e">
        <f>IF(O516=0,"",COUNTIF(O$4:O516,1))</f>
        <v>#REF!</v>
      </c>
      <c r="Q516" s="53" t="e">
        <f>IF(#REF!=zz!BR$2398,1,0)</f>
        <v>#REF!</v>
      </c>
      <c r="R516" s="53" t="e">
        <f>IF(Q516=0,"",COUNTIF(Q$4:Q516,1))</f>
        <v>#REF!</v>
      </c>
      <c r="S516" s="53" t="e">
        <f>IF(#REF!=zz!BR$2400,1,0)</f>
        <v>#REF!</v>
      </c>
      <c r="T516" s="53" t="e">
        <f>IF(S516=0,"",COUNTIF(S$4:S516,1))</f>
        <v>#REF!</v>
      </c>
      <c r="U516" s="53" t="e">
        <f>IF(#REF!&lt;&gt;"",1,"")</f>
        <v>#REF!</v>
      </c>
      <c r="V516" s="53" t="e">
        <f>IF(U516="","",COUNTIF(U$4:U516,1))</f>
        <v>#REF!</v>
      </c>
      <c r="W516" s="53" t="e">
        <f>#REF!</f>
        <v>#REF!</v>
      </c>
      <c r="X516" s="53" t="e">
        <f>IF(W516=0,"",COUNTIF(W$4:W516,1))</f>
        <v>#REF!</v>
      </c>
    </row>
    <row r="517" spans="12:24" s="21" customFormat="1" x14ac:dyDescent="0.2">
      <c r="L517" s="22">
        <v>514</v>
      </c>
      <c r="M517" s="22" t="e">
        <f>IF(#REF!=#REF!,1,0)</f>
        <v>#REF!</v>
      </c>
      <c r="N517" s="22" t="e">
        <f>IF(M517=0,"",COUNTIF(M$4:M517,1))</f>
        <v>#REF!</v>
      </c>
      <c r="O517" s="53" t="e">
        <f>IF(#REF!=zz!BR$2396,1,0)</f>
        <v>#REF!</v>
      </c>
      <c r="P517" s="53" t="e">
        <f>IF(O517=0,"",COUNTIF(O$4:O517,1))</f>
        <v>#REF!</v>
      </c>
      <c r="Q517" s="53" t="e">
        <f>IF(#REF!=zz!BR$2398,1,0)</f>
        <v>#REF!</v>
      </c>
      <c r="R517" s="53" t="e">
        <f>IF(Q517=0,"",COUNTIF(Q$4:Q517,1))</f>
        <v>#REF!</v>
      </c>
      <c r="S517" s="53" t="e">
        <f>IF(#REF!=zz!BR$2400,1,0)</f>
        <v>#REF!</v>
      </c>
      <c r="T517" s="53" t="e">
        <f>IF(S517=0,"",COUNTIF(S$4:S517,1))</f>
        <v>#REF!</v>
      </c>
      <c r="U517" s="53" t="e">
        <f>IF(#REF!&lt;&gt;"",1,"")</f>
        <v>#REF!</v>
      </c>
      <c r="V517" s="53" t="e">
        <f>IF(U517="","",COUNTIF(U$4:U517,1))</f>
        <v>#REF!</v>
      </c>
      <c r="W517" s="53" t="e">
        <f>#REF!</f>
        <v>#REF!</v>
      </c>
      <c r="X517" s="53" t="e">
        <f>IF(W517=0,"",COUNTIF(W$4:W517,1))</f>
        <v>#REF!</v>
      </c>
    </row>
    <row r="518" spans="12:24" s="21" customFormat="1" x14ac:dyDescent="0.2">
      <c r="L518" s="22">
        <v>515</v>
      </c>
      <c r="M518" s="22" t="e">
        <f>IF(#REF!=#REF!,1,0)</f>
        <v>#REF!</v>
      </c>
      <c r="N518" s="22" t="e">
        <f>IF(M518=0,"",COUNTIF(M$4:M518,1))</f>
        <v>#REF!</v>
      </c>
      <c r="O518" s="53" t="e">
        <f>IF(#REF!=zz!BR$2396,1,0)</f>
        <v>#REF!</v>
      </c>
      <c r="P518" s="53" t="e">
        <f>IF(O518=0,"",COUNTIF(O$4:O518,1))</f>
        <v>#REF!</v>
      </c>
      <c r="Q518" s="53" t="e">
        <f>IF(#REF!=zz!BR$2398,1,0)</f>
        <v>#REF!</v>
      </c>
      <c r="R518" s="53" t="e">
        <f>IF(Q518=0,"",COUNTIF(Q$4:Q518,1))</f>
        <v>#REF!</v>
      </c>
      <c r="S518" s="53" t="e">
        <f>IF(#REF!=zz!BR$2400,1,0)</f>
        <v>#REF!</v>
      </c>
      <c r="T518" s="53" t="e">
        <f>IF(S518=0,"",COUNTIF(S$4:S518,1))</f>
        <v>#REF!</v>
      </c>
      <c r="U518" s="53" t="e">
        <f>IF(#REF!&lt;&gt;"",1,"")</f>
        <v>#REF!</v>
      </c>
      <c r="V518" s="53" t="e">
        <f>IF(U518="","",COUNTIF(U$4:U518,1))</f>
        <v>#REF!</v>
      </c>
      <c r="W518" s="53" t="e">
        <f>#REF!</f>
        <v>#REF!</v>
      </c>
      <c r="X518" s="53" t="e">
        <f>IF(W518=0,"",COUNTIF(W$4:W518,1))</f>
        <v>#REF!</v>
      </c>
    </row>
    <row r="519" spans="12:24" s="21" customFormat="1" x14ac:dyDescent="0.2">
      <c r="L519" s="22">
        <v>516</v>
      </c>
      <c r="M519" s="22" t="e">
        <f>IF(#REF!=#REF!,1,0)</f>
        <v>#REF!</v>
      </c>
      <c r="N519" s="22" t="e">
        <f>IF(M519=0,"",COUNTIF(M$4:M519,1))</f>
        <v>#REF!</v>
      </c>
      <c r="O519" s="53" t="e">
        <f>IF(#REF!=zz!BR$2396,1,0)</f>
        <v>#REF!</v>
      </c>
      <c r="P519" s="53" t="e">
        <f>IF(O519=0,"",COUNTIF(O$4:O519,1))</f>
        <v>#REF!</v>
      </c>
      <c r="Q519" s="53" t="e">
        <f>IF(#REF!=zz!BR$2398,1,0)</f>
        <v>#REF!</v>
      </c>
      <c r="R519" s="53" t="e">
        <f>IF(Q519=0,"",COUNTIF(Q$4:Q519,1))</f>
        <v>#REF!</v>
      </c>
      <c r="S519" s="53" t="e">
        <f>IF(#REF!=zz!BR$2400,1,0)</f>
        <v>#REF!</v>
      </c>
      <c r="T519" s="53" t="e">
        <f>IF(S519=0,"",COUNTIF(S$4:S519,1))</f>
        <v>#REF!</v>
      </c>
      <c r="U519" s="53" t="e">
        <f>IF(#REF!&lt;&gt;"",1,"")</f>
        <v>#REF!</v>
      </c>
      <c r="V519" s="53" t="e">
        <f>IF(U519="","",COUNTIF(U$4:U519,1))</f>
        <v>#REF!</v>
      </c>
      <c r="W519" s="53" t="e">
        <f>#REF!</f>
        <v>#REF!</v>
      </c>
      <c r="X519" s="53" t="e">
        <f>IF(W519=0,"",COUNTIF(W$4:W519,1))</f>
        <v>#REF!</v>
      </c>
    </row>
    <row r="520" spans="12:24" s="21" customFormat="1" x14ac:dyDescent="0.2">
      <c r="L520" s="22">
        <v>517</v>
      </c>
      <c r="M520" s="22" t="e">
        <f>IF(#REF!=#REF!,1,0)</f>
        <v>#REF!</v>
      </c>
      <c r="N520" s="22" t="e">
        <f>IF(M520=0,"",COUNTIF(M$4:M520,1))</f>
        <v>#REF!</v>
      </c>
      <c r="O520" s="53" t="e">
        <f>IF(#REF!=zz!BR$2396,1,0)</f>
        <v>#REF!</v>
      </c>
      <c r="P520" s="53" t="e">
        <f>IF(O520=0,"",COUNTIF(O$4:O520,1))</f>
        <v>#REF!</v>
      </c>
      <c r="Q520" s="53" t="e">
        <f>IF(#REF!=zz!BR$2398,1,0)</f>
        <v>#REF!</v>
      </c>
      <c r="R520" s="53" t="e">
        <f>IF(Q520=0,"",COUNTIF(Q$4:Q520,1))</f>
        <v>#REF!</v>
      </c>
      <c r="S520" s="53" t="e">
        <f>IF(#REF!=zz!BR$2400,1,0)</f>
        <v>#REF!</v>
      </c>
      <c r="T520" s="53" t="e">
        <f>IF(S520=0,"",COUNTIF(S$4:S520,1))</f>
        <v>#REF!</v>
      </c>
      <c r="U520" s="53" t="e">
        <f>IF(#REF!&lt;&gt;"",1,"")</f>
        <v>#REF!</v>
      </c>
      <c r="V520" s="53" t="e">
        <f>IF(U520="","",COUNTIF(U$4:U520,1))</f>
        <v>#REF!</v>
      </c>
      <c r="W520" s="53" t="e">
        <f>#REF!</f>
        <v>#REF!</v>
      </c>
      <c r="X520" s="53" t="e">
        <f>IF(W520=0,"",COUNTIF(W$4:W520,1))</f>
        <v>#REF!</v>
      </c>
    </row>
    <row r="521" spans="12:24" s="21" customFormat="1" x14ac:dyDescent="0.2">
      <c r="L521" s="22">
        <v>518</v>
      </c>
      <c r="M521" s="22" t="e">
        <f>IF(#REF!=#REF!,1,0)</f>
        <v>#REF!</v>
      </c>
      <c r="N521" s="22" t="e">
        <f>IF(M521=0,"",COUNTIF(M$4:M521,1))</f>
        <v>#REF!</v>
      </c>
      <c r="O521" s="53" t="e">
        <f>IF(#REF!=zz!BR$2396,1,0)</f>
        <v>#REF!</v>
      </c>
      <c r="P521" s="53" t="e">
        <f>IF(O521=0,"",COUNTIF(O$4:O521,1))</f>
        <v>#REF!</v>
      </c>
      <c r="Q521" s="53" t="e">
        <f>IF(#REF!=zz!BR$2398,1,0)</f>
        <v>#REF!</v>
      </c>
      <c r="R521" s="53" t="e">
        <f>IF(Q521=0,"",COUNTIF(Q$4:Q521,1))</f>
        <v>#REF!</v>
      </c>
      <c r="S521" s="53" t="e">
        <f>IF(#REF!=zz!BR$2400,1,0)</f>
        <v>#REF!</v>
      </c>
      <c r="T521" s="53" t="e">
        <f>IF(S521=0,"",COUNTIF(S$4:S521,1))</f>
        <v>#REF!</v>
      </c>
      <c r="U521" s="53" t="e">
        <f>IF(#REF!&lt;&gt;"",1,"")</f>
        <v>#REF!</v>
      </c>
      <c r="V521" s="53" t="e">
        <f>IF(U521="","",COUNTIF(U$4:U521,1))</f>
        <v>#REF!</v>
      </c>
      <c r="W521" s="53" t="e">
        <f>#REF!</f>
        <v>#REF!</v>
      </c>
      <c r="X521" s="53" t="e">
        <f>IF(W521=0,"",COUNTIF(W$4:W521,1))</f>
        <v>#REF!</v>
      </c>
    </row>
    <row r="522" spans="12:24" s="21" customFormat="1" x14ac:dyDescent="0.2">
      <c r="L522" s="22">
        <v>519</v>
      </c>
      <c r="M522" s="22" t="e">
        <f>IF(#REF!=#REF!,1,0)</f>
        <v>#REF!</v>
      </c>
      <c r="N522" s="22" t="e">
        <f>IF(M522=0,"",COUNTIF(M$4:M522,1))</f>
        <v>#REF!</v>
      </c>
      <c r="O522" s="53" t="e">
        <f>IF(#REF!=zz!BR$2396,1,0)</f>
        <v>#REF!</v>
      </c>
      <c r="P522" s="53" t="e">
        <f>IF(O522=0,"",COUNTIF(O$4:O522,1))</f>
        <v>#REF!</v>
      </c>
      <c r="Q522" s="53" t="e">
        <f>IF(#REF!=zz!BR$2398,1,0)</f>
        <v>#REF!</v>
      </c>
      <c r="R522" s="53" t="e">
        <f>IF(Q522=0,"",COUNTIF(Q$4:Q522,1))</f>
        <v>#REF!</v>
      </c>
      <c r="S522" s="53" t="e">
        <f>IF(#REF!=zz!BR$2400,1,0)</f>
        <v>#REF!</v>
      </c>
      <c r="T522" s="53" t="e">
        <f>IF(S522=0,"",COUNTIF(S$4:S522,1))</f>
        <v>#REF!</v>
      </c>
      <c r="U522" s="53" t="e">
        <f>IF(#REF!&lt;&gt;"",1,"")</f>
        <v>#REF!</v>
      </c>
      <c r="V522" s="53" t="e">
        <f>IF(U522="","",COUNTIF(U$4:U522,1))</f>
        <v>#REF!</v>
      </c>
      <c r="W522" s="53" t="e">
        <f>#REF!</f>
        <v>#REF!</v>
      </c>
      <c r="X522" s="53" t="e">
        <f>IF(W522=0,"",COUNTIF(W$4:W522,1))</f>
        <v>#REF!</v>
      </c>
    </row>
    <row r="523" spans="12:24" s="21" customFormat="1" x14ac:dyDescent="0.2">
      <c r="L523" s="22">
        <v>520</v>
      </c>
      <c r="M523" s="22" t="e">
        <f>IF(#REF!=#REF!,1,0)</f>
        <v>#REF!</v>
      </c>
      <c r="N523" s="22" t="e">
        <f>IF(M523=0,"",COUNTIF(M$4:M523,1))</f>
        <v>#REF!</v>
      </c>
      <c r="O523" s="53" t="e">
        <f>IF(#REF!=zz!BR$2396,1,0)</f>
        <v>#REF!</v>
      </c>
      <c r="P523" s="53" t="e">
        <f>IF(O523=0,"",COUNTIF(O$4:O523,1))</f>
        <v>#REF!</v>
      </c>
      <c r="Q523" s="53" t="e">
        <f>IF(#REF!=zz!BR$2398,1,0)</f>
        <v>#REF!</v>
      </c>
      <c r="R523" s="53" t="e">
        <f>IF(Q523=0,"",COUNTIF(Q$4:Q523,1))</f>
        <v>#REF!</v>
      </c>
      <c r="S523" s="53" t="e">
        <f>IF(#REF!=zz!BR$2400,1,0)</f>
        <v>#REF!</v>
      </c>
      <c r="T523" s="53" t="e">
        <f>IF(S523=0,"",COUNTIF(S$4:S523,1))</f>
        <v>#REF!</v>
      </c>
      <c r="U523" s="53" t="e">
        <f>IF(#REF!&lt;&gt;"",1,"")</f>
        <v>#REF!</v>
      </c>
      <c r="V523" s="53" t="e">
        <f>IF(U523="","",COUNTIF(U$4:U523,1))</f>
        <v>#REF!</v>
      </c>
      <c r="W523" s="53" t="e">
        <f>#REF!</f>
        <v>#REF!</v>
      </c>
      <c r="X523" s="53" t="e">
        <f>IF(W523=0,"",COUNTIF(W$4:W523,1))</f>
        <v>#REF!</v>
      </c>
    </row>
    <row r="524" spans="12:24" s="21" customFormat="1" x14ac:dyDescent="0.2">
      <c r="L524" s="22">
        <v>521</v>
      </c>
      <c r="M524" s="22" t="e">
        <f>IF(#REF!=#REF!,1,0)</f>
        <v>#REF!</v>
      </c>
      <c r="N524" s="22" t="e">
        <f>IF(M524=0,"",COUNTIF(M$4:M524,1))</f>
        <v>#REF!</v>
      </c>
      <c r="O524" s="53" t="e">
        <f>IF(#REF!=zz!BR$2396,1,0)</f>
        <v>#REF!</v>
      </c>
      <c r="P524" s="53" t="e">
        <f>IF(O524=0,"",COUNTIF(O$4:O524,1))</f>
        <v>#REF!</v>
      </c>
      <c r="Q524" s="53" t="e">
        <f>IF(#REF!=zz!BR$2398,1,0)</f>
        <v>#REF!</v>
      </c>
      <c r="R524" s="53" t="e">
        <f>IF(Q524=0,"",COUNTIF(Q$4:Q524,1))</f>
        <v>#REF!</v>
      </c>
      <c r="S524" s="53" t="e">
        <f>IF(#REF!=zz!BR$2400,1,0)</f>
        <v>#REF!</v>
      </c>
      <c r="T524" s="53" t="e">
        <f>IF(S524=0,"",COUNTIF(S$4:S524,1))</f>
        <v>#REF!</v>
      </c>
      <c r="U524" s="53" t="e">
        <f>IF(#REF!&lt;&gt;"",1,"")</f>
        <v>#REF!</v>
      </c>
      <c r="V524" s="53" t="e">
        <f>IF(U524="","",COUNTIF(U$4:U524,1))</f>
        <v>#REF!</v>
      </c>
      <c r="W524" s="53" t="e">
        <f>#REF!</f>
        <v>#REF!</v>
      </c>
      <c r="X524" s="53" t="e">
        <f>IF(W524=0,"",COUNTIF(W$4:W524,1))</f>
        <v>#REF!</v>
      </c>
    </row>
    <row r="525" spans="12:24" s="21" customFormat="1" x14ac:dyDescent="0.2">
      <c r="L525" s="22">
        <v>522</v>
      </c>
      <c r="M525" s="22" t="e">
        <f>IF(#REF!=#REF!,1,0)</f>
        <v>#REF!</v>
      </c>
      <c r="N525" s="22" t="e">
        <f>IF(M525=0,"",COUNTIF(M$4:M525,1))</f>
        <v>#REF!</v>
      </c>
      <c r="O525" s="53" t="e">
        <f>IF(#REF!=zz!BR$2396,1,0)</f>
        <v>#REF!</v>
      </c>
      <c r="P525" s="53" t="e">
        <f>IF(O525=0,"",COUNTIF(O$4:O525,1))</f>
        <v>#REF!</v>
      </c>
      <c r="Q525" s="53" t="e">
        <f>IF(#REF!=zz!BR$2398,1,0)</f>
        <v>#REF!</v>
      </c>
      <c r="R525" s="53" t="e">
        <f>IF(Q525=0,"",COUNTIF(Q$4:Q525,1))</f>
        <v>#REF!</v>
      </c>
      <c r="S525" s="53" t="e">
        <f>IF(#REF!=zz!BR$2400,1,0)</f>
        <v>#REF!</v>
      </c>
      <c r="T525" s="53" t="e">
        <f>IF(S525=0,"",COUNTIF(S$4:S525,1))</f>
        <v>#REF!</v>
      </c>
      <c r="U525" s="53" t="e">
        <f>IF(#REF!&lt;&gt;"",1,"")</f>
        <v>#REF!</v>
      </c>
      <c r="V525" s="53" t="e">
        <f>IF(U525="","",COUNTIF(U$4:U525,1))</f>
        <v>#REF!</v>
      </c>
      <c r="W525" s="53" t="e">
        <f>#REF!</f>
        <v>#REF!</v>
      </c>
      <c r="X525" s="53" t="e">
        <f>IF(W525=0,"",COUNTIF(W$4:W525,1))</f>
        <v>#REF!</v>
      </c>
    </row>
    <row r="526" spans="12:24" s="21" customFormat="1" x14ac:dyDescent="0.2">
      <c r="L526" s="22">
        <v>523</v>
      </c>
      <c r="M526" s="22" t="e">
        <f>IF(#REF!=#REF!,1,0)</f>
        <v>#REF!</v>
      </c>
      <c r="N526" s="22" t="e">
        <f>IF(M526=0,"",COUNTIF(M$4:M526,1))</f>
        <v>#REF!</v>
      </c>
      <c r="O526" s="53" t="e">
        <f>IF(#REF!=zz!BR$2396,1,0)</f>
        <v>#REF!</v>
      </c>
      <c r="P526" s="53" t="e">
        <f>IF(O526=0,"",COUNTIF(O$4:O526,1))</f>
        <v>#REF!</v>
      </c>
      <c r="Q526" s="53" t="e">
        <f>IF(#REF!=zz!BR$2398,1,0)</f>
        <v>#REF!</v>
      </c>
      <c r="R526" s="53" t="e">
        <f>IF(Q526=0,"",COUNTIF(Q$4:Q526,1))</f>
        <v>#REF!</v>
      </c>
      <c r="S526" s="53" t="e">
        <f>IF(#REF!=zz!BR$2400,1,0)</f>
        <v>#REF!</v>
      </c>
      <c r="T526" s="53" t="e">
        <f>IF(S526=0,"",COUNTIF(S$4:S526,1))</f>
        <v>#REF!</v>
      </c>
      <c r="U526" s="53" t="e">
        <f>IF(#REF!&lt;&gt;"",1,"")</f>
        <v>#REF!</v>
      </c>
      <c r="V526" s="53" t="e">
        <f>IF(U526="","",COUNTIF(U$4:U526,1))</f>
        <v>#REF!</v>
      </c>
      <c r="W526" s="53" t="e">
        <f>#REF!</f>
        <v>#REF!</v>
      </c>
      <c r="X526" s="53" t="e">
        <f>IF(W526=0,"",COUNTIF(W$4:W526,1))</f>
        <v>#REF!</v>
      </c>
    </row>
    <row r="527" spans="12:24" s="21" customFormat="1" x14ac:dyDescent="0.2">
      <c r="L527" s="22">
        <v>524</v>
      </c>
      <c r="M527" s="22" t="e">
        <f>IF(#REF!=#REF!,1,0)</f>
        <v>#REF!</v>
      </c>
      <c r="N527" s="22" t="e">
        <f>IF(M527=0,"",COUNTIF(M$4:M527,1))</f>
        <v>#REF!</v>
      </c>
      <c r="O527" s="53" t="e">
        <f>IF(#REF!=zz!BR$2396,1,0)</f>
        <v>#REF!</v>
      </c>
      <c r="P527" s="53" t="e">
        <f>IF(O527=0,"",COUNTIF(O$4:O527,1))</f>
        <v>#REF!</v>
      </c>
      <c r="Q527" s="53" t="e">
        <f>IF(#REF!=zz!BR$2398,1,0)</f>
        <v>#REF!</v>
      </c>
      <c r="R527" s="53" t="e">
        <f>IF(Q527=0,"",COUNTIF(Q$4:Q527,1))</f>
        <v>#REF!</v>
      </c>
      <c r="S527" s="53" t="e">
        <f>IF(#REF!=zz!BR$2400,1,0)</f>
        <v>#REF!</v>
      </c>
      <c r="T527" s="53" t="e">
        <f>IF(S527=0,"",COUNTIF(S$4:S527,1))</f>
        <v>#REF!</v>
      </c>
      <c r="U527" s="53" t="e">
        <f>IF(#REF!&lt;&gt;"",1,"")</f>
        <v>#REF!</v>
      </c>
      <c r="V527" s="53" t="e">
        <f>IF(U527="","",COUNTIF(U$4:U527,1))</f>
        <v>#REF!</v>
      </c>
      <c r="W527" s="53" t="e">
        <f>#REF!</f>
        <v>#REF!</v>
      </c>
      <c r="X527" s="53" t="e">
        <f>IF(W527=0,"",COUNTIF(W$4:W527,1))</f>
        <v>#REF!</v>
      </c>
    </row>
    <row r="528" spans="12:24" s="21" customFormat="1" x14ac:dyDescent="0.2">
      <c r="L528" s="22">
        <v>525</v>
      </c>
      <c r="M528" s="22" t="e">
        <f>IF(#REF!=#REF!,1,0)</f>
        <v>#REF!</v>
      </c>
      <c r="N528" s="22" t="e">
        <f>IF(M528=0,"",COUNTIF(M$4:M528,1))</f>
        <v>#REF!</v>
      </c>
      <c r="O528" s="53" t="e">
        <f>IF(#REF!=zz!BR$2396,1,0)</f>
        <v>#REF!</v>
      </c>
      <c r="P528" s="53" t="e">
        <f>IF(O528=0,"",COUNTIF(O$4:O528,1))</f>
        <v>#REF!</v>
      </c>
      <c r="Q528" s="53" t="e">
        <f>IF(#REF!=zz!BR$2398,1,0)</f>
        <v>#REF!</v>
      </c>
      <c r="R528" s="53" t="e">
        <f>IF(Q528=0,"",COUNTIF(Q$4:Q528,1))</f>
        <v>#REF!</v>
      </c>
      <c r="S528" s="53" t="e">
        <f>IF(#REF!=zz!BR$2400,1,0)</f>
        <v>#REF!</v>
      </c>
      <c r="T528" s="53" t="e">
        <f>IF(S528=0,"",COUNTIF(S$4:S528,1))</f>
        <v>#REF!</v>
      </c>
      <c r="U528" s="53" t="e">
        <f>IF(#REF!&lt;&gt;"",1,"")</f>
        <v>#REF!</v>
      </c>
      <c r="V528" s="53" t="e">
        <f>IF(U528="","",COUNTIF(U$4:U528,1))</f>
        <v>#REF!</v>
      </c>
      <c r="W528" s="53" t="e">
        <f>#REF!</f>
        <v>#REF!</v>
      </c>
      <c r="X528" s="53" t="e">
        <f>IF(W528=0,"",COUNTIF(W$4:W528,1))</f>
        <v>#REF!</v>
      </c>
    </row>
    <row r="529" spans="12:24" s="21" customFormat="1" x14ac:dyDescent="0.2">
      <c r="L529" s="22">
        <v>526</v>
      </c>
      <c r="M529" s="22" t="e">
        <f>IF(#REF!=#REF!,1,0)</f>
        <v>#REF!</v>
      </c>
      <c r="N529" s="22" t="e">
        <f>IF(M529=0,"",COUNTIF(M$4:M529,1))</f>
        <v>#REF!</v>
      </c>
      <c r="O529" s="53" t="e">
        <f>IF(#REF!=zz!BR$2396,1,0)</f>
        <v>#REF!</v>
      </c>
      <c r="P529" s="53" t="e">
        <f>IF(O529=0,"",COUNTIF(O$4:O529,1))</f>
        <v>#REF!</v>
      </c>
      <c r="Q529" s="53" t="e">
        <f>IF(#REF!=zz!BR$2398,1,0)</f>
        <v>#REF!</v>
      </c>
      <c r="R529" s="53" t="e">
        <f>IF(Q529=0,"",COUNTIF(Q$4:Q529,1))</f>
        <v>#REF!</v>
      </c>
      <c r="S529" s="53" t="e">
        <f>IF(#REF!=zz!BR$2400,1,0)</f>
        <v>#REF!</v>
      </c>
      <c r="T529" s="53" t="e">
        <f>IF(S529=0,"",COUNTIF(S$4:S529,1))</f>
        <v>#REF!</v>
      </c>
      <c r="U529" s="53" t="e">
        <f>IF(#REF!&lt;&gt;"",1,"")</f>
        <v>#REF!</v>
      </c>
      <c r="V529" s="53" t="e">
        <f>IF(U529="","",COUNTIF(U$4:U529,1))</f>
        <v>#REF!</v>
      </c>
      <c r="W529" s="53" t="e">
        <f>#REF!</f>
        <v>#REF!</v>
      </c>
      <c r="X529" s="53" t="e">
        <f>IF(W529=0,"",COUNTIF(W$4:W529,1))</f>
        <v>#REF!</v>
      </c>
    </row>
    <row r="530" spans="12:24" s="21" customFormat="1" x14ac:dyDescent="0.2">
      <c r="L530" s="22">
        <v>527</v>
      </c>
      <c r="M530" s="22" t="e">
        <f>IF(#REF!=#REF!,1,0)</f>
        <v>#REF!</v>
      </c>
      <c r="N530" s="22" t="e">
        <f>IF(M530=0,"",COUNTIF(M$4:M530,1))</f>
        <v>#REF!</v>
      </c>
      <c r="O530" s="53" t="e">
        <f>IF(#REF!=zz!BR$2396,1,0)</f>
        <v>#REF!</v>
      </c>
      <c r="P530" s="53" t="e">
        <f>IF(O530=0,"",COUNTIF(O$4:O530,1))</f>
        <v>#REF!</v>
      </c>
      <c r="Q530" s="53" t="e">
        <f>IF(#REF!=zz!BR$2398,1,0)</f>
        <v>#REF!</v>
      </c>
      <c r="R530" s="53" t="e">
        <f>IF(Q530=0,"",COUNTIF(Q$4:Q530,1))</f>
        <v>#REF!</v>
      </c>
      <c r="S530" s="53" t="e">
        <f>IF(#REF!=zz!BR$2400,1,0)</f>
        <v>#REF!</v>
      </c>
      <c r="T530" s="53" t="e">
        <f>IF(S530=0,"",COUNTIF(S$4:S530,1))</f>
        <v>#REF!</v>
      </c>
      <c r="U530" s="53" t="e">
        <f>IF(#REF!&lt;&gt;"",1,"")</f>
        <v>#REF!</v>
      </c>
      <c r="V530" s="53" t="e">
        <f>IF(U530="","",COUNTIF(U$4:U530,1))</f>
        <v>#REF!</v>
      </c>
      <c r="W530" s="53" t="e">
        <f>#REF!</f>
        <v>#REF!</v>
      </c>
      <c r="X530" s="53" t="e">
        <f>IF(W530=0,"",COUNTIF(W$4:W530,1))</f>
        <v>#REF!</v>
      </c>
    </row>
    <row r="531" spans="12:24" s="21" customFormat="1" x14ac:dyDescent="0.2">
      <c r="L531" s="22">
        <v>528</v>
      </c>
      <c r="M531" s="22" t="e">
        <f>IF(#REF!=#REF!,1,0)</f>
        <v>#REF!</v>
      </c>
      <c r="N531" s="22" t="e">
        <f>IF(M531=0,"",COUNTIF(M$4:M531,1))</f>
        <v>#REF!</v>
      </c>
      <c r="O531" s="53" t="e">
        <f>IF(#REF!=zz!BR$2396,1,0)</f>
        <v>#REF!</v>
      </c>
      <c r="P531" s="53" t="e">
        <f>IF(O531=0,"",COUNTIF(O$4:O531,1))</f>
        <v>#REF!</v>
      </c>
      <c r="Q531" s="53" t="e">
        <f>IF(#REF!=zz!BR$2398,1,0)</f>
        <v>#REF!</v>
      </c>
      <c r="R531" s="53" t="e">
        <f>IF(Q531=0,"",COUNTIF(Q$4:Q531,1))</f>
        <v>#REF!</v>
      </c>
      <c r="S531" s="53" t="e">
        <f>IF(#REF!=zz!BR$2400,1,0)</f>
        <v>#REF!</v>
      </c>
      <c r="T531" s="53" t="e">
        <f>IF(S531=0,"",COUNTIF(S$4:S531,1))</f>
        <v>#REF!</v>
      </c>
      <c r="U531" s="53" t="e">
        <f>IF(#REF!&lt;&gt;"",1,"")</f>
        <v>#REF!</v>
      </c>
      <c r="V531" s="53" t="e">
        <f>IF(U531="","",COUNTIF(U$4:U531,1))</f>
        <v>#REF!</v>
      </c>
      <c r="W531" s="53" t="e">
        <f>#REF!</f>
        <v>#REF!</v>
      </c>
      <c r="X531" s="53" t="e">
        <f>IF(W531=0,"",COUNTIF(W$4:W531,1))</f>
        <v>#REF!</v>
      </c>
    </row>
    <row r="532" spans="12:24" s="21" customFormat="1" x14ac:dyDescent="0.2">
      <c r="L532" s="22">
        <v>529</v>
      </c>
      <c r="M532" s="22" t="e">
        <f>IF(#REF!=#REF!,1,0)</f>
        <v>#REF!</v>
      </c>
      <c r="N532" s="22" t="e">
        <f>IF(M532=0,"",COUNTIF(M$4:M532,1))</f>
        <v>#REF!</v>
      </c>
      <c r="O532" s="53" t="e">
        <f>IF(#REF!=zz!BR$2396,1,0)</f>
        <v>#REF!</v>
      </c>
      <c r="P532" s="53" t="e">
        <f>IF(O532=0,"",COUNTIF(O$4:O532,1))</f>
        <v>#REF!</v>
      </c>
      <c r="Q532" s="53" t="e">
        <f>IF(#REF!=zz!BR$2398,1,0)</f>
        <v>#REF!</v>
      </c>
      <c r="R532" s="53" t="e">
        <f>IF(Q532=0,"",COUNTIF(Q$4:Q532,1))</f>
        <v>#REF!</v>
      </c>
      <c r="S532" s="53" t="e">
        <f>IF(#REF!=zz!BR$2400,1,0)</f>
        <v>#REF!</v>
      </c>
      <c r="T532" s="53" t="e">
        <f>IF(S532=0,"",COUNTIF(S$4:S532,1))</f>
        <v>#REF!</v>
      </c>
      <c r="U532" s="53" t="e">
        <f>IF(#REF!&lt;&gt;"",1,"")</f>
        <v>#REF!</v>
      </c>
      <c r="V532" s="53" t="e">
        <f>IF(U532="","",COUNTIF(U$4:U532,1))</f>
        <v>#REF!</v>
      </c>
      <c r="W532" s="53" t="e">
        <f>#REF!</f>
        <v>#REF!</v>
      </c>
      <c r="X532" s="53" t="e">
        <f>IF(W532=0,"",COUNTIF(W$4:W532,1))</f>
        <v>#REF!</v>
      </c>
    </row>
    <row r="533" spans="12:24" s="21" customFormat="1" x14ac:dyDescent="0.2">
      <c r="L533" s="22">
        <v>530</v>
      </c>
      <c r="M533" s="22" t="e">
        <f>IF(#REF!=#REF!,1,0)</f>
        <v>#REF!</v>
      </c>
      <c r="N533" s="22" t="e">
        <f>IF(M533=0,"",COUNTIF(M$4:M533,1))</f>
        <v>#REF!</v>
      </c>
      <c r="O533" s="53" t="e">
        <f>IF(#REF!=zz!BR$2396,1,0)</f>
        <v>#REF!</v>
      </c>
      <c r="P533" s="53" t="e">
        <f>IF(O533=0,"",COUNTIF(O$4:O533,1))</f>
        <v>#REF!</v>
      </c>
      <c r="Q533" s="53" t="e">
        <f>IF(#REF!=zz!BR$2398,1,0)</f>
        <v>#REF!</v>
      </c>
      <c r="R533" s="53" t="e">
        <f>IF(Q533=0,"",COUNTIF(Q$4:Q533,1))</f>
        <v>#REF!</v>
      </c>
      <c r="S533" s="53" t="e">
        <f>IF(#REF!=zz!BR$2400,1,0)</f>
        <v>#REF!</v>
      </c>
      <c r="T533" s="53" t="e">
        <f>IF(S533=0,"",COUNTIF(S$4:S533,1))</f>
        <v>#REF!</v>
      </c>
      <c r="U533" s="53" t="e">
        <f>IF(#REF!&lt;&gt;"",1,"")</f>
        <v>#REF!</v>
      </c>
      <c r="V533" s="53" t="e">
        <f>IF(U533="","",COUNTIF(U$4:U533,1))</f>
        <v>#REF!</v>
      </c>
      <c r="W533" s="53" t="e">
        <f>#REF!</f>
        <v>#REF!</v>
      </c>
      <c r="X533" s="53" t="e">
        <f>IF(W533=0,"",COUNTIF(W$4:W533,1))</f>
        <v>#REF!</v>
      </c>
    </row>
    <row r="534" spans="12:24" s="21" customFormat="1" x14ac:dyDescent="0.2">
      <c r="L534" s="22">
        <v>531</v>
      </c>
      <c r="M534" s="22" t="e">
        <f>IF(#REF!=#REF!,1,0)</f>
        <v>#REF!</v>
      </c>
      <c r="N534" s="22" t="e">
        <f>IF(M534=0,"",COUNTIF(M$4:M534,1))</f>
        <v>#REF!</v>
      </c>
      <c r="O534" s="53" t="e">
        <f>IF(#REF!=zz!BR$2396,1,0)</f>
        <v>#REF!</v>
      </c>
      <c r="P534" s="53" t="e">
        <f>IF(O534=0,"",COUNTIF(O$4:O534,1))</f>
        <v>#REF!</v>
      </c>
      <c r="Q534" s="53" t="e">
        <f>IF(#REF!=zz!BR$2398,1,0)</f>
        <v>#REF!</v>
      </c>
      <c r="R534" s="53" t="e">
        <f>IF(Q534=0,"",COUNTIF(Q$4:Q534,1))</f>
        <v>#REF!</v>
      </c>
      <c r="S534" s="53" t="e">
        <f>IF(#REF!=zz!BR$2400,1,0)</f>
        <v>#REF!</v>
      </c>
      <c r="T534" s="53" t="e">
        <f>IF(S534=0,"",COUNTIF(S$4:S534,1))</f>
        <v>#REF!</v>
      </c>
      <c r="U534" s="53" t="e">
        <f>IF(#REF!&lt;&gt;"",1,"")</f>
        <v>#REF!</v>
      </c>
      <c r="V534" s="53" t="e">
        <f>IF(U534="","",COUNTIF(U$4:U534,1))</f>
        <v>#REF!</v>
      </c>
      <c r="W534" s="53" t="e">
        <f>#REF!</f>
        <v>#REF!</v>
      </c>
      <c r="X534" s="53" t="e">
        <f>IF(W534=0,"",COUNTIF(W$4:W534,1))</f>
        <v>#REF!</v>
      </c>
    </row>
    <row r="535" spans="12:24" s="21" customFormat="1" x14ac:dyDescent="0.2">
      <c r="L535" s="22">
        <v>532</v>
      </c>
      <c r="M535" s="22" t="e">
        <f>IF(#REF!=#REF!,1,0)</f>
        <v>#REF!</v>
      </c>
      <c r="N535" s="22" t="e">
        <f>IF(M535=0,"",COUNTIF(M$4:M535,1))</f>
        <v>#REF!</v>
      </c>
      <c r="O535" s="53" t="e">
        <f>IF(#REF!=zz!BR$2396,1,0)</f>
        <v>#REF!</v>
      </c>
      <c r="P535" s="53" t="e">
        <f>IF(O535=0,"",COUNTIF(O$4:O535,1))</f>
        <v>#REF!</v>
      </c>
      <c r="Q535" s="53" t="e">
        <f>IF(#REF!=zz!BR$2398,1,0)</f>
        <v>#REF!</v>
      </c>
      <c r="R535" s="53" t="e">
        <f>IF(Q535=0,"",COUNTIF(Q$4:Q535,1))</f>
        <v>#REF!</v>
      </c>
      <c r="S535" s="53" t="e">
        <f>IF(#REF!=zz!BR$2400,1,0)</f>
        <v>#REF!</v>
      </c>
      <c r="T535" s="53" t="e">
        <f>IF(S535=0,"",COUNTIF(S$4:S535,1))</f>
        <v>#REF!</v>
      </c>
      <c r="U535" s="53" t="e">
        <f>IF(#REF!&lt;&gt;"",1,"")</f>
        <v>#REF!</v>
      </c>
      <c r="V535" s="53" t="e">
        <f>IF(U535="","",COUNTIF(U$4:U535,1))</f>
        <v>#REF!</v>
      </c>
      <c r="W535" s="53" t="e">
        <f>#REF!</f>
        <v>#REF!</v>
      </c>
      <c r="X535" s="53" t="e">
        <f>IF(W535=0,"",COUNTIF(W$4:W535,1))</f>
        <v>#REF!</v>
      </c>
    </row>
    <row r="536" spans="12:24" s="21" customFormat="1" x14ac:dyDescent="0.2">
      <c r="L536" s="22">
        <v>533</v>
      </c>
      <c r="M536" s="22" t="e">
        <f>IF(#REF!=#REF!,1,0)</f>
        <v>#REF!</v>
      </c>
      <c r="N536" s="22" t="e">
        <f>IF(M536=0,"",COUNTIF(M$4:M536,1))</f>
        <v>#REF!</v>
      </c>
      <c r="O536" s="53" t="e">
        <f>IF(#REF!=zz!BR$2396,1,0)</f>
        <v>#REF!</v>
      </c>
      <c r="P536" s="53" t="e">
        <f>IF(O536=0,"",COUNTIF(O$4:O536,1))</f>
        <v>#REF!</v>
      </c>
      <c r="Q536" s="53" t="e">
        <f>IF(#REF!=zz!BR$2398,1,0)</f>
        <v>#REF!</v>
      </c>
      <c r="R536" s="53" t="e">
        <f>IF(Q536=0,"",COUNTIF(Q$4:Q536,1))</f>
        <v>#REF!</v>
      </c>
      <c r="S536" s="53" t="e">
        <f>IF(#REF!=zz!BR$2400,1,0)</f>
        <v>#REF!</v>
      </c>
      <c r="T536" s="53" t="e">
        <f>IF(S536=0,"",COUNTIF(S$4:S536,1))</f>
        <v>#REF!</v>
      </c>
      <c r="U536" s="53" t="e">
        <f>IF(#REF!&lt;&gt;"",1,"")</f>
        <v>#REF!</v>
      </c>
      <c r="V536" s="53" t="e">
        <f>IF(U536="","",COUNTIF(U$4:U536,1))</f>
        <v>#REF!</v>
      </c>
      <c r="W536" s="53" t="e">
        <f>#REF!</f>
        <v>#REF!</v>
      </c>
      <c r="X536" s="53" t="e">
        <f>IF(W536=0,"",COUNTIF(W$4:W536,1))</f>
        <v>#REF!</v>
      </c>
    </row>
    <row r="537" spans="12:24" s="21" customFormat="1" x14ac:dyDescent="0.2">
      <c r="L537" s="22">
        <v>534</v>
      </c>
      <c r="M537" s="22" t="e">
        <f>IF(#REF!=#REF!,1,0)</f>
        <v>#REF!</v>
      </c>
      <c r="N537" s="22" t="e">
        <f>IF(M537=0,"",COUNTIF(M$4:M537,1))</f>
        <v>#REF!</v>
      </c>
      <c r="O537" s="53" t="e">
        <f>IF(#REF!=zz!BR$2396,1,0)</f>
        <v>#REF!</v>
      </c>
      <c r="P537" s="53" t="e">
        <f>IF(O537=0,"",COUNTIF(O$4:O537,1))</f>
        <v>#REF!</v>
      </c>
      <c r="Q537" s="53" t="e">
        <f>IF(#REF!=zz!BR$2398,1,0)</f>
        <v>#REF!</v>
      </c>
      <c r="R537" s="53" t="e">
        <f>IF(Q537=0,"",COUNTIF(Q$4:Q537,1))</f>
        <v>#REF!</v>
      </c>
      <c r="S537" s="53" t="e">
        <f>IF(#REF!=zz!BR$2400,1,0)</f>
        <v>#REF!</v>
      </c>
      <c r="T537" s="53" t="e">
        <f>IF(S537=0,"",COUNTIF(S$4:S537,1))</f>
        <v>#REF!</v>
      </c>
      <c r="U537" s="53" t="e">
        <f>IF(#REF!&lt;&gt;"",1,"")</f>
        <v>#REF!</v>
      </c>
      <c r="V537" s="53" t="e">
        <f>IF(U537="","",COUNTIF(U$4:U537,1))</f>
        <v>#REF!</v>
      </c>
      <c r="W537" s="53" t="e">
        <f>#REF!</f>
        <v>#REF!</v>
      </c>
      <c r="X537" s="53" t="e">
        <f>IF(W537=0,"",COUNTIF(W$4:W537,1))</f>
        <v>#REF!</v>
      </c>
    </row>
    <row r="538" spans="12:24" s="21" customFormat="1" x14ac:dyDescent="0.2">
      <c r="L538" s="22">
        <v>535</v>
      </c>
      <c r="M538" s="22" t="e">
        <f>IF(#REF!=#REF!,1,0)</f>
        <v>#REF!</v>
      </c>
      <c r="N538" s="22" t="e">
        <f>IF(M538=0,"",COUNTIF(M$4:M538,1))</f>
        <v>#REF!</v>
      </c>
      <c r="O538" s="53" t="e">
        <f>IF(#REF!=zz!BR$2396,1,0)</f>
        <v>#REF!</v>
      </c>
      <c r="P538" s="53" t="e">
        <f>IF(O538=0,"",COUNTIF(O$4:O538,1))</f>
        <v>#REF!</v>
      </c>
      <c r="Q538" s="53" t="e">
        <f>IF(#REF!=zz!BR$2398,1,0)</f>
        <v>#REF!</v>
      </c>
      <c r="R538" s="53" t="e">
        <f>IF(Q538=0,"",COUNTIF(Q$4:Q538,1))</f>
        <v>#REF!</v>
      </c>
      <c r="S538" s="53" t="e">
        <f>IF(#REF!=zz!BR$2400,1,0)</f>
        <v>#REF!</v>
      </c>
      <c r="T538" s="53" t="e">
        <f>IF(S538=0,"",COUNTIF(S$4:S538,1))</f>
        <v>#REF!</v>
      </c>
      <c r="U538" s="53" t="e">
        <f>IF(#REF!&lt;&gt;"",1,"")</f>
        <v>#REF!</v>
      </c>
      <c r="V538" s="53" t="e">
        <f>IF(U538="","",COUNTIF(U$4:U538,1))</f>
        <v>#REF!</v>
      </c>
      <c r="W538" s="53" t="e">
        <f>#REF!</f>
        <v>#REF!</v>
      </c>
      <c r="X538" s="53" t="e">
        <f>IF(W538=0,"",COUNTIF(W$4:W538,1))</f>
        <v>#REF!</v>
      </c>
    </row>
    <row r="539" spans="12:24" s="21" customFormat="1" x14ac:dyDescent="0.2">
      <c r="L539" s="22">
        <v>536</v>
      </c>
      <c r="M539" s="22" t="e">
        <f>IF(#REF!=#REF!,1,0)</f>
        <v>#REF!</v>
      </c>
      <c r="N539" s="22" t="e">
        <f>IF(M539=0,"",COUNTIF(M$4:M539,1))</f>
        <v>#REF!</v>
      </c>
      <c r="O539" s="53" t="e">
        <f>IF(#REF!=zz!BR$2396,1,0)</f>
        <v>#REF!</v>
      </c>
      <c r="P539" s="53" t="e">
        <f>IF(O539=0,"",COUNTIF(O$4:O539,1))</f>
        <v>#REF!</v>
      </c>
      <c r="Q539" s="53" t="e">
        <f>IF(#REF!=zz!BR$2398,1,0)</f>
        <v>#REF!</v>
      </c>
      <c r="R539" s="53" t="e">
        <f>IF(Q539=0,"",COUNTIF(Q$4:Q539,1))</f>
        <v>#REF!</v>
      </c>
      <c r="S539" s="53" t="e">
        <f>IF(#REF!=zz!BR$2400,1,0)</f>
        <v>#REF!</v>
      </c>
      <c r="T539" s="53" t="e">
        <f>IF(S539=0,"",COUNTIF(S$4:S539,1))</f>
        <v>#REF!</v>
      </c>
      <c r="U539" s="53" t="e">
        <f>IF(#REF!&lt;&gt;"",1,"")</f>
        <v>#REF!</v>
      </c>
      <c r="V539" s="53" t="e">
        <f>IF(U539="","",COUNTIF(U$4:U539,1))</f>
        <v>#REF!</v>
      </c>
      <c r="W539" s="53" t="e">
        <f>#REF!</f>
        <v>#REF!</v>
      </c>
      <c r="X539" s="53" t="e">
        <f>IF(W539=0,"",COUNTIF(W$4:W539,1))</f>
        <v>#REF!</v>
      </c>
    </row>
    <row r="540" spans="12:24" s="21" customFormat="1" x14ac:dyDescent="0.2">
      <c r="L540" s="22">
        <v>537</v>
      </c>
      <c r="M540" s="22" t="e">
        <f>IF(#REF!=#REF!,1,0)</f>
        <v>#REF!</v>
      </c>
      <c r="N540" s="22" t="e">
        <f>IF(M540=0,"",COUNTIF(M$4:M540,1))</f>
        <v>#REF!</v>
      </c>
      <c r="O540" s="53" t="e">
        <f>IF(#REF!=zz!BR$2396,1,0)</f>
        <v>#REF!</v>
      </c>
      <c r="P540" s="53" t="e">
        <f>IF(O540=0,"",COUNTIF(O$4:O540,1))</f>
        <v>#REF!</v>
      </c>
      <c r="Q540" s="53" t="e">
        <f>IF(#REF!=zz!BR$2398,1,0)</f>
        <v>#REF!</v>
      </c>
      <c r="R540" s="53" t="e">
        <f>IF(Q540=0,"",COUNTIF(Q$4:Q540,1))</f>
        <v>#REF!</v>
      </c>
      <c r="S540" s="53" t="e">
        <f>IF(#REF!=zz!BR$2400,1,0)</f>
        <v>#REF!</v>
      </c>
      <c r="T540" s="53" t="e">
        <f>IF(S540=0,"",COUNTIF(S$4:S540,1))</f>
        <v>#REF!</v>
      </c>
      <c r="U540" s="53" t="e">
        <f>IF(#REF!&lt;&gt;"",1,"")</f>
        <v>#REF!</v>
      </c>
      <c r="V540" s="53" t="e">
        <f>IF(U540="","",COUNTIF(U$4:U540,1))</f>
        <v>#REF!</v>
      </c>
      <c r="W540" s="53" t="e">
        <f>#REF!</f>
        <v>#REF!</v>
      </c>
      <c r="X540" s="53" t="e">
        <f>IF(W540=0,"",COUNTIF(W$4:W540,1))</f>
        <v>#REF!</v>
      </c>
    </row>
    <row r="541" spans="12:24" s="21" customFormat="1" x14ac:dyDescent="0.2">
      <c r="L541" s="22">
        <v>538</v>
      </c>
      <c r="M541" s="22" t="e">
        <f>IF(#REF!=#REF!,1,0)</f>
        <v>#REF!</v>
      </c>
      <c r="N541" s="22" t="e">
        <f>IF(M541=0,"",COUNTIF(M$4:M541,1))</f>
        <v>#REF!</v>
      </c>
      <c r="O541" s="53" t="e">
        <f>IF(#REF!=zz!BR$2396,1,0)</f>
        <v>#REF!</v>
      </c>
      <c r="P541" s="53" t="e">
        <f>IF(O541=0,"",COUNTIF(O$4:O541,1))</f>
        <v>#REF!</v>
      </c>
      <c r="Q541" s="53" t="e">
        <f>IF(#REF!=zz!BR$2398,1,0)</f>
        <v>#REF!</v>
      </c>
      <c r="R541" s="53" t="e">
        <f>IF(Q541=0,"",COUNTIF(Q$4:Q541,1))</f>
        <v>#REF!</v>
      </c>
      <c r="S541" s="53" t="e">
        <f>IF(#REF!=zz!BR$2400,1,0)</f>
        <v>#REF!</v>
      </c>
      <c r="T541" s="53" t="e">
        <f>IF(S541=0,"",COUNTIF(S$4:S541,1))</f>
        <v>#REF!</v>
      </c>
      <c r="U541" s="53" t="e">
        <f>IF(#REF!&lt;&gt;"",1,"")</f>
        <v>#REF!</v>
      </c>
      <c r="V541" s="53" t="e">
        <f>IF(U541="","",COUNTIF(U$4:U541,1))</f>
        <v>#REF!</v>
      </c>
      <c r="W541" s="53" t="e">
        <f>#REF!</f>
        <v>#REF!</v>
      </c>
      <c r="X541" s="53" t="e">
        <f>IF(W541=0,"",COUNTIF(W$4:W541,1))</f>
        <v>#REF!</v>
      </c>
    </row>
    <row r="542" spans="12:24" s="21" customFormat="1" x14ac:dyDescent="0.2">
      <c r="L542" s="22">
        <v>539</v>
      </c>
      <c r="M542" s="22" t="e">
        <f>IF(#REF!=#REF!,1,0)</f>
        <v>#REF!</v>
      </c>
      <c r="N542" s="22" t="e">
        <f>IF(M542=0,"",COUNTIF(M$4:M542,1))</f>
        <v>#REF!</v>
      </c>
      <c r="O542" s="53" t="e">
        <f>IF(#REF!=zz!BR$2396,1,0)</f>
        <v>#REF!</v>
      </c>
      <c r="P542" s="53" t="e">
        <f>IF(O542=0,"",COUNTIF(O$4:O542,1))</f>
        <v>#REF!</v>
      </c>
      <c r="Q542" s="53" t="e">
        <f>IF(#REF!=zz!BR$2398,1,0)</f>
        <v>#REF!</v>
      </c>
      <c r="R542" s="53" t="e">
        <f>IF(Q542=0,"",COUNTIF(Q$4:Q542,1))</f>
        <v>#REF!</v>
      </c>
      <c r="S542" s="53" t="e">
        <f>IF(#REF!=zz!BR$2400,1,0)</f>
        <v>#REF!</v>
      </c>
      <c r="T542" s="53" t="e">
        <f>IF(S542=0,"",COUNTIF(S$4:S542,1))</f>
        <v>#REF!</v>
      </c>
      <c r="U542" s="53" t="e">
        <f>IF(#REF!&lt;&gt;"",1,"")</f>
        <v>#REF!</v>
      </c>
      <c r="V542" s="53" t="e">
        <f>IF(U542="","",COUNTIF(U$4:U542,1))</f>
        <v>#REF!</v>
      </c>
      <c r="W542" s="53" t="e">
        <f>#REF!</f>
        <v>#REF!</v>
      </c>
      <c r="X542" s="53" t="e">
        <f>IF(W542=0,"",COUNTIF(W$4:W542,1))</f>
        <v>#REF!</v>
      </c>
    </row>
    <row r="543" spans="12:24" s="21" customFormat="1" x14ac:dyDescent="0.2">
      <c r="L543" s="22">
        <v>540</v>
      </c>
      <c r="M543" s="22" t="e">
        <f>IF(#REF!=#REF!,1,0)</f>
        <v>#REF!</v>
      </c>
      <c r="N543" s="22" t="e">
        <f>IF(M543=0,"",COUNTIF(M$4:M543,1))</f>
        <v>#REF!</v>
      </c>
      <c r="O543" s="53" t="e">
        <f>IF(#REF!=zz!BR$2396,1,0)</f>
        <v>#REF!</v>
      </c>
      <c r="P543" s="53" t="e">
        <f>IF(O543=0,"",COUNTIF(O$4:O543,1))</f>
        <v>#REF!</v>
      </c>
      <c r="Q543" s="53" t="e">
        <f>IF(#REF!=zz!BR$2398,1,0)</f>
        <v>#REF!</v>
      </c>
      <c r="R543" s="53" t="e">
        <f>IF(Q543=0,"",COUNTIF(Q$4:Q543,1))</f>
        <v>#REF!</v>
      </c>
      <c r="S543" s="53" t="e">
        <f>IF(#REF!=zz!BR$2400,1,0)</f>
        <v>#REF!</v>
      </c>
      <c r="T543" s="53" t="e">
        <f>IF(S543=0,"",COUNTIF(S$4:S543,1))</f>
        <v>#REF!</v>
      </c>
      <c r="U543" s="53" t="e">
        <f>IF(#REF!&lt;&gt;"",1,"")</f>
        <v>#REF!</v>
      </c>
      <c r="V543" s="53" t="e">
        <f>IF(U543="","",COUNTIF(U$4:U543,1))</f>
        <v>#REF!</v>
      </c>
      <c r="W543" s="53" t="e">
        <f>#REF!</f>
        <v>#REF!</v>
      </c>
      <c r="X543" s="53" t="e">
        <f>IF(W543=0,"",COUNTIF(W$4:W543,1))</f>
        <v>#REF!</v>
      </c>
    </row>
    <row r="544" spans="12:24" s="21" customFormat="1" x14ac:dyDescent="0.2">
      <c r="L544" s="22">
        <v>541</v>
      </c>
      <c r="M544" s="22" t="e">
        <f>IF(#REF!=#REF!,1,0)</f>
        <v>#REF!</v>
      </c>
      <c r="N544" s="22" t="e">
        <f>IF(M544=0,"",COUNTIF(M$4:M544,1))</f>
        <v>#REF!</v>
      </c>
      <c r="O544" s="53" t="e">
        <f>IF(#REF!=zz!BR$2396,1,0)</f>
        <v>#REF!</v>
      </c>
      <c r="P544" s="53" t="e">
        <f>IF(O544=0,"",COUNTIF(O$4:O544,1))</f>
        <v>#REF!</v>
      </c>
      <c r="Q544" s="53" t="e">
        <f>IF(#REF!=zz!BR$2398,1,0)</f>
        <v>#REF!</v>
      </c>
      <c r="R544" s="53" t="e">
        <f>IF(Q544=0,"",COUNTIF(Q$4:Q544,1))</f>
        <v>#REF!</v>
      </c>
      <c r="S544" s="53" t="e">
        <f>IF(#REF!=zz!BR$2400,1,0)</f>
        <v>#REF!</v>
      </c>
      <c r="T544" s="53" t="e">
        <f>IF(S544=0,"",COUNTIF(S$4:S544,1))</f>
        <v>#REF!</v>
      </c>
      <c r="U544" s="53" t="e">
        <f>IF(#REF!&lt;&gt;"",1,"")</f>
        <v>#REF!</v>
      </c>
      <c r="V544" s="53" t="e">
        <f>IF(U544="","",COUNTIF(U$4:U544,1))</f>
        <v>#REF!</v>
      </c>
      <c r="W544" s="53" t="e">
        <f>#REF!</f>
        <v>#REF!</v>
      </c>
      <c r="X544" s="53" t="e">
        <f>IF(W544=0,"",COUNTIF(W$4:W544,1))</f>
        <v>#REF!</v>
      </c>
    </row>
    <row r="545" spans="12:24" s="21" customFormat="1" x14ac:dyDescent="0.2">
      <c r="L545" s="22">
        <v>542</v>
      </c>
      <c r="M545" s="22" t="e">
        <f>IF(#REF!=#REF!,1,0)</f>
        <v>#REF!</v>
      </c>
      <c r="N545" s="22" t="e">
        <f>IF(M545=0,"",COUNTIF(M$4:M545,1))</f>
        <v>#REF!</v>
      </c>
      <c r="O545" s="53" t="e">
        <f>IF(#REF!=zz!BR$2396,1,0)</f>
        <v>#REF!</v>
      </c>
      <c r="P545" s="53" t="e">
        <f>IF(O545=0,"",COUNTIF(O$4:O545,1))</f>
        <v>#REF!</v>
      </c>
      <c r="Q545" s="53" t="e">
        <f>IF(#REF!=zz!BR$2398,1,0)</f>
        <v>#REF!</v>
      </c>
      <c r="R545" s="53" t="e">
        <f>IF(Q545=0,"",COUNTIF(Q$4:Q545,1))</f>
        <v>#REF!</v>
      </c>
      <c r="S545" s="53" t="e">
        <f>IF(#REF!=zz!BR$2400,1,0)</f>
        <v>#REF!</v>
      </c>
      <c r="T545" s="53" t="e">
        <f>IF(S545=0,"",COUNTIF(S$4:S545,1))</f>
        <v>#REF!</v>
      </c>
      <c r="U545" s="53" t="e">
        <f>IF(#REF!&lt;&gt;"",1,"")</f>
        <v>#REF!</v>
      </c>
      <c r="V545" s="53" t="e">
        <f>IF(U545="","",COUNTIF(U$4:U545,1))</f>
        <v>#REF!</v>
      </c>
      <c r="W545" s="53" t="e">
        <f>#REF!</f>
        <v>#REF!</v>
      </c>
      <c r="X545" s="53" t="e">
        <f>IF(W545=0,"",COUNTIF(W$4:W545,1))</f>
        <v>#REF!</v>
      </c>
    </row>
    <row r="546" spans="12:24" s="21" customFormat="1" x14ac:dyDescent="0.2">
      <c r="L546" s="22">
        <v>543</v>
      </c>
      <c r="M546" s="22" t="e">
        <f>IF(#REF!=#REF!,1,0)</f>
        <v>#REF!</v>
      </c>
      <c r="N546" s="22" t="e">
        <f>IF(M546=0,"",COUNTIF(M$4:M546,1))</f>
        <v>#REF!</v>
      </c>
      <c r="O546" s="53" t="e">
        <f>IF(#REF!=zz!BR$2396,1,0)</f>
        <v>#REF!</v>
      </c>
      <c r="P546" s="53" t="e">
        <f>IF(O546=0,"",COUNTIF(O$4:O546,1))</f>
        <v>#REF!</v>
      </c>
      <c r="Q546" s="53" t="e">
        <f>IF(#REF!=zz!BR$2398,1,0)</f>
        <v>#REF!</v>
      </c>
      <c r="R546" s="53" t="e">
        <f>IF(Q546=0,"",COUNTIF(Q$4:Q546,1))</f>
        <v>#REF!</v>
      </c>
      <c r="S546" s="53" t="e">
        <f>IF(#REF!=zz!BR$2400,1,0)</f>
        <v>#REF!</v>
      </c>
      <c r="T546" s="53" t="e">
        <f>IF(S546=0,"",COUNTIF(S$4:S546,1))</f>
        <v>#REF!</v>
      </c>
      <c r="U546" s="53" t="e">
        <f>IF(#REF!&lt;&gt;"",1,"")</f>
        <v>#REF!</v>
      </c>
      <c r="V546" s="53" t="e">
        <f>IF(U546="","",COUNTIF(U$4:U546,1))</f>
        <v>#REF!</v>
      </c>
      <c r="W546" s="53" t="e">
        <f>#REF!</f>
        <v>#REF!</v>
      </c>
      <c r="X546" s="53" t="e">
        <f>IF(W546=0,"",COUNTIF(W$4:W546,1))</f>
        <v>#REF!</v>
      </c>
    </row>
    <row r="547" spans="12:24" s="21" customFormat="1" x14ac:dyDescent="0.2">
      <c r="L547" s="22">
        <v>544</v>
      </c>
      <c r="M547" s="22" t="e">
        <f>IF(#REF!=#REF!,1,0)</f>
        <v>#REF!</v>
      </c>
      <c r="N547" s="22" t="e">
        <f>IF(M547=0,"",COUNTIF(M$4:M547,1))</f>
        <v>#REF!</v>
      </c>
      <c r="O547" s="53" t="e">
        <f>IF(#REF!=zz!BR$2396,1,0)</f>
        <v>#REF!</v>
      </c>
      <c r="P547" s="53" t="e">
        <f>IF(O547=0,"",COUNTIF(O$4:O547,1))</f>
        <v>#REF!</v>
      </c>
      <c r="Q547" s="53" t="e">
        <f>IF(#REF!=zz!BR$2398,1,0)</f>
        <v>#REF!</v>
      </c>
      <c r="R547" s="53" t="e">
        <f>IF(Q547=0,"",COUNTIF(Q$4:Q547,1))</f>
        <v>#REF!</v>
      </c>
      <c r="S547" s="53" t="e">
        <f>IF(#REF!=zz!BR$2400,1,0)</f>
        <v>#REF!</v>
      </c>
      <c r="T547" s="53" t="e">
        <f>IF(S547=0,"",COUNTIF(S$4:S547,1))</f>
        <v>#REF!</v>
      </c>
      <c r="U547" s="53" t="e">
        <f>IF(#REF!&lt;&gt;"",1,"")</f>
        <v>#REF!</v>
      </c>
      <c r="V547" s="53" t="e">
        <f>IF(U547="","",COUNTIF(U$4:U547,1))</f>
        <v>#REF!</v>
      </c>
      <c r="W547" s="53" t="e">
        <f>#REF!</f>
        <v>#REF!</v>
      </c>
      <c r="X547" s="53" t="e">
        <f>IF(W547=0,"",COUNTIF(W$4:W547,1))</f>
        <v>#REF!</v>
      </c>
    </row>
    <row r="548" spans="12:24" s="21" customFormat="1" x14ac:dyDescent="0.2">
      <c r="L548" s="22">
        <v>545</v>
      </c>
      <c r="M548" s="22" t="e">
        <f>IF(#REF!=#REF!,1,0)</f>
        <v>#REF!</v>
      </c>
      <c r="N548" s="22" t="e">
        <f>IF(M548=0,"",COUNTIF(M$4:M548,1))</f>
        <v>#REF!</v>
      </c>
      <c r="O548" s="53" t="e">
        <f>IF(#REF!=zz!BR$2396,1,0)</f>
        <v>#REF!</v>
      </c>
      <c r="P548" s="53" t="e">
        <f>IF(O548=0,"",COUNTIF(O$4:O548,1))</f>
        <v>#REF!</v>
      </c>
      <c r="Q548" s="53" t="e">
        <f>IF(#REF!=zz!BR$2398,1,0)</f>
        <v>#REF!</v>
      </c>
      <c r="R548" s="53" t="e">
        <f>IF(Q548=0,"",COUNTIF(Q$4:Q548,1))</f>
        <v>#REF!</v>
      </c>
      <c r="S548" s="53" t="e">
        <f>IF(#REF!=zz!BR$2400,1,0)</f>
        <v>#REF!</v>
      </c>
      <c r="T548" s="53" t="e">
        <f>IF(S548=0,"",COUNTIF(S$4:S548,1))</f>
        <v>#REF!</v>
      </c>
      <c r="U548" s="53" t="e">
        <f>IF(#REF!&lt;&gt;"",1,"")</f>
        <v>#REF!</v>
      </c>
      <c r="V548" s="53" t="e">
        <f>IF(U548="","",COUNTIF(U$4:U548,1))</f>
        <v>#REF!</v>
      </c>
      <c r="W548" s="53" t="e">
        <f>#REF!</f>
        <v>#REF!</v>
      </c>
      <c r="X548" s="53" t="e">
        <f>IF(W548=0,"",COUNTIF(W$4:W548,1))</f>
        <v>#REF!</v>
      </c>
    </row>
    <row r="549" spans="12:24" s="21" customFormat="1" x14ac:dyDescent="0.2">
      <c r="L549" s="22">
        <v>546</v>
      </c>
      <c r="M549" s="22" t="e">
        <f>IF(#REF!=#REF!,1,0)</f>
        <v>#REF!</v>
      </c>
      <c r="N549" s="22" t="e">
        <f>IF(M549=0,"",COUNTIF(M$4:M549,1))</f>
        <v>#REF!</v>
      </c>
      <c r="O549" s="53" t="e">
        <f>IF(#REF!=zz!BR$2396,1,0)</f>
        <v>#REF!</v>
      </c>
      <c r="P549" s="53" t="e">
        <f>IF(O549=0,"",COUNTIF(O$4:O549,1))</f>
        <v>#REF!</v>
      </c>
      <c r="Q549" s="53" t="e">
        <f>IF(#REF!=zz!BR$2398,1,0)</f>
        <v>#REF!</v>
      </c>
      <c r="R549" s="53" t="e">
        <f>IF(Q549=0,"",COUNTIF(Q$4:Q549,1))</f>
        <v>#REF!</v>
      </c>
      <c r="S549" s="53" t="e">
        <f>IF(#REF!=zz!BR$2400,1,0)</f>
        <v>#REF!</v>
      </c>
      <c r="T549" s="53" t="e">
        <f>IF(S549=0,"",COUNTIF(S$4:S549,1))</f>
        <v>#REF!</v>
      </c>
      <c r="U549" s="53" t="e">
        <f>IF(#REF!&lt;&gt;"",1,"")</f>
        <v>#REF!</v>
      </c>
      <c r="V549" s="53" t="e">
        <f>IF(U549="","",COUNTIF(U$4:U549,1))</f>
        <v>#REF!</v>
      </c>
      <c r="W549" s="53" t="e">
        <f>#REF!</f>
        <v>#REF!</v>
      </c>
      <c r="X549" s="53" t="e">
        <f>IF(W549=0,"",COUNTIF(W$4:W549,1))</f>
        <v>#REF!</v>
      </c>
    </row>
    <row r="550" spans="12:24" s="21" customFormat="1" x14ac:dyDescent="0.2">
      <c r="L550" s="22">
        <v>547</v>
      </c>
      <c r="M550" s="22" t="e">
        <f>IF(#REF!=#REF!,1,0)</f>
        <v>#REF!</v>
      </c>
      <c r="N550" s="22" t="e">
        <f>IF(M550=0,"",COUNTIF(M$4:M550,1))</f>
        <v>#REF!</v>
      </c>
      <c r="O550" s="53" t="e">
        <f>IF(#REF!=zz!BR$2396,1,0)</f>
        <v>#REF!</v>
      </c>
      <c r="P550" s="53" t="e">
        <f>IF(O550=0,"",COUNTIF(O$4:O550,1))</f>
        <v>#REF!</v>
      </c>
      <c r="Q550" s="53" t="e">
        <f>IF(#REF!=zz!BR$2398,1,0)</f>
        <v>#REF!</v>
      </c>
      <c r="R550" s="53" t="e">
        <f>IF(Q550=0,"",COUNTIF(Q$4:Q550,1))</f>
        <v>#REF!</v>
      </c>
      <c r="S550" s="53" t="e">
        <f>IF(#REF!=zz!BR$2400,1,0)</f>
        <v>#REF!</v>
      </c>
      <c r="T550" s="53" t="e">
        <f>IF(S550=0,"",COUNTIF(S$4:S550,1))</f>
        <v>#REF!</v>
      </c>
      <c r="U550" s="53" t="e">
        <f>IF(#REF!&lt;&gt;"",1,"")</f>
        <v>#REF!</v>
      </c>
      <c r="V550" s="53" t="e">
        <f>IF(U550="","",COUNTIF(U$4:U550,1))</f>
        <v>#REF!</v>
      </c>
      <c r="W550" s="53" t="e">
        <f>#REF!</f>
        <v>#REF!</v>
      </c>
      <c r="X550" s="53" t="e">
        <f>IF(W550=0,"",COUNTIF(W$4:W550,1))</f>
        <v>#REF!</v>
      </c>
    </row>
    <row r="551" spans="12:24" s="21" customFormat="1" x14ac:dyDescent="0.2">
      <c r="L551" s="22">
        <v>548</v>
      </c>
      <c r="M551" s="22" t="e">
        <f>IF(#REF!=#REF!,1,0)</f>
        <v>#REF!</v>
      </c>
      <c r="N551" s="22" t="e">
        <f>IF(M551=0,"",COUNTIF(M$4:M551,1))</f>
        <v>#REF!</v>
      </c>
      <c r="O551" s="53" t="e">
        <f>IF(#REF!=zz!BR$2396,1,0)</f>
        <v>#REF!</v>
      </c>
      <c r="P551" s="53" t="e">
        <f>IF(O551=0,"",COUNTIF(O$4:O551,1))</f>
        <v>#REF!</v>
      </c>
      <c r="Q551" s="53" t="e">
        <f>IF(#REF!=zz!BR$2398,1,0)</f>
        <v>#REF!</v>
      </c>
      <c r="R551" s="53" t="e">
        <f>IF(Q551=0,"",COUNTIF(Q$4:Q551,1))</f>
        <v>#REF!</v>
      </c>
      <c r="S551" s="53" t="e">
        <f>IF(#REF!=zz!BR$2400,1,0)</f>
        <v>#REF!</v>
      </c>
      <c r="T551" s="53" t="e">
        <f>IF(S551=0,"",COUNTIF(S$4:S551,1))</f>
        <v>#REF!</v>
      </c>
      <c r="U551" s="53" t="e">
        <f>IF(#REF!&lt;&gt;"",1,"")</f>
        <v>#REF!</v>
      </c>
      <c r="V551" s="53" t="e">
        <f>IF(U551="","",COUNTIF(U$4:U551,1))</f>
        <v>#REF!</v>
      </c>
      <c r="W551" s="53" t="e">
        <f>#REF!</f>
        <v>#REF!</v>
      </c>
      <c r="X551" s="53" t="e">
        <f>IF(W551=0,"",COUNTIF(W$4:W551,1))</f>
        <v>#REF!</v>
      </c>
    </row>
    <row r="552" spans="12:24" s="21" customFormat="1" x14ac:dyDescent="0.2">
      <c r="L552" s="22">
        <v>549</v>
      </c>
      <c r="M552" s="22" t="e">
        <f>IF(#REF!=#REF!,1,0)</f>
        <v>#REF!</v>
      </c>
      <c r="N552" s="22" t="e">
        <f>IF(M552=0,"",COUNTIF(M$4:M552,1))</f>
        <v>#REF!</v>
      </c>
      <c r="O552" s="53" t="e">
        <f>IF(#REF!=zz!BR$2396,1,0)</f>
        <v>#REF!</v>
      </c>
      <c r="P552" s="53" t="e">
        <f>IF(O552=0,"",COUNTIF(O$4:O552,1))</f>
        <v>#REF!</v>
      </c>
      <c r="Q552" s="53" t="e">
        <f>IF(#REF!=zz!BR$2398,1,0)</f>
        <v>#REF!</v>
      </c>
      <c r="R552" s="53" t="e">
        <f>IF(Q552=0,"",COUNTIF(Q$4:Q552,1))</f>
        <v>#REF!</v>
      </c>
      <c r="S552" s="53" t="e">
        <f>IF(#REF!=zz!BR$2400,1,0)</f>
        <v>#REF!</v>
      </c>
      <c r="T552" s="53" t="e">
        <f>IF(S552=0,"",COUNTIF(S$4:S552,1))</f>
        <v>#REF!</v>
      </c>
      <c r="U552" s="53" t="e">
        <f>IF(#REF!&lt;&gt;"",1,"")</f>
        <v>#REF!</v>
      </c>
      <c r="V552" s="53" t="e">
        <f>IF(U552="","",COUNTIF(U$4:U552,1))</f>
        <v>#REF!</v>
      </c>
      <c r="W552" s="53" t="e">
        <f>#REF!</f>
        <v>#REF!</v>
      </c>
      <c r="X552" s="53" t="e">
        <f>IF(W552=0,"",COUNTIF(W$4:W552,1))</f>
        <v>#REF!</v>
      </c>
    </row>
    <row r="553" spans="12:24" s="21" customFormat="1" x14ac:dyDescent="0.2">
      <c r="L553" s="22">
        <v>550</v>
      </c>
      <c r="M553" s="22" t="e">
        <f>IF(#REF!=#REF!,1,0)</f>
        <v>#REF!</v>
      </c>
      <c r="N553" s="22" t="e">
        <f>IF(M553=0,"",COUNTIF(M$4:M553,1))</f>
        <v>#REF!</v>
      </c>
      <c r="O553" s="53" t="e">
        <f>IF(#REF!=zz!BR$2396,1,0)</f>
        <v>#REF!</v>
      </c>
      <c r="P553" s="53" t="e">
        <f>IF(O553=0,"",COUNTIF(O$4:O553,1))</f>
        <v>#REF!</v>
      </c>
      <c r="Q553" s="53" t="e">
        <f>IF(#REF!=zz!BR$2398,1,0)</f>
        <v>#REF!</v>
      </c>
      <c r="R553" s="53" t="e">
        <f>IF(Q553=0,"",COUNTIF(Q$4:Q553,1))</f>
        <v>#REF!</v>
      </c>
      <c r="S553" s="53" t="e">
        <f>IF(#REF!=zz!BR$2400,1,0)</f>
        <v>#REF!</v>
      </c>
      <c r="T553" s="53" t="e">
        <f>IF(S553=0,"",COUNTIF(S$4:S553,1))</f>
        <v>#REF!</v>
      </c>
      <c r="U553" s="53" t="e">
        <f>IF(#REF!&lt;&gt;"",1,"")</f>
        <v>#REF!</v>
      </c>
      <c r="V553" s="53" t="e">
        <f>IF(U553="","",COUNTIF(U$4:U553,1))</f>
        <v>#REF!</v>
      </c>
      <c r="W553" s="53" t="e">
        <f>#REF!</f>
        <v>#REF!</v>
      </c>
      <c r="X553" s="53" t="e">
        <f>IF(W553=0,"",COUNTIF(W$4:W553,1))</f>
        <v>#REF!</v>
      </c>
    </row>
    <row r="554" spans="12:24" s="21" customFormat="1" x14ac:dyDescent="0.2">
      <c r="L554" s="22">
        <v>551</v>
      </c>
      <c r="M554" s="22" t="e">
        <f>IF(#REF!=#REF!,1,0)</f>
        <v>#REF!</v>
      </c>
      <c r="N554" s="22" t="e">
        <f>IF(M554=0,"",COUNTIF(M$4:M554,1))</f>
        <v>#REF!</v>
      </c>
      <c r="O554" s="53" t="e">
        <f>IF(#REF!=zz!BR$2396,1,0)</f>
        <v>#REF!</v>
      </c>
      <c r="P554" s="53" t="e">
        <f>IF(O554=0,"",COUNTIF(O$4:O554,1))</f>
        <v>#REF!</v>
      </c>
      <c r="Q554" s="53" t="e">
        <f>IF(#REF!=zz!BR$2398,1,0)</f>
        <v>#REF!</v>
      </c>
      <c r="R554" s="53" t="e">
        <f>IF(Q554=0,"",COUNTIF(Q$4:Q554,1))</f>
        <v>#REF!</v>
      </c>
      <c r="S554" s="53" t="e">
        <f>IF(#REF!=zz!BR$2400,1,0)</f>
        <v>#REF!</v>
      </c>
      <c r="T554" s="53" t="e">
        <f>IF(S554=0,"",COUNTIF(S$4:S554,1))</f>
        <v>#REF!</v>
      </c>
      <c r="U554" s="53" t="e">
        <f>IF(#REF!&lt;&gt;"",1,"")</f>
        <v>#REF!</v>
      </c>
      <c r="V554" s="53" t="e">
        <f>IF(U554="","",COUNTIF(U$4:U554,1))</f>
        <v>#REF!</v>
      </c>
      <c r="W554" s="53" t="e">
        <f>#REF!</f>
        <v>#REF!</v>
      </c>
      <c r="X554" s="53" t="e">
        <f>IF(W554=0,"",COUNTIF(W$4:W554,1))</f>
        <v>#REF!</v>
      </c>
    </row>
    <row r="555" spans="12:24" s="21" customFormat="1" x14ac:dyDescent="0.2">
      <c r="L555" s="22">
        <v>552</v>
      </c>
      <c r="M555" s="22" t="e">
        <f>IF(#REF!=#REF!,1,0)</f>
        <v>#REF!</v>
      </c>
      <c r="N555" s="22" t="e">
        <f>IF(M555=0,"",COUNTIF(M$4:M555,1))</f>
        <v>#REF!</v>
      </c>
      <c r="O555" s="53" t="e">
        <f>IF(#REF!=zz!BR$2396,1,0)</f>
        <v>#REF!</v>
      </c>
      <c r="P555" s="53" t="e">
        <f>IF(O555=0,"",COUNTIF(O$4:O555,1))</f>
        <v>#REF!</v>
      </c>
      <c r="Q555" s="53" t="e">
        <f>IF(#REF!=zz!BR$2398,1,0)</f>
        <v>#REF!</v>
      </c>
      <c r="R555" s="53" t="e">
        <f>IF(Q555=0,"",COUNTIF(Q$4:Q555,1))</f>
        <v>#REF!</v>
      </c>
      <c r="S555" s="53" t="e">
        <f>IF(#REF!=zz!BR$2400,1,0)</f>
        <v>#REF!</v>
      </c>
      <c r="T555" s="53" t="e">
        <f>IF(S555=0,"",COUNTIF(S$4:S555,1))</f>
        <v>#REF!</v>
      </c>
      <c r="U555" s="53" t="e">
        <f>IF(#REF!&lt;&gt;"",1,"")</f>
        <v>#REF!</v>
      </c>
      <c r="V555" s="53" t="e">
        <f>IF(U555="","",COUNTIF(U$4:U555,1))</f>
        <v>#REF!</v>
      </c>
      <c r="W555" s="53" t="e">
        <f>#REF!</f>
        <v>#REF!</v>
      </c>
      <c r="X555" s="53" t="e">
        <f>IF(W555=0,"",COUNTIF(W$4:W555,1))</f>
        <v>#REF!</v>
      </c>
    </row>
    <row r="556" spans="12:24" s="21" customFormat="1" x14ac:dyDescent="0.2">
      <c r="L556" s="22">
        <v>553</v>
      </c>
      <c r="M556" s="22" t="e">
        <f>IF(#REF!=#REF!,1,0)</f>
        <v>#REF!</v>
      </c>
      <c r="N556" s="22" t="e">
        <f>IF(M556=0,"",COUNTIF(M$4:M556,1))</f>
        <v>#REF!</v>
      </c>
      <c r="O556" s="53" t="e">
        <f>IF(#REF!=zz!BR$2396,1,0)</f>
        <v>#REF!</v>
      </c>
      <c r="P556" s="53" t="e">
        <f>IF(O556=0,"",COUNTIF(O$4:O556,1))</f>
        <v>#REF!</v>
      </c>
      <c r="Q556" s="53" t="e">
        <f>IF(#REF!=zz!BR$2398,1,0)</f>
        <v>#REF!</v>
      </c>
      <c r="R556" s="53" t="e">
        <f>IF(Q556=0,"",COUNTIF(Q$4:Q556,1))</f>
        <v>#REF!</v>
      </c>
      <c r="S556" s="53" t="e">
        <f>IF(#REF!=zz!BR$2400,1,0)</f>
        <v>#REF!</v>
      </c>
      <c r="T556" s="53" t="e">
        <f>IF(S556=0,"",COUNTIF(S$4:S556,1))</f>
        <v>#REF!</v>
      </c>
      <c r="U556" s="53" t="e">
        <f>IF(#REF!&lt;&gt;"",1,"")</f>
        <v>#REF!</v>
      </c>
      <c r="V556" s="53" t="e">
        <f>IF(U556="","",COUNTIF(U$4:U556,1))</f>
        <v>#REF!</v>
      </c>
      <c r="W556" s="53" t="e">
        <f>#REF!</f>
        <v>#REF!</v>
      </c>
      <c r="X556" s="53" t="e">
        <f>IF(W556=0,"",COUNTIF(W$4:W556,1))</f>
        <v>#REF!</v>
      </c>
    </row>
    <row r="557" spans="12:24" s="21" customFormat="1" x14ac:dyDescent="0.2">
      <c r="L557" s="22">
        <v>554</v>
      </c>
      <c r="M557" s="22" t="e">
        <f>IF(#REF!=#REF!,1,0)</f>
        <v>#REF!</v>
      </c>
      <c r="N557" s="22" t="e">
        <f>IF(M557=0,"",COUNTIF(M$4:M557,1))</f>
        <v>#REF!</v>
      </c>
      <c r="O557" s="53" t="e">
        <f>IF(#REF!=zz!BR$2396,1,0)</f>
        <v>#REF!</v>
      </c>
      <c r="P557" s="53" t="e">
        <f>IF(O557=0,"",COUNTIF(O$4:O557,1))</f>
        <v>#REF!</v>
      </c>
      <c r="Q557" s="53" t="e">
        <f>IF(#REF!=zz!BR$2398,1,0)</f>
        <v>#REF!</v>
      </c>
      <c r="R557" s="53" t="e">
        <f>IF(Q557=0,"",COUNTIF(Q$4:Q557,1))</f>
        <v>#REF!</v>
      </c>
      <c r="S557" s="53" t="e">
        <f>IF(#REF!=zz!BR$2400,1,0)</f>
        <v>#REF!</v>
      </c>
      <c r="T557" s="53" t="e">
        <f>IF(S557=0,"",COUNTIF(S$4:S557,1))</f>
        <v>#REF!</v>
      </c>
      <c r="U557" s="53" t="e">
        <f>IF(#REF!&lt;&gt;"",1,"")</f>
        <v>#REF!</v>
      </c>
      <c r="V557" s="53" t="e">
        <f>IF(U557="","",COUNTIF(U$4:U557,1))</f>
        <v>#REF!</v>
      </c>
      <c r="W557" s="53" t="e">
        <f>#REF!</f>
        <v>#REF!</v>
      </c>
      <c r="X557" s="53" t="e">
        <f>IF(W557=0,"",COUNTIF(W$4:W557,1))</f>
        <v>#REF!</v>
      </c>
    </row>
    <row r="558" spans="12:24" s="21" customFormat="1" x14ac:dyDescent="0.2">
      <c r="L558" s="22">
        <v>555</v>
      </c>
      <c r="M558" s="22" t="e">
        <f>IF(#REF!=#REF!,1,0)</f>
        <v>#REF!</v>
      </c>
      <c r="N558" s="22" t="e">
        <f>IF(M558=0,"",COUNTIF(M$4:M558,1))</f>
        <v>#REF!</v>
      </c>
      <c r="O558" s="53" t="e">
        <f>IF(#REF!=zz!BR$2396,1,0)</f>
        <v>#REF!</v>
      </c>
      <c r="P558" s="53" t="e">
        <f>IF(O558=0,"",COUNTIF(O$4:O558,1))</f>
        <v>#REF!</v>
      </c>
      <c r="Q558" s="53" t="e">
        <f>IF(#REF!=zz!BR$2398,1,0)</f>
        <v>#REF!</v>
      </c>
      <c r="R558" s="53" t="e">
        <f>IF(Q558=0,"",COUNTIF(Q$4:Q558,1))</f>
        <v>#REF!</v>
      </c>
      <c r="S558" s="53" t="e">
        <f>IF(#REF!=zz!BR$2400,1,0)</f>
        <v>#REF!</v>
      </c>
      <c r="T558" s="53" t="e">
        <f>IF(S558=0,"",COUNTIF(S$4:S558,1))</f>
        <v>#REF!</v>
      </c>
      <c r="U558" s="53" t="e">
        <f>IF(#REF!&lt;&gt;"",1,"")</f>
        <v>#REF!</v>
      </c>
      <c r="V558" s="53" t="e">
        <f>IF(U558="","",COUNTIF(U$4:U558,1))</f>
        <v>#REF!</v>
      </c>
      <c r="W558" s="53" t="e">
        <f>#REF!</f>
        <v>#REF!</v>
      </c>
      <c r="X558" s="53" t="e">
        <f>IF(W558=0,"",COUNTIF(W$4:W558,1))</f>
        <v>#REF!</v>
      </c>
    </row>
    <row r="559" spans="12:24" s="21" customFormat="1" x14ac:dyDescent="0.2">
      <c r="L559" s="22">
        <v>556</v>
      </c>
      <c r="M559" s="22" t="e">
        <f>IF(#REF!=#REF!,1,0)</f>
        <v>#REF!</v>
      </c>
      <c r="N559" s="22" t="e">
        <f>IF(M559=0,"",COUNTIF(M$4:M559,1))</f>
        <v>#REF!</v>
      </c>
      <c r="O559" s="53" t="e">
        <f>IF(#REF!=zz!BR$2396,1,0)</f>
        <v>#REF!</v>
      </c>
      <c r="P559" s="53" t="e">
        <f>IF(O559=0,"",COUNTIF(O$4:O559,1))</f>
        <v>#REF!</v>
      </c>
      <c r="Q559" s="53" t="e">
        <f>IF(#REF!=zz!BR$2398,1,0)</f>
        <v>#REF!</v>
      </c>
      <c r="R559" s="53" t="e">
        <f>IF(Q559=0,"",COUNTIF(Q$4:Q559,1))</f>
        <v>#REF!</v>
      </c>
      <c r="S559" s="53" t="e">
        <f>IF(#REF!=zz!BR$2400,1,0)</f>
        <v>#REF!</v>
      </c>
      <c r="T559" s="53" t="e">
        <f>IF(S559=0,"",COUNTIF(S$4:S559,1))</f>
        <v>#REF!</v>
      </c>
      <c r="U559" s="53" t="e">
        <f>IF(#REF!&lt;&gt;"",1,"")</f>
        <v>#REF!</v>
      </c>
      <c r="V559" s="53" t="e">
        <f>IF(U559="","",COUNTIF(U$4:U559,1))</f>
        <v>#REF!</v>
      </c>
      <c r="W559" s="53" t="e">
        <f>#REF!</f>
        <v>#REF!</v>
      </c>
      <c r="X559" s="53" t="e">
        <f>IF(W559=0,"",COUNTIF(W$4:W559,1))</f>
        <v>#REF!</v>
      </c>
    </row>
    <row r="560" spans="12:24" s="21" customFormat="1" x14ac:dyDescent="0.2">
      <c r="L560" s="22">
        <v>557</v>
      </c>
      <c r="M560" s="22" t="e">
        <f>IF(#REF!=#REF!,1,0)</f>
        <v>#REF!</v>
      </c>
      <c r="N560" s="22" t="e">
        <f>IF(M560=0,"",COUNTIF(M$4:M560,1))</f>
        <v>#REF!</v>
      </c>
      <c r="O560" s="53" t="e">
        <f>IF(#REF!=zz!BR$2396,1,0)</f>
        <v>#REF!</v>
      </c>
      <c r="P560" s="53" t="e">
        <f>IF(O560=0,"",COUNTIF(O$4:O560,1))</f>
        <v>#REF!</v>
      </c>
      <c r="Q560" s="53" t="e">
        <f>IF(#REF!=zz!BR$2398,1,0)</f>
        <v>#REF!</v>
      </c>
      <c r="R560" s="53" t="e">
        <f>IF(Q560=0,"",COUNTIF(Q$4:Q560,1))</f>
        <v>#REF!</v>
      </c>
      <c r="S560" s="53" t="e">
        <f>IF(#REF!=zz!BR$2400,1,0)</f>
        <v>#REF!</v>
      </c>
      <c r="T560" s="53" t="e">
        <f>IF(S560=0,"",COUNTIF(S$4:S560,1))</f>
        <v>#REF!</v>
      </c>
      <c r="U560" s="53" t="e">
        <f>IF(#REF!&lt;&gt;"",1,"")</f>
        <v>#REF!</v>
      </c>
      <c r="V560" s="53" t="e">
        <f>IF(U560="","",COUNTIF(U$4:U560,1))</f>
        <v>#REF!</v>
      </c>
      <c r="W560" s="53" t="e">
        <f>#REF!</f>
        <v>#REF!</v>
      </c>
      <c r="X560" s="53" t="e">
        <f>IF(W560=0,"",COUNTIF(W$4:W560,1))</f>
        <v>#REF!</v>
      </c>
    </row>
    <row r="561" spans="12:24" s="21" customFormat="1" x14ac:dyDescent="0.2">
      <c r="L561" s="22">
        <v>558</v>
      </c>
      <c r="M561" s="22" t="e">
        <f>IF(#REF!=#REF!,1,0)</f>
        <v>#REF!</v>
      </c>
      <c r="N561" s="22" t="e">
        <f>IF(M561=0,"",COUNTIF(M$4:M561,1))</f>
        <v>#REF!</v>
      </c>
      <c r="O561" s="53" t="e">
        <f>IF(#REF!=zz!BR$2396,1,0)</f>
        <v>#REF!</v>
      </c>
      <c r="P561" s="53" t="e">
        <f>IF(O561=0,"",COUNTIF(O$4:O561,1))</f>
        <v>#REF!</v>
      </c>
      <c r="Q561" s="53" t="e">
        <f>IF(#REF!=zz!BR$2398,1,0)</f>
        <v>#REF!</v>
      </c>
      <c r="R561" s="53" t="e">
        <f>IF(Q561=0,"",COUNTIF(Q$4:Q561,1))</f>
        <v>#REF!</v>
      </c>
      <c r="S561" s="53" t="e">
        <f>IF(#REF!=zz!BR$2400,1,0)</f>
        <v>#REF!</v>
      </c>
      <c r="T561" s="53" t="e">
        <f>IF(S561=0,"",COUNTIF(S$4:S561,1))</f>
        <v>#REF!</v>
      </c>
      <c r="U561" s="53" t="e">
        <f>IF(#REF!&lt;&gt;"",1,"")</f>
        <v>#REF!</v>
      </c>
      <c r="V561" s="53" t="e">
        <f>IF(U561="","",COUNTIF(U$4:U561,1))</f>
        <v>#REF!</v>
      </c>
      <c r="W561" s="53" t="e">
        <f>#REF!</f>
        <v>#REF!</v>
      </c>
      <c r="X561" s="53" t="e">
        <f>IF(W561=0,"",COUNTIF(W$4:W561,1))</f>
        <v>#REF!</v>
      </c>
    </row>
    <row r="562" spans="12:24" s="21" customFormat="1" x14ac:dyDescent="0.2">
      <c r="L562" s="22">
        <v>559</v>
      </c>
      <c r="M562" s="22" t="e">
        <f>IF(#REF!=#REF!,1,0)</f>
        <v>#REF!</v>
      </c>
      <c r="N562" s="22" t="e">
        <f>IF(M562=0,"",COUNTIF(M$4:M562,1))</f>
        <v>#REF!</v>
      </c>
      <c r="O562" s="53" t="e">
        <f>IF(#REF!=zz!BR$2396,1,0)</f>
        <v>#REF!</v>
      </c>
      <c r="P562" s="53" t="e">
        <f>IF(O562=0,"",COUNTIF(O$4:O562,1))</f>
        <v>#REF!</v>
      </c>
      <c r="Q562" s="53" t="e">
        <f>IF(#REF!=zz!BR$2398,1,0)</f>
        <v>#REF!</v>
      </c>
      <c r="R562" s="53" t="e">
        <f>IF(Q562=0,"",COUNTIF(Q$4:Q562,1))</f>
        <v>#REF!</v>
      </c>
      <c r="S562" s="53" t="e">
        <f>IF(#REF!=zz!BR$2400,1,0)</f>
        <v>#REF!</v>
      </c>
      <c r="T562" s="53" t="e">
        <f>IF(S562=0,"",COUNTIF(S$4:S562,1))</f>
        <v>#REF!</v>
      </c>
      <c r="U562" s="53" t="e">
        <f>IF(#REF!&lt;&gt;"",1,"")</f>
        <v>#REF!</v>
      </c>
      <c r="V562" s="53" t="e">
        <f>IF(U562="","",COUNTIF(U$4:U562,1))</f>
        <v>#REF!</v>
      </c>
      <c r="W562" s="53" t="e">
        <f>#REF!</f>
        <v>#REF!</v>
      </c>
      <c r="X562" s="53" t="e">
        <f>IF(W562=0,"",COUNTIF(W$4:W562,1))</f>
        <v>#REF!</v>
      </c>
    </row>
    <row r="563" spans="12:24" s="21" customFormat="1" x14ac:dyDescent="0.2">
      <c r="L563" s="22">
        <v>560</v>
      </c>
      <c r="M563" s="22" t="e">
        <f>IF(#REF!=#REF!,1,0)</f>
        <v>#REF!</v>
      </c>
      <c r="N563" s="22" t="e">
        <f>IF(M563=0,"",COUNTIF(M$4:M563,1))</f>
        <v>#REF!</v>
      </c>
      <c r="O563" s="53" t="e">
        <f>IF(#REF!=zz!BR$2396,1,0)</f>
        <v>#REF!</v>
      </c>
      <c r="P563" s="53" t="e">
        <f>IF(O563=0,"",COUNTIF(O$4:O563,1))</f>
        <v>#REF!</v>
      </c>
      <c r="Q563" s="53" t="e">
        <f>IF(#REF!=zz!BR$2398,1,0)</f>
        <v>#REF!</v>
      </c>
      <c r="R563" s="53" t="e">
        <f>IF(Q563=0,"",COUNTIF(Q$4:Q563,1))</f>
        <v>#REF!</v>
      </c>
      <c r="S563" s="53" t="e">
        <f>IF(#REF!=zz!BR$2400,1,0)</f>
        <v>#REF!</v>
      </c>
      <c r="T563" s="53" t="e">
        <f>IF(S563=0,"",COUNTIF(S$4:S563,1))</f>
        <v>#REF!</v>
      </c>
      <c r="U563" s="53" t="e">
        <f>IF(#REF!&lt;&gt;"",1,"")</f>
        <v>#REF!</v>
      </c>
      <c r="V563" s="53" t="e">
        <f>IF(U563="","",COUNTIF(U$4:U563,1))</f>
        <v>#REF!</v>
      </c>
      <c r="W563" s="53" t="e">
        <f>#REF!</f>
        <v>#REF!</v>
      </c>
      <c r="X563" s="53" t="e">
        <f>IF(W563=0,"",COUNTIF(W$4:W563,1))</f>
        <v>#REF!</v>
      </c>
    </row>
    <row r="564" spans="12:24" s="21" customFormat="1" x14ac:dyDescent="0.2">
      <c r="L564" s="22">
        <v>561</v>
      </c>
      <c r="M564" s="22" t="e">
        <f>IF(#REF!=#REF!,1,0)</f>
        <v>#REF!</v>
      </c>
      <c r="N564" s="22" t="e">
        <f>IF(M564=0,"",COUNTIF(M$4:M564,1))</f>
        <v>#REF!</v>
      </c>
      <c r="O564" s="53" t="e">
        <f>IF(#REF!=zz!BR$2396,1,0)</f>
        <v>#REF!</v>
      </c>
      <c r="P564" s="53" t="e">
        <f>IF(O564=0,"",COUNTIF(O$4:O564,1))</f>
        <v>#REF!</v>
      </c>
      <c r="Q564" s="53" t="e">
        <f>IF(#REF!=zz!BR$2398,1,0)</f>
        <v>#REF!</v>
      </c>
      <c r="R564" s="53" t="e">
        <f>IF(Q564=0,"",COUNTIF(Q$4:Q564,1))</f>
        <v>#REF!</v>
      </c>
      <c r="S564" s="53" t="e">
        <f>IF(#REF!=zz!BR$2400,1,0)</f>
        <v>#REF!</v>
      </c>
      <c r="T564" s="53" t="e">
        <f>IF(S564=0,"",COUNTIF(S$4:S564,1))</f>
        <v>#REF!</v>
      </c>
      <c r="U564" s="53" t="e">
        <f>IF(#REF!&lt;&gt;"",1,"")</f>
        <v>#REF!</v>
      </c>
      <c r="V564" s="53" t="e">
        <f>IF(U564="","",COUNTIF(U$4:U564,1))</f>
        <v>#REF!</v>
      </c>
      <c r="W564" s="53" t="e">
        <f>#REF!</f>
        <v>#REF!</v>
      </c>
      <c r="X564" s="53" t="e">
        <f>IF(W564=0,"",COUNTIF(W$4:W564,1))</f>
        <v>#REF!</v>
      </c>
    </row>
    <row r="565" spans="12:24" s="21" customFormat="1" x14ac:dyDescent="0.2">
      <c r="L565" s="22">
        <v>562</v>
      </c>
      <c r="M565" s="22" t="e">
        <f>IF(#REF!=#REF!,1,0)</f>
        <v>#REF!</v>
      </c>
      <c r="N565" s="22" t="e">
        <f>IF(M565=0,"",COUNTIF(M$4:M565,1))</f>
        <v>#REF!</v>
      </c>
      <c r="O565" s="53" t="e">
        <f>IF(#REF!=zz!BR$2396,1,0)</f>
        <v>#REF!</v>
      </c>
      <c r="P565" s="53" t="e">
        <f>IF(O565=0,"",COUNTIF(O$4:O565,1))</f>
        <v>#REF!</v>
      </c>
      <c r="Q565" s="53" t="e">
        <f>IF(#REF!=zz!BR$2398,1,0)</f>
        <v>#REF!</v>
      </c>
      <c r="R565" s="53" t="e">
        <f>IF(Q565=0,"",COUNTIF(Q$4:Q565,1))</f>
        <v>#REF!</v>
      </c>
      <c r="S565" s="53" t="e">
        <f>IF(#REF!=zz!BR$2400,1,0)</f>
        <v>#REF!</v>
      </c>
      <c r="T565" s="53" t="e">
        <f>IF(S565=0,"",COUNTIF(S$4:S565,1))</f>
        <v>#REF!</v>
      </c>
      <c r="U565" s="53" t="e">
        <f>IF(#REF!&lt;&gt;"",1,"")</f>
        <v>#REF!</v>
      </c>
      <c r="V565" s="53" t="e">
        <f>IF(U565="","",COUNTIF(U$4:U565,1))</f>
        <v>#REF!</v>
      </c>
      <c r="W565" s="53" t="e">
        <f>#REF!</f>
        <v>#REF!</v>
      </c>
      <c r="X565" s="53" t="e">
        <f>IF(W565=0,"",COUNTIF(W$4:W565,1))</f>
        <v>#REF!</v>
      </c>
    </row>
    <row r="566" spans="12:24" s="21" customFormat="1" x14ac:dyDescent="0.2">
      <c r="L566" s="22">
        <v>563</v>
      </c>
      <c r="M566" s="22" t="e">
        <f>IF(#REF!=#REF!,1,0)</f>
        <v>#REF!</v>
      </c>
      <c r="N566" s="22" t="e">
        <f>IF(M566=0,"",COUNTIF(M$4:M566,1))</f>
        <v>#REF!</v>
      </c>
      <c r="O566" s="53" t="e">
        <f>IF(#REF!=zz!BR$2396,1,0)</f>
        <v>#REF!</v>
      </c>
      <c r="P566" s="53" t="e">
        <f>IF(O566=0,"",COUNTIF(O$4:O566,1))</f>
        <v>#REF!</v>
      </c>
      <c r="Q566" s="53" t="e">
        <f>IF(#REF!=zz!BR$2398,1,0)</f>
        <v>#REF!</v>
      </c>
      <c r="R566" s="53" t="e">
        <f>IF(Q566=0,"",COUNTIF(Q$4:Q566,1))</f>
        <v>#REF!</v>
      </c>
      <c r="S566" s="53" t="e">
        <f>IF(#REF!=zz!BR$2400,1,0)</f>
        <v>#REF!</v>
      </c>
      <c r="T566" s="53" t="e">
        <f>IF(S566=0,"",COUNTIF(S$4:S566,1))</f>
        <v>#REF!</v>
      </c>
      <c r="U566" s="53" t="e">
        <f>IF(#REF!&lt;&gt;"",1,"")</f>
        <v>#REF!</v>
      </c>
      <c r="V566" s="53" t="e">
        <f>IF(U566="","",COUNTIF(U$4:U566,1))</f>
        <v>#REF!</v>
      </c>
      <c r="W566" s="53" t="e">
        <f>#REF!</f>
        <v>#REF!</v>
      </c>
      <c r="X566" s="53" t="e">
        <f>IF(W566=0,"",COUNTIF(W$4:W566,1))</f>
        <v>#REF!</v>
      </c>
    </row>
    <row r="567" spans="12:24" s="21" customFormat="1" x14ac:dyDescent="0.2">
      <c r="L567" s="22">
        <v>564</v>
      </c>
      <c r="M567" s="22" t="e">
        <f>IF(#REF!=#REF!,1,0)</f>
        <v>#REF!</v>
      </c>
      <c r="N567" s="22" t="e">
        <f>IF(M567=0,"",COUNTIF(M$4:M567,1))</f>
        <v>#REF!</v>
      </c>
      <c r="O567" s="53" t="e">
        <f>IF(#REF!=zz!BR$2396,1,0)</f>
        <v>#REF!</v>
      </c>
      <c r="P567" s="53" t="e">
        <f>IF(O567=0,"",COUNTIF(O$4:O567,1))</f>
        <v>#REF!</v>
      </c>
      <c r="Q567" s="53" t="e">
        <f>IF(#REF!=zz!BR$2398,1,0)</f>
        <v>#REF!</v>
      </c>
      <c r="R567" s="53" t="e">
        <f>IF(Q567=0,"",COUNTIF(Q$4:Q567,1))</f>
        <v>#REF!</v>
      </c>
      <c r="S567" s="53" t="e">
        <f>IF(#REF!=zz!BR$2400,1,0)</f>
        <v>#REF!</v>
      </c>
      <c r="T567" s="53" t="e">
        <f>IF(S567=0,"",COUNTIF(S$4:S567,1))</f>
        <v>#REF!</v>
      </c>
      <c r="U567" s="53" t="e">
        <f>IF(#REF!&lt;&gt;"",1,"")</f>
        <v>#REF!</v>
      </c>
      <c r="V567" s="53" t="e">
        <f>IF(U567="","",COUNTIF(U$4:U567,1))</f>
        <v>#REF!</v>
      </c>
      <c r="W567" s="53" t="e">
        <f>#REF!</f>
        <v>#REF!</v>
      </c>
      <c r="X567" s="53" t="e">
        <f>IF(W567=0,"",COUNTIF(W$4:W567,1))</f>
        <v>#REF!</v>
      </c>
    </row>
    <row r="568" spans="12:24" s="21" customFormat="1" x14ac:dyDescent="0.2">
      <c r="L568" s="22">
        <v>565</v>
      </c>
      <c r="M568" s="22" t="e">
        <f>IF(#REF!=#REF!,1,0)</f>
        <v>#REF!</v>
      </c>
      <c r="N568" s="22" t="e">
        <f>IF(M568=0,"",COUNTIF(M$4:M568,1))</f>
        <v>#REF!</v>
      </c>
      <c r="O568" s="53" t="e">
        <f>IF(#REF!=zz!BR$2396,1,0)</f>
        <v>#REF!</v>
      </c>
      <c r="P568" s="53" t="e">
        <f>IF(O568=0,"",COUNTIF(O$4:O568,1))</f>
        <v>#REF!</v>
      </c>
      <c r="Q568" s="53" t="e">
        <f>IF(#REF!=zz!BR$2398,1,0)</f>
        <v>#REF!</v>
      </c>
      <c r="R568" s="53" t="e">
        <f>IF(Q568=0,"",COUNTIF(Q$4:Q568,1))</f>
        <v>#REF!</v>
      </c>
      <c r="S568" s="53" t="e">
        <f>IF(#REF!=zz!BR$2400,1,0)</f>
        <v>#REF!</v>
      </c>
      <c r="T568" s="53" t="e">
        <f>IF(S568=0,"",COUNTIF(S$4:S568,1))</f>
        <v>#REF!</v>
      </c>
      <c r="U568" s="53" t="e">
        <f>IF(#REF!&lt;&gt;"",1,"")</f>
        <v>#REF!</v>
      </c>
      <c r="V568" s="53" t="e">
        <f>IF(U568="","",COUNTIF(U$4:U568,1))</f>
        <v>#REF!</v>
      </c>
      <c r="W568" s="53" t="e">
        <f>#REF!</f>
        <v>#REF!</v>
      </c>
      <c r="X568" s="53" t="e">
        <f>IF(W568=0,"",COUNTIF(W$4:W568,1))</f>
        <v>#REF!</v>
      </c>
    </row>
    <row r="569" spans="12:24" s="21" customFormat="1" x14ac:dyDescent="0.2">
      <c r="L569" s="22">
        <v>566</v>
      </c>
      <c r="M569" s="22" t="e">
        <f>IF(#REF!=#REF!,1,0)</f>
        <v>#REF!</v>
      </c>
      <c r="N569" s="22" t="e">
        <f>IF(M569=0,"",COUNTIF(M$4:M569,1))</f>
        <v>#REF!</v>
      </c>
      <c r="O569" s="53" t="e">
        <f>IF(#REF!=zz!BR$2396,1,0)</f>
        <v>#REF!</v>
      </c>
      <c r="P569" s="53" t="e">
        <f>IF(O569=0,"",COUNTIF(O$4:O569,1))</f>
        <v>#REF!</v>
      </c>
      <c r="Q569" s="53" t="e">
        <f>IF(#REF!=zz!BR$2398,1,0)</f>
        <v>#REF!</v>
      </c>
      <c r="R569" s="53" t="e">
        <f>IF(Q569=0,"",COUNTIF(Q$4:Q569,1))</f>
        <v>#REF!</v>
      </c>
      <c r="S569" s="53" t="e">
        <f>IF(#REF!=zz!BR$2400,1,0)</f>
        <v>#REF!</v>
      </c>
      <c r="T569" s="53" t="e">
        <f>IF(S569=0,"",COUNTIF(S$4:S569,1))</f>
        <v>#REF!</v>
      </c>
      <c r="U569" s="53" t="e">
        <f>IF(#REF!&lt;&gt;"",1,"")</f>
        <v>#REF!</v>
      </c>
      <c r="V569" s="53" t="e">
        <f>IF(U569="","",COUNTIF(U$4:U569,1))</f>
        <v>#REF!</v>
      </c>
      <c r="W569" s="53" t="e">
        <f>#REF!</f>
        <v>#REF!</v>
      </c>
      <c r="X569" s="53" t="e">
        <f>IF(W569=0,"",COUNTIF(W$4:W569,1))</f>
        <v>#REF!</v>
      </c>
    </row>
    <row r="570" spans="12:24" s="21" customFormat="1" x14ac:dyDescent="0.2">
      <c r="L570" s="22">
        <v>567</v>
      </c>
      <c r="M570" s="22" t="e">
        <f>IF(#REF!=#REF!,1,0)</f>
        <v>#REF!</v>
      </c>
      <c r="N570" s="22" t="e">
        <f>IF(M570=0,"",COUNTIF(M$4:M570,1))</f>
        <v>#REF!</v>
      </c>
      <c r="O570" s="53" t="e">
        <f>IF(#REF!=zz!BR$2396,1,0)</f>
        <v>#REF!</v>
      </c>
      <c r="P570" s="53" t="e">
        <f>IF(O570=0,"",COUNTIF(O$4:O570,1))</f>
        <v>#REF!</v>
      </c>
      <c r="Q570" s="53" t="e">
        <f>IF(#REF!=zz!BR$2398,1,0)</f>
        <v>#REF!</v>
      </c>
      <c r="R570" s="53" t="e">
        <f>IF(Q570=0,"",COUNTIF(Q$4:Q570,1))</f>
        <v>#REF!</v>
      </c>
      <c r="S570" s="53" t="e">
        <f>IF(#REF!=zz!BR$2400,1,0)</f>
        <v>#REF!</v>
      </c>
      <c r="T570" s="53" t="e">
        <f>IF(S570=0,"",COUNTIF(S$4:S570,1))</f>
        <v>#REF!</v>
      </c>
      <c r="U570" s="53" t="e">
        <f>IF(#REF!&lt;&gt;"",1,"")</f>
        <v>#REF!</v>
      </c>
      <c r="V570" s="53" t="e">
        <f>IF(U570="","",COUNTIF(U$4:U570,1))</f>
        <v>#REF!</v>
      </c>
      <c r="W570" s="53" t="e">
        <f>#REF!</f>
        <v>#REF!</v>
      </c>
      <c r="X570" s="53" t="e">
        <f>IF(W570=0,"",COUNTIF(W$4:W570,1))</f>
        <v>#REF!</v>
      </c>
    </row>
    <row r="571" spans="12:24" s="21" customFormat="1" x14ac:dyDescent="0.2">
      <c r="L571" s="22">
        <v>568</v>
      </c>
      <c r="M571" s="22" t="e">
        <f>IF(#REF!=#REF!,1,0)</f>
        <v>#REF!</v>
      </c>
      <c r="N571" s="22" t="e">
        <f>IF(M571=0,"",COUNTIF(M$4:M571,1))</f>
        <v>#REF!</v>
      </c>
      <c r="O571" s="53" t="e">
        <f>IF(#REF!=zz!BR$2396,1,0)</f>
        <v>#REF!</v>
      </c>
      <c r="P571" s="53" t="e">
        <f>IF(O571=0,"",COUNTIF(O$4:O571,1))</f>
        <v>#REF!</v>
      </c>
      <c r="Q571" s="53" t="e">
        <f>IF(#REF!=zz!BR$2398,1,0)</f>
        <v>#REF!</v>
      </c>
      <c r="R571" s="53" t="e">
        <f>IF(Q571=0,"",COUNTIF(Q$4:Q571,1))</f>
        <v>#REF!</v>
      </c>
      <c r="S571" s="53" t="e">
        <f>IF(#REF!=zz!BR$2400,1,0)</f>
        <v>#REF!</v>
      </c>
      <c r="T571" s="53" t="e">
        <f>IF(S571=0,"",COUNTIF(S$4:S571,1))</f>
        <v>#REF!</v>
      </c>
      <c r="U571" s="53" t="e">
        <f>IF(#REF!&lt;&gt;"",1,"")</f>
        <v>#REF!</v>
      </c>
      <c r="V571" s="53" t="e">
        <f>IF(U571="","",COUNTIF(U$4:U571,1))</f>
        <v>#REF!</v>
      </c>
      <c r="W571" s="53" t="e">
        <f>#REF!</f>
        <v>#REF!</v>
      </c>
      <c r="X571" s="53" t="e">
        <f>IF(W571=0,"",COUNTIF(W$4:W571,1))</f>
        <v>#REF!</v>
      </c>
    </row>
    <row r="572" spans="12:24" s="21" customFormat="1" x14ac:dyDescent="0.2">
      <c r="L572" s="22">
        <v>569</v>
      </c>
      <c r="M572" s="22" t="e">
        <f>IF(#REF!=#REF!,1,0)</f>
        <v>#REF!</v>
      </c>
      <c r="N572" s="22" t="e">
        <f>IF(M572=0,"",COUNTIF(M$4:M572,1))</f>
        <v>#REF!</v>
      </c>
      <c r="O572" s="53" t="e">
        <f>IF(#REF!=zz!BR$2396,1,0)</f>
        <v>#REF!</v>
      </c>
      <c r="P572" s="53" t="e">
        <f>IF(O572=0,"",COUNTIF(O$4:O572,1))</f>
        <v>#REF!</v>
      </c>
      <c r="Q572" s="53" t="e">
        <f>IF(#REF!=zz!BR$2398,1,0)</f>
        <v>#REF!</v>
      </c>
      <c r="R572" s="53" t="e">
        <f>IF(Q572=0,"",COUNTIF(Q$4:Q572,1))</f>
        <v>#REF!</v>
      </c>
      <c r="S572" s="53" t="e">
        <f>IF(#REF!=zz!BR$2400,1,0)</f>
        <v>#REF!</v>
      </c>
      <c r="T572" s="53" t="e">
        <f>IF(S572=0,"",COUNTIF(S$4:S572,1))</f>
        <v>#REF!</v>
      </c>
      <c r="U572" s="53" t="e">
        <f>IF(#REF!&lt;&gt;"",1,"")</f>
        <v>#REF!</v>
      </c>
      <c r="V572" s="53" t="e">
        <f>IF(U572="","",COUNTIF(U$4:U572,1))</f>
        <v>#REF!</v>
      </c>
      <c r="W572" s="53" t="e">
        <f>#REF!</f>
        <v>#REF!</v>
      </c>
      <c r="X572" s="53" t="e">
        <f>IF(W572=0,"",COUNTIF(W$4:W572,1))</f>
        <v>#REF!</v>
      </c>
    </row>
    <row r="573" spans="12:24" s="21" customFormat="1" x14ac:dyDescent="0.2">
      <c r="L573" s="22">
        <v>570</v>
      </c>
      <c r="M573" s="22" t="e">
        <f>IF(#REF!=#REF!,1,0)</f>
        <v>#REF!</v>
      </c>
      <c r="N573" s="22" t="e">
        <f>IF(M573=0,"",COUNTIF(M$4:M573,1))</f>
        <v>#REF!</v>
      </c>
      <c r="O573" s="53" t="e">
        <f>IF(#REF!=zz!BR$2396,1,0)</f>
        <v>#REF!</v>
      </c>
      <c r="P573" s="53" t="e">
        <f>IF(O573=0,"",COUNTIF(O$4:O573,1))</f>
        <v>#REF!</v>
      </c>
      <c r="Q573" s="53" t="e">
        <f>IF(#REF!=zz!BR$2398,1,0)</f>
        <v>#REF!</v>
      </c>
      <c r="R573" s="53" t="e">
        <f>IF(Q573=0,"",COUNTIF(Q$4:Q573,1))</f>
        <v>#REF!</v>
      </c>
      <c r="S573" s="53" t="e">
        <f>IF(#REF!=zz!BR$2400,1,0)</f>
        <v>#REF!</v>
      </c>
      <c r="T573" s="53" t="e">
        <f>IF(S573=0,"",COUNTIF(S$4:S573,1))</f>
        <v>#REF!</v>
      </c>
      <c r="U573" s="53" t="e">
        <f>IF(#REF!&lt;&gt;"",1,"")</f>
        <v>#REF!</v>
      </c>
      <c r="V573" s="53" t="e">
        <f>IF(U573="","",COUNTIF(U$4:U573,1))</f>
        <v>#REF!</v>
      </c>
      <c r="W573" s="53" t="e">
        <f>#REF!</f>
        <v>#REF!</v>
      </c>
      <c r="X573" s="53" t="e">
        <f>IF(W573=0,"",COUNTIF(W$4:W573,1))</f>
        <v>#REF!</v>
      </c>
    </row>
    <row r="574" spans="12:24" s="21" customFormat="1" x14ac:dyDescent="0.2">
      <c r="L574" s="22">
        <v>571</v>
      </c>
      <c r="M574" s="22" t="e">
        <f>IF(#REF!=#REF!,1,0)</f>
        <v>#REF!</v>
      </c>
      <c r="N574" s="22" t="e">
        <f>IF(M574=0,"",COUNTIF(M$4:M574,1))</f>
        <v>#REF!</v>
      </c>
      <c r="O574" s="53" t="e">
        <f>IF(#REF!=zz!BR$2396,1,0)</f>
        <v>#REF!</v>
      </c>
      <c r="P574" s="53" t="e">
        <f>IF(O574=0,"",COUNTIF(O$4:O574,1))</f>
        <v>#REF!</v>
      </c>
      <c r="Q574" s="53" t="e">
        <f>IF(#REF!=zz!BR$2398,1,0)</f>
        <v>#REF!</v>
      </c>
      <c r="R574" s="53" t="e">
        <f>IF(Q574=0,"",COUNTIF(Q$4:Q574,1))</f>
        <v>#REF!</v>
      </c>
      <c r="S574" s="53" t="e">
        <f>IF(#REF!=zz!BR$2400,1,0)</f>
        <v>#REF!</v>
      </c>
      <c r="T574" s="53" t="e">
        <f>IF(S574=0,"",COUNTIF(S$4:S574,1))</f>
        <v>#REF!</v>
      </c>
      <c r="U574" s="53" t="e">
        <f>IF(#REF!&lt;&gt;"",1,"")</f>
        <v>#REF!</v>
      </c>
      <c r="V574" s="53" t="e">
        <f>IF(U574="","",COUNTIF(U$4:U574,1))</f>
        <v>#REF!</v>
      </c>
      <c r="W574" s="53" t="e">
        <f>#REF!</f>
        <v>#REF!</v>
      </c>
      <c r="X574" s="53" t="e">
        <f>IF(W574=0,"",COUNTIF(W$4:W574,1))</f>
        <v>#REF!</v>
      </c>
    </row>
    <row r="575" spans="12:24" s="21" customFormat="1" x14ac:dyDescent="0.2">
      <c r="L575" s="22">
        <v>572</v>
      </c>
      <c r="M575" s="22" t="e">
        <f>IF(#REF!=#REF!,1,0)</f>
        <v>#REF!</v>
      </c>
      <c r="N575" s="22" t="e">
        <f>IF(M575=0,"",COUNTIF(M$4:M575,1))</f>
        <v>#REF!</v>
      </c>
      <c r="O575" s="53" t="e">
        <f>IF(#REF!=zz!BR$2396,1,0)</f>
        <v>#REF!</v>
      </c>
      <c r="P575" s="53" t="e">
        <f>IF(O575=0,"",COUNTIF(O$4:O575,1))</f>
        <v>#REF!</v>
      </c>
      <c r="Q575" s="53" t="e">
        <f>IF(#REF!=zz!BR$2398,1,0)</f>
        <v>#REF!</v>
      </c>
      <c r="R575" s="53" t="e">
        <f>IF(Q575=0,"",COUNTIF(Q$4:Q575,1))</f>
        <v>#REF!</v>
      </c>
      <c r="S575" s="53" t="e">
        <f>IF(#REF!=zz!BR$2400,1,0)</f>
        <v>#REF!</v>
      </c>
      <c r="T575" s="53" t="e">
        <f>IF(S575=0,"",COUNTIF(S$4:S575,1))</f>
        <v>#REF!</v>
      </c>
      <c r="U575" s="53" t="e">
        <f>IF(#REF!&lt;&gt;"",1,"")</f>
        <v>#REF!</v>
      </c>
      <c r="V575" s="53" t="e">
        <f>IF(U575="","",COUNTIF(U$4:U575,1))</f>
        <v>#REF!</v>
      </c>
      <c r="W575" s="53" t="e">
        <f>#REF!</f>
        <v>#REF!</v>
      </c>
      <c r="X575" s="53" t="e">
        <f>IF(W575=0,"",COUNTIF(W$4:W575,1))</f>
        <v>#REF!</v>
      </c>
    </row>
    <row r="576" spans="12:24" s="21" customFormat="1" x14ac:dyDescent="0.2">
      <c r="L576" s="22">
        <v>573</v>
      </c>
      <c r="M576" s="22" t="e">
        <f>IF(#REF!=#REF!,1,0)</f>
        <v>#REF!</v>
      </c>
      <c r="N576" s="22" t="e">
        <f>IF(M576=0,"",COUNTIF(M$4:M576,1))</f>
        <v>#REF!</v>
      </c>
      <c r="O576" s="53" t="e">
        <f>IF(#REF!=zz!BR$2396,1,0)</f>
        <v>#REF!</v>
      </c>
      <c r="P576" s="53" t="e">
        <f>IF(O576=0,"",COUNTIF(O$4:O576,1))</f>
        <v>#REF!</v>
      </c>
      <c r="Q576" s="53" t="e">
        <f>IF(#REF!=zz!BR$2398,1,0)</f>
        <v>#REF!</v>
      </c>
      <c r="R576" s="53" t="e">
        <f>IF(Q576=0,"",COUNTIF(Q$4:Q576,1))</f>
        <v>#REF!</v>
      </c>
      <c r="S576" s="53" t="e">
        <f>IF(#REF!=zz!BR$2400,1,0)</f>
        <v>#REF!</v>
      </c>
      <c r="T576" s="53" t="e">
        <f>IF(S576=0,"",COUNTIF(S$4:S576,1))</f>
        <v>#REF!</v>
      </c>
      <c r="U576" s="53" t="e">
        <f>IF(#REF!&lt;&gt;"",1,"")</f>
        <v>#REF!</v>
      </c>
      <c r="V576" s="53" t="e">
        <f>IF(U576="","",COUNTIF(U$4:U576,1))</f>
        <v>#REF!</v>
      </c>
      <c r="W576" s="53" t="e">
        <f>#REF!</f>
        <v>#REF!</v>
      </c>
      <c r="X576" s="53" t="e">
        <f>IF(W576=0,"",COUNTIF(W$4:W576,1))</f>
        <v>#REF!</v>
      </c>
    </row>
    <row r="577" spans="12:24" s="21" customFormat="1" x14ac:dyDescent="0.2">
      <c r="L577" s="22">
        <v>574</v>
      </c>
      <c r="M577" s="22" t="e">
        <f>IF(#REF!=#REF!,1,0)</f>
        <v>#REF!</v>
      </c>
      <c r="N577" s="22" t="e">
        <f>IF(M577=0,"",COUNTIF(M$4:M577,1))</f>
        <v>#REF!</v>
      </c>
      <c r="O577" s="53" t="e">
        <f>IF(#REF!=zz!BR$2396,1,0)</f>
        <v>#REF!</v>
      </c>
      <c r="P577" s="53" t="e">
        <f>IF(O577=0,"",COUNTIF(O$4:O577,1))</f>
        <v>#REF!</v>
      </c>
      <c r="Q577" s="53" t="e">
        <f>IF(#REF!=zz!BR$2398,1,0)</f>
        <v>#REF!</v>
      </c>
      <c r="R577" s="53" t="e">
        <f>IF(Q577=0,"",COUNTIF(Q$4:Q577,1))</f>
        <v>#REF!</v>
      </c>
      <c r="S577" s="53" t="e">
        <f>IF(#REF!=zz!BR$2400,1,0)</f>
        <v>#REF!</v>
      </c>
      <c r="T577" s="53" t="e">
        <f>IF(S577=0,"",COUNTIF(S$4:S577,1))</f>
        <v>#REF!</v>
      </c>
      <c r="U577" s="53" t="e">
        <f>IF(#REF!&lt;&gt;"",1,"")</f>
        <v>#REF!</v>
      </c>
      <c r="V577" s="53" t="e">
        <f>IF(U577="","",COUNTIF(U$4:U577,1))</f>
        <v>#REF!</v>
      </c>
      <c r="W577" s="53" t="e">
        <f>#REF!</f>
        <v>#REF!</v>
      </c>
      <c r="X577" s="53" t="e">
        <f>IF(W577=0,"",COUNTIF(W$4:W577,1))</f>
        <v>#REF!</v>
      </c>
    </row>
    <row r="578" spans="12:24" s="21" customFormat="1" x14ac:dyDescent="0.2">
      <c r="L578" s="22">
        <v>575</v>
      </c>
      <c r="M578" s="22" t="e">
        <f>IF(#REF!=#REF!,1,0)</f>
        <v>#REF!</v>
      </c>
      <c r="N578" s="22" t="e">
        <f>IF(M578=0,"",COUNTIF(M$4:M578,1))</f>
        <v>#REF!</v>
      </c>
      <c r="O578" s="53" t="e">
        <f>IF(#REF!=zz!BR$2396,1,0)</f>
        <v>#REF!</v>
      </c>
      <c r="P578" s="53" t="e">
        <f>IF(O578=0,"",COUNTIF(O$4:O578,1))</f>
        <v>#REF!</v>
      </c>
      <c r="Q578" s="53" t="e">
        <f>IF(#REF!=zz!BR$2398,1,0)</f>
        <v>#REF!</v>
      </c>
      <c r="R578" s="53" t="e">
        <f>IF(Q578=0,"",COUNTIF(Q$4:Q578,1))</f>
        <v>#REF!</v>
      </c>
      <c r="S578" s="53" t="e">
        <f>IF(#REF!=zz!BR$2400,1,0)</f>
        <v>#REF!</v>
      </c>
      <c r="T578" s="53" t="e">
        <f>IF(S578=0,"",COUNTIF(S$4:S578,1))</f>
        <v>#REF!</v>
      </c>
      <c r="U578" s="53" t="e">
        <f>IF(#REF!&lt;&gt;"",1,"")</f>
        <v>#REF!</v>
      </c>
      <c r="V578" s="53" t="e">
        <f>IF(U578="","",COUNTIF(U$4:U578,1))</f>
        <v>#REF!</v>
      </c>
      <c r="W578" s="53" t="e">
        <f>#REF!</f>
        <v>#REF!</v>
      </c>
      <c r="X578" s="53" t="e">
        <f>IF(W578=0,"",COUNTIF(W$4:W578,1))</f>
        <v>#REF!</v>
      </c>
    </row>
    <row r="579" spans="12:24" s="21" customFormat="1" x14ac:dyDescent="0.2">
      <c r="L579" s="22">
        <v>576</v>
      </c>
      <c r="M579" s="22" t="e">
        <f>IF(#REF!=#REF!,1,0)</f>
        <v>#REF!</v>
      </c>
      <c r="N579" s="22" t="e">
        <f>IF(M579=0,"",COUNTIF(M$4:M579,1))</f>
        <v>#REF!</v>
      </c>
      <c r="O579" s="53" t="e">
        <f>IF(#REF!=zz!BR$2396,1,0)</f>
        <v>#REF!</v>
      </c>
      <c r="P579" s="53" t="e">
        <f>IF(O579=0,"",COUNTIF(O$4:O579,1))</f>
        <v>#REF!</v>
      </c>
      <c r="Q579" s="53" t="e">
        <f>IF(#REF!=zz!BR$2398,1,0)</f>
        <v>#REF!</v>
      </c>
      <c r="R579" s="53" t="e">
        <f>IF(Q579=0,"",COUNTIF(Q$4:Q579,1))</f>
        <v>#REF!</v>
      </c>
      <c r="S579" s="53" t="e">
        <f>IF(#REF!=zz!BR$2400,1,0)</f>
        <v>#REF!</v>
      </c>
      <c r="T579" s="53" t="e">
        <f>IF(S579=0,"",COUNTIF(S$4:S579,1))</f>
        <v>#REF!</v>
      </c>
      <c r="U579" s="53" t="e">
        <f>IF(#REF!&lt;&gt;"",1,"")</f>
        <v>#REF!</v>
      </c>
      <c r="V579" s="53" t="e">
        <f>IF(U579="","",COUNTIF(U$4:U579,1))</f>
        <v>#REF!</v>
      </c>
      <c r="W579" s="53" t="e">
        <f>#REF!</f>
        <v>#REF!</v>
      </c>
      <c r="X579" s="53" t="e">
        <f>IF(W579=0,"",COUNTIF(W$4:W579,1))</f>
        <v>#REF!</v>
      </c>
    </row>
    <row r="580" spans="12:24" s="21" customFormat="1" x14ac:dyDescent="0.2">
      <c r="L580" s="22">
        <v>577</v>
      </c>
      <c r="M580" s="22" t="e">
        <f>IF(#REF!=#REF!,1,0)</f>
        <v>#REF!</v>
      </c>
      <c r="N580" s="22" t="e">
        <f>IF(M580=0,"",COUNTIF(M$4:M580,1))</f>
        <v>#REF!</v>
      </c>
      <c r="O580" s="53" t="e">
        <f>IF(#REF!=zz!BR$2396,1,0)</f>
        <v>#REF!</v>
      </c>
      <c r="P580" s="53" t="e">
        <f>IF(O580=0,"",COUNTIF(O$4:O580,1))</f>
        <v>#REF!</v>
      </c>
      <c r="Q580" s="53" t="e">
        <f>IF(#REF!=zz!BR$2398,1,0)</f>
        <v>#REF!</v>
      </c>
      <c r="R580" s="53" t="e">
        <f>IF(Q580=0,"",COUNTIF(Q$4:Q580,1))</f>
        <v>#REF!</v>
      </c>
      <c r="S580" s="53" t="e">
        <f>IF(#REF!=zz!BR$2400,1,0)</f>
        <v>#REF!</v>
      </c>
      <c r="T580" s="53" t="e">
        <f>IF(S580=0,"",COUNTIF(S$4:S580,1))</f>
        <v>#REF!</v>
      </c>
      <c r="U580" s="53" t="e">
        <f>IF(#REF!&lt;&gt;"",1,"")</f>
        <v>#REF!</v>
      </c>
      <c r="V580" s="53" t="e">
        <f>IF(U580="","",COUNTIF(U$4:U580,1))</f>
        <v>#REF!</v>
      </c>
      <c r="W580" s="53" t="e">
        <f>#REF!</f>
        <v>#REF!</v>
      </c>
      <c r="X580" s="53" t="e">
        <f>IF(W580=0,"",COUNTIF(W$4:W580,1))</f>
        <v>#REF!</v>
      </c>
    </row>
    <row r="581" spans="12:24" s="21" customFormat="1" x14ac:dyDescent="0.2">
      <c r="L581" s="22">
        <v>578</v>
      </c>
      <c r="M581" s="22" t="e">
        <f>IF(#REF!=#REF!,1,0)</f>
        <v>#REF!</v>
      </c>
      <c r="N581" s="22" t="e">
        <f>IF(M581=0,"",COUNTIF(M$4:M581,1))</f>
        <v>#REF!</v>
      </c>
      <c r="O581" s="53" t="e">
        <f>IF(#REF!=zz!BR$2396,1,0)</f>
        <v>#REF!</v>
      </c>
      <c r="P581" s="53" t="e">
        <f>IF(O581=0,"",COUNTIF(O$4:O581,1))</f>
        <v>#REF!</v>
      </c>
      <c r="Q581" s="53" t="e">
        <f>IF(#REF!=zz!BR$2398,1,0)</f>
        <v>#REF!</v>
      </c>
      <c r="R581" s="53" t="e">
        <f>IF(Q581=0,"",COUNTIF(Q$4:Q581,1))</f>
        <v>#REF!</v>
      </c>
      <c r="S581" s="53" t="e">
        <f>IF(#REF!=zz!BR$2400,1,0)</f>
        <v>#REF!</v>
      </c>
      <c r="T581" s="53" t="e">
        <f>IF(S581=0,"",COUNTIF(S$4:S581,1))</f>
        <v>#REF!</v>
      </c>
      <c r="U581" s="53" t="e">
        <f>IF(#REF!&lt;&gt;"",1,"")</f>
        <v>#REF!</v>
      </c>
      <c r="V581" s="53" t="e">
        <f>IF(U581="","",COUNTIF(U$4:U581,1))</f>
        <v>#REF!</v>
      </c>
      <c r="W581" s="53" t="e">
        <f>#REF!</f>
        <v>#REF!</v>
      </c>
      <c r="X581" s="53" t="e">
        <f>IF(W581=0,"",COUNTIF(W$4:W581,1))</f>
        <v>#REF!</v>
      </c>
    </row>
    <row r="582" spans="12:24" s="21" customFormat="1" x14ac:dyDescent="0.2">
      <c r="L582" s="22">
        <v>579</v>
      </c>
      <c r="M582" s="22" t="e">
        <f>IF(#REF!=#REF!,1,0)</f>
        <v>#REF!</v>
      </c>
      <c r="N582" s="22" t="e">
        <f>IF(M582=0,"",COUNTIF(M$4:M582,1))</f>
        <v>#REF!</v>
      </c>
      <c r="O582" s="53" t="e">
        <f>IF(#REF!=zz!BR$2396,1,0)</f>
        <v>#REF!</v>
      </c>
      <c r="P582" s="53" t="e">
        <f>IF(O582=0,"",COUNTIF(O$4:O582,1))</f>
        <v>#REF!</v>
      </c>
      <c r="Q582" s="53" t="e">
        <f>IF(#REF!=zz!BR$2398,1,0)</f>
        <v>#REF!</v>
      </c>
      <c r="R582" s="53" t="e">
        <f>IF(Q582=0,"",COUNTIF(Q$4:Q582,1))</f>
        <v>#REF!</v>
      </c>
      <c r="S582" s="53" t="e">
        <f>IF(#REF!=zz!BR$2400,1,0)</f>
        <v>#REF!</v>
      </c>
      <c r="T582" s="53" t="e">
        <f>IF(S582=0,"",COUNTIF(S$4:S582,1))</f>
        <v>#REF!</v>
      </c>
      <c r="U582" s="53" t="e">
        <f>IF(#REF!&lt;&gt;"",1,"")</f>
        <v>#REF!</v>
      </c>
      <c r="V582" s="53" t="e">
        <f>IF(U582="","",COUNTIF(U$4:U582,1))</f>
        <v>#REF!</v>
      </c>
      <c r="W582" s="53" t="e">
        <f>#REF!</f>
        <v>#REF!</v>
      </c>
      <c r="X582" s="53" t="e">
        <f>IF(W582=0,"",COUNTIF(W$4:W582,1))</f>
        <v>#REF!</v>
      </c>
    </row>
    <row r="583" spans="12:24" s="21" customFormat="1" x14ac:dyDescent="0.2">
      <c r="L583" s="22">
        <v>580</v>
      </c>
      <c r="M583" s="22" t="e">
        <f>IF(#REF!=#REF!,1,0)</f>
        <v>#REF!</v>
      </c>
      <c r="N583" s="22" t="e">
        <f>IF(M583=0,"",COUNTIF(M$4:M583,1))</f>
        <v>#REF!</v>
      </c>
      <c r="O583" s="53" t="e">
        <f>IF(#REF!=zz!BR$2396,1,0)</f>
        <v>#REF!</v>
      </c>
      <c r="P583" s="53" t="e">
        <f>IF(O583=0,"",COUNTIF(O$4:O583,1))</f>
        <v>#REF!</v>
      </c>
      <c r="Q583" s="53" t="e">
        <f>IF(#REF!=zz!BR$2398,1,0)</f>
        <v>#REF!</v>
      </c>
      <c r="R583" s="53" t="e">
        <f>IF(Q583=0,"",COUNTIF(Q$4:Q583,1))</f>
        <v>#REF!</v>
      </c>
      <c r="S583" s="53" t="e">
        <f>IF(#REF!=zz!BR$2400,1,0)</f>
        <v>#REF!</v>
      </c>
      <c r="T583" s="53" t="e">
        <f>IF(S583=0,"",COUNTIF(S$4:S583,1))</f>
        <v>#REF!</v>
      </c>
      <c r="U583" s="53" t="e">
        <f>IF(#REF!&lt;&gt;"",1,"")</f>
        <v>#REF!</v>
      </c>
      <c r="V583" s="53" t="e">
        <f>IF(U583="","",COUNTIF(U$4:U583,1))</f>
        <v>#REF!</v>
      </c>
      <c r="W583" s="53" t="e">
        <f>#REF!</f>
        <v>#REF!</v>
      </c>
      <c r="X583" s="53" t="e">
        <f>IF(W583=0,"",COUNTIF(W$4:W583,1))</f>
        <v>#REF!</v>
      </c>
    </row>
    <row r="584" spans="12:24" s="21" customFormat="1" x14ac:dyDescent="0.2">
      <c r="L584" s="22">
        <v>581</v>
      </c>
      <c r="M584" s="22" t="e">
        <f>IF(#REF!=#REF!,1,0)</f>
        <v>#REF!</v>
      </c>
      <c r="N584" s="22" t="e">
        <f>IF(M584=0,"",COUNTIF(M$4:M584,1))</f>
        <v>#REF!</v>
      </c>
      <c r="O584" s="53" t="e">
        <f>IF(#REF!=zz!BR$2396,1,0)</f>
        <v>#REF!</v>
      </c>
      <c r="P584" s="53" t="e">
        <f>IF(O584=0,"",COUNTIF(O$4:O584,1))</f>
        <v>#REF!</v>
      </c>
      <c r="Q584" s="53" t="e">
        <f>IF(#REF!=zz!BR$2398,1,0)</f>
        <v>#REF!</v>
      </c>
      <c r="R584" s="53" t="e">
        <f>IF(Q584=0,"",COUNTIF(Q$4:Q584,1))</f>
        <v>#REF!</v>
      </c>
      <c r="S584" s="53" t="e">
        <f>IF(#REF!=zz!BR$2400,1,0)</f>
        <v>#REF!</v>
      </c>
      <c r="T584" s="53" t="e">
        <f>IF(S584=0,"",COUNTIF(S$4:S584,1))</f>
        <v>#REF!</v>
      </c>
      <c r="U584" s="53" t="e">
        <f>IF(#REF!&lt;&gt;"",1,"")</f>
        <v>#REF!</v>
      </c>
      <c r="V584" s="53" t="e">
        <f>IF(U584="","",COUNTIF(U$4:U584,1))</f>
        <v>#REF!</v>
      </c>
      <c r="W584" s="53" t="e">
        <f>#REF!</f>
        <v>#REF!</v>
      </c>
      <c r="X584" s="53" t="e">
        <f>IF(W584=0,"",COUNTIF(W$4:W584,1))</f>
        <v>#REF!</v>
      </c>
    </row>
    <row r="585" spans="12:24" s="21" customFormat="1" x14ac:dyDescent="0.2">
      <c r="L585" s="22">
        <v>582</v>
      </c>
      <c r="M585" s="22" t="e">
        <f>IF(#REF!=#REF!,1,0)</f>
        <v>#REF!</v>
      </c>
      <c r="N585" s="22" t="e">
        <f>IF(M585=0,"",COUNTIF(M$4:M585,1))</f>
        <v>#REF!</v>
      </c>
      <c r="O585" s="53" t="e">
        <f>IF(#REF!=zz!BR$2396,1,0)</f>
        <v>#REF!</v>
      </c>
      <c r="P585" s="53" t="e">
        <f>IF(O585=0,"",COUNTIF(O$4:O585,1))</f>
        <v>#REF!</v>
      </c>
      <c r="Q585" s="53" t="e">
        <f>IF(#REF!=zz!BR$2398,1,0)</f>
        <v>#REF!</v>
      </c>
      <c r="R585" s="53" t="e">
        <f>IF(Q585=0,"",COUNTIF(Q$4:Q585,1))</f>
        <v>#REF!</v>
      </c>
      <c r="S585" s="53" t="e">
        <f>IF(#REF!=zz!BR$2400,1,0)</f>
        <v>#REF!</v>
      </c>
      <c r="T585" s="53" t="e">
        <f>IF(S585=0,"",COUNTIF(S$4:S585,1))</f>
        <v>#REF!</v>
      </c>
      <c r="U585" s="53" t="e">
        <f>IF(#REF!&lt;&gt;"",1,"")</f>
        <v>#REF!</v>
      </c>
      <c r="V585" s="53" t="e">
        <f>IF(U585="","",COUNTIF(U$4:U585,1))</f>
        <v>#REF!</v>
      </c>
      <c r="W585" s="53" t="e">
        <f>#REF!</f>
        <v>#REF!</v>
      </c>
      <c r="X585" s="53" t="e">
        <f>IF(W585=0,"",COUNTIF(W$4:W585,1))</f>
        <v>#REF!</v>
      </c>
    </row>
    <row r="586" spans="12:24" s="21" customFormat="1" x14ac:dyDescent="0.2">
      <c r="L586" s="22">
        <v>583</v>
      </c>
      <c r="M586" s="22" t="e">
        <f>IF(#REF!=#REF!,1,0)</f>
        <v>#REF!</v>
      </c>
      <c r="N586" s="22" t="e">
        <f>IF(M586=0,"",COUNTIF(M$4:M586,1))</f>
        <v>#REF!</v>
      </c>
      <c r="O586" s="53" t="e">
        <f>IF(#REF!=zz!BR$2396,1,0)</f>
        <v>#REF!</v>
      </c>
      <c r="P586" s="53" t="e">
        <f>IF(O586=0,"",COUNTIF(O$4:O586,1))</f>
        <v>#REF!</v>
      </c>
      <c r="Q586" s="53" t="e">
        <f>IF(#REF!=zz!BR$2398,1,0)</f>
        <v>#REF!</v>
      </c>
      <c r="R586" s="53" t="e">
        <f>IF(Q586=0,"",COUNTIF(Q$4:Q586,1))</f>
        <v>#REF!</v>
      </c>
      <c r="S586" s="53" t="e">
        <f>IF(#REF!=zz!BR$2400,1,0)</f>
        <v>#REF!</v>
      </c>
      <c r="T586" s="53" t="e">
        <f>IF(S586=0,"",COUNTIF(S$4:S586,1))</f>
        <v>#REF!</v>
      </c>
      <c r="U586" s="53" t="e">
        <f>IF(#REF!&lt;&gt;"",1,"")</f>
        <v>#REF!</v>
      </c>
      <c r="V586" s="53" t="e">
        <f>IF(U586="","",COUNTIF(U$4:U586,1))</f>
        <v>#REF!</v>
      </c>
      <c r="W586" s="53" t="e">
        <f>#REF!</f>
        <v>#REF!</v>
      </c>
      <c r="X586" s="53" t="e">
        <f>IF(W586=0,"",COUNTIF(W$4:W586,1))</f>
        <v>#REF!</v>
      </c>
    </row>
    <row r="587" spans="12:24" s="21" customFormat="1" x14ac:dyDescent="0.2">
      <c r="L587" s="22">
        <v>584</v>
      </c>
      <c r="M587" s="22" t="e">
        <f>IF(#REF!=#REF!,1,0)</f>
        <v>#REF!</v>
      </c>
      <c r="N587" s="22" t="e">
        <f>IF(M587=0,"",COUNTIF(M$4:M587,1))</f>
        <v>#REF!</v>
      </c>
      <c r="O587" s="53" t="e">
        <f>IF(#REF!=zz!BR$2396,1,0)</f>
        <v>#REF!</v>
      </c>
      <c r="P587" s="53" t="e">
        <f>IF(O587=0,"",COUNTIF(O$4:O587,1))</f>
        <v>#REF!</v>
      </c>
      <c r="Q587" s="53" t="e">
        <f>IF(#REF!=zz!BR$2398,1,0)</f>
        <v>#REF!</v>
      </c>
      <c r="R587" s="53" t="e">
        <f>IF(Q587=0,"",COUNTIF(Q$4:Q587,1))</f>
        <v>#REF!</v>
      </c>
      <c r="S587" s="53" t="e">
        <f>IF(#REF!=zz!BR$2400,1,0)</f>
        <v>#REF!</v>
      </c>
      <c r="T587" s="53" t="e">
        <f>IF(S587=0,"",COUNTIF(S$4:S587,1))</f>
        <v>#REF!</v>
      </c>
      <c r="U587" s="53" t="e">
        <f>IF(#REF!&lt;&gt;"",1,"")</f>
        <v>#REF!</v>
      </c>
      <c r="V587" s="53" t="e">
        <f>IF(U587="","",COUNTIF(U$4:U587,1))</f>
        <v>#REF!</v>
      </c>
      <c r="W587" s="53" t="e">
        <f>#REF!</f>
        <v>#REF!</v>
      </c>
      <c r="X587" s="53" t="e">
        <f>IF(W587=0,"",COUNTIF(W$4:W587,1))</f>
        <v>#REF!</v>
      </c>
    </row>
    <row r="588" spans="12:24" s="21" customFormat="1" x14ac:dyDescent="0.2">
      <c r="L588" s="22">
        <v>585</v>
      </c>
      <c r="M588" s="22" t="e">
        <f>IF(#REF!=#REF!,1,0)</f>
        <v>#REF!</v>
      </c>
      <c r="N588" s="22" t="e">
        <f>IF(M588=0,"",COUNTIF(M$4:M588,1))</f>
        <v>#REF!</v>
      </c>
      <c r="O588" s="53" t="e">
        <f>IF(#REF!=zz!BR$2396,1,0)</f>
        <v>#REF!</v>
      </c>
      <c r="P588" s="53" t="e">
        <f>IF(O588=0,"",COUNTIF(O$4:O588,1))</f>
        <v>#REF!</v>
      </c>
      <c r="Q588" s="53" t="e">
        <f>IF(#REF!=zz!BR$2398,1,0)</f>
        <v>#REF!</v>
      </c>
      <c r="R588" s="53" t="e">
        <f>IF(Q588=0,"",COUNTIF(Q$4:Q588,1))</f>
        <v>#REF!</v>
      </c>
      <c r="S588" s="53" t="e">
        <f>IF(#REF!=zz!BR$2400,1,0)</f>
        <v>#REF!</v>
      </c>
      <c r="T588" s="53" t="e">
        <f>IF(S588=0,"",COUNTIF(S$4:S588,1))</f>
        <v>#REF!</v>
      </c>
      <c r="U588" s="53" t="e">
        <f>IF(#REF!&lt;&gt;"",1,"")</f>
        <v>#REF!</v>
      </c>
      <c r="V588" s="53" t="e">
        <f>IF(U588="","",COUNTIF(U$4:U588,1))</f>
        <v>#REF!</v>
      </c>
      <c r="W588" s="53" t="e">
        <f>#REF!</f>
        <v>#REF!</v>
      </c>
      <c r="X588" s="53" t="e">
        <f>IF(W588=0,"",COUNTIF(W$4:W588,1))</f>
        <v>#REF!</v>
      </c>
    </row>
    <row r="589" spans="12:24" s="21" customFormat="1" x14ac:dyDescent="0.2">
      <c r="L589" s="22">
        <v>586</v>
      </c>
      <c r="M589" s="22" t="e">
        <f>IF(#REF!=#REF!,1,0)</f>
        <v>#REF!</v>
      </c>
      <c r="N589" s="22" t="e">
        <f>IF(M589=0,"",COUNTIF(M$4:M589,1))</f>
        <v>#REF!</v>
      </c>
      <c r="O589" s="53" t="e">
        <f>IF(#REF!=zz!BR$2396,1,0)</f>
        <v>#REF!</v>
      </c>
      <c r="P589" s="53" t="e">
        <f>IF(O589=0,"",COUNTIF(O$4:O589,1))</f>
        <v>#REF!</v>
      </c>
      <c r="Q589" s="53" t="e">
        <f>IF(#REF!=zz!BR$2398,1,0)</f>
        <v>#REF!</v>
      </c>
      <c r="R589" s="53" t="e">
        <f>IF(Q589=0,"",COUNTIF(Q$4:Q589,1))</f>
        <v>#REF!</v>
      </c>
      <c r="S589" s="53" t="e">
        <f>IF(#REF!=zz!BR$2400,1,0)</f>
        <v>#REF!</v>
      </c>
      <c r="T589" s="53" t="e">
        <f>IF(S589=0,"",COUNTIF(S$4:S589,1))</f>
        <v>#REF!</v>
      </c>
      <c r="U589" s="53" t="e">
        <f>IF(#REF!&lt;&gt;"",1,"")</f>
        <v>#REF!</v>
      </c>
      <c r="V589" s="53" t="e">
        <f>IF(U589="","",COUNTIF(U$4:U589,1))</f>
        <v>#REF!</v>
      </c>
      <c r="W589" s="53" t="e">
        <f>#REF!</f>
        <v>#REF!</v>
      </c>
      <c r="X589" s="53" t="e">
        <f>IF(W589=0,"",COUNTIF(W$4:W589,1))</f>
        <v>#REF!</v>
      </c>
    </row>
    <row r="590" spans="12:24" s="21" customFormat="1" x14ac:dyDescent="0.2">
      <c r="L590" s="22">
        <v>587</v>
      </c>
      <c r="M590" s="22" t="e">
        <f>IF(#REF!=#REF!,1,0)</f>
        <v>#REF!</v>
      </c>
      <c r="N590" s="22" t="e">
        <f>IF(M590=0,"",COUNTIF(M$4:M590,1))</f>
        <v>#REF!</v>
      </c>
      <c r="O590" s="53" t="e">
        <f>IF(#REF!=zz!BR$2396,1,0)</f>
        <v>#REF!</v>
      </c>
      <c r="P590" s="53" t="e">
        <f>IF(O590=0,"",COUNTIF(O$4:O590,1))</f>
        <v>#REF!</v>
      </c>
      <c r="Q590" s="53" t="e">
        <f>IF(#REF!=zz!BR$2398,1,0)</f>
        <v>#REF!</v>
      </c>
      <c r="R590" s="53" t="e">
        <f>IF(Q590=0,"",COUNTIF(Q$4:Q590,1))</f>
        <v>#REF!</v>
      </c>
      <c r="S590" s="53" t="e">
        <f>IF(#REF!=zz!BR$2400,1,0)</f>
        <v>#REF!</v>
      </c>
      <c r="T590" s="53" t="e">
        <f>IF(S590=0,"",COUNTIF(S$4:S590,1))</f>
        <v>#REF!</v>
      </c>
      <c r="U590" s="53" t="e">
        <f>IF(#REF!&lt;&gt;"",1,"")</f>
        <v>#REF!</v>
      </c>
      <c r="V590" s="53" t="e">
        <f>IF(U590="","",COUNTIF(U$4:U590,1))</f>
        <v>#REF!</v>
      </c>
      <c r="W590" s="53" t="e">
        <f>#REF!</f>
        <v>#REF!</v>
      </c>
      <c r="X590" s="53" t="e">
        <f>IF(W590=0,"",COUNTIF(W$4:W590,1))</f>
        <v>#REF!</v>
      </c>
    </row>
    <row r="591" spans="12:24" s="21" customFormat="1" x14ac:dyDescent="0.2">
      <c r="L591" s="22">
        <v>588</v>
      </c>
      <c r="M591" s="22" t="e">
        <f>IF(#REF!=#REF!,1,0)</f>
        <v>#REF!</v>
      </c>
      <c r="N591" s="22" t="e">
        <f>IF(M591=0,"",COUNTIF(M$4:M591,1))</f>
        <v>#REF!</v>
      </c>
      <c r="O591" s="53" t="e">
        <f>IF(#REF!=zz!BR$2396,1,0)</f>
        <v>#REF!</v>
      </c>
      <c r="P591" s="53" t="e">
        <f>IF(O591=0,"",COUNTIF(O$4:O591,1))</f>
        <v>#REF!</v>
      </c>
      <c r="Q591" s="53" t="e">
        <f>IF(#REF!=zz!BR$2398,1,0)</f>
        <v>#REF!</v>
      </c>
      <c r="R591" s="53" t="e">
        <f>IF(Q591=0,"",COUNTIF(Q$4:Q591,1))</f>
        <v>#REF!</v>
      </c>
      <c r="S591" s="53" t="e">
        <f>IF(#REF!=zz!BR$2400,1,0)</f>
        <v>#REF!</v>
      </c>
      <c r="T591" s="53" t="e">
        <f>IF(S591=0,"",COUNTIF(S$4:S591,1))</f>
        <v>#REF!</v>
      </c>
      <c r="U591" s="53" t="e">
        <f>IF(#REF!&lt;&gt;"",1,"")</f>
        <v>#REF!</v>
      </c>
      <c r="V591" s="53" t="e">
        <f>IF(U591="","",COUNTIF(U$4:U591,1))</f>
        <v>#REF!</v>
      </c>
      <c r="W591" s="53" t="e">
        <f>#REF!</f>
        <v>#REF!</v>
      </c>
      <c r="X591" s="53" t="e">
        <f>IF(W591=0,"",COUNTIF(W$4:W591,1))</f>
        <v>#REF!</v>
      </c>
    </row>
    <row r="592" spans="12:24" s="21" customFormat="1" x14ac:dyDescent="0.2">
      <c r="L592" s="22">
        <v>589</v>
      </c>
      <c r="M592" s="22" t="e">
        <f>IF(#REF!=#REF!,1,0)</f>
        <v>#REF!</v>
      </c>
      <c r="N592" s="22" t="e">
        <f>IF(M592=0,"",COUNTIF(M$4:M592,1))</f>
        <v>#REF!</v>
      </c>
      <c r="O592" s="53" t="e">
        <f>IF(#REF!=zz!BR$2396,1,0)</f>
        <v>#REF!</v>
      </c>
      <c r="P592" s="53" t="e">
        <f>IF(O592=0,"",COUNTIF(O$4:O592,1))</f>
        <v>#REF!</v>
      </c>
      <c r="Q592" s="53" t="e">
        <f>IF(#REF!=zz!BR$2398,1,0)</f>
        <v>#REF!</v>
      </c>
      <c r="R592" s="53" t="e">
        <f>IF(Q592=0,"",COUNTIF(Q$4:Q592,1))</f>
        <v>#REF!</v>
      </c>
      <c r="S592" s="53" t="e">
        <f>IF(#REF!=zz!BR$2400,1,0)</f>
        <v>#REF!</v>
      </c>
      <c r="T592" s="53" t="e">
        <f>IF(S592=0,"",COUNTIF(S$4:S592,1))</f>
        <v>#REF!</v>
      </c>
      <c r="U592" s="53" t="e">
        <f>IF(#REF!&lt;&gt;"",1,"")</f>
        <v>#REF!</v>
      </c>
      <c r="V592" s="53" t="e">
        <f>IF(U592="","",COUNTIF(U$4:U592,1))</f>
        <v>#REF!</v>
      </c>
      <c r="W592" s="53" t="e">
        <f>#REF!</f>
        <v>#REF!</v>
      </c>
      <c r="X592" s="53" t="e">
        <f>IF(W592=0,"",COUNTIF(W$4:W592,1))</f>
        <v>#REF!</v>
      </c>
    </row>
    <row r="593" spans="12:24" s="21" customFormat="1" x14ac:dyDescent="0.2">
      <c r="L593" s="22">
        <v>590</v>
      </c>
      <c r="M593" s="22" t="e">
        <f>IF(#REF!=#REF!,1,0)</f>
        <v>#REF!</v>
      </c>
      <c r="N593" s="22" t="e">
        <f>IF(M593=0,"",COUNTIF(M$4:M593,1))</f>
        <v>#REF!</v>
      </c>
      <c r="O593" s="53" t="e">
        <f>IF(#REF!=zz!BR$2396,1,0)</f>
        <v>#REF!</v>
      </c>
      <c r="P593" s="53" t="e">
        <f>IF(O593=0,"",COUNTIF(O$4:O593,1))</f>
        <v>#REF!</v>
      </c>
      <c r="Q593" s="53" t="e">
        <f>IF(#REF!=zz!BR$2398,1,0)</f>
        <v>#REF!</v>
      </c>
      <c r="R593" s="53" t="e">
        <f>IF(Q593=0,"",COUNTIF(Q$4:Q593,1))</f>
        <v>#REF!</v>
      </c>
      <c r="S593" s="53" t="e">
        <f>IF(#REF!=zz!BR$2400,1,0)</f>
        <v>#REF!</v>
      </c>
      <c r="T593" s="53" t="e">
        <f>IF(S593=0,"",COUNTIF(S$4:S593,1))</f>
        <v>#REF!</v>
      </c>
      <c r="U593" s="53" t="e">
        <f>IF(#REF!&lt;&gt;"",1,"")</f>
        <v>#REF!</v>
      </c>
      <c r="V593" s="53" t="e">
        <f>IF(U593="","",COUNTIF(U$4:U593,1))</f>
        <v>#REF!</v>
      </c>
      <c r="W593" s="53" t="e">
        <f>#REF!</f>
        <v>#REF!</v>
      </c>
      <c r="X593" s="53" t="e">
        <f>IF(W593=0,"",COUNTIF(W$4:W593,1))</f>
        <v>#REF!</v>
      </c>
    </row>
    <row r="594" spans="12:24" s="21" customFormat="1" x14ac:dyDescent="0.2">
      <c r="L594" s="22">
        <v>591</v>
      </c>
      <c r="M594" s="22" t="e">
        <f>IF(#REF!=#REF!,1,0)</f>
        <v>#REF!</v>
      </c>
      <c r="N594" s="22" t="e">
        <f>IF(M594=0,"",COUNTIF(M$4:M594,1))</f>
        <v>#REF!</v>
      </c>
      <c r="O594" s="53" t="e">
        <f>IF(#REF!=zz!BR$2396,1,0)</f>
        <v>#REF!</v>
      </c>
      <c r="P594" s="53" t="e">
        <f>IF(O594=0,"",COUNTIF(O$4:O594,1))</f>
        <v>#REF!</v>
      </c>
      <c r="Q594" s="53" t="e">
        <f>IF(#REF!=zz!BR$2398,1,0)</f>
        <v>#REF!</v>
      </c>
      <c r="R594" s="53" t="e">
        <f>IF(Q594=0,"",COUNTIF(Q$4:Q594,1))</f>
        <v>#REF!</v>
      </c>
      <c r="S594" s="53" t="e">
        <f>IF(#REF!=zz!BR$2400,1,0)</f>
        <v>#REF!</v>
      </c>
      <c r="T594" s="53" t="e">
        <f>IF(S594=0,"",COUNTIF(S$4:S594,1))</f>
        <v>#REF!</v>
      </c>
      <c r="U594" s="53" t="e">
        <f>IF(#REF!&lt;&gt;"",1,"")</f>
        <v>#REF!</v>
      </c>
      <c r="V594" s="53" t="e">
        <f>IF(U594="","",COUNTIF(U$4:U594,1))</f>
        <v>#REF!</v>
      </c>
      <c r="W594" s="53" t="e">
        <f>#REF!</f>
        <v>#REF!</v>
      </c>
      <c r="X594" s="53" t="e">
        <f>IF(W594=0,"",COUNTIF(W$4:W594,1))</f>
        <v>#REF!</v>
      </c>
    </row>
    <row r="595" spans="12:24" s="21" customFormat="1" x14ac:dyDescent="0.2">
      <c r="L595" s="22">
        <v>592</v>
      </c>
      <c r="M595" s="22" t="e">
        <f>IF(#REF!=#REF!,1,0)</f>
        <v>#REF!</v>
      </c>
      <c r="N595" s="22" t="e">
        <f>IF(M595=0,"",COUNTIF(M$4:M595,1))</f>
        <v>#REF!</v>
      </c>
      <c r="O595" s="53" t="e">
        <f>IF(#REF!=zz!BR$2396,1,0)</f>
        <v>#REF!</v>
      </c>
      <c r="P595" s="53" t="e">
        <f>IF(O595=0,"",COUNTIF(O$4:O595,1))</f>
        <v>#REF!</v>
      </c>
      <c r="Q595" s="53" t="e">
        <f>IF(#REF!=zz!BR$2398,1,0)</f>
        <v>#REF!</v>
      </c>
      <c r="R595" s="53" t="e">
        <f>IF(Q595=0,"",COUNTIF(Q$4:Q595,1))</f>
        <v>#REF!</v>
      </c>
      <c r="S595" s="53" t="e">
        <f>IF(#REF!=zz!BR$2400,1,0)</f>
        <v>#REF!</v>
      </c>
      <c r="T595" s="53" t="e">
        <f>IF(S595=0,"",COUNTIF(S$4:S595,1))</f>
        <v>#REF!</v>
      </c>
      <c r="U595" s="53" t="e">
        <f>IF(#REF!&lt;&gt;"",1,"")</f>
        <v>#REF!</v>
      </c>
      <c r="V595" s="53" t="e">
        <f>IF(U595="","",COUNTIF(U$4:U595,1))</f>
        <v>#REF!</v>
      </c>
      <c r="W595" s="53" t="e">
        <f>#REF!</f>
        <v>#REF!</v>
      </c>
      <c r="X595" s="53" t="e">
        <f>IF(W595=0,"",COUNTIF(W$4:W595,1))</f>
        <v>#REF!</v>
      </c>
    </row>
    <row r="596" spans="12:24" s="21" customFormat="1" x14ac:dyDescent="0.2">
      <c r="L596" s="22">
        <v>593</v>
      </c>
      <c r="M596" s="22" t="e">
        <f>IF(#REF!=#REF!,1,0)</f>
        <v>#REF!</v>
      </c>
      <c r="N596" s="22" t="e">
        <f>IF(M596=0,"",COUNTIF(M$4:M596,1))</f>
        <v>#REF!</v>
      </c>
      <c r="O596" s="53" t="e">
        <f>IF(#REF!=zz!BR$2396,1,0)</f>
        <v>#REF!</v>
      </c>
      <c r="P596" s="53" t="e">
        <f>IF(O596=0,"",COUNTIF(O$4:O596,1))</f>
        <v>#REF!</v>
      </c>
      <c r="Q596" s="53" t="e">
        <f>IF(#REF!=zz!BR$2398,1,0)</f>
        <v>#REF!</v>
      </c>
      <c r="R596" s="53" t="e">
        <f>IF(Q596=0,"",COUNTIF(Q$4:Q596,1))</f>
        <v>#REF!</v>
      </c>
      <c r="S596" s="53" t="e">
        <f>IF(#REF!=zz!BR$2400,1,0)</f>
        <v>#REF!</v>
      </c>
      <c r="T596" s="53" t="e">
        <f>IF(S596=0,"",COUNTIF(S$4:S596,1))</f>
        <v>#REF!</v>
      </c>
      <c r="U596" s="53" t="e">
        <f>IF(#REF!&lt;&gt;"",1,"")</f>
        <v>#REF!</v>
      </c>
      <c r="V596" s="53" t="e">
        <f>IF(U596="","",COUNTIF(U$4:U596,1))</f>
        <v>#REF!</v>
      </c>
      <c r="W596" s="53" t="e">
        <f>#REF!</f>
        <v>#REF!</v>
      </c>
      <c r="X596" s="53" t="e">
        <f>IF(W596=0,"",COUNTIF(W$4:W596,1))</f>
        <v>#REF!</v>
      </c>
    </row>
    <row r="597" spans="12:24" s="21" customFormat="1" x14ac:dyDescent="0.2">
      <c r="L597" s="22">
        <v>594</v>
      </c>
      <c r="M597" s="22" t="e">
        <f>IF(#REF!=#REF!,1,0)</f>
        <v>#REF!</v>
      </c>
      <c r="N597" s="22" t="e">
        <f>IF(M597=0,"",COUNTIF(M$4:M597,1))</f>
        <v>#REF!</v>
      </c>
      <c r="O597" s="53" t="e">
        <f>IF(#REF!=zz!BR$2396,1,0)</f>
        <v>#REF!</v>
      </c>
      <c r="P597" s="53" t="e">
        <f>IF(O597=0,"",COUNTIF(O$4:O597,1))</f>
        <v>#REF!</v>
      </c>
      <c r="Q597" s="53" t="e">
        <f>IF(#REF!=zz!BR$2398,1,0)</f>
        <v>#REF!</v>
      </c>
      <c r="R597" s="53" t="e">
        <f>IF(Q597=0,"",COUNTIF(Q$4:Q597,1))</f>
        <v>#REF!</v>
      </c>
      <c r="S597" s="53" t="e">
        <f>IF(#REF!=zz!BR$2400,1,0)</f>
        <v>#REF!</v>
      </c>
      <c r="T597" s="53" t="e">
        <f>IF(S597=0,"",COUNTIF(S$4:S597,1))</f>
        <v>#REF!</v>
      </c>
      <c r="U597" s="53" t="e">
        <f>IF(#REF!&lt;&gt;"",1,"")</f>
        <v>#REF!</v>
      </c>
      <c r="V597" s="53" t="e">
        <f>IF(U597="","",COUNTIF(U$4:U597,1))</f>
        <v>#REF!</v>
      </c>
      <c r="W597" s="53" t="e">
        <f>#REF!</f>
        <v>#REF!</v>
      </c>
      <c r="X597" s="53" t="e">
        <f>IF(W597=0,"",COUNTIF(W$4:W597,1))</f>
        <v>#REF!</v>
      </c>
    </row>
    <row r="598" spans="12:24" s="21" customFormat="1" x14ac:dyDescent="0.2">
      <c r="L598" s="22">
        <v>595</v>
      </c>
      <c r="M598" s="22" t="e">
        <f>IF(#REF!=#REF!,1,0)</f>
        <v>#REF!</v>
      </c>
      <c r="N598" s="22" t="e">
        <f>IF(M598=0,"",COUNTIF(M$4:M598,1))</f>
        <v>#REF!</v>
      </c>
      <c r="O598" s="53" t="e">
        <f>IF(#REF!=zz!BR$2396,1,0)</f>
        <v>#REF!</v>
      </c>
      <c r="P598" s="53" t="e">
        <f>IF(O598=0,"",COUNTIF(O$4:O598,1))</f>
        <v>#REF!</v>
      </c>
      <c r="Q598" s="53" t="e">
        <f>IF(#REF!=zz!BR$2398,1,0)</f>
        <v>#REF!</v>
      </c>
      <c r="R598" s="53" t="e">
        <f>IF(Q598=0,"",COUNTIF(Q$4:Q598,1))</f>
        <v>#REF!</v>
      </c>
      <c r="S598" s="53" t="e">
        <f>IF(#REF!=zz!BR$2400,1,0)</f>
        <v>#REF!</v>
      </c>
      <c r="T598" s="53" t="e">
        <f>IF(S598=0,"",COUNTIF(S$4:S598,1))</f>
        <v>#REF!</v>
      </c>
      <c r="U598" s="53" t="e">
        <f>IF(#REF!&lt;&gt;"",1,"")</f>
        <v>#REF!</v>
      </c>
      <c r="V598" s="53" t="e">
        <f>IF(U598="","",COUNTIF(U$4:U598,1))</f>
        <v>#REF!</v>
      </c>
      <c r="W598" s="53" t="e">
        <f>#REF!</f>
        <v>#REF!</v>
      </c>
      <c r="X598" s="53" t="e">
        <f>IF(W598=0,"",COUNTIF(W$4:W598,1))</f>
        <v>#REF!</v>
      </c>
    </row>
    <row r="599" spans="12:24" s="21" customFormat="1" x14ac:dyDescent="0.2">
      <c r="L599" s="22">
        <v>596</v>
      </c>
      <c r="M599" s="22" t="e">
        <f>IF(#REF!=#REF!,1,0)</f>
        <v>#REF!</v>
      </c>
      <c r="N599" s="22" t="e">
        <f>IF(M599=0,"",COUNTIF(M$4:M599,1))</f>
        <v>#REF!</v>
      </c>
      <c r="O599" s="53" t="e">
        <f>IF(#REF!=zz!BR$2396,1,0)</f>
        <v>#REF!</v>
      </c>
      <c r="P599" s="53" t="e">
        <f>IF(O599=0,"",COUNTIF(O$4:O599,1))</f>
        <v>#REF!</v>
      </c>
      <c r="Q599" s="53" t="e">
        <f>IF(#REF!=zz!BR$2398,1,0)</f>
        <v>#REF!</v>
      </c>
      <c r="R599" s="53" t="e">
        <f>IF(Q599=0,"",COUNTIF(Q$4:Q599,1))</f>
        <v>#REF!</v>
      </c>
      <c r="S599" s="53" t="e">
        <f>IF(#REF!=zz!BR$2400,1,0)</f>
        <v>#REF!</v>
      </c>
      <c r="T599" s="53" t="e">
        <f>IF(S599=0,"",COUNTIF(S$4:S599,1))</f>
        <v>#REF!</v>
      </c>
      <c r="U599" s="53" t="e">
        <f>IF(#REF!&lt;&gt;"",1,"")</f>
        <v>#REF!</v>
      </c>
      <c r="V599" s="53" t="e">
        <f>IF(U599="","",COUNTIF(U$4:U599,1))</f>
        <v>#REF!</v>
      </c>
      <c r="W599" s="53" t="e">
        <f>#REF!</f>
        <v>#REF!</v>
      </c>
      <c r="X599" s="53" t="e">
        <f>IF(W599=0,"",COUNTIF(W$4:W599,1))</f>
        <v>#REF!</v>
      </c>
    </row>
    <row r="600" spans="12:24" s="21" customFormat="1" x14ac:dyDescent="0.2">
      <c r="L600" s="22">
        <v>597</v>
      </c>
      <c r="M600" s="22" t="e">
        <f>IF(#REF!=#REF!,1,0)</f>
        <v>#REF!</v>
      </c>
      <c r="N600" s="22" t="e">
        <f>IF(M600=0,"",COUNTIF(M$4:M600,1))</f>
        <v>#REF!</v>
      </c>
      <c r="O600" s="53" t="e">
        <f>IF(#REF!=zz!BR$2396,1,0)</f>
        <v>#REF!</v>
      </c>
      <c r="P600" s="53" t="e">
        <f>IF(O600=0,"",COUNTIF(O$4:O600,1))</f>
        <v>#REF!</v>
      </c>
      <c r="Q600" s="53" t="e">
        <f>IF(#REF!=zz!BR$2398,1,0)</f>
        <v>#REF!</v>
      </c>
      <c r="R600" s="53" t="e">
        <f>IF(Q600=0,"",COUNTIF(Q$4:Q600,1))</f>
        <v>#REF!</v>
      </c>
      <c r="S600" s="53" t="e">
        <f>IF(#REF!=zz!BR$2400,1,0)</f>
        <v>#REF!</v>
      </c>
      <c r="T600" s="53" t="e">
        <f>IF(S600=0,"",COUNTIF(S$4:S600,1))</f>
        <v>#REF!</v>
      </c>
      <c r="U600" s="53" t="e">
        <f>IF(#REF!&lt;&gt;"",1,"")</f>
        <v>#REF!</v>
      </c>
      <c r="V600" s="53" t="e">
        <f>IF(U600="","",COUNTIF(U$4:U600,1))</f>
        <v>#REF!</v>
      </c>
      <c r="W600" s="53" t="e">
        <f>#REF!</f>
        <v>#REF!</v>
      </c>
      <c r="X600" s="53" t="e">
        <f>IF(W600=0,"",COUNTIF(W$4:W600,1))</f>
        <v>#REF!</v>
      </c>
    </row>
    <row r="601" spans="12:24" s="21" customFormat="1" x14ac:dyDescent="0.2">
      <c r="L601" s="22">
        <v>598</v>
      </c>
      <c r="M601" s="22" t="e">
        <f>IF(#REF!=#REF!,1,0)</f>
        <v>#REF!</v>
      </c>
      <c r="N601" s="22" t="e">
        <f>IF(M601=0,"",COUNTIF(M$4:M601,1))</f>
        <v>#REF!</v>
      </c>
      <c r="O601" s="53" t="e">
        <f>IF(#REF!=zz!BR$2396,1,0)</f>
        <v>#REF!</v>
      </c>
      <c r="P601" s="53" t="e">
        <f>IF(O601=0,"",COUNTIF(O$4:O601,1))</f>
        <v>#REF!</v>
      </c>
      <c r="Q601" s="53" t="e">
        <f>IF(#REF!=zz!BR$2398,1,0)</f>
        <v>#REF!</v>
      </c>
      <c r="R601" s="53" t="e">
        <f>IF(Q601=0,"",COUNTIF(Q$4:Q601,1))</f>
        <v>#REF!</v>
      </c>
      <c r="S601" s="53" t="e">
        <f>IF(#REF!=zz!BR$2400,1,0)</f>
        <v>#REF!</v>
      </c>
      <c r="T601" s="53" t="e">
        <f>IF(S601=0,"",COUNTIF(S$4:S601,1))</f>
        <v>#REF!</v>
      </c>
      <c r="U601" s="53" t="e">
        <f>IF(#REF!&lt;&gt;"",1,"")</f>
        <v>#REF!</v>
      </c>
      <c r="V601" s="53" t="e">
        <f>IF(U601="","",COUNTIF(U$4:U601,1))</f>
        <v>#REF!</v>
      </c>
      <c r="W601" s="53" t="e">
        <f>#REF!</f>
        <v>#REF!</v>
      </c>
      <c r="X601" s="53" t="e">
        <f>IF(W601=0,"",COUNTIF(W$4:W601,1))</f>
        <v>#REF!</v>
      </c>
    </row>
    <row r="602" spans="12:24" s="21" customFormat="1" x14ac:dyDescent="0.2">
      <c r="L602" s="22">
        <v>599</v>
      </c>
      <c r="M602" s="22" t="e">
        <f>IF(#REF!=#REF!,1,0)</f>
        <v>#REF!</v>
      </c>
      <c r="N602" s="22" t="e">
        <f>IF(M602=0,"",COUNTIF(M$4:M602,1))</f>
        <v>#REF!</v>
      </c>
      <c r="O602" s="53" t="e">
        <f>IF(#REF!=zz!BR$2396,1,0)</f>
        <v>#REF!</v>
      </c>
      <c r="P602" s="53" t="e">
        <f>IF(O602=0,"",COUNTIF(O$4:O602,1))</f>
        <v>#REF!</v>
      </c>
      <c r="Q602" s="53" t="e">
        <f>IF(#REF!=zz!BR$2398,1,0)</f>
        <v>#REF!</v>
      </c>
      <c r="R602" s="53" t="e">
        <f>IF(Q602=0,"",COUNTIF(Q$4:Q602,1))</f>
        <v>#REF!</v>
      </c>
      <c r="S602" s="53" t="e">
        <f>IF(#REF!=zz!BR$2400,1,0)</f>
        <v>#REF!</v>
      </c>
      <c r="T602" s="53" t="e">
        <f>IF(S602=0,"",COUNTIF(S$4:S602,1))</f>
        <v>#REF!</v>
      </c>
      <c r="U602" s="53" t="e">
        <f>IF(#REF!&lt;&gt;"",1,"")</f>
        <v>#REF!</v>
      </c>
      <c r="V602" s="53" t="e">
        <f>IF(U602="","",COUNTIF(U$4:U602,1))</f>
        <v>#REF!</v>
      </c>
      <c r="W602" s="53" t="e">
        <f>#REF!</f>
        <v>#REF!</v>
      </c>
      <c r="X602" s="53" t="e">
        <f>IF(W602=0,"",COUNTIF(W$4:W602,1))</f>
        <v>#REF!</v>
      </c>
    </row>
    <row r="603" spans="12:24" s="21" customFormat="1" x14ac:dyDescent="0.2">
      <c r="L603" s="22">
        <v>600</v>
      </c>
      <c r="M603" s="22" t="e">
        <f>IF(#REF!=#REF!,1,0)</f>
        <v>#REF!</v>
      </c>
      <c r="N603" s="22" t="e">
        <f>IF(M603=0,"",COUNTIF(M$4:M603,1))</f>
        <v>#REF!</v>
      </c>
      <c r="O603" s="53" t="e">
        <f>IF(#REF!=zz!BR$2396,1,0)</f>
        <v>#REF!</v>
      </c>
      <c r="P603" s="53" t="e">
        <f>IF(O603=0,"",COUNTIF(O$4:O603,1))</f>
        <v>#REF!</v>
      </c>
      <c r="Q603" s="53" t="e">
        <f>IF(#REF!=zz!BR$2398,1,0)</f>
        <v>#REF!</v>
      </c>
      <c r="R603" s="53" t="e">
        <f>IF(Q603=0,"",COUNTIF(Q$4:Q603,1))</f>
        <v>#REF!</v>
      </c>
      <c r="S603" s="53" t="e">
        <f>IF(#REF!=zz!BR$2400,1,0)</f>
        <v>#REF!</v>
      </c>
      <c r="T603" s="53" t="e">
        <f>IF(S603=0,"",COUNTIF(S$4:S603,1))</f>
        <v>#REF!</v>
      </c>
      <c r="U603" s="53" t="e">
        <f>IF(#REF!&lt;&gt;"",1,"")</f>
        <v>#REF!</v>
      </c>
      <c r="V603" s="53" t="e">
        <f>IF(U603="","",COUNTIF(U$4:U603,1))</f>
        <v>#REF!</v>
      </c>
      <c r="W603" s="53" t="e">
        <f>#REF!</f>
        <v>#REF!</v>
      </c>
      <c r="X603" s="53" t="e">
        <f>IF(W603=0,"",COUNTIF(W$4:W603,1))</f>
        <v>#REF!</v>
      </c>
    </row>
    <row r="604" spans="12:24" s="21" customFormat="1" x14ac:dyDescent="0.2">
      <c r="L604" s="22">
        <v>601</v>
      </c>
      <c r="M604" s="22" t="e">
        <f>IF(#REF!=#REF!,1,0)</f>
        <v>#REF!</v>
      </c>
      <c r="N604" s="22" t="e">
        <f>IF(M604=0,"",COUNTIF(M$4:M604,1))</f>
        <v>#REF!</v>
      </c>
      <c r="O604" s="53" t="e">
        <f>IF(#REF!=zz!BR$2396,1,0)</f>
        <v>#REF!</v>
      </c>
      <c r="P604" s="53" t="e">
        <f>IF(O604=0,"",COUNTIF(O$4:O604,1))</f>
        <v>#REF!</v>
      </c>
      <c r="Q604" s="53" t="e">
        <f>IF(#REF!=zz!BR$2398,1,0)</f>
        <v>#REF!</v>
      </c>
      <c r="R604" s="53" t="e">
        <f>IF(Q604=0,"",COUNTIF(Q$4:Q604,1))</f>
        <v>#REF!</v>
      </c>
      <c r="S604" s="53" t="e">
        <f>IF(#REF!=zz!BR$2400,1,0)</f>
        <v>#REF!</v>
      </c>
      <c r="T604" s="53" t="e">
        <f>IF(S604=0,"",COUNTIF(S$4:S604,1))</f>
        <v>#REF!</v>
      </c>
      <c r="U604" s="53" t="e">
        <f>IF(#REF!&lt;&gt;"",1,"")</f>
        <v>#REF!</v>
      </c>
      <c r="V604" s="53" t="e">
        <f>IF(U604="","",COUNTIF(U$4:U604,1))</f>
        <v>#REF!</v>
      </c>
      <c r="W604" s="53" t="e">
        <f>#REF!</f>
        <v>#REF!</v>
      </c>
      <c r="X604" s="53" t="e">
        <f>IF(W604=0,"",COUNTIF(W$4:W604,1))</f>
        <v>#REF!</v>
      </c>
    </row>
    <row r="605" spans="12:24" s="21" customFormat="1" x14ac:dyDescent="0.2">
      <c r="L605" s="22">
        <v>602</v>
      </c>
      <c r="M605" s="22" t="e">
        <f>IF(#REF!=#REF!,1,0)</f>
        <v>#REF!</v>
      </c>
      <c r="N605" s="22" t="e">
        <f>IF(M605=0,"",COUNTIF(M$4:M605,1))</f>
        <v>#REF!</v>
      </c>
      <c r="O605" s="53" t="e">
        <f>IF(#REF!=zz!BR$2396,1,0)</f>
        <v>#REF!</v>
      </c>
      <c r="P605" s="53" t="e">
        <f>IF(O605=0,"",COUNTIF(O$4:O605,1))</f>
        <v>#REF!</v>
      </c>
      <c r="Q605" s="53" t="e">
        <f>IF(#REF!=zz!BR$2398,1,0)</f>
        <v>#REF!</v>
      </c>
      <c r="R605" s="53" t="e">
        <f>IF(Q605=0,"",COUNTIF(Q$4:Q605,1))</f>
        <v>#REF!</v>
      </c>
      <c r="S605" s="53" t="e">
        <f>IF(#REF!=zz!BR$2400,1,0)</f>
        <v>#REF!</v>
      </c>
      <c r="T605" s="53" t="e">
        <f>IF(S605=0,"",COUNTIF(S$4:S605,1))</f>
        <v>#REF!</v>
      </c>
      <c r="U605" s="53" t="e">
        <f>IF(#REF!&lt;&gt;"",1,"")</f>
        <v>#REF!</v>
      </c>
      <c r="V605" s="53" t="e">
        <f>IF(U605="","",COUNTIF(U$4:U605,1))</f>
        <v>#REF!</v>
      </c>
      <c r="W605" s="53" t="e">
        <f>#REF!</f>
        <v>#REF!</v>
      </c>
      <c r="X605" s="53" t="e">
        <f>IF(W605=0,"",COUNTIF(W$4:W605,1))</f>
        <v>#REF!</v>
      </c>
    </row>
    <row r="606" spans="12:24" s="21" customFormat="1" x14ac:dyDescent="0.2">
      <c r="L606" s="22">
        <v>603</v>
      </c>
      <c r="M606" s="22" t="e">
        <f>IF(#REF!=#REF!,1,0)</f>
        <v>#REF!</v>
      </c>
      <c r="N606" s="22" t="e">
        <f>IF(M606=0,"",COUNTIF(M$4:M606,1))</f>
        <v>#REF!</v>
      </c>
      <c r="O606" s="53" t="e">
        <f>IF(#REF!=zz!BR$2396,1,0)</f>
        <v>#REF!</v>
      </c>
      <c r="P606" s="53" t="e">
        <f>IF(O606=0,"",COUNTIF(O$4:O606,1))</f>
        <v>#REF!</v>
      </c>
      <c r="Q606" s="53" t="e">
        <f>IF(#REF!=zz!BR$2398,1,0)</f>
        <v>#REF!</v>
      </c>
      <c r="R606" s="53" t="e">
        <f>IF(Q606=0,"",COUNTIF(Q$4:Q606,1))</f>
        <v>#REF!</v>
      </c>
      <c r="S606" s="53" t="e">
        <f>IF(#REF!=zz!BR$2400,1,0)</f>
        <v>#REF!</v>
      </c>
      <c r="T606" s="53" t="e">
        <f>IF(S606=0,"",COUNTIF(S$4:S606,1))</f>
        <v>#REF!</v>
      </c>
      <c r="U606" s="53" t="e">
        <f>IF(#REF!&lt;&gt;"",1,"")</f>
        <v>#REF!</v>
      </c>
      <c r="V606" s="53" t="e">
        <f>IF(U606="","",COUNTIF(U$4:U606,1))</f>
        <v>#REF!</v>
      </c>
      <c r="W606" s="53" t="e">
        <f>#REF!</f>
        <v>#REF!</v>
      </c>
      <c r="X606" s="53" t="e">
        <f>IF(W606=0,"",COUNTIF(W$4:W606,1))</f>
        <v>#REF!</v>
      </c>
    </row>
    <row r="607" spans="12:24" s="21" customFormat="1" x14ac:dyDescent="0.2">
      <c r="L607" s="22">
        <v>604</v>
      </c>
      <c r="M607" s="22" t="e">
        <f>IF(#REF!=#REF!,1,0)</f>
        <v>#REF!</v>
      </c>
      <c r="N607" s="22" t="e">
        <f>IF(M607=0,"",COUNTIF(M$4:M607,1))</f>
        <v>#REF!</v>
      </c>
      <c r="O607" s="53" t="e">
        <f>IF(#REF!=zz!BR$2396,1,0)</f>
        <v>#REF!</v>
      </c>
      <c r="P607" s="53" t="e">
        <f>IF(O607=0,"",COUNTIF(O$4:O607,1))</f>
        <v>#REF!</v>
      </c>
      <c r="Q607" s="53" t="e">
        <f>IF(#REF!=zz!BR$2398,1,0)</f>
        <v>#REF!</v>
      </c>
      <c r="R607" s="53" t="e">
        <f>IF(Q607=0,"",COUNTIF(Q$4:Q607,1))</f>
        <v>#REF!</v>
      </c>
      <c r="S607" s="53" t="e">
        <f>IF(#REF!=zz!BR$2400,1,0)</f>
        <v>#REF!</v>
      </c>
      <c r="T607" s="53" t="e">
        <f>IF(S607=0,"",COUNTIF(S$4:S607,1))</f>
        <v>#REF!</v>
      </c>
      <c r="U607" s="53" t="e">
        <f>IF(#REF!&lt;&gt;"",1,"")</f>
        <v>#REF!</v>
      </c>
      <c r="V607" s="53" t="e">
        <f>IF(U607="","",COUNTIF(U$4:U607,1))</f>
        <v>#REF!</v>
      </c>
      <c r="W607" s="53" t="e">
        <f>#REF!</f>
        <v>#REF!</v>
      </c>
      <c r="X607" s="53" t="e">
        <f>IF(W607=0,"",COUNTIF(W$4:W607,1))</f>
        <v>#REF!</v>
      </c>
    </row>
    <row r="608" spans="12:24" s="21" customFormat="1" x14ac:dyDescent="0.2">
      <c r="L608" s="22">
        <v>605</v>
      </c>
      <c r="M608" s="22" t="e">
        <f>IF(#REF!=#REF!,1,0)</f>
        <v>#REF!</v>
      </c>
      <c r="N608" s="22" t="e">
        <f>IF(M608=0,"",COUNTIF(M$4:M608,1))</f>
        <v>#REF!</v>
      </c>
      <c r="O608" s="53" t="e">
        <f>IF(#REF!=zz!BR$2396,1,0)</f>
        <v>#REF!</v>
      </c>
      <c r="P608" s="53" t="e">
        <f>IF(O608=0,"",COUNTIF(O$4:O608,1))</f>
        <v>#REF!</v>
      </c>
      <c r="Q608" s="53" t="e">
        <f>IF(#REF!=zz!BR$2398,1,0)</f>
        <v>#REF!</v>
      </c>
      <c r="R608" s="53" t="e">
        <f>IF(Q608=0,"",COUNTIF(Q$4:Q608,1))</f>
        <v>#REF!</v>
      </c>
      <c r="S608" s="53" t="e">
        <f>IF(#REF!=zz!BR$2400,1,0)</f>
        <v>#REF!</v>
      </c>
      <c r="T608" s="53" t="e">
        <f>IF(S608=0,"",COUNTIF(S$4:S608,1))</f>
        <v>#REF!</v>
      </c>
      <c r="U608" s="53" t="e">
        <f>IF(#REF!&lt;&gt;"",1,"")</f>
        <v>#REF!</v>
      </c>
      <c r="V608" s="53" t="e">
        <f>IF(U608="","",COUNTIF(U$4:U608,1))</f>
        <v>#REF!</v>
      </c>
      <c r="W608" s="53" t="e">
        <f>#REF!</f>
        <v>#REF!</v>
      </c>
      <c r="X608" s="53" t="e">
        <f>IF(W608=0,"",COUNTIF(W$4:W608,1))</f>
        <v>#REF!</v>
      </c>
    </row>
    <row r="609" spans="12:24" s="21" customFormat="1" x14ac:dyDescent="0.2">
      <c r="L609" s="22">
        <v>606</v>
      </c>
      <c r="M609" s="22" t="e">
        <f>IF(#REF!=#REF!,1,0)</f>
        <v>#REF!</v>
      </c>
      <c r="N609" s="22" t="e">
        <f>IF(M609=0,"",COUNTIF(M$4:M609,1))</f>
        <v>#REF!</v>
      </c>
      <c r="O609" s="53" t="e">
        <f>IF(#REF!=zz!BR$2396,1,0)</f>
        <v>#REF!</v>
      </c>
      <c r="P609" s="53" t="e">
        <f>IF(O609=0,"",COUNTIF(O$4:O609,1))</f>
        <v>#REF!</v>
      </c>
      <c r="Q609" s="53" t="e">
        <f>IF(#REF!=zz!BR$2398,1,0)</f>
        <v>#REF!</v>
      </c>
      <c r="R609" s="53" t="e">
        <f>IF(Q609=0,"",COUNTIF(Q$4:Q609,1))</f>
        <v>#REF!</v>
      </c>
      <c r="S609" s="53" t="e">
        <f>IF(#REF!=zz!BR$2400,1,0)</f>
        <v>#REF!</v>
      </c>
      <c r="T609" s="53" t="e">
        <f>IF(S609=0,"",COUNTIF(S$4:S609,1))</f>
        <v>#REF!</v>
      </c>
      <c r="U609" s="53" t="e">
        <f>IF(#REF!&lt;&gt;"",1,"")</f>
        <v>#REF!</v>
      </c>
      <c r="V609" s="53" t="e">
        <f>IF(U609="","",COUNTIF(U$4:U609,1))</f>
        <v>#REF!</v>
      </c>
      <c r="W609" s="53" t="e">
        <f>#REF!</f>
        <v>#REF!</v>
      </c>
      <c r="X609" s="53" t="e">
        <f>IF(W609=0,"",COUNTIF(W$4:W609,1))</f>
        <v>#REF!</v>
      </c>
    </row>
    <row r="610" spans="12:24" s="21" customFormat="1" x14ac:dyDescent="0.2">
      <c r="L610" s="22">
        <v>607</v>
      </c>
      <c r="M610" s="22" t="e">
        <f>IF(#REF!=#REF!,1,0)</f>
        <v>#REF!</v>
      </c>
      <c r="N610" s="22" t="e">
        <f>IF(M610=0,"",COUNTIF(M$4:M610,1))</f>
        <v>#REF!</v>
      </c>
      <c r="O610" s="53" t="e">
        <f>IF(#REF!=zz!BR$2396,1,0)</f>
        <v>#REF!</v>
      </c>
      <c r="P610" s="53" t="e">
        <f>IF(O610=0,"",COUNTIF(O$4:O610,1))</f>
        <v>#REF!</v>
      </c>
      <c r="Q610" s="53" t="e">
        <f>IF(#REF!=zz!BR$2398,1,0)</f>
        <v>#REF!</v>
      </c>
      <c r="R610" s="53" t="e">
        <f>IF(Q610=0,"",COUNTIF(Q$4:Q610,1))</f>
        <v>#REF!</v>
      </c>
      <c r="S610" s="53" t="e">
        <f>IF(#REF!=zz!BR$2400,1,0)</f>
        <v>#REF!</v>
      </c>
      <c r="T610" s="53" t="e">
        <f>IF(S610=0,"",COUNTIF(S$4:S610,1))</f>
        <v>#REF!</v>
      </c>
      <c r="U610" s="53" t="e">
        <f>IF(#REF!&lt;&gt;"",1,"")</f>
        <v>#REF!</v>
      </c>
      <c r="V610" s="53" t="e">
        <f>IF(U610="","",COUNTIF(U$4:U610,1))</f>
        <v>#REF!</v>
      </c>
      <c r="W610" s="53" t="e">
        <f>#REF!</f>
        <v>#REF!</v>
      </c>
      <c r="X610" s="53" t="e">
        <f>IF(W610=0,"",COUNTIF(W$4:W610,1))</f>
        <v>#REF!</v>
      </c>
    </row>
    <row r="611" spans="12:24" s="21" customFormat="1" x14ac:dyDescent="0.2">
      <c r="L611" s="22">
        <v>608</v>
      </c>
      <c r="M611" s="22" t="e">
        <f>IF(#REF!=#REF!,1,0)</f>
        <v>#REF!</v>
      </c>
      <c r="N611" s="22" t="e">
        <f>IF(M611=0,"",COUNTIF(M$4:M611,1))</f>
        <v>#REF!</v>
      </c>
      <c r="O611" s="53" t="e">
        <f>IF(#REF!=zz!BR$2396,1,0)</f>
        <v>#REF!</v>
      </c>
      <c r="P611" s="53" t="e">
        <f>IF(O611=0,"",COUNTIF(O$4:O611,1))</f>
        <v>#REF!</v>
      </c>
      <c r="Q611" s="53" t="e">
        <f>IF(#REF!=zz!BR$2398,1,0)</f>
        <v>#REF!</v>
      </c>
      <c r="R611" s="53" t="e">
        <f>IF(Q611=0,"",COUNTIF(Q$4:Q611,1))</f>
        <v>#REF!</v>
      </c>
      <c r="S611" s="53" t="e">
        <f>IF(#REF!=zz!BR$2400,1,0)</f>
        <v>#REF!</v>
      </c>
      <c r="T611" s="53" t="e">
        <f>IF(S611=0,"",COUNTIF(S$4:S611,1))</f>
        <v>#REF!</v>
      </c>
      <c r="U611" s="53" t="e">
        <f>IF(#REF!&lt;&gt;"",1,"")</f>
        <v>#REF!</v>
      </c>
      <c r="V611" s="53" t="e">
        <f>IF(U611="","",COUNTIF(U$4:U611,1))</f>
        <v>#REF!</v>
      </c>
      <c r="W611" s="53" t="e">
        <f>#REF!</f>
        <v>#REF!</v>
      </c>
      <c r="X611" s="53" t="e">
        <f>IF(W611=0,"",COUNTIF(W$4:W611,1))</f>
        <v>#REF!</v>
      </c>
    </row>
    <row r="612" spans="12:24" s="21" customFormat="1" x14ac:dyDescent="0.2">
      <c r="L612" s="22">
        <v>609</v>
      </c>
      <c r="M612" s="22" t="e">
        <f>IF(#REF!=#REF!,1,0)</f>
        <v>#REF!</v>
      </c>
      <c r="N612" s="22" t="e">
        <f>IF(M612=0,"",COUNTIF(M$4:M612,1))</f>
        <v>#REF!</v>
      </c>
      <c r="O612" s="53" t="e">
        <f>IF(#REF!=zz!BR$2396,1,0)</f>
        <v>#REF!</v>
      </c>
      <c r="P612" s="53" t="e">
        <f>IF(O612=0,"",COUNTIF(O$4:O612,1))</f>
        <v>#REF!</v>
      </c>
      <c r="Q612" s="53" t="e">
        <f>IF(#REF!=zz!BR$2398,1,0)</f>
        <v>#REF!</v>
      </c>
      <c r="R612" s="53" t="e">
        <f>IF(Q612=0,"",COUNTIF(Q$4:Q612,1))</f>
        <v>#REF!</v>
      </c>
      <c r="S612" s="53" t="e">
        <f>IF(#REF!=zz!BR$2400,1,0)</f>
        <v>#REF!</v>
      </c>
      <c r="T612" s="53" t="e">
        <f>IF(S612=0,"",COUNTIF(S$4:S612,1))</f>
        <v>#REF!</v>
      </c>
      <c r="U612" s="53" t="e">
        <f>IF(#REF!&lt;&gt;"",1,"")</f>
        <v>#REF!</v>
      </c>
      <c r="V612" s="53" t="e">
        <f>IF(U612="","",COUNTIF(U$4:U612,1))</f>
        <v>#REF!</v>
      </c>
      <c r="W612" s="53" t="e">
        <f>#REF!</f>
        <v>#REF!</v>
      </c>
      <c r="X612" s="53" t="e">
        <f>IF(W612=0,"",COUNTIF(W$4:W612,1))</f>
        <v>#REF!</v>
      </c>
    </row>
    <row r="613" spans="12:24" s="21" customFormat="1" x14ac:dyDescent="0.2">
      <c r="L613" s="22">
        <v>610</v>
      </c>
      <c r="M613" s="22" t="e">
        <f>IF(#REF!=#REF!,1,0)</f>
        <v>#REF!</v>
      </c>
      <c r="N613" s="22" t="e">
        <f>IF(M613=0,"",COUNTIF(M$4:M613,1))</f>
        <v>#REF!</v>
      </c>
      <c r="O613" s="53" t="e">
        <f>IF(#REF!=zz!BR$2396,1,0)</f>
        <v>#REF!</v>
      </c>
      <c r="P613" s="53" t="e">
        <f>IF(O613=0,"",COUNTIF(O$4:O613,1))</f>
        <v>#REF!</v>
      </c>
      <c r="Q613" s="53" t="e">
        <f>IF(#REF!=zz!BR$2398,1,0)</f>
        <v>#REF!</v>
      </c>
      <c r="R613" s="53" t="e">
        <f>IF(Q613=0,"",COUNTIF(Q$4:Q613,1))</f>
        <v>#REF!</v>
      </c>
      <c r="S613" s="53" t="e">
        <f>IF(#REF!=zz!BR$2400,1,0)</f>
        <v>#REF!</v>
      </c>
      <c r="T613" s="53" t="e">
        <f>IF(S613=0,"",COUNTIF(S$4:S613,1))</f>
        <v>#REF!</v>
      </c>
      <c r="U613" s="53" t="e">
        <f>IF(#REF!&lt;&gt;"",1,"")</f>
        <v>#REF!</v>
      </c>
      <c r="V613" s="53" t="e">
        <f>IF(U613="","",COUNTIF(U$4:U613,1))</f>
        <v>#REF!</v>
      </c>
      <c r="W613" s="53" t="e">
        <f>#REF!</f>
        <v>#REF!</v>
      </c>
      <c r="X613" s="53" t="e">
        <f>IF(W613=0,"",COUNTIF(W$4:W613,1))</f>
        <v>#REF!</v>
      </c>
    </row>
    <row r="614" spans="12:24" s="21" customFormat="1" x14ac:dyDescent="0.2">
      <c r="L614" s="22">
        <v>611</v>
      </c>
      <c r="M614" s="22" t="e">
        <f>IF(#REF!=#REF!,1,0)</f>
        <v>#REF!</v>
      </c>
      <c r="N614" s="22" t="e">
        <f>IF(M614=0,"",COUNTIF(M$4:M614,1))</f>
        <v>#REF!</v>
      </c>
      <c r="O614" s="53" t="e">
        <f>IF(#REF!=zz!BR$2396,1,0)</f>
        <v>#REF!</v>
      </c>
      <c r="P614" s="53" t="e">
        <f>IF(O614=0,"",COUNTIF(O$4:O614,1))</f>
        <v>#REF!</v>
      </c>
      <c r="Q614" s="53" t="e">
        <f>IF(#REF!=zz!BR$2398,1,0)</f>
        <v>#REF!</v>
      </c>
      <c r="R614" s="53" t="e">
        <f>IF(Q614=0,"",COUNTIF(Q$4:Q614,1))</f>
        <v>#REF!</v>
      </c>
      <c r="S614" s="53" t="e">
        <f>IF(#REF!=zz!BR$2400,1,0)</f>
        <v>#REF!</v>
      </c>
      <c r="T614" s="53" t="e">
        <f>IF(S614=0,"",COUNTIF(S$4:S614,1))</f>
        <v>#REF!</v>
      </c>
      <c r="U614" s="53" t="e">
        <f>IF(#REF!&lt;&gt;"",1,"")</f>
        <v>#REF!</v>
      </c>
      <c r="V614" s="53" t="e">
        <f>IF(U614="","",COUNTIF(U$4:U614,1))</f>
        <v>#REF!</v>
      </c>
      <c r="W614" s="53" t="e">
        <f>#REF!</f>
        <v>#REF!</v>
      </c>
      <c r="X614" s="53" t="e">
        <f>IF(W614=0,"",COUNTIF(W$4:W614,1))</f>
        <v>#REF!</v>
      </c>
    </row>
    <row r="615" spans="12:24" s="21" customFormat="1" x14ac:dyDescent="0.2">
      <c r="L615" s="22">
        <v>612</v>
      </c>
      <c r="M615" s="22" t="e">
        <f>IF(#REF!=#REF!,1,0)</f>
        <v>#REF!</v>
      </c>
      <c r="N615" s="22" t="e">
        <f>IF(M615=0,"",COUNTIF(M$4:M615,1))</f>
        <v>#REF!</v>
      </c>
      <c r="O615" s="53" t="e">
        <f>IF(#REF!=zz!BR$2396,1,0)</f>
        <v>#REF!</v>
      </c>
      <c r="P615" s="53" t="e">
        <f>IF(O615=0,"",COUNTIF(O$4:O615,1))</f>
        <v>#REF!</v>
      </c>
      <c r="Q615" s="53" t="e">
        <f>IF(#REF!=zz!BR$2398,1,0)</f>
        <v>#REF!</v>
      </c>
      <c r="R615" s="53" t="e">
        <f>IF(Q615=0,"",COUNTIF(Q$4:Q615,1))</f>
        <v>#REF!</v>
      </c>
      <c r="S615" s="53" t="e">
        <f>IF(#REF!=zz!BR$2400,1,0)</f>
        <v>#REF!</v>
      </c>
      <c r="T615" s="53" t="e">
        <f>IF(S615=0,"",COUNTIF(S$4:S615,1))</f>
        <v>#REF!</v>
      </c>
      <c r="U615" s="53" t="e">
        <f>IF(#REF!&lt;&gt;"",1,"")</f>
        <v>#REF!</v>
      </c>
      <c r="V615" s="53" t="e">
        <f>IF(U615="","",COUNTIF(U$4:U615,1))</f>
        <v>#REF!</v>
      </c>
      <c r="W615" s="53" t="e">
        <f>#REF!</f>
        <v>#REF!</v>
      </c>
      <c r="X615" s="53" t="e">
        <f>IF(W615=0,"",COUNTIF(W$4:W615,1))</f>
        <v>#REF!</v>
      </c>
    </row>
    <row r="616" spans="12:24" s="21" customFormat="1" x14ac:dyDescent="0.2">
      <c r="L616" s="22">
        <v>613</v>
      </c>
      <c r="M616" s="22" t="e">
        <f>IF(#REF!=#REF!,1,0)</f>
        <v>#REF!</v>
      </c>
      <c r="N616" s="22" t="e">
        <f>IF(M616=0,"",COUNTIF(M$4:M616,1))</f>
        <v>#REF!</v>
      </c>
      <c r="O616" s="53" t="e">
        <f>IF(#REF!=zz!BR$2396,1,0)</f>
        <v>#REF!</v>
      </c>
      <c r="P616" s="53" t="e">
        <f>IF(O616=0,"",COUNTIF(O$4:O616,1))</f>
        <v>#REF!</v>
      </c>
      <c r="Q616" s="53" t="e">
        <f>IF(#REF!=zz!BR$2398,1,0)</f>
        <v>#REF!</v>
      </c>
      <c r="R616" s="53" t="e">
        <f>IF(Q616=0,"",COUNTIF(Q$4:Q616,1))</f>
        <v>#REF!</v>
      </c>
      <c r="S616" s="53" t="e">
        <f>IF(#REF!=zz!BR$2400,1,0)</f>
        <v>#REF!</v>
      </c>
      <c r="T616" s="53" t="e">
        <f>IF(S616=0,"",COUNTIF(S$4:S616,1))</f>
        <v>#REF!</v>
      </c>
      <c r="U616" s="53" t="e">
        <f>IF(#REF!&lt;&gt;"",1,"")</f>
        <v>#REF!</v>
      </c>
      <c r="V616" s="53" t="e">
        <f>IF(U616="","",COUNTIF(U$4:U616,1))</f>
        <v>#REF!</v>
      </c>
      <c r="W616" s="53" t="e">
        <f>#REF!</f>
        <v>#REF!</v>
      </c>
      <c r="X616" s="53" t="e">
        <f>IF(W616=0,"",COUNTIF(W$4:W616,1))</f>
        <v>#REF!</v>
      </c>
    </row>
    <row r="617" spans="12:24" s="21" customFormat="1" x14ac:dyDescent="0.2">
      <c r="L617" s="22">
        <v>614</v>
      </c>
      <c r="M617" s="22" t="e">
        <f>IF(#REF!=#REF!,1,0)</f>
        <v>#REF!</v>
      </c>
      <c r="N617" s="22" t="e">
        <f>IF(M617=0,"",COUNTIF(M$4:M617,1))</f>
        <v>#REF!</v>
      </c>
      <c r="O617" s="53" t="e">
        <f>IF(#REF!=zz!BR$2396,1,0)</f>
        <v>#REF!</v>
      </c>
      <c r="P617" s="53" t="e">
        <f>IF(O617=0,"",COUNTIF(O$4:O617,1))</f>
        <v>#REF!</v>
      </c>
      <c r="Q617" s="53" t="e">
        <f>IF(#REF!=zz!BR$2398,1,0)</f>
        <v>#REF!</v>
      </c>
      <c r="R617" s="53" t="e">
        <f>IF(Q617=0,"",COUNTIF(Q$4:Q617,1))</f>
        <v>#REF!</v>
      </c>
      <c r="S617" s="53" t="e">
        <f>IF(#REF!=zz!BR$2400,1,0)</f>
        <v>#REF!</v>
      </c>
      <c r="T617" s="53" t="e">
        <f>IF(S617=0,"",COUNTIF(S$4:S617,1))</f>
        <v>#REF!</v>
      </c>
      <c r="U617" s="53" t="e">
        <f>IF(#REF!&lt;&gt;"",1,"")</f>
        <v>#REF!</v>
      </c>
      <c r="V617" s="53" t="e">
        <f>IF(U617="","",COUNTIF(U$4:U617,1))</f>
        <v>#REF!</v>
      </c>
      <c r="W617" s="53" t="e">
        <f>#REF!</f>
        <v>#REF!</v>
      </c>
      <c r="X617" s="53" t="e">
        <f>IF(W617=0,"",COUNTIF(W$4:W617,1))</f>
        <v>#REF!</v>
      </c>
    </row>
    <row r="618" spans="12:24" s="21" customFormat="1" x14ac:dyDescent="0.2">
      <c r="L618" s="22">
        <v>615</v>
      </c>
      <c r="M618" s="22" t="e">
        <f>IF(#REF!=#REF!,1,0)</f>
        <v>#REF!</v>
      </c>
      <c r="N618" s="22" t="e">
        <f>IF(M618=0,"",COUNTIF(M$4:M618,1))</f>
        <v>#REF!</v>
      </c>
      <c r="O618" s="53" t="e">
        <f>IF(#REF!=zz!BR$2396,1,0)</f>
        <v>#REF!</v>
      </c>
      <c r="P618" s="53" t="e">
        <f>IF(O618=0,"",COUNTIF(O$4:O618,1))</f>
        <v>#REF!</v>
      </c>
      <c r="Q618" s="53" t="e">
        <f>IF(#REF!=zz!BR$2398,1,0)</f>
        <v>#REF!</v>
      </c>
      <c r="R618" s="53" t="e">
        <f>IF(Q618=0,"",COUNTIF(Q$4:Q618,1))</f>
        <v>#REF!</v>
      </c>
      <c r="S618" s="53" t="e">
        <f>IF(#REF!=zz!BR$2400,1,0)</f>
        <v>#REF!</v>
      </c>
      <c r="T618" s="53" t="e">
        <f>IF(S618=0,"",COUNTIF(S$4:S618,1))</f>
        <v>#REF!</v>
      </c>
      <c r="U618" s="53" t="e">
        <f>IF(#REF!&lt;&gt;"",1,"")</f>
        <v>#REF!</v>
      </c>
      <c r="V618" s="53" t="e">
        <f>IF(U618="","",COUNTIF(U$4:U618,1))</f>
        <v>#REF!</v>
      </c>
      <c r="W618" s="53" t="e">
        <f>#REF!</f>
        <v>#REF!</v>
      </c>
      <c r="X618" s="53" t="e">
        <f>IF(W618=0,"",COUNTIF(W$4:W618,1))</f>
        <v>#REF!</v>
      </c>
    </row>
    <row r="619" spans="12:24" s="21" customFormat="1" x14ac:dyDescent="0.2">
      <c r="L619" s="22">
        <v>616</v>
      </c>
      <c r="M619" s="22" t="e">
        <f>IF(#REF!=#REF!,1,0)</f>
        <v>#REF!</v>
      </c>
      <c r="N619" s="22" t="e">
        <f>IF(M619=0,"",COUNTIF(M$4:M619,1))</f>
        <v>#REF!</v>
      </c>
      <c r="O619" s="53" t="e">
        <f>IF(#REF!=zz!BR$2396,1,0)</f>
        <v>#REF!</v>
      </c>
      <c r="P619" s="53" t="e">
        <f>IF(O619=0,"",COUNTIF(O$4:O619,1))</f>
        <v>#REF!</v>
      </c>
      <c r="Q619" s="53" t="e">
        <f>IF(#REF!=zz!BR$2398,1,0)</f>
        <v>#REF!</v>
      </c>
      <c r="R619" s="53" t="e">
        <f>IF(Q619=0,"",COUNTIF(Q$4:Q619,1))</f>
        <v>#REF!</v>
      </c>
      <c r="S619" s="53" t="e">
        <f>IF(#REF!=zz!BR$2400,1,0)</f>
        <v>#REF!</v>
      </c>
      <c r="T619" s="53" t="e">
        <f>IF(S619=0,"",COUNTIF(S$4:S619,1))</f>
        <v>#REF!</v>
      </c>
      <c r="U619" s="53" t="e">
        <f>IF(#REF!&lt;&gt;"",1,"")</f>
        <v>#REF!</v>
      </c>
      <c r="V619" s="53" t="e">
        <f>IF(U619="","",COUNTIF(U$4:U619,1))</f>
        <v>#REF!</v>
      </c>
      <c r="W619" s="53" t="e">
        <f>#REF!</f>
        <v>#REF!</v>
      </c>
      <c r="X619" s="53" t="e">
        <f>IF(W619=0,"",COUNTIF(W$4:W619,1))</f>
        <v>#REF!</v>
      </c>
    </row>
    <row r="620" spans="12:24" s="21" customFormat="1" x14ac:dyDescent="0.2">
      <c r="L620" s="22">
        <v>617</v>
      </c>
      <c r="M620" s="22" t="e">
        <f>IF(#REF!=#REF!,1,0)</f>
        <v>#REF!</v>
      </c>
      <c r="N620" s="22" t="e">
        <f>IF(M620=0,"",COUNTIF(M$4:M620,1))</f>
        <v>#REF!</v>
      </c>
      <c r="O620" s="53" t="e">
        <f>IF(#REF!=zz!BR$2396,1,0)</f>
        <v>#REF!</v>
      </c>
      <c r="P620" s="53" t="e">
        <f>IF(O620=0,"",COUNTIF(O$4:O620,1))</f>
        <v>#REF!</v>
      </c>
      <c r="Q620" s="53" t="e">
        <f>IF(#REF!=zz!BR$2398,1,0)</f>
        <v>#REF!</v>
      </c>
      <c r="R620" s="53" t="e">
        <f>IF(Q620=0,"",COUNTIF(Q$4:Q620,1))</f>
        <v>#REF!</v>
      </c>
      <c r="S620" s="53" t="e">
        <f>IF(#REF!=zz!BR$2400,1,0)</f>
        <v>#REF!</v>
      </c>
      <c r="T620" s="53" t="e">
        <f>IF(S620=0,"",COUNTIF(S$4:S620,1))</f>
        <v>#REF!</v>
      </c>
      <c r="U620" s="53" t="e">
        <f>IF(#REF!&lt;&gt;"",1,"")</f>
        <v>#REF!</v>
      </c>
      <c r="V620" s="53" t="e">
        <f>IF(U620="","",COUNTIF(U$4:U620,1))</f>
        <v>#REF!</v>
      </c>
      <c r="W620" s="53" t="e">
        <f>#REF!</f>
        <v>#REF!</v>
      </c>
      <c r="X620" s="53" t="e">
        <f>IF(W620=0,"",COUNTIF(W$4:W620,1))</f>
        <v>#REF!</v>
      </c>
    </row>
    <row r="621" spans="12:24" s="21" customFormat="1" x14ac:dyDescent="0.2">
      <c r="L621" s="22">
        <v>618</v>
      </c>
      <c r="M621" s="22" t="e">
        <f>IF(#REF!=#REF!,1,0)</f>
        <v>#REF!</v>
      </c>
      <c r="N621" s="22" t="e">
        <f>IF(M621=0,"",COUNTIF(M$4:M621,1))</f>
        <v>#REF!</v>
      </c>
      <c r="O621" s="53" t="e">
        <f>IF(#REF!=zz!BR$2396,1,0)</f>
        <v>#REF!</v>
      </c>
      <c r="P621" s="53" t="e">
        <f>IF(O621=0,"",COUNTIF(O$4:O621,1))</f>
        <v>#REF!</v>
      </c>
      <c r="Q621" s="53" t="e">
        <f>IF(#REF!=zz!BR$2398,1,0)</f>
        <v>#REF!</v>
      </c>
      <c r="R621" s="53" t="e">
        <f>IF(Q621=0,"",COUNTIF(Q$4:Q621,1))</f>
        <v>#REF!</v>
      </c>
      <c r="S621" s="53" t="e">
        <f>IF(#REF!=zz!BR$2400,1,0)</f>
        <v>#REF!</v>
      </c>
      <c r="T621" s="53" t="e">
        <f>IF(S621=0,"",COUNTIF(S$4:S621,1))</f>
        <v>#REF!</v>
      </c>
      <c r="U621" s="53" t="e">
        <f>IF(#REF!&lt;&gt;"",1,"")</f>
        <v>#REF!</v>
      </c>
      <c r="V621" s="53" t="e">
        <f>IF(U621="","",COUNTIF(U$4:U621,1))</f>
        <v>#REF!</v>
      </c>
      <c r="W621" s="53" t="e">
        <f>#REF!</f>
        <v>#REF!</v>
      </c>
      <c r="X621" s="53" t="e">
        <f>IF(W621=0,"",COUNTIF(W$4:W621,1))</f>
        <v>#REF!</v>
      </c>
    </row>
    <row r="622" spans="12:24" s="21" customFormat="1" x14ac:dyDescent="0.2">
      <c r="L622" s="22">
        <v>619</v>
      </c>
      <c r="M622" s="22" t="e">
        <f>IF(#REF!=#REF!,1,0)</f>
        <v>#REF!</v>
      </c>
      <c r="N622" s="22" t="e">
        <f>IF(M622=0,"",COUNTIF(M$4:M622,1))</f>
        <v>#REF!</v>
      </c>
      <c r="O622" s="53" t="e">
        <f>IF(#REF!=zz!BR$2396,1,0)</f>
        <v>#REF!</v>
      </c>
      <c r="P622" s="53" t="e">
        <f>IF(O622=0,"",COUNTIF(O$4:O622,1))</f>
        <v>#REF!</v>
      </c>
      <c r="Q622" s="53" t="e">
        <f>IF(#REF!=zz!BR$2398,1,0)</f>
        <v>#REF!</v>
      </c>
      <c r="R622" s="53" t="e">
        <f>IF(Q622=0,"",COUNTIF(Q$4:Q622,1))</f>
        <v>#REF!</v>
      </c>
      <c r="S622" s="53" t="e">
        <f>IF(#REF!=zz!BR$2400,1,0)</f>
        <v>#REF!</v>
      </c>
      <c r="T622" s="53" t="e">
        <f>IF(S622=0,"",COUNTIF(S$4:S622,1))</f>
        <v>#REF!</v>
      </c>
      <c r="U622" s="53" t="e">
        <f>IF(#REF!&lt;&gt;"",1,"")</f>
        <v>#REF!</v>
      </c>
      <c r="V622" s="53" t="e">
        <f>IF(U622="","",COUNTIF(U$4:U622,1))</f>
        <v>#REF!</v>
      </c>
      <c r="W622" s="53" t="e">
        <f>#REF!</f>
        <v>#REF!</v>
      </c>
      <c r="X622" s="53" t="e">
        <f>IF(W622=0,"",COUNTIF(W$4:W622,1))</f>
        <v>#REF!</v>
      </c>
    </row>
    <row r="623" spans="12:24" s="21" customFormat="1" x14ac:dyDescent="0.2">
      <c r="L623" s="22">
        <v>620</v>
      </c>
      <c r="M623" s="22" t="e">
        <f>IF(#REF!=#REF!,1,0)</f>
        <v>#REF!</v>
      </c>
      <c r="N623" s="22" t="e">
        <f>IF(M623=0,"",COUNTIF(M$4:M623,1))</f>
        <v>#REF!</v>
      </c>
      <c r="O623" s="53" t="e">
        <f>IF(#REF!=zz!BR$2396,1,0)</f>
        <v>#REF!</v>
      </c>
      <c r="P623" s="53" t="e">
        <f>IF(O623=0,"",COUNTIF(O$4:O623,1))</f>
        <v>#REF!</v>
      </c>
      <c r="Q623" s="53" t="e">
        <f>IF(#REF!=zz!BR$2398,1,0)</f>
        <v>#REF!</v>
      </c>
      <c r="R623" s="53" t="e">
        <f>IF(Q623=0,"",COUNTIF(Q$4:Q623,1))</f>
        <v>#REF!</v>
      </c>
      <c r="S623" s="53" t="e">
        <f>IF(#REF!=zz!BR$2400,1,0)</f>
        <v>#REF!</v>
      </c>
      <c r="T623" s="53" t="e">
        <f>IF(S623=0,"",COUNTIF(S$4:S623,1))</f>
        <v>#REF!</v>
      </c>
      <c r="U623" s="53" t="e">
        <f>IF(#REF!&lt;&gt;"",1,"")</f>
        <v>#REF!</v>
      </c>
      <c r="V623" s="53" t="e">
        <f>IF(U623="","",COUNTIF(U$4:U623,1))</f>
        <v>#REF!</v>
      </c>
      <c r="W623" s="53" t="e">
        <f>#REF!</f>
        <v>#REF!</v>
      </c>
      <c r="X623" s="53" t="e">
        <f>IF(W623=0,"",COUNTIF(W$4:W623,1))</f>
        <v>#REF!</v>
      </c>
    </row>
    <row r="624" spans="12:24" s="21" customFormat="1" x14ac:dyDescent="0.2">
      <c r="L624" s="22">
        <v>621</v>
      </c>
      <c r="M624" s="22" t="e">
        <f>IF(#REF!=#REF!,1,0)</f>
        <v>#REF!</v>
      </c>
      <c r="N624" s="22" t="e">
        <f>IF(M624=0,"",COUNTIF(M$4:M624,1))</f>
        <v>#REF!</v>
      </c>
      <c r="O624" s="53" t="e">
        <f>IF(#REF!=zz!BR$2396,1,0)</f>
        <v>#REF!</v>
      </c>
      <c r="P624" s="53" t="e">
        <f>IF(O624=0,"",COUNTIF(O$4:O624,1))</f>
        <v>#REF!</v>
      </c>
      <c r="Q624" s="53" t="e">
        <f>IF(#REF!=zz!BR$2398,1,0)</f>
        <v>#REF!</v>
      </c>
      <c r="R624" s="53" t="e">
        <f>IF(Q624=0,"",COUNTIF(Q$4:Q624,1))</f>
        <v>#REF!</v>
      </c>
      <c r="S624" s="53" t="e">
        <f>IF(#REF!=zz!BR$2400,1,0)</f>
        <v>#REF!</v>
      </c>
      <c r="T624" s="53" t="e">
        <f>IF(S624=0,"",COUNTIF(S$4:S624,1))</f>
        <v>#REF!</v>
      </c>
      <c r="U624" s="53" t="e">
        <f>IF(#REF!&lt;&gt;"",1,"")</f>
        <v>#REF!</v>
      </c>
      <c r="V624" s="53" t="e">
        <f>IF(U624="","",COUNTIF(U$4:U624,1))</f>
        <v>#REF!</v>
      </c>
      <c r="W624" s="53" t="e">
        <f>#REF!</f>
        <v>#REF!</v>
      </c>
      <c r="X624" s="53" t="e">
        <f>IF(W624=0,"",COUNTIF(W$4:W624,1))</f>
        <v>#REF!</v>
      </c>
    </row>
    <row r="625" spans="12:24" s="21" customFormat="1" x14ac:dyDescent="0.2">
      <c r="L625" s="22">
        <v>622</v>
      </c>
      <c r="M625" s="22" t="e">
        <f>IF(#REF!=#REF!,1,0)</f>
        <v>#REF!</v>
      </c>
      <c r="N625" s="22" t="e">
        <f>IF(M625=0,"",COUNTIF(M$4:M625,1))</f>
        <v>#REF!</v>
      </c>
      <c r="O625" s="53" t="e">
        <f>IF(#REF!=zz!BR$2396,1,0)</f>
        <v>#REF!</v>
      </c>
      <c r="P625" s="53" t="e">
        <f>IF(O625=0,"",COUNTIF(O$4:O625,1))</f>
        <v>#REF!</v>
      </c>
      <c r="Q625" s="53" t="e">
        <f>IF(#REF!=zz!BR$2398,1,0)</f>
        <v>#REF!</v>
      </c>
      <c r="R625" s="53" t="e">
        <f>IF(Q625=0,"",COUNTIF(Q$4:Q625,1))</f>
        <v>#REF!</v>
      </c>
      <c r="S625" s="53" t="e">
        <f>IF(#REF!=zz!BR$2400,1,0)</f>
        <v>#REF!</v>
      </c>
      <c r="T625" s="53" t="e">
        <f>IF(S625=0,"",COUNTIF(S$4:S625,1))</f>
        <v>#REF!</v>
      </c>
      <c r="U625" s="53" t="e">
        <f>IF(#REF!&lt;&gt;"",1,"")</f>
        <v>#REF!</v>
      </c>
      <c r="V625" s="53" t="e">
        <f>IF(U625="","",COUNTIF(U$4:U625,1))</f>
        <v>#REF!</v>
      </c>
      <c r="W625" s="53" t="e">
        <f>#REF!</f>
        <v>#REF!</v>
      </c>
      <c r="X625" s="53" t="e">
        <f>IF(W625=0,"",COUNTIF(W$4:W625,1))</f>
        <v>#REF!</v>
      </c>
    </row>
    <row r="626" spans="12:24" s="21" customFormat="1" x14ac:dyDescent="0.2">
      <c r="L626" s="22">
        <v>623</v>
      </c>
      <c r="M626" s="22" t="e">
        <f>IF(#REF!=#REF!,1,0)</f>
        <v>#REF!</v>
      </c>
      <c r="N626" s="22" t="e">
        <f>IF(M626=0,"",COUNTIF(M$4:M626,1))</f>
        <v>#REF!</v>
      </c>
      <c r="O626" s="53" t="e">
        <f>IF(#REF!=zz!BR$2396,1,0)</f>
        <v>#REF!</v>
      </c>
      <c r="P626" s="53" t="e">
        <f>IF(O626=0,"",COUNTIF(O$4:O626,1))</f>
        <v>#REF!</v>
      </c>
      <c r="Q626" s="53" t="e">
        <f>IF(#REF!=zz!BR$2398,1,0)</f>
        <v>#REF!</v>
      </c>
      <c r="R626" s="53" t="e">
        <f>IF(Q626=0,"",COUNTIF(Q$4:Q626,1))</f>
        <v>#REF!</v>
      </c>
      <c r="S626" s="53" t="e">
        <f>IF(#REF!=zz!BR$2400,1,0)</f>
        <v>#REF!</v>
      </c>
      <c r="T626" s="53" t="e">
        <f>IF(S626=0,"",COUNTIF(S$4:S626,1))</f>
        <v>#REF!</v>
      </c>
      <c r="U626" s="53" t="e">
        <f>IF(#REF!&lt;&gt;"",1,"")</f>
        <v>#REF!</v>
      </c>
      <c r="V626" s="53" t="e">
        <f>IF(U626="","",COUNTIF(U$4:U626,1))</f>
        <v>#REF!</v>
      </c>
      <c r="W626" s="53" t="e">
        <f>#REF!</f>
        <v>#REF!</v>
      </c>
      <c r="X626" s="53" t="e">
        <f>IF(W626=0,"",COUNTIF(W$4:W626,1))</f>
        <v>#REF!</v>
      </c>
    </row>
    <row r="627" spans="12:24" s="21" customFormat="1" x14ac:dyDescent="0.2">
      <c r="L627" s="22">
        <v>624</v>
      </c>
      <c r="M627" s="22" t="e">
        <f>IF(#REF!=#REF!,1,0)</f>
        <v>#REF!</v>
      </c>
      <c r="N627" s="22" t="e">
        <f>IF(M627=0,"",COUNTIF(M$4:M627,1))</f>
        <v>#REF!</v>
      </c>
      <c r="O627" s="53" t="e">
        <f>IF(#REF!=zz!BR$2396,1,0)</f>
        <v>#REF!</v>
      </c>
      <c r="P627" s="53" t="e">
        <f>IF(O627=0,"",COUNTIF(O$4:O627,1))</f>
        <v>#REF!</v>
      </c>
      <c r="Q627" s="53" t="e">
        <f>IF(#REF!=zz!BR$2398,1,0)</f>
        <v>#REF!</v>
      </c>
      <c r="R627" s="53" t="e">
        <f>IF(Q627=0,"",COUNTIF(Q$4:Q627,1))</f>
        <v>#REF!</v>
      </c>
      <c r="S627" s="53" t="e">
        <f>IF(#REF!=zz!BR$2400,1,0)</f>
        <v>#REF!</v>
      </c>
      <c r="T627" s="53" t="e">
        <f>IF(S627=0,"",COUNTIF(S$4:S627,1))</f>
        <v>#REF!</v>
      </c>
      <c r="U627" s="53" t="e">
        <f>IF(#REF!&lt;&gt;"",1,"")</f>
        <v>#REF!</v>
      </c>
      <c r="V627" s="53" t="e">
        <f>IF(U627="","",COUNTIF(U$4:U627,1))</f>
        <v>#REF!</v>
      </c>
      <c r="W627" s="53" t="e">
        <f>#REF!</f>
        <v>#REF!</v>
      </c>
      <c r="X627" s="53" t="e">
        <f>IF(W627=0,"",COUNTIF(W$4:W627,1))</f>
        <v>#REF!</v>
      </c>
    </row>
    <row r="628" spans="12:24" s="21" customFormat="1" x14ac:dyDescent="0.2">
      <c r="L628" s="22">
        <v>625</v>
      </c>
      <c r="M628" s="22" t="e">
        <f>IF(#REF!=#REF!,1,0)</f>
        <v>#REF!</v>
      </c>
      <c r="N628" s="22" t="e">
        <f>IF(M628=0,"",COUNTIF(M$4:M628,1))</f>
        <v>#REF!</v>
      </c>
      <c r="O628" s="53" t="e">
        <f>IF(#REF!=zz!BR$2396,1,0)</f>
        <v>#REF!</v>
      </c>
      <c r="P628" s="53" t="e">
        <f>IF(O628=0,"",COUNTIF(O$4:O628,1))</f>
        <v>#REF!</v>
      </c>
      <c r="Q628" s="53" t="e">
        <f>IF(#REF!=zz!BR$2398,1,0)</f>
        <v>#REF!</v>
      </c>
      <c r="R628" s="53" t="e">
        <f>IF(Q628=0,"",COUNTIF(Q$4:Q628,1))</f>
        <v>#REF!</v>
      </c>
      <c r="S628" s="53" t="e">
        <f>IF(#REF!=zz!BR$2400,1,0)</f>
        <v>#REF!</v>
      </c>
      <c r="T628" s="53" t="e">
        <f>IF(S628=0,"",COUNTIF(S$4:S628,1))</f>
        <v>#REF!</v>
      </c>
      <c r="U628" s="53" t="e">
        <f>IF(#REF!&lt;&gt;"",1,"")</f>
        <v>#REF!</v>
      </c>
      <c r="V628" s="53" t="e">
        <f>IF(U628="","",COUNTIF(U$4:U628,1))</f>
        <v>#REF!</v>
      </c>
      <c r="W628" s="53" t="e">
        <f>#REF!</f>
        <v>#REF!</v>
      </c>
      <c r="X628" s="53" t="e">
        <f>IF(W628=0,"",COUNTIF(W$4:W628,1))</f>
        <v>#REF!</v>
      </c>
    </row>
    <row r="629" spans="12:24" s="21" customFormat="1" x14ac:dyDescent="0.2">
      <c r="L629" s="22">
        <v>626</v>
      </c>
      <c r="M629" s="22" t="e">
        <f>IF(#REF!=#REF!,1,0)</f>
        <v>#REF!</v>
      </c>
      <c r="N629" s="22" t="e">
        <f>IF(M629=0,"",COUNTIF(M$4:M629,1))</f>
        <v>#REF!</v>
      </c>
      <c r="O629" s="53" t="e">
        <f>IF(#REF!=zz!BR$2396,1,0)</f>
        <v>#REF!</v>
      </c>
      <c r="P629" s="53" t="e">
        <f>IF(O629=0,"",COUNTIF(O$4:O629,1))</f>
        <v>#REF!</v>
      </c>
      <c r="Q629" s="53" t="e">
        <f>IF(#REF!=zz!BR$2398,1,0)</f>
        <v>#REF!</v>
      </c>
      <c r="R629" s="53" t="e">
        <f>IF(Q629=0,"",COUNTIF(Q$4:Q629,1))</f>
        <v>#REF!</v>
      </c>
      <c r="S629" s="53" t="e">
        <f>IF(#REF!=zz!BR$2400,1,0)</f>
        <v>#REF!</v>
      </c>
      <c r="T629" s="53" t="e">
        <f>IF(S629=0,"",COUNTIF(S$4:S629,1))</f>
        <v>#REF!</v>
      </c>
      <c r="U629" s="53" t="e">
        <f>IF(#REF!&lt;&gt;"",1,"")</f>
        <v>#REF!</v>
      </c>
      <c r="V629" s="53" t="e">
        <f>IF(U629="","",COUNTIF(U$4:U629,1))</f>
        <v>#REF!</v>
      </c>
      <c r="W629" s="53" t="e">
        <f>#REF!</f>
        <v>#REF!</v>
      </c>
      <c r="X629" s="53" t="e">
        <f>IF(W629=0,"",COUNTIF(W$4:W629,1))</f>
        <v>#REF!</v>
      </c>
    </row>
    <row r="630" spans="12:24" s="21" customFormat="1" x14ac:dyDescent="0.2">
      <c r="L630" s="22">
        <v>627</v>
      </c>
      <c r="M630" s="22" t="e">
        <f>IF(#REF!=#REF!,1,0)</f>
        <v>#REF!</v>
      </c>
      <c r="N630" s="22" t="e">
        <f>IF(M630=0,"",COUNTIF(M$4:M630,1))</f>
        <v>#REF!</v>
      </c>
      <c r="O630" s="53" t="e">
        <f>IF(#REF!=zz!BR$2396,1,0)</f>
        <v>#REF!</v>
      </c>
      <c r="P630" s="53" t="e">
        <f>IF(O630=0,"",COUNTIF(O$4:O630,1))</f>
        <v>#REF!</v>
      </c>
      <c r="Q630" s="53" t="e">
        <f>IF(#REF!=zz!BR$2398,1,0)</f>
        <v>#REF!</v>
      </c>
      <c r="R630" s="53" t="e">
        <f>IF(Q630=0,"",COUNTIF(Q$4:Q630,1))</f>
        <v>#REF!</v>
      </c>
      <c r="S630" s="53" t="e">
        <f>IF(#REF!=zz!BR$2400,1,0)</f>
        <v>#REF!</v>
      </c>
      <c r="T630" s="53" t="e">
        <f>IF(S630=0,"",COUNTIF(S$4:S630,1))</f>
        <v>#REF!</v>
      </c>
      <c r="U630" s="53" t="e">
        <f>IF(#REF!&lt;&gt;"",1,"")</f>
        <v>#REF!</v>
      </c>
      <c r="V630" s="53" t="e">
        <f>IF(U630="","",COUNTIF(U$4:U630,1))</f>
        <v>#REF!</v>
      </c>
      <c r="W630" s="53" t="e">
        <f>#REF!</f>
        <v>#REF!</v>
      </c>
      <c r="X630" s="53" t="e">
        <f>IF(W630=0,"",COUNTIF(W$4:W630,1))</f>
        <v>#REF!</v>
      </c>
    </row>
    <row r="631" spans="12:24" s="21" customFormat="1" x14ac:dyDescent="0.2">
      <c r="L631" s="22">
        <v>628</v>
      </c>
      <c r="M631" s="22" t="e">
        <f>IF(#REF!=#REF!,1,0)</f>
        <v>#REF!</v>
      </c>
      <c r="N631" s="22" t="e">
        <f>IF(M631=0,"",COUNTIF(M$4:M631,1))</f>
        <v>#REF!</v>
      </c>
      <c r="O631" s="53" t="e">
        <f>IF(#REF!=zz!BR$2396,1,0)</f>
        <v>#REF!</v>
      </c>
      <c r="P631" s="53" t="e">
        <f>IF(O631=0,"",COUNTIF(O$4:O631,1))</f>
        <v>#REF!</v>
      </c>
      <c r="Q631" s="53" t="e">
        <f>IF(#REF!=zz!BR$2398,1,0)</f>
        <v>#REF!</v>
      </c>
      <c r="R631" s="53" t="e">
        <f>IF(Q631=0,"",COUNTIF(Q$4:Q631,1))</f>
        <v>#REF!</v>
      </c>
      <c r="S631" s="53" t="e">
        <f>IF(#REF!=zz!BR$2400,1,0)</f>
        <v>#REF!</v>
      </c>
      <c r="T631" s="53" t="e">
        <f>IF(S631=0,"",COUNTIF(S$4:S631,1))</f>
        <v>#REF!</v>
      </c>
      <c r="U631" s="53" t="e">
        <f>IF(#REF!&lt;&gt;"",1,"")</f>
        <v>#REF!</v>
      </c>
      <c r="V631" s="53" t="e">
        <f>IF(U631="","",COUNTIF(U$4:U631,1))</f>
        <v>#REF!</v>
      </c>
      <c r="W631" s="53" t="e">
        <f>#REF!</f>
        <v>#REF!</v>
      </c>
      <c r="X631" s="53" t="e">
        <f>IF(W631=0,"",COUNTIF(W$4:W631,1))</f>
        <v>#REF!</v>
      </c>
    </row>
    <row r="632" spans="12:24" s="21" customFormat="1" x14ac:dyDescent="0.2">
      <c r="L632" s="22">
        <v>629</v>
      </c>
      <c r="M632" s="22" t="e">
        <f>IF(#REF!=#REF!,1,0)</f>
        <v>#REF!</v>
      </c>
      <c r="N632" s="22" t="e">
        <f>IF(M632=0,"",COUNTIF(M$4:M632,1))</f>
        <v>#REF!</v>
      </c>
      <c r="O632" s="53" t="e">
        <f>IF(#REF!=zz!BR$2396,1,0)</f>
        <v>#REF!</v>
      </c>
      <c r="P632" s="53" t="e">
        <f>IF(O632=0,"",COUNTIF(O$4:O632,1))</f>
        <v>#REF!</v>
      </c>
      <c r="Q632" s="53" t="e">
        <f>IF(#REF!=zz!BR$2398,1,0)</f>
        <v>#REF!</v>
      </c>
      <c r="R632" s="53" t="e">
        <f>IF(Q632=0,"",COUNTIF(Q$4:Q632,1))</f>
        <v>#REF!</v>
      </c>
      <c r="S632" s="53" t="e">
        <f>IF(#REF!=zz!BR$2400,1,0)</f>
        <v>#REF!</v>
      </c>
      <c r="T632" s="53" t="e">
        <f>IF(S632=0,"",COUNTIF(S$4:S632,1))</f>
        <v>#REF!</v>
      </c>
      <c r="U632" s="53" t="e">
        <f>IF(#REF!&lt;&gt;"",1,"")</f>
        <v>#REF!</v>
      </c>
      <c r="V632" s="53" t="e">
        <f>IF(U632="","",COUNTIF(U$4:U632,1))</f>
        <v>#REF!</v>
      </c>
      <c r="W632" s="53" t="e">
        <f>#REF!</f>
        <v>#REF!</v>
      </c>
      <c r="X632" s="53" t="e">
        <f>IF(W632=0,"",COUNTIF(W$4:W632,1))</f>
        <v>#REF!</v>
      </c>
    </row>
    <row r="633" spans="12:24" s="21" customFormat="1" x14ac:dyDescent="0.2">
      <c r="L633" s="22">
        <v>630</v>
      </c>
      <c r="M633" s="22" t="e">
        <f>IF(#REF!=#REF!,1,0)</f>
        <v>#REF!</v>
      </c>
      <c r="N633" s="22" t="e">
        <f>IF(M633=0,"",COUNTIF(M$4:M633,1))</f>
        <v>#REF!</v>
      </c>
      <c r="O633" s="53" t="e">
        <f>IF(#REF!=zz!BR$2396,1,0)</f>
        <v>#REF!</v>
      </c>
      <c r="P633" s="53" t="e">
        <f>IF(O633=0,"",COUNTIF(O$4:O633,1))</f>
        <v>#REF!</v>
      </c>
      <c r="Q633" s="53" t="e">
        <f>IF(#REF!=zz!BR$2398,1,0)</f>
        <v>#REF!</v>
      </c>
      <c r="R633" s="53" t="e">
        <f>IF(Q633=0,"",COUNTIF(Q$4:Q633,1))</f>
        <v>#REF!</v>
      </c>
      <c r="S633" s="53" t="e">
        <f>IF(#REF!=zz!BR$2400,1,0)</f>
        <v>#REF!</v>
      </c>
      <c r="T633" s="53" t="e">
        <f>IF(S633=0,"",COUNTIF(S$4:S633,1))</f>
        <v>#REF!</v>
      </c>
      <c r="U633" s="53" t="e">
        <f>IF(#REF!&lt;&gt;"",1,"")</f>
        <v>#REF!</v>
      </c>
      <c r="V633" s="53" t="e">
        <f>IF(U633="","",COUNTIF(U$4:U633,1))</f>
        <v>#REF!</v>
      </c>
      <c r="W633" s="53" t="e">
        <f>#REF!</f>
        <v>#REF!</v>
      </c>
      <c r="X633" s="53" t="e">
        <f>IF(W633=0,"",COUNTIF(W$4:W633,1))</f>
        <v>#REF!</v>
      </c>
    </row>
    <row r="634" spans="12:24" s="21" customFormat="1" x14ac:dyDescent="0.2">
      <c r="L634" s="22">
        <v>631</v>
      </c>
      <c r="M634" s="22" t="e">
        <f>IF(#REF!=#REF!,1,0)</f>
        <v>#REF!</v>
      </c>
      <c r="N634" s="22" t="e">
        <f>IF(M634=0,"",COUNTIF(M$4:M634,1))</f>
        <v>#REF!</v>
      </c>
      <c r="O634" s="53" t="e">
        <f>IF(#REF!=zz!BR$2396,1,0)</f>
        <v>#REF!</v>
      </c>
      <c r="P634" s="53" t="e">
        <f>IF(O634=0,"",COUNTIF(O$4:O634,1))</f>
        <v>#REF!</v>
      </c>
      <c r="Q634" s="53" t="e">
        <f>IF(#REF!=zz!BR$2398,1,0)</f>
        <v>#REF!</v>
      </c>
      <c r="R634" s="53" t="e">
        <f>IF(Q634=0,"",COUNTIF(Q$4:Q634,1))</f>
        <v>#REF!</v>
      </c>
      <c r="S634" s="53" t="e">
        <f>IF(#REF!=zz!BR$2400,1,0)</f>
        <v>#REF!</v>
      </c>
      <c r="T634" s="53" t="e">
        <f>IF(S634=0,"",COUNTIF(S$4:S634,1))</f>
        <v>#REF!</v>
      </c>
      <c r="U634" s="53" t="e">
        <f>IF(#REF!&lt;&gt;"",1,"")</f>
        <v>#REF!</v>
      </c>
      <c r="V634" s="53" t="e">
        <f>IF(U634="","",COUNTIF(U$4:U634,1))</f>
        <v>#REF!</v>
      </c>
      <c r="W634" s="53" t="e">
        <f>#REF!</f>
        <v>#REF!</v>
      </c>
      <c r="X634" s="53" t="e">
        <f>IF(W634=0,"",COUNTIF(W$4:W634,1))</f>
        <v>#REF!</v>
      </c>
    </row>
    <row r="635" spans="12:24" s="21" customFormat="1" x14ac:dyDescent="0.2">
      <c r="L635" s="22">
        <v>632</v>
      </c>
      <c r="M635" s="22" t="e">
        <f>IF(#REF!=#REF!,1,0)</f>
        <v>#REF!</v>
      </c>
      <c r="N635" s="22" t="e">
        <f>IF(M635=0,"",COUNTIF(M$4:M635,1))</f>
        <v>#REF!</v>
      </c>
      <c r="O635" s="53" t="e">
        <f>IF(#REF!=zz!BR$2396,1,0)</f>
        <v>#REF!</v>
      </c>
      <c r="P635" s="53" t="e">
        <f>IF(O635=0,"",COUNTIF(O$4:O635,1))</f>
        <v>#REF!</v>
      </c>
      <c r="Q635" s="53" t="e">
        <f>IF(#REF!=zz!BR$2398,1,0)</f>
        <v>#REF!</v>
      </c>
      <c r="R635" s="53" t="e">
        <f>IF(Q635=0,"",COUNTIF(Q$4:Q635,1))</f>
        <v>#REF!</v>
      </c>
      <c r="S635" s="53" t="e">
        <f>IF(#REF!=zz!BR$2400,1,0)</f>
        <v>#REF!</v>
      </c>
      <c r="T635" s="53" t="e">
        <f>IF(S635=0,"",COUNTIF(S$4:S635,1))</f>
        <v>#REF!</v>
      </c>
      <c r="U635" s="53" t="e">
        <f>IF(#REF!&lt;&gt;"",1,"")</f>
        <v>#REF!</v>
      </c>
      <c r="V635" s="53" t="e">
        <f>IF(U635="","",COUNTIF(U$4:U635,1))</f>
        <v>#REF!</v>
      </c>
      <c r="W635" s="53" t="e">
        <f>#REF!</f>
        <v>#REF!</v>
      </c>
      <c r="X635" s="53" t="e">
        <f>IF(W635=0,"",COUNTIF(W$4:W635,1))</f>
        <v>#REF!</v>
      </c>
    </row>
    <row r="636" spans="12:24" s="21" customFormat="1" x14ac:dyDescent="0.2">
      <c r="L636" s="22">
        <v>633</v>
      </c>
      <c r="M636" s="22" t="e">
        <f>IF(#REF!=#REF!,1,0)</f>
        <v>#REF!</v>
      </c>
      <c r="N636" s="22" t="e">
        <f>IF(M636=0,"",COUNTIF(M$4:M636,1))</f>
        <v>#REF!</v>
      </c>
      <c r="O636" s="53" t="e">
        <f>IF(#REF!=zz!BR$2396,1,0)</f>
        <v>#REF!</v>
      </c>
      <c r="P636" s="53" t="e">
        <f>IF(O636=0,"",COUNTIF(O$4:O636,1))</f>
        <v>#REF!</v>
      </c>
      <c r="Q636" s="53" t="e">
        <f>IF(#REF!=zz!BR$2398,1,0)</f>
        <v>#REF!</v>
      </c>
      <c r="R636" s="53" t="e">
        <f>IF(Q636=0,"",COUNTIF(Q$4:Q636,1))</f>
        <v>#REF!</v>
      </c>
      <c r="S636" s="53" t="e">
        <f>IF(#REF!=zz!BR$2400,1,0)</f>
        <v>#REF!</v>
      </c>
      <c r="T636" s="53" t="e">
        <f>IF(S636=0,"",COUNTIF(S$4:S636,1))</f>
        <v>#REF!</v>
      </c>
      <c r="U636" s="53" t="e">
        <f>IF(#REF!&lt;&gt;"",1,"")</f>
        <v>#REF!</v>
      </c>
      <c r="V636" s="53" t="e">
        <f>IF(U636="","",COUNTIF(U$4:U636,1))</f>
        <v>#REF!</v>
      </c>
      <c r="W636" s="53" t="e">
        <f>#REF!</f>
        <v>#REF!</v>
      </c>
      <c r="X636" s="53" t="e">
        <f>IF(W636=0,"",COUNTIF(W$4:W636,1))</f>
        <v>#REF!</v>
      </c>
    </row>
    <row r="637" spans="12:24" s="21" customFormat="1" x14ac:dyDescent="0.2">
      <c r="L637" s="22">
        <v>634</v>
      </c>
      <c r="M637" s="22" t="e">
        <f>IF(#REF!=#REF!,1,0)</f>
        <v>#REF!</v>
      </c>
      <c r="N637" s="22" t="e">
        <f>IF(M637=0,"",COUNTIF(M$4:M637,1))</f>
        <v>#REF!</v>
      </c>
      <c r="O637" s="53" t="e">
        <f>IF(#REF!=zz!BR$2396,1,0)</f>
        <v>#REF!</v>
      </c>
      <c r="P637" s="53" t="e">
        <f>IF(O637=0,"",COUNTIF(O$4:O637,1))</f>
        <v>#REF!</v>
      </c>
      <c r="Q637" s="53" t="e">
        <f>IF(#REF!=zz!BR$2398,1,0)</f>
        <v>#REF!</v>
      </c>
      <c r="R637" s="53" t="e">
        <f>IF(Q637=0,"",COUNTIF(Q$4:Q637,1))</f>
        <v>#REF!</v>
      </c>
      <c r="S637" s="53" t="e">
        <f>IF(#REF!=zz!BR$2400,1,0)</f>
        <v>#REF!</v>
      </c>
      <c r="T637" s="53" t="e">
        <f>IF(S637=0,"",COUNTIF(S$4:S637,1))</f>
        <v>#REF!</v>
      </c>
      <c r="U637" s="53" t="e">
        <f>IF(#REF!&lt;&gt;"",1,"")</f>
        <v>#REF!</v>
      </c>
      <c r="V637" s="53" t="e">
        <f>IF(U637="","",COUNTIF(U$4:U637,1))</f>
        <v>#REF!</v>
      </c>
      <c r="W637" s="53" t="e">
        <f>#REF!</f>
        <v>#REF!</v>
      </c>
      <c r="X637" s="53" t="e">
        <f>IF(W637=0,"",COUNTIF(W$4:W637,1))</f>
        <v>#REF!</v>
      </c>
    </row>
    <row r="638" spans="12:24" s="21" customFormat="1" x14ac:dyDescent="0.2">
      <c r="L638" s="22">
        <v>635</v>
      </c>
      <c r="M638" s="22" t="e">
        <f>IF(#REF!=#REF!,1,0)</f>
        <v>#REF!</v>
      </c>
      <c r="N638" s="22" t="e">
        <f>IF(M638=0,"",COUNTIF(M$4:M638,1))</f>
        <v>#REF!</v>
      </c>
      <c r="O638" s="53" t="e">
        <f>IF(#REF!=zz!BR$2396,1,0)</f>
        <v>#REF!</v>
      </c>
      <c r="P638" s="53" t="e">
        <f>IF(O638=0,"",COUNTIF(O$4:O638,1))</f>
        <v>#REF!</v>
      </c>
      <c r="Q638" s="53" t="e">
        <f>IF(#REF!=zz!BR$2398,1,0)</f>
        <v>#REF!</v>
      </c>
      <c r="R638" s="53" t="e">
        <f>IF(Q638=0,"",COUNTIF(Q$4:Q638,1))</f>
        <v>#REF!</v>
      </c>
      <c r="S638" s="53" t="e">
        <f>IF(#REF!=zz!BR$2400,1,0)</f>
        <v>#REF!</v>
      </c>
      <c r="T638" s="53" t="e">
        <f>IF(S638=0,"",COUNTIF(S$4:S638,1))</f>
        <v>#REF!</v>
      </c>
      <c r="U638" s="53" t="e">
        <f>IF(#REF!&lt;&gt;"",1,"")</f>
        <v>#REF!</v>
      </c>
      <c r="V638" s="53" t="e">
        <f>IF(U638="","",COUNTIF(U$4:U638,1))</f>
        <v>#REF!</v>
      </c>
      <c r="W638" s="53" t="e">
        <f>#REF!</f>
        <v>#REF!</v>
      </c>
      <c r="X638" s="53" t="e">
        <f>IF(W638=0,"",COUNTIF(W$4:W638,1))</f>
        <v>#REF!</v>
      </c>
    </row>
    <row r="639" spans="12:24" s="21" customFormat="1" x14ac:dyDescent="0.2">
      <c r="L639" s="22">
        <v>636</v>
      </c>
      <c r="M639" s="22" t="e">
        <f>IF(#REF!=#REF!,1,0)</f>
        <v>#REF!</v>
      </c>
      <c r="N639" s="22" t="e">
        <f>IF(M639=0,"",COUNTIF(M$4:M639,1))</f>
        <v>#REF!</v>
      </c>
      <c r="O639" s="53" t="e">
        <f>IF(#REF!=zz!BR$2396,1,0)</f>
        <v>#REF!</v>
      </c>
      <c r="P639" s="53" t="e">
        <f>IF(O639=0,"",COUNTIF(O$4:O639,1))</f>
        <v>#REF!</v>
      </c>
      <c r="Q639" s="53" t="e">
        <f>IF(#REF!=zz!BR$2398,1,0)</f>
        <v>#REF!</v>
      </c>
      <c r="R639" s="53" t="e">
        <f>IF(Q639=0,"",COUNTIF(Q$4:Q639,1))</f>
        <v>#REF!</v>
      </c>
      <c r="S639" s="53" t="e">
        <f>IF(#REF!=zz!BR$2400,1,0)</f>
        <v>#REF!</v>
      </c>
      <c r="T639" s="53" t="e">
        <f>IF(S639=0,"",COUNTIF(S$4:S639,1))</f>
        <v>#REF!</v>
      </c>
      <c r="U639" s="53" t="e">
        <f>IF(#REF!&lt;&gt;"",1,"")</f>
        <v>#REF!</v>
      </c>
      <c r="V639" s="53" t="e">
        <f>IF(U639="","",COUNTIF(U$4:U639,1))</f>
        <v>#REF!</v>
      </c>
      <c r="W639" s="53" t="e">
        <f>#REF!</f>
        <v>#REF!</v>
      </c>
      <c r="X639" s="53" t="e">
        <f>IF(W639=0,"",COUNTIF(W$4:W639,1))</f>
        <v>#REF!</v>
      </c>
    </row>
    <row r="640" spans="12:24" s="21" customFormat="1" x14ac:dyDescent="0.2">
      <c r="L640" s="22">
        <v>637</v>
      </c>
      <c r="M640" s="22" t="e">
        <f>IF(#REF!=#REF!,1,0)</f>
        <v>#REF!</v>
      </c>
      <c r="N640" s="22" t="e">
        <f>IF(M640=0,"",COUNTIF(M$4:M640,1))</f>
        <v>#REF!</v>
      </c>
      <c r="O640" s="53" t="e">
        <f>IF(#REF!=zz!BR$2396,1,0)</f>
        <v>#REF!</v>
      </c>
      <c r="P640" s="53" t="e">
        <f>IF(O640=0,"",COUNTIF(O$4:O640,1))</f>
        <v>#REF!</v>
      </c>
      <c r="Q640" s="53" t="e">
        <f>IF(#REF!=zz!BR$2398,1,0)</f>
        <v>#REF!</v>
      </c>
      <c r="R640" s="53" t="e">
        <f>IF(Q640=0,"",COUNTIF(Q$4:Q640,1))</f>
        <v>#REF!</v>
      </c>
      <c r="S640" s="53" t="e">
        <f>IF(#REF!=zz!BR$2400,1,0)</f>
        <v>#REF!</v>
      </c>
      <c r="T640" s="53" t="e">
        <f>IF(S640=0,"",COUNTIF(S$4:S640,1))</f>
        <v>#REF!</v>
      </c>
      <c r="U640" s="53" t="e">
        <f>IF(#REF!&lt;&gt;"",1,"")</f>
        <v>#REF!</v>
      </c>
      <c r="V640" s="53" t="e">
        <f>IF(U640="","",COUNTIF(U$4:U640,1))</f>
        <v>#REF!</v>
      </c>
      <c r="W640" s="53" t="e">
        <f>#REF!</f>
        <v>#REF!</v>
      </c>
      <c r="X640" s="53" t="e">
        <f>IF(W640=0,"",COUNTIF(W$4:W640,1))</f>
        <v>#REF!</v>
      </c>
    </row>
    <row r="641" spans="12:24" s="21" customFormat="1" x14ac:dyDescent="0.2">
      <c r="L641" s="22">
        <v>638</v>
      </c>
      <c r="M641" s="22" t="e">
        <f>IF(#REF!=#REF!,1,0)</f>
        <v>#REF!</v>
      </c>
      <c r="N641" s="22" t="e">
        <f>IF(M641=0,"",COUNTIF(M$4:M641,1))</f>
        <v>#REF!</v>
      </c>
      <c r="O641" s="53" t="e">
        <f>IF(#REF!=zz!BR$2396,1,0)</f>
        <v>#REF!</v>
      </c>
      <c r="P641" s="53" t="e">
        <f>IF(O641=0,"",COUNTIF(O$4:O641,1))</f>
        <v>#REF!</v>
      </c>
      <c r="Q641" s="53" t="e">
        <f>IF(#REF!=zz!BR$2398,1,0)</f>
        <v>#REF!</v>
      </c>
      <c r="R641" s="53" t="e">
        <f>IF(Q641=0,"",COUNTIF(Q$4:Q641,1))</f>
        <v>#REF!</v>
      </c>
      <c r="S641" s="53" t="e">
        <f>IF(#REF!=zz!BR$2400,1,0)</f>
        <v>#REF!</v>
      </c>
      <c r="T641" s="53" t="e">
        <f>IF(S641=0,"",COUNTIF(S$4:S641,1))</f>
        <v>#REF!</v>
      </c>
      <c r="U641" s="53" t="e">
        <f>IF(#REF!&lt;&gt;"",1,"")</f>
        <v>#REF!</v>
      </c>
      <c r="V641" s="53" t="e">
        <f>IF(U641="","",COUNTIF(U$4:U641,1))</f>
        <v>#REF!</v>
      </c>
      <c r="W641" s="53" t="e">
        <f>#REF!</f>
        <v>#REF!</v>
      </c>
      <c r="X641" s="53" t="e">
        <f>IF(W641=0,"",COUNTIF(W$4:W641,1))</f>
        <v>#REF!</v>
      </c>
    </row>
    <row r="642" spans="12:24" s="21" customFormat="1" x14ac:dyDescent="0.2">
      <c r="L642" s="22">
        <v>639</v>
      </c>
      <c r="M642" s="22" t="e">
        <f>IF(#REF!=#REF!,1,0)</f>
        <v>#REF!</v>
      </c>
      <c r="N642" s="22" t="e">
        <f>IF(M642=0,"",COUNTIF(M$4:M642,1))</f>
        <v>#REF!</v>
      </c>
      <c r="O642" s="53" t="e">
        <f>IF(#REF!=zz!BR$2396,1,0)</f>
        <v>#REF!</v>
      </c>
      <c r="P642" s="53" t="e">
        <f>IF(O642=0,"",COUNTIF(O$4:O642,1))</f>
        <v>#REF!</v>
      </c>
      <c r="Q642" s="53" t="e">
        <f>IF(#REF!=zz!BR$2398,1,0)</f>
        <v>#REF!</v>
      </c>
      <c r="R642" s="53" t="e">
        <f>IF(Q642=0,"",COUNTIF(Q$4:Q642,1))</f>
        <v>#REF!</v>
      </c>
      <c r="S642" s="53" t="e">
        <f>IF(#REF!=zz!BR$2400,1,0)</f>
        <v>#REF!</v>
      </c>
      <c r="T642" s="53" t="e">
        <f>IF(S642=0,"",COUNTIF(S$4:S642,1))</f>
        <v>#REF!</v>
      </c>
      <c r="U642" s="53" t="e">
        <f>IF(#REF!&lt;&gt;"",1,"")</f>
        <v>#REF!</v>
      </c>
      <c r="V642" s="53" t="e">
        <f>IF(U642="","",COUNTIF(U$4:U642,1))</f>
        <v>#REF!</v>
      </c>
      <c r="W642" s="53" t="e">
        <f>#REF!</f>
        <v>#REF!</v>
      </c>
      <c r="X642" s="53" t="e">
        <f>IF(W642=0,"",COUNTIF(W$4:W642,1))</f>
        <v>#REF!</v>
      </c>
    </row>
    <row r="643" spans="12:24" s="21" customFormat="1" x14ac:dyDescent="0.2">
      <c r="L643" s="22">
        <v>640</v>
      </c>
      <c r="M643" s="22" t="e">
        <f>IF(#REF!=#REF!,1,0)</f>
        <v>#REF!</v>
      </c>
      <c r="N643" s="22" t="e">
        <f>IF(M643=0,"",COUNTIF(M$4:M643,1))</f>
        <v>#REF!</v>
      </c>
      <c r="O643" s="53" t="e">
        <f>IF(#REF!=zz!BR$2396,1,0)</f>
        <v>#REF!</v>
      </c>
      <c r="P643" s="53" t="e">
        <f>IF(O643=0,"",COUNTIF(O$4:O643,1))</f>
        <v>#REF!</v>
      </c>
      <c r="Q643" s="53" t="e">
        <f>IF(#REF!=zz!BR$2398,1,0)</f>
        <v>#REF!</v>
      </c>
      <c r="R643" s="53" t="e">
        <f>IF(Q643=0,"",COUNTIF(Q$4:Q643,1))</f>
        <v>#REF!</v>
      </c>
      <c r="S643" s="53" t="e">
        <f>IF(#REF!=zz!BR$2400,1,0)</f>
        <v>#REF!</v>
      </c>
      <c r="T643" s="53" t="e">
        <f>IF(S643=0,"",COUNTIF(S$4:S643,1))</f>
        <v>#REF!</v>
      </c>
      <c r="U643" s="53" t="e">
        <f>IF(#REF!&lt;&gt;"",1,"")</f>
        <v>#REF!</v>
      </c>
      <c r="V643" s="53" t="e">
        <f>IF(U643="","",COUNTIF(U$4:U643,1))</f>
        <v>#REF!</v>
      </c>
      <c r="W643" s="53" t="e">
        <f>#REF!</f>
        <v>#REF!</v>
      </c>
      <c r="X643" s="53" t="e">
        <f>IF(W643=0,"",COUNTIF(W$4:W643,1))</f>
        <v>#REF!</v>
      </c>
    </row>
    <row r="644" spans="12:24" s="21" customFormat="1" x14ac:dyDescent="0.2">
      <c r="L644" s="22">
        <v>641</v>
      </c>
      <c r="M644" s="22" t="e">
        <f>IF(#REF!=#REF!,1,0)</f>
        <v>#REF!</v>
      </c>
      <c r="N644" s="22" t="e">
        <f>IF(M644=0,"",COUNTIF(M$4:M644,1))</f>
        <v>#REF!</v>
      </c>
      <c r="O644" s="53" t="e">
        <f>IF(#REF!=zz!BR$2396,1,0)</f>
        <v>#REF!</v>
      </c>
      <c r="P644" s="53" t="e">
        <f>IF(O644=0,"",COUNTIF(O$4:O644,1))</f>
        <v>#REF!</v>
      </c>
      <c r="Q644" s="53" t="e">
        <f>IF(#REF!=zz!BR$2398,1,0)</f>
        <v>#REF!</v>
      </c>
      <c r="R644" s="53" t="e">
        <f>IF(Q644=0,"",COUNTIF(Q$4:Q644,1))</f>
        <v>#REF!</v>
      </c>
      <c r="S644" s="53" t="e">
        <f>IF(#REF!=zz!BR$2400,1,0)</f>
        <v>#REF!</v>
      </c>
      <c r="T644" s="53" t="e">
        <f>IF(S644=0,"",COUNTIF(S$4:S644,1))</f>
        <v>#REF!</v>
      </c>
      <c r="U644" s="53" t="e">
        <f>IF(#REF!&lt;&gt;"",1,"")</f>
        <v>#REF!</v>
      </c>
      <c r="V644" s="53" t="e">
        <f>IF(U644="","",COUNTIF(U$4:U644,1))</f>
        <v>#REF!</v>
      </c>
      <c r="W644" s="53" t="e">
        <f>#REF!</f>
        <v>#REF!</v>
      </c>
      <c r="X644" s="53" t="e">
        <f>IF(W644=0,"",COUNTIF(W$4:W644,1))</f>
        <v>#REF!</v>
      </c>
    </row>
    <row r="645" spans="12:24" s="21" customFormat="1" x14ac:dyDescent="0.2">
      <c r="L645" s="22">
        <v>642</v>
      </c>
      <c r="M645" s="22" t="e">
        <f>IF(#REF!=#REF!,1,0)</f>
        <v>#REF!</v>
      </c>
      <c r="N645" s="22" t="e">
        <f>IF(M645=0,"",COUNTIF(M$4:M645,1))</f>
        <v>#REF!</v>
      </c>
      <c r="O645" s="53" t="e">
        <f>IF(#REF!=zz!BR$2396,1,0)</f>
        <v>#REF!</v>
      </c>
      <c r="P645" s="53" t="e">
        <f>IF(O645=0,"",COUNTIF(O$4:O645,1))</f>
        <v>#REF!</v>
      </c>
      <c r="Q645" s="53" t="e">
        <f>IF(#REF!=zz!BR$2398,1,0)</f>
        <v>#REF!</v>
      </c>
      <c r="R645" s="53" t="e">
        <f>IF(Q645=0,"",COUNTIF(Q$4:Q645,1))</f>
        <v>#REF!</v>
      </c>
      <c r="S645" s="53" t="e">
        <f>IF(#REF!=zz!BR$2400,1,0)</f>
        <v>#REF!</v>
      </c>
      <c r="T645" s="53" t="e">
        <f>IF(S645=0,"",COUNTIF(S$4:S645,1))</f>
        <v>#REF!</v>
      </c>
      <c r="U645" s="53" t="e">
        <f>IF(#REF!&lt;&gt;"",1,"")</f>
        <v>#REF!</v>
      </c>
      <c r="V645" s="53" t="e">
        <f>IF(U645="","",COUNTIF(U$4:U645,1))</f>
        <v>#REF!</v>
      </c>
      <c r="W645" s="53" t="e">
        <f>#REF!</f>
        <v>#REF!</v>
      </c>
      <c r="X645" s="53" t="e">
        <f>IF(W645=0,"",COUNTIF(W$4:W645,1))</f>
        <v>#REF!</v>
      </c>
    </row>
    <row r="646" spans="12:24" s="21" customFormat="1" x14ac:dyDescent="0.2">
      <c r="L646" s="22">
        <v>643</v>
      </c>
      <c r="M646" s="22" t="e">
        <f>IF(#REF!=#REF!,1,0)</f>
        <v>#REF!</v>
      </c>
      <c r="N646" s="22" t="e">
        <f>IF(M646=0,"",COUNTIF(M$4:M646,1))</f>
        <v>#REF!</v>
      </c>
      <c r="O646" s="53" t="e">
        <f>IF(#REF!=zz!BR$2396,1,0)</f>
        <v>#REF!</v>
      </c>
      <c r="P646" s="53" t="e">
        <f>IF(O646=0,"",COUNTIF(O$4:O646,1))</f>
        <v>#REF!</v>
      </c>
      <c r="Q646" s="53" t="e">
        <f>IF(#REF!=zz!BR$2398,1,0)</f>
        <v>#REF!</v>
      </c>
      <c r="R646" s="53" t="e">
        <f>IF(Q646=0,"",COUNTIF(Q$4:Q646,1))</f>
        <v>#REF!</v>
      </c>
      <c r="S646" s="53" t="e">
        <f>IF(#REF!=zz!BR$2400,1,0)</f>
        <v>#REF!</v>
      </c>
      <c r="T646" s="53" t="e">
        <f>IF(S646=0,"",COUNTIF(S$4:S646,1))</f>
        <v>#REF!</v>
      </c>
      <c r="U646" s="53" t="e">
        <f>IF(#REF!&lt;&gt;"",1,"")</f>
        <v>#REF!</v>
      </c>
      <c r="V646" s="53" t="e">
        <f>IF(U646="","",COUNTIF(U$4:U646,1))</f>
        <v>#REF!</v>
      </c>
      <c r="W646" s="53" t="e">
        <f>#REF!</f>
        <v>#REF!</v>
      </c>
      <c r="X646" s="53" t="e">
        <f>IF(W646=0,"",COUNTIF(W$4:W646,1))</f>
        <v>#REF!</v>
      </c>
    </row>
    <row r="647" spans="12:24" s="21" customFormat="1" x14ac:dyDescent="0.2">
      <c r="L647" s="22">
        <v>644</v>
      </c>
      <c r="M647" s="22" t="e">
        <f>IF(#REF!=#REF!,1,0)</f>
        <v>#REF!</v>
      </c>
      <c r="N647" s="22" t="e">
        <f>IF(M647=0,"",COUNTIF(M$4:M647,1))</f>
        <v>#REF!</v>
      </c>
      <c r="O647" s="53" t="e">
        <f>IF(#REF!=zz!BR$2396,1,0)</f>
        <v>#REF!</v>
      </c>
      <c r="P647" s="53" t="e">
        <f>IF(O647=0,"",COUNTIF(O$4:O647,1))</f>
        <v>#REF!</v>
      </c>
      <c r="Q647" s="53" t="e">
        <f>IF(#REF!=zz!BR$2398,1,0)</f>
        <v>#REF!</v>
      </c>
      <c r="R647" s="53" t="e">
        <f>IF(Q647=0,"",COUNTIF(Q$4:Q647,1))</f>
        <v>#REF!</v>
      </c>
      <c r="S647" s="53" t="e">
        <f>IF(#REF!=zz!BR$2400,1,0)</f>
        <v>#REF!</v>
      </c>
      <c r="T647" s="53" t="e">
        <f>IF(S647=0,"",COUNTIF(S$4:S647,1))</f>
        <v>#REF!</v>
      </c>
      <c r="U647" s="53" t="e">
        <f>IF(#REF!&lt;&gt;"",1,"")</f>
        <v>#REF!</v>
      </c>
      <c r="V647" s="53" t="e">
        <f>IF(U647="","",COUNTIF(U$4:U647,1))</f>
        <v>#REF!</v>
      </c>
      <c r="W647" s="53" t="e">
        <f>#REF!</f>
        <v>#REF!</v>
      </c>
      <c r="X647" s="53" t="e">
        <f>IF(W647=0,"",COUNTIF(W$4:W647,1))</f>
        <v>#REF!</v>
      </c>
    </row>
    <row r="648" spans="12:24" s="21" customFormat="1" x14ac:dyDescent="0.2">
      <c r="L648" s="22">
        <v>645</v>
      </c>
      <c r="M648" s="22" t="e">
        <f>IF(#REF!=#REF!,1,0)</f>
        <v>#REF!</v>
      </c>
      <c r="N648" s="22" t="e">
        <f>IF(M648=0,"",COUNTIF(M$4:M648,1))</f>
        <v>#REF!</v>
      </c>
      <c r="O648" s="53" t="e">
        <f>IF(#REF!=zz!BR$2396,1,0)</f>
        <v>#REF!</v>
      </c>
      <c r="P648" s="53" t="e">
        <f>IF(O648=0,"",COUNTIF(O$4:O648,1))</f>
        <v>#REF!</v>
      </c>
      <c r="Q648" s="53" t="e">
        <f>IF(#REF!=zz!BR$2398,1,0)</f>
        <v>#REF!</v>
      </c>
      <c r="R648" s="53" t="e">
        <f>IF(Q648=0,"",COUNTIF(Q$4:Q648,1))</f>
        <v>#REF!</v>
      </c>
      <c r="S648" s="53" t="e">
        <f>IF(#REF!=zz!BR$2400,1,0)</f>
        <v>#REF!</v>
      </c>
      <c r="T648" s="53" t="e">
        <f>IF(S648=0,"",COUNTIF(S$4:S648,1))</f>
        <v>#REF!</v>
      </c>
      <c r="U648" s="53" t="e">
        <f>IF(#REF!&lt;&gt;"",1,"")</f>
        <v>#REF!</v>
      </c>
      <c r="V648" s="53" t="e">
        <f>IF(U648="","",COUNTIF(U$4:U648,1))</f>
        <v>#REF!</v>
      </c>
      <c r="W648" s="53" t="e">
        <f>#REF!</f>
        <v>#REF!</v>
      </c>
      <c r="X648" s="53" t="e">
        <f>IF(W648=0,"",COUNTIF(W$4:W648,1))</f>
        <v>#REF!</v>
      </c>
    </row>
    <row r="649" spans="12:24" s="21" customFormat="1" x14ac:dyDescent="0.2">
      <c r="L649" s="22">
        <v>646</v>
      </c>
      <c r="M649" s="22" t="e">
        <f>IF(#REF!=#REF!,1,0)</f>
        <v>#REF!</v>
      </c>
      <c r="N649" s="22" t="e">
        <f>IF(M649=0,"",COUNTIF(M$4:M649,1))</f>
        <v>#REF!</v>
      </c>
      <c r="O649" s="53" t="e">
        <f>IF(#REF!=zz!BR$2396,1,0)</f>
        <v>#REF!</v>
      </c>
      <c r="P649" s="53" t="e">
        <f>IF(O649=0,"",COUNTIF(O$4:O649,1))</f>
        <v>#REF!</v>
      </c>
      <c r="Q649" s="53" t="e">
        <f>IF(#REF!=zz!BR$2398,1,0)</f>
        <v>#REF!</v>
      </c>
      <c r="R649" s="53" t="e">
        <f>IF(Q649=0,"",COUNTIF(Q$4:Q649,1))</f>
        <v>#REF!</v>
      </c>
      <c r="S649" s="53" t="e">
        <f>IF(#REF!=zz!BR$2400,1,0)</f>
        <v>#REF!</v>
      </c>
      <c r="T649" s="53" t="e">
        <f>IF(S649=0,"",COUNTIF(S$4:S649,1))</f>
        <v>#REF!</v>
      </c>
      <c r="U649" s="53" t="e">
        <f>IF(#REF!&lt;&gt;"",1,"")</f>
        <v>#REF!</v>
      </c>
      <c r="V649" s="53" t="e">
        <f>IF(U649="","",COUNTIF(U$4:U649,1))</f>
        <v>#REF!</v>
      </c>
      <c r="W649" s="53" t="e">
        <f>#REF!</f>
        <v>#REF!</v>
      </c>
      <c r="X649" s="53" t="e">
        <f>IF(W649=0,"",COUNTIF(W$4:W649,1))</f>
        <v>#REF!</v>
      </c>
    </row>
    <row r="650" spans="12:24" s="21" customFormat="1" x14ac:dyDescent="0.2">
      <c r="L650" s="22">
        <v>647</v>
      </c>
      <c r="M650" s="22" t="e">
        <f>IF(#REF!=#REF!,1,0)</f>
        <v>#REF!</v>
      </c>
      <c r="N650" s="22" t="e">
        <f>IF(M650=0,"",COUNTIF(M$4:M650,1))</f>
        <v>#REF!</v>
      </c>
      <c r="O650" s="53" t="e">
        <f>IF(#REF!=zz!BR$2396,1,0)</f>
        <v>#REF!</v>
      </c>
      <c r="P650" s="53" t="e">
        <f>IF(O650=0,"",COUNTIF(O$4:O650,1))</f>
        <v>#REF!</v>
      </c>
      <c r="Q650" s="53" t="e">
        <f>IF(#REF!=zz!BR$2398,1,0)</f>
        <v>#REF!</v>
      </c>
      <c r="R650" s="53" t="e">
        <f>IF(Q650=0,"",COUNTIF(Q$4:Q650,1))</f>
        <v>#REF!</v>
      </c>
      <c r="S650" s="53" t="e">
        <f>IF(#REF!=zz!BR$2400,1,0)</f>
        <v>#REF!</v>
      </c>
      <c r="T650" s="53" t="e">
        <f>IF(S650=0,"",COUNTIF(S$4:S650,1))</f>
        <v>#REF!</v>
      </c>
      <c r="U650" s="53" t="e">
        <f>IF(#REF!&lt;&gt;"",1,"")</f>
        <v>#REF!</v>
      </c>
      <c r="V650" s="53" t="e">
        <f>IF(U650="","",COUNTIF(U$4:U650,1))</f>
        <v>#REF!</v>
      </c>
      <c r="W650" s="53" t="e">
        <f>#REF!</f>
        <v>#REF!</v>
      </c>
      <c r="X650" s="53" t="e">
        <f>IF(W650=0,"",COUNTIF(W$4:W650,1))</f>
        <v>#REF!</v>
      </c>
    </row>
    <row r="651" spans="12:24" s="21" customFormat="1" x14ac:dyDescent="0.2">
      <c r="L651" s="22">
        <v>648</v>
      </c>
      <c r="M651" s="22" t="e">
        <f>IF(#REF!=#REF!,1,0)</f>
        <v>#REF!</v>
      </c>
      <c r="N651" s="22" t="e">
        <f>IF(M651=0,"",COUNTIF(M$4:M651,1))</f>
        <v>#REF!</v>
      </c>
      <c r="O651" s="53" t="e">
        <f>IF(#REF!=zz!BR$2396,1,0)</f>
        <v>#REF!</v>
      </c>
      <c r="P651" s="53" t="e">
        <f>IF(O651=0,"",COUNTIF(O$4:O651,1))</f>
        <v>#REF!</v>
      </c>
      <c r="Q651" s="53" t="e">
        <f>IF(#REF!=zz!BR$2398,1,0)</f>
        <v>#REF!</v>
      </c>
      <c r="R651" s="53" t="e">
        <f>IF(Q651=0,"",COUNTIF(Q$4:Q651,1))</f>
        <v>#REF!</v>
      </c>
      <c r="S651" s="53" t="e">
        <f>IF(#REF!=zz!BR$2400,1,0)</f>
        <v>#REF!</v>
      </c>
      <c r="T651" s="53" t="e">
        <f>IF(S651=0,"",COUNTIF(S$4:S651,1))</f>
        <v>#REF!</v>
      </c>
      <c r="U651" s="53" t="e">
        <f>IF(#REF!&lt;&gt;"",1,"")</f>
        <v>#REF!</v>
      </c>
      <c r="V651" s="53" t="e">
        <f>IF(U651="","",COUNTIF(U$4:U651,1))</f>
        <v>#REF!</v>
      </c>
      <c r="W651" s="53" t="e">
        <f>#REF!</f>
        <v>#REF!</v>
      </c>
      <c r="X651" s="53" t="e">
        <f>IF(W651=0,"",COUNTIF(W$4:W651,1))</f>
        <v>#REF!</v>
      </c>
    </row>
    <row r="652" spans="12:24" s="21" customFormat="1" x14ac:dyDescent="0.2">
      <c r="L652" s="22">
        <v>649</v>
      </c>
      <c r="M652" s="22" t="e">
        <f>IF(#REF!=#REF!,1,0)</f>
        <v>#REF!</v>
      </c>
      <c r="N652" s="22" t="e">
        <f>IF(M652=0,"",COUNTIF(M$4:M652,1))</f>
        <v>#REF!</v>
      </c>
      <c r="O652" s="53" t="e">
        <f>IF(#REF!=zz!BR$2396,1,0)</f>
        <v>#REF!</v>
      </c>
      <c r="P652" s="53" t="e">
        <f>IF(O652=0,"",COUNTIF(O$4:O652,1))</f>
        <v>#REF!</v>
      </c>
      <c r="Q652" s="53" t="e">
        <f>IF(#REF!=zz!BR$2398,1,0)</f>
        <v>#REF!</v>
      </c>
      <c r="R652" s="53" t="e">
        <f>IF(Q652=0,"",COUNTIF(Q$4:Q652,1))</f>
        <v>#REF!</v>
      </c>
      <c r="S652" s="53" t="e">
        <f>IF(#REF!=zz!BR$2400,1,0)</f>
        <v>#REF!</v>
      </c>
      <c r="T652" s="53" t="e">
        <f>IF(S652=0,"",COUNTIF(S$4:S652,1))</f>
        <v>#REF!</v>
      </c>
      <c r="U652" s="53" t="e">
        <f>IF(#REF!&lt;&gt;"",1,"")</f>
        <v>#REF!</v>
      </c>
      <c r="V652" s="53" t="e">
        <f>IF(U652="","",COUNTIF(U$4:U652,1))</f>
        <v>#REF!</v>
      </c>
      <c r="W652" s="53" t="e">
        <f>#REF!</f>
        <v>#REF!</v>
      </c>
      <c r="X652" s="53" t="e">
        <f>IF(W652=0,"",COUNTIF(W$4:W652,1))</f>
        <v>#REF!</v>
      </c>
    </row>
    <row r="653" spans="12:24" s="21" customFormat="1" x14ac:dyDescent="0.2">
      <c r="L653" s="22">
        <v>650</v>
      </c>
      <c r="M653" s="22" t="e">
        <f>IF(#REF!=#REF!,1,0)</f>
        <v>#REF!</v>
      </c>
      <c r="N653" s="22" t="e">
        <f>IF(M653=0,"",COUNTIF(M$4:M653,1))</f>
        <v>#REF!</v>
      </c>
      <c r="O653" s="53" t="e">
        <f>IF(#REF!=zz!BR$2396,1,0)</f>
        <v>#REF!</v>
      </c>
      <c r="P653" s="53" t="e">
        <f>IF(O653=0,"",COUNTIF(O$4:O653,1))</f>
        <v>#REF!</v>
      </c>
      <c r="Q653" s="53" t="e">
        <f>IF(#REF!=zz!BR$2398,1,0)</f>
        <v>#REF!</v>
      </c>
      <c r="R653" s="53" t="e">
        <f>IF(Q653=0,"",COUNTIF(Q$4:Q653,1))</f>
        <v>#REF!</v>
      </c>
      <c r="S653" s="53" t="e">
        <f>IF(#REF!=zz!BR$2400,1,0)</f>
        <v>#REF!</v>
      </c>
      <c r="T653" s="53" t="e">
        <f>IF(S653=0,"",COUNTIF(S$4:S653,1))</f>
        <v>#REF!</v>
      </c>
      <c r="U653" s="53" t="e">
        <f>IF(#REF!&lt;&gt;"",1,"")</f>
        <v>#REF!</v>
      </c>
      <c r="V653" s="53" t="e">
        <f>IF(U653="","",COUNTIF(U$4:U653,1))</f>
        <v>#REF!</v>
      </c>
      <c r="W653" s="53" t="e">
        <f>#REF!</f>
        <v>#REF!</v>
      </c>
      <c r="X653" s="53" t="e">
        <f>IF(W653=0,"",COUNTIF(W$4:W653,1))</f>
        <v>#REF!</v>
      </c>
    </row>
    <row r="654" spans="12:24" s="21" customFormat="1" x14ac:dyDescent="0.2">
      <c r="L654" s="22">
        <v>651</v>
      </c>
      <c r="M654" s="22" t="e">
        <f>IF(#REF!=#REF!,1,0)</f>
        <v>#REF!</v>
      </c>
      <c r="N654" s="22" t="e">
        <f>IF(M654=0,"",COUNTIF(M$4:M654,1))</f>
        <v>#REF!</v>
      </c>
      <c r="O654" s="53" t="e">
        <f>IF(#REF!=zz!BR$2396,1,0)</f>
        <v>#REF!</v>
      </c>
      <c r="P654" s="53" t="e">
        <f>IF(O654=0,"",COUNTIF(O$4:O654,1))</f>
        <v>#REF!</v>
      </c>
      <c r="Q654" s="53" t="e">
        <f>IF(#REF!=zz!BR$2398,1,0)</f>
        <v>#REF!</v>
      </c>
      <c r="R654" s="53" t="e">
        <f>IF(Q654=0,"",COUNTIF(Q$4:Q654,1))</f>
        <v>#REF!</v>
      </c>
      <c r="S654" s="53" t="e">
        <f>IF(#REF!=zz!BR$2400,1,0)</f>
        <v>#REF!</v>
      </c>
      <c r="T654" s="53" t="e">
        <f>IF(S654=0,"",COUNTIF(S$4:S654,1))</f>
        <v>#REF!</v>
      </c>
      <c r="U654" s="53" t="e">
        <f>IF(#REF!&lt;&gt;"",1,"")</f>
        <v>#REF!</v>
      </c>
      <c r="V654" s="53" t="e">
        <f>IF(U654="","",COUNTIF(U$4:U654,1))</f>
        <v>#REF!</v>
      </c>
      <c r="W654" s="53" t="e">
        <f>#REF!</f>
        <v>#REF!</v>
      </c>
      <c r="X654" s="53" t="e">
        <f>IF(W654=0,"",COUNTIF(W$4:W654,1))</f>
        <v>#REF!</v>
      </c>
    </row>
    <row r="655" spans="12:24" s="21" customFormat="1" x14ac:dyDescent="0.2">
      <c r="L655" s="22">
        <v>652</v>
      </c>
      <c r="M655" s="22" t="e">
        <f>IF(#REF!=#REF!,1,0)</f>
        <v>#REF!</v>
      </c>
      <c r="N655" s="22" t="e">
        <f>IF(M655=0,"",COUNTIF(M$4:M655,1))</f>
        <v>#REF!</v>
      </c>
      <c r="O655" s="53" t="e">
        <f>IF(#REF!=zz!BR$2396,1,0)</f>
        <v>#REF!</v>
      </c>
      <c r="P655" s="53" t="e">
        <f>IF(O655=0,"",COUNTIF(O$4:O655,1))</f>
        <v>#REF!</v>
      </c>
      <c r="Q655" s="53" t="e">
        <f>IF(#REF!=zz!BR$2398,1,0)</f>
        <v>#REF!</v>
      </c>
      <c r="R655" s="53" t="e">
        <f>IF(Q655=0,"",COUNTIF(Q$4:Q655,1))</f>
        <v>#REF!</v>
      </c>
      <c r="S655" s="53" t="e">
        <f>IF(#REF!=zz!BR$2400,1,0)</f>
        <v>#REF!</v>
      </c>
      <c r="T655" s="53" t="e">
        <f>IF(S655=0,"",COUNTIF(S$4:S655,1))</f>
        <v>#REF!</v>
      </c>
      <c r="U655" s="53" t="e">
        <f>IF(#REF!&lt;&gt;"",1,"")</f>
        <v>#REF!</v>
      </c>
      <c r="V655" s="53" t="e">
        <f>IF(U655="","",COUNTIF(U$4:U655,1))</f>
        <v>#REF!</v>
      </c>
      <c r="W655" s="53" t="e">
        <f>#REF!</f>
        <v>#REF!</v>
      </c>
      <c r="X655" s="53" t="e">
        <f>IF(W655=0,"",COUNTIF(W$4:W655,1))</f>
        <v>#REF!</v>
      </c>
    </row>
    <row r="656" spans="12:24" s="21" customFormat="1" x14ac:dyDescent="0.2">
      <c r="L656" s="22">
        <v>653</v>
      </c>
      <c r="M656" s="22" t="e">
        <f>IF(#REF!=#REF!,1,0)</f>
        <v>#REF!</v>
      </c>
      <c r="N656" s="22" t="e">
        <f>IF(M656=0,"",COUNTIF(M$4:M656,1))</f>
        <v>#REF!</v>
      </c>
      <c r="O656" s="53" t="e">
        <f>IF(#REF!=zz!BR$2396,1,0)</f>
        <v>#REF!</v>
      </c>
      <c r="P656" s="53" t="e">
        <f>IF(O656=0,"",COUNTIF(O$4:O656,1))</f>
        <v>#REF!</v>
      </c>
      <c r="Q656" s="53" t="e">
        <f>IF(#REF!=zz!BR$2398,1,0)</f>
        <v>#REF!</v>
      </c>
      <c r="R656" s="53" t="e">
        <f>IF(Q656=0,"",COUNTIF(Q$4:Q656,1))</f>
        <v>#REF!</v>
      </c>
      <c r="S656" s="53" t="e">
        <f>IF(#REF!=zz!BR$2400,1,0)</f>
        <v>#REF!</v>
      </c>
      <c r="T656" s="53" t="e">
        <f>IF(S656=0,"",COUNTIF(S$4:S656,1))</f>
        <v>#REF!</v>
      </c>
      <c r="U656" s="53" t="e">
        <f>IF(#REF!&lt;&gt;"",1,"")</f>
        <v>#REF!</v>
      </c>
      <c r="V656" s="53" t="e">
        <f>IF(U656="","",COUNTIF(U$4:U656,1))</f>
        <v>#REF!</v>
      </c>
      <c r="W656" s="53" t="e">
        <f>#REF!</f>
        <v>#REF!</v>
      </c>
      <c r="X656" s="53" t="e">
        <f>IF(W656=0,"",COUNTIF(W$4:W656,1))</f>
        <v>#REF!</v>
      </c>
    </row>
    <row r="657" spans="12:24" s="21" customFormat="1" x14ac:dyDescent="0.2">
      <c r="L657" s="22">
        <v>654</v>
      </c>
      <c r="M657" s="22" t="e">
        <f>IF(#REF!=#REF!,1,0)</f>
        <v>#REF!</v>
      </c>
      <c r="N657" s="22" t="e">
        <f>IF(M657=0,"",COUNTIF(M$4:M657,1))</f>
        <v>#REF!</v>
      </c>
      <c r="O657" s="53" t="e">
        <f>IF(#REF!=zz!BR$2396,1,0)</f>
        <v>#REF!</v>
      </c>
      <c r="P657" s="53" t="e">
        <f>IF(O657=0,"",COUNTIF(O$4:O657,1))</f>
        <v>#REF!</v>
      </c>
      <c r="Q657" s="53" t="e">
        <f>IF(#REF!=zz!BR$2398,1,0)</f>
        <v>#REF!</v>
      </c>
      <c r="R657" s="53" t="e">
        <f>IF(Q657=0,"",COUNTIF(Q$4:Q657,1))</f>
        <v>#REF!</v>
      </c>
      <c r="S657" s="53" t="e">
        <f>IF(#REF!=zz!BR$2400,1,0)</f>
        <v>#REF!</v>
      </c>
      <c r="T657" s="53" t="e">
        <f>IF(S657=0,"",COUNTIF(S$4:S657,1))</f>
        <v>#REF!</v>
      </c>
      <c r="U657" s="53" t="e">
        <f>IF(#REF!&lt;&gt;"",1,"")</f>
        <v>#REF!</v>
      </c>
      <c r="V657" s="53" t="e">
        <f>IF(U657="","",COUNTIF(U$4:U657,1))</f>
        <v>#REF!</v>
      </c>
      <c r="W657" s="53" t="e">
        <f>#REF!</f>
        <v>#REF!</v>
      </c>
      <c r="X657" s="53" t="e">
        <f>IF(W657=0,"",COUNTIF(W$4:W657,1))</f>
        <v>#REF!</v>
      </c>
    </row>
    <row r="658" spans="12:24" s="21" customFormat="1" x14ac:dyDescent="0.2">
      <c r="L658" s="22">
        <v>655</v>
      </c>
      <c r="M658" s="22" t="e">
        <f>IF(#REF!=#REF!,1,0)</f>
        <v>#REF!</v>
      </c>
      <c r="N658" s="22" t="e">
        <f>IF(M658=0,"",COUNTIF(M$4:M658,1))</f>
        <v>#REF!</v>
      </c>
      <c r="O658" s="53" t="e">
        <f>IF(#REF!=zz!BR$2396,1,0)</f>
        <v>#REF!</v>
      </c>
      <c r="P658" s="53" t="e">
        <f>IF(O658=0,"",COUNTIF(O$4:O658,1))</f>
        <v>#REF!</v>
      </c>
      <c r="Q658" s="53" t="e">
        <f>IF(#REF!=zz!BR$2398,1,0)</f>
        <v>#REF!</v>
      </c>
      <c r="R658" s="53" t="e">
        <f>IF(Q658=0,"",COUNTIF(Q$4:Q658,1))</f>
        <v>#REF!</v>
      </c>
      <c r="S658" s="53" t="e">
        <f>IF(#REF!=zz!BR$2400,1,0)</f>
        <v>#REF!</v>
      </c>
      <c r="T658" s="53" t="e">
        <f>IF(S658=0,"",COUNTIF(S$4:S658,1))</f>
        <v>#REF!</v>
      </c>
      <c r="U658" s="53" t="e">
        <f>IF(#REF!&lt;&gt;"",1,"")</f>
        <v>#REF!</v>
      </c>
      <c r="V658" s="53" t="e">
        <f>IF(U658="","",COUNTIF(U$4:U658,1))</f>
        <v>#REF!</v>
      </c>
      <c r="W658" s="53" t="e">
        <f>#REF!</f>
        <v>#REF!</v>
      </c>
      <c r="X658" s="53" t="e">
        <f>IF(W658=0,"",COUNTIF(W$4:W658,1))</f>
        <v>#REF!</v>
      </c>
    </row>
    <row r="659" spans="12:24" s="21" customFormat="1" x14ac:dyDescent="0.2">
      <c r="L659" s="22">
        <v>656</v>
      </c>
      <c r="M659" s="22" t="e">
        <f>IF(#REF!=#REF!,1,0)</f>
        <v>#REF!</v>
      </c>
      <c r="N659" s="22" t="e">
        <f>IF(M659=0,"",COUNTIF(M$4:M659,1))</f>
        <v>#REF!</v>
      </c>
      <c r="O659" s="53" t="e">
        <f>IF(#REF!=zz!BR$2396,1,0)</f>
        <v>#REF!</v>
      </c>
      <c r="P659" s="53" t="e">
        <f>IF(O659=0,"",COUNTIF(O$4:O659,1))</f>
        <v>#REF!</v>
      </c>
      <c r="Q659" s="53" t="e">
        <f>IF(#REF!=zz!BR$2398,1,0)</f>
        <v>#REF!</v>
      </c>
      <c r="R659" s="53" t="e">
        <f>IF(Q659=0,"",COUNTIF(Q$4:Q659,1))</f>
        <v>#REF!</v>
      </c>
      <c r="S659" s="53" t="e">
        <f>IF(#REF!=zz!BR$2400,1,0)</f>
        <v>#REF!</v>
      </c>
      <c r="T659" s="53" t="e">
        <f>IF(S659=0,"",COUNTIF(S$4:S659,1))</f>
        <v>#REF!</v>
      </c>
      <c r="U659" s="53" t="e">
        <f>IF(#REF!&lt;&gt;"",1,"")</f>
        <v>#REF!</v>
      </c>
      <c r="V659" s="53" t="e">
        <f>IF(U659="","",COUNTIF(U$4:U659,1))</f>
        <v>#REF!</v>
      </c>
      <c r="W659" s="53" t="e">
        <f>#REF!</f>
        <v>#REF!</v>
      </c>
      <c r="X659" s="53" t="e">
        <f>IF(W659=0,"",COUNTIF(W$4:W659,1))</f>
        <v>#REF!</v>
      </c>
    </row>
    <row r="660" spans="12:24" s="21" customFormat="1" x14ac:dyDescent="0.2">
      <c r="L660" s="22">
        <v>657</v>
      </c>
      <c r="M660" s="22" t="e">
        <f>IF(#REF!=#REF!,1,0)</f>
        <v>#REF!</v>
      </c>
      <c r="N660" s="22" t="e">
        <f>IF(M660=0,"",COUNTIF(M$4:M660,1))</f>
        <v>#REF!</v>
      </c>
      <c r="O660" s="53" t="e">
        <f>IF(#REF!=zz!BR$2396,1,0)</f>
        <v>#REF!</v>
      </c>
      <c r="P660" s="53" t="e">
        <f>IF(O660=0,"",COUNTIF(O$4:O660,1))</f>
        <v>#REF!</v>
      </c>
      <c r="Q660" s="53" t="e">
        <f>IF(#REF!=zz!BR$2398,1,0)</f>
        <v>#REF!</v>
      </c>
      <c r="R660" s="53" t="e">
        <f>IF(Q660=0,"",COUNTIF(Q$4:Q660,1))</f>
        <v>#REF!</v>
      </c>
      <c r="S660" s="53" t="e">
        <f>IF(#REF!=zz!BR$2400,1,0)</f>
        <v>#REF!</v>
      </c>
      <c r="T660" s="53" t="e">
        <f>IF(S660=0,"",COUNTIF(S$4:S660,1))</f>
        <v>#REF!</v>
      </c>
      <c r="U660" s="53" t="e">
        <f>IF(#REF!&lt;&gt;"",1,"")</f>
        <v>#REF!</v>
      </c>
      <c r="V660" s="53" t="e">
        <f>IF(U660="","",COUNTIF(U$4:U660,1))</f>
        <v>#REF!</v>
      </c>
      <c r="W660" s="53" t="e">
        <f>#REF!</f>
        <v>#REF!</v>
      </c>
      <c r="X660" s="53" t="e">
        <f>IF(W660=0,"",COUNTIF(W$4:W660,1))</f>
        <v>#REF!</v>
      </c>
    </row>
    <row r="661" spans="12:24" s="21" customFormat="1" x14ac:dyDescent="0.2">
      <c r="L661" s="22">
        <v>658</v>
      </c>
      <c r="M661" s="22" t="e">
        <f>IF(#REF!=#REF!,1,0)</f>
        <v>#REF!</v>
      </c>
      <c r="N661" s="22" t="e">
        <f>IF(M661=0,"",COUNTIF(M$4:M661,1))</f>
        <v>#REF!</v>
      </c>
      <c r="O661" s="53" t="e">
        <f>IF(#REF!=zz!BR$2396,1,0)</f>
        <v>#REF!</v>
      </c>
      <c r="P661" s="53" t="e">
        <f>IF(O661=0,"",COUNTIF(O$4:O661,1))</f>
        <v>#REF!</v>
      </c>
      <c r="Q661" s="53" t="e">
        <f>IF(#REF!=zz!BR$2398,1,0)</f>
        <v>#REF!</v>
      </c>
      <c r="R661" s="53" t="e">
        <f>IF(Q661=0,"",COUNTIF(Q$4:Q661,1))</f>
        <v>#REF!</v>
      </c>
      <c r="S661" s="53" t="e">
        <f>IF(#REF!=zz!BR$2400,1,0)</f>
        <v>#REF!</v>
      </c>
      <c r="T661" s="53" t="e">
        <f>IF(S661=0,"",COUNTIF(S$4:S661,1))</f>
        <v>#REF!</v>
      </c>
      <c r="U661" s="53" t="e">
        <f>IF(#REF!&lt;&gt;"",1,"")</f>
        <v>#REF!</v>
      </c>
      <c r="V661" s="53" t="e">
        <f>IF(U661="","",COUNTIF(U$4:U661,1))</f>
        <v>#REF!</v>
      </c>
      <c r="W661" s="53" t="e">
        <f>#REF!</f>
        <v>#REF!</v>
      </c>
      <c r="X661" s="53" t="e">
        <f>IF(W661=0,"",COUNTIF(W$4:W661,1))</f>
        <v>#REF!</v>
      </c>
    </row>
    <row r="662" spans="12:24" s="21" customFormat="1" x14ac:dyDescent="0.2">
      <c r="L662" s="22">
        <v>659</v>
      </c>
      <c r="M662" s="22" t="e">
        <f>IF(#REF!=#REF!,1,0)</f>
        <v>#REF!</v>
      </c>
      <c r="N662" s="22" t="e">
        <f>IF(M662=0,"",COUNTIF(M$4:M662,1))</f>
        <v>#REF!</v>
      </c>
      <c r="O662" s="53" t="e">
        <f>IF(#REF!=zz!BR$2396,1,0)</f>
        <v>#REF!</v>
      </c>
      <c r="P662" s="53" t="e">
        <f>IF(O662=0,"",COUNTIF(O$4:O662,1))</f>
        <v>#REF!</v>
      </c>
      <c r="Q662" s="53" t="e">
        <f>IF(#REF!=zz!BR$2398,1,0)</f>
        <v>#REF!</v>
      </c>
      <c r="R662" s="53" t="e">
        <f>IF(Q662=0,"",COUNTIF(Q$4:Q662,1))</f>
        <v>#REF!</v>
      </c>
      <c r="S662" s="53" t="e">
        <f>IF(#REF!=zz!BR$2400,1,0)</f>
        <v>#REF!</v>
      </c>
      <c r="T662" s="53" t="e">
        <f>IF(S662=0,"",COUNTIF(S$4:S662,1))</f>
        <v>#REF!</v>
      </c>
      <c r="U662" s="53" t="e">
        <f>IF(#REF!&lt;&gt;"",1,"")</f>
        <v>#REF!</v>
      </c>
      <c r="V662" s="53" t="e">
        <f>IF(U662="","",COUNTIF(U$4:U662,1))</f>
        <v>#REF!</v>
      </c>
      <c r="W662" s="53" t="e">
        <f>#REF!</f>
        <v>#REF!</v>
      </c>
      <c r="X662" s="53" t="e">
        <f>IF(W662=0,"",COUNTIF(W$4:W662,1))</f>
        <v>#REF!</v>
      </c>
    </row>
    <row r="663" spans="12:24" s="21" customFormat="1" x14ac:dyDescent="0.2">
      <c r="L663" s="22">
        <v>660</v>
      </c>
      <c r="M663" s="22" t="e">
        <f>IF(#REF!=#REF!,1,0)</f>
        <v>#REF!</v>
      </c>
      <c r="N663" s="22" t="e">
        <f>IF(M663=0,"",COUNTIF(M$4:M663,1))</f>
        <v>#REF!</v>
      </c>
      <c r="O663" s="53" t="e">
        <f>IF(#REF!=zz!BR$2396,1,0)</f>
        <v>#REF!</v>
      </c>
      <c r="P663" s="53" t="e">
        <f>IF(O663=0,"",COUNTIF(O$4:O663,1))</f>
        <v>#REF!</v>
      </c>
      <c r="Q663" s="53" t="e">
        <f>IF(#REF!=zz!BR$2398,1,0)</f>
        <v>#REF!</v>
      </c>
      <c r="R663" s="53" t="e">
        <f>IF(Q663=0,"",COUNTIF(Q$4:Q663,1))</f>
        <v>#REF!</v>
      </c>
      <c r="S663" s="53" t="e">
        <f>IF(#REF!=zz!BR$2400,1,0)</f>
        <v>#REF!</v>
      </c>
      <c r="T663" s="53" t="e">
        <f>IF(S663=0,"",COUNTIF(S$4:S663,1))</f>
        <v>#REF!</v>
      </c>
      <c r="U663" s="53" t="e">
        <f>IF(#REF!&lt;&gt;"",1,"")</f>
        <v>#REF!</v>
      </c>
      <c r="V663" s="53" t="e">
        <f>IF(U663="","",COUNTIF(U$4:U663,1))</f>
        <v>#REF!</v>
      </c>
      <c r="W663" s="53" t="e">
        <f>#REF!</f>
        <v>#REF!</v>
      </c>
      <c r="X663" s="53" t="e">
        <f>IF(W663=0,"",COUNTIF(W$4:W663,1))</f>
        <v>#REF!</v>
      </c>
    </row>
    <row r="664" spans="12:24" s="21" customFormat="1" x14ac:dyDescent="0.2">
      <c r="L664" s="22">
        <v>661</v>
      </c>
      <c r="M664" s="22" t="e">
        <f>IF(#REF!=#REF!,1,0)</f>
        <v>#REF!</v>
      </c>
      <c r="N664" s="22" t="e">
        <f>IF(M664=0,"",COUNTIF(M$4:M664,1))</f>
        <v>#REF!</v>
      </c>
      <c r="O664" s="53" t="e">
        <f>IF(#REF!=zz!BR$2396,1,0)</f>
        <v>#REF!</v>
      </c>
      <c r="P664" s="53" t="e">
        <f>IF(O664=0,"",COUNTIF(O$4:O664,1))</f>
        <v>#REF!</v>
      </c>
      <c r="Q664" s="53" t="e">
        <f>IF(#REF!=zz!BR$2398,1,0)</f>
        <v>#REF!</v>
      </c>
      <c r="R664" s="53" t="e">
        <f>IF(Q664=0,"",COUNTIF(Q$4:Q664,1))</f>
        <v>#REF!</v>
      </c>
      <c r="S664" s="53" t="e">
        <f>IF(#REF!=zz!BR$2400,1,0)</f>
        <v>#REF!</v>
      </c>
      <c r="T664" s="53" t="e">
        <f>IF(S664=0,"",COUNTIF(S$4:S664,1))</f>
        <v>#REF!</v>
      </c>
      <c r="U664" s="53" t="e">
        <f>IF(#REF!&lt;&gt;"",1,"")</f>
        <v>#REF!</v>
      </c>
      <c r="V664" s="53" t="e">
        <f>IF(U664="","",COUNTIF(U$4:U664,1))</f>
        <v>#REF!</v>
      </c>
      <c r="W664" s="53" t="e">
        <f>#REF!</f>
        <v>#REF!</v>
      </c>
      <c r="X664" s="53" t="e">
        <f>IF(W664=0,"",COUNTIF(W$4:W664,1))</f>
        <v>#REF!</v>
      </c>
    </row>
    <row r="665" spans="12:24" s="21" customFormat="1" x14ac:dyDescent="0.2">
      <c r="L665" s="22">
        <v>662</v>
      </c>
      <c r="M665" s="22" t="e">
        <f>IF(#REF!=#REF!,1,0)</f>
        <v>#REF!</v>
      </c>
      <c r="N665" s="22" t="e">
        <f>IF(M665=0,"",COUNTIF(M$4:M665,1))</f>
        <v>#REF!</v>
      </c>
      <c r="O665" s="53" t="e">
        <f>IF(#REF!=zz!BR$2396,1,0)</f>
        <v>#REF!</v>
      </c>
      <c r="P665" s="53" t="e">
        <f>IF(O665=0,"",COUNTIF(O$4:O665,1))</f>
        <v>#REF!</v>
      </c>
      <c r="Q665" s="53" t="e">
        <f>IF(#REF!=zz!BR$2398,1,0)</f>
        <v>#REF!</v>
      </c>
      <c r="R665" s="53" t="e">
        <f>IF(Q665=0,"",COUNTIF(Q$4:Q665,1))</f>
        <v>#REF!</v>
      </c>
      <c r="S665" s="53" t="e">
        <f>IF(#REF!=zz!BR$2400,1,0)</f>
        <v>#REF!</v>
      </c>
      <c r="T665" s="53" t="e">
        <f>IF(S665=0,"",COUNTIF(S$4:S665,1))</f>
        <v>#REF!</v>
      </c>
      <c r="U665" s="53" t="e">
        <f>IF(#REF!&lt;&gt;"",1,"")</f>
        <v>#REF!</v>
      </c>
      <c r="V665" s="53" t="e">
        <f>IF(U665="","",COUNTIF(U$4:U665,1))</f>
        <v>#REF!</v>
      </c>
      <c r="W665" s="53" t="e">
        <f>#REF!</f>
        <v>#REF!</v>
      </c>
      <c r="X665" s="53" t="e">
        <f>IF(W665=0,"",COUNTIF(W$4:W665,1))</f>
        <v>#REF!</v>
      </c>
    </row>
    <row r="666" spans="12:24" s="21" customFormat="1" x14ac:dyDescent="0.2">
      <c r="L666" s="22">
        <v>663</v>
      </c>
      <c r="M666" s="22" t="e">
        <f>IF(#REF!=#REF!,1,0)</f>
        <v>#REF!</v>
      </c>
      <c r="N666" s="22" t="e">
        <f>IF(M666=0,"",COUNTIF(M$4:M666,1))</f>
        <v>#REF!</v>
      </c>
      <c r="O666" s="53" t="e">
        <f>IF(#REF!=zz!BR$2396,1,0)</f>
        <v>#REF!</v>
      </c>
      <c r="P666" s="53" t="e">
        <f>IF(O666=0,"",COUNTIF(O$4:O666,1))</f>
        <v>#REF!</v>
      </c>
      <c r="Q666" s="53" t="e">
        <f>IF(#REF!=zz!BR$2398,1,0)</f>
        <v>#REF!</v>
      </c>
      <c r="R666" s="53" t="e">
        <f>IF(Q666=0,"",COUNTIF(Q$4:Q666,1))</f>
        <v>#REF!</v>
      </c>
      <c r="S666" s="53" t="e">
        <f>IF(#REF!=zz!BR$2400,1,0)</f>
        <v>#REF!</v>
      </c>
      <c r="T666" s="53" t="e">
        <f>IF(S666=0,"",COUNTIF(S$4:S666,1))</f>
        <v>#REF!</v>
      </c>
      <c r="U666" s="53" t="e">
        <f>IF(#REF!&lt;&gt;"",1,"")</f>
        <v>#REF!</v>
      </c>
      <c r="V666" s="53" t="e">
        <f>IF(U666="","",COUNTIF(U$4:U666,1))</f>
        <v>#REF!</v>
      </c>
      <c r="W666" s="53" t="e">
        <f>#REF!</f>
        <v>#REF!</v>
      </c>
      <c r="X666" s="53" t="e">
        <f>IF(W666=0,"",COUNTIF(W$4:W666,1))</f>
        <v>#REF!</v>
      </c>
    </row>
    <row r="667" spans="12:24" s="21" customFormat="1" x14ac:dyDescent="0.2">
      <c r="L667" s="22">
        <v>664</v>
      </c>
      <c r="M667" s="22" t="e">
        <f>IF(#REF!=#REF!,1,0)</f>
        <v>#REF!</v>
      </c>
      <c r="N667" s="22" t="e">
        <f>IF(M667=0,"",COUNTIF(M$4:M667,1))</f>
        <v>#REF!</v>
      </c>
      <c r="O667" s="53" t="e">
        <f>IF(#REF!=zz!BR$2396,1,0)</f>
        <v>#REF!</v>
      </c>
      <c r="P667" s="53" t="e">
        <f>IF(O667=0,"",COUNTIF(O$4:O667,1))</f>
        <v>#REF!</v>
      </c>
      <c r="Q667" s="53" t="e">
        <f>IF(#REF!=zz!BR$2398,1,0)</f>
        <v>#REF!</v>
      </c>
      <c r="R667" s="53" t="e">
        <f>IF(Q667=0,"",COUNTIF(Q$4:Q667,1))</f>
        <v>#REF!</v>
      </c>
      <c r="S667" s="53" t="e">
        <f>IF(#REF!=zz!BR$2400,1,0)</f>
        <v>#REF!</v>
      </c>
      <c r="T667" s="53" t="e">
        <f>IF(S667=0,"",COUNTIF(S$4:S667,1))</f>
        <v>#REF!</v>
      </c>
      <c r="U667" s="53" t="e">
        <f>IF(#REF!&lt;&gt;"",1,"")</f>
        <v>#REF!</v>
      </c>
      <c r="V667" s="53" t="e">
        <f>IF(U667="","",COUNTIF(U$4:U667,1))</f>
        <v>#REF!</v>
      </c>
      <c r="W667" s="53" t="e">
        <f>#REF!</f>
        <v>#REF!</v>
      </c>
      <c r="X667" s="53" t="e">
        <f>IF(W667=0,"",COUNTIF(W$4:W667,1))</f>
        <v>#REF!</v>
      </c>
    </row>
    <row r="668" spans="12:24" s="21" customFormat="1" x14ac:dyDescent="0.2">
      <c r="L668" s="22">
        <v>665</v>
      </c>
      <c r="M668" s="22" t="e">
        <f>IF(#REF!=#REF!,1,0)</f>
        <v>#REF!</v>
      </c>
      <c r="N668" s="22" t="e">
        <f>IF(M668=0,"",COUNTIF(M$4:M668,1))</f>
        <v>#REF!</v>
      </c>
      <c r="O668" s="53" t="e">
        <f>IF(#REF!=zz!BR$2396,1,0)</f>
        <v>#REF!</v>
      </c>
      <c r="P668" s="53" t="e">
        <f>IF(O668=0,"",COUNTIF(O$4:O668,1))</f>
        <v>#REF!</v>
      </c>
      <c r="Q668" s="53" t="e">
        <f>IF(#REF!=zz!BR$2398,1,0)</f>
        <v>#REF!</v>
      </c>
      <c r="R668" s="53" t="e">
        <f>IF(Q668=0,"",COUNTIF(Q$4:Q668,1))</f>
        <v>#REF!</v>
      </c>
      <c r="S668" s="53" t="e">
        <f>IF(#REF!=zz!BR$2400,1,0)</f>
        <v>#REF!</v>
      </c>
      <c r="T668" s="53" t="e">
        <f>IF(S668=0,"",COUNTIF(S$4:S668,1))</f>
        <v>#REF!</v>
      </c>
      <c r="U668" s="53" t="e">
        <f>IF(#REF!&lt;&gt;"",1,"")</f>
        <v>#REF!</v>
      </c>
      <c r="V668" s="53" t="e">
        <f>IF(U668="","",COUNTIF(U$4:U668,1))</f>
        <v>#REF!</v>
      </c>
      <c r="W668" s="53" t="e">
        <f>#REF!</f>
        <v>#REF!</v>
      </c>
      <c r="X668" s="53" t="e">
        <f>IF(W668=0,"",COUNTIF(W$4:W668,1))</f>
        <v>#REF!</v>
      </c>
    </row>
    <row r="669" spans="12:24" s="21" customFormat="1" x14ac:dyDescent="0.2">
      <c r="L669" s="22">
        <v>666</v>
      </c>
      <c r="M669" s="22" t="e">
        <f>IF(#REF!=#REF!,1,0)</f>
        <v>#REF!</v>
      </c>
      <c r="N669" s="22" t="e">
        <f>IF(M669=0,"",COUNTIF(M$4:M669,1))</f>
        <v>#REF!</v>
      </c>
      <c r="O669" s="53" t="e">
        <f>IF(#REF!=zz!BR$2396,1,0)</f>
        <v>#REF!</v>
      </c>
      <c r="P669" s="53" t="e">
        <f>IF(O669=0,"",COUNTIF(O$4:O669,1))</f>
        <v>#REF!</v>
      </c>
      <c r="Q669" s="53" t="e">
        <f>IF(#REF!=zz!BR$2398,1,0)</f>
        <v>#REF!</v>
      </c>
      <c r="R669" s="53" t="e">
        <f>IF(Q669=0,"",COUNTIF(Q$4:Q669,1))</f>
        <v>#REF!</v>
      </c>
      <c r="S669" s="53" t="e">
        <f>IF(#REF!=zz!BR$2400,1,0)</f>
        <v>#REF!</v>
      </c>
      <c r="T669" s="53" t="e">
        <f>IF(S669=0,"",COUNTIF(S$4:S669,1))</f>
        <v>#REF!</v>
      </c>
      <c r="U669" s="53" t="e">
        <f>IF(#REF!&lt;&gt;"",1,"")</f>
        <v>#REF!</v>
      </c>
      <c r="V669" s="53" t="e">
        <f>IF(U669="","",COUNTIF(U$4:U669,1))</f>
        <v>#REF!</v>
      </c>
      <c r="W669" s="53" t="e">
        <f>#REF!</f>
        <v>#REF!</v>
      </c>
      <c r="X669" s="53" t="e">
        <f>IF(W669=0,"",COUNTIF(W$4:W669,1))</f>
        <v>#REF!</v>
      </c>
    </row>
    <row r="670" spans="12:24" s="21" customFormat="1" x14ac:dyDescent="0.2">
      <c r="L670" s="22">
        <v>667</v>
      </c>
      <c r="M670" s="22" t="e">
        <f>IF(#REF!=#REF!,1,0)</f>
        <v>#REF!</v>
      </c>
      <c r="N670" s="22" t="e">
        <f>IF(M670=0,"",COUNTIF(M$4:M670,1))</f>
        <v>#REF!</v>
      </c>
      <c r="O670" s="53" t="e">
        <f>IF(#REF!=zz!BR$2396,1,0)</f>
        <v>#REF!</v>
      </c>
      <c r="P670" s="53" t="e">
        <f>IF(O670=0,"",COUNTIF(O$4:O670,1))</f>
        <v>#REF!</v>
      </c>
      <c r="Q670" s="53" t="e">
        <f>IF(#REF!=zz!BR$2398,1,0)</f>
        <v>#REF!</v>
      </c>
      <c r="R670" s="53" t="e">
        <f>IF(Q670=0,"",COUNTIF(Q$4:Q670,1))</f>
        <v>#REF!</v>
      </c>
      <c r="S670" s="53" t="e">
        <f>IF(#REF!=zz!BR$2400,1,0)</f>
        <v>#REF!</v>
      </c>
      <c r="T670" s="53" t="e">
        <f>IF(S670=0,"",COUNTIF(S$4:S670,1))</f>
        <v>#REF!</v>
      </c>
      <c r="U670" s="53" t="e">
        <f>IF(#REF!&lt;&gt;"",1,"")</f>
        <v>#REF!</v>
      </c>
      <c r="V670" s="53" t="e">
        <f>IF(U670="","",COUNTIF(U$4:U670,1))</f>
        <v>#REF!</v>
      </c>
      <c r="W670" s="53" t="e">
        <f>#REF!</f>
        <v>#REF!</v>
      </c>
      <c r="X670" s="53" t="e">
        <f>IF(W670=0,"",COUNTIF(W$4:W670,1))</f>
        <v>#REF!</v>
      </c>
    </row>
    <row r="671" spans="12:24" s="21" customFormat="1" x14ac:dyDescent="0.2">
      <c r="L671" s="22">
        <v>668</v>
      </c>
      <c r="M671" s="22" t="e">
        <f>IF(#REF!=#REF!,1,0)</f>
        <v>#REF!</v>
      </c>
      <c r="N671" s="22" t="e">
        <f>IF(M671=0,"",COUNTIF(M$4:M671,1))</f>
        <v>#REF!</v>
      </c>
      <c r="O671" s="53" t="e">
        <f>IF(#REF!=zz!BR$2396,1,0)</f>
        <v>#REF!</v>
      </c>
      <c r="P671" s="53" t="e">
        <f>IF(O671=0,"",COUNTIF(O$4:O671,1))</f>
        <v>#REF!</v>
      </c>
      <c r="Q671" s="53" t="e">
        <f>IF(#REF!=zz!BR$2398,1,0)</f>
        <v>#REF!</v>
      </c>
      <c r="R671" s="53" t="e">
        <f>IF(Q671=0,"",COUNTIF(Q$4:Q671,1))</f>
        <v>#REF!</v>
      </c>
      <c r="S671" s="53" t="e">
        <f>IF(#REF!=zz!BR$2400,1,0)</f>
        <v>#REF!</v>
      </c>
      <c r="T671" s="53" t="e">
        <f>IF(S671=0,"",COUNTIF(S$4:S671,1))</f>
        <v>#REF!</v>
      </c>
      <c r="U671" s="53" t="e">
        <f>IF(#REF!&lt;&gt;"",1,"")</f>
        <v>#REF!</v>
      </c>
      <c r="V671" s="53" t="e">
        <f>IF(U671="","",COUNTIF(U$4:U671,1))</f>
        <v>#REF!</v>
      </c>
      <c r="W671" s="53" t="e">
        <f>#REF!</f>
        <v>#REF!</v>
      </c>
      <c r="X671" s="53" t="e">
        <f>IF(W671=0,"",COUNTIF(W$4:W671,1))</f>
        <v>#REF!</v>
      </c>
    </row>
    <row r="672" spans="12:24" s="21" customFormat="1" x14ac:dyDescent="0.2">
      <c r="L672" s="22">
        <v>669</v>
      </c>
      <c r="M672" s="22" t="e">
        <f>IF(#REF!=#REF!,1,0)</f>
        <v>#REF!</v>
      </c>
      <c r="N672" s="22" t="e">
        <f>IF(M672=0,"",COUNTIF(M$4:M672,1))</f>
        <v>#REF!</v>
      </c>
      <c r="O672" s="53" t="e">
        <f>IF(#REF!=zz!BR$2396,1,0)</f>
        <v>#REF!</v>
      </c>
      <c r="P672" s="53" t="e">
        <f>IF(O672=0,"",COUNTIF(O$4:O672,1))</f>
        <v>#REF!</v>
      </c>
      <c r="Q672" s="53" t="e">
        <f>IF(#REF!=zz!BR$2398,1,0)</f>
        <v>#REF!</v>
      </c>
      <c r="R672" s="53" t="e">
        <f>IF(Q672=0,"",COUNTIF(Q$4:Q672,1))</f>
        <v>#REF!</v>
      </c>
      <c r="S672" s="53" t="e">
        <f>IF(#REF!=zz!BR$2400,1,0)</f>
        <v>#REF!</v>
      </c>
      <c r="T672" s="53" t="e">
        <f>IF(S672=0,"",COUNTIF(S$4:S672,1))</f>
        <v>#REF!</v>
      </c>
      <c r="U672" s="53" t="e">
        <f>IF(#REF!&lt;&gt;"",1,"")</f>
        <v>#REF!</v>
      </c>
      <c r="V672" s="53" t="e">
        <f>IF(U672="","",COUNTIF(U$4:U672,1))</f>
        <v>#REF!</v>
      </c>
      <c r="W672" s="53" t="e">
        <f>#REF!</f>
        <v>#REF!</v>
      </c>
      <c r="X672" s="53" t="e">
        <f>IF(W672=0,"",COUNTIF(W$4:W672,1))</f>
        <v>#REF!</v>
      </c>
    </row>
    <row r="673" spans="12:24" s="21" customFormat="1" x14ac:dyDescent="0.2">
      <c r="L673" s="22">
        <v>670</v>
      </c>
      <c r="M673" s="22" t="e">
        <f>IF(#REF!=#REF!,1,0)</f>
        <v>#REF!</v>
      </c>
      <c r="N673" s="22" t="e">
        <f>IF(M673=0,"",COUNTIF(M$4:M673,1))</f>
        <v>#REF!</v>
      </c>
      <c r="O673" s="53" t="e">
        <f>IF(#REF!=zz!BR$2396,1,0)</f>
        <v>#REF!</v>
      </c>
      <c r="P673" s="53" t="e">
        <f>IF(O673=0,"",COUNTIF(O$4:O673,1))</f>
        <v>#REF!</v>
      </c>
      <c r="Q673" s="53" t="e">
        <f>IF(#REF!=zz!BR$2398,1,0)</f>
        <v>#REF!</v>
      </c>
      <c r="R673" s="53" t="e">
        <f>IF(Q673=0,"",COUNTIF(Q$4:Q673,1))</f>
        <v>#REF!</v>
      </c>
      <c r="S673" s="53" t="e">
        <f>IF(#REF!=zz!BR$2400,1,0)</f>
        <v>#REF!</v>
      </c>
      <c r="T673" s="53" t="e">
        <f>IF(S673=0,"",COUNTIF(S$4:S673,1))</f>
        <v>#REF!</v>
      </c>
      <c r="U673" s="53" t="e">
        <f>IF(#REF!&lt;&gt;"",1,"")</f>
        <v>#REF!</v>
      </c>
      <c r="V673" s="53" t="e">
        <f>IF(U673="","",COUNTIF(U$4:U673,1))</f>
        <v>#REF!</v>
      </c>
      <c r="W673" s="53" t="e">
        <f>#REF!</f>
        <v>#REF!</v>
      </c>
      <c r="X673" s="53" t="e">
        <f>IF(W673=0,"",COUNTIF(W$4:W673,1))</f>
        <v>#REF!</v>
      </c>
    </row>
    <row r="674" spans="12:24" s="21" customFormat="1" x14ac:dyDescent="0.2">
      <c r="L674" s="22">
        <v>671</v>
      </c>
      <c r="M674" s="22" t="e">
        <f>IF(#REF!=#REF!,1,0)</f>
        <v>#REF!</v>
      </c>
      <c r="N674" s="22" t="e">
        <f>IF(M674=0,"",COUNTIF(M$4:M674,1))</f>
        <v>#REF!</v>
      </c>
      <c r="O674" s="53" t="e">
        <f>IF(#REF!=zz!BR$2396,1,0)</f>
        <v>#REF!</v>
      </c>
      <c r="P674" s="53" t="e">
        <f>IF(O674=0,"",COUNTIF(O$4:O674,1))</f>
        <v>#REF!</v>
      </c>
      <c r="Q674" s="53" t="e">
        <f>IF(#REF!=zz!BR$2398,1,0)</f>
        <v>#REF!</v>
      </c>
      <c r="R674" s="53" t="e">
        <f>IF(Q674=0,"",COUNTIF(Q$4:Q674,1))</f>
        <v>#REF!</v>
      </c>
      <c r="S674" s="53" t="e">
        <f>IF(#REF!=zz!BR$2400,1,0)</f>
        <v>#REF!</v>
      </c>
      <c r="T674" s="53" t="e">
        <f>IF(S674=0,"",COUNTIF(S$4:S674,1))</f>
        <v>#REF!</v>
      </c>
      <c r="U674" s="53" t="e">
        <f>IF(#REF!&lt;&gt;"",1,"")</f>
        <v>#REF!</v>
      </c>
      <c r="V674" s="53" t="e">
        <f>IF(U674="","",COUNTIF(U$4:U674,1))</f>
        <v>#REF!</v>
      </c>
      <c r="W674" s="53" t="e">
        <f>#REF!</f>
        <v>#REF!</v>
      </c>
      <c r="X674" s="53" t="e">
        <f>IF(W674=0,"",COUNTIF(W$4:W674,1))</f>
        <v>#REF!</v>
      </c>
    </row>
    <row r="675" spans="12:24" s="21" customFormat="1" x14ac:dyDescent="0.2">
      <c r="L675" s="22">
        <v>672</v>
      </c>
      <c r="M675" s="22" t="e">
        <f>IF(#REF!=#REF!,1,0)</f>
        <v>#REF!</v>
      </c>
      <c r="N675" s="22" t="e">
        <f>IF(M675=0,"",COUNTIF(M$4:M675,1))</f>
        <v>#REF!</v>
      </c>
      <c r="O675" s="53" t="e">
        <f>IF(#REF!=zz!BR$2396,1,0)</f>
        <v>#REF!</v>
      </c>
      <c r="P675" s="53" t="e">
        <f>IF(O675=0,"",COUNTIF(O$4:O675,1))</f>
        <v>#REF!</v>
      </c>
      <c r="Q675" s="53" t="e">
        <f>IF(#REF!=zz!BR$2398,1,0)</f>
        <v>#REF!</v>
      </c>
      <c r="R675" s="53" t="e">
        <f>IF(Q675=0,"",COUNTIF(Q$4:Q675,1))</f>
        <v>#REF!</v>
      </c>
      <c r="S675" s="53" t="e">
        <f>IF(#REF!=zz!BR$2400,1,0)</f>
        <v>#REF!</v>
      </c>
      <c r="T675" s="53" t="e">
        <f>IF(S675=0,"",COUNTIF(S$4:S675,1))</f>
        <v>#REF!</v>
      </c>
      <c r="U675" s="53" t="e">
        <f>IF(#REF!&lt;&gt;"",1,"")</f>
        <v>#REF!</v>
      </c>
      <c r="V675" s="53" t="e">
        <f>IF(U675="","",COUNTIF(U$4:U675,1))</f>
        <v>#REF!</v>
      </c>
      <c r="W675" s="53" t="e">
        <f>#REF!</f>
        <v>#REF!</v>
      </c>
      <c r="X675" s="53" t="e">
        <f>IF(W675=0,"",COUNTIF(W$4:W675,1))</f>
        <v>#REF!</v>
      </c>
    </row>
    <row r="676" spans="12:24" s="21" customFormat="1" x14ac:dyDescent="0.2">
      <c r="L676" s="22">
        <v>673</v>
      </c>
      <c r="M676" s="22" t="e">
        <f>IF(#REF!=#REF!,1,0)</f>
        <v>#REF!</v>
      </c>
      <c r="N676" s="22" t="e">
        <f>IF(M676=0,"",COUNTIF(M$4:M676,1))</f>
        <v>#REF!</v>
      </c>
      <c r="O676" s="53" t="e">
        <f>IF(#REF!=zz!BR$2396,1,0)</f>
        <v>#REF!</v>
      </c>
      <c r="P676" s="53" t="e">
        <f>IF(O676=0,"",COUNTIF(O$4:O676,1))</f>
        <v>#REF!</v>
      </c>
      <c r="Q676" s="53" t="e">
        <f>IF(#REF!=zz!BR$2398,1,0)</f>
        <v>#REF!</v>
      </c>
      <c r="R676" s="53" t="e">
        <f>IF(Q676=0,"",COUNTIF(Q$4:Q676,1))</f>
        <v>#REF!</v>
      </c>
      <c r="S676" s="53" t="e">
        <f>IF(#REF!=zz!BR$2400,1,0)</f>
        <v>#REF!</v>
      </c>
      <c r="T676" s="53" t="e">
        <f>IF(S676=0,"",COUNTIF(S$4:S676,1))</f>
        <v>#REF!</v>
      </c>
      <c r="U676" s="53" t="e">
        <f>IF(#REF!&lt;&gt;"",1,"")</f>
        <v>#REF!</v>
      </c>
      <c r="V676" s="53" t="e">
        <f>IF(U676="","",COUNTIF(U$4:U676,1))</f>
        <v>#REF!</v>
      </c>
      <c r="W676" s="53" t="e">
        <f>#REF!</f>
        <v>#REF!</v>
      </c>
      <c r="X676" s="53" t="e">
        <f>IF(W676=0,"",COUNTIF(W$4:W676,1))</f>
        <v>#REF!</v>
      </c>
    </row>
    <row r="677" spans="12:24" s="21" customFormat="1" x14ac:dyDescent="0.2">
      <c r="L677" s="22">
        <v>674</v>
      </c>
      <c r="M677" s="22" t="e">
        <f>IF(#REF!=#REF!,1,0)</f>
        <v>#REF!</v>
      </c>
      <c r="N677" s="22" t="e">
        <f>IF(M677=0,"",COUNTIF(M$4:M677,1))</f>
        <v>#REF!</v>
      </c>
      <c r="O677" s="53" t="e">
        <f>IF(#REF!=zz!BR$2396,1,0)</f>
        <v>#REF!</v>
      </c>
      <c r="P677" s="53" t="e">
        <f>IF(O677=0,"",COUNTIF(O$4:O677,1))</f>
        <v>#REF!</v>
      </c>
      <c r="Q677" s="53" t="e">
        <f>IF(#REF!=zz!BR$2398,1,0)</f>
        <v>#REF!</v>
      </c>
      <c r="R677" s="53" t="e">
        <f>IF(Q677=0,"",COUNTIF(Q$4:Q677,1))</f>
        <v>#REF!</v>
      </c>
      <c r="S677" s="53" t="e">
        <f>IF(#REF!=zz!BR$2400,1,0)</f>
        <v>#REF!</v>
      </c>
      <c r="T677" s="53" t="e">
        <f>IF(S677=0,"",COUNTIF(S$4:S677,1))</f>
        <v>#REF!</v>
      </c>
      <c r="U677" s="53" t="e">
        <f>IF(#REF!&lt;&gt;"",1,"")</f>
        <v>#REF!</v>
      </c>
      <c r="V677" s="53" t="e">
        <f>IF(U677="","",COUNTIF(U$4:U677,1))</f>
        <v>#REF!</v>
      </c>
      <c r="W677" s="53" t="e">
        <f>#REF!</f>
        <v>#REF!</v>
      </c>
      <c r="X677" s="53" t="e">
        <f>IF(W677=0,"",COUNTIF(W$4:W677,1))</f>
        <v>#REF!</v>
      </c>
    </row>
    <row r="678" spans="12:24" s="21" customFormat="1" x14ac:dyDescent="0.2">
      <c r="L678" s="22">
        <v>675</v>
      </c>
      <c r="M678" s="22" t="e">
        <f>IF(#REF!=#REF!,1,0)</f>
        <v>#REF!</v>
      </c>
      <c r="N678" s="22" t="e">
        <f>IF(M678=0,"",COUNTIF(M$4:M678,1))</f>
        <v>#REF!</v>
      </c>
      <c r="O678" s="53" t="e">
        <f>IF(#REF!=zz!BR$2396,1,0)</f>
        <v>#REF!</v>
      </c>
      <c r="P678" s="53" t="e">
        <f>IF(O678=0,"",COUNTIF(O$4:O678,1))</f>
        <v>#REF!</v>
      </c>
      <c r="Q678" s="53" t="e">
        <f>IF(#REF!=zz!BR$2398,1,0)</f>
        <v>#REF!</v>
      </c>
      <c r="R678" s="53" t="e">
        <f>IF(Q678=0,"",COUNTIF(Q$4:Q678,1))</f>
        <v>#REF!</v>
      </c>
      <c r="S678" s="53" t="e">
        <f>IF(#REF!=zz!BR$2400,1,0)</f>
        <v>#REF!</v>
      </c>
      <c r="T678" s="53" t="e">
        <f>IF(S678=0,"",COUNTIF(S$4:S678,1))</f>
        <v>#REF!</v>
      </c>
      <c r="U678" s="53" t="e">
        <f>IF(#REF!&lt;&gt;"",1,"")</f>
        <v>#REF!</v>
      </c>
      <c r="V678" s="53" t="e">
        <f>IF(U678="","",COUNTIF(U$4:U678,1))</f>
        <v>#REF!</v>
      </c>
      <c r="W678" s="53" t="e">
        <f>#REF!</f>
        <v>#REF!</v>
      </c>
      <c r="X678" s="53" t="e">
        <f>IF(W678=0,"",COUNTIF(W$4:W678,1))</f>
        <v>#REF!</v>
      </c>
    </row>
    <row r="679" spans="12:24" s="21" customFormat="1" x14ac:dyDescent="0.2">
      <c r="L679" s="22">
        <v>676</v>
      </c>
      <c r="M679" s="22" t="e">
        <f>IF(#REF!=#REF!,1,0)</f>
        <v>#REF!</v>
      </c>
      <c r="N679" s="22" t="e">
        <f>IF(M679=0,"",COUNTIF(M$4:M679,1))</f>
        <v>#REF!</v>
      </c>
      <c r="O679" s="53" t="e">
        <f>IF(#REF!=zz!BR$2396,1,0)</f>
        <v>#REF!</v>
      </c>
      <c r="P679" s="53" t="e">
        <f>IF(O679=0,"",COUNTIF(O$4:O679,1))</f>
        <v>#REF!</v>
      </c>
      <c r="Q679" s="53" t="e">
        <f>IF(#REF!=zz!BR$2398,1,0)</f>
        <v>#REF!</v>
      </c>
      <c r="R679" s="53" t="e">
        <f>IF(Q679=0,"",COUNTIF(Q$4:Q679,1))</f>
        <v>#REF!</v>
      </c>
      <c r="S679" s="53" t="e">
        <f>IF(#REF!=zz!BR$2400,1,0)</f>
        <v>#REF!</v>
      </c>
      <c r="T679" s="53" t="e">
        <f>IF(S679=0,"",COUNTIF(S$4:S679,1))</f>
        <v>#REF!</v>
      </c>
      <c r="U679" s="53" t="e">
        <f>IF(#REF!&lt;&gt;"",1,"")</f>
        <v>#REF!</v>
      </c>
      <c r="V679" s="53" t="e">
        <f>IF(U679="","",COUNTIF(U$4:U679,1))</f>
        <v>#REF!</v>
      </c>
      <c r="W679" s="53" t="e">
        <f>#REF!</f>
        <v>#REF!</v>
      </c>
      <c r="X679" s="53" t="e">
        <f>IF(W679=0,"",COUNTIF(W$4:W679,1))</f>
        <v>#REF!</v>
      </c>
    </row>
    <row r="680" spans="12:24" s="21" customFormat="1" x14ac:dyDescent="0.2">
      <c r="L680" s="22">
        <v>677</v>
      </c>
      <c r="M680" s="22" t="e">
        <f>IF(#REF!=#REF!,1,0)</f>
        <v>#REF!</v>
      </c>
      <c r="N680" s="22" t="e">
        <f>IF(M680=0,"",COUNTIF(M$4:M680,1))</f>
        <v>#REF!</v>
      </c>
      <c r="O680" s="53" t="e">
        <f>IF(#REF!=zz!BR$2396,1,0)</f>
        <v>#REF!</v>
      </c>
      <c r="P680" s="53" t="e">
        <f>IF(O680=0,"",COUNTIF(O$4:O680,1))</f>
        <v>#REF!</v>
      </c>
      <c r="Q680" s="53" t="e">
        <f>IF(#REF!=zz!BR$2398,1,0)</f>
        <v>#REF!</v>
      </c>
      <c r="R680" s="53" t="e">
        <f>IF(Q680=0,"",COUNTIF(Q$4:Q680,1))</f>
        <v>#REF!</v>
      </c>
      <c r="S680" s="53" t="e">
        <f>IF(#REF!=zz!BR$2400,1,0)</f>
        <v>#REF!</v>
      </c>
      <c r="T680" s="53" t="e">
        <f>IF(S680=0,"",COUNTIF(S$4:S680,1))</f>
        <v>#REF!</v>
      </c>
      <c r="U680" s="53" t="e">
        <f>IF(#REF!&lt;&gt;"",1,"")</f>
        <v>#REF!</v>
      </c>
      <c r="V680" s="53" t="e">
        <f>IF(U680="","",COUNTIF(U$4:U680,1))</f>
        <v>#REF!</v>
      </c>
      <c r="W680" s="53" t="e">
        <f>#REF!</f>
        <v>#REF!</v>
      </c>
      <c r="X680" s="53" t="e">
        <f>IF(W680=0,"",COUNTIF(W$4:W680,1))</f>
        <v>#REF!</v>
      </c>
    </row>
    <row r="681" spans="12:24" s="21" customFormat="1" x14ac:dyDescent="0.2">
      <c r="L681" s="22">
        <v>678</v>
      </c>
      <c r="M681" s="22" t="e">
        <f>IF(#REF!=#REF!,1,0)</f>
        <v>#REF!</v>
      </c>
      <c r="N681" s="22" t="e">
        <f>IF(M681=0,"",COUNTIF(M$4:M681,1))</f>
        <v>#REF!</v>
      </c>
      <c r="O681" s="53" t="e">
        <f>IF(#REF!=zz!BR$2396,1,0)</f>
        <v>#REF!</v>
      </c>
      <c r="P681" s="53" t="e">
        <f>IF(O681=0,"",COUNTIF(O$4:O681,1))</f>
        <v>#REF!</v>
      </c>
      <c r="Q681" s="53" t="e">
        <f>IF(#REF!=zz!BR$2398,1,0)</f>
        <v>#REF!</v>
      </c>
      <c r="R681" s="53" t="e">
        <f>IF(Q681=0,"",COUNTIF(Q$4:Q681,1))</f>
        <v>#REF!</v>
      </c>
      <c r="S681" s="53" t="e">
        <f>IF(#REF!=zz!BR$2400,1,0)</f>
        <v>#REF!</v>
      </c>
      <c r="T681" s="53" t="e">
        <f>IF(S681=0,"",COUNTIF(S$4:S681,1))</f>
        <v>#REF!</v>
      </c>
      <c r="U681" s="53" t="e">
        <f>IF(#REF!&lt;&gt;"",1,"")</f>
        <v>#REF!</v>
      </c>
      <c r="V681" s="53" t="e">
        <f>IF(U681="","",COUNTIF(U$4:U681,1))</f>
        <v>#REF!</v>
      </c>
      <c r="W681" s="53" t="e">
        <f>#REF!</f>
        <v>#REF!</v>
      </c>
      <c r="X681" s="53" t="e">
        <f>IF(W681=0,"",COUNTIF(W$4:W681,1))</f>
        <v>#REF!</v>
      </c>
    </row>
    <row r="682" spans="12:24" s="21" customFormat="1" x14ac:dyDescent="0.2">
      <c r="L682" s="22">
        <v>679</v>
      </c>
      <c r="M682" s="22" t="e">
        <f>IF(#REF!=#REF!,1,0)</f>
        <v>#REF!</v>
      </c>
      <c r="N682" s="22" t="e">
        <f>IF(M682=0,"",COUNTIF(M$4:M682,1))</f>
        <v>#REF!</v>
      </c>
      <c r="O682" s="53" t="e">
        <f>IF(#REF!=zz!BR$2396,1,0)</f>
        <v>#REF!</v>
      </c>
      <c r="P682" s="53" t="e">
        <f>IF(O682=0,"",COUNTIF(O$4:O682,1))</f>
        <v>#REF!</v>
      </c>
      <c r="Q682" s="53" t="e">
        <f>IF(#REF!=zz!BR$2398,1,0)</f>
        <v>#REF!</v>
      </c>
      <c r="R682" s="53" t="e">
        <f>IF(Q682=0,"",COUNTIF(Q$4:Q682,1))</f>
        <v>#REF!</v>
      </c>
      <c r="S682" s="53" t="e">
        <f>IF(#REF!=zz!BR$2400,1,0)</f>
        <v>#REF!</v>
      </c>
      <c r="T682" s="53" t="e">
        <f>IF(S682=0,"",COUNTIF(S$4:S682,1))</f>
        <v>#REF!</v>
      </c>
      <c r="U682" s="53" t="e">
        <f>IF(#REF!&lt;&gt;"",1,"")</f>
        <v>#REF!</v>
      </c>
      <c r="V682" s="53" t="e">
        <f>IF(U682="","",COUNTIF(U$4:U682,1))</f>
        <v>#REF!</v>
      </c>
      <c r="W682" s="53" t="e">
        <f>#REF!</f>
        <v>#REF!</v>
      </c>
      <c r="X682" s="53" t="e">
        <f>IF(W682=0,"",COUNTIF(W$4:W682,1))</f>
        <v>#REF!</v>
      </c>
    </row>
    <row r="683" spans="12:24" s="21" customFormat="1" x14ac:dyDescent="0.2">
      <c r="L683" s="22">
        <v>680</v>
      </c>
      <c r="M683" s="22" t="e">
        <f>IF(#REF!=#REF!,1,0)</f>
        <v>#REF!</v>
      </c>
      <c r="N683" s="22" t="e">
        <f>IF(M683=0,"",COUNTIF(M$4:M683,1))</f>
        <v>#REF!</v>
      </c>
      <c r="O683" s="53" t="e">
        <f>IF(#REF!=zz!BR$2396,1,0)</f>
        <v>#REF!</v>
      </c>
      <c r="P683" s="53" t="e">
        <f>IF(O683=0,"",COUNTIF(O$4:O683,1))</f>
        <v>#REF!</v>
      </c>
      <c r="Q683" s="53" t="e">
        <f>IF(#REF!=zz!BR$2398,1,0)</f>
        <v>#REF!</v>
      </c>
      <c r="R683" s="53" t="e">
        <f>IF(Q683=0,"",COUNTIF(Q$4:Q683,1))</f>
        <v>#REF!</v>
      </c>
      <c r="S683" s="53" t="e">
        <f>IF(#REF!=zz!BR$2400,1,0)</f>
        <v>#REF!</v>
      </c>
      <c r="T683" s="53" t="e">
        <f>IF(S683=0,"",COUNTIF(S$4:S683,1))</f>
        <v>#REF!</v>
      </c>
      <c r="U683" s="53" t="e">
        <f>IF(#REF!&lt;&gt;"",1,"")</f>
        <v>#REF!</v>
      </c>
      <c r="V683" s="53" t="e">
        <f>IF(U683="","",COUNTIF(U$4:U683,1))</f>
        <v>#REF!</v>
      </c>
      <c r="W683" s="53" t="e">
        <f>#REF!</f>
        <v>#REF!</v>
      </c>
      <c r="X683" s="53" t="e">
        <f>IF(W683=0,"",COUNTIF(W$4:W683,1))</f>
        <v>#REF!</v>
      </c>
    </row>
    <row r="684" spans="12:24" s="21" customFormat="1" x14ac:dyDescent="0.2">
      <c r="L684" s="22">
        <v>681</v>
      </c>
      <c r="M684" s="22" t="e">
        <f>IF(#REF!=#REF!,1,0)</f>
        <v>#REF!</v>
      </c>
      <c r="N684" s="22" t="e">
        <f>IF(M684=0,"",COUNTIF(M$4:M684,1))</f>
        <v>#REF!</v>
      </c>
      <c r="O684" s="53" t="e">
        <f>IF(#REF!=zz!BR$2396,1,0)</f>
        <v>#REF!</v>
      </c>
      <c r="P684" s="53" t="e">
        <f>IF(O684=0,"",COUNTIF(O$4:O684,1))</f>
        <v>#REF!</v>
      </c>
      <c r="Q684" s="53" t="e">
        <f>IF(#REF!=zz!BR$2398,1,0)</f>
        <v>#REF!</v>
      </c>
      <c r="R684" s="53" t="e">
        <f>IF(Q684=0,"",COUNTIF(Q$4:Q684,1))</f>
        <v>#REF!</v>
      </c>
      <c r="S684" s="53" t="e">
        <f>IF(#REF!=zz!BR$2400,1,0)</f>
        <v>#REF!</v>
      </c>
      <c r="T684" s="53" t="e">
        <f>IF(S684=0,"",COUNTIF(S$4:S684,1))</f>
        <v>#REF!</v>
      </c>
      <c r="U684" s="53" t="e">
        <f>IF(#REF!&lt;&gt;"",1,"")</f>
        <v>#REF!</v>
      </c>
      <c r="V684" s="53" t="e">
        <f>IF(U684="","",COUNTIF(U$4:U684,1))</f>
        <v>#REF!</v>
      </c>
      <c r="W684" s="53" t="e">
        <f>#REF!</f>
        <v>#REF!</v>
      </c>
      <c r="X684" s="53" t="e">
        <f>IF(W684=0,"",COUNTIF(W$4:W684,1))</f>
        <v>#REF!</v>
      </c>
    </row>
    <row r="685" spans="12:24" s="21" customFormat="1" x14ac:dyDescent="0.2">
      <c r="L685" s="22">
        <v>682</v>
      </c>
      <c r="M685" s="22" t="e">
        <f>IF(#REF!=#REF!,1,0)</f>
        <v>#REF!</v>
      </c>
      <c r="N685" s="22" t="e">
        <f>IF(M685=0,"",COUNTIF(M$4:M685,1))</f>
        <v>#REF!</v>
      </c>
      <c r="O685" s="53" t="e">
        <f>IF(#REF!=zz!BR$2396,1,0)</f>
        <v>#REF!</v>
      </c>
      <c r="P685" s="53" t="e">
        <f>IF(O685=0,"",COUNTIF(O$4:O685,1))</f>
        <v>#REF!</v>
      </c>
      <c r="Q685" s="53" t="e">
        <f>IF(#REF!=zz!BR$2398,1,0)</f>
        <v>#REF!</v>
      </c>
      <c r="R685" s="53" t="e">
        <f>IF(Q685=0,"",COUNTIF(Q$4:Q685,1))</f>
        <v>#REF!</v>
      </c>
      <c r="S685" s="53" t="e">
        <f>IF(#REF!=zz!BR$2400,1,0)</f>
        <v>#REF!</v>
      </c>
      <c r="T685" s="53" t="e">
        <f>IF(S685=0,"",COUNTIF(S$4:S685,1))</f>
        <v>#REF!</v>
      </c>
      <c r="U685" s="53" t="e">
        <f>IF(#REF!&lt;&gt;"",1,"")</f>
        <v>#REF!</v>
      </c>
      <c r="V685" s="53" t="e">
        <f>IF(U685="","",COUNTIF(U$4:U685,1))</f>
        <v>#REF!</v>
      </c>
      <c r="W685" s="53" t="e">
        <f>#REF!</f>
        <v>#REF!</v>
      </c>
      <c r="X685" s="53" t="e">
        <f>IF(W685=0,"",COUNTIF(W$4:W685,1))</f>
        <v>#REF!</v>
      </c>
    </row>
    <row r="686" spans="12:24" s="21" customFormat="1" x14ac:dyDescent="0.2">
      <c r="L686" s="22">
        <v>683</v>
      </c>
      <c r="M686" s="22" t="e">
        <f>IF(#REF!=#REF!,1,0)</f>
        <v>#REF!</v>
      </c>
      <c r="N686" s="22" t="e">
        <f>IF(M686=0,"",COUNTIF(M$4:M686,1))</f>
        <v>#REF!</v>
      </c>
      <c r="O686" s="53" t="e">
        <f>IF(#REF!=zz!BR$2396,1,0)</f>
        <v>#REF!</v>
      </c>
      <c r="P686" s="53" t="e">
        <f>IF(O686=0,"",COUNTIF(O$4:O686,1))</f>
        <v>#REF!</v>
      </c>
      <c r="Q686" s="53" t="e">
        <f>IF(#REF!=zz!BR$2398,1,0)</f>
        <v>#REF!</v>
      </c>
      <c r="R686" s="53" t="e">
        <f>IF(Q686=0,"",COUNTIF(Q$4:Q686,1))</f>
        <v>#REF!</v>
      </c>
      <c r="S686" s="53" t="e">
        <f>IF(#REF!=zz!BR$2400,1,0)</f>
        <v>#REF!</v>
      </c>
      <c r="T686" s="53" t="e">
        <f>IF(S686=0,"",COUNTIF(S$4:S686,1))</f>
        <v>#REF!</v>
      </c>
      <c r="U686" s="53" t="e">
        <f>IF(#REF!&lt;&gt;"",1,"")</f>
        <v>#REF!</v>
      </c>
      <c r="V686" s="53" t="e">
        <f>IF(U686="","",COUNTIF(U$4:U686,1))</f>
        <v>#REF!</v>
      </c>
      <c r="W686" s="53" t="e">
        <f>#REF!</f>
        <v>#REF!</v>
      </c>
      <c r="X686" s="53" t="e">
        <f>IF(W686=0,"",COUNTIF(W$4:W686,1))</f>
        <v>#REF!</v>
      </c>
    </row>
    <row r="687" spans="12:24" s="21" customFormat="1" x14ac:dyDescent="0.2">
      <c r="L687" s="22">
        <v>684</v>
      </c>
      <c r="M687" s="22" t="e">
        <f>IF(#REF!=#REF!,1,0)</f>
        <v>#REF!</v>
      </c>
      <c r="N687" s="22" t="e">
        <f>IF(M687=0,"",COUNTIF(M$4:M687,1))</f>
        <v>#REF!</v>
      </c>
      <c r="O687" s="53" t="e">
        <f>IF(#REF!=zz!BR$2396,1,0)</f>
        <v>#REF!</v>
      </c>
      <c r="P687" s="53" t="e">
        <f>IF(O687=0,"",COUNTIF(O$4:O687,1))</f>
        <v>#REF!</v>
      </c>
      <c r="Q687" s="53" t="e">
        <f>IF(#REF!=zz!BR$2398,1,0)</f>
        <v>#REF!</v>
      </c>
      <c r="R687" s="53" t="e">
        <f>IF(Q687=0,"",COUNTIF(Q$4:Q687,1))</f>
        <v>#REF!</v>
      </c>
      <c r="S687" s="53" t="e">
        <f>IF(#REF!=zz!BR$2400,1,0)</f>
        <v>#REF!</v>
      </c>
      <c r="T687" s="53" t="e">
        <f>IF(S687=0,"",COUNTIF(S$4:S687,1))</f>
        <v>#REF!</v>
      </c>
      <c r="U687" s="53" t="e">
        <f>IF(#REF!&lt;&gt;"",1,"")</f>
        <v>#REF!</v>
      </c>
      <c r="V687" s="53" t="e">
        <f>IF(U687="","",COUNTIF(U$4:U687,1))</f>
        <v>#REF!</v>
      </c>
      <c r="W687" s="53" t="e">
        <f>#REF!</f>
        <v>#REF!</v>
      </c>
      <c r="X687" s="53" t="e">
        <f>IF(W687=0,"",COUNTIF(W$4:W687,1))</f>
        <v>#REF!</v>
      </c>
    </row>
    <row r="688" spans="12:24" s="21" customFormat="1" x14ac:dyDescent="0.2">
      <c r="L688" s="22">
        <v>685</v>
      </c>
      <c r="M688" s="22" t="e">
        <f>IF(#REF!=#REF!,1,0)</f>
        <v>#REF!</v>
      </c>
      <c r="N688" s="22" t="e">
        <f>IF(M688=0,"",COUNTIF(M$4:M688,1))</f>
        <v>#REF!</v>
      </c>
      <c r="O688" s="53" t="e">
        <f>IF(#REF!=zz!BR$2396,1,0)</f>
        <v>#REF!</v>
      </c>
      <c r="P688" s="53" t="e">
        <f>IF(O688=0,"",COUNTIF(O$4:O688,1))</f>
        <v>#REF!</v>
      </c>
      <c r="Q688" s="53" t="e">
        <f>IF(#REF!=zz!BR$2398,1,0)</f>
        <v>#REF!</v>
      </c>
      <c r="R688" s="53" t="e">
        <f>IF(Q688=0,"",COUNTIF(Q$4:Q688,1))</f>
        <v>#REF!</v>
      </c>
      <c r="S688" s="53" t="e">
        <f>IF(#REF!=zz!BR$2400,1,0)</f>
        <v>#REF!</v>
      </c>
      <c r="T688" s="53" t="e">
        <f>IF(S688=0,"",COUNTIF(S$4:S688,1))</f>
        <v>#REF!</v>
      </c>
      <c r="U688" s="53" t="e">
        <f>IF(#REF!&lt;&gt;"",1,"")</f>
        <v>#REF!</v>
      </c>
      <c r="V688" s="53" t="e">
        <f>IF(U688="","",COUNTIF(U$4:U688,1))</f>
        <v>#REF!</v>
      </c>
      <c r="W688" s="53" t="e">
        <f>#REF!</f>
        <v>#REF!</v>
      </c>
      <c r="X688" s="53" t="e">
        <f>IF(W688=0,"",COUNTIF(W$4:W688,1))</f>
        <v>#REF!</v>
      </c>
    </row>
    <row r="689" spans="12:24" s="21" customFormat="1" x14ac:dyDescent="0.2">
      <c r="L689" s="22">
        <v>686</v>
      </c>
      <c r="M689" s="22" t="e">
        <f>IF(#REF!=#REF!,1,0)</f>
        <v>#REF!</v>
      </c>
      <c r="N689" s="22" t="e">
        <f>IF(M689=0,"",COUNTIF(M$4:M689,1))</f>
        <v>#REF!</v>
      </c>
      <c r="O689" s="53" t="e">
        <f>IF(#REF!=zz!BR$2396,1,0)</f>
        <v>#REF!</v>
      </c>
      <c r="P689" s="53" t="e">
        <f>IF(O689=0,"",COUNTIF(O$4:O689,1))</f>
        <v>#REF!</v>
      </c>
      <c r="Q689" s="53" t="e">
        <f>IF(#REF!=zz!BR$2398,1,0)</f>
        <v>#REF!</v>
      </c>
      <c r="R689" s="53" t="e">
        <f>IF(Q689=0,"",COUNTIF(Q$4:Q689,1))</f>
        <v>#REF!</v>
      </c>
      <c r="S689" s="53" t="e">
        <f>IF(#REF!=zz!BR$2400,1,0)</f>
        <v>#REF!</v>
      </c>
      <c r="T689" s="53" t="e">
        <f>IF(S689=0,"",COUNTIF(S$4:S689,1))</f>
        <v>#REF!</v>
      </c>
      <c r="U689" s="53" t="e">
        <f>IF(#REF!&lt;&gt;"",1,"")</f>
        <v>#REF!</v>
      </c>
      <c r="V689" s="53" t="e">
        <f>IF(U689="","",COUNTIF(U$4:U689,1))</f>
        <v>#REF!</v>
      </c>
      <c r="W689" s="53" t="e">
        <f>#REF!</f>
        <v>#REF!</v>
      </c>
      <c r="X689" s="53" t="e">
        <f>IF(W689=0,"",COUNTIF(W$4:W689,1))</f>
        <v>#REF!</v>
      </c>
    </row>
    <row r="690" spans="12:24" s="21" customFormat="1" x14ac:dyDescent="0.2">
      <c r="L690" s="22">
        <v>687</v>
      </c>
      <c r="M690" s="22" t="e">
        <f>IF(#REF!=#REF!,1,0)</f>
        <v>#REF!</v>
      </c>
      <c r="N690" s="22" t="e">
        <f>IF(M690=0,"",COUNTIF(M$4:M690,1))</f>
        <v>#REF!</v>
      </c>
      <c r="O690" s="53" t="e">
        <f>IF(#REF!=zz!BR$2396,1,0)</f>
        <v>#REF!</v>
      </c>
      <c r="P690" s="53" t="e">
        <f>IF(O690=0,"",COUNTIF(O$4:O690,1))</f>
        <v>#REF!</v>
      </c>
      <c r="Q690" s="53" t="e">
        <f>IF(#REF!=zz!BR$2398,1,0)</f>
        <v>#REF!</v>
      </c>
      <c r="R690" s="53" t="e">
        <f>IF(Q690=0,"",COUNTIF(Q$4:Q690,1))</f>
        <v>#REF!</v>
      </c>
      <c r="S690" s="53" t="e">
        <f>IF(#REF!=zz!BR$2400,1,0)</f>
        <v>#REF!</v>
      </c>
      <c r="T690" s="53" t="e">
        <f>IF(S690=0,"",COUNTIF(S$4:S690,1))</f>
        <v>#REF!</v>
      </c>
      <c r="U690" s="53" t="e">
        <f>IF(#REF!&lt;&gt;"",1,"")</f>
        <v>#REF!</v>
      </c>
      <c r="V690" s="53" t="e">
        <f>IF(U690="","",COUNTIF(U$4:U690,1))</f>
        <v>#REF!</v>
      </c>
      <c r="W690" s="53" t="e">
        <f>#REF!</f>
        <v>#REF!</v>
      </c>
      <c r="X690" s="53" t="e">
        <f>IF(W690=0,"",COUNTIF(W$4:W690,1))</f>
        <v>#REF!</v>
      </c>
    </row>
    <row r="691" spans="12:24" s="21" customFormat="1" x14ac:dyDescent="0.2">
      <c r="L691" s="22">
        <v>688</v>
      </c>
      <c r="M691" s="22" t="e">
        <f>IF(#REF!=#REF!,1,0)</f>
        <v>#REF!</v>
      </c>
      <c r="N691" s="22" t="e">
        <f>IF(M691=0,"",COUNTIF(M$4:M691,1))</f>
        <v>#REF!</v>
      </c>
      <c r="O691" s="53" t="e">
        <f>IF(#REF!=zz!BR$2396,1,0)</f>
        <v>#REF!</v>
      </c>
      <c r="P691" s="53" t="e">
        <f>IF(O691=0,"",COUNTIF(O$4:O691,1))</f>
        <v>#REF!</v>
      </c>
      <c r="Q691" s="53" t="e">
        <f>IF(#REF!=zz!BR$2398,1,0)</f>
        <v>#REF!</v>
      </c>
      <c r="R691" s="53" t="e">
        <f>IF(Q691=0,"",COUNTIF(Q$4:Q691,1))</f>
        <v>#REF!</v>
      </c>
      <c r="S691" s="53" t="e">
        <f>IF(#REF!=zz!BR$2400,1,0)</f>
        <v>#REF!</v>
      </c>
      <c r="T691" s="53" t="e">
        <f>IF(S691=0,"",COUNTIF(S$4:S691,1))</f>
        <v>#REF!</v>
      </c>
      <c r="U691" s="53" t="e">
        <f>IF(#REF!&lt;&gt;"",1,"")</f>
        <v>#REF!</v>
      </c>
      <c r="V691" s="53" t="e">
        <f>IF(U691="","",COUNTIF(U$4:U691,1))</f>
        <v>#REF!</v>
      </c>
      <c r="W691" s="53" t="e">
        <f>#REF!</f>
        <v>#REF!</v>
      </c>
      <c r="X691" s="53" t="e">
        <f>IF(W691=0,"",COUNTIF(W$4:W691,1))</f>
        <v>#REF!</v>
      </c>
    </row>
    <row r="692" spans="12:24" s="21" customFormat="1" x14ac:dyDescent="0.2">
      <c r="L692" s="22">
        <v>689</v>
      </c>
      <c r="M692" s="22" t="e">
        <f>IF(#REF!=#REF!,1,0)</f>
        <v>#REF!</v>
      </c>
      <c r="N692" s="22" t="e">
        <f>IF(M692=0,"",COUNTIF(M$4:M692,1))</f>
        <v>#REF!</v>
      </c>
      <c r="O692" s="53" t="e">
        <f>IF(#REF!=zz!BR$2396,1,0)</f>
        <v>#REF!</v>
      </c>
      <c r="P692" s="53" t="e">
        <f>IF(O692=0,"",COUNTIF(O$4:O692,1))</f>
        <v>#REF!</v>
      </c>
      <c r="Q692" s="53" t="e">
        <f>IF(#REF!=zz!BR$2398,1,0)</f>
        <v>#REF!</v>
      </c>
      <c r="R692" s="53" t="e">
        <f>IF(Q692=0,"",COUNTIF(Q$4:Q692,1))</f>
        <v>#REF!</v>
      </c>
      <c r="S692" s="53" t="e">
        <f>IF(#REF!=zz!BR$2400,1,0)</f>
        <v>#REF!</v>
      </c>
      <c r="T692" s="53" t="e">
        <f>IF(S692=0,"",COUNTIF(S$4:S692,1))</f>
        <v>#REF!</v>
      </c>
      <c r="U692" s="53" t="e">
        <f>IF(#REF!&lt;&gt;"",1,"")</f>
        <v>#REF!</v>
      </c>
      <c r="V692" s="53" t="e">
        <f>IF(U692="","",COUNTIF(U$4:U692,1))</f>
        <v>#REF!</v>
      </c>
      <c r="W692" s="53" t="e">
        <f>#REF!</f>
        <v>#REF!</v>
      </c>
      <c r="X692" s="53" t="e">
        <f>IF(W692=0,"",COUNTIF(W$4:W692,1))</f>
        <v>#REF!</v>
      </c>
    </row>
    <row r="693" spans="12:24" s="21" customFormat="1" x14ac:dyDescent="0.2">
      <c r="L693" s="22">
        <v>690</v>
      </c>
      <c r="M693" s="22" t="e">
        <f>IF(#REF!=#REF!,1,0)</f>
        <v>#REF!</v>
      </c>
      <c r="N693" s="22" t="e">
        <f>IF(M693=0,"",COUNTIF(M$4:M693,1))</f>
        <v>#REF!</v>
      </c>
      <c r="O693" s="53" t="e">
        <f>IF(#REF!=zz!BR$2396,1,0)</f>
        <v>#REF!</v>
      </c>
      <c r="P693" s="53" t="e">
        <f>IF(O693=0,"",COUNTIF(O$4:O693,1))</f>
        <v>#REF!</v>
      </c>
      <c r="Q693" s="53" t="e">
        <f>IF(#REF!=zz!BR$2398,1,0)</f>
        <v>#REF!</v>
      </c>
      <c r="R693" s="53" t="e">
        <f>IF(Q693=0,"",COUNTIF(Q$4:Q693,1))</f>
        <v>#REF!</v>
      </c>
      <c r="S693" s="53" t="e">
        <f>IF(#REF!=zz!BR$2400,1,0)</f>
        <v>#REF!</v>
      </c>
      <c r="T693" s="53" t="e">
        <f>IF(S693=0,"",COUNTIF(S$4:S693,1))</f>
        <v>#REF!</v>
      </c>
      <c r="U693" s="53" t="e">
        <f>IF(#REF!&lt;&gt;"",1,"")</f>
        <v>#REF!</v>
      </c>
      <c r="V693" s="53" t="e">
        <f>IF(U693="","",COUNTIF(U$4:U693,1))</f>
        <v>#REF!</v>
      </c>
      <c r="W693" s="53" t="e">
        <f>#REF!</f>
        <v>#REF!</v>
      </c>
      <c r="X693" s="53" t="e">
        <f>IF(W693=0,"",COUNTIF(W$4:W693,1))</f>
        <v>#REF!</v>
      </c>
    </row>
    <row r="694" spans="12:24" s="21" customFormat="1" x14ac:dyDescent="0.2">
      <c r="L694" s="22">
        <v>691</v>
      </c>
      <c r="M694" s="22" t="e">
        <f>IF(#REF!=#REF!,1,0)</f>
        <v>#REF!</v>
      </c>
      <c r="N694" s="22" t="e">
        <f>IF(M694=0,"",COUNTIF(M$4:M694,1))</f>
        <v>#REF!</v>
      </c>
      <c r="O694" s="53" t="e">
        <f>IF(#REF!=zz!BR$2396,1,0)</f>
        <v>#REF!</v>
      </c>
      <c r="P694" s="53" t="e">
        <f>IF(O694=0,"",COUNTIF(O$4:O694,1))</f>
        <v>#REF!</v>
      </c>
      <c r="Q694" s="53" t="e">
        <f>IF(#REF!=zz!BR$2398,1,0)</f>
        <v>#REF!</v>
      </c>
      <c r="R694" s="53" t="e">
        <f>IF(Q694=0,"",COUNTIF(Q$4:Q694,1))</f>
        <v>#REF!</v>
      </c>
      <c r="S694" s="53" t="e">
        <f>IF(#REF!=zz!BR$2400,1,0)</f>
        <v>#REF!</v>
      </c>
      <c r="T694" s="53" t="e">
        <f>IF(S694=0,"",COUNTIF(S$4:S694,1))</f>
        <v>#REF!</v>
      </c>
      <c r="U694" s="53" t="e">
        <f>IF(#REF!&lt;&gt;"",1,"")</f>
        <v>#REF!</v>
      </c>
      <c r="V694" s="53" t="e">
        <f>IF(U694="","",COUNTIF(U$4:U694,1))</f>
        <v>#REF!</v>
      </c>
      <c r="W694" s="53" t="e">
        <f>#REF!</f>
        <v>#REF!</v>
      </c>
      <c r="X694" s="53" t="e">
        <f>IF(W694=0,"",COUNTIF(W$4:W694,1))</f>
        <v>#REF!</v>
      </c>
    </row>
    <row r="695" spans="12:24" s="21" customFormat="1" x14ac:dyDescent="0.2">
      <c r="L695" s="22">
        <v>692</v>
      </c>
      <c r="M695" s="22" t="e">
        <f>IF(#REF!=#REF!,1,0)</f>
        <v>#REF!</v>
      </c>
      <c r="N695" s="22" t="e">
        <f>IF(M695=0,"",COUNTIF(M$4:M695,1))</f>
        <v>#REF!</v>
      </c>
      <c r="O695" s="53" t="e">
        <f>IF(#REF!=zz!BR$2396,1,0)</f>
        <v>#REF!</v>
      </c>
      <c r="P695" s="53" t="e">
        <f>IF(O695=0,"",COUNTIF(O$4:O695,1))</f>
        <v>#REF!</v>
      </c>
      <c r="Q695" s="53" t="e">
        <f>IF(#REF!=zz!BR$2398,1,0)</f>
        <v>#REF!</v>
      </c>
      <c r="R695" s="53" t="e">
        <f>IF(Q695=0,"",COUNTIF(Q$4:Q695,1))</f>
        <v>#REF!</v>
      </c>
      <c r="S695" s="53" t="e">
        <f>IF(#REF!=zz!BR$2400,1,0)</f>
        <v>#REF!</v>
      </c>
      <c r="T695" s="53" t="e">
        <f>IF(S695=0,"",COUNTIF(S$4:S695,1))</f>
        <v>#REF!</v>
      </c>
      <c r="U695" s="53" t="e">
        <f>IF(#REF!&lt;&gt;"",1,"")</f>
        <v>#REF!</v>
      </c>
      <c r="V695" s="53" t="e">
        <f>IF(U695="","",COUNTIF(U$4:U695,1))</f>
        <v>#REF!</v>
      </c>
      <c r="W695" s="53" t="e">
        <f>#REF!</f>
        <v>#REF!</v>
      </c>
      <c r="X695" s="53" t="e">
        <f>IF(W695=0,"",COUNTIF(W$4:W695,1))</f>
        <v>#REF!</v>
      </c>
    </row>
    <row r="696" spans="12:24" s="21" customFormat="1" x14ac:dyDescent="0.2">
      <c r="L696" s="22">
        <v>693</v>
      </c>
      <c r="M696" s="22" t="e">
        <f>IF(#REF!=#REF!,1,0)</f>
        <v>#REF!</v>
      </c>
      <c r="N696" s="22" t="e">
        <f>IF(M696=0,"",COUNTIF(M$4:M696,1))</f>
        <v>#REF!</v>
      </c>
      <c r="O696" s="53" t="e">
        <f>IF(#REF!=zz!BR$2396,1,0)</f>
        <v>#REF!</v>
      </c>
      <c r="P696" s="53" t="e">
        <f>IF(O696=0,"",COUNTIF(O$4:O696,1))</f>
        <v>#REF!</v>
      </c>
      <c r="Q696" s="53" t="e">
        <f>IF(#REF!=zz!BR$2398,1,0)</f>
        <v>#REF!</v>
      </c>
      <c r="R696" s="53" t="e">
        <f>IF(Q696=0,"",COUNTIF(Q$4:Q696,1))</f>
        <v>#REF!</v>
      </c>
      <c r="S696" s="53" t="e">
        <f>IF(#REF!=zz!BR$2400,1,0)</f>
        <v>#REF!</v>
      </c>
      <c r="T696" s="53" t="e">
        <f>IF(S696=0,"",COUNTIF(S$4:S696,1))</f>
        <v>#REF!</v>
      </c>
      <c r="U696" s="53" t="e">
        <f>IF(#REF!&lt;&gt;"",1,"")</f>
        <v>#REF!</v>
      </c>
      <c r="V696" s="53" t="e">
        <f>IF(U696="","",COUNTIF(U$4:U696,1))</f>
        <v>#REF!</v>
      </c>
      <c r="W696" s="53" t="e">
        <f>#REF!</f>
        <v>#REF!</v>
      </c>
      <c r="X696" s="53" t="e">
        <f>IF(W696=0,"",COUNTIF(W$4:W696,1))</f>
        <v>#REF!</v>
      </c>
    </row>
    <row r="697" spans="12:24" s="21" customFormat="1" x14ac:dyDescent="0.2">
      <c r="L697" s="22">
        <v>694</v>
      </c>
      <c r="M697" s="22" t="e">
        <f>IF(#REF!=#REF!,1,0)</f>
        <v>#REF!</v>
      </c>
      <c r="N697" s="22" t="e">
        <f>IF(M697=0,"",COUNTIF(M$4:M697,1))</f>
        <v>#REF!</v>
      </c>
      <c r="O697" s="53" t="e">
        <f>IF(#REF!=zz!BR$2396,1,0)</f>
        <v>#REF!</v>
      </c>
      <c r="P697" s="53" t="e">
        <f>IF(O697=0,"",COUNTIF(O$4:O697,1))</f>
        <v>#REF!</v>
      </c>
      <c r="Q697" s="53" t="e">
        <f>IF(#REF!=zz!BR$2398,1,0)</f>
        <v>#REF!</v>
      </c>
      <c r="R697" s="53" t="e">
        <f>IF(Q697=0,"",COUNTIF(Q$4:Q697,1))</f>
        <v>#REF!</v>
      </c>
      <c r="S697" s="53" t="e">
        <f>IF(#REF!=zz!BR$2400,1,0)</f>
        <v>#REF!</v>
      </c>
      <c r="T697" s="53" t="e">
        <f>IF(S697=0,"",COUNTIF(S$4:S697,1))</f>
        <v>#REF!</v>
      </c>
      <c r="U697" s="53" t="e">
        <f>IF(#REF!&lt;&gt;"",1,"")</f>
        <v>#REF!</v>
      </c>
      <c r="V697" s="53" t="e">
        <f>IF(U697="","",COUNTIF(U$4:U697,1))</f>
        <v>#REF!</v>
      </c>
      <c r="W697" s="53" t="e">
        <f>#REF!</f>
        <v>#REF!</v>
      </c>
      <c r="X697" s="53" t="e">
        <f>IF(W697=0,"",COUNTIF(W$4:W697,1))</f>
        <v>#REF!</v>
      </c>
    </row>
    <row r="698" spans="12:24" s="21" customFormat="1" x14ac:dyDescent="0.2">
      <c r="L698" s="22">
        <v>695</v>
      </c>
      <c r="M698" s="22" t="e">
        <f>IF(#REF!=#REF!,1,0)</f>
        <v>#REF!</v>
      </c>
      <c r="N698" s="22" t="e">
        <f>IF(M698=0,"",COUNTIF(M$4:M698,1))</f>
        <v>#REF!</v>
      </c>
      <c r="O698" s="53" t="e">
        <f>IF(#REF!=zz!BR$2396,1,0)</f>
        <v>#REF!</v>
      </c>
      <c r="P698" s="53" t="e">
        <f>IF(O698=0,"",COUNTIF(O$4:O698,1))</f>
        <v>#REF!</v>
      </c>
      <c r="Q698" s="53" t="e">
        <f>IF(#REF!=zz!BR$2398,1,0)</f>
        <v>#REF!</v>
      </c>
      <c r="R698" s="53" t="e">
        <f>IF(Q698=0,"",COUNTIF(Q$4:Q698,1))</f>
        <v>#REF!</v>
      </c>
      <c r="S698" s="53" t="e">
        <f>IF(#REF!=zz!BR$2400,1,0)</f>
        <v>#REF!</v>
      </c>
      <c r="T698" s="53" t="e">
        <f>IF(S698=0,"",COUNTIF(S$4:S698,1))</f>
        <v>#REF!</v>
      </c>
      <c r="U698" s="53" t="e">
        <f>IF(#REF!&lt;&gt;"",1,"")</f>
        <v>#REF!</v>
      </c>
      <c r="V698" s="53" t="e">
        <f>IF(U698="","",COUNTIF(U$4:U698,1))</f>
        <v>#REF!</v>
      </c>
      <c r="W698" s="53" t="e">
        <f>#REF!</f>
        <v>#REF!</v>
      </c>
      <c r="X698" s="53" t="e">
        <f>IF(W698=0,"",COUNTIF(W$4:W698,1))</f>
        <v>#REF!</v>
      </c>
    </row>
    <row r="699" spans="12:24" s="21" customFormat="1" x14ac:dyDescent="0.2">
      <c r="L699" s="22">
        <v>696</v>
      </c>
      <c r="M699" s="22" t="e">
        <f>IF(#REF!=#REF!,1,0)</f>
        <v>#REF!</v>
      </c>
      <c r="N699" s="22" t="e">
        <f>IF(M699=0,"",COUNTIF(M$4:M699,1))</f>
        <v>#REF!</v>
      </c>
      <c r="O699" s="53" t="e">
        <f>IF(#REF!=zz!BR$2396,1,0)</f>
        <v>#REF!</v>
      </c>
      <c r="P699" s="53" t="e">
        <f>IF(O699=0,"",COUNTIF(O$4:O699,1))</f>
        <v>#REF!</v>
      </c>
      <c r="Q699" s="53" t="e">
        <f>IF(#REF!=zz!BR$2398,1,0)</f>
        <v>#REF!</v>
      </c>
      <c r="R699" s="53" t="e">
        <f>IF(Q699=0,"",COUNTIF(Q$4:Q699,1))</f>
        <v>#REF!</v>
      </c>
      <c r="S699" s="53" t="e">
        <f>IF(#REF!=zz!BR$2400,1,0)</f>
        <v>#REF!</v>
      </c>
      <c r="T699" s="53" t="e">
        <f>IF(S699=0,"",COUNTIF(S$4:S699,1))</f>
        <v>#REF!</v>
      </c>
      <c r="U699" s="53" t="e">
        <f>IF(#REF!&lt;&gt;"",1,"")</f>
        <v>#REF!</v>
      </c>
      <c r="V699" s="53" t="e">
        <f>IF(U699="","",COUNTIF(U$4:U699,1))</f>
        <v>#REF!</v>
      </c>
      <c r="W699" s="53" t="e">
        <f>#REF!</f>
        <v>#REF!</v>
      </c>
      <c r="X699" s="53" t="e">
        <f>IF(W699=0,"",COUNTIF(W$4:W699,1))</f>
        <v>#REF!</v>
      </c>
    </row>
    <row r="700" spans="12:24" s="21" customFormat="1" x14ac:dyDescent="0.2">
      <c r="L700" s="22">
        <v>697</v>
      </c>
      <c r="M700" s="22" t="e">
        <f>IF(#REF!=#REF!,1,0)</f>
        <v>#REF!</v>
      </c>
      <c r="N700" s="22" t="e">
        <f>IF(M700=0,"",COUNTIF(M$4:M700,1))</f>
        <v>#REF!</v>
      </c>
      <c r="O700" s="53" t="e">
        <f>IF(#REF!=zz!BR$2396,1,0)</f>
        <v>#REF!</v>
      </c>
      <c r="P700" s="53" t="e">
        <f>IF(O700=0,"",COUNTIF(O$4:O700,1))</f>
        <v>#REF!</v>
      </c>
      <c r="Q700" s="53" t="e">
        <f>IF(#REF!=zz!BR$2398,1,0)</f>
        <v>#REF!</v>
      </c>
      <c r="R700" s="53" t="e">
        <f>IF(Q700=0,"",COUNTIF(Q$4:Q700,1))</f>
        <v>#REF!</v>
      </c>
      <c r="S700" s="53" t="e">
        <f>IF(#REF!=zz!BR$2400,1,0)</f>
        <v>#REF!</v>
      </c>
      <c r="T700" s="53" t="e">
        <f>IF(S700=0,"",COUNTIF(S$4:S700,1))</f>
        <v>#REF!</v>
      </c>
      <c r="U700" s="53" t="e">
        <f>IF(#REF!&lt;&gt;"",1,"")</f>
        <v>#REF!</v>
      </c>
      <c r="V700" s="53" t="e">
        <f>IF(U700="","",COUNTIF(U$4:U700,1))</f>
        <v>#REF!</v>
      </c>
      <c r="W700" s="53" t="e">
        <f>#REF!</f>
        <v>#REF!</v>
      </c>
      <c r="X700" s="53" t="e">
        <f>IF(W700=0,"",COUNTIF(W$4:W700,1))</f>
        <v>#REF!</v>
      </c>
    </row>
    <row r="701" spans="12:24" s="21" customFormat="1" x14ac:dyDescent="0.2">
      <c r="L701" s="22">
        <v>698</v>
      </c>
      <c r="M701" s="22" t="e">
        <f>IF(#REF!=#REF!,1,0)</f>
        <v>#REF!</v>
      </c>
      <c r="N701" s="22" t="e">
        <f>IF(M701=0,"",COUNTIF(M$4:M701,1))</f>
        <v>#REF!</v>
      </c>
      <c r="O701" s="53" t="e">
        <f>IF(#REF!=zz!BR$2396,1,0)</f>
        <v>#REF!</v>
      </c>
      <c r="P701" s="53" t="e">
        <f>IF(O701=0,"",COUNTIF(O$4:O701,1))</f>
        <v>#REF!</v>
      </c>
      <c r="Q701" s="53" t="e">
        <f>IF(#REF!=zz!BR$2398,1,0)</f>
        <v>#REF!</v>
      </c>
      <c r="R701" s="53" t="e">
        <f>IF(Q701=0,"",COUNTIF(Q$4:Q701,1))</f>
        <v>#REF!</v>
      </c>
      <c r="S701" s="53" t="e">
        <f>IF(#REF!=zz!BR$2400,1,0)</f>
        <v>#REF!</v>
      </c>
      <c r="T701" s="53" t="e">
        <f>IF(S701=0,"",COUNTIF(S$4:S701,1))</f>
        <v>#REF!</v>
      </c>
      <c r="U701" s="53" t="e">
        <f>IF(#REF!&lt;&gt;"",1,"")</f>
        <v>#REF!</v>
      </c>
      <c r="V701" s="53" t="e">
        <f>IF(U701="","",COUNTIF(U$4:U701,1))</f>
        <v>#REF!</v>
      </c>
      <c r="W701" s="53" t="e">
        <f>#REF!</f>
        <v>#REF!</v>
      </c>
      <c r="X701" s="53" t="e">
        <f>IF(W701=0,"",COUNTIF(W$4:W701,1))</f>
        <v>#REF!</v>
      </c>
    </row>
    <row r="702" spans="12:24" s="21" customFormat="1" x14ac:dyDescent="0.2">
      <c r="L702" s="22">
        <v>699</v>
      </c>
      <c r="M702" s="22" t="e">
        <f>IF(#REF!=#REF!,1,0)</f>
        <v>#REF!</v>
      </c>
      <c r="N702" s="22" t="e">
        <f>IF(M702=0,"",COUNTIF(M$4:M702,1))</f>
        <v>#REF!</v>
      </c>
      <c r="O702" s="53" t="e">
        <f>IF(#REF!=zz!BR$2396,1,0)</f>
        <v>#REF!</v>
      </c>
      <c r="P702" s="53" t="e">
        <f>IF(O702=0,"",COUNTIF(O$4:O702,1))</f>
        <v>#REF!</v>
      </c>
      <c r="Q702" s="53" t="e">
        <f>IF(#REF!=zz!BR$2398,1,0)</f>
        <v>#REF!</v>
      </c>
      <c r="R702" s="53" t="e">
        <f>IF(Q702=0,"",COUNTIF(Q$4:Q702,1))</f>
        <v>#REF!</v>
      </c>
      <c r="S702" s="53" t="e">
        <f>IF(#REF!=zz!BR$2400,1,0)</f>
        <v>#REF!</v>
      </c>
      <c r="T702" s="53" t="e">
        <f>IF(S702=0,"",COUNTIF(S$4:S702,1))</f>
        <v>#REF!</v>
      </c>
      <c r="U702" s="53" t="e">
        <f>IF(#REF!&lt;&gt;"",1,"")</f>
        <v>#REF!</v>
      </c>
      <c r="V702" s="53" t="e">
        <f>IF(U702="","",COUNTIF(U$4:U702,1))</f>
        <v>#REF!</v>
      </c>
      <c r="W702" s="53" t="e">
        <f>#REF!</f>
        <v>#REF!</v>
      </c>
      <c r="X702" s="53" t="e">
        <f>IF(W702=0,"",COUNTIF(W$4:W702,1))</f>
        <v>#REF!</v>
      </c>
    </row>
    <row r="703" spans="12:24" s="21" customFormat="1" x14ac:dyDescent="0.2">
      <c r="L703" s="22">
        <v>700</v>
      </c>
      <c r="M703" s="22" t="e">
        <f>IF(#REF!=#REF!,1,0)</f>
        <v>#REF!</v>
      </c>
      <c r="N703" s="22" t="e">
        <f>IF(M703=0,"",COUNTIF(M$4:M703,1))</f>
        <v>#REF!</v>
      </c>
      <c r="O703" s="53" t="e">
        <f>IF(#REF!=zz!BR$2396,1,0)</f>
        <v>#REF!</v>
      </c>
      <c r="P703" s="53" t="e">
        <f>IF(O703=0,"",COUNTIF(O$4:O703,1))</f>
        <v>#REF!</v>
      </c>
      <c r="Q703" s="53" t="e">
        <f>IF(#REF!=zz!BR$2398,1,0)</f>
        <v>#REF!</v>
      </c>
      <c r="R703" s="53" t="e">
        <f>IF(Q703=0,"",COUNTIF(Q$4:Q703,1))</f>
        <v>#REF!</v>
      </c>
      <c r="S703" s="53" t="e">
        <f>IF(#REF!=zz!BR$2400,1,0)</f>
        <v>#REF!</v>
      </c>
      <c r="T703" s="53" t="e">
        <f>IF(S703=0,"",COUNTIF(S$4:S703,1))</f>
        <v>#REF!</v>
      </c>
      <c r="U703" s="53" t="e">
        <f>IF(#REF!&lt;&gt;"",1,"")</f>
        <v>#REF!</v>
      </c>
      <c r="V703" s="53" t="e">
        <f>IF(U703="","",COUNTIF(U$4:U703,1))</f>
        <v>#REF!</v>
      </c>
      <c r="W703" s="53" t="e">
        <f>#REF!</f>
        <v>#REF!</v>
      </c>
      <c r="X703" s="53" t="e">
        <f>IF(W703=0,"",COUNTIF(W$4:W703,1))</f>
        <v>#REF!</v>
      </c>
    </row>
    <row r="704" spans="12:24" s="21" customFormat="1" x14ac:dyDescent="0.2">
      <c r="L704" s="22">
        <v>701</v>
      </c>
      <c r="M704" s="22" t="e">
        <f>IF(#REF!=#REF!,1,0)</f>
        <v>#REF!</v>
      </c>
      <c r="N704" s="22" t="e">
        <f>IF(M704=0,"",COUNTIF(M$4:M704,1))</f>
        <v>#REF!</v>
      </c>
      <c r="O704" s="53" t="e">
        <f>IF(#REF!=zz!BR$2396,1,0)</f>
        <v>#REF!</v>
      </c>
      <c r="P704" s="53" t="e">
        <f>IF(O704=0,"",COUNTIF(O$4:O704,1))</f>
        <v>#REF!</v>
      </c>
      <c r="Q704" s="53" t="e">
        <f>IF(#REF!=zz!BR$2398,1,0)</f>
        <v>#REF!</v>
      </c>
      <c r="R704" s="53" t="e">
        <f>IF(Q704=0,"",COUNTIF(Q$4:Q704,1))</f>
        <v>#REF!</v>
      </c>
      <c r="S704" s="53" t="e">
        <f>IF(#REF!=zz!BR$2400,1,0)</f>
        <v>#REF!</v>
      </c>
      <c r="T704" s="53" t="e">
        <f>IF(S704=0,"",COUNTIF(S$4:S704,1))</f>
        <v>#REF!</v>
      </c>
      <c r="U704" s="53" t="e">
        <f>IF(#REF!&lt;&gt;"",1,"")</f>
        <v>#REF!</v>
      </c>
      <c r="V704" s="53" t="e">
        <f>IF(U704="","",COUNTIF(U$4:U704,1))</f>
        <v>#REF!</v>
      </c>
      <c r="W704" s="53" t="e">
        <f>#REF!</f>
        <v>#REF!</v>
      </c>
      <c r="X704" s="53" t="e">
        <f>IF(W704=0,"",COUNTIF(W$4:W704,1))</f>
        <v>#REF!</v>
      </c>
    </row>
    <row r="705" spans="12:24" s="21" customFormat="1" x14ac:dyDescent="0.2">
      <c r="L705" s="22">
        <v>702</v>
      </c>
      <c r="M705" s="22" t="e">
        <f>IF(#REF!=#REF!,1,0)</f>
        <v>#REF!</v>
      </c>
      <c r="N705" s="22" t="e">
        <f>IF(M705=0,"",COUNTIF(M$4:M705,1))</f>
        <v>#REF!</v>
      </c>
      <c r="O705" s="53" t="e">
        <f>IF(#REF!=zz!BR$2396,1,0)</f>
        <v>#REF!</v>
      </c>
      <c r="P705" s="53" t="e">
        <f>IF(O705=0,"",COUNTIF(O$4:O705,1))</f>
        <v>#REF!</v>
      </c>
      <c r="Q705" s="53" t="e">
        <f>IF(#REF!=zz!BR$2398,1,0)</f>
        <v>#REF!</v>
      </c>
      <c r="R705" s="53" t="e">
        <f>IF(Q705=0,"",COUNTIF(Q$4:Q705,1))</f>
        <v>#REF!</v>
      </c>
      <c r="S705" s="53" t="e">
        <f>IF(#REF!=zz!BR$2400,1,0)</f>
        <v>#REF!</v>
      </c>
      <c r="T705" s="53" t="e">
        <f>IF(S705=0,"",COUNTIF(S$4:S705,1))</f>
        <v>#REF!</v>
      </c>
      <c r="U705" s="53" t="e">
        <f>IF(#REF!&lt;&gt;"",1,"")</f>
        <v>#REF!</v>
      </c>
      <c r="V705" s="53" t="e">
        <f>IF(U705="","",COUNTIF(U$4:U705,1))</f>
        <v>#REF!</v>
      </c>
      <c r="W705" s="53" t="e">
        <f>#REF!</f>
        <v>#REF!</v>
      </c>
      <c r="X705" s="53" t="e">
        <f>IF(W705=0,"",COUNTIF(W$4:W705,1))</f>
        <v>#REF!</v>
      </c>
    </row>
    <row r="706" spans="12:24" s="21" customFormat="1" x14ac:dyDescent="0.2">
      <c r="L706" s="22">
        <v>703</v>
      </c>
      <c r="M706" s="22" t="e">
        <f>IF(#REF!=#REF!,1,0)</f>
        <v>#REF!</v>
      </c>
      <c r="N706" s="22" t="e">
        <f>IF(M706=0,"",COUNTIF(M$4:M706,1))</f>
        <v>#REF!</v>
      </c>
      <c r="O706" s="53" t="e">
        <f>IF(#REF!=zz!BR$2396,1,0)</f>
        <v>#REF!</v>
      </c>
      <c r="P706" s="53" t="e">
        <f>IF(O706=0,"",COUNTIF(O$4:O706,1))</f>
        <v>#REF!</v>
      </c>
      <c r="Q706" s="53" t="e">
        <f>IF(#REF!=zz!BR$2398,1,0)</f>
        <v>#REF!</v>
      </c>
      <c r="R706" s="53" t="e">
        <f>IF(Q706=0,"",COUNTIF(Q$4:Q706,1))</f>
        <v>#REF!</v>
      </c>
      <c r="S706" s="53" t="e">
        <f>IF(#REF!=zz!BR$2400,1,0)</f>
        <v>#REF!</v>
      </c>
      <c r="T706" s="53" t="e">
        <f>IF(S706=0,"",COUNTIF(S$4:S706,1))</f>
        <v>#REF!</v>
      </c>
      <c r="U706" s="53" t="e">
        <f>IF(#REF!&lt;&gt;"",1,"")</f>
        <v>#REF!</v>
      </c>
      <c r="V706" s="53" t="e">
        <f>IF(U706="","",COUNTIF(U$4:U706,1))</f>
        <v>#REF!</v>
      </c>
      <c r="W706" s="53" t="e">
        <f>#REF!</f>
        <v>#REF!</v>
      </c>
      <c r="X706" s="53" t="e">
        <f>IF(W706=0,"",COUNTIF(W$4:W706,1))</f>
        <v>#REF!</v>
      </c>
    </row>
    <row r="707" spans="12:24" s="21" customFormat="1" x14ac:dyDescent="0.2">
      <c r="L707" s="22">
        <v>704</v>
      </c>
      <c r="M707" s="22" t="e">
        <f>IF(#REF!=#REF!,1,0)</f>
        <v>#REF!</v>
      </c>
      <c r="N707" s="22" t="e">
        <f>IF(M707=0,"",COUNTIF(M$4:M707,1))</f>
        <v>#REF!</v>
      </c>
      <c r="O707" s="53" t="e">
        <f>IF(#REF!=zz!BR$2396,1,0)</f>
        <v>#REF!</v>
      </c>
      <c r="P707" s="53" t="e">
        <f>IF(O707=0,"",COUNTIF(O$4:O707,1))</f>
        <v>#REF!</v>
      </c>
      <c r="Q707" s="53" t="e">
        <f>IF(#REF!=zz!BR$2398,1,0)</f>
        <v>#REF!</v>
      </c>
      <c r="R707" s="53" t="e">
        <f>IF(Q707=0,"",COUNTIF(Q$4:Q707,1))</f>
        <v>#REF!</v>
      </c>
      <c r="S707" s="53" t="e">
        <f>IF(#REF!=zz!BR$2400,1,0)</f>
        <v>#REF!</v>
      </c>
      <c r="T707" s="53" t="e">
        <f>IF(S707=0,"",COUNTIF(S$4:S707,1))</f>
        <v>#REF!</v>
      </c>
      <c r="U707" s="53" t="e">
        <f>IF(#REF!&lt;&gt;"",1,"")</f>
        <v>#REF!</v>
      </c>
      <c r="V707" s="53" t="e">
        <f>IF(U707="","",COUNTIF(U$4:U707,1))</f>
        <v>#REF!</v>
      </c>
      <c r="W707" s="53" t="e">
        <f>#REF!</f>
        <v>#REF!</v>
      </c>
      <c r="X707" s="53" t="e">
        <f>IF(W707=0,"",COUNTIF(W$4:W707,1))</f>
        <v>#REF!</v>
      </c>
    </row>
    <row r="708" spans="12:24" s="21" customFormat="1" x14ac:dyDescent="0.2">
      <c r="L708" s="22">
        <v>705</v>
      </c>
      <c r="M708" s="22" t="e">
        <f>IF(#REF!=#REF!,1,0)</f>
        <v>#REF!</v>
      </c>
      <c r="N708" s="22" t="e">
        <f>IF(M708=0,"",COUNTIF(M$4:M708,1))</f>
        <v>#REF!</v>
      </c>
      <c r="O708" s="53" t="e">
        <f>IF(#REF!=zz!BR$2396,1,0)</f>
        <v>#REF!</v>
      </c>
      <c r="P708" s="53" t="e">
        <f>IF(O708=0,"",COUNTIF(O$4:O708,1))</f>
        <v>#REF!</v>
      </c>
      <c r="Q708" s="53" t="e">
        <f>IF(#REF!=zz!BR$2398,1,0)</f>
        <v>#REF!</v>
      </c>
      <c r="R708" s="53" t="e">
        <f>IF(Q708=0,"",COUNTIF(Q$4:Q708,1))</f>
        <v>#REF!</v>
      </c>
      <c r="S708" s="53" t="e">
        <f>IF(#REF!=zz!BR$2400,1,0)</f>
        <v>#REF!</v>
      </c>
      <c r="T708" s="53" t="e">
        <f>IF(S708=0,"",COUNTIF(S$4:S708,1))</f>
        <v>#REF!</v>
      </c>
      <c r="U708" s="53" t="e">
        <f>IF(#REF!&lt;&gt;"",1,"")</f>
        <v>#REF!</v>
      </c>
      <c r="V708" s="53" t="e">
        <f>IF(U708="","",COUNTIF(U$4:U708,1))</f>
        <v>#REF!</v>
      </c>
      <c r="W708" s="53" t="e">
        <f>#REF!</f>
        <v>#REF!</v>
      </c>
      <c r="X708" s="53" t="e">
        <f>IF(W708=0,"",COUNTIF(W$4:W708,1))</f>
        <v>#REF!</v>
      </c>
    </row>
    <row r="709" spans="12:24" s="21" customFormat="1" x14ac:dyDescent="0.2">
      <c r="L709" s="22">
        <v>706</v>
      </c>
      <c r="M709" s="22" t="e">
        <f>IF(#REF!=#REF!,1,0)</f>
        <v>#REF!</v>
      </c>
      <c r="N709" s="22" t="e">
        <f>IF(M709=0,"",COUNTIF(M$4:M709,1))</f>
        <v>#REF!</v>
      </c>
      <c r="O709" s="53" t="e">
        <f>IF(#REF!=zz!BR$2396,1,0)</f>
        <v>#REF!</v>
      </c>
      <c r="P709" s="53" t="e">
        <f>IF(O709=0,"",COUNTIF(O$4:O709,1))</f>
        <v>#REF!</v>
      </c>
      <c r="Q709" s="53" t="e">
        <f>IF(#REF!=zz!BR$2398,1,0)</f>
        <v>#REF!</v>
      </c>
      <c r="R709" s="53" t="e">
        <f>IF(Q709=0,"",COUNTIF(Q$4:Q709,1))</f>
        <v>#REF!</v>
      </c>
      <c r="S709" s="53" t="e">
        <f>IF(#REF!=zz!BR$2400,1,0)</f>
        <v>#REF!</v>
      </c>
      <c r="T709" s="53" t="e">
        <f>IF(S709=0,"",COUNTIF(S$4:S709,1))</f>
        <v>#REF!</v>
      </c>
      <c r="U709" s="53" t="e">
        <f>IF(#REF!&lt;&gt;"",1,"")</f>
        <v>#REF!</v>
      </c>
      <c r="V709" s="53" t="e">
        <f>IF(U709="","",COUNTIF(U$4:U709,1))</f>
        <v>#REF!</v>
      </c>
      <c r="W709" s="53" t="e">
        <f>#REF!</f>
        <v>#REF!</v>
      </c>
      <c r="X709" s="53" t="e">
        <f>IF(W709=0,"",COUNTIF(W$4:W709,1))</f>
        <v>#REF!</v>
      </c>
    </row>
    <row r="710" spans="12:24" s="21" customFormat="1" x14ac:dyDescent="0.2">
      <c r="L710" s="22">
        <v>707</v>
      </c>
      <c r="M710" s="22" t="e">
        <f>IF(#REF!=#REF!,1,0)</f>
        <v>#REF!</v>
      </c>
      <c r="N710" s="22" t="e">
        <f>IF(M710=0,"",COUNTIF(M$4:M710,1))</f>
        <v>#REF!</v>
      </c>
      <c r="O710" s="53" t="e">
        <f>IF(#REF!=zz!BR$2396,1,0)</f>
        <v>#REF!</v>
      </c>
      <c r="P710" s="53" t="e">
        <f>IF(O710=0,"",COUNTIF(O$4:O710,1))</f>
        <v>#REF!</v>
      </c>
      <c r="Q710" s="53" t="e">
        <f>IF(#REF!=zz!BR$2398,1,0)</f>
        <v>#REF!</v>
      </c>
      <c r="R710" s="53" t="e">
        <f>IF(Q710=0,"",COUNTIF(Q$4:Q710,1))</f>
        <v>#REF!</v>
      </c>
      <c r="S710" s="53" t="e">
        <f>IF(#REF!=zz!BR$2400,1,0)</f>
        <v>#REF!</v>
      </c>
      <c r="T710" s="53" t="e">
        <f>IF(S710=0,"",COUNTIF(S$4:S710,1))</f>
        <v>#REF!</v>
      </c>
      <c r="U710" s="53" t="e">
        <f>IF(#REF!&lt;&gt;"",1,"")</f>
        <v>#REF!</v>
      </c>
      <c r="V710" s="53" t="e">
        <f>IF(U710="","",COUNTIF(U$4:U710,1))</f>
        <v>#REF!</v>
      </c>
      <c r="W710" s="53" t="e">
        <f>#REF!</f>
        <v>#REF!</v>
      </c>
      <c r="X710" s="53" t="e">
        <f>IF(W710=0,"",COUNTIF(W$4:W710,1))</f>
        <v>#REF!</v>
      </c>
    </row>
    <row r="711" spans="12:24" s="21" customFormat="1" x14ac:dyDescent="0.2">
      <c r="L711" s="22">
        <v>708</v>
      </c>
      <c r="M711" s="22" t="e">
        <f>IF(#REF!=#REF!,1,0)</f>
        <v>#REF!</v>
      </c>
      <c r="N711" s="22" t="e">
        <f>IF(M711=0,"",COUNTIF(M$4:M711,1))</f>
        <v>#REF!</v>
      </c>
      <c r="O711" s="53" t="e">
        <f>IF(#REF!=zz!BR$2396,1,0)</f>
        <v>#REF!</v>
      </c>
      <c r="P711" s="53" t="e">
        <f>IF(O711=0,"",COUNTIF(O$4:O711,1))</f>
        <v>#REF!</v>
      </c>
      <c r="Q711" s="53" t="e">
        <f>IF(#REF!=zz!BR$2398,1,0)</f>
        <v>#REF!</v>
      </c>
      <c r="R711" s="53" t="e">
        <f>IF(Q711=0,"",COUNTIF(Q$4:Q711,1))</f>
        <v>#REF!</v>
      </c>
      <c r="S711" s="53" t="e">
        <f>IF(#REF!=zz!BR$2400,1,0)</f>
        <v>#REF!</v>
      </c>
      <c r="T711" s="53" t="e">
        <f>IF(S711=0,"",COUNTIF(S$4:S711,1))</f>
        <v>#REF!</v>
      </c>
      <c r="U711" s="53" t="e">
        <f>IF(#REF!&lt;&gt;"",1,"")</f>
        <v>#REF!</v>
      </c>
      <c r="V711" s="53" t="e">
        <f>IF(U711="","",COUNTIF(U$4:U711,1))</f>
        <v>#REF!</v>
      </c>
      <c r="W711" s="53" t="e">
        <f>#REF!</f>
        <v>#REF!</v>
      </c>
      <c r="X711" s="53" t="e">
        <f>IF(W711=0,"",COUNTIF(W$4:W711,1))</f>
        <v>#REF!</v>
      </c>
    </row>
    <row r="712" spans="12:24" s="21" customFormat="1" x14ac:dyDescent="0.2">
      <c r="L712" s="22">
        <v>709</v>
      </c>
      <c r="M712" s="22" t="e">
        <f>IF(#REF!=#REF!,1,0)</f>
        <v>#REF!</v>
      </c>
      <c r="N712" s="22" t="e">
        <f>IF(M712=0,"",COUNTIF(M$4:M712,1))</f>
        <v>#REF!</v>
      </c>
      <c r="O712" s="53" t="e">
        <f>IF(#REF!=zz!BR$2396,1,0)</f>
        <v>#REF!</v>
      </c>
      <c r="P712" s="53" t="e">
        <f>IF(O712=0,"",COUNTIF(O$4:O712,1))</f>
        <v>#REF!</v>
      </c>
      <c r="Q712" s="53" t="e">
        <f>IF(#REF!=zz!BR$2398,1,0)</f>
        <v>#REF!</v>
      </c>
      <c r="R712" s="53" t="e">
        <f>IF(Q712=0,"",COUNTIF(Q$4:Q712,1))</f>
        <v>#REF!</v>
      </c>
      <c r="S712" s="53" t="e">
        <f>IF(#REF!=zz!BR$2400,1,0)</f>
        <v>#REF!</v>
      </c>
      <c r="T712" s="53" t="e">
        <f>IF(S712=0,"",COUNTIF(S$4:S712,1))</f>
        <v>#REF!</v>
      </c>
      <c r="U712" s="53" t="e">
        <f>IF(#REF!&lt;&gt;"",1,"")</f>
        <v>#REF!</v>
      </c>
      <c r="V712" s="53" t="e">
        <f>IF(U712="","",COUNTIF(U$4:U712,1))</f>
        <v>#REF!</v>
      </c>
      <c r="W712" s="53" t="e">
        <f>#REF!</f>
        <v>#REF!</v>
      </c>
      <c r="X712" s="53" t="e">
        <f>IF(W712=0,"",COUNTIF(W$4:W712,1))</f>
        <v>#REF!</v>
      </c>
    </row>
    <row r="713" spans="12:24" s="21" customFormat="1" x14ac:dyDescent="0.2">
      <c r="L713" s="22">
        <v>710</v>
      </c>
      <c r="M713" s="22" t="e">
        <f>IF(#REF!=#REF!,1,0)</f>
        <v>#REF!</v>
      </c>
      <c r="N713" s="22" t="e">
        <f>IF(M713=0,"",COUNTIF(M$4:M713,1))</f>
        <v>#REF!</v>
      </c>
      <c r="O713" s="53" t="e">
        <f>IF(#REF!=zz!BR$2396,1,0)</f>
        <v>#REF!</v>
      </c>
      <c r="P713" s="53" t="e">
        <f>IF(O713=0,"",COUNTIF(O$4:O713,1))</f>
        <v>#REF!</v>
      </c>
      <c r="Q713" s="53" t="e">
        <f>IF(#REF!=zz!BR$2398,1,0)</f>
        <v>#REF!</v>
      </c>
      <c r="R713" s="53" t="e">
        <f>IF(Q713=0,"",COUNTIF(Q$4:Q713,1))</f>
        <v>#REF!</v>
      </c>
      <c r="S713" s="53" t="e">
        <f>IF(#REF!=zz!BR$2400,1,0)</f>
        <v>#REF!</v>
      </c>
      <c r="T713" s="53" t="e">
        <f>IF(S713=0,"",COUNTIF(S$4:S713,1))</f>
        <v>#REF!</v>
      </c>
      <c r="U713" s="53" t="e">
        <f>IF(#REF!&lt;&gt;"",1,"")</f>
        <v>#REF!</v>
      </c>
      <c r="V713" s="53" t="e">
        <f>IF(U713="","",COUNTIF(U$4:U713,1))</f>
        <v>#REF!</v>
      </c>
      <c r="W713" s="53" t="e">
        <f>#REF!</f>
        <v>#REF!</v>
      </c>
      <c r="X713" s="53" t="e">
        <f>IF(W713=0,"",COUNTIF(W$4:W713,1))</f>
        <v>#REF!</v>
      </c>
    </row>
    <row r="714" spans="12:24" s="21" customFormat="1" x14ac:dyDescent="0.2">
      <c r="L714" s="22">
        <v>711</v>
      </c>
      <c r="M714" s="22" t="e">
        <f>IF(#REF!=#REF!,1,0)</f>
        <v>#REF!</v>
      </c>
      <c r="N714" s="22" t="e">
        <f>IF(M714=0,"",COUNTIF(M$4:M714,1))</f>
        <v>#REF!</v>
      </c>
      <c r="O714" s="53" t="e">
        <f>IF(#REF!=zz!BR$2396,1,0)</f>
        <v>#REF!</v>
      </c>
      <c r="P714" s="53" t="e">
        <f>IF(O714=0,"",COUNTIF(O$4:O714,1))</f>
        <v>#REF!</v>
      </c>
      <c r="Q714" s="53" t="e">
        <f>IF(#REF!=zz!BR$2398,1,0)</f>
        <v>#REF!</v>
      </c>
      <c r="R714" s="53" t="e">
        <f>IF(Q714=0,"",COUNTIF(Q$4:Q714,1))</f>
        <v>#REF!</v>
      </c>
      <c r="S714" s="53" t="e">
        <f>IF(#REF!=zz!BR$2400,1,0)</f>
        <v>#REF!</v>
      </c>
      <c r="T714" s="53" t="e">
        <f>IF(S714=0,"",COUNTIF(S$4:S714,1))</f>
        <v>#REF!</v>
      </c>
      <c r="U714" s="53" t="e">
        <f>IF(#REF!&lt;&gt;"",1,"")</f>
        <v>#REF!</v>
      </c>
      <c r="V714" s="53" t="e">
        <f>IF(U714="","",COUNTIF(U$4:U714,1))</f>
        <v>#REF!</v>
      </c>
      <c r="W714" s="53" t="e">
        <f>#REF!</f>
        <v>#REF!</v>
      </c>
      <c r="X714" s="53" t="e">
        <f>IF(W714=0,"",COUNTIF(W$4:W714,1))</f>
        <v>#REF!</v>
      </c>
    </row>
    <row r="715" spans="12:24" s="21" customFormat="1" x14ac:dyDescent="0.2">
      <c r="L715" s="22">
        <v>712</v>
      </c>
      <c r="M715" s="22" t="e">
        <f>IF(#REF!=#REF!,1,0)</f>
        <v>#REF!</v>
      </c>
      <c r="N715" s="22" t="e">
        <f>IF(M715=0,"",COUNTIF(M$4:M715,1))</f>
        <v>#REF!</v>
      </c>
      <c r="O715" s="53" t="e">
        <f>IF(#REF!=zz!BR$2396,1,0)</f>
        <v>#REF!</v>
      </c>
      <c r="P715" s="53" t="e">
        <f>IF(O715=0,"",COUNTIF(O$4:O715,1))</f>
        <v>#REF!</v>
      </c>
      <c r="Q715" s="53" t="e">
        <f>IF(#REF!=zz!BR$2398,1,0)</f>
        <v>#REF!</v>
      </c>
      <c r="R715" s="53" t="e">
        <f>IF(Q715=0,"",COUNTIF(Q$4:Q715,1))</f>
        <v>#REF!</v>
      </c>
      <c r="S715" s="53" t="e">
        <f>IF(#REF!=zz!BR$2400,1,0)</f>
        <v>#REF!</v>
      </c>
      <c r="T715" s="53" t="e">
        <f>IF(S715=0,"",COUNTIF(S$4:S715,1))</f>
        <v>#REF!</v>
      </c>
      <c r="U715" s="53" t="e">
        <f>IF(#REF!&lt;&gt;"",1,"")</f>
        <v>#REF!</v>
      </c>
      <c r="V715" s="53" t="e">
        <f>IF(U715="","",COUNTIF(U$4:U715,1))</f>
        <v>#REF!</v>
      </c>
      <c r="W715" s="53" t="e">
        <f>#REF!</f>
        <v>#REF!</v>
      </c>
      <c r="X715" s="53" t="e">
        <f>IF(W715=0,"",COUNTIF(W$4:W715,1))</f>
        <v>#REF!</v>
      </c>
    </row>
    <row r="716" spans="12:24" s="21" customFormat="1" x14ac:dyDescent="0.2">
      <c r="L716" s="22">
        <v>713</v>
      </c>
      <c r="M716" s="22" t="e">
        <f>IF(#REF!=#REF!,1,0)</f>
        <v>#REF!</v>
      </c>
      <c r="N716" s="22" t="e">
        <f>IF(M716=0,"",COUNTIF(M$4:M716,1))</f>
        <v>#REF!</v>
      </c>
      <c r="O716" s="53" t="e">
        <f>IF(#REF!=zz!BR$2396,1,0)</f>
        <v>#REF!</v>
      </c>
      <c r="P716" s="53" t="e">
        <f>IF(O716=0,"",COUNTIF(O$4:O716,1))</f>
        <v>#REF!</v>
      </c>
      <c r="Q716" s="53" t="e">
        <f>IF(#REF!=zz!BR$2398,1,0)</f>
        <v>#REF!</v>
      </c>
      <c r="R716" s="53" t="e">
        <f>IF(Q716=0,"",COUNTIF(Q$4:Q716,1))</f>
        <v>#REF!</v>
      </c>
      <c r="S716" s="53" t="e">
        <f>IF(#REF!=zz!BR$2400,1,0)</f>
        <v>#REF!</v>
      </c>
      <c r="T716" s="53" t="e">
        <f>IF(S716=0,"",COUNTIF(S$4:S716,1))</f>
        <v>#REF!</v>
      </c>
      <c r="U716" s="53" t="e">
        <f>IF(#REF!&lt;&gt;"",1,"")</f>
        <v>#REF!</v>
      </c>
      <c r="V716" s="53" t="e">
        <f>IF(U716="","",COUNTIF(U$4:U716,1))</f>
        <v>#REF!</v>
      </c>
      <c r="W716" s="53" t="e">
        <f>#REF!</f>
        <v>#REF!</v>
      </c>
      <c r="X716" s="53" t="e">
        <f>IF(W716=0,"",COUNTIF(W$4:W716,1))</f>
        <v>#REF!</v>
      </c>
    </row>
    <row r="717" spans="12:24" s="21" customFormat="1" x14ac:dyDescent="0.2">
      <c r="L717" s="22">
        <v>714</v>
      </c>
      <c r="M717" s="22" t="e">
        <f>IF(#REF!=#REF!,1,0)</f>
        <v>#REF!</v>
      </c>
      <c r="N717" s="22" t="e">
        <f>IF(M717=0,"",COUNTIF(M$4:M717,1))</f>
        <v>#REF!</v>
      </c>
      <c r="O717" s="53" t="e">
        <f>IF(#REF!=zz!BR$2396,1,0)</f>
        <v>#REF!</v>
      </c>
      <c r="P717" s="53" t="e">
        <f>IF(O717=0,"",COUNTIF(O$4:O717,1))</f>
        <v>#REF!</v>
      </c>
      <c r="Q717" s="53" t="e">
        <f>IF(#REF!=zz!BR$2398,1,0)</f>
        <v>#REF!</v>
      </c>
      <c r="R717" s="53" t="e">
        <f>IF(Q717=0,"",COUNTIF(Q$4:Q717,1))</f>
        <v>#REF!</v>
      </c>
      <c r="S717" s="53" t="e">
        <f>IF(#REF!=zz!BR$2400,1,0)</f>
        <v>#REF!</v>
      </c>
      <c r="T717" s="53" t="e">
        <f>IF(S717=0,"",COUNTIF(S$4:S717,1))</f>
        <v>#REF!</v>
      </c>
      <c r="U717" s="53" t="e">
        <f>IF(#REF!&lt;&gt;"",1,"")</f>
        <v>#REF!</v>
      </c>
      <c r="V717" s="53" t="e">
        <f>IF(U717="","",COUNTIF(U$4:U717,1))</f>
        <v>#REF!</v>
      </c>
      <c r="W717" s="53" t="e">
        <f>#REF!</f>
        <v>#REF!</v>
      </c>
      <c r="X717" s="53" t="e">
        <f>IF(W717=0,"",COUNTIF(W$4:W717,1))</f>
        <v>#REF!</v>
      </c>
    </row>
    <row r="718" spans="12:24" s="21" customFormat="1" x14ac:dyDescent="0.2">
      <c r="L718" s="22">
        <v>715</v>
      </c>
      <c r="M718" s="22" t="e">
        <f>IF(#REF!=#REF!,1,0)</f>
        <v>#REF!</v>
      </c>
      <c r="N718" s="22" t="e">
        <f>IF(M718=0,"",COUNTIF(M$4:M718,1))</f>
        <v>#REF!</v>
      </c>
      <c r="O718" s="53" t="e">
        <f>IF(#REF!=zz!BR$2396,1,0)</f>
        <v>#REF!</v>
      </c>
      <c r="P718" s="53" t="e">
        <f>IF(O718=0,"",COUNTIF(O$4:O718,1))</f>
        <v>#REF!</v>
      </c>
      <c r="Q718" s="53" t="e">
        <f>IF(#REF!=zz!BR$2398,1,0)</f>
        <v>#REF!</v>
      </c>
      <c r="R718" s="53" t="e">
        <f>IF(Q718=0,"",COUNTIF(Q$4:Q718,1))</f>
        <v>#REF!</v>
      </c>
      <c r="S718" s="53" t="e">
        <f>IF(#REF!=zz!BR$2400,1,0)</f>
        <v>#REF!</v>
      </c>
      <c r="T718" s="53" t="e">
        <f>IF(S718=0,"",COUNTIF(S$4:S718,1))</f>
        <v>#REF!</v>
      </c>
      <c r="U718" s="53" t="e">
        <f>IF(#REF!&lt;&gt;"",1,"")</f>
        <v>#REF!</v>
      </c>
      <c r="V718" s="53" t="e">
        <f>IF(U718="","",COUNTIF(U$4:U718,1))</f>
        <v>#REF!</v>
      </c>
      <c r="W718" s="53" t="e">
        <f>#REF!</f>
        <v>#REF!</v>
      </c>
      <c r="X718" s="53" t="e">
        <f>IF(W718=0,"",COUNTIF(W$4:W718,1))</f>
        <v>#REF!</v>
      </c>
    </row>
    <row r="719" spans="12:24" s="21" customFormat="1" x14ac:dyDescent="0.2">
      <c r="L719" s="22">
        <v>716</v>
      </c>
      <c r="M719" s="22" t="e">
        <f>IF(#REF!=#REF!,1,0)</f>
        <v>#REF!</v>
      </c>
      <c r="N719" s="22" t="e">
        <f>IF(M719=0,"",COUNTIF(M$4:M719,1))</f>
        <v>#REF!</v>
      </c>
      <c r="O719" s="53" t="e">
        <f>IF(#REF!=zz!BR$2396,1,0)</f>
        <v>#REF!</v>
      </c>
      <c r="P719" s="53" t="e">
        <f>IF(O719=0,"",COUNTIF(O$4:O719,1))</f>
        <v>#REF!</v>
      </c>
      <c r="Q719" s="53" t="e">
        <f>IF(#REF!=zz!BR$2398,1,0)</f>
        <v>#REF!</v>
      </c>
      <c r="R719" s="53" t="e">
        <f>IF(Q719=0,"",COUNTIF(Q$4:Q719,1))</f>
        <v>#REF!</v>
      </c>
      <c r="S719" s="53" t="e">
        <f>IF(#REF!=zz!BR$2400,1,0)</f>
        <v>#REF!</v>
      </c>
      <c r="T719" s="53" t="e">
        <f>IF(S719=0,"",COUNTIF(S$4:S719,1))</f>
        <v>#REF!</v>
      </c>
      <c r="U719" s="53" t="e">
        <f>IF(#REF!&lt;&gt;"",1,"")</f>
        <v>#REF!</v>
      </c>
      <c r="V719" s="53" t="e">
        <f>IF(U719="","",COUNTIF(U$4:U719,1))</f>
        <v>#REF!</v>
      </c>
      <c r="W719" s="53" t="e">
        <f>#REF!</f>
        <v>#REF!</v>
      </c>
      <c r="X719" s="53" t="e">
        <f>IF(W719=0,"",COUNTIF(W$4:W719,1))</f>
        <v>#REF!</v>
      </c>
    </row>
    <row r="720" spans="12:24" s="21" customFormat="1" x14ac:dyDescent="0.2">
      <c r="L720" s="22">
        <v>717</v>
      </c>
      <c r="M720" s="22" t="e">
        <f>IF(#REF!=#REF!,1,0)</f>
        <v>#REF!</v>
      </c>
      <c r="N720" s="22" t="e">
        <f>IF(M720=0,"",COUNTIF(M$4:M720,1))</f>
        <v>#REF!</v>
      </c>
      <c r="O720" s="53" t="e">
        <f>IF(#REF!=zz!BR$2396,1,0)</f>
        <v>#REF!</v>
      </c>
      <c r="P720" s="53" t="e">
        <f>IF(O720=0,"",COUNTIF(O$4:O720,1))</f>
        <v>#REF!</v>
      </c>
      <c r="Q720" s="53" t="e">
        <f>IF(#REF!=zz!BR$2398,1,0)</f>
        <v>#REF!</v>
      </c>
      <c r="R720" s="53" t="e">
        <f>IF(Q720=0,"",COUNTIF(Q$4:Q720,1))</f>
        <v>#REF!</v>
      </c>
      <c r="S720" s="53" t="e">
        <f>IF(#REF!=zz!BR$2400,1,0)</f>
        <v>#REF!</v>
      </c>
      <c r="T720" s="53" t="e">
        <f>IF(S720=0,"",COUNTIF(S$4:S720,1))</f>
        <v>#REF!</v>
      </c>
      <c r="U720" s="53" t="e">
        <f>IF(#REF!&lt;&gt;"",1,"")</f>
        <v>#REF!</v>
      </c>
      <c r="V720" s="53" t="e">
        <f>IF(U720="","",COUNTIF(U$4:U720,1))</f>
        <v>#REF!</v>
      </c>
      <c r="W720" s="53" t="e">
        <f>#REF!</f>
        <v>#REF!</v>
      </c>
      <c r="X720" s="53" t="e">
        <f>IF(W720=0,"",COUNTIF(W$4:W720,1))</f>
        <v>#REF!</v>
      </c>
    </row>
    <row r="721" spans="12:24" s="21" customFormat="1" x14ac:dyDescent="0.2">
      <c r="L721" s="22">
        <v>718</v>
      </c>
      <c r="M721" s="22" t="e">
        <f>IF(#REF!=#REF!,1,0)</f>
        <v>#REF!</v>
      </c>
      <c r="N721" s="22" t="e">
        <f>IF(M721=0,"",COUNTIF(M$4:M721,1))</f>
        <v>#REF!</v>
      </c>
      <c r="O721" s="53" t="e">
        <f>IF(#REF!=zz!BR$2396,1,0)</f>
        <v>#REF!</v>
      </c>
      <c r="P721" s="53" t="e">
        <f>IF(O721=0,"",COUNTIF(O$4:O721,1))</f>
        <v>#REF!</v>
      </c>
      <c r="Q721" s="53" t="e">
        <f>IF(#REF!=zz!BR$2398,1,0)</f>
        <v>#REF!</v>
      </c>
      <c r="R721" s="53" t="e">
        <f>IF(Q721=0,"",COUNTIF(Q$4:Q721,1))</f>
        <v>#REF!</v>
      </c>
      <c r="S721" s="53" t="e">
        <f>IF(#REF!=zz!BR$2400,1,0)</f>
        <v>#REF!</v>
      </c>
      <c r="T721" s="53" t="e">
        <f>IF(S721=0,"",COUNTIF(S$4:S721,1))</f>
        <v>#REF!</v>
      </c>
      <c r="U721" s="53" t="e">
        <f>IF(#REF!&lt;&gt;"",1,"")</f>
        <v>#REF!</v>
      </c>
      <c r="V721" s="53" t="e">
        <f>IF(U721="","",COUNTIF(U$4:U721,1))</f>
        <v>#REF!</v>
      </c>
      <c r="W721" s="53" t="e">
        <f>#REF!</f>
        <v>#REF!</v>
      </c>
      <c r="X721" s="53" t="e">
        <f>IF(W721=0,"",COUNTIF(W$4:W721,1))</f>
        <v>#REF!</v>
      </c>
    </row>
    <row r="722" spans="12:24" s="21" customFormat="1" x14ac:dyDescent="0.2">
      <c r="L722" s="22">
        <v>719</v>
      </c>
      <c r="M722" s="22" t="e">
        <f>IF(#REF!=#REF!,1,0)</f>
        <v>#REF!</v>
      </c>
      <c r="N722" s="22" t="e">
        <f>IF(M722=0,"",COUNTIF(M$4:M722,1))</f>
        <v>#REF!</v>
      </c>
      <c r="O722" s="53" t="e">
        <f>IF(#REF!=zz!BR$2396,1,0)</f>
        <v>#REF!</v>
      </c>
      <c r="P722" s="53" t="e">
        <f>IF(O722=0,"",COUNTIF(O$4:O722,1))</f>
        <v>#REF!</v>
      </c>
      <c r="Q722" s="53" t="e">
        <f>IF(#REF!=zz!BR$2398,1,0)</f>
        <v>#REF!</v>
      </c>
      <c r="R722" s="53" t="e">
        <f>IF(Q722=0,"",COUNTIF(Q$4:Q722,1))</f>
        <v>#REF!</v>
      </c>
      <c r="S722" s="53" t="e">
        <f>IF(#REF!=zz!BR$2400,1,0)</f>
        <v>#REF!</v>
      </c>
      <c r="T722" s="53" t="e">
        <f>IF(S722=0,"",COUNTIF(S$4:S722,1))</f>
        <v>#REF!</v>
      </c>
      <c r="U722" s="53" t="e">
        <f>IF(#REF!&lt;&gt;"",1,"")</f>
        <v>#REF!</v>
      </c>
      <c r="V722" s="53" t="e">
        <f>IF(U722="","",COUNTIF(U$4:U722,1))</f>
        <v>#REF!</v>
      </c>
      <c r="W722" s="53" t="e">
        <f>#REF!</f>
        <v>#REF!</v>
      </c>
      <c r="X722" s="53" t="e">
        <f>IF(W722=0,"",COUNTIF(W$4:W722,1))</f>
        <v>#REF!</v>
      </c>
    </row>
    <row r="723" spans="12:24" s="21" customFormat="1" x14ac:dyDescent="0.2">
      <c r="L723" s="22">
        <v>720</v>
      </c>
      <c r="M723" s="22" t="e">
        <f>IF(#REF!=#REF!,1,0)</f>
        <v>#REF!</v>
      </c>
      <c r="N723" s="22" t="e">
        <f>IF(M723=0,"",COUNTIF(M$4:M723,1))</f>
        <v>#REF!</v>
      </c>
      <c r="O723" s="53" t="e">
        <f>IF(#REF!=zz!BR$2396,1,0)</f>
        <v>#REF!</v>
      </c>
      <c r="P723" s="53" t="e">
        <f>IF(O723=0,"",COUNTIF(O$4:O723,1))</f>
        <v>#REF!</v>
      </c>
      <c r="Q723" s="53" t="e">
        <f>IF(#REF!=zz!BR$2398,1,0)</f>
        <v>#REF!</v>
      </c>
      <c r="R723" s="53" t="e">
        <f>IF(Q723=0,"",COUNTIF(Q$4:Q723,1))</f>
        <v>#REF!</v>
      </c>
      <c r="S723" s="53" t="e">
        <f>IF(#REF!=zz!BR$2400,1,0)</f>
        <v>#REF!</v>
      </c>
      <c r="T723" s="53" t="e">
        <f>IF(S723=0,"",COUNTIF(S$4:S723,1))</f>
        <v>#REF!</v>
      </c>
      <c r="U723" s="53" t="e">
        <f>IF(#REF!&lt;&gt;"",1,"")</f>
        <v>#REF!</v>
      </c>
      <c r="V723" s="53" t="e">
        <f>IF(U723="","",COUNTIF(U$4:U723,1))</f>
        <v>#REF!</v>
      </c>
      <c r="W723" s="53" t="e">
        <f>#REF!</f>
        <v>#REF!</v>
      </c>
      <c r="X723" s="53" t="e">
        <f>IF(W723=0,"",COUNTIF(W$4:W723,1))</f>
        <v>#REF!</v>
      </c>
    </row>
    <row r="724" spans="12:24" s="21" customFormat="1" x14ac:dyDescent="0.2">
      <c r="L724" s="22">
        <v>721</v>
      </c>
      <c r="M724" s="22" t="e">
        <f>IF(#REF!=#REF!,1,0)</f>
        <v>#REF!</v>
      </c>
      <c r="N724" s="22" t="e">
        <f>IF(M724=0,"",COUNTIF(M$4:M724,1))</f>
        <v>#REF!</v>
      </c>
      <c r="O724" s="53" t="e">
        <f>IF(#REF!=zz!BR$2396,1,0)</f>
        <v>#REF!</v>
      </c>
      <c r="P724" s="53" t="e">
        <f>IF(O724=0,"",COUNTIF(O$4:O724,1))</f>
        <v>#REF!</v>
      </c>
      <c r="Q724" s="53" t="e">
        <f>IF(#REF!=zz!BR$2398,1,0)</f>
        <v>#REF!</v>
      </c>
      <c r="R724" s="53" t="e">
        <f>IF(Q724=0,"",COUNTIF(Q$4:Q724,1))</f>
        <v>#REF!</v>
      </c>
      <c r="S724" s="53" t="e">
        <f>IF(#REF!=zz!BR$2400,1,0)</f>
        <v>#REF!</v>
      </c>
      <c r="T724" s="53" t="e">
        <f>IF(S724=0,"",COUNTIF(S$4:S724,1))</f>
        <v>#REF!</v>
      </c>
      <c r="U724" s="53" t="e">
        <f>IF(#REF!&lt;&gt;"",1,"")</f>
        <v>#REF!</v>
      </c>
      <c r="V724" s="53" t="e">
        <f>IF(U724="","",COUNTIF(U$4:U724,1))</f>
        <v>#REF!</v>
      </c>
      <c r="W724" s="53" t="e">
        <f>#REF!</f>
        <v>#REF!</v>
      </c>
      <c r="X724" s="53" t="e">
        <f>IF(W724=0,"",COUNTIF(W$4:W724,1))</f>
        <v>#REF!</v>
      </c>
    </row>
    <row r="725" spans="12:24" s="21" customFormat="1" x14ac:dyDescent="0.2">
      <c r="L725" s="22">
        <v>722</v>
      </c>
      <c r="M725" s="22" t="e">
        <f>IF(#REF!=#REF!,1,0)</f>
        <v>#REF!</v>
      </c>
      <c r="N725" s="22" t="e">
        <f>IF(M725=0,"",COUNTIF(M$4:M725,1))</f>
        <v>#REF!</v>
      </c>
      <c r="O725" s="53" t="e">
        <f>IF(#REF!=zz!BR$2396,1,0)</f>
        <v>#REF!</v>
      </c>
      <c r="P725" s="53" t="e">
        <f>IF(O725=0,"",COUNTIF(O$4:O725,1))</f>
        <v>#REF!</v>
      </c>
      <c r="Q725" s="53" t="e">
        <f>IF(#REF!=zz!BR$2398,1,0)</f>
        <v>#REF!</v>
      </c>
      <c r="R725" s="53" t="e">
        <f>IF(Q725=0,"",COUNTIF(Q$4:Q725,1))</f>
        <v>#REF!</v>
      </c>
      <c r="S725" s="53" t="e">
        <f>IF(#REF!=zz!BR$2400,1,0)</f>
        <v>#REF!</v>
      </c>
      <c r="T725" s="53" t="e">
        <f>IF(S725=0,"",COUNTIF(S$4:S725,1))</f>
        <v>#REF!</v>
      </c>
      <c r="U725" s="53" t="e">
        <f>IF(#REF!&lt;&gt;"",1,"")</f>
        <v>#REF!</v>
      </c>
      <c r="V725" s="53" t="e">
        <f>IF(U725="","",COUNTIF(U$4:U725,1))</f>
        <v>#REF!</v>
      </c>
      <c r="W725" s="53" t="e">
        <f>#REF!</f>
        <v>#REF!</v>
      </c>
      <c r="X725" s="53" t="e">
        <f>IF(W725=0,"",COUNTIF(W$4:W725,1))</f>
        <v>#REF!</v>
      </c>
    </row>
    <row r="726" spans="12:24" s="21" customFormat="1" x14ac:dyDescent="0.2">
      <c r="L726" s="22">
        <v>723</v>
      </c>
      <c r="M726" s="22" t="e">
        <f>IF(#REF!=#REF!,1,0)</f>
        <v>#REF!</v>
      </c>
      <c r="N726" s="22" t="e">
        <f>IF(M726=0,"",COUNTIF(M$4:M726,1))</f>
        <v>#REF!</v>
      </c>
      <c r="O726" s="53" t="e">
        <f>IF(#REF!=zz!BR$2396,1,0)</f>
        <v>#REF!</v>
      </c>
      <c r="P726" s="53" t="e">
        <f>IF(O726=0,"",COUNTIF(O$4:O726,1))</f>
        <v>#REF!</v>
      </c>
      <c r="Q726" s="53" t="e">
        <f>IF(#REF!=zz!BR$2398,1,0)</f>
        <v>#REF!</v>
      </c>
      <c r="R726" s="53" t="e">
        <f>IF(Q726=0,"",COUNTIF(Q$4:Q726,1))</f>
        <v>#REF!</v>
      </c>
      <c r="S726" s="53" t="e">
        <f>IF(#REF!=zz!BR$2400,1,0)</f>
        <v>#REF!</v>
      </c>
      <c r="T726" s="53" t="e">
        <f>IF(S726=0,"",COUNTIF(S$4:S726,1))</f>
        <v>#REF!</v>
      </c>
      <c r="U726" s="53" t="e">
        <f>IF(#REF!&lt;&gt;"",1,"")</f>
        <v>#REF!</v>
      </c>
      <c r="V726" s="53" t="e">
        <f>IF(U726="","",COUNTIF(U$4:U726,1))</f>
        <v>#REF!</v>
      </c>
      <c r="W726" s="53" t="e">
        <f>#REF!</f>
        <v>#REF!</v>
      </c>
      <c r="X726" s="53" t="e">
        <f>IF(W726=0,"",COUNTIF(W$4:W726,1))</f>
        <v>#REF!</v>
      </c>
    </row>
    <row r="727" spans="12:24" s="21" customFormat="1" x14ac:dyDescent="0.2">
      <c r="L727" s="22">
        <v>724</v>
      </c>
      <c r="M727" s="22" t="e">
        <f>IF(#REF!=#REF!,1,0)</f>
        <v>#REF!</v>
      </c>
      <c r="N727" s="22" t="e">
        <f>IF(M727=0,"",COUNTIF(M$4:M727,1))</f>
        <v>#REF!</v>
      </c>
      <c r="O727" s="53" t="e">
        <f>IF(#REF!=zz!BR$2396,1,0)</f>
        <v>#REF!</v>
      </c>
      <c r="P727" s="53" t="e">
        <f>IF(O727=0,"",COUNTIF(O$4:O727,1))</f>
        <v>#REF!</v>
      </c>
      <c r="Q727" s="53" t="e">
        <f>IF(#REF!=zz!BR$2398,1,0)</f>
        <v>#REF!</v>
      </c>
      <c r="R727" s="53" t="e">
        <f>IF(Q727=0,"",COUNTIF(Q$4:Q727,1))</f>
        <v>#REF!</v>
      </c>
      <c r="S727" s="53" t="e">
        <f>IF(#REF!=zz!BR$2400,1,0)</f>
        <v>#REF!</v>
      </c>
      <c r="T727" s="53" t="e">
        <f>IF(S727=0,"",COUNTIF(S$4:S727,1))</f>
        <v>#REF!</v>
      </c>
      <c r="U727" s="53" t="e">
        <f>IF(#REF!&lt;&gt;"",1,"")</f>
        <v>#REF!</v>
      </c>
      <c r="V727" s="53" t="e">
        <f>IF(U727="","",COUNTIF(U$4:U727,1))</f>
        <v>#REF!</v>
      </c>
      <c r="W727" s="53" t="e">
        <f>#REF!</f>
        <v>#REF!</v>
      </c>
      <c r="X727" s="53" t="e">
        <f>IF(W727=0,"",COUNTIF(W$4:W727,1))</f>
        <v>#REF!</v>
      </c>
    </row>
    <row r="728" spans="12:24" s="21" customFormat="1" x14ac:dyDescent="0.2">
      <c r="L728" s="22">
        <v>725</v>
      </c>
      <c r="M728" s="22" t="e">
        <f>IF(#REF!=#REF!,1,0)</f>
        <v>#REF!</v>
      </c>
      <c r="N728" s="22" t="e">
        <f>IF(M728=0,"",COUNTIF(M$4:M728,1))</f>
        <v>#REF!</v>
      </c>
      <c r="O728" s="53" t="e">
        <f>IF(#REF!=zz!BR$2396,1,0)</f>
        <v>#REF!</v>
      </c>
      <c r="P728" s="53" t="e">
        <f>IF(O728=0,"",COUNTIF(O$4:O728,1))</f>
        <v>#REF!</v>
      </c>
      <c r="Q728" s="53" t="e">
        <f>IF(#REF!=zz!BR$2398,1,0)</f>
        <v>#REF!</v>
      </c>
      <c r="R728" s="53" t="e">
        <f>IF(Q728=0,"",COUNTIF(Q$4:Q728,1))</f>
        <v>#REF!</v>
      </c>
      <c r="S728" s="53" t="e">
        <f>IF(#REF!=zz!BR$2400,1,0)</f>
        <v>#REF!</v>
      </c>
      <c r="T728" s="53" t="e">
        <f>IF(S728=0,"",COUNTIF(S$4:S728,1))</f>
        <v>#REF!</v>
      </c>
      <c r="U728" s="53" t="e">
        <f>IF(#REF!&lt;&gt;"",1,"")</f>
        <v>#REF!</v>
      </c>
      <c r="V728" s="53" t="e">
        <f>IF(U728="","",COUNTIF(U$4:U728,1))</f>
        <v>#REF!</v>
      </c>
      <c r="W728" s="53" t="e">
        <f>#REF!</f>
        <v>#REF!</v>
      </c>
      <c r="X728" s="53" t="e">
        <f>IF(W728=0,"",COUNTIF(W$4:W728,1))</f>
        <v>#REF!</v>
      </c>
    </row>
    <row r="729" spans="12:24" s="21" customFormat="1" x14ac:dyDescent="0.2">
      <c r="L729" s="22">
        <v>726</v>
      </c>
      <c r="M729" s="22" t="e">
        <f>IF(#REF!=#REF!,1,0)</f>
        <v>#REF!</v>
      </c>
      <c r="N729" s="22" t="e">
        <f>IF(M729=0,"",COUNTIF(M$4:M729,1))</f>
        <v>#REF!</v>
      </c>
      <c r="O729" s="53" t="e">
        <f>IF(#REF!=zz!BR$2396,1,0)</f>
        <v>#REF!</v>
      </c>
      <c r="P729" s="53" t="e">
        <f>IF(O729=0,"",COUNTIF(O$4:O729,1))</f>
        <v>#REF!</v>
      </c>
      <c r="Q729" s="53" t="e">
        <f>IF(#REF!=zz!BR$2398,1,0)</f>
        <v>#REF!</v>
      </c>
      <c r="R729" s="53" t="e">
        <f>IF(Q729=0,"",COUNTIF(Q$4:Q729,1))</f>
        <v>#REF!</v>
      </c>
      <c r="S729" s="53" t="e">
        <f>IF(#REF!=zz!BR$2400,1,0)</f>
        <v>#REF!</v>
      </c>
      <c r="T729" s="53" t="e">
        <f>IF(S729=0,"",COUNTIF(S$4:S729,1))</f>
        <v>#REF!</v>
      </c>
      <c r="U729" s="53" t="e">
        <f>IF(#REF!&lt;&gt;"",1,"")</f>
        <v>#REF!</v>
      </c>
      <c r="V729" s="53" t="e">
        <f>IF(U729="","",COUNTIF(U$4:U729,1))</f>
        <v>#REF!</v>
      </c>
      <c r="W729" s="53" t="e">
        <f>#REF!</f>
        <v>#REF!</v>
      </c>
      <c r="X729" s="53" t="e">
        <f>IF(W729=0,"",COUNTIF(W$4:W729,1))</f>
        <v>#REF!</v>
      </c>
    </row>
    <row r="730" spans="12:24" s="21" customFormat="1" x14ac:dyDescent="0.2">
      <c r="L730" s="22">
        <v>727</v>
      </c>
      <c r="M730" s="22" t="e">
        <f>IF(#REF!=#REF!,1,0)</f>
        <v>#REF!</v>
      </c>
      <c r="N730" s="22" t="e">
        <f>IF(M730=0,"",COUNTIF(M$4:M730,1))</f>
        <v>#REF!</v>
      </c>
      <c r="O730" s="53" t="e">
        <f>IF(#REF!=zz!BR$2396,1,0)</f>
        <v>#REF!</v>
      </c>
      <c r="P730" s="53" t="e">
        <f>IF(O730=0,"",COUNTIF(O$4:O730,1))</f>
        <v>#REF!</v>
      </c>
      <c r="Q730" s="53" t="e">
        <f>IF(#REF!=zz!BR$2398,1,0)</f>
        <v>#REF!</v>
      </c>
      <c r="R730" s="53" t="e">
        <f>IF(Q730=0,"",COUNTIF(Q$4:Q730,1))</f>
        <v>#REF!</v>
      </c>
      <c r="S730" s="53" t="e">
        <f>IF(#REF!=zz!BR$2400,1,0)</f>
        <v>#REF!</v>
      </c>
      <c r="T730" s="53" t="e">
        <f>IF(S730=0,"",COUNTIF(S$4:S730,1))</f>
        <v>#REF!</v>
      </c>
      <c r="U730" s="53" t="e">
        <f>IF(#REF!&lt;&gt;"",1,"")</f>
        <v>#REF!</v>
      </c>
      <c r="V730" s="53" t="e">
        <f>IF(U730="","",COUNTIF(U$4:U730,1))</f>
        <v>#REF!</v>
      </c>
      <c r="W730" s="53" t="e">
        <f>#REF!</f>
        <v>#REF!</v>
      </c>
      <c r="X730" s="53" t="e">
        <f>IF(W730=0,"",COUNTIF(W$4:W730,1))</f>
        <v>#REF!</v>
      </c>
    </row>
    <row r="731" spans="12:24" s="21" customFormat="1" x14ac:dyDescent="0.2">
      <c r="L731" s="22">
        <v>728</v>
      </c>
      <c r="M731" s="22" t="e">
        <f>IF(#REF!=#REF!,1,0)</f>
        <v>#REF!</v>
      </c>
      <c r="N731" s="22" t="e">
        <f>IF(M731=0,"",COUNTIF(M$4:M731,1))</f>
        <v>#REF!</v>
      </c>
      <c r="O731" s="53" t="e">
        <f>IF(#REF!=zz!BR$2396,1,0)</f>
        <v>#REF!</v>
      </c>
      <c r="P731" s="53" t="e">
        <f>IF(O731=0,"",COUNTIF(O$4:O731,1))</f>
        <v>#REF!</v>
      </c>
      <c r="Q731" s="53" t="e">
        <f>IF(#REF!=zz!BR$2398,1,0)</f>
        <v>#REF!</v>
      </c>
      <c r="R731" s="53" t="e">
        <f>IF(Q731=0,"",COUNTIF(Q$4:Q731,1))</f>
        <v>#REF!</v>
      </c>
      <c r="S731" s="53" t="e">
        <f>IF(#REF!=zz!BR$2400,1,0)</f>
        <v>#REF!</v>
      </c>
      <c r="T731" s="53" t="e">
        <f>IF(S731=0,"",COUNTIF(S$4:S731,1))</f>
        <v>#REF!</v>
      </c>
      <c r="U731" s="53" t="e">
        <f>IF(#REF!&lt;&gt;"",1,"")</f>
        <v>#REF!</v>
      </c>
      <c r="V731" s="53" t="e">
        <f>IF(U731="","",COUNTIF(U$4:U731,1))</f>
        <v>#REF!</v>
      </c>
      <c r="W731" s="53" t="e">
        <f>#REF!</f>
        <v>#REF!</v>
      </c>
      <c r="X731" s="53" t="e">
        <f>IF(W731=0,"",COUNTIF(W$4:W731,1))</f>
        <v>#REF!</v>
      </c>
    </row>
    <row r="732" spans="12:24" s="21" customFormat="1" x14ac:dyDescent="0.2">
      <c r="L732" s="22">
        <v>729</v>
      </c>
      <c r="M732" s="22" t="e">
        <f>IF(#REF!=#REF!,1,0)</f>
        <v>#REF!</v>
      </c>
      <c r="N732" s="22" t="e">
        <f>IF(M732=0,"",COUNTIF(M$4:M732,1))</f>
        <v>#REF!</v>
      </c>
      <c r="O732" s="53" t="e">
        <f>IF(#REF!=zz!BR$2396,1,0)</f>
        <v>#REF!</v>
      </c>
      <c r="P732" s="53" t="e">
        <f>IF(O732=0,"",COUNTIF(O$4:O732,1))</f>
        <v>#REF!</v>
      </c>
      <c r="Q732" s="53" t="e">
        <f>IF(#REF!=zz!BR$2398,1,0)</f>
        <v>#REF!</v>
      </c>
      <c r="R732" s="53" t="e">
        <f>IF(Q732=0,"",COUNTIF(Q$4:Q732,1))</f>
        <v>#REF!</v>
      </c>
      <c r="S732" s="53" t="e">
        <f>IF(#REF!=zz!BR$2400,1,0)</f>
        <v>#REF!</v>
      </c>
      <c r="T732" s="53" t="e">
        <f>IF(S732=0,"",COUNTIF(S$4:S732,1))</f>
        <v>#REF!</v>
      </c>
      <c r="U732" s="53" t="e">
        <f>IF(#REF!&lt;&gt;"",1,"")</f>
        <v>#REF!</v>
      </c>
      <c r="V732" s="53" t="e">
        <f>IF(U732="","",COUNTIF(U$4:U732,1))</f>
        <v>#REF!</v>
      </c>
      <c r="W732" s="53" t="e">
        <f>#REF!</f>
        <v>#REF!</v>
      </c>
      <c r="X732" s="53" t="e">
        <f>IF(W732=0,"",COUNTIF(W$4:W732,1))</f>
        <v>#REF!</v>
      </c>
    </row>
    <row r="733" spans="12:24" s="21" customFormat="1" x14ac:dyDescent="0.2">
      <c r="L733" s="22">
        <v>730</v>
      </c>
      <c r="M733" s="22" t="e">
        <f>IF(#REF!=#REF!,1,0)</f>
        <v>#REF!</v>
      </c>
      <c r="N733" s="22" t="e">
        <f>IF(M733=0,"",COUNTIF(M$4:M733,1))</f>
        <v>#REF!</v>
      </c>
      <c r="O733" s="53" t="e">
        <f>IF(#REF!=zz!BR$2396,1,0)</f>
        <v>#REF!</v>
      </c>
      <c r="P733" s="53" t="e">
        <f>IF(O733=0,"",COUNTIF(O$4:O733,1))</f>
        <v>#REF!</v>
      </c>
      <c r="Q733" s="53" t="e">
        <f>IF(#REF!=zz!BR$2398,1,0)</f>
        <v>#REF!</v>
      </c>
      <c r="R733" s="53" t="e">
        <f>IF(Q733=0,"",COUNTIF(Q$4:Q733,1))</f>
        <v>#REF!</v>
      </c>
      <c r="S733" s="53" t="e">
        <f>IF(#REF!=zz!BR$2400,1,0)</f>
        <v>#REF!</v>
      </c>
      <c r="T733" s="53" t="e">
        <f>IF(S733=0,"",COUNTIF(S$4:S733,1))</f>
        <v>#REF!</v>
      </c>
      <c r="U733" s="53" t="e">
        <f>IF(#REF!&lt;&gt;"",1,"")</f>
        <v>#REF!</v>
      </c>
      <c r="V733" s="53" t="e">
        <f>IF(U733="","",COUNTIF(U$4:U733,1))</f>
        <v>#REF!</v>
      </c>
      <c r="W733" s="53" t="e">
        <f>#REF!</f>
        <v>#REF!</v>
      </c>
      <c r="X733" s="53" t="e">
        <f>IF(W733=0,"",COUNTIF(W$4:W733,1))</f>
        <v>#REF!</v>
      </c>
    </row>
    <row r="734" spans="12:24" s="21" customFormat="1" x14ac:dyDescent="0.2">
      <c r="L734" s="22">
        <v>731</v>
      </c>
      <c r="M734" s="22" t="e">
        <f>IF(#REF!=#REF!,1,0)</f>
        <v>#REF!</v>
      </c>
      <c r="N734" s="22" t="e">
        <f>IF(M734=0,"",COUNTIF(M$4:M734,1))</f>
        <v>#REF!</v>
      </c>
      <c r="O734" s="53" t="e">
        <f>IF(#REF!=zz!BR$2396,1,0)</f>
        <v>#REF!</v>
      </c>
      <c r="P734" s="53" t="e">
        <f>IF(O734=0,"",COUNTIF(O$4:O734,1))</f>
        <v>#REF!</v>
      </c>
      <c r="Q734" s="53" t="e">
        <f>IF(#REF!=zz!BR$2398,1,0)</f>
        <v>#REF!</v>
      </c>
      <c r="R734" s="53" t="e">
        <f>IF(Q734=0,"",COUNTIF(Q$4:Q734,1))</f>
        <v>#REF!</v>
      </c>
      <c r="S734" s="53" t="e">
        <f>IF(#REF!=zz!BR$2400,1,0)</f>
        <v>#REF!</v>
      </c>
      <c r="T734" s="53" t="e">
        <f>IF(S734=0,"",COUNTIF(S$4:S734,1))</f>
        <v>#REF!</v>
      </c>
      <c r="U734" s="53" t="e">
        <f>IF(#REF!&lt;&gt;"",1,"")</f>
        <v>#REF!</v>
      </c>
      <c r="V734" s="53" t="e">
        <f>IF(U734="","",COUNTIF(U$4:U734,1))</f>
        <v>#REF!</v>
      </c>
      <c r="W734" s="53" t="e">
        <f>#REF!</f>
        <v>#REF!</v>
      </c>
      <c r="X734" s="53" t="e">
        <f>IF(W734=0,"",COUNTIF(W$4:W734,1))</f>
        <v>#REF!</v>
      </c>
    </row>
    <row r="735" spans="12:24" s="21" customFormat="1" x14ac:dyDescent="0.2">
      <c r="L735" s="22">
        <v>732</v>
      </c>
      <c r="M735" s="22" t="e">
        <f>IF(#REF!=#REF!,1,0)</f>
        <v>#REF!</v>
      </c>
      <c r="N735" s="22" t="e">
        <f>IF(M735=0,"",COUNTIF(M$4:M735,1))</f>
        <v>#REF!</v>
      </c>
      <c r="O735" s="53" t="e">
        <f>IF(#REF!=zz!BR$2396,1,0)</f>
        <v>#REF!</v>
      </c>
      <c r="P735" s="53" t="e">
        <f>IF(O735=0,"",COUNTIF(O$4:O735,1))</f>
        <v>#REF!</v>
      </c>
      <c r="Q735" s="53" t="e">
        <f>IF(#REF!=zz!BR$2398,1,0)</f>
        <v>#REF!</v>
      </c>
      <c r="R735" s="53" t="e">
        <f>IF(Q735=0,"",COUNTIF(Q$4:Q735,1))</f>
        <v>#REF!</v>
      </c>
      <c r="S735" s="53" t="e">
        <f>IF(#REF!=zz!BR$2400,1,0)</f>
        <v>#REF!</v>
      </c>
      <c r="T735" s="53" t="e">
        <f>IF(S735=0,"",COUNTIF(S$4:S735,1))</f>
        <v>#REF!</v>
      </c>
      <c r="U735" s="53" t="e">
        <f>IF(#REF!&lt;&gt;"",1,"")</f>
        <v>#REF!</v>
      </c>
      <c r="V735" s="53" t="e">
        <f>IF(U735="","",COUNTIF(U$4:U735,1))</f>
        <v>#REF!</v>
      </c>
      <c r="W735" s="53" t="e">
        <f>#REF!</f>
        <v>#REF!</v>
      </c>
      <c r="X735" s="53" t="e">
        <f>IF(W735=0,"",COUNTIF(W$4:W735,1))</f>
        <v>#REF!</v>
      </c>
    </row>
    <row r="736" spans="12:24" s="21" customFormat="1" x14ac:dyDescent="0.2">
      <c r="L736" s="22">
        <v>733</v>
      </c>
      <c r="M736" s="22" t="e">
        <f>IF(#REF!=#REF!,1,0)</f>
        <v>#REF!</v>
      </c>
      <c r="N736" s="22" t="e">
        <f>IF(M736=0,"",COUNTIF(M$4:M736,1))</f>
        <v>#REF!</v>
      </c>
      <c r="O736" s="53" t="e">
        <f>IF(#REF!=zz!BR$2396,1,0)</f>
        <v>#REF!</v>
      </c>
      <c r="P736" s="53" t="e">
        <f>IF(O736=0,"",COUNTIF(O$4:O736,1))</f>
        <v>#REF!</v>
      </c>
      <c r="Q736" s="53" t="e">
        <f>IF(#REF!=zz!BR$2398,1,0)</f>
        <v>#REF!</v>
      </c>
      <c r="R736" s="53" t="e">
        <f>IF(Q736=0,"",COUNTIF(Q$4:Q736,1))</f>
        <v>#REF!</v>
      </c>
      <c r="S736" s="53" t="e">
        <f>IF(#REF!=zz!BR$2400,1,0)</f>
        <v>#REF!</v>
      </c>
      <c r="T736" s="53" t="e">
        <f>IF(S736=0,"",COUNTIF(S$4:S736,1))</f>
        <v>#REF!</v>
      </c>
      <c r="U736" s="53" t="e">
        <f>IF(#REF!&lt;&gt;"",1,"")</f>
        <v>#REF!</v>
      </c>
      <c r="V736" s="53" t="e">
        <f>IF(U736="","",COUNTIF(U$4:U736,1))</f>
        <v>#REF!</v>
      </c>
      <c r="W736" s="53" t="e">
        <f>#REF!</f>
        <v>#REF!</v>
      </c>
      <c r="X736" s="53" t="e">
        <f>IF(W736=0,"",COUNTIF(W$4:W736,1))</f>
        <v>#REF!</v>
      </c>
    </row>
    <row r="737" spans="12:24" s="21" customFormat="1" x14ac:dyDescent="0.2">
      <c r="L737" s="22">
        <v>734</v>
      </c>
      <c r="M737" s="22" t="e">
        <f>IF(#REF!=#REF!,1,0)</f>
        <v>#REF!</v>
      </c>
      <c r="N737" s="22" t="e">
        <f>IF(M737=0,"",COUNTIF(M$4:M737,1))</f>
        <v>#REF!</v>
      </c>
      <c r="O737" s="53" t="e">
        <f>IF(#REF!=zz!BR$2396,1,0)</f>
        <v>#REF!</v>
      </c>
      <c r="P737" s="53" t="e">
        <f>IF(O737=0,"",COUNTIF(O$4:O737,1))</f>
        <v>#REF!</v>
      </c>
      <c r="Q737" s="53" t="e">
        <f>IF(#REF!=zz!BR$2398,1,0)</f>
        <v>#REF!</v>
      </c>
      <c r="R737" s="53" t="e">
        <f>IF(Q737=0,"",COUNTIF(Q$4:Q737,1))</f>
        <v>#REF!</v>
      </c>
      <c r="S737" s="53" t="e">
        <f>IF(#REF!=zz!BR$2400,1,0)</f>
        <v>#REF!</v>
      </c>
      <c r="T737" s="53" t="e">
        <f>IF(S737=0,"",COUNTIF(S$4:S737,1))</f>
        <v>#REF!</v>
      </c>
      <c r="U737" s="53" t="e">
        <f>IF(#REF!&lt;&gt;"",1,"")</f>
        <v>#REF!</v>
      </c>
      <c r="V737" s="53" t="e">
        <f>IF(U737="","",COUNTIF(U$4:U737,1))</f>
        <v>#REF!</v>
      </c>
      <c r="W737" s="53" t="e">
        <f>#REF!</f>
        <v>#REF!</v>
      </c>
      <c r="X737" s="53" t="e">
        <f>IF(W737=0,"",COUNTIF(W$4:W737,1))</f>
        <v>#REF!</v>
      </c>
    </row>
    <row r="738" spans="12:24" s="21" customFormat="1" x14ac:dyDescent="0.2">
      <c r="L738" s="22">
        <v>735</v>
      </c>
      <c r="M738" s="22" t="e">
        <f>IF(#REF!=#REF!,1,0)</f>
        <v>#REF!</v>
      </c>
      <c r="N738" s="22" t="e">
        <f>IF(M738=0,"",COUNTIF(M$4:M738,1))</f>
        <v>#REF!</v>
      </c>
      <c r="O738" s="53" t="e">
        <f>IF(#REF!=zz!BR$2396,1,0)</f>
        <v>#REF!</v>
      </c>
      <c r="P738" s="53" t="e">
        <f>IF(O738=0,"",COUNTIF(O$4:O738,1))</f>
        <v>#REF!</v>
      </c>
      <c r="Q738" s="53" t="e">
        <f>IF(#REF!=zz!BR$2398,1,0)</f>
        <v>#REF!</v>
      </c>
      <c r="R738" s="53" t="e">
        <f>IF(Q738=0,"",COUNTIF(Q$4:Q738,1))</f>
        <v>#REF!</v>
      </c>
      <c r="S738" s="53" t="e">
        <f>IF(#REF!=zz!BR$2400,1,0)</f>
        <v>#REF!</v>
      </c>
      <c r="T738" s="53" t="e">
        <f>IF(S738=0,"",COUNTIF(S$4:S738,1))</f>
        <v>#REF!</v>
      </c>
      <c r="U738" s="53" t="e">
        <f>IF(#REF!&lt;&gt;"",1,"")</f>
        <v>#REF!</v>
      </c>
      <c r="V738" s="53" t="e">
        <f>IF(U738="","",COUNTIF(U$4:U738,1))</f>
        <v>#REF!</v>
      </c>
      <c r="W738" s="53" t="e">
        <f>#REF!</f>
        <v>#REF!</v>
      </c>
      <c r="X738" s="53" t="e">
        <f>IF(W738=0,"",COUNTIF(W$4:W738,1))</f>
        <v>#REF!</v>
      </c>
    </row>
    <row r="739" spans="12:24" s="21" customFormat="1" x14ac:dyDescent="0.2">
      <c r="L739" s="22">
        <v>736</v>
      </c>
      <c r="M739" s="22" t="e">
        <f>IF(#REF!=#REF!,1,0)</f>
        <v>#REF!</v>
      </c>
      <c r="N739" s="22" t="e">
        <f>IF(M739=0,"",COUNTIF(M$4:M739,1))</f>
        <v>#REF!</v>
      </c>
      <c r="O739" s="53" t="e">
        <f>IF(#REF!=zz!BR$2396,1,0)</f>
        <v>#REF!</v>
      </c>
      <c r="P739" s="53" t="e">
        <f>IF(O739=0,"",COUNTIF(O$4:O739,1))</f>
        <v>#REF!</v>
      </c>
      <c r="Q739" s="53" t="e">
        <f>IF(#REF!=zz!BR$2398,1,0)</f>
        <v>#REF!</v>
      </c>
      <c r="R739" s="53" t="e">
        <f>IF(Q739=0,"",COUNTIF(Q$4:Q739,1))</f>
        <v>#REF!</v>
      </c>
      <c r="S739" s="53" t="e">
        <f>IF(#REF!=zz!BR$2400,1,0)</f>
        <v>#REF!</v>
      </c>
      <c r="T739" s="53" t="e">
        <f>IF(S739=0,"",COUNTIF(S$4:S739,1))</f>
        <v>#REF!</v>
      </c>
      <c r="U739" s="53" t="e">
        <f>IF(#REF!&lt;&gt;"",1,"")</f>
        <v>#REF!</v>
      </c>
      <c r="V739" s="53" t="e">
        <f>IF(U739="","",COUNTIF(U$4:U739,1))</f>
        <v>#REF!</v>
      </c>
      <c r="W739" s="53" t="e">
        <f>#REF!</f>
        <v>#REF!</v>
      </c>
      <c r="X739" s="53" t="e">
        <f>IF(W739=0,"",COUNTIF(W$4:W739,1))</f>
        <v>#REF!</v>
      </c>
    </row>
    <row r="740" spans="12:24" s="21" customFormat="1" x14ac:dyDescent="0.2">
      <c r="L740" s="22">
        <v>737</v>
      </c>
      <c r="M740" s="22" t="e">
        <f>IF(#REF!=#REF!,1,0)</f>
        <v>#REF!</v>
      </c>
      <c r="N740" s="22" t="e">
        <f>IF(M740=0,"",COUNTIF(M$4:M740,1))</f>
        <v>#REF!</v>
      </c>
      <c r="O740" s="53" t="e">
        <f>IF(#REF!=zz!BR$2396,1,0)</f>
        <v>#REF!</v>
      </c>
      <c r="P740" s="53" t="e">
        <f>IF(O740=0,"",COUNTIF(O$4:O740,1))</f>
        <v>#REF!</v>
      </c>
      <c r="Q740" s="53" t="e">
        <f>IF(#REF!=zz!BR$2398,1,0)</f>
        <v>#REF!</v>
      </c>
      <c r="R740" s="53" t="e">
        <f>IF(Q740=0,"",COUNTIF(Q$4:Q740,1))</f>
        <v>#REF!</v>
      </c>
      <c r="S740" s="53" t="e">
        <f>IF(#REF!=zz!BR$2400,1,0)</f>
        <v>#REF!</v>
      </c>
      <c r="T740" s="53" t="e">
        <f>IF(S740=0,"",COUNTIF(S$4:S740,1))</f>
        <v>#REF!</v>
      </c>
      <c r="U740" s="53" t="e">
        <f>IF(#REF!&lt;&gt;"",1,"")</f>
        <v>#REF!</v>
      </c>
      <c r="V740" s="53" t="e">
        <f>IF(U740="","",COUNTIF(U$4:U740,1))</f>
        <v>#REF!</v>
      </c>
      <c r="W740" s="53" t="e">
        <f>#REF!</f>
        <v>#REF!</v>
      </c>
      <c r="X740" s="53" t="e">
        <f>IF(W740=0,"",COUNTIF(W$4:W740,1))</f>
        <v>#REF!</v>
      </c>
    </row>
    <row r="741" spans="12:24" s="21" customFormat="1" x14ac:dyDescent="0.2">
      <c r="L741" s="22">
        <v>738</v>
      </c>
      <c r="M741" s="22" t="e">
        <f>IF(#REF!=#REF!,1,0)</f>
        <v>#REF!</v>
      </c>
      <c r="N741" s="22" t="e">
        <f>IF(M741=0,"",COUNTIF(M$4:M741,1))</f>
        <v>#REF!</v>
      </c>
      <c r="O741" s="53" t="e">
        <f>IF(#REF!=zz!BR$2396,1,0)</f>
        <v>#REF!</v>
      </c>
      <c r="P741" s="53" t="e">
        <f>IF(O741=0,"",COUNTIF(O$4:O741,1))</f>
        <v>#REF!</v>
      </c>
      <c r="Q741" s="53" t="e">
        <f>IF(#REF!=zz!BR$2398,1,0)</f>
        <v>#REF!</v>
      </c>
      <c r="R741" s="53" t="e">
        <f>IF(Q741=0,"",COUNTIF(Q$4:Q741,1))</f>
        <v>#REF!</v>
      </c>
      <c r="S741" s="53" t="e">
        <f>IF(#REF!=zz!BR$2400,1,0)</f>
        <v>#REF!</v>
      </c>
      <c r="T741" s="53" t="e">
        <f>IF(S741=0,"",COUNTIF(S$4:S741,1))</f>
        <v>#REF!</v>
      </c>
      <c r="U741" s="53" t="e">
        <f>IF(#REF!&lt;&gt;"",1,"")</f>
        <v>#REF!</v>
      </c>
      <c r="V741" s="53" t="e">
        <f>IF(U741="","",COUNTIF(U$4:U741,1))</f>
        <v>#REF!</v>
      </c>
      <c r="W741" s="53" t="e">
        <f>#REF!</f>
        <v>#REF!</v>
      </c>
      <c r="X741" s="53" t="e">
        <f>IF(W741=0,"",COUNTIF(W$4:W741,1))</f>
        <v>#REF!</v>
      </c>
    </row>
    <row r="742" spans="12:24" s="21" customFormat="1" x14ac:dyDescent="0.2">
      <c r="L742" s="22">
        <v>739</v>
      </c>
      <c r="M742" s="22" t="e">
        <f>IF(#REF!=#REF!,1,0)</f>
        <v>#REF!</v>
      </c>
      <c r="N742" s="22" t="e">
        <f>IF(M742=0,"",COUNTIF(M$4:M742,1))</f>
        <v>#REF!</v>
      </c>
      <c r="O742" s="53" t="e">
        <f>IF(#REF!=zz!BR$2396,1,0)</f>
        <v>#REF!</v>
      </c>
      <c r="P742" s="53" t="e">
        <f>IF(O742=0,"",COUNTIF(O$4:O742,1))</f>
        <v>#REF!</v>
      </c>
      <c r="Q742" s="53" t="e">
        <f>IF(#REF!=zz!BR$2398,1,0)</f>
        <v>#REF!</v>
      </c>
      <c r="R742" s="53" t="e">
        <f>IF(Q742=0,"",COUNTIF(Q$4:Q742,1))</f>
        <v>#REF!</v>
      </c>
      <c r="S742" s="53" t="e">
        <f>IF(#REF!=zz!BR$2400,1,0)</f>
        <v>#REF!</v>
      </c>
      <c r="T742" s="53" t="e">
        <f>IF(S742=0,"",COUNTIF(S$4:S742,1))</f>
        <v>#REF!</v>
      </c>
      <c r="U742" s="53" t="e">
        <f>IF(#REF!&lt;&gt;"",1,"")</f>
        <v>#REF!</v>
      </c>
      <c r="V742" s="53" t="e">
        <f>IF(U742="","",COUNTIF(U$4:U742,1))</f>
        <v>#REF!</v>
      </c>
      <c r="W742" s="53" t="e">
        <f>#REF!</f>
        <v>#REF!</v>
      </c>
      <c r="X742" s="53" t="e">
        <f>IF(W742=0,"",COUNTIF(W$4:W742,1))</f>
        <v>#REF!</v>
      </c>
    </row>
    <row r="743" spans="12:24" s="21" customFormat="1" x14ac:dyDescent="0.2">
      <c r="L743" s="22">
        <v>740</v>
      </c>
      <c r="M743" s="22" t="e">
        <f>IF(#REF!=#REF!,1,0)</f>
        <v>#REF!</v>
      </c>
      <c r="N743" s="22" t="e">
        <f>IF(M743=0,"",COUNTIF(M$4:M743,1))</f>
        <v>#REF!</v>
      </c>
      <c r="O743" s="53" t="e">
        <f>IF(#REF!=zz!BR$2396,1,0)</f>
        <v>#REF!</v>
      </c>
      <c r="P743" s="53" t="e">
        <f>IF(O743=0,"",COUNTIF(O$4:O743,1))</f>
        <v>#REF!</v>
      </c>
      <c r="Q743" s="53" t="e">
        <f>IF(#REF!=zz!BR$2398,1,0)</f>
        <v>#REF!</v>
      </c>
      <c r="R743" s="53" t="e">
        <f>IF(Q743=0,"",COUNTIF(Q$4:Q743,1))</f>
        <v>#REF!</v>
      </c>
      <c r="S743" s="53" t="e">
        <f>IF(#REF!=zz!BR$2400,1,0)</f>
        <v>#REF!</v>
      </c>
      <c r="T743" s="53" t="e">
        <f>IF(S743=0,"",COUNTIF(S$4:S743,1))</f>
        <v>#REF!</v>
      </c>
      <c r="U743" s="53" t="e">
        <f>IF(#REF!&lt;&gt;"",1,"")</f>
        <v>#REF!</v>
      </c>
      <c r="V743" s="53" t="e">
        <f>IF(U743="","",COUNTIF(U$4:U743,1))</f>
        <v>#REF!</v>
      </c>
      <c r="W743" s="53" t="e">
        <f>#REF!</f>
        <v>#REF!</v>
      </c>
      <c r="X743" s="53" t="e">
        <f>IF(W743=0,"",COUNTIF(W$4:W743,1))</f>
        <v>#REF!</v>
      </c>
    </row>
    <row r="744" spans="12:24" s="21" customFormat="1" x14ac:dyDescent="0.2">
      <c r="L744" s="22">
        <v>741</v>
      </c>
      <c r="M744" s="22" t="e">
        <f>IF(#REF!=#REF!,1,0)</f>
        <v>#REF!</v>
      </c>
      <c r="N744" s="22" t="e">
        <f>IF(M744=0,"",COUNTIF(M$4:M744,1))</f>
        <v>#REF!</v>
      </c>
      <c r="O744" s="53" t="e">
        <f>IF(#REF!=zz!BR$2396,1,0)</f>
        <v>#REF!</v>
      </c>
      <c r="P744" s="53" t="e">
        <f>IF(O744=0,"",COUNTIF(O$4:O744,1))</f>
        <v>#REF!</v>
      </c>
      <c r="Q744" s="53" t="e">
        <f>IF(#REF!=zz!BR$2398,1,0)</f>
        <v>#REF!</v>
      </c>
      <c r="R744" s="53" t="e">
        <f>IF(Q744=0,"",COUNTIF(Q$4:Q744,1))</f>
        <v>#REF!</v>
      </c>
      <c r="S744" s="53" t="e">
        <f>IF(#REF!=zz!BR$2400,1,0)</f>
        <v>#REF!</v>
      </c>
      <c r="T744" s="53" t="e">
        <f>IF(S744=0,"",COUNTIF(S$4:S744,1))</f>
        <v>#REF!</v>
      </c>
      <c r="U744" s="53" t="e">
        <f>IF(#REF!&lt;&gt;"",1,"")</f>
        <v>#REF!</v>
      </c>
      <c r="V744" s="53" t="e">
        <f>IF(U744="","",COUNTIF(U$4:U744,1))</f>
        <v>#REF!</v>
      </c>
      <c r="W744" s="53" t="e">
        <f>#REF!</f>
        <v>#REF!</v>
      </c>
      <c r="X744" s="53" t="e">
        <f>IF(W744=0,"",COUNTIF(W$4:W744,1))</f>
        <v>#REF!</v>
      </c>
    </row>
    <row r="745" spans="12:24" s="21" customFormat="1" x14ac:dyDescent="0.2">
      <c r="L745" s="22">
        <v>742</v>
      </c>
      <c r="M745" s="22" t="e">
        <f>IF(#REF!=#REF!,1,0)</f>
        <v>#REF!</v>
      </c>
      <c r="N745" s="22" t="e">
        <f>IF(M745=0,"",COUNTIF(M$4:M745,1))</f>
        <v>#REF!</v>
      </c>
      <c r="O745" s="53" t="e">
        <f>IF(#REF!=zz!BR$2396,1,0)</f>
        <v>#REF!</v>
      </c>
      <c r="P745" s="53" t="e">
        <f>IF(O745=0,"",COUNTIF(O$4:O745,1))</f>
        <v>#REF!</v>
      </c>
      <c r="Q745" s="53" t="e">
        <f>IF(#REF!=zz!BR$2398,1,0)</f>
        <v>#REF!</v>
      </c>
      <c r="R745" s="53" t="e">
        <f>IF(Q745=0,"",COUNTIF(Q$4:Q745,1))</f>
        <v>#REF!</v>
      </c>
      <c r="S745" s="53" t="e">
        <f>IF(#REF!=zz!BR$2400,1,0)</f>
        <v>#REF!</v>
      </c>
      <c r="T745" s="53" t="e">
        <f>IF(S745=0,"",COUNTIF(S$4:S745,1))</f>
        <v>#REF!</v>
      </c>
      <c r="U745" s="53" t="e">
        <f>IF(#REF!&lt;&gt;"",1,"")</f>
        <v>#REF!</v>
      </c>
      <c r="V745" s="53" t="e">
        <f>IF(U745="","",COUNTIF(U$4:U745,1))</f>
        <v>#REF!</v>
      </c>
      <c r="W745" s="53" t="e">
        <f>#REF!</f>
        <v>#REF!</v>
      </c>
      <c r="X745" s="53" t="e">
        <f>IF(W745=0,"",COUNTIF(W$4:W745,1))</f>
        <v>#REF!</v>
      </c>
    </row>
    <row r="746" spans="12:24" s="21" customFormat="1" x14ac:dyDescent="0.2">
      <c r="L746" s="22">
        <v>743</v>
      </c>
      <c r="M746" s="22" t="e">
        <f>IF(#REF!=#REF!,1,0)</f>
        <v>#REF!</v>
      </c>
      <c r="N746" s="22" t="e">
        <f>IF(M746=0,"",COUNTIF(M$4:M746,1))</f>
        <v>#REF!</v>
      </c>
      <c r="O746" s="53" t="e">
        <f>IF(#REF!=zz!BR$2396,1,0)</f>
        <v>#REF!</v>
      </c>
      <c r="P746" s="53" t="e">
        <f>IF(O746=0,"",COUNTIF(O$4:O746,1))</f>
        <v>#REF!</v>
      </c>
      <c r="Q746" s="53" t="e">
        <f>IF(#REF!=zz!BR$2398,1,0)</f>
        <v>#REF!</v>
      </c>
      <c r="R746" s="53" t="e">
        <f>IF(Q746=0,"",COUNTIF(Q$4:Q746,1))</f>
        <v>#REF!</v>
      </c>
      <c r="S746" s="53" t="e">
        <f>IF(#REF!=zz!BR$2400,1,0)</f>
        <v>#REF!</v>
      </c>
      <c r="T746" s="53" t="e">
        <f>IF(S746=0,"",COUNTIF(S$4:S746,1))</f>
        <v>#REF!</v>
      </c>
      <c r="U746" s="53" t="e">
        <f>IF(#REF!&lt;&gt;"",1,"")</f>
        <v>#REF!</v>
      </c>
      <c r="V746" s="53" t="e">
        <f>IF(U746="","",COUNTIF(U$4:U746,1))</f>
        <v>#REF!</v>
      </c>
      <c r="W746" s="53" t="e">
        <f>#REF!</f>
        <v>#REF!</v>
      </c>
      <c r="X746" s="53" t="e">
        <f>IF(W746=0,"",COUNTIF(W$4:W746,1))</f>
        <v>#REF!</v>
      </c>
    </row>
    <row r="747" spans="12:24" s="21" customFormat="1" x14ac:dyDescent="0.2">
      <c r="L747" s="22">
        <v>744</v>
      </c>
      <c r="M747" s="22" t="e">
        <f>IF(#REF!=#REF!,1,0)</f>
        <v>#REF!</v>
      </c>
      <c r="N747" s="22" t="e">
        <f>IF(M747=0,"",COUNTIF(M$4:M747,1))</f>
        <v>#REF!</v>
      </c>
      <c r="O747" s="53" t="e">
        <f>IF(#REF!=zz!BR$2396,1,0)</f>
        <v>#REF!</v>
      </c>
      <c r="P747" s="53" t="e">
        <f>IF(O747=0,"",COUNTIF(O$4:O747,1))</f>
        <v>#REF!</v>
      </c>
      <c r="Q747" s="53" t="e">
        <f>IF(#REF!=zz!BR$2398,1,0)</f>
        <v>#REF!</v>
      </c>
      <c r="R747" s="53" t="e">
        <f>IF(Q747=0,"",COUNTIF(Q$4:Q747,1))</f>
        <v>#REF!</v>
      </c>
      <c r="S747" s="53" t="e">
        <f>IF(#REF!=zz!BR$2400,1,0)</f>
        <v>#REF!</v>
      </c>
      <c r="T747" s="53" t="e">
        <f>IF(S747=0,"",COUNTIF(S$4:S747,1))</f>
        <v>#REF!</v>
      </c>
      <c r="U747" s="53" t="e">
        <f>IF(#REF!&lt;&gt;"",1,"")</f>
        <v>#REF!</v>
      </c>
      <c r="V747" s="53" t="e">
        <f>IF(U747="","",COUNTIF(U$4:U747,1))</f>
        <v>#REF!</v>
      </c>
      <c r="W747" s="53" t="e">
        <f>#REF!</f>
        <v>#REF!</v>
      </c>
      <c r="X747" s="53" t="e">
        <f>IF(W747=0,"",COUNTIF(W$4:W747,1))</f>
        <v>#REF!</v>
      </c>
    </row>
    <row r="748" spans="12:24" s="21" customFormat="1" x14ac:dyDescent="0.2">
      <c r="L748" s="22">
        <v>745</v>
      </c>
      <c r="M748" s="22" t="e">
        <f>IF(#REF!=#REF!,1,0)</f>
        <v>#REF!</v>
      </c>
      <c r="N748" s="22" t="e">
        <f>IF(M748=0,"",COUNTIF(M$4:M748,1))</f>
        <v>#REF!</v>
      </c>
      <c r="O748" s="53" t="e">
        <f>IF(#REF!=zz!BR$2396,1,0)</f>
        <v>#REF!</v>
      </c>
      <c r="P748" s="53" t="e">
        <f>IF(O748=0,"",COUNTIF(O$4:O748,1))</f>
        <v>#REF!</v>
      </c>
      <c r="Q748" s="53" t="e">
        <f>IF(#REF!=zz!BR$2398,1,0)</f>
        <v>#REF!</v>
      </c>
      <c r="R748" s="53" t="e">
        <f>IF(Q748=0,"",COUNTIF(Q$4:Q748,1))</f>
        <v>#REF!</v>
      </c>
      <c r="S748" s="53" t="e">
        <f>IF(#REF!=zz!BR$2400,1,0)</f>
        <v>#REF!</v>
      </c>
      <c r="T748" s="53" t="e">
        <f>IF(S748=0,"",COUNTIF(S$4:S748,1))</f>
        <v>#REF!</v>
      </c>
      <c r="U748" s="53" t="e">
        <f>IF(#REF!&lt;&gt;"",1,"")</f>
        <v>#REF!</v>
      </c>
      <c r="V748" s="53" t="e">
        <f>IF(U748="","",COUNTIF(U$4:U748,1))</f>
        <v>#REF!</v>
      </c>
      <c r="W748" s="53" t="e">
        <f>#REF!</f>
        <v>#REF!</v>
      </c>
      <c r="X748" s="53" t="e">
        <f>IF(W748=0,"",COUNTIF(W$4:W748,1))</f>
        <v>#REF!</v>
      </c>
    </row>
    <row r="749" spans="12:24" s="21" customFormat="1" x14ac:dyDescent="0.2">
      <c r="L749" s="22">
        <v>746</v>
      </c>
      <c r="M749" s="22" t="e">
        <f>IF(#REF!=#REF!,1,0)</f>
        <v>#REF!</v>
      </c>
      <c r="N749" s="22" t="e">
        <f>IF(M749=0,"",COUNTIF(M$4:M749,1))</f>
        <v>#REF!</v>
      </c>
      <c r="O749" s="53" t="e">
        <f>IF(#REF!=zz!BR$2396,1,0)</f>
        <v>#REF!</v>
      </c>
      <c r="P749" s="53" t="e">
        <f>IF(O749=0,"",COUNTIF(O$4:O749,1))</f>
        <v>#REF!</v>
      </c>
      <c r="Q749" s="53" t="e">
        <f>IF(#REF!=zz!BR$2398,1,0)</f>
        <v>#REF!</v>
      </c>
      <c r="R749" s="53" t="e">
        <f>IF(Q749=0,"",COUNTIF(Q$4:Q749,1))</f>
        <v>#REF!</v>
      </c>
      <c r="S749" s="53" t="e">
        <f>IF(#REF!=zz!BR$2400,1,0)</f>
        <v>#REF!</v>
      </c>
      <c r="T749" s="53" t="e">
        <f>IF(S749=0,"",COUNTIF(S$4:S749,1))</f>
        <v>#REF!</v>
      </c>
      <c r="U749" s="53" t="e">
        <f>IF(#REF!&lt;&gt;"",1,"")</f>
        <v>#REF!</v>
      </c>
      <c r="V749" s="53" t="e">
        <f>IF(U749="","",COUNTIF(U$4:U749,1))</f>
        <v>#REF!</v>
      </c>
      <c r="W749" s="53" t="e">
        <f>#REF!</f>
        <v>#REF!</v>
      </c>
      <c r="X749" s="53" t="e">
        <f>IF(W749=0,"",COUNTIF(W$4:W749,1))</f>
        <v>#REF!</v>
      </c>
    </row>
    <row r="750" spans="12:24" s="21" customFormat="1" x14ac:dyDescent="0.2">
      <c r="L750" s="22">
        <v>747</v>
      </c>
      <c r="M750" s="22" t="e">
        <f>IF(#REF!=#REF!,1,0)</f>
        <v>#REF!</v>
      </c>
      <c r="N750" s="22" t="e">
        <f>IF(M750=0,"",COUNTIF(M$4:M750,1))</f>
        <v>#REF!</v>
      </c>
      <c r="O750" s="53" t="e">
        <f>IF(#REF!=zz!BR$2396,1,0)</f>
        <v>#REF!</v>
      </c>
      <c r="P750" s="53" t="e">
        <f>IF(O750=0,"",COUNTIF(O$4:O750,1))</f>
        <v>#REF!</v>
      </c>
      <c r="Q750" s="53" t="e">
        <f>IF(#REF!=zz!BR$2398,1,0)</f>
        <v>#REF!</v>
      </c>
      <c r="R750" s="53" t="e">
        <f>IF(Q750=0,"",COUNTIF(Q$4:Q750,1))</f>
        <v>#REF!</v>
      </c>
      <c r="S750" s="53" t="e">
        <f>IF(#REF!=zz!BR$2400,1,0)</f>
        <v>#REF!</v>
      </c>
      <c r="T750" s="53" t="e">
        <f>IF(S750=0,"",COUNTIF(S$4:S750,1))</f>
        <v>#REF!</v>
      </c>
      <c r="U750" s="53" t="e">
        <f>IF(#REF!&lt;&gt;"",1,"")</f>
        <v>#REF!</v>
      </c>
      <c r="V750" s="53" t="e">
        <f>IF(U750="","",COUNTIF(U$4:U750,1))</f>
        <v>#REF!</v>
      </c>
      <c r="W750" s="53" t="e">
        <f>#REF!</f>
        <v>#REF!</v>
      </c>
      <c r="X750" s="53" t="e">
        <f>IF(W750=0,"",COUNTIF(W$4:W750,1))</f>
        <v>#REF!</v>
      </c>
    </row>
    <row r="751" spans="12:24" s="21" customFormat="1" x14ac:dyDescent="0.2">
      <c r="L751" s="22">
        <v>748</v>
      </c>
      <c r="M751" s="22" t="e">
        <f>IF(#REF!=#REF!,1,0)</f>
        <v>#REF!</v>
      </c>
      <c r="N751" s="22" t="e">
        <f>IF(M751=0,"",COUNTIF(M$4:M751,1))</f>
        <v>#REF!</v>
      </c>
      <c r="O751" s="53" t="e">
        <f>IF(#REF!=zz!BR$2396,1,0)</f>
        <v>#REF!</v>
      </c>
      <c r="P751" s="53" t="e">
        <f>IF(O751=0,"",COUNTIF(O$4:O751,1))</f>
        <v>#REF!</v>
      </c>
      <c r="Q751" s="53" t="e">
        <f>IF(#REF!=zz!BR$2398,1,0)</f>
        <v>#REF!</v>
      </c>
      <c r="R751" s="53" t="e">
        <f>IF(Q751=0,"",COUNTIF(Q$4:Q751,1))</f>
        <v>#REF!</v>
      </c>
      <c r="S751" s="53" t="e">
        <f>IF(#REF!=zz!BR$2400,1,0)</f>
        <v>#REF!</v>
      </c>
      <c r="T751" s="53" t="e">
        <f>IF(S751=0,"",COUNTIF(S$4:S751,1))</f>
        <v>#REF!</v>
      </c>
      <c r="U751" s="53" t="e">
        <f>IF(#REF!&lt;&gt;"",1,"")</f>
        <v>#REF!</v>
      </c>
      <c r="V751" s="53" t="e">
        <f>IF(U751="","",COUNTIF(U$4:U751,1))</f>
        <v>#REF!</v>
      </c>
      <c r="W751" s="53" t="e">
        <f>#REF!</f>
        <v>#REF!</v>
      </c>
      <c r="X751" s="53" t="e">
        <f>IF(W751=0,"",COUNTIF(W$4:W751,1))</f>
        <v>#REF!</v>
      </c>
    </row>
    <row r="752" spans="12:24" s="21" customFormat="1" x14ac:dyDescent="0.2">
      <c r="L752" s="22">
        <v>749</v>
      </c>
      <c r="M752" s="22" t="e">
        <f>IF(#REF!=#REF!,1,0)</f>
        <v>#REF!</v>
      </c>
      <c r="N752" s="22" t="e">
        <f>IF(M752=0,"",COUNTIF(M$4:M752,1))</f>
        <v>#REF!</v>
      </c>
      <c r="O752" s="53" t="e">
        <f>IF(#REF!=zz!BR$2396,1,0)</f>
        <v>#REF!</v>
      </c>
      <c r="P752" s="53" t="e">
        <f>IF(O752=0,"",COUNTIF(O$4:O752,1))</f>
        <v>#REF!</v>
      </c>
      <c r="Q752" s="53" t="e">
        <f>IF(#REF!=zz!BR$2398,1,0)</f>
        <v>#REF!</v>
      </c>
      <c r="R752" s="53" t="e">
        <f>IF(Q752=0,"",COUNTIF(Q$4:Q752,1))</f>
        <v>#REF!</v>
      </c>
      <c r="S752" s="53" t="e">
        <f>IF(#REF!=zz!BR$2400,1,0)</f>
        <v>#REF!</v>
      </c>
      <c r="T752" s="53" t="e">
        <f>IF(S752=0,"",COUNTIF(S$4:S752,1))</f>
        <v>#REF!</v>
      </c>
      <c r="U752" s="53" t="e">
        <f>IF(#REF!&lt;&gt;"",1,"")</f>
        <v>#REF!</v>
      </c>
      <c r="V752" s="53" t="e">
        <f>IF(U752="","",COUNTIF(U$4:U752,1))</f>
        <v>#REF!</v>
      </c>
      <c r="W752" s="53" t="e">
        <f>#REF!</f>
        <v>#REF!</v>
      </c>
      <c r="X752" s="53" t="e">
        <f>IF(W752=0,"",COUNTIF(W$4:W752,1))</f>
        <v>#REF!</v>
      </c>
    </row>
    <row r="753" spans="12:24" s="21" customFormat="1" x14ac:dyDescent="0.2">
      <c r="L753" s="22">
        <v>750</v>
      </c>
      <c r="M753" s="22" t="e">
        <f>IF(#REF!=#REF!,1,0)</f>
        <v>#REF!</v>
      </c>
      <c r="N753" s="22" t="e">
        <f>IF(M753=0,"",COUNTIF(M$4:M753,1))</f>
        <v>#REF!</v>
      </c>
      <c r="O753" s="53" t="e">
        <f>IF(#REF!=zz!BR$2396,1,0)</f>
        <v>#REF!</v>
      </c>
      <c r="P753" s="53" t="e">
        <f>IF(O753=0,"",COUNTIF(O$4:O753,1))</f>
        <v>#REF!</v>
      </c>
      <c r="Q753" s="53" t="e">
        <f>IF(#REF!=zz!BR$2398,1,0)</f>
        <v>#REF!</v>
      </c>
      <c r="R753" s="53" t="e">
        <f>IF(Q753=0,"",COUNTIF(Q$4:Q753,1))</f>
        <v>#REF!</v>
      </c>
      <c r="S753" s="53" t="e">
        <f>IF(#REF!=zz!BR$2400,1,0)</f>
        <v>#REF!</v>
      </c>
      <c r="T753" s="53" t="e">
        <f>IF(S753=0,"",COUNTIF(S$4:S753,1))</f>
        <v>#REF!</v>
      </c>
      <c r="U753" s="53" t="e">
        <f>IF(#REF!&lt;&gt;"",1,"")</f>
        <v>#REF!</v>
      </c>
      <c r="V753" s="53" t="e">
        <f>IF(U753="","",COUNTIF(U$4:U753,1))</f>
        <v>#REF!</v>
      </c>
      <c r="W753" s="53" t="e">
        <f>#REF!</f>
        <v>#REF!</v>
      </c>
      <c r="X753" s="53" t="e">
        <f>IF(W753=0,"",COUNTIF(W$4:W753,1))</f>
        <v>#REF!</v>
      </c>
    </row>
    <row r="754" spans="12:24" s="21" customFormat="1" x14ac:dyDescent="0.2">
      <c r="L754" s="22">
        <v>751</v>
      </c>
      <c r="M754" s="22" t="e">
        <f>IF(#REF!=#REF!,1,0)</f>
        <v>#REF!</v>
      </c>
      <c r="N754" s="22" t="e">
        <f>IF(M754=0,"",COUNTIF(M$4:M754,1))</f>
        <v>#REF!</v>
      </c>
      <c r="O754" s="53" t="e">
        <f>IF(#REF!=zz!BR$2396,1,0)</f>
        <v>#REF!</v>
      </c>
      <c r="P754" s="53" t="e">
        <f>IF(O754=0,"",COUNTIF(O$4:O754,1))</f>
        <v>#REF!</v>
      </c>
      <c r="Q754" s="53" t="e">
        <f>IF(#REF!=zz!BR$2398,1,0)</f>
        <v>#REF!</v>
      </c>
      <c r="R754" s="53" t="e">
        <f>IF(Q754=0,"",COUNTIF(Q$4:Q754,1))</f>
        <v>#REF!</v>
      </c>
      <c r="S754" s="53" t="e">
        <f>IF(#REF!=zz!BR$2400,1,0)</f>
        <v>#REF!</v>
      </c>
      <c r="T754" s="53" t="e">
        <f>IF(S754=0,"",COUNTIF(S$4:S754,1))</f>
        <v>#REF!</v>
      </c>
      <c r="U754" s="53" t="e">
        <f>IF(#REF!&lt;&gt;"",1,"")</f>
        <v>#REF!</v>
      </c>
      <c r="V754" s="53" t="e">
        <f>IF(U754="","",COUNTIF(U$4:U754,1))</f>
        <v>#REF!</v>
      </c>
      <c r="W754" s="53" t="e">
        <f>#REF!</f>
        <v>#REF!</v>
      </c>
      <c r="X754" s="53" t="e">
        <f>IF(W754=0,"",COUNTIF(W$4:W754,1))</f>
        <v>#REF!</v>
      </c>
    </row>
    <row r="755" spans="12:24" s="21" customFormat="1" x14ac:dyDescent="0.2">
      <c r="L755" s="22">
        <v>752</v>
      </c>
      <c r="M755" s="22" t="e">
        <f>IF(#REF!=#REF!,1,0)</f>
        <v>#REF!</v>
      </c>
      <c r="N755" s="22" t="e">
        <f>IF(M755=0,"",COUNTIF(M$4:M755,1))</f>
        <v>#REF!</v>
      </c>
      <c r="O755" s="53" t="e">
        <f>IF(#REF!=zz!BR$2396,1,0)</f>
        <v>#REF!</v>
      </c>
      <c r="P755" s="53" t="e">
        <f>IF(O755=0,"",COUNTIF(O$4:O755,1))</f>
        <v>#REF!</v>
      </c>
      <c r="Q755" s="53" t="e">
        <f>IF(#REF!=zz!BR$2398,1,0)</f>
        <v>#REF!</v>
      </c>
      <c r="R755" s="53" t="e">
        <f>IF(Q755=0,"",COUNTIF(Q$4:Q755,1))</f>
        <v>#REF!</v>
      </c>
      <c r="S755" s="53" t="e">
        <f>IF(#REF!=zz!BR$2400,1,0)</f>
        <v>#REF!</v>
      </c>
      <c r="T755" s="53" t="e">
        <f>IF(S755=0,"",COUNTIF(S$4:S755,1))</f>
        <v>#REF!</v>
      </c>
      <c r="U755" s="53" t="e">
        <f>IF(#REF!&lt;&gt;"",1,"")</f>
        <v>#REF!</v>
      </c>
      <c r="V755" s="53" t="e">
        <f>IF(U755="","",COUNTIF(U$4:U755,1))</f>
        <v>#REF!</v>
      </c>
      <c r="W755" s="53" t="e">
        <f>#REF!</f>
        <v>#REF!</v>
      </c>
      <c r="X755" s="53" t="e">
        <f>IF(W755=0,"",COUNTIF(W$4:W755,1))</f>
        <v>#REF!</v>
      </c>
    </row>
    <row r="756" spans="12:24" s="21" customFormat="1" x14ac:dyDescent="0.2">
      <c r="L756" s="22">
        <v>753</v>
      </c>
      <c r="M756" s="22" t="e">
        <f>IF(#REF!=#REF!,1,0)</f>
        <v>#REF!</v>
      </c>
      <c r="N756" s="22" t="e">
        <f>IF(M756=0,"",COUNTIF(M$4:M756,1))</f>
        <v>#REF!</v>
      </c>
      <c r="O756" s="53" t="e">
        <f>IF(#REF!=zz!BR$2396,1,0)</f>
        <v>#REF!</v>
      </c>
      <c r="P756" s="53" t="e">
        <f>IF(O756=0,"",COUNTIF(O$4:O756,1))</f>
        <v>#REF!</v>
      </c>
      <c r="Q756" s="53" t="e">
        <f>IF(#REF!=zz!BR$2398,1,0)</f>
        <v>#REF!</v>
      </c>
      <c r="R756" s="53" t="e">
        <f>IF(Q756=0,"",COUNTIF(Q$4:Q756,1))</f>
        <v>#REF!</v>
      </c>
      <c r="S756" s="53" t="e">
        <f>IF(#REF!=zz!BR$2400,1,0)</f>
        <v>#REF!</v>
      </c>
      <c r="T756" s="53" t="e">
        <f>IF(S756=0,"",COUNTIF(S$4:S756,1))</f>
        <v>#REF!</v>
      </c>
      <c r="U756" s="53" t="e">
        <f>IF(#REF!&lt;&gt;"",1,"")</f>
        <v>#REF!</v>
      </c>
      <c r="V756" s="53" t="e">
        <f>IF(U756="","",COUNTIF(U$4:U756,1))</f>
        <v>#REF!</v>
      </c>
      <c r="W756" s="53" t="e">
        <f>#REF!</f>
        <v>#REF!</v>
      </c>
      <c r="X756" s="53" t="e">
        <f>IF(W756=0,"",COUNTIF(W$4:W756,1))</f>
        <v>#REF!</v>
      </c>
    </row>
    <row r="757" spans="12:24" s="21" customFormat="1" x14ac:dyDescent="0.2">
      <c r="L757" s="22">
        <v>754</v>
      </c>
      <c r="M757" s="22" t="e">
        <f>IF(#REF!=#REF!,1,0)</f>
        <v>#REF!</v>
      </c>
      <c r="N757" s="22" t="e">
        <f>IF(M757=0,"",COUNTIF(M$4:M757,1))</f>
        <v>#REF!</v>
      </c>
      <c r="O757" s="53" t="e">
        <f>IF(#REF!=zz!BR$2396,1,0)</f>
        <v>#REF!</v>
      </c>
      <c r="P757" s="53" t="e">
        <f>IF(O757=0,"",COUNTIF(O$4:O757,1))</f>
        <v>#REF!</v>
      </c>
      <c r="Q757" s="53" t="e">
        <f>IF(#REF!=zz!BR$2398,1,0)</f>
        <v>#REF!</v>
      </c>
      <c r="R757" s="53" t="e">
        <f>IF(Q757=0,"",COUNTIF(Q$4:Q757,1))</f>
        <v>#REF!</v>
      </c>
      <c r="S757" s="53" t="e">
        <f>IF(#REF!=zz!BR$2400,1,0)</f>
        <v>#REF!</v>
      </c>
      <c r="T757" s="53" t="e">
        <f>IF(S757=0,"",COUNTIF(S$4:S757,1))</f>
        <v>#REF!</v>
      </c>
      <c r="U757" s="53" t="e">
        <f>IF(#REF!&lt;&gt;"",1,"")</f>
        <v>#REF!</v>
      </c>
      <c r="V757" s="53" t="e">
        <f>IF(U757="","",COUNTIF(U$4:U757,1))</f>
        <v>#REF!</v>
      </c>
      <c r="W757" s="53" t="e">
        <f>#REF!</f>
        <v>#REF!</v>
      </c>
      <c r="X757" s="53" t="e">
        <f>IF(W757=0,"",COUNTIF(W$4:W757,1))</f>
        <v>#REF!</v>
      </c>
    </row>
    <row r="758" spans="12:24" s="21" customFormat="1" x14ac:dyDescent="0.2">
      <c r="L758" s="22">
        <v>755</v>
      </c>
      <c r="M758" s="22" t="e">
        <f>IF(#REF!=#REF!,1,0)</f>
        <v>#REF!</v>
      </c>
      <c r="N758" s="22" t="e">
        <f>IF(M758=0,"",COUNTIF(M$4:M758,1))</f>
        <v>#REF!</v>
      </c>
      <c r="O758" s="53" t="e">
        <f>IF(#REF!=zz!BR$2396,1,0)</f>
        <v>#REF!</v>
      </c>
      <c r="P758" s="53" t="e">
        <f>IF(O758=0,"",COUNTIF(O$4:O758,1))</f>
        <v>#REF!</v>
      </c>
      <c r="Q758" s="53" t="e">
        <f>IF(#REF!=zz!BR$2398,1,0)</f>
        <v>#REF!</v>
      </c>
      <c r="R758" s="53" t="e">
        <f>IF(Q758=0,"",COUNTIF(Q$4:Q758,1))</f>
        <v>#REF!</v>
      </c>
      <c r="S758" s="53" t="e">
        <f>IF(#REF!=zz!BR$2400,1,0)</f>
        <v>#REF!</v>
      </c>
      <c r="T758" s="53" t="e">
        <f>IF(S758=0,"",COUNTIF(S$4:S758,1))</f>
        <v>#REF!</v>
      </c>
      <c r="U758" s="53" t="e">
        <f>IF(#REF!&lt;&gt;"",1,"")</f>
        <v>#REF!</v>
      </c>
      <c r="V758" s="53" t="e">
        <f>IF(U758="","",COUNTIF(U$4:U758,1))</f>
        <v>#REF!</v>
      </c>
      <c r="W758" s="53" t="e">
        <f>#REF!</f>
        <v>#REF!</v>
      </c>
      <c r="X758" s="53" t="e">
        <f>IF(W758=0,"",COUNTIF(W$4:W758,1))</f>
        <v>#REF!</v>
      </c>
    </row>
    <row r="759" spans="12:24" s="21" customFormat="1" x14ac:dyDescent="0.2">
      <c r="L759" s="22">
        <v>756</v>
      </c>
      <c r="M759" s="22" t="e">
        <f>IF(#REF!=#REF!,1,0)</f>
        <v>#REF!</v>
      </c>
      <c r="N759" s="22" t="e">
        <f>IF(M759=0,"",COUNTIF(M$4:M759,1))</f>
        <v>#REF!</v>
      </c>
      <c r="O759" s="53" t="e">
        <f>IF(#REF!=zz!BR$2396,1,0)</f>
        <v>#REF!</v>
      </c>
      <c r="P759" s="53" t="e">
        <f>IF(O759=0,"",COUNTIF(O$4:O759,1))</f>
        <v>#REF!</v>
      </c>
      <c r="Q759" s="53" t="e">
        <f>IF(#REF!=zz!BR$2398,1,0)</f>
        <v>#REF!</v>
      </c>
      <c r="R759" s="53" t="e">
        <f>IF(Q759=0,"",COUNTIF(Q$4:Q759,1))</f>
        <v>#REF!</v>
      </c>
      <c r="S759" s="53" t="e">
        <f>IF(#REF!=zz!BR$2400,1,0)</f>
        <v>#REF!</v>
      </c>
      <c r="T759" s="53" t="e">
        <f>IF(S759=0,"",COUNTIF(S$4:S759,1))</f>
        <v>#REF!</v>
      </c>
      <c r="U759" s="53" t="e">
        <f>IF(#REF!&lt;&gt;"",1,"")</f>
        <v>#REF!</v>
      </c>
      <c r="V759" s="53" t="e">
        <f>IF(U759="","",COUNTIF(U$4:U759,1))</f>
        <v>#REF!</v>
      </c>
      <c r="W759" s="53" t="e">
        <f>#REF!</f>
        <v>#REF!</v>
      </c>
      <c r="X759" s="53" t="e">
        <f>IF(W759=0,"",COUNTIF(W$4:W759,1))</f>
        <v>#REF!</v>
      </c>
    </row>
    <row r="760" spans="12:24" s="21" customFormat="1" x14ac:dyDescent="0.2">
      <c r="L760" s="22">
        <v>757</v>
      </c>
      <c r="M760" s="22" t="e">
        <f>IF(#REF!=#REF!,1,0)</f>
        <v>#REF!</v>
      </c>
      <c r="N760" s="22" t="e">
        <f>IF(M760=0,"",COUNTIF(M$4:M760,1))</f>
        <v>#REF!</v>
      </c>
      <c r="O760" s="53" t="e">
        <f>IF(#REF!=zz!BR$2396,1,0)</f>
        <v>#REF!</v>
      </c>
      <c r="P760" s="53" t="e">
        <f>IF(O760=0,"",COUNTIF(O$4:O760,1))</f>
        <v>#REF!</v>
      </c>
      <c r="Q760" s="53" t="e">
        <f>IF(#REF!=zz!BR$2398,1,0)</f>
        <v>#REF!</v>
      </c>
      <c r="R760" s="53" t="e">
        <f>IF(Q760=0,"",COUNTIF(Q$4:Q760,1))</f>
        <v>#REF!</v>
      </c>
      <c r="S760" s="53" t="e">
        <f>IF(#REF!=zz!BR$2400,1,0)</f>
        <v>#REF!</v>
      </c>
      <c r="T760" s="53" t="e">
        <f>IF(S760=0,"",COUNTIF(S$4:S760,1))</f>
        <v>#REF!</v>
      </c>
      <c r="U760" s="53" t="e">
        <f>IF(#REF!&lt;&gt;"",1,"")</f>
        <v>#REF!</v>
      </c>
      <c r="V760" s="53" t="e">
        <f>IF(U760="","",COUNTIF(U$4:U760,1))</f>
        <v>#REF!</v>
      </c>
      <c r="W760" s="53" t="e">
        <f>#REF!</f>
        <v>#REF!</v>
      </c>
      <c r="X760" s="53" t="e">
        <f>IF(W760=0,"",COUNTIF(W$4:W760,1))</f>
        <v>#REF!</v>
      </c>
    </row>
    <row r="761" spans="12:24" s="21" customFormat="1" x14ac:dyDescent="0.2">
      <c r="L761" s="22">
        <v>758</v>
      </c>
      <c r="M761" s="22" t="e">
        <f>IF(#REF!=#REF!,1,0)</f>
        <v>#REF!</v>
      </c>
      <c r="N761" s="22" t="e">
        <f>IF(M761=0,"",COUNTIF(M$4:M761,1))</f>
        <v>#REF!</v>
      </c>
      <c r="O761" s="53" t="e">
        <f>IF(#REF!=zz!BR$2396,1,0)</f>
        <v>#REF!</v>
      </c>
      <c r="P761" s="53" t="e">
        <f>IF(O761=0,"",COUNTIF(O$4:O761,1))</f>
        <v>#REF!</v>
      </c>
      <c r="Q761" s="53" t="e">
        <f>IF(#REF!=zz!BR$2398,1,0)</f>
        <v>#REF!</v>
      </c>
      <c r="R761" s="53" t="e">
        <f>IF(Q761=0,"",COUNTIF(Q$4:Q761,1))</f>
        <v>#REF!</v>
      </c>
      <c r="S761" s="53" t="e">
        <f>IF(#REF!=zz!BR$2400,1,0)</f>
        <v>#REF!</v>
      </c>
      <c r="T761" s="53" t="e">
        <f>IF(S761=0,"",COUNTIF(S$4:S761,1))</f>
        <v>#REF!</v>
      </c>
      <c r="U761" s="53" t="e">
        <f>IF(#REF!&lt;&gt;"",1,"")</f>
        <v>#REF!</v>
      </c>
      <c r="V761" s="53" t="e">
        <f>IF(U761="","",COUNTIF(U$4:U761,1))</f>
        <v>#REF!</v>
      </c>
      <c r="W761" s="53" t="e">
        <f>#REF!</f>
        <v>#REF!</v>
      </c>
      <c r="X761" s="53" t="e">
        <f>IF(W761=0,"",COUNTIF(W$4:W761,1))</f>
        <v>#REF!</v>
      </c>
    </row>
    <row r="762" spans="12:24" s="21" customFormat="1" x14ac:dyDescent="0.2">
      <c r="L762" s="22">
        <v>759</v>
      </c>
      <c r="M762" s="22" t="e">
        <f>IF(#REF!=#REF!,1,0)</f>
        <v>#REF!</v>
      </c>
      <c r="N762" s="22" t="e">
        <f>IF(M762=0,"",COUNTIF(M$4:M762,1))</f>
        <v>#REF!</v>
      </c>
      <c r="O762" s="53" t="e">
        <f>IF(#REF!=zz!BR$2396,1,0)</f>
        <v>#REF!</v>
      </c>
      <c r="P762" s="53" t="e">
        <f>IF(O762=0,"",COUNTIF(O$4:O762,1))</f>
        <v>#REF!</v>
      </c>
      <c r="Q762" s="53" t="e">
        <f>IF(#REF!=zz!BR$2398,1,0)</f>
        <v>#REF!</v>
      </c>
      <c r="R762" s="53" t="e">
        <f>IF(Q762=0,"",COUNTIF(Q$4:Q762,1))</f>
        <v>#REF!</v>
      </c>
      <c r="S762" s="53" t="e">
        <f>IF(#REF!=zz!BR$2400,1,0)</f>
        <v>#REF!</v>
      </c>
      <c r="T762" s="53" t="e">
        <f>IF(S762=0,"",COUNTIF(S$4:S762,1))</f>
        <v>#REF!</v>
      </c>
      <c r="U762" s="53" t="e">
        <f>IF(#REF!&lt;&gt;"",1,"")</f>
        <v>#REF!</v>
      </c>
      <c r="V762" s="53" t="e">
        <f>IF(U762="","",COUNTIF(U$4:U762,1))</f>
        <v>#REF!</v>
      </c>
      <c r="W762" s="53" t="e">
        <f>#REF!</f>
        <v>#REF!</v>
      </c>
      <c r="X762" s="53" t="e">
        <f>IF(W762=0,"",COUNTIF(W$4:W762,1))</f>
        <v>#REF!</v>
      </c>
    </row>
    <row r="763" spans="12:24" s="21" customFormat="1" x14ac:dyDescent="0.2">
      <c r="L763" s="22">
        <v>760</v>
      </c>
      <c r="M763" s="22" t="e">
        <f>IF(#REF!=#REF!,1,0)</f>
        <v>#REF!</v>
      </c>
      <c r="N763" s="22" t="e">
        <f>IF(M763=0,"",COUNTIF(M$4:M763,1))</f>
        <v>#REF!</v>
      </c>
      <c r="O763" s="53" t="e">
        <f>IF(#REF!=zz!BR$2396,1,0)</f>
        <v>#REF!</v>
      </c>
      <c r="P763" s="53" t="e">
        <f>IF(O763=0,"",COUNTIF(O$4:O763,1))</f>
        <v>#REF!</v>
      </c>
      <c r="Q763" s="53" t="e">
        <f>IF(#REF!=zz!BR$2398,1,0)</f>
        <v>#REF!</v>
      </c>
      <c r="R763" s="53" t="e">
        <f>IF(Q763=0,"",COUNTIF(Q$4:Q763,1))</f>
        <v>#REF!</v>
      </c>
      <c r="S763" s="53" t="e">
        <f>IF(#REF!=zz!BR$2400,1,0)</f>
        <v>#REF!</v>
      </c>
      <c r="T763" s="53" t="e">
        <f>IF(S763=0,"",COUNTIF(S$4:S763,1))</f>
        <v>#REF!</v>
      </c>
      <c r="U763" s="53" t="e">
        <f>IF(#REF!&lt;&gt;"",1,"")</f>
        <v>#REF!</v>
      </c>
      <c r="V763" s="53" t="e">
        <f>IF(U763="","",COUNTIF(U$4:U763,1))</f>
        <v>#REF!</v>
      </c>
      <c r="W763" s="53" t="e">
        <f>#REF!</f>
        <v>#REF!</v>
      </c>
      <c r="X763" s="53" t="e">
        <f>IF(W763=0,"",COUNTIF(W$4:W763,1))</f>
        <v>#REF!</v>
      </c>
    </row>
    <row r="764" spans="12:24" s="21" customFormat="1" x14ac:dyDescent="0.2">
      <c r="L764" s="22">
        <v>761</v>
      </c>
      <c r="M764" s="22" t="e">
        <f>IF(#REF!=#REF!,1,0)</f>
        <v>#REF!</v>
      </c>
      <c r="N764" s="22" t="e">
        <f>IF(M764=0,"",COUNTIF(M$4:M764,1))</f>
        <v>#REF!</v>
      </c>
      <c r="O764" s="53" t="e">
        <f>IF(#REF!=zz!BR$2396,1,0)</f>
        <v>#REF!</v>
      </c>
      <c r="P764" s="53" t="e">
        <f>IF(O764=0,"",COUNTIF(O$4:O764,1))</f>
        <v>#REF!</v>
      </c>
      <c r="Q764" s="53" t="e">
        <f>IF(#REF!=zz!BR$2398,1,0)</f>
        <v>#REF!</v>
      </c>
      <c r="R764" s="53" t="e">
        <f>IF(Q764=0,"",COUNTIF(Q$4:Q764,1))</f>
        <v>#REF!</v>
      </c>
      <c r="S764" s="53" t="e">
        <f>IF(#REF!=zz!BR$2400,1,0)</f>
        <v>#REF!</v>
      </c>
      <c r="T764" s="53" t="e">
        <f>IF(S764=0,"",COUNTIF(S$4:S764,1))</f>
        <v>#REF!</v>
      </c>
      <c r="U764" s="53" t="e">
        <f>IF(#REF!&lt;&gt;"",1,"")</f>
        <v>#REF!</v>
      </c>
      <c r="V764" s="53" t="e">
        <f>IF(U764="","",COUNTIF(U$4:U764,1))</f>
        <v>#REF!</v>
      </c>
      <c r="W764" s="53" t="e">
        <f>#REF!</f>
        <v>#REF!</v>
      </c>
      <c r="X764" s="53" t="e">
        <f>IF(W764=0,"",COUNTIF(W$4:W764,1))</f>
        <v>#REF!</v>
      </c>
    </row>
    <row r="765" spans="12:24" s="21" customFormat="1" x14ac:dyDescent="0.2">
      <c r="L765" s="22">
        <v>762</v>
      </c>
      <c r="M765" s="22" t="e">
        <f>IF(#REF!=#REF!,1,0)</f>
        <v>#REF!</v>
      </c>
      <c r="N765" s="22" t="e">
        <f>IF(M765=0,"",COUNTIF(M$4:M765,1))</f>
        <v>#REF!</v>
      </c>
      <c r="O765" s="53" t="e">
        <f>IF(#REF!=zz!BR$2396,1,0)</f>
        <v>#REF!</v>
      </c>
      <c r="P765" s="53" t="e">
        <f>IF(O765=0,"",COUNTIF(O$4:O765,1))</f>
        <v>#REF!</v>
      </c>
      <c r="Q765" s="53" t="e">
        <f>IF(#REF!=zz!BR$2398,1,0)</f>
        <v>#REF!</v>
      </c>
      <c r="R765" s="53" t="e">
        <f>IF(Q765=0,"",COUNTIF(Q$4:Q765,1))</f>
        <v>#REF!</v>
      </c>
      <c r="S765" s="53" t="e">
        <f>IF(#REF!=zz!BR$2400,1,0)</f>
        <v>#REF!</v>
      </c>
      <c r="T765" s="53" t="e">
        <f>IF(S765=0,"",COUNTIF(S$4:S765,1))</f>
        <v>#REF!</v>
      </c>
      <c r="U765" s="53" t="e">
        <f>IF(#REF!&lt;&gt;"",1,"")</f>
        <v>#REF!</v>
      </c>
      <c r="V765" s="53" t="e">
        <f>IF(U765="","",COUNTIF(U$4:U765,1))</f>
        <v>#REF!</v>
      </c>
      <c r="W765" s="53" t="e">
        <f>#REF!</f>
        <v>#REF!</v>
      </c>
      <c r="X765" s="53" t="e">
        <f>IF(W765=0,"",COUNTIF(W$4:W765,1))</f>
        <v>#REF!</v>
      </c>
    </row>
    <row r="766" spans="12:24" s="21" customFormat="1" x14ac:dyDescent="0.2">
      <c r="L766" s="22">
        <v>763</v>
      </c>
      <c r="M766" s="22" t="e">
        <f>IF(#REF!=#REF!,1,0)</f>
        <v>#REF!</v>
      </c>
      <c r="N766" s="22" t="e">
        <f>IF(M766=0,"",COUNTIF(M$4:M766,1))</f>
        <v>#REF!</v>
      </c>
      <c r="O766" s="53" t="e">
        <f>IF(#REF!=zz!BR$2396,1,0)</f>
        <v>#REF!</v>
      </c>
      <c r="P766" s="53" t="e">
        <f>IF(O766=0,"",COUNTIF(O$4:O766,1))</f>
        <v>#REF!</v>
      </c>
      <c r="Q766" s="53" t="e">
        <f>IF(#REF!=zz!BR$2398,1,0)</f>
        <v>#REF!</v>
      </c>
      <c r="R766" s="53" t="e">
        <f>IF(Q766=0,"",COUNTIF(Q$4:Q766,1))</f>
        <v>#REF!</v>
      </c>
      <c r="S766" s="53" t="e">
        <f>IF(#REF!=zz!BR$2400,1,0)</f>
        <v>#REF!</v>
      </c>
      <c r="T766" s="53" t="e">
        <f>IF(S766=0,"",COUNTIF(S$4:S766,1))</f>
        <v>#REF!</v>
      </c>
      <c r="U766" s="53" t="e">
        <f>IF(#REF!&lt;&gt;"",1,"")</f>
        <v>#REF!</v>
      </c>
      <c r="V766" s="53" t="e">
        <f>IF(U766="","",COUNTIF(U$4:U766,1))</f>
        <v>#REF!</v>
      </c>
      <c r="W766" s="53" t="e">
        <f>#REF!</f>
        <v>#REF!</v>
      </c>
      <c r="X766" s="53" t="e">
        <f>IF(W766=0,"",COUNTIF(W$4:W766,1))</f>
        <v>#REF!</v>
      </c>
    </row>
    <row r="767" spans="12:24" s="21" customFormat="1" x14ac:dyDescent="0.2">
      <c r="L767" s="22">
        <v>764</v>
      </c>
      <c r="M767" s="22" t="e">
        <f>IF(#REF!=#REF!,1,0)</f>
        <v>#REF!</v>
      </c>
      <c r="N767" s="22" t="e">
        <f>IF(M767=0,"",COUNTIF(M$4:M767,1))</f>
        <v>#REF!</v>
      </c>
      <c r="O767" s="53" t="e">
        <f>IF(#REF!=zz!BR$2396,1,0)</f>
        <v>#REF!</v>
      </c>
      <c r="P767" s="53" t="e">
        <f>IF(O767=0,"",COUNTIF(O$4:O767,1))</f>
        <v>#REF!</v>
      </c>
      <c r="Q767" s="53" t="e">
        <f>IF(#REF!=zz!BR$2398,1,0)</f>
        <v>#REF!</v>
      </c>
      <c r="R767" s="53" t="e">
        <f>IF(Q767=0,"",COUNTIF(Q$4:Q767,1))</f>
        <v>#REF!</v>
      </c>
      <c r="S767" s="53" t="e">
        <f>IF(#REF!=zz!BR$2400,1,0)</f>
        <v>#REF!</v>
      </c>
      <c r="T767" s="53" t="e">
        <f>IF(S767=0,"",COUNTIF(S$4:S767,1))</f>
        <v>#REF!</v>
      </c>
      <c r="U767" s="53" t="e">
        <f>IF(#REF!&lt;&gt;"",1,"")</f>
        <v>#REF!</v>
      </c>
      <c r="V767" s="53" t="e">
        <f>IF(U767="","",COUNTIF(U$4:U767,1))</f>
        <v>#REF!</v>
      </c>
      <c r="W767" s="53" t="e">
        <f>#REF!</f>
        <v>#REF!</v>
      </c>
      <c r="X767" s="53" t="e">
        <f>IF(W767=0,"",COUNTIF(W$4:W767,1))</f>
        <v>#REF!</v>
      </c>
    </row>
    <row r="768" spans="12:24" s="21" customFormat="1" x14ac:dyDescent="0.2">
      <c r="L768" s="22">
        <v>765</v>
      </c>
      <c r="M768" s="22" t="e">
        <f>IF(#REF!=#REF!,1,0)</f>
        <v>#REF!</v>
      </c>
      <c r="N768" s="22" t="e">
        <f>IF(M768=0,"",COUNTIF(M$4:M768,1))</f>
        <v>#REF!</v>
      </c>
      <c r="O768" s="53" t="e">
        <f>IF(#REF!=zz!BR$2396,1,0)</f>
        <v>#REF!</v>
      </c>
      <c r="P768" s="53" t="e">
        <f>IF(O768=0,"",COUNTIF(O$4:O768,1))</f>
        <v>#REF!</v>
      </c>
      <c r="Q768" s="53" t="e">
        <f>IF(#REF!=zz!BR$2398,1,0)</f>
        <v>#REF!</v>
      </c>
      <c r="R768" s="53" t="e">
        <f>IF(Q768=0,"",COUNTIF(Q$4:Q768,1))</f>
        <v>#REF!</v>
      </c>
      <c r="S768" s="53" t="e">
        <f>IF(#REF!=zz!BR$2400,1,0)</f>
        <v>#REF!</v>
      </c>
      <c r="T768" s="53" t="e">
        <f>IF(S768=0,"",COUNTIF(S$4:S768,1))</f>
        <v>#REF!</v>
      </c>
      <c r="U768" s="53" t="e">
        <f>IF(#REF!&lt;&gt;"",1,"")</f>
        <v>#REF!</v>
      </c>
      <c r="V768" s="53" t="e">
        <f>IF(U768="","",COUNTIF(U$4:U768,1))</f>
        <v>#REF!</v>
      </c>
      <c r="W768" s="53" t="e">
        <f>#REF!</f>
        <v>#REF!</v>
      </c>
      <c r="X768" s="53" t="e">
        <f>IF(W768=0,"",COUNTIF(W$4:W768,1))</f>
        <v>#REF!</v>
      </c>
    </row>
    <row r="769" spans="12:24" s="21" customFormat="1" x14ac:dyDescent="0.2">
      <c r="L769" s="22">
        <v>766</v>
      </c>
      <c r="M769" s="22" t="e">
        <f>IF(#REF!=#REF!,1,0)</f>
        <v>#REF!</v>
      </c>
      <c r="N769" s="22" t="e">
        <f>IF(M769=0,"",COUNTIF(M$4:M769,1))</f>
        <v>#REF!</v>
      </c>
      <c r="O769" s="53" t="e">
        <f>IF(#REF!=zz!BR$2396,1,0)</f>
        <v>#REF!</v>
      </c>
      <c r="P769" s="53" t="e">
        <f>IF(O769=0,"",COUNTIF(O$4:O769,1))</f>
        <v>#REF!</v>
      </c>
      <c r="Q769" s="53" t="e">
        <f>IF(#REF!=zz!BR$2398,1,0)</f>
        <v>#REF!</v>
      </c>
      <c r="R769" s="53" t="e">
        <f>IF(Q769=0,"",COUNTIF(Q$4:Q769,1))</f>
        <v>#REF!</v>
      </c>
      <c r="S769" s="53" t="e">
        <f>IF(#REF!=zz!BR$2400,1,0)</f>
        <v>#REF!</v>
      </c>
      <c r="T769" s="53" t="e">
        <f>IF(S769=0,"",COUNTIF(S$4:S769,1))</f>
        <v>#REF!</v>
      </c>
      <c r="U769" s="53" t="e">
        <f>IF(#REF!&lt;&gt;"",1,"")</f>
        <v>#REF!</v>
      </c>
      <c r="V769" s="53" t="e">
        <f>IF(U769="","",COUNTIF(U$4:U769,1))</f>
        <v>#REF!</v>
      </c>
      <c r="W769" s="53" t="e">
        <f>#REF!</f>
        <v>#REF!</v>
      </c>
      <c r="X769" s="53" t="e">
        <f>IF(W769=0,"",COUNTIF(W$4:W769,1))</f>
        <v>#REF!</v>
      </c>
    </row>
    <row r="770" spans="12:24" s="21" customFormat="1" x14ac:dyDescent="0.2">
      <c r="L770" s="22">
        <v>767</v>
      </c>
      <c r="M770" s="22" t="e">
        <f>IF(#REF!=#REF!,1,0)</f>
        <v>#REF!</v>
      </c>
      <c r="N770" s="22" t="e">
        <f>IF(M770=0,"",COUNTIF(M$4:M770,1))</f>
        <v>#REF!</v>
      </c>
      <c r="O770" s="53" t="e">
        <f>IF(#REF!=zz!BR$2396,1,0)</f>
        <v>#REF!</v>
      </c>
      <c r="P770" s="53" t="e">
        <f>IF(O770=0,"",COUNTIF(O$4:O770,1))</f>
        <v>#REF!</v>
      </c>
      <c r="Q770" s="53" t="e">
        <f>IF(#REF!=zz!BR$2398,1,0)</f>
        <v>#REF!</v>
      </c>
      <c r="R770" s="53" t="e">
        <f>IF(Q770=0,"",COUNTIF(Q$4:Q770,1))</f>
        <v>#REF!</v>
      </c>
      <c r="S770" s="53" t="e">
        <f>IF(#REF!=zz!BR$2400,1,0)</f>
        <v>#REF!</v>
      </c>
      <c r="T770" s="53" t="e">
        <f>IF(S770=0,"",COUNTIF(S$4:S770,1))</f>
        <v>#REF!</v>
      </c>
      <c r="U770" s="53" t="e">
        <f>IF(#REF!&lt;&gt;"",1,"")</f>
        <v>#REF!</v>
      </c>
      <c r="V770" s="53" t="e">
        <f>IF(U770="","",COUNTIF(U$4:U770,1))</f>
        <v>#REF!</v>
      </c>
      <c r="W770" s="53" t="e">
        <f>#REF!</f>
        <v>#REF!</v>
      </c>
      <c r="X770" s="53" t="e">
        <f>IF(W770=0,"",COUNTIF(W$4:W770,1))</f>
        <v>#REF!</v>
      </c>
    </row>
    <row r="771" spans="12:24" s="21" customFormat="1" x14ac:dyDescent="0.2">
      <c r="L771" s="22">
        <v>768</v>
      </c>
      <c r="M771" s="22" t="e">
        <f>IF(#REF!=#REF!,1,0)</f>
        <v>#REF!</v>
      </c>
      <c r="N771" s="22" t="e">
        <f>IF(M771=0,"",COUNTIF(M$4:M771,1))</f>
        <v>#REF!</v>
      </c>
      <c r="O771" s="53" t="e">
        <f>IF(#REF!=zz!BR$2396,1,0)</f>
        <v>#REF!</v>
      </c>
      <c r="P771" s="53" t="e">
        <f>IF(O771=0,"",COUNTIF(O$4:O771,1))</f>
        <v>#REF!</v>
      </c>
      <c r="Q771" s="53" t="e">
        <f>IF(#REF!=zz!BR$2398,1,0)</f>
        <v>#REF!</v>
      </c>
      <c r="R771" s="53" t="e">
        <f>IF(Q771=0,"",COUNTIF(Q$4:Q771,1))</f>
        <v>#REF!</v>
      </c>
      <c r="S771" s="53" t="e">
        <f>IF(#REF!=zz!BR$2400,1,0)</f>
        <v>#REF!</v>
      </c>
      <c r="T771" s="53" t="e">
        <f>IF(S771=0,"",COUNTIF(S$4:S771,1))</f>
        <v>#REF!</v>
      </c>
      <c r="U771" s="53" t="e">
        <f>IF(#REF!&lt;&gt;"",1,"")</f>
        <v>#REF!</v>
      </c>
      <c r="V771" s="53" t="e">
        <f>IF(U771="","",COUNTIF(U$4:U771,1))</f>
        <v>#REF!</v>
      </c>
      <c r="W771" s="53" t="e">
        <f>#REF!</f>
        <v>#REF!</v>
      </c>
      <c r="X771" s="53" t="e">
        <f>IF(W771=0,"",COUNTIF(W$4:W771,1))</f>
        <v>#REF!</v>
      </c>
    </row>
    <row r="772" spans="12:24" s="21" customFormat="1" x14ac:dyDescent="0.2">
      <c r="L772" s="22">
        <v>769</v>
      </c>
      <c r="M772" s="22" t="e">
        <f>IF(#REF!=#REF!,1,0)</f>
        <v>#REF!</v>
      </c>
      <c r="N772" s="22" t="e">
        <f>IF(M772=0,"",COUNTIF(M$4:M772,1))</f>
        <v>#REF!</v>
      </c>
      <c r="O772" s="53" t="e">
        <f>IF(#REF!=zz!BR$2396,1,0)</f>
        <v>#REF!</v>
      </c>
      <c r="P772" s="53" t="e">
        <f>IF(O772=0,"",COUNTIF(O$4:O772,1))</f>
        <v>#REF!</v>
      </c>
      <c r="Q772" s="53" t="e">
        <f>IF(#REF!=zz!BR$2398,1,0)</f>
        <v>#REF!</v>
      </c>
      <c r="R772" s="53" t="e">
        <f>IF(Q772=0,"",COUNTIF(Q$4:Q772,1))</f>
        <v>#REF!</v>
      </c>
      <c r="S772" s="53" t="e">
        <f>IF(#REF!=zz!BR$2400,1,0)</f>
        <v>#REF!</v>
      </c>
      <c r="T772" s="53" t="e">
        <f>IF(S772=0,"",COUNTIF(S$4:S772,1))</f>
        <v>#REF!</v>
      </c>
      <c r="U772" s="53" t="e">
        <f>IF(#REF!&lt;&gt;"",1,"")</f>
        <v>#REF!</v>
      </c>
      <c r="V772" s="53" t="e">
        <f>IF(U772="","",COUNTIF(U$4:U772,1))</f>
        <v>#REF!</v>
      </c>
      <c r="W772" s="53" t="e">
        <f>#REF!</f>
        <v>#REF!</v>
      </c>
      <c r="X772" s="53" t="e">
        <f>IF(W772=0,"",COUNTIF(W$4:W772,1))</f>
        <v>#REF!</v>
      </c>
    </row>
    <row r="773" spans="12:24" s="21" customFormat="1" x14ac:dyDescent="0.2">
      <c r="L773" s="22">
        <v>770</v>
      </c>
      <c r="M773" s="22" t="e">
        <f>IF(#REF!=#REF!,1,0)</f>
        <v>#REF!</v>
      </c>
      <c r="N773" s="22" t="e">
        <f>IF(M773=0,"",COUNTIF(M$4:M773,1))</f>
        <v>#REF!</v>
      </c>
      <c r="O773" s="53" t="e">
        <f>IF(#REF!=zz!BR$2396,1,0)</f>
        <v>#REF!</v>
      </c>
      <c r="P773" s="53" t="e">
        <f>IF(O773=0,"",COUNTIF(O$4:O773,1))</f>
        <v>#REF!</v>
      </c>
      <c r="Q773" s="53" t="e">
        <f>IF(#REF!=zz!BR$2398,1,0)</f>
        <v>#REF!</v>
      </c>
      <c r="R773" s="53" t="e">
        <f>IF(Q773=0,"",COUNTIF(Q$4:Q773,1))</f>
        <v>#REF!</v>
      </c>
      <c r="S773" s="53" t="e">
        <f>IF(#REF!=zz!BR$2400,1,0)</f>
        <v>#REF!</v>
      </c>
      <c r="T773" s="53" t="e">
        <f>IF(S773=0,"",COUNTIF(S$4:S773,1))</f>
        <v>#REF!</v>
      </c>
      <c r="U773" s="53" t="e">
        <f>IF(#REF!&lt;&gt;"",1,"")</f>
        <v>#REF!</v>
      </c>
      <c r="V773" s="53" t="e">
        <f>IF(U773="","",COUNTIF(U$4:U773,1))</f>
        <v>#REF!</v>
      </c>
      <c r="W773" s="53" t="e">
        <f>#REF!</f>
        <v>#REF!</v>
      </c>
      <c r="X773" s="53" t="e">
        <f>IF(W773=0,"",COUNTIF(W$4:W773,1))</f>
        <v>#REF!</v>
      </c>
    </row>
    <row r="774" spans="12:24" s="21" customFormat="1" x14ac:dyDescent="0.2">
      <c r="L774" s="22">
        <v>771</v>
      </c>
      <c r="M774" s="22" t="e">
        <f>IF(#REF!=#REF!,1,0)</f>
        <v>#REF!</v>
      </c>
      <c r="N774" s="22" t="e">
        <f>IF(M774=0,"",COUNTIF(M$4:M774,1))</f>
        <v>#REF!</v>
      </c>
      <c r="O774" s="53" t="e">
        <f>IF(#REF!=zz!BR$2396,1,0)</f>
        <v>#REF!</v>
      </c>
      <c r="P774" s="53" t="e">
        <f>IF(O774=0,"",COUNTIF(O$4:O774,1))</f>
        <v>#REF!</v>
      </c>
      <c r="Q774" s="53" t="e">
        <f>IF(#REF!=zz!BR$2398,1,0)</f>
        <v>#REF!</v>
      </c>
      <c r="R774" s="53" t="e">
        <f>IF(Q774=0,"",COUNTIF(Q$4:Q774,1))</f>
        <v>#REF!</v>
      </c>
      <c r="S774" s="53" t="e">
        <f>IF(#REF!=zz!BR$2400,1,0)</f>
        <v>#REF!</v>
      </c>
      <c r="T774" s="53" t="e">
        <f>IF(S774=0,"",COUNTIF(S$4:S774,1))</f>
        <v>#REF!</v>
      </c>
      <c r="U774" s="53" t="e">
        <f>IF(#REF!&lt;&gt;"",1,"")</f>
        <v>#REF!</v>
      </c>
      <c r="V774" s="53" t="e">
        <f>IF(U774="","",COUNTIF(U$4:U774,1))</f>
        <v>#REF!</v>
      </c>
      <c r="W774" s="53" t="e">
        <f>#REF!</f>
        <v>#REF!</v>
      </c>
      <c r="X774" s="53" t="e">
        <f>IF(W774=0,"",COUNTIF(W$4:W774,1))</f>
        <v>#REF!</v>
      </c>
    </row>
    <row r="775" spans="12:24" s="21" customFormat="1" x14ac:dyDescent="0.2">
      <c r="L775" s="22">
        <v>772</v>
      </c>
      <c r="M775" s="22" t="e">
        <f>IF(#REF!=#REF!,1,0)</f>
        <v>#REF!</v>
      </c>
      <c r="N775" s="22" t="e">
        <f>IF(M775=0,"",COUNTIF(M$4:M775,1))</f>
        <v>#REF!</v>
      </c>
      <c r="O775" s="53" t="e">
        <f>IF(#REF!=zz!BR$2396,1,0)</f>
        <v>#REF!</v>
      </c>
      <c r="P775" s="53" t="e">
        <f>IF(O775=0,"",COUNTIF(O$4:O775,1))</f>
        <v>#REF!</v>
      </c>
      <c r="Q775" s="53" t="e">
        <f>IF(#REF!=zz!BR$2398,1,0)</f>
        <v>#REF!</v>
      </c>
      <c r="R775" s="53" t="e">
        <f>IF(Q775=0,"",COUNTIF(Q$4:Q775,1))</f>
        <v>#REF!</v>
      </c>
      <c r="S775" s="53" t="e">
        <f>IF(#REF!=zz!BR$2400,1,0)</f>
        <v>#REF!</v>
      </c>
      <c r="T775" s="53" t="e">
        <f>IF(S775=0,"",COUNTIF(S$4:S775,1))</f>
        <v>#REF!</v>
      </c>
      <c r="U775" s="53" t="e">
        <f>IF(#REF!&lt;&gt;"",1,"")</f>
        <v>#REF!</v>
      </c>
      <c r="V775" s="53" t="e">
        <f>IF(U775="","",COUNTIF(U$4:U775,1))</f>
        <v>#REF!</v>
      </c>
      <c r="W775" s="53" t="e">
        <f>#REF!</f>
        <v>#REF!</v>
      </c>
      <c r="X775" s="53" t="e">
        <f>IF(W775=0,"",COUNTIF(W$4:W775,1))</f>
        <v>#REF!</v>
      </c>
    </row>
    <row r="776" spans="12:24" s="21" customFormat="1" x14ac:dyDescent="0.2">
      <c r="L776" s="22">
        <v>773</v>
      </c>
      <c r="M776" s="22" t="e">
        <f>IF(#REF!=#REF!,1,0)</f>
        <v>#REF!</v>
      </c>
      <c r="N776" s="22" t="e">
        <f>IF(M776=0,"",COUNTIF(M$4:M776,1))</f>
        <v>#REF!</v>
      </c>
      <c r="O776" s="53" t="e">
        <f>IF(#REF!=zz!BR$2396,1,0)</f>
        <v>#REF!</v>
      </c>
      <c r="P776" s="53" t="e">
        <f>IF(O776=0,"",COUNTIF(O$4:O776,1))</f>
        <v>#REF!</v>
      </c>
      <c r="Q776" s="53" t="e">
        <f>IF(#REF!=zz!BR$2398,1,0)</f>
        <v>#REF!</v>
      </c>
      <c r="R776" s="53" t="e">
        <f>IF(Q776=0,"",COUNTIF(Q$4:Q776,1))</f>
        <v>#REF!</v>
      </c>
      <c r="S776" s="53" t="e">
        <f>IF(#REF!=zz!BR$2400,1,0)</f>
        <v>#REF!</v>
      </c>
      <c r="T776" s="53" t="e">
        <f>IF(S776=0,"",COUNTIF(S$4:S776,1))</f>
        <v>#REF!</v>
      </c>
      <c r="U776" s="53" t="e">
        <f>IF(#REF!&lt;&gt;"",1,"")</f>
        <v>#REF!</v>
      </c>
      <c r="V776" s="53" t="e">
        <f>IF(U776="","",COUNTIF(U$4:U776,1))</f>
        <v>#REF!</v>
      </c>
      <c r="W776" s="53" t="e">
        <f>#REF!</f>
        <v>#REF!</v>
      </c>
      <c r="X776" s="53" t="e">
        <f>IF(W776=0,"",COUNTIF(W$4:W776,1))</f>
        <v>#REF!</v>
      </c>
    </row>
    <row r="777" spans="12:24" s="21" customFormat="1" x14ac:dyDescent="0.2">
      <c r="L777" s="22">
        <v>774</v>
      </c>
      <c r="M777" s="22" t="e">
        <f>IF(#REF!=#REF!,1,0)</f>
        <v>#REF!</v>
      </c>
      <c r="N777" s="22" t="e">
        <f>IF(M777=0,"",COUNTIF(M$4:M777,1))</f>
        <v>#REF!</v>
      </c>
      <c r="O777" s="53" t="e">
        <f>IF(#REF!=zz!BR$2396,1,0)</f>
        <v>#REF!</v>
      </c>
      <c r="P777" s="53" t="e">
        <f>IF(O777=0,"",COUNTIF(O$4:O777,1))</f>
        <v>#REF!</v>
      </c>
      <c r="Q777" s="53" t="e">
        <f>IF(#REF!=zz!BR$2398,1,0)</f>
        <v>#REF!</v>
      </c>
      <c r="R777" s="53" t="e">
        <f>IF(Q777=0,"",COUNTIF(Q$4:Q777,1))</f>
        <v>#REF!</v>
      </c>
      <c r="S777" s="53" t="e">
        <f>IF(#REF!=zz!BR$2400,1,0)</f>
        <v>#REF!</v>
      </c>
      <c r="T777" s="53" t="e">
        <f>IF(S777=0,"",COUNTIF(S$4:S777,1))</f>
        <v>#REF!</v>
      </c>
      <c r="U777" s="53" t="e">
        <f>IF(#REF!&lt;&gt;"",1,"")</f>
        <v>#REF!</v>
      </c>
      <c r="V777" s="53" t="e">
        <f>IF(U777="","",COUNTIF(U$4:U777,1))</f>
        <v>#REF!</v>
      </c>
      <c r="W777" s="53" t="e">
        <f>#REF!</f>
        <v>#REF!</v>
      </c>
      <c r="X777" s="53" t="e">
        <f>IF(W777=0,"",COUNTIF(W$4:W777,1))</f>
        <v>#REF!</v>
      </c>
    </row>
    <row r="778" spans="12:24" s="21" customFormat="1" x14ac:dyDescent="0.2">
      <c r="L778" s="22">
        <v>775</v>
      </c>
      <c r="M778" s="22" t="e">
        <f>IF(#REF!=#REF!,1,0)</f>
        <v>#REF!</v>
      </c>
      <c r="N778" s="22" t="e">
        <f>IF(M778=0,"",COUNTIF(M$4:M778,1))</f>
        <v>#REF!</v>
      </c>
      <c r="O778" s="53" t="e">
        <f>IF(#REF!=zz!BR$2396,1,0)</f>
        <v>#REF!</v>
      </c>
      <c r="P778" s="53" t="e">
        <f>IF(O778=0,"",COUNTIF(O$4:O778,1))</f>
        <v>#REF!</v>
      </c>
      <c r="Q778" s="53" t="e">
        <f>IF(#REF!=zz!BR$2398,1,0)</f>
        <v>#REF!</v>
      </c>
      <c r="R778" s="53" t="e">
        <f>IF(Q778=0,"",COUNTIF(Q$4:Q778,1))</f>
        <v>#REF!</v>
      </c>
      <c r="S778" s="53" t="e">
        <f>IF(#REF!=zz!BR$2400,1,0)</f>
        <v>#REF!</v>
      </c>
      <c r="T778" s="53" t="e">
        <f>IF(S778=0,"",COUNTIF(S$4:S778,1))</f>
        <v>#REF!</v>
      </c>
      <c r="U778" s="53" t="e">
        <f>IF(#REF!&lt;&gt;"",1,"")</f>
        <v>#REF!</v>
      </c>
      <c r="V778" s="53" t="e">
        <f>IF(U778="","",COUNTIF(U$4:U778,1))</f>
        <v>#REF!</v>
      </c>
      <c r="W778" s="53" t="e">
        <f>#REF!</f>
        <v>#REF!</v>
      </c>
      <c r="X778" s="53" t="e">
        <f>IF(W778=0,"",COUNTIF(W$4:W778,1))</f>
        <v>#REF!</v>
      </c>
    </row>
    <row r="779" spans="12:24" s="21" customFormat="1" x14ac:dyDescent="0.2">
      <c r="L779" s="22">
        <v>776</v>
      </c>
      <c r="M779" s="22" t="e">
        <f>IF(#REF!=#REF!,1,0)</f>
        <v>#REF!</v>
      </c>
      <c r="N779" s="22" t="e">
        <f>IF(M779=0,"",COUNTIF(M$4:M779,1))</f>
        <v>#REF!</v>
      </c>
      <c r="O779" s="53" t="e">
        <f>IF(#REF!=zz!BR$2396,1,0)</f>
        <v>#REF!</v>
      </c>
      <c r="P779" s="53" t="e">
        <f>IF(O779=0,"",COUNTIF(O$4:O779,1))</f>
        <v>#REF!</v>
      </c>
      <c r="Q779" s="53" t="e">
        <f>IF(#REF!=zz!BR$2398,1,0)</f>
        <v>#REF!</v>
      </c>
      <c r="R779" s="53" t="e">
        <f>IF(Q779=0,"",COUNTIF(Q$4:Q779,1))</f>
        <v>#REF!</v>
      </c>
      <c r="S779" s="53" t="e">
        <f>IF(#REF!=zz!BR$2400,1,0)</f>
        <v>#REF!</v>
      </c>
      <c r="T779" s="53" t="e">
        <f>IF(S779=0,"",COUNTIF(S$4:S779,1))</f>
        <v>#REF!</v>
      </c>
      <c r="U779" s="53" t="e">
        <f>IF(#REF!&lt;&gt;"",1,"")</f>
        <v>#REF!</v>
      </c>
      <c r="V779" s="53" t="e">
        <f>IF(U779="","",COUNTIF(U$4:U779,1))</f>
        <v>#REF!</v>
      </c>
      <c r="W779" s="53" t="e">
        <f>#REF!</f>
        <v>#REF!</v>
      </c>
      <c r="X779" s="53" t="e">
        <f>IF(W779=0,"",COUNTIF(W$4:W779,1))</f>
        <v>#REF!</v>
      </c>
    </row>
    <row r="780" spans="12:24" s="21" customFormat="1" x14ac:dyDescent="0.2">
      <c r="L780" s="22">
        <v>777</v>
      </c>
      <c r="M780" s="22" t="e">
        <f>IF(#REF!=#REF!,1,0)</f>
        <v>#REF!</v>
      </c>
      <c r="N780" s="22" t="e">
        <f>IF(M780=0,"",COUNTIF(M$4:M780,1))</f>
        <v>#REF!</v>
      </c>
      <c r="O780" s="53" t="e">
        <f>IF(#REF!=zz!BR$2396,1,0)</f>
        <v>#REF!</v>
      </c>
      <c r="P780" s="53" t="e">
        <f>IF(O780=0,"",COUNTIF(O$4:O780,1))</f>
        <v>#REF!</v>
      </c>
      <c r="Q780" s="53" t="e">
        <f>IF(#REF!=zz!BR$2398,1,0)</f>
        <v>#REF!</v>
      </c>
      <c r="R780" s="53" t="e">
        <f>IF(Q780=0,"",COUNTIF(Q$4:Q780,1))</f>
        <v>#REF!</v>
      </c>
      <c r="S780" s="53" t="e">
        <f>IF(#REF!=zz!BR$2400,1,0)</f>
        <v>#REF!</v>
      </c>
      <c r="T780" s="53" t="e">
        <f>IF(S780=0,"",COUNTIF(S$4:S780,1))</f>
        <v>#REF!</v>
      </c>
      <c r="U780" s="53" t="e">
        <f>IF(#REF!&lt;&gt;"",1,"")</f>
        <v>#REF!</v>
      </c>
      <c r="V780" s="53" t="e">
        <f>IF(U780="","",COUNTIF(U$4:U780,1))</f>
        <v>#REF!</v>
      </c>
      <c r="W780" s="53" t="e">
        <f>#REF!</f>
        <v>#REF!</v>
      </c>
      <c r="X780" s="53" t="e">
        <f>IF(W780=0,"",COUNTIF(W$4:W780,1))</f>
        <v>#REF!</v>
      </c>
    </row>
    <row r="781" spans="12:24" s="21" customFormat="1" x14ac:dyDescent="0.2">
      <c r="L781" s="22">
        <v>778</v>
      </c>
      <c r="M781" s="22" t="e">
        <f>IF(#REF!=#REF!,1,0)</f>
        <v>#REF!</v>
      </c>
      <c r="N781" s="22" t="e">
        <f>IF(M781=0,"",COUNTIF(M$4:M781,1))</f>
        <v>#REF!</v>
      </c>
      <c r="O781" s="53" t="e">
        <f>IF(#REF!=zz!BR$2396,1,0)</f>
        <v>#REF!</v>
      </c>
      <c r="P781" s="53" t="e">
        <f>IF(O781=0,"",COUNTIF(O$4:O781,1))</f>
        <v>#REF!</v>
      </c>
      <c r="Q781" s="53" t="e">
        <f>IF(#REF!=zz!BR$2398,1,0)</f>
        <v>#REF!</v>
      </c>
      <c r="R781" s="53" t="e">
        <f>IF(Q781=0,"",COUNTIF(Q$4:Q781,1))</f>
        <v>#REF!</v>
      </c>
      <c r="S781" s="53" t="e">
        <f>IF(#REF!=zz!BR$2400,1,0)</f>
        <v>#REF!</v>
      </c>
      <c r="T781" s="53" t="e">
        <f>IF(S781=0,"",COUNTIF(S$4:S781,1))</f>
        <v>#REF!</v>
      </c>
      <c r="U781" s="53" t="e">
        <f>IF(#REF!&lt;&gt;"",1,"")</f>
        <v>#REF!</v>
      </c>
      <c r="V781" s="53" t="e">
        <f>IF(U781="","",COUNTIF(U$4:U781,1))</f>
        <v>#REF!</v>
      </c>
      <c r="W781" s="53" t="e">
        <f>#REF!</f>
        <v>#REF!</v>
      </c>
      <c r="X781" s="53" t="e">
        <f>IF(W781=0,"",COUNTIF(W$4:W781,1))</f>
        <v>#REF!</v>
      </c>
    </row>
    <row r="782" spans="12:24" s="21" customFormat="1" x14ac:dyDescent="0.2">
      <c r="L782" s="22">
        <v>779</v>
      </c>
      <c r="M782" s="22" t="e">
        <f>IF(#REF!=#REF!,1,0)</f>
        <v>#REF!</v>
      </c>
      <c r="N782" s="22" t="e">
        <f>IF(M782=0,"",COUNTIF(M$4:M782,1))</f>
        <v>#REF!</v>
      </c>
      <c r="O782" s="53" t="e">
        <f>IF(#REF!=zz!BR$2396,1,0)</f>
        <v>#REF!</v>
      </c>
      <c r="P782" s="53" t="e">
        <f>IF(O782=0,"",COUNTIF(O$4:O782,1))</f>
        <v>#REF!</v>
      </c>
      <c r="Q782" s="53" t="e">
        <f>IF(#REF!=zz!BR$2398,1,0)</f>
        <v>#REF!</v>
      </c>
      <c r="R782" s="53" t="e">
        <f>IF(Q782=0,"",COUNTIF(Q$4:Q782,1))</f>
        <v>#REF!</v>
      </c>
      <c r="S782" s="53" t="e">
        <f>IF(#REF!=zz!BR$2400,1,0)</f>
        <v>#REF!</v>
      </c>
      <c r="T782" s="53" t="e">
        <f>IF(S782=0,"",COUNTIF(S$4:S782,1))</f>
        <v>#REF!</v>
      </c>
      <c r="U782" s="53" t="e">
        <f>IF(#REF!&lt;&gt;"",1,"")</f>
        <v>#REF!</v>
      </c>
      <c r="V782" s="53" t="e">
        <f>IF(U782="","",COUNTIF(U$4:U782,1))</f>
        <v>#REF!</v>
      </c>
      <c r="W782" s="53" t="e">
        <f>#REF!</f>
        <v>#REF!</v>
      </c>
      <c r="X782" s="53" t="e">
        <f>IF(W782=0,"",COUNTIF(W$4:W782,1))</f>
        <v>#REF!</v>
      </c>
    </row>
    <row r="783" spans="12:24" s="21" customFormat="1" x14ac:dyDescent="0.2">
      <c r="L783" s="22">
        <v>780</v>
      </c>
      <c r="M783" s="22" t="e">
        <f>IF(#REF!=#REF!,1,0)</f>
        <v>#REF!</v>
      </c>
      <c r="N783" s="22" t="e">
        <f>IF(M783=0,"",COUNTIF(M$4:M783,1))</f>
        <v>#REF!</v>
      </c>
      <c r="O783" s="53" t="e">
        <f>IF(#REF!=zz!BR$2396,1,0)</f>
        <v>#REF!</v>
      </c>
      <c r="P783" s="53" t="e">
        <f>IF(O783=0,"",COUNTIF(O$4:O783,1))</f>
        <v>#REF!</v>
      </c>
      <c r="Q783" s="53" t="e">
        <f>IF(#REF!=zz!BR$2398,1,0)</f>
        <v>#REF!</v>
      </c>
      <c r="R783" s="53" t="e">
        <f>IF(Q783=0,"",COUNTIF(Q$4:Q783,1))</f>
        <v>#REF!</v>
      </c>
      <c r="S783" s="53" t="e">
        <f>IF(#REF!=zz!BR$2400,1,0)</f>
        <v>#REF!</v>
      </c>
      <c r="T783" s="53" t="e">
        <f>IF(S783=0,"",COUNTIF(S$4:S783,1))</f>
        <v>#REF!</v>
      </c>
      <c r="U783" s="53" t="e">
        <f>IF(#REF!&lt;&gt;"",1,"")</f>
        <v>#REF!</v>
      </c>
      <c r="V783" s="53" t="e">
        <f>IF(U783="","",COUNTIF(U$4:U783,1))</f>
        <v>#REF!</v>
      </c>
      <c r="W783" s="53" t="e">
        <f>#REF!</f>
        <v>#REF!</v>
      </c>
      <c r="X783" s="53" t="e">
        <f>IF(W783=0,"",COUNTIF(W$4:W783,1))</f>
        <v>#REF!</v>
      </c>
    </row>
    <row r="784" spans="12:24" s="21" customFormat="1" x14ac:dyDescent="0.2">
      <c r="L784" s="22">
        <v>781</v>
      </c>
      <c r="M784" s="22" t="e">
        <f>IF(#REF!=#REF!,1,0)</f>
        <v>#REF!</v>
      </c>
      <c r="N784" s="22" t="e">
        <f>IF(M784=0,"",COUNTIF(M$4:M784,1))</f>
        <v>#REF!</v>
      </c>
      <c r="O784" s="53" t="e">
        <f>IF(#REF!=zz!BR$2396,1,0)</f>
        <v>#REF!</v>
      </c>
      <c r="P784" s="53" t="e">
        <f>IF(O784=0,"",COUNTIF(O$4:O784,1))</f>
        <v>#REF!</v>
      </c>
      <c r="Q784" s="53" t="e">
        <f>IF(#REF!=zz!BR$2398,1,0)</f>
        <v>#REF!</v>
      </c>
      <c r="R784" s="53" t="e">
        <f>IF(Q784=0,"",COUNTIF(Q$4:Q784,1))</f>
        <v>#REF!</v>
      </c>
      <c r="S784" s="53" t="e">
        <f>IF(#REF!=zz!BR$2400,1,0)</f>
        <v>#REF!</v>
      </c>
      <c r="T784" s="53" t="e">
        <f>IF(S784=0,"",COUNTIF(S$4:S784,1))</f>
        <v>#REF!</v>
      </c>
      <c r="U784" s="53" t="e">
        <f>IF(#REF!&lt;&gt;"",1,"")</f>
        <v>#REF!</v>
      </c>
      <c r="V784" s="53" t="e">
        <f>IF(U784="","",COUNTIF(U$4:U784,1))</f>
        <v>#REF!</v>
      </c>
      <c r="W784" s="53" t="e">
        <f>#REF!</f>
        <v>#REF!</v>
      </c>
      <c r="X784" s="53" t="e">
        <f>IF(W784=0,"",COUNTIF(W$4:W784,1))</f>
        <v>#REF!</v>
      </c>
    </row>
    <row r="785" spans="12:24" s="21" customFormat="1" x14ac:dyDescent="0.2">
      <c r="L785" s="22">
        <v>782</v>
      </c>
      <c r="M785" s="22" t="e">
        <f>IF(#REF!=#REF!,1,0)</f>
        <v>#REF!</v>
      </c>
      <c r="N785" s="22" t="e">
        <f>IF(M785=0,"",COUNTIF(M$4:M785,1))</f>
        <v>#REF!</v>
      </c>
      <c r="O785" s="53" t="e">
        <f>IF(#REF!=zz!BR$2396,1,0)</f>
        <v>#REF!</v>
      </c>
      <c r="P785" s="53" t="e">
        <f>IF(O785=0,"",COUNTIF(O$4:O785,1))</f>
        <v>#REF!</v>
      </c>
      <c r="Q785" s="53" t="e">
        <f>IF(#REF!=zz!BR$2398,1,0)</f>
        <v>#REF!</v>
      </c>
      <c r="R785" s="53" t="e">
        <f>IF(Q785=0,"",COUNTIF(Q$4:Q785,1))</f>
        <v>#REF!</v>
      </c>
      <c r="S785" s="53" t="e">
        <f>IF(#REF!=zz!BR$2400,1,0)</f>
        <v>#REF!</v>
      </c>
      <c r="T785" s="53" t="e">
        <f>IF(S785=0,"",COUNTIF(S$4:S785,1))</f>
        <v>#REF!</v>
      </c>
      <c r="U785" s="53" t="e">
        <f>IF(#REF!&lt;&gt;"",1,"")</f>
        <v>#REF!</v>
      </c>
      <c r="V785" s="53" t="e">
        <f>IF(U785="","",COUNTIF(U$4:U785,1))</f>
        <v>#REF!</v>
      </c>
      <c r="W785" s="53" t="e">
        <f>#REF!</f>
        <v>#REF!</v>
      </c>
      <c r="X785" s="53" t="e">
        <f>IF(W785=0,"",COUNTIF(W$4:W785,1))</f>
        <v>#REF!</v>
      </c>
    </row>
    <row r="786" spans="12:24" s="21" customFormat="1" x14ac:dyDescent="0.2">
      <c r="L786" s="22">
        <v>783</v>
      </c>
      <c r="M786" s="22" t="e">
        <f>IF(#REF!=#REF!,1,0)</f>
        <v>#REF!</v>
      </c>
      <c r="N786" s="22" t="e">
        <f>IF(M786=0,"",COUNTIF(M$4:M786,1))</f>
        <v>#REF!</v>
      </c>
      <c r="O786" s="53" t="e">
        <f>IF(#REF!=zz!BR$2396,1,0)</f>
        <v>#REF!</v>
      </c>
      <c r="P786" s="53" t="e">
        <f>IF(O786=0,"",COUNTIF(O$4:O786,1))</f>
        <v>#REF!</v>
      </c>
      <c r="Q786" s="53" t="e">
        <f>IF(#REF!=zz!BR$2398,1,0)</f>
        <v>#REF!</v>
      </c>
      <c r="R786" s="53" t="e">
        <f>IF(Q786=0,"",COUNTIF(Q$4:Q786,1))</f>
        <v>#REF!</v>
      </c>
      <c r="S786" s="53" t="e">
        <f>IF(#REF!=zz!BR$2400,1,0)</f>
        <v>#REF!</v>
      </c>
      <c r="T786" s="53" t="e">
        <f>IF(S786=0,"",COUNTIF(S$4:S786,1))</f>
        <v>#REF!</v>
      </c>
      <c r="U786" s="53" t="e">
        <f>IF(#REF!&lt;&gt;"",1,"")</f>
        <v>#REF!</v>
      </c>
      <c r="V786" s="53" t="e">
        <f>IF(U786="","",COUNTIF(U$4:U786,1))</f>
        <v>#REF!</v>
      </c>
      <c r="W786" s="53" t="e">
        <f>#REF!</f>
        <v>#REF!</v>
      </c>
      <c r="X786" s="53" t="e">
        <f>IF(W786=0,"",COUNTIF(W$4:W786,1))</f>
        <v>#REF!</v>
      </c>
    </row>
    <row r="787" spans="12:24" s="21" customFormat="1" x14ac:dyDescent="0.2">
      <c r="L787" s="22">
        <v>784</v>
      </c>
      <c r="M787" s="22" t="e">
        <f>IF(#REF!=#REF!,1,0)</f>
        <v>#REF!</v>
      </c>
      <c r="N787" s="22" t="e">
        <f>IF(M787=0,"",COUNTIF(M$4:M787,1))</f>
        <v>#REF!</v>
      </c>
      <c r="O787" s="53" t="e">
        <f>IF(#REF!=zz!BR$2396,1,0)</f>
        <v>#REF!</v>
      </c>
      <c r="P787" s="53" t="e">
        <f>IF(O787=0,"",COUNTIF(O$4:O787,1))</f>
        <v>#REF!</v>
      </c>
      <c r="Q787" s="53" t="e">
        <f>IF(#REF!=zz!BR$2398,1,0)</f>
        <v>#REF!</v>
      </c>
      <c r="R787" s="53" t="e">
        <f>IF(Q787=0,"",COUNTIF(Q$4:Q787,1))</f>
        <v>#REF!</v>
      </c>
      <c r="S787" s="53" t="e">
        <f>IF(#REF!=zz!BR$2400,1,0)</f>
        <v>#REF!</v>
      </c>
      <c r="T787" s="53" t="e">
        <f>IF(S787=0,"",COUNTIF(S$4:S787,1))</f>
        <v>#REF!</v>
      </c>
      <c r="U787" s="53" t="e">
        <f>IF(#REF!&lt;&gt;"",1,"")</f>
        <v>#REF!</v>
      </c>
      <c r="V787" s="53" t="e">
        <f>IF(U787="","",COUNTIF(U$4:U787,1))</f>
        <v>#REF!</v>
      </c>
      <c r="W787" s="53" t="e">
        <f>#REF!</f>
        <v>#REF!</v>
      </c>
      <c r="X787" s="53" t="e">
        <f>IF(W787=0,"",COUNTIF(W$4:W787,1))</f>
        <v>#REF!</v>
      </c>
    </row>
    <row r="788" spans="12:24" s="21" customFormat="1" x14ac:dyDescent="0.2">
      <c r="L788" s="22">
        <v>785</v>
      </c>
      <c r="M788" s="22" t="e">
        <f>IF(#REF!=#REF!,1,0)</f>
        <v>#REF!</v>
      </c>
      <c r="N788" s="22" t="e">
        <f>IF(M788=0,"",COUNTIF(M$4:M788,1))</f>
        <v>#REF!</v>
      </c>
      <c r="O788" s="53" t="e">
        <f>IF(#REF!=zz!BR$2396,1,0)</f>
        <v>#REF!</v>
      </c>
      <c r="P788" s="53" t="e">
        <f>IF(O788=0,"",COUNTIF(O$4:O788,1))</f>
        <v>#REF!</v>
      </c>
      <c r="Q788" s="53" t="e">
        <f>IF(#REF!=zz!BR$2398,1,0)</f>
        <v>#REF!</v>
      </c>
      <c r="R788" s="53" t="e">
        <f>IF(Q788=0,"",COUNTIF(Q$4:Q788,1))</f>
        <v>#REF!</v>
      </c>
      <c r="S788" s="53" t="e">
        <f>IF(#REF!=zz!BR$2400,1,0)</f>
        <v>#REF!</v>
      </c>
      <c r="T788" s="53" t="e">
        <f>IF(S788=0,"",COUNTIF(S$4:S788,1))</f>
        <v>#REF!</v>
      </c>
      <c r="U788" s="53" t="e">
        <f>IF(#REF!&lt;&gt;"",1,"")</f>
        <v>#REF!</v>
      </c>
      <c r="V788" s="53" t="e">
        <f>IF(U788="","",COUNTIF(U$4:U788,1))</f>
        <v>#REF!</v>
      </c>
      <c r="W788" s="53" t="e">
        <f>#REF!</f>
        <v>#REF!</v>
      </c>
      <c r="X788" s="53" t="e">
        <f>IF(W788=0,"",COUNTIF(W$4:W788,1))</f>
        <v>#REF!</v>
      </c>
    </row>
    <row r="789" spans="12:24" s="21" customFormat="1" x14ac:dyDescent="0.2">
      <c r="L789" s="22">
        <v>786</v>
      </c>
      <c r="M789" s="22" t="e">
        <f>IF(#REF!=#REF!,1,0)</f>
        <v>#REF!</v>
      </c>
      <c r="N789" s="22" t="e">
        <f>IF(M789=0,"",COUNTIF(M$4:M789,1))</f>
        <v>#REF!</v>
      </c>
      <c r="O789" s="53" t="e">
        <f>IF(#REF!=zz!BR$2396,1,0)</f>
        <v>#REF!</v>
      </c>
      <c r="P789" s="53" t="e">
        <f>IF(O789=0,"",COUNTIF(O$4:O789,1))</f>
        <v>#REF!</v>
      </c>
      <c r="Q789" s="53" t="e">
        <f>IF(#REF!=zz!BR$2398,1,0)</f>
        <v>#REF!</v>
      </c>
      <c r="R789" s="53" t="e">
        <f>IF(Q789=0,"",COUNTIF(Q$4:Q789,1))</f>
        <v>#REF!</v>
      </c>
      <c r="S789" s="53" t="e">
        <f>IF(#REF!=zz!BR$2400,1,0)</f>
        <v>#REF!</v>
      </c>
      <c r="T789" s="53" t="e">
        <f>IF(S789=0,"",COUNTIF(S$4:S789,1))</f>
        <v>#REF!</v>
      </c>
      <c r="U789" s="53" t="e">
        <f>IF(#REF!&lt;&gt;"",1,"")</f>
        <v>#REF!</v>
      </c>
      <c r="V789" s="53" t="e">
        <f>IF(U789="","",COUNTIF(U$4:U789,1))</f>
        <v>#REF!</v>
      </c>
      <c r="W789" s="53" t="e">
        <f>#REF!</f>
        <v>#REF!</v>
      </c>
      <c r="X789" s="53" t="e">
        <f>IF(W789=0,"",COUNTIF(W$4:W789,1))</f>
        <v>#REF!</v>
      </c>
    </row>
    <row r="790" spans="12:24" s="21" customFormat="1" x14ac:dyDescent="0.2">
      <c r="L790" s="22">
        <v>787</v>
      </c>
      <c r="M790" s="22" t="e">
        <f>IF(#REF!=#REF!,1,0)</f>
        <v>#REF!</v>
      </c>
      <c r="N790" s="22" t="e">
        <f>IF(M790=0,"",COUNTIF(M$4:M790,1))</f>
        <v>#REF!</v>
      </c>
      <c r="O790" s="53" t="e">
        <f>IF(#REF!=zz!BR$2396,1,0)</f>
        <v>#REF!</v>
      </c>
      <c r="P790" s="53" t="e">
        <f>IF(O790=0,"",COUNTIF(O$4:O790,1))</f>
        <v>#REF!</v>
      </c>
      <c r="Q790" s="53" t="e">
        <f>IF(#REF!=zz!BR$2398,1,0)</f>
        <v>#REF!</v>
      </c>
      <c r="R790" s="53" t="e">
        <f>IF(Q790=0,"",COUNTIF(Q$4:Q790,1))</f>
        <v>#REF!</v>
      </c>
      <c r="S790" s="53" t="e">
        <f>IF(#REF!=zz!BR$2400,1,0)</f>
        <v>#REF!</v>
      </c>
      <c r="T790" s="53" t="e">
        <f>IF(S790=0,"",COUNTIF(S$4:S790,1))</f>
        <v>#REF!</v>
      </c>
      <c r="U790" s="53" t="e">
        <f>IF(#REF!&lt;&gt;"",1,"")</f>
        <v>#REF!</v>
      </c>
      <c r="V790" s="53" t="e">
        <f>IF(U790="","",COUNTIF(U$4:U790,1))</f>
        <v>#REF!</v>
      </c>
      <c r="W790" s="53" t="e">
        <f>#REF!</f>
        <v>#REF!</v>
      </c>
      <c r="X790" s="53" t="e">
        <f>IF(W790=0,"",COUNTIF(W$4:W790,1))</f>
        <v>#REF!</v>
      </c>
    </row>
    <row r="791" spans="12:24" s="21" customFormat="1" x14ac:dyDescent="0.2">
      <c r="L791" s="22">
        <v>788</v>
      </c>
      <c r="M791" s="22" t="e">
        <f>IF(#REF!=#REF!,1,0)</f>
        <v>#REF!</v>
      </c>
      <c r="N791" s="22" t="e">
        <f>IF(M791=0,"",COUNTIF(M$4:M791,1))</f>
        <v>#REF!</v>
      </c>
      <c r="O791" s="53" t="e">
        <f>IF(#REF!=zz!BR$2396,1,0)</f>
        <v>#REF!</v>
      </c>
      <c r="P791" s="53" t="e">
        <f>IF(O791=0,"",COUNTIF(O$4:O791,1))</f>
        <v>#REF!</v>
      </c>
      <c r="Q791" s="53" t="e">
        <f>IF(#REF!=zz!BR$2398,1,0)</f>
        <v>#REF!</v>
      </c>
      <c r="R791" s="53" t="e">
        <f>IF(Q791=0,"",COUNTIF(Q$4:Q791,1))</f>
        <v>#REF!</v>
      </c>
      <c r="S791" s="53" t="e">
        <f>IF(#REF!=zz!BR$2400,1,0)</f>
        <v>#REF!</v>
      </c>
      <c r="T791" s="53" t="e">
        <f>IF(S791=0,"",COUNTIF(S$4:S791,1))</f>
        <v>#REF!</v>
      </c>
      <c r="U791" s="53" t="e">
        <f>IF(#REF!&lt;&gt;"",1,"")</f>
        <v>#REF!</v>
      </c>
      <c r="V791" s="53" t="e">
        <f>IF(U791="","",COUNTIF(U$4:U791,1))</f>
        <v>#REF!</v>
      </c>
      <c r="W791" s="53" t="e">
        <f>#REF!</f>
        <v>#REF!</v>
      </c>
      <c r="X791" s="53" t="e">
        <f>IF(W791=0,"",COUNTIF(W$4:W791,1))</f>
        <v>#REF!</v>
      </c>
    </row>
    <row r="792" spans="12:24" s="21" customFormat="1" x14ac:dyDescent="0.2">
      <c r="L792" s="22">
        <v>789</v>
      </c>
      <c r="M792" s="22" t="e">
        <f>IF(#REF!=#REF!,1,0)</f>
        <v>#REF!</v>
      </c>
      <c r="N792" s="22" t="e">
        <f>IF(M792=0,"",COUNTIF(M$4:M792,1))</f>
        <v>#REF!</v>
      </c>
      <c r="O792" s="53" t="e">
        <f>IF(#REF!=zz!BR$2396,1,0)</f>
        <v>#REF!</v>
      </c>
      <c r="P792" s="53" t="e">
        <f>IF(O792=0,"",COUNTIF(O$4:O792,1))</f>
        <v>#REF!</v>
      </c>
      <c r="Q792" s="53" t="e">
        <f>IF(#REF!=zz!BR$2398,1,0)</f>
        <v>#REF!</v>
      </c>
      <c r="R792" s="53" t="e">
        <f>IF(Q792=0,"",COUNTIF(Q$4:Q792,1))</f>
        <v>#REF!</v>
      </c>
      <c r="S792" s="53" t="e">
        <f>IF(#REF!=zz!BR$2400,1,0)</f>
        <v>#REF!</v>
      </c>
      <c r="T792" s="53" t="e">
        <f>IF(S792=0,"",COUNTIF(S$4:S792,1))</f>
        <v>#REF!</v>
      </c>
      <c r="U792" s="53" t="e">
        <f>IF(#REF!&lt;&gt;"",1,"")</f>
        <v>#REF!</v>
      </c>
      <c r="V792" s="53" t="e">
        <f>IF(U792="","",COUNTIF(U$4:U792,1))</f>
        <v>#REF!</v>
      </c>
      <c r="W792" s="53" t="e">
        <f>#REF!</f>
        <v>#REF!</v>
      </c>
      <c r="X792" s="53" t="e">
        <f>IF(W792=0,"",COUNTIF(W$4:W792,1))</f>
        <v>#REF!</v>
      </c>
    </row>
    <row r="793" spans="12:24" s="21" customFormat="1" x14ac:dyDescent="0.2">
      <c r="L793" s="22">
        <v>790</v>
      </c>
      <c r="M793" s="22" t="e">
        <f>IF(#REF!=#REF!,1,0)</f>
        <v>#REF!</v>
      </c>
      <c r="N793" s="22" t="e">
        <f>IF(M793=0,"",COUNTIF(M$4:M793,1))</f>
        <v>#REF!</v>
      </c>
      <c r="O793" s="53" t="e">
        <f>IF(#REF!=zz!BR$2396,1,0)</f>
        <v>#REF!</v>
      </c>
      <c r="P793" s="53" t="e">
        <f>IF(O793=0,"",COUNTIF(O$4:O793,1))</f>
        <v>#REF!</v>
      </c>
      <c r="Q793" s="53" t="e">
        <f>IF(#REF!=zz!BR$2398,1,0)</f>
        <v>#REF!</v>
      </c>
      <c r="R793" s="53" t="e">
        <f>IF(Q793=0,"",COUNTIF(Q$4:Q793,1))</f>
        <v>#REF!</v>
      </c>
      <c r="S793" s="53" t="e">
        <f>IF(#REF!=zz!BR$2400,1,0)</f>
        <v>#REF!</v>
      </c>
      <c r="T793" s="53" t="e">
        <f>IF(S793=0,"",COUNTIF(S$4:S793,1))</f>
        <v>#REF!</v>
      </c>
      <c r="U793" s="53" t="e">
        <f>IF(#REF!&lt;&gt;"",1,"")</f>
        <v>#REF!</v>
      </c>
      <c r="V793" s="53" t="e">
        <f>IF(U793="","",COUNTIF(U$4:U793,1))</f>
        <v>#REF!</v>
      </c>
      <c r="W793" s="53" t="e">
        <f>#REF!</f>
        <v>#REF!</v>
      </c>
      <c r="X793" s="53" t="e">
        <f>IF(W793=0,"",COUNTIF(W$4:W793,1))</f>
        <v>#REF!</v>
      </c>
    </row>
    <row r="794" spans="12:24" s="21" customFormat="1" x14ac:dyDescent="0.2">
      <c r="L794" s="22">
        <v>791</v>
      </c>
      <c r="M794" s="22" t="e">
        <f>IF(#REF!=#REF!,1,0)</f>
        <v>#REF!</v>
      </c>
      <c r="N794" s="22" t="e">
        <f>IF(M794=0,"",COUNTIF(M$4:M794,1))</f>
        <v>#REF!</v>
      </c>
      <c r="O794" s="53" t="e">
        <f>IF(#REF!=zz!BR$2396,1,0)</f>
        <v>#REF!</v>
      </c>
      <c r="P794" s="53" t="e">
        <f>IF(O794=0,"",COUNTIF(O$4:O794,1))</f>
        <v>#REF!</v>
      </c>
      <c r="Q794" s="53" t="e">
        <f>IF(#REF!=zz!BR$2398,1,0)</f>
        <v>#REF!</v>
      </c>
      <c r="R794" s="53" t="e">
        <f>IF(Q794=0,"",COUNTIF(Q$4:Q794,1))</f>
        <v>#REF!</v>
      </c>
      <c r="S794" s="53" t="e">
        <f>IF(#REF!=zz!BR$2400,1,0)</f>
        <v>#REF!</v>
      </c>
      <c r="T794" s="53" t="e">
        <f>IF(S794=0,"",COUNTIF(S$4:S794,1))</f>
        <v>#REF!</v>
      </c>
      <c r="U794" s="53" t="e">
        <f>IF(#REF!&lt;&gt;"",1,"")</f>
        <v>#REF!</v>
      </c>
      <c r="V794" s="53" t="e">
        <f>IF(U794="","",COUNTIF(U$4:U794,1))</f>
        <v>#REF!</v>
      </c>
      <c r="W794" s="53" t="e">
        <f>#REF!</f>
        <v>#REF!</v>
      </c>
      <c r="X794" s="53" t="e">
        <f>IF(W794=0,"",COUNTIF(W$4:W794,1))</f>
        <v>#REF!</v>
      </c>
    </row>
    <row r="795" spans="12:24" s="21" customFormat="1" x14ac:dyDescent="0.2">
      <c r="L795" s="22">
        <v>792</v>
      </c>
      <c r="M795" s="22" t="e">
        <f>IF(#REF!=#REF!,1,0)</f>
        <v>#REF!</v>
      </c>
      <c r="N795" s="22" t="e">
        <f>IF(M795=0,"",COUNTIF(M$4:M795,1))</f>
        <v>#REF!</v>
      </c>
      <c r="O795" s="53" t="e">
        <f>IF(#REF!=zz!BR$2396,1,0)</f>
        <v>#REF!</v>
      </c>
      <c r="P795" s="53" t="e">
        <f>IF(O795=0,"",COUNTIF(O$4:O795,1))</f>
        <v>#REF!</v>
      </c>
      <c r="Q795" s="53" t="e">
        <f>IF(#REF!=zz!BR$2398,1,0)</f>
        <v>#REF!</v>
      </c>
      <c r="R795" s="53" t="e">
        <f>IF(Q795=0,"",COUNTIF(Q$4:Q795,1))</f>
        <v>#REF!</v>
      </c>
      <c r="S795" s="53" t="e">
        <f>IF(#REF!=zz!BR$2400,1,0)</f>
        <v>#REF!</v>
      </c>
      <c r="T795" s="53" t="e">
        <f>IF(S795=0,"",COUNTIF(S$4:S795,1))</f>
        <v>#REF!</v>
      </c>
      <c r="U795" s="53" t="e">
        <f>IF(#REF!&lt;&gt;"",1,"")</f>
        <v>#REF!</v>
      </c>
      <c r="V795" s="53" t="e">
        <f>IF(U795="","",COUNTIF(U$4:U795,1))</f>
        <v>#REF!</v>
      </c>
      <c r="W795" s="53" t="e">
        <f>#REF!</f>
        <v>#REF!</v>
      </c>
      <c r="X795" s="53" t="e">
        <f>IF(W795=0,"",COUNTIF(W$4:W795,1))</f>
        <v>#REF!</v>
      </c>
    </row>
    <row r="796" spans="12:24" s="21" customFormat="1" x14ac:dyDescent="0.2">
      <c r="L796" s="22">
        <v>793</v>
      </c>
      <c r="M796" s="22" t="e">
        <f>IF(#REF!=#REF!,1,0)</f>
        <v>#REF!</v>
      </c>
      <c r="N796" s="22" t="e">
        <f>IF(M796=0,"",COUNTIF(M$4:M796,1))</f>
        <v>#REF!</v>
      </c>
      <c r="O796" s="53" t="e">
        <f>IF(#REF!=zz!BR$2396,1,0)</f>
        <v>#REF!</v>
      </c>
      <c r="P796" s="53" t="e">
        <f>IF(O796=0,"",COUNTIF(O$4:O796,1))</f>
        <v>#REF!</v>
      </c>
      <c r="Q796" s="53" t="e">
        <f>IF(#REF!=zz!BR$2398,1,0)</f>
        <v>#REF!</v>
      </c>
      <c r="R796" s="53" t="e">
        <f>IF(Q796=0,"",COUNTIF(Q$4:Q796,1))</f>
        <v>#REF!</v>
      </c>
      <c r="S796" s="53" t="e">
        <f>IF(#REF!=zz!BR$2400,1,0)</f>
        <v>#REF!</v>
      </c>
      <c r="T796" s="53" t="e">
        <f>IF(S796=0,"",COUNTIF(S$4:S796,1))</f>
        <v>#REF!</v>
      </c>
      <c r="U796" s="53" t="e">
        <f>IF(#REF!&lt;&gt;"",1,"")</f>
        <v>#REF!</v>
      </c>
      <c r="V796" s="53" t="e">
        <f>IF(U796="","",COUNTIF(U$4:U796,1))</f>
        <v>#REF!</v>
      </c>
      <c r="W796" s="53" t="e">
        <f>#REF!</f>
        <v>#REF!</v>
      </c>
      <c r="X796" s="53" t="e">
        <f>IF(W796=0,"",COUNTIF(W$4:W796,1))</f>
        <v>#REF!</v>
      </c>
    </row>
    <row r="797" spans="12:24" s="21" customFormat="1" x14ac:dyDescent="0.2">
      <c r="L797" s="22">
        <v>794</v>
      </c>
      <c r="M797" s="22" t="e">
        <f>IF(#REF!=#REF!,1,0)</f>
        <v>#REF!</v>
      </c>
      <c r="N797" s="22" t="e">
        <f>IF(M797=0,"",COUNTIF(M$4:M797,1))</f>
        <v>#REF!</v>
      </c>
      <c r="O797" s="53" t="e">
        <f>IF(#REF!=zz!BR$2396,1,0)</f>
        <v>#REF!</v>
      </c>
      <c r="P797" s="53" t="e">
        <f>IF(O797=0,"",COUNTIF(O$4:O797,1))</f>
        <v>#REF!</v>
      </c>
      <c r="Q797" s="53" t="e">
        <f>IF(#REF!=zz!BR$2398,1,0)</f>
        <v>#REF!</v>
      </c>
      <c r="R797" s="53" t="e">
        <f>IF(Q797=0,"",COUNTIF(Q$4:Q797,1))</f>
        <v>#REF!</v>
      </c>
      <c r="S797" s="53" t="e">
        <f>IF(#REF!=zz!BR$2400,1,0)</f>
        <v>#REF!</v>
      </c>
      <c r="T797" s="53" t="e">
        <f>IF(S797=0,"",COUNTIF(S$4:S797,1))</f>
        <v>#REF!</v>
      </c>
      <c r="U797" s="53" t="e">
        <f>IF(#REF!&lt;&gt;"",1,"")</f>
        <v>#REF!</v>
      </c>
      <c r="V797" s="53" t="e">
        <f>IF(U797="","",COUNTIF(U$4:U797,1))</f>
        <v>#REF!</v>
      </c>
      <c r="W797" s="53" t="e">
        <f>#REF!</f>
        <v>#REF!</v>
      </c>
      <c r="X797" s="53" t="e">
        <f>IF(W797=0,"",COUNTIF(W$4:W797,1))</f>
        <v>#REF!</v>
      </c>
    </row>
    <row r="798" spans="12:24" s="21" customFormat="1" x14ac:dyDescent="0.2">
      <c r="L798" s="22">
        <v>795</v>
      </c>
      <c r="M798" s="22" t="e">
        <f>IF(#REF!=#REF!,1,0)</f>
        <v>#REF!</v>
      </c>
      <c r="N798" s="22" t="e">
        <f>IF(M798=0,"",COUNTIF(M$4:M798,1))</f>
        <v>#REF!</v>
      </c>
      <c r="O798" s="53" t="e">
        <f>IF(#REF!=zz!BR$2396,1,0)</f>
        <v>#REF!</v>
      </c>
      <c r="P798" s="53" t="e">
        <f>IF(O798=0,"",COUNTIF(O$4:O798,1))</f>
        <v>#REF!</v>
      </c>
      <c r="Q798" s="53" t="e">
        <f>IF(#REF!=zz!BR$2398,1,0)</f>
        <v>#REF!</v>
      </c>
      <c r="R798" s="53" t="e">
        <f>IF(Q798=0,"",COUNTIF(Q$4:Q798,1))</f>
        <v>#REF!</v>
      </c>
      <c r="S798" s="53" t="e">
        <f>IF(#REF!=zz!BR$2400,1,0)</f>
        <v>#REF!</v>
      </c>
      <c r="T798" s="53" t="e">
        <f>IF(S798=0,"",COUNTIF(S$4:S798,1))</f>
        <v>#REF!</v>
      </c>
      <c r="U798" s="53" t="e">
        <f>IF(#REF!&lt;&gt;"",1,"")</f>
        <v>#REF!</v>
      </c>
      <c r="V798" s="53" t="e">
        <f>IF(U798="","",COUNTIF(U$4:U798,1))</f>
        <v>#REF!</v>
      </c>
      <c r="W798" s="53" t="e">
        <f>#REF!</f>
        <v>#REF!</v>
      </c>
      <c r="X798" s="53" t="e">
        <f>IF(W798=0,"",COUNTIF(W$4:W798,1))</f>
        <v>#REF!</v>
      </c>
    </row>
    <row r="799" spans="12:24" s="21" customFormat="1" x14ac:dyDescent="0.2">
      <c r="L799" s="22">
        <v>796</v>
      </c>
      <c r="M799" s="22" t="e">
        <f>IF(#REF!=#REF!,1,0)</f>
        <v>#REF!</v>
      </c>
      <c r="N799" s="22" t="e">
        <f>IF(M799=0,"",COUNTIF(M$4:M799,1))</f>
        <v>#REF!</v>
      </c>
      <c r="O799" s="53" t="e">
        <f>IF(#REF!=zz!BR$2396,1,0)</f>
        <v>#REF!</v>
      </c>
      <c r="P799" s="53" t="e">
        <f>IF(O799=0,"",COUNTIF(O$4:O799,1))</f>
        <v>#REF!</v>
      </c>
      <c r="Q799" s="53" t="e">
        <f>IF(#REF!=zz!BR$2398,1,0)</f>
        <v>#REF!</v>
      </c>
      <c r="R799" s="53" t="e">
        <f>IF(Q799=0,"",COUNTIF(Q$4:Q799,1))</f>
        <v>#REF!</v>
      </c>
      <c r="S799" s="53" t="e">
        <f>IF(#REF!=zz!BR$2400,1,0)</f>
        <v>#REF!</v>
      </c>
      <c r="T799" s="53" t="e">
        <f>IF(S799=0,"",COUNTIF(S$4:S799,1))</f>
        <v>#REF!</v>
      </c>
      <c r="U799" s="53" t="e">
        <f>IF(#REF!&lt;&gt;"",1,"")</f>
        <v>#REF!</v>
      </c>
      <c r="V799" s="53" t="e">
        <f>IF(U799="","",COUNTIF(U$4:U799,1))</f>
        <v>#REF!</v>
      </c>
      <c r="W799" s="53" t="e">
        <f>#REF!</f>
        <v>#REF!</v>
      </c>
      <c r="X799" s="53" t="e">
        <f>IF(W799=0,"",COUNTIF(W$4:W799,1))</f>
        <v>#REF!</v>
      </c>
    </row>
    <row r="800" spans="12:24" s="21" customFormat="1" x14ac:dyDescent="0.2">
      <c r="L800" s="22">
        <v>797</v>
      </c>
      <c r="M800" s="22" t="e">
        <f>IF(#REF!=#REF!,1,0)</f>
        <v>#REF!</v>
      </c>
      <c r="N800" s="22" t="e">
        <f>IF(M800=0,"",COUNTIF(M$4:M800,1))</f>
        <v>#REF!</v>
      </c>
      <c r="O800" s="53" t="e">
        <f>IF(#REF!=zz!BR$2396,1,0)</f>
        <v>#REF!</v>
      </c>
      <c r="P800" s="53" t="e">
        <f>IF(O800=0,"",COUNTIF(O$4:O800,1))</f>
        <v>#REF!</v>
      </c>
      <c r="Q800" s="53" t="e">
        <f>IF(#REF!=zz!BR$2398,1,0)</f>
        <v>#REF!</v>
      </c>
      <c r="R800" s="53" t="e">
        <f>IF(Q800=0,"",COUNTIF(Q$4:Q800,1))</f>
        <v>#REF!</v>
      </c>
      <c r="S800" s="53" t="e">
        <f>IF(#REF!=zz!BR$2400,1,0)</f>
        <v>#REF!</v>
      </c>
      <c r="T800" s="53" t="e">
        <f>IF(S800=0,"",COUNTIF(S$4:S800,1))</f>
        <v>#REF!</v>
      </c>
      <c r="U800" s="53" t="e">
        <f>IF(#REF!&lt;&gt;"",1,"")</f>
        <v>#REF!</v>
      </c>
      <c r="V800" s="53" t="e">
        <f>IF(U800="","",COUNTIF(U$4:U800,1))</f>
        <v>#REF!</v>
      </c>
      <c r="W800" s="53" t="e">
        <f>#REF!</f>
        <v>#REF!</v>
      </c>
      <c r="X800" s="53" t="e">
        <f>IF(W800=0,"",COUNTIF(W$4:W800,1))</f>
        <v>#REF!</v>
      </c>
    </row>
    <row r="801" spans="12:24" s="21" customFormat="1" x14ac:dyDescent="0.2">
      <c r="L801" s="22">
        <v>798</v>
      </c>
      <c r="M801" s="22" t="e">
        <f>IF(#REF!=#REF!,1,0)</f>
        <v>#REF!</v>
      </c>
      <c r="N801" s="22" t="e">
        <f>IF(M801=0,"",COUNTIF(M$4:M801,1))</f>
        <v>#REF!</v>
      </c>
      <c r="O801" s="53" t="e">
        <f>IF(#REF!=zz!BR$2396,1,0)</f>
        <v>#REF!</v>
      </c>
      <c r="P801" s="53" t="e">
        <f>IF(O801=0,"",COUNTIF(O$4:O801,1))</f>
        <v>#REF!</v>
      </c>
      <c r="Q801" s="53" t="e">
        <f>IF(#REF!=zz!BR$2398,1,0)</f>
        <v>#REF!</v>
      </c>
      <c r="R801" s="53" t="e">
        <f>IF(Q801=0,"",COUNTIF(Q$4:Q801,1))</f>
        <v>#REF!</v>
      </c>
      <c r="S801" s="53" t="e">
        <f>IF(#REF!=zz!BR$2400,1,0)</f>
        <v>#REF!</v>
      </c>
      <c r="T801" s="53" t="e">
        <f>IF(S801=0,"",COUNTIF(S$4:S801,1))</f>
        <v>#REF!</v>
      </c>
      <c r="U801" s="53" t="e">
        <f>IF(#REF!&lt;&gt;"",1,"")</f>
        <v>#REF!</v>
      </c>
      <c r="V801" s="53" t="e">
        <f>IF(U801="","",COUNTIF(U$4:U801,1))</f>
        <v>#REF!</v>
      </c>
      <c r="W801" s="53" t="e">
        <f>#REF!</f>
        <v>#REF!</v>
      </c>
      <c r="X801" s="53" t="e">
        <f>IF(W801=0,"",COUNTIF(W$4:W801,1))</f>
        <v>#REF!</v>
      </c>
    </row>
    <row r="802" spans="12:24" s="21" customFormat="1" x14ac:dyDescent="0.2">
      <c r="L802" s="22">
        <v>799</v>
      </c>
      <c r="M802" s="22" t="e">
        <f>IF(#REF!=#REF!,1,0)</f>
        <v>#REF!</v>
      </c>
      <c r="N802" s="22" t="e">
        <f>IF(M802=0,"",COUNTIF(M$4:M802,1))</f>
        <v>#REF!</v>
      </c>
      <c r="O802" s="53" t="e">
        <f>IF(#REF!=zz!BR$2396,1,0)</f>
        <v>#REF!</v>
      </c>
      <c r="P802" s="53" t="e">
        <f>IF(O802=0,"",COUNTIF(O$4:O802,1))</f>
        <v>#REF!</v>
      </c>
      <c r="Q802" s="53" t="e">
        <f>IF(#REF!=zz!BR$2398,1,0)</f>
        <v>#REF!</v>
      </c>
      <c r="R802" s="53" t="e">
        <f>IF(Q802=0,"",COUNTIF(Q$4:Q802,1))</f>
        <v>#REF!</v>
      </c>
      <c r="S802" s="53" t="e">
        <f>IF(#REF!=zz!BR$2400,1,0)</f>
        <v>#REF!</v>
      </c>
      <c r="T802" s="53" t="e">
        <f>IF(S802=0,"",COUNTIF(S$4:S802,1))</f>
        <v>#REF!</v>
      </c>
      <c r="U802" s="53" t="e">
        <f>IF(#REF!&lt;&gt;"",1,"")</f>
        <v>#REF!</v>
      </c>
      <c r="V802" s="53" t="e">
        <f>IF(U802="","",COUNTIF(U$4:U802,1))</f>
        <v>#REF!</v>
      </c>
      <c r="W802" s="53" t="e">
        <f>#REF!</f>
        <v>#REF!</v>
      </c>
      <c r="X802" s="53" t="e">
        <f>IF(W802=0,"",COUNTIF(W$4:W802,1))</f>
        <v>#REF!</v>
      </c>
    </row>
    <row r="803" spans="12:24" s="21" customFormat="1" x14ac:dyDescent="0.2">
      <c r="L803" s="22">
        <v>800</v>
      </c>
      <c r="M803" s="22" t="e">
        <f>IF(#REF!=#REF!,1,0)</f>
        <v>#REF!</v>
      </c>
      <c r="N803" s="22" t="e">
        <f>IF(M803=0,"",COUNTIF(M$4:M803,1))</f>
        <v>#REF!</v>
      </c>
      <c r="O803" s="53" t="e">
        <f>IF(#REF!=zz!BR$2396,1,0)</f>
        <v>#REF!</v>
      </c>
      <c r="P803" s="53" t="e">
        <f>IF(O803=0,"",COUNTIF(O$4:O803,1))</f>
        <v>#REF!</v>
      </c>
      <c r="Q803" s="53" t="e">
        <f>IF(#REF!=zz!BR$2398,1,0)</f>
        <v>#REF!</v>
      </c>
      <c r="R803" s="53" t="e">
        <f>IF(Q803=0,"",COUNTIF(Q$4:Q803,1))</f>
        <v>#REF!</v>
      </c>
      <c r="S803" s="53" t="e">
        <f>IF(#REF!=zz!BR$2400,1,0)</f>
        <v>#REF!</v>
      </c>
      <c r="T803" s="53" t="e">
        <f>IF(S803=0,"",COUNTIF(S$4:S803,1))</f>
        <v>#REF!</v>
      </c>
      <c r="U803" s="53" t="e">
        <f>IF(#REF!&lt;&gt;"",1,"")</f>
        <v>#REF!</v>
      </c>
      <c r="V803" s="53" t="e">
        <f>IF(U803="","",COUNTIF(U$4:U803,1))</f>
        <v>#REF!</v>
      </c>
      <c r="W803" s="53" t="e">
        <f>#REF!</f>
        <v>#REF!</v>
      </c>
      <c r="X803" s="53" t="e">
        <f>IF(W803=0,"",COUNTIF(W$4:W803,1))</f>
        <v>#REF!</v>
      </c>
    </row>
    <row r="804" spans="12:24" s="21" customFormat="1" x14ac:dyDescent="0.2">
      <c r="L804" s="22">
        <v>801</v>
      </c>
      <c r="M804" s="22" t="e">
        <f>IF(#REF!=#REF!,1,0)</f>
        <v>#REF!</v>
      </c>
      <c r="N804" s="22" t="e">
        <f>IF(M804=0,"",COUNTIF(M$4:M804,1))</f>
        <v>#REF!</v>
      </c>
      <c r="O804" s="53" t="e">
        <f>IF(#REF!=zz!BR$2396,1,0)</f>
        <v>#REF!</v>
      </c>
      <c r="P804" s="53" t="e">
        <f>IF(O804=0,"",COUNTIF(O$4:O804,1))</f>
        <v>#REF!</v>
      </c>
      <c r="Q804" s="53" t="e">
        <f>IF(#REF!=zz!BR$2398,1,0)</f>
        <v>#REF!</v>
      </c>
      <c r="R804" s="53" t="e">
        <f>IF(Q804=0,"",COUNTIF(Q$4:Q804,1))</f>
        <v>#REF!</v>
      </c>
      <c r="S804" s="53" t="e">
        <f>IF(#REF!=zz!BR$2400,1,0)</f>
        <v>#REF!</v>
      </c>
      <c r="T804" s="53" t="e">
        <f>IF(S804=0,"",COUNTIF(S$4:S804,1))</f>
        <v>#REF!</v>
      </c>
      <c r="U804" s="53" t="e">
        <f>IF(#REF!&lt;&gt;"",1,"")</f>
        <v>#REF!</v>
      </c>
      <c r="V804" s="53" t="e">
        <f>IF(U804="","",COUNTIF(U$4:U804,1))</f>
        <v>#REF!</v>
      </c>
      <c r="W804" s="53" t="e">
        <f>#REF!</f>
        <v>#REF!</v>
      </c>
      <c r="X804" s="53" t="e">
        <f>IF(W804=0,"",COUNTIF(W$4:W804,1))</f>
        <v>#REF!</v>
      </c>
    </row>
    <row r="805" spans="12:24" s="21" customFormat="1" x14ac:dyDescent="0.2">
      <c r="L805" s="22">
        <v>802</v>
      </c>
      <c r="M805" s="22" t="e">
        <f>IF(#REF!=#REF!,1,0)</f>
        <v>#REF!</v>
      </c>
      <c r="N805" s="22" t="e">
        <f>IF(M805=0,"",COUNTIF(M$4:M805,1))</f>
        <v>#REF!</v>
      </c>
      <c r="O805" s="53" t="e">
        <f>IF(#REF!=zz!BR$2396,1,0)</f>
        <v>#REF!</v>
      </c>
      <c r="P805" s="53" t="e">
        <f>IF(O805=0,"",COUNTIF(O$4:O805,1))</f>
        <v>#REF!</v>
      </c>
      <c r="Q805" s="53" t="e">
        <f>IF(#REF!=zz!BR$2398,1,0)</f>
        <v>#REF!</v>
      </c>
      <c r="R805" s="53" t="e">
        <f>IF(Q805=0,"",COUNTIF(Q$4:Q805,1))</f>
        <v>#REF!</v>
      </c>
      <c r="S805" s="53" t="e">
        <f>IF(#REF!=zz!BR$2400,1,0)</f>
        <v>#REF!</v>
      </c>
      <c r="T805" s="53" t="e">
        <f>IF(S805=0,"",COUNTIF(S$4:S805,1))</f>
        <v>#REF!</v>
      </c>
      <c r="U805" s="53" t="e">
        <f>IF(#REF!&lt;&gt;"",1,"")</f>
        <v>#REF!</v>
      </c>
      <c r="V805" s="53" t="e">
        <f>IF(U805="","",COUNTIF(U$4:U805,1))</f>
        <v>#REF!</v>
      </c>
      <c r="W805" s="53" t="e">
        <f>#REF!</f>
        <v>#REF!</v>
      </c>
      <c r="X805" s="53" t="e">
        <f>IF(W805=0,"",COUNTIF(W$4:W805,1))</f>
        <v>#REF!</v>
      </c>
    </row>
    <row r="806" spans="12:24" s="21" customFormat="1" x14ac:dyDescent="0.2">
      <c r="L806" s="22">
        <v>803</v>
      </c>
      <c r="M806" s="22" t="e">
        <f>IF(#REF!=#REF!,1,0)</f>
        <v>#REF!</v>
      </c>
      <c r="N806" s="22" t="e">
        <f>IF(M806=0,"",COUNTIF(M$4:M806,1))</f>
        <v>#REF!</v>
      </c>
      <c r="O806" s="53" t="e">
        <f>IF(#REF!=zz!BR$2396,1,0)</f>
        <v>#REF!</v>
      </c>
      <c r="P806" s="53" t="e">
        <f>IF(O806=0,"",COUNTIF(O$4:O806,1))</f>
        <v>#REF!</v>
      </c>
      <c r="Q806" s="53" t="e">
        <f>IF(#REF!=zz!BR$2398,1,0)</f>
        <v>#REF!</v>
      </c>
      <c r="R806" s="53" t="e">
        <f>IF(Q806=0,"",COUNTIF(Q$4:Q806,1))</f>
        <v>#REF!</v>
      </c>
      <c r="S806" s="53" t="e">
        <f>IF(#REF!=zz!BR$2400,1,0)</f>
        <v>#REF!</v>
      </c>
      <c r="T806" s="53" t="e">
        <f>IF(S806=0,"",COUNTIF(S$4:S806,1))</f>
        <v>#REF!</v>
      </c>
      <c r="U806" s="53" t="e">
        <f>IF(#REF!&lt;&gt;"",1,"")</f>
        <v>#REF!</v>
      </c>
      <c r="V806" s="53" t="e">
        <f>IF(U806="","",COUNTIF(U$4:U806,1))</f>
        <v>#REF!</v>
      </c>
      <c r="W806" s="53" t="e">
        <f>#REF!</f>
        <v>#REF!</v>
      </c>
      <c r="X806" s="53" t="e">
        <f>IF(W806=0,"",COUNTIF(W$4:W806,1))</f>
        <v>#REF!</v>
      </c>
    </row>
    <row r="807" spans="12:24" s="21" customFormat="1" x14ac:dyDescent="0.2">
      <c r="L807" s="22">
        <v>804</v>
      </c>
      <c r="M807" s="22" t="e">
        <f>IF(#REF!=#REF!,1,0)</f>
        <v>#REF!</v>
      </c>
      <c r="N807" s="22" t="e">
        <f>IF(M807=0,"",COUNTIF(M$4:M807,1))</f>
        <v>#REF!</v>
      </c>
      <c r="O807" s="53" t="e">
        <f>IF(#REF!=zz!BR$2396,1,0)</f>
        <v>#REF!</v>
      </c>
      <c r="P807" s="53" t="e">
        <f>IF(O807=0,"",COUNTIF(O$4:O807,1))</f>
        <v>#REF!</v>
      </c>
      <c r="Q807" s="53" t="e">
        <f>IF(#REF!=zz!BR$2398,1,0)</f>
        <v>#REF!</v>
      </c>
      <c r="R807" s="53" t="e">
        <f>IF(Q807=0,"",COUNTIF(Q$4:Q807,1))</f>
        <v>#REF!</v>
      </c>
      <c r="S807" s="53" t="e">
        <f>IF(#REF!=zz!BR$2400,1,0)</f>
        <v>#REF!</v>
      </c>
      <c r="T807" s="53" t="e">
        <f>IF(S807=0,"",COUNTIF(S$4:S807,1))</f>
        <v>#REF!</v>
      </c>
      <c r="U807" s="53" t="e">
        <f>IF(#REF!&lt;&gt;"",1,"")</f>
        <v>#REF!</v>
      </c>
      <c r="V807" s="53" t="e">
        <f>IF(U807="","",COUNTIF(U$4:U807,1))</f>
        <v>#REF!</v>
      </c>
      <c r="W807" s="53" t="e">
        <f>#REF!</f>
        <v>#REF!</v>
      </c>
      <c r="X807" s="53" t="e">
        <f>IF(W807=0,"",COUNTIF(W$4:W807,1))</f>
        <v>#REF!</v>
      </c>
    </row>
    <row r="808" spans="12:24" s="21" customFormat="1" x14ac:dyDescent="0.2">
      <c r="L808" s="22">
        <v>805</v>
      </c>
      <c r="M808" s="22" t="e">
        <f>IF(#REF!=#REF!,1,0)</f>
        <v>#REF!</v>
      </c>
      <c r="N808" s="22" t="e">
        <f>IF(M808=0,"",COUNTIF(M$4:M808,1))</f>
        <v>#REF!</v>
      </c>
      <c r="O808" s="53" t="e">
        <f>IF(#REF!=zz!BR$2396,1,0)</f>
        <v>#REF!</v>
      </c>
      <c r="P808" s="53" t="e">
        <f>IF(O808=0,"",COUNTIF(O$4:O808,1))</f>
        <v>#REF!</v>
      </c>
      <c r="Q808" s="53" t="e">
        <f>IF(#REF!=zz!BR$2398,1,0)</f>
        <v>#REF!</v>
      </c>
      <c r="R808" s="53" t="e">
        <f>IF(Q808=0,"",COUNTIF(Q$4:Q808,1))</f>
        <v>#REF!</v>
      </c>
      <c r="S808" s="53" t="e">
        <f>IF(#REF!=zz!BR$2400,1,0)</f>
        <v>#REF!</v>
      </c>
      <c r="T808" s="53" t="e">
        <f>IF(S808=0,"",COUNTIF(S$4:S808,1))</f>
        <v>#REF!</v>
      </c>
      <c r="U808" s="53" t="e">
        <f>IF(#REF!&lt;&gt;"",1,"")</f>
        <v>#REF!</v>
      </c>
      <c r="V808" s="53" t="e">
        <f>IF(U808="","",COUNTIF(U$4:U808,1))</f>
        <v>#REF!</v>
      </c>
      <c r="W808" s="53" t="e">
        <f>#REF!</f>
        <v>#REF!</v>
      </c>
      <c r="X808" s="53" t="e">
        <f>IF(W808=0,"",COUNTIF(W$4:W808,1))</f>
        <v>#REF!</v>
      </c>
    </row>
    <row r="809" spans="12:24" s="21" customFormat="1" x14ac:dyDescent="0.2">
      <c r="L809" s="22">
        <v>806</v>
      </c>
      <c r="M809" s="22" t="e">
        <f>IF(#REF!=#REF!,1,0)</f>
        <v>#REF!</v>
      </c>
      <c r="N809" s="22" t="e">
        <f>IF(M809=0,"",COUNTIF(M$4:M809,1))</f>
        <v>#REF!</v>
      </c>
      <c r="O809" s="53" t="e">
        <f>IF(#REF!=zz!BR$2396,1,0)</f>
        <v>#REF!</v>
      </c>
      <c r="P809" s="53" t="e">
        <f>IF(O809=0,"",COUNTIF(O$4:O809,1))</f>
        <v>#REF!</v>
      </c>
      <c r="Q809" s="53" t="e">
        <f>IF(#REF!=zz!BR$2398,1,0)</f>
        <v>#REF!</v>
      </c>
      <c r="R809" s="53" t="e">
        <f>IF(Q809=0,"",COUNTIF(Q$4:Q809,1))</f>
        <v>#REF!</v>
      </c>
      <c r="S809" s="53" t="e">
        <f>IF(#REF!=zz!BR$2400,1,0)</f>
        <v>#REF!</v>
      </c>
      <c r="T809" s="53" t="e">
        <f>IF(S809=0,"",COUNTIF(S$4:S809,1))</f>
        <v>#REF!</v>
      </c>
      <c r="U809" s="53" t="e">
        <f>IF(#REF!&lt;&gt;"",1,"")</f>
        <v>#REF!</v>
      </c>
      <c r="V809" s="53" t="e">
        <f>IF(U809="","",COUNTIF(U$4:U809,1))</f>
        <v>#REF!</v>
      </c>
      <c r="W809" s="53" t="e">
        <f>#REF!</f>
        <v>#REF!</v>
      </c>
      <c r="X809" s="53" t="e">
        <f>IF(W809=0,"",COUNTIF(W$4:W809,1))</f>
        <v>#REF!</v>
      </c>
    </row>
    <row r="810" spans="12:24" s="21" customFormat="1" x14ac:dyDescent="0.2">
      <c r="L810" s="22">
        <v>807</v>
      </c>
      <c r="M810" s="22" t="e">
        <f>IF(#REF!=#REF!,1,0)</f>
        <v>#REF!</v>
      </c>
      <c r="N810" s="22" t="e">
        <f>IF(M810=0,"",COUNTIF(M$4:M810,1))</f>
        <v>#REF!</v>
      </c>
      <c r="O810" s="53" t="e">
        <f>IF(#REF!=zz!BR$2396,1,0)</f>
        <v>#REF!</v>
      </c>
      <c r="P810" s="53" t="e">
        <f>IF(O810=0,"",COUNTIF(O$4:O810,1))</f>
        <v>#REF!</v>
      </c>
      <c r="Q810" s="53" t="e">
        <f>IF(#REF!=zz!BR$2398,1,0)</f>
        <v>#REF!</v>
      </c>
      <c r="R810" s="53" t="e">
        <f>IF(Q810=0,"",COUNTIF(Q$4:Q810,1))</f>
        <v>#REF!</v>
      </c>
      <c r="S810" s="53" t="e">
        <f>IF(#REF!=zz!BR$2400,1,0)</f>
        <v>#REF!</v>
      </c>
      <c r="T810" s="53" t="e">
        <f>IF(S810=0,"",COUNTIF(S$4:S810,1))</f>
        <v>#REF!</v>
      </c>
      <c r="U810" s="53" t="e">
        <f>IF(#REF!&lt;&gt;"",1,"")</f>
        <v>#REF!</v>
      </c>
      <c r="V810" s="53" t="e">
        <f>IF(U810="","",COUNTIF(U$4:U810,1))</f>
        <v>#REF!</v>
      </c>
      <c r="W810" s="53" t="e">
        <f>#REF!</f>
        <v>#REF!</v>
      </c>
      <c r="X810" s="53" t="e">
        <f>IF(W810=0,"",COUNTIF(W$4:W810,1))</f>
        <v>#REF!</v>
      </c>
    </row>
    <row r="811" spans="12:24" s="21" customFormat="1" x14ac:dyDescent="0.2">
      <c r="L811" s="22">
        <v>808</v>
      </c>
      <c r="M811" s="22" t="e">
        <f>IF(#REF!=#REF!,1,0)</f>
        <v>#REF!</v>
      </c>
      <c r="N811" s="22" t="e">
        <f>IF(M811=0,"",COUNTIF(M$4:M811,1))</f>
        <v>#REF!</v>
      </c>
      <c r="O811" s="53" t="e">
        <f>IF(#REF!=zz!BR$2396,1,0)</f>
        <v>#REF!</v>
      </c>
      <c r="P811" s="53" t="e">
        <f>IF(O811=0,"",COUNTIF(O$4:O811,1))</f>
        <v>#REF!</v>
      </c>
      <c r="Q811" s="53" t="e">
        <f>IF(#REF!=zz!BR$2398,1,0)</f>
        <v>#REF!</v>
      </c>
      <c r="R811" s="53" t="e">
        <f>IF(Q811=0,"",COUNTIF(Q$4:Q811,1))</f>
        <v>#REF!</v>
      </c>
      <c r="S811" s="53" t="e">
        <f>IF(#REF!=zz!BR$2400,1,0)</f>
        <v>#REF!</v>
      </c>
      <c r="T811" s="53" t="e">
        <f>IF(S811=0,"",COUNTIF(S$4:S811,1))</f>
        <v>#REF!</v>
      </c>
      <c r="U811" s="53" t="e">
        <f>IF(#REF!&lt;&gt;"",1,"")</f>
        <v>#REF!</v>
      </c>
      <c r="V811" s="53" t="e">
        <f>IF(U811="","",COUNTIF(U$4:U811,1))</f>
        <v>#REF!</v>
      </c>
      <c r="W811" s="53" t="e">
        <f>#REF!</f>
        <v>#REF!</v>
      </c>
      <c r="X811" s="53" t="e">
        <f>IF(W811=0,"",COUNTIF(W$4:W811,1))</f>
        <v>#REF!</v>
      </c>
    </row>
    <row r="812" spans="12:24" s="21" customFormat="1" x14ac:dyDescent="0.2">
      <c r="L812" s="22">
        <v>809</v>
      </c>
      <c r="M812" s="22" t="e">
        <f>IF(#REF!=#REF!,1,0)</f>
        <v>#REF!</v>
      </c>
      <c r="N812" s="22" t="e">
        <f>IF(M812=0,"",COUNTIF(M$4:M812,1))</f>
        <v>#REF!</v>
      </c>
      <c r="O812" s="53" t="e">
        <f>IF(#REF!=zz!BR$2396,1,0)</f>
        <v>#REF!</v>
      </c>
      <c r="P812" s="53" t="e">
        <f>IF(O812=0,"",COUNTIF(O$4:O812,1))</f>
        <v>#REF!</v>
      </c>
      <c r="Q812" s="53" t="e">
        <f>IF(#REF!=zz!BR$2398,1,0)</f>
        <v>#REF!</v>
      </c>
      <c r="R812" s="53" t="e">
        <f>IF(Q812=0,"",COUNTIF(Q$4:Q812,1))</f>
        <v>#REF!</v>
      </c>
      <c r="S812" s="53" t="e">
        <f>IF(#REF!=zz!BR$2400,1,0)</f>
        <v>#REF!</v>
      </c>
      <c r="T812" s="53" t="e">
        <f>IF(S812=0,"",COUNTIF(S$4:S812,1))</f>
        <v>#REF!</v>
      </c>
      <c r="U812" s="53" t="e">
        <f>IF(#REF!&lt;&gt;"",1,"")</f>
        <v>#REF!</v>
      </c>
      <c r="V812" s="53" t="e">
        <f>IF(U812="","",COUNTIF(U$4:U812,1))</f>
        <v>#REF!</v>
      </c>
      <c r="W812" s="53" t="e">
        <f>#REF!</f>
        <v>#REF!</v>
      </c>
      <c r="X812" s="53" t="e">
        <f>IF(W812=0,"",COUNTIF(W$4:W812,1))</f>
        <v>#REF!</v>
      </c>
    </row>
    <row r="813" spans="12:24" s="21" customFormat="1" x14ac:dyDescent="0.2">
      <c r="L813" s="22">
        <v>810</v>
      </c>
      <c r="M813" s="22" t="e">
        <f>IF(#REF!=#REF!,1,0)</f>
        <v>#REF!</v>
      </c>
      <c r="N813" s="22" t="e">
        <f>IF(M813=0,"",COUNTIF(M$4:M813,1))</f>
        <v>#REF!</v>
      </c>
      <c r="O813" s="53" t="e">
        <f>IF(#REF!=zz!BR$2396,1,0)</f>
        <v>#REF!</v>
      </c>
      <c r="P813" s="53" t="e">
        <f>IF(O813=0,"",COUNTIF(O$4:O813,1))</f>
        <v>#REF!</v>
      </c>
      <c r="Q813" s="53" t="e">
        <f>IF(#REF!=zz!BR$2398,1,0)</f>
        <v>#REF!</v>
      </c>
      <c r="R813" s="53" t="e">
        <f>IF(Q813=0,"",COUNTIF(Q$4:Q813,1))</f>
        <v>#REF!</v>
      </c>
      <c r="S813" s="53" t="e">
        <f>IF(#REF!=zz!BR$2400,1,0)</f>
        <v>#REF!</v>
      </c>
      <c r="T813" s="53" t="e">
        <f>IF(S813=0,"",COUNTIF(S$4:S813,1))</f>
        <v>#REF!</v>
      </c>
      <c r="U813" s="53" t="e">
        <f>IF(#REF!&lt;&gt;"",1,"")</f>
        <v>#REF!</v>
      </c>
      <c r="V813" s="53" t="e">
        <f>IF(U813="","",COUNTIF(U$4:U813,1))</f>
        <v>#REF!</v>
      </c>
      <c r="W813" s="53" t="e">
        <f>#REF!</f>
        <v>#REF!</v>
      </c>
      <c r="X813" s="53" t="e">
        <f>IF(W813=0,"",COUNTIF(W$4:W813,1))</f>
        <v>#REF!</v>
      </c>
    </row>
    <row r="814" spans="12:24" s="21" customFormat="1" x14ac:dyDescent="0.2">
      <c r="L814" s="22">
        <v>811</v>
      </c>
      <c r="M814" s="22" t="e">
        <f>IF(#REF!=#REF!,1,0)</f>
        <v>#REF!</v>
      </c>
      <c r="N814" s="22" t="e">
        <f>IF(M814=0,"",COUNTIF(M$4:M814,1))</f>
        <v>#REF!</v>
      </c>
      <c r="O814" s="53" t="e">
        <f>IF(#REF!=zz!BR$2396,1,0)</f>
        <v>#REF!</v>
      </c>
      <c r="P814" s="53" t="e">
        <f>IF(O814=0,"",COUNTIF(O$4:O814,1))</f>
        <v>#REF!</v>
      </c>
      <c r="Q814" s="53" t="e">
        <f>IF(#REF!=zz!BR$2398,1,0)</f>
        <v>#REF!</v>
      </c>
      <c r="R814" s="53" t="e">
        <f>IF(Q814=0,"",COUNTIF(Q$4:Q814,1))</f>
        <v>#REF!</v>
      </c>
      <c r="S814" s="53" t="e">
        <f>IF(#REF!=zz!BR$2400,1,0)</f>
        <v>#REF!</v>
      </c>
      <c r="T814" s="53" t="e">
        <f>IF(S814=0,"",COUNTIF(S$4:S814,1))</f>
        <v>#REF!</v>
      </c>
      <c r="U814" s="53" t="e">
        <f>IF(#REF!&lt;&gt;"",1,"")</f>
        <v>#REF!</v>
      </c>
      <c r="V814" s="53" t="e">
        <f>IF(U814="","",COUNTIF(U$4:U814,1))</f>
        <v>#REF!</v>
      </c>
      <c r="W814" s="53" t="e">
        <f>#REF!</f>
        <v>#REF!</v>
      </c>
      <c r="X814" s="53" t="e">
        <f>IF(W814=0,"",COUNTIF(W$4:W814,1))</f>
        <v>#REF!</v>
      </c>
    </row>
    <row r="815" spans="12:24" s="21" customFormat="1" x14ac:dyDescent="0.2">
      <c r="L815" s="22">
        <v>812</v>
      </c>
      <c r="M815" s="22" t="e">
        <f>IF(#REF!=#REF!,1,0)</f>
        <v>#REF!</v>
      </c>
      <c r="N815" s="22" t="e">
        <f>IF(M815=0,"",COUNTIF(M$4:M815,1))</f>
        <v>#REF!</v>
      </c>
      <c r="O815" s="53" t="e">
        <f>IF(#REF!=zz!BR$2396,1,0)</f>
        <v>#REF!</v>
      </c>
      <c r="P815" s="53" t="e">
        <f>IF(O815=0,"",COUNTIF(O$4:O815,1))</f>
        <v>#REF!</v>
      </c>
      <c r="Q815" s="53" t="e">
        <f>IF(#REF!=zz!BR$2398,1,0)</f>
        <v>#REF!</v>
      </c>
      <c r="R815" s="53" t="e">
        <f>IF(Q815=0,"",COUNTIF(Q$4:Q815,1))</f>
        <v>#REF!</v>
      </c>
      <c r="S815" s="53" t="e">
        <f>IF(#REF!=zz!BR$2400,1,0)</f>
        <v>#REF!</v>
      </c>
      <c r="T815" s="53" t="e">
        <f>IF(S815=0,"",COUNTIF(S$4:S815,1))</f>
        <v>#REF!</v>
      </c>
      <c r="U815" s="53" t="e">
        <f>IF(#REF!&lt;&gt;"",1,"")</f>
        <v>#REF!</v>
      </c>
      <c r="V815" s="53" t="e">
        <f>IF(U815="","",COUNTIF(U$4:U815,1))</f>
        <v>#REF!</v>
      </c>
      <c r="W815" s="53" t="e">
        <f>#REF!</f>
        <v>#REF!</v>
      </c>
      <c r="X815" s="53" t="e">
        <f>IF(W815=0,"",COUNTIF(W$4:W815,1))</f>
        <v>#REF!</v>
      </c>
    </row>
    <row r="816" spans="12:24" s="21" customFormat="1" x14ac:dyDescent="0.2">
      <c r="L816" s="22">
        <v>813</v>
      </c>
      <c r="M816" s="22" t="e">
        <f>IF(#REF!=#REF!,1,0)</f>
        <v>#REF!</v>
      </c>
      <c r="N816" s="22" t="e">
        <f>IF(M816=0,"",COUNTIF(M$4:M816,1))</f>
        <v>#REF!</v>
      </c>
      <c r="O816" s="53" t="e">
        <f>IF(#REF!=zz!BR$2396,1,0)</f>
        <v>#REF!</v>
      </c>
      <c r="P816" s="53" t="e">
        <f>IF(O816=0,"",COUNTIF(O$4:O816,1))</f>
        <v>#REF!</v>
      </c>
      <c r="Q816" s="53" t="e">
        <f>IF(#REF!=zz!BR$2398,1,0)</f>
        <v>#REF!</v>
      </c>
      <c r="R816" s="53" t="e">
        <f>IF(Q816=0,"",COUNTIF(Q$4:Q816,1))</f>
        <v>#REF!</v>
      </c>
      <c r="S816" s="53" t="e">
        <f>IF(#REF!=zz!BR$2400,1,0)</f>
        <v>#REF!</v>
      </c>
      <c r="T816" s="53" t="e">
        <f>IF(S816=0,"",COUNTIF(S$4:S816,1))</f>
        <v>#REF!</v>
      </c>
      <c r="U816" s="53" t="e">
        <f>IF(#REF!&lt;&gt;"",1,"")</f>
        <v>#REF!</v>
      </c>
      <c r="V816" s="53" t="e">
        <f>IF(U816="","",COUNTIF(U$4:U816,1))</f>
        <v>#REF!</v>
      </c>
      <c r="W816" s="53" t="e">
        <f>#REF!</f>
        <v>#REF!</v>
      </c>
      <c r="X816" s="53" t="e">
        <f>IF(W816=0,"",COUNTIF(W$4:W816,1))</f>
        <v>#REF!</v>
      </c>
    </row>
    <row r="817" spans="12:24" s="21" customFormat="1" x14ac:dyDescent="0.2">
      <c r="L817" s="22">
        <v>814</v>
      </c>
      <c r="M817" s="22" t="e">
        <f>IF(#REF!=#REF!,1,0)</f>
        <v>#REF!</v>
      </c>
      <c r="N817" s="22" t="e">
        <f>IF(M817=0,"",COUNTIF(M$4:M817,1))</f>
        <v>#REF!</v>
      </c>
      <c r="O817" s="53" t="e">
        <f>IF(#REF!=zz!BR$2396,1,0)</f>
        <v>#REF!</v>
      </c>
      <c r="P817" s="53" t="e">
        <f>IF(O817=0,"",COUNTIF(O$4:O817,1))</f>
        <v>#REF!</v>
      </c>
      <c r="Q817" s="53" t="e">
        <f>IF(#REF!=zz!BR$2398,1,0)</f>
        <v>#REF!</v>
      </c>
      <c r="R817" s="53" t="e">
        <f>IF(Q817=0,"",COUNTIF(Q$4:Q817,1))</f>
        <v>#REF!</v>
      </c>
      <c r="S817" s="53" t="e">
        <f>IF(#REF!=zz!BR$2400,1,0)</f>
        <v>#REF!</v>
      </c>
      <c r="T817" s="53" t="e">
        <f>IF(S817=0,"",COUNTIF(S$4:S817,1))</f>
        <v>#REF!</v>
      </c>
      <c r="U817" s="53" t="e">
        <f>IF(#REF!&lt;&gt;"",1,"")</f>
        <v>#REF!</v>
      </c>
      <c r="V817" s="53" t="e">
        <f>IF(U817="","",COUNTIF(U$4:U817,1))</f>
        <v>#REF!</v>
      </c>
      <c r="W817" s="53" t="e">
        <f>#REF!</f>
        <v>#REF!</v>
      </c>
      <c r="X817" s="53" t="e">
        <f>IF(W817=0,"",COUNTIF(W$4:W817,1))</f>
        <v>#REF!</v>
      </c>
    </row>
    <row r="818" spans="12:24" s="21" customFormat="1" x14ac:dyDescent="0.2">
      <c r="L818" s="22">
        <v>815</v>
      </c>
      <c r="M818" s="22" t="e">
        <f>IF(#REF!=#REF!,1,0)</f>
        <v>#REF!</v>
      </c>
      <c r="N818" s="22" t="e">
        <f>IF(M818=0,"",COUNTIF(M$4:M818,1))</f>
        <v>#REF!</v>
      </c>
      <c r="O818" s="53" t="e">
        <f>IF(#REF!=zz!BR$2396,1,0)</f>
        <v>#REF!</v>
      </c>
      <c r="P818" s="53" t="e">
        <f>IF(O818=0,"",COUNTIF(O$4:O818,1))</f>
        <v>#REF!</v>
      </c>
      <c r="Q818" s="53" t="e">
        <f>IF(#REF!=zz!BR$2398,1,0)</f>
        <v>#REF!</v>
      </c>
      <c r="R818" s="53" t="e">
        <f>IF(Q818=0,"",COUNTIF(Q$4:Q818,1))</f>
        <v>#REF!</v>
      </c>
      <c r="S818" s="53" t="e">
        <f>IF(#REF!=zz!BR$2400,1,0)</f>
        <v>#REF!</v>
      </c>
      <c r="T818" s="53" t="e">
        <f>IF(S818=0,"",COUNTIF(S$4:S818,1))</f>
        <v>#REF!</v>
      </c>
      <c r="U818" s="53" t="e">
        <f>IF(#REF!&lt;&gt;"",1,"")</f>
        <v>#REF!</v>
      </c>
      <c r="V818" s="53" t="e">
        <f>IF(U818="","",COUNTIF(U$4:U818,1))</f>
        <v>#REF!</v>
      </c>
      <c r="W818" s="53" t="e">
        <f>#REF!</f>
        <v>#REF!</v>
      </c>
      <c r="X818" s="53" t="e">
        <f>IF(W818=0,"",COUNTIF(W$4:W818,1))</f>
        <v>#REF!</v>
      </c>
    </row>
    <row r="819" spans="12:24" s="21" customFormat="1" x14ac:dyDescent="0.2">
      <c r="L819" s="22">
        <v>816</v>
      </c>
      <c r="M819" s="22" t="e">
        <f>IF(#REF!=#REF!,1,0)</f>
        <v>#REF!</v>
      </c>
      <c r="N819" s="22" t="e">
        <f>IF(M819=0,"",COUNTIF(M$4:M819,1))</f>
        <v>#REF!</v>
      </c>
      <c r="O819" s="53" t="e">
        <f>IF(#REF!=zz!BR$2396,1,0)</f>
        <v>#REF!</v>
      </c>
      <c r="P819" s="53" t="e">
        <f>IF(O819=0,"",COUNTIF(O$4:O819,1))</f>
        <v>#REF!</v>
      </c>
      <c r="Q819" s="53" t="e">
        <f>IF(#REF!=zz!BR$2398,1,0)</f>
        <v>#REF!</v>
      </c>
      <c r="R819" s="53" t="e">
        <f>IF(Q819=0,"",COUNTIF(Q$4:Q819,1))</f>
        <v>#REF!</v>
      </c>
      <c r="S819" s="53" t="e">
        <f>IF(#REF!=zz!BR$2400,1,0)</f>
        <v>#REF!</v>
      </c>
      <c r="T819" s="53" t="e">
        <f>IF(S819=0,"",COUNTIF(S$4:S819,1))</f>
        <v>#REF!</v>
      </c>
      <c r="U819" s="53" t="e">
        <f>IF(#REF!&lt;&gt;"",1,"")</f>
        <v>#REF!</v>
      </c>
      <c r="V819" s="53" t="e">
        <f>IF(U819="","",COUNTIF(U$4:U819,1))</f>
        <v>#REF!</v>
      </c>
      <c r="W819" s="53" t="e">
        <f>#REF!</f>
        <v>#REF!</v>
      </c>
      <c r="X819" s="53" t="e">
        <f>IF(W819=0,"",COUNTIF(W$4:W819,1))</f>
        <v>#REF!</v>
      </c>
    </row>
    <row r="820" spans="12:24" s="21" customFormat="1" x14ac:dyDescent="0.2">
      <c r="L820" s="22">
        <v>817</v>
      </c>
      <c r="M820" s="22" t="e">
        <f>IF(#REF!=#REF!,1,0)</f>
        <v>#REF!</v>
      </c>
      <c r="N820" s="22" t="e">
        <f>IF(M820=0,"",COUNTIF(M$4:M820,1))</f>
        <v>#REF!</v>
      </c>
      <c r="O820" s="53" t="e">
        <f>IF(#REF!=zz!BR$2396,1,0)</f>
        <v>#REF!</v>
      </c>
      <c r="P820" s="53" t="e">
        <f>IF(O820=0,"",COUNTIF(O$4:O820,1))</f>
        <v>#REF!</v>
      </c>
      <c r="Q820" s="53" t="e">
        <f>IF(#REF!=zz!BR$2398,1,0)</f>
        <v>#REF!</v>
      </c>
      <c r="R820" s="53" t="e">
        <f>IF(Q820=0,"",COUNTIF(Q$4:Q820,1))</f>
        <v>#REF!</v>
      </c>
      <c r="S820" s="53" t="e">
        <f>IF(#REF!=zz!BR$2400,1,0)</f>
        <v>#REF!</v>
      </c>
      <c r="T820" s="53" t="e">
        <f>IF(S820=0,"",COUNTIF(S$4:S820,1))</f>
        <v>#REF!</v>
      </c>
      <c r="U820" s="53" t="e">
        <f>IF(#REF!&lt;&gt;"",1,"")</f>
        <v>#REF!</v>
      </c>
      <c r="V820" s="53" t="e">
        <f>IF(U820="","",COUNTIF(U$4:U820,1))</f>
        <v>#REF!</v>
      </c>
      <c r="W820" s="53" t="e">
        <f>#REF!</f>
        <v>#REF!</v>
      </c>
      <c r="X820" s="53" t="e">
        <f>IF(W820=0,"",COUNTIF(W$4:W820,1))</f>
        <v>#REF!</v>
      </c>
    </row>
    <row r="821" spans="12:24" s="21" customFormat="1" x14ac:dyDescent="0.2">
      <c r="L821" s="22">
        <v>818</v>
      </c>
      <c r="M821" s="22" t="e">
        <f>IF(#REF!=#REF!,1,0)</f>
        <v>#REF!</v>
      </c>
      <c r="N821" s="22" t="e">
        <f>IF(M821=0,"",COUNTIF(M$4:M821,1))</f>
        <v>#REF!</v>
      </c>
      <c r="O821" s="53" t="e">
        <f>IF(#REF!=zz!BR$2396,1,0)</f>
        <v>#REF!</v>
      </c>
      <c r="P821" s="53" t="e">
        <f>IF(O821=0,"",COUNTIF(O$4:O821,1))</f>
        <v>#REF!</v>
      </c>
      <c r="Q821" s="53" t="e">
        <f>IF(#REF!=zz!BR$2398,1,0)</f>
        <v>#REF!</v>
      </c>
      <c r="R821" s="53" t="e">
        <f>IF(Q821=0,"",COUNTIF(Q$4:Q821,1))</f>
        <v>#REF!</v>
      </c>
      <c r="S821" s="53" t="e">
        <f>IF(#REF!=zz!BR$2400,1,0)</f>
        <v>#REF!</v>
      </c>
      <c r="T821" s="53" t="e">
        <f>IF(S821=0,"",COUNTIF(S$4:S821,1))</f>
        <v>#REF!</v>
      </c>
      <c r="U821" s="53" t="e">
        <f>IF(#REF!&lt;&gt;"",1,"")</f>
        <v>#REF!</v>
      </c>
      <c r="V821" s="53" t="e">
        <f>IF(U821="","",COUNTIF(U$4:U821,1))</f>
        <v>#REF!</v>
      </c>
      <c r="W821" s="53" t="e">
        <f>#REF!</f>
        <v>#REF!</v>
      </c>
      <c r="X821" s="53" t="e">
        <f>IF(W821=0,"",COUNTIF(W$4:W821,1))</f>
        <v>#REF!</v>
      </c>
    </row>
    <row r="822" spans="12:24" s="21" customFormat="1" x14ac:dyDescent="0.2">
      <c r="L822" s="22">
        <v>819</v>
      </c>
      <c r="M822" s="22" t="e">
        <f>IF(#REF!=#REF!,1,0)</f>
        <v>#REF!</v>
      </c>
      <c r="N822" s="22" t="e">
        <f>IF(M822=0,"",COUNTIF(M$4:M822,1))</f>
        <v>#REF!</v>
      </c>
      <c r="O822" s="53" t="e">
        <f>IF(#REF!=zz!BR$2396,1,0)</f>
        <v>#REF!</v>
      </c>
      <c r="P822" s="53" t="e">
        <f>IF(O822=0,"",COUNTIF(O$4:O822,1))</f>
        <v>#REF!</v>
      </c>
      <c r="Q822" s="53" t="e">
        <f>IF(#REF!=zz!BR$2398,1,0)</f>
        <v>#REF!</v>
      </c>
      <c r="R822" s="53" t="e">
        <f>IF(Q822=0,"",COUNTIF(Q$4:Q822,1))</f>
        <v>#REF!</v>
      </c>
      <c r="S822" s="53" t="e">
        <f>IF(#REF!=zz!BR$2400,1,0)</f>
        <v>#REF!</v>
      </c>
      <c r="T822" s="53" t="e">
        <f>IF(S822=0,"",COUNTIF(S$4:S822,1))</f>
        <v>#REF!</v>
      </c>
      <c r="U822" s="53" t="e">
        <f>IF(#REF!&lt;&gt;"",1,"")</f>
        <v>#REF!</v>
      </c>
      <c r="V822" s="53" t="e">
        <f>IF(U822="","",COUNTIF(U$4:U822,1))</f>
        <v>#REF!</v>
      </c>
      <c r="W822" s="53" t="e">
        <f>#REF!</f>
        <v>#REF!</v>
      </c>
      <c r="X822" s="53" t="e">
        <f>IF(W822=0,"",COUNTIF(W$4:W822,1))</f>
        <v>#REF!</v>
      </c>
    </row>
    <row r="823" spans="12:24" s="21" customFormat="1" x14ac:dyDescent="0.2">
      <c r="L823" s="22">
        <v>820</v>
      </c>
      <c r="M823" s="22" t="e">
        <f>IF(#REF!=#REF!,1,0)</f>
        <v>#REF!</v>
      </c>
      <c r="N823" s="22" t="e">
        <f>IF(M823=0,"",COUNTIF(M$4:M823,1))</f>
        <v>#REF!</v>
      </c>
      <c r="O823" s="53" t="e">
        <f>IF(#REF!=zz!BR$2396,1,0)</f>
        <v>#REF!</v>
      </c>
      <c r="P823" s="53" t="e">
        <f>IF(O823=0,"",COUNTIF(O$4:O823,1))</f>
        <v>#REF!</v>
      </c>
      <c r="Q823" s="53" t="e">
        <f>IF(#REF!=zz!BR$2398,1,0)</f>
        <v>#REF!</v>
      </c>
      <c r="R823" s="53" t="e">
        <f>IF(Q823=0,"",COUNTIF(Q$4:Q823,1))</f>
        <v>#REF!</v>
      </c>
      <c r="S823" s="53" t="e">
        <f>IF(#REF!=zz!BR$2400,1,0)</f>
        <v>#REF!</v>
      </c>
      <c r="T823" s="53" t="e">
        <f>IF(S823=0,"",COUNTIF(S$4:S823,1))</f>
        <v>#REF!</v>
      </c>
      <c r="U823" s="53" t="e">
        <f>IF(#REF!&lt;&gt;"",1,"")</f>
        <v>#REF!</v>
      </c>
      <c r="V823" s="53" t="e">
        <f>IF(U823="","",COUNTIF(U$4:U823,1))</f>
        <v>#REF!</v>
      </c>
      <c r="W823" s="53" t="e">
        <f>#REF!</f>
        <v>#REF!</v>
      </c>
      <c r="X823" s="53" t="e">
        <f>IF(W823=0,"",COUNTIF(W$4:W823,1))</f>
        <v>#REF!</v>
      </c>
    </row>
    <row r="824" spans="12:24" s="21" customFormat="1" x14ac:dyDescent="0.2">
      <c r="L824" s="22">
        <v>821</v>
      </c>
      <c r="M824" s="22" t="e">
        <f>IF(#REF!=#REF!,1,0)</f>
        <v>#REF!</v>
      </c>
      <c r="N824" s="22" t="e">
        <f>IF(M824=0,"",COUNTIF(M$4:M824,1))</f>
        <v>#REF!</v>
      </c>
      <c r="O824" s="53" t="e">
        <f>IF(#REF!=zz!BR$2396,1,0)</f>
        <v>#REF!</v>
      </c>
      <c r="P824" s="53" t="e">
        <f>IF(O824=0,"",COUNTIF(O$4:O824,1))</f>
        <v>#REF!</v>
      </c>
      <c r="Q824" s="53" t="e">
        <f>IF(#REF!=zz!BR$2398,1,0)</f>
        <v>#REF!</v>
      </c>
      <c r="R824" s="53" t="e">
        <f>IF(Q824=0,"",COUNTIF(Q$4:Q824,1))</f>
        <v>#REF!</v>
      </c>
      <c r="S824" s="53" t="e">
        <f>IF(#REF!=zz!BR$2400,1,0)</f>
        <v>#REF!</v>
      </c>
      <c r="T824" s="53" t="e">
        <f>IF(S824=0,"",COUNTIF(S$4:S824,1))</f>
        <v>#REF!</v>
      </c>
      <c r="U824" s="53" t="e">
        <f>IF(#REF!&lt;&gt;"",1,"")</f>
        <v>#REF!</v>
      </c>
      <c r="V824" s="53" t="e">
        <f>IF(U824="","",COUNTIF(U$4:U824,1))</f>
        <v>#REF!</v>
      </c>
      <c r="W824" s="53" t="e">
        <f>#REF!</f>
        <v>#REF!</v>
      </c>
      <c r="X824" s="53" t="e">
        <f>IF(W824=0,"",COUNTIF(W$4:W824,1))</f>
        <v>#REF!</v>
      </c>
    </row>
    <row r="825" spans="12:24" s="21" customFormat="1" x14ac:dyDescent="0.2">
      <c r="L825" s="22">
        <v>822</v>
      </c>
      <c r="M825" s="22" t="e">
        <f>IF(#REF!=#REF!,1,0)</f>
        <v>#REF!</v>
      </c>
      <c r="N825" s="22" t="e">
        <f>IF(M825=0,"",COUNTIF(M$4:M825,1))</f>
        <v>#REF!</v>
      </c>
      <c r="O825" s="53" t="e">
        <f>IF(#REF!=zz!BR$2396,1,0)</f>
        <v>#REF!</v>
      </c>
      <c r="P825" s="53" t="e">
        <f>IF(O825=0,"",COUNTIF(O$4:O825,1))</f>
        <v>#REF!</v>
      </c>
      <c r="Q825" s="53" t="e">
        <f>IF(#REF!=zz!BR$2398,1,0)</f>
        <v>#REF!</v>
      </c>
      <c r="R825" s="53" t="e">
        <f>IF(Q825=0,"",COUNTIF(Q$4:Q825,1))</f>
        <v>#REF!</v>
      </c>
      <c r="S825" s="53" t="e">
        <f>IF(#REF!=zz!BR$2400,1,0)</f>
        <v>#REF!</v>
      </c>
      <c r="T825" s="53" t="e">
        <f>IF(S825=0,"",COUNTIF(S$4:S825,1))</f>
        <v>#REF!</v>
      </c>
      <c r="U825" s="53" t="e">
        <f>IF(#REF!&lt;&gt;"",1,"")</f>
        <v>#REF!</v>
      </c>
      <c r="V825" s="53" t="e">
        <f>IF(U825="","",COUNTIF(U$4:U825,1))</f>
        <v>#REF!</v>
      </c>
      <c r="W825" s="53" t="e">
        <f>#REF!</f>
        <v>#REF!</v>
      </c>
      <c r="X825" s="53" t="e">
        <f>IF(W825=0,"",COUNTIF(W$4:W825,1))</f>
        <v>#REF!</v>
      </c>
    </row>
    <row r="826" spans="12:24" s="21" customFormat="1" x14ac:dyDescent="0.2">
      <c r="L826" s="22">
        <v>823</v>
      </c>
      <c r="M826" s="22" t="e">
        <f>IF(#REF!=#REF!,1,0)</f>
        <v>#REF!</v>
      </c>
      <c r="N826" s="22" t="e">
        <f>IF(M826=0,"",COUNTIF(M$4:M826,1))</f>
        <v>#REF!</v>
      </c>
      <c r="O826" s="53" t="e">
        <f>IF(#REF!=zz!BR$2396,1,0)</f>
        <v>#REF!</v>
      </c>
      <c r="P826" s="53" t="e">
        <f>IF(O826=0,"",COUNTIF(O$4:O826,1))</f>
        <v>#REF!</v>
      </c>
      <c r="Q826" s="53" t="e">
        <f>IF(#REF!=zz!BR$2398,1,0)</f>
        <v>#REF!</v>
      </c>
      <c r="R826" s="53" t="e">
        <f>IF(Q826=0,"",COUNTIF(Q$4:Q826,1))</f>
        <v>#REF!</v>
      </c>
      <c r="S826" s="53" t="e">
        <f>IF(#REF!=zz!BR$2400,1,0)</f>
        <v>#REF!</v>
      </c>
      <c r="T826" s="53" t="e">
        <f>IF(S826=0,"",COUNTIF(S$4:S826,1))</f>
        <v>#REF!</v>
      </c>
      <c r="U826" s="53" t="e">
        <f>IF(#REF!&lt;&gt;"",1,"")</f>
        <v>#REF!</v>
      </c>
      <c r="V826" s="53" t="e">
        <f>IF(U826="","",COUNTIF(U$4:U826,1))</f>
        <v>#REF!</v>
      </c>
      <c r="W826" s="53" t="e">
        <f>#REF!</f>
        <v>#REF!</v>
      </c>
      <c r="X826" s="53" t="e">
        <f>IF(W826=0,"",COUNTIF(W$4:W826,1))</f>
        <v>#REF!</v>
      </c>
    </row>
    <row r="827" spans="12:24" s="21" customFormat="1" x14ac:dyDescent="0.2">
      <c r="L827" s="22">
        <v>824</v>
      </c>
      <c r="M827" s="22" t="e">
        <f>IF(#REF!=#REF!,1,0)</f>
        <v>#REF!</v>
      </c>
      <c r="N827" s="22" t="e">
        <f>IF(M827=0,"",COUNTIF(M$4:M827,1))</f>
        <v>#REF!</v>
      </c>
      <c r="O827" s="53" t="e">
        <f>IF(#REF!=zz!BR$2396,1,0)</f>
        <v>#REF!</v>
      </c>
      <c r="P827" s="53" t="e">
        <f>IF(O827=0,"",COUNTIF(O$4:O827,1))</f>
        <v>#REF!</v>
      </c>
      <c r="Q827" s="53" t="e">
        <f>IF(#REF!=zz!BR$2398,1,0)</f>
        <v>#REF!</v>
      </c>
      <c r="R827" s="53" t="e">
        <f>IF(Q827=0,"",COUNTIF(Q$4:Q827,1))</f>
        <v>#REF!</v>
      </c>
      <c r="S827" s="53" t="e">
        <f>IF(#REF!=zz!BR$2400,1,0)</f>
        <v>#REF!</v>
      </c>
      <c r="T827" s="53" t="e">
        <f>IF(S827=0,"",COUNTIF(S$4:S827,1))</f>
        <v>#REF!</v>
      </c>
      <c r="U827" s="53" t="e">
        <f>IF(#REF!&lt;&gt;"",1,"")</f>
        <v>#REF!</v>
      </c>
      <c r="V827" s="53" t="e">
        <f>IF(U827="","",COUNTIF(U$4:U827,1))</f>
        <v>#REF!</v>
      </c>
      <c r="W827" s="53" t="e">
        <f>#REF!</f>
        <v>#REF!</v>
      </c>
      <c r="X827" s="53" t="e">
        <f>IF(W827=0,"",COUNTIF(W$4:W827,1))</f>
        <v>#REF!</v>
      </c>
    </row>
    <row r="828" spans="12:24" s="21" customFormat="1" x14ac:dyDescent="0.2">
      <c r="L828" s="22">
        <v>825</v>
      </c>
      <c r="M828" s="22" t="e">
        <f>IF(#REF!=#REF!,1,0)</f>
        <v>#REF!</v>
      </c>
      <c r="N828" s="22" t="e">
        <f>IF(M828=0,"",COUNTIF(M$4:M828,1))</f>
        <v>#REF!</v>
      </c>
      <c r="O828" s="53" t="e">
        <f>IF(#REF!=zz!BR$2396,1,0)</f>
        <v>#REF!</v>
      </c>
      <c r="P828" s="53" t="e">
        <f>IF(O828=0,"",COUNTIF(O$4:O828,1))</f>
        <v>#REF!</v>
      </c>
      <c r="Q828" s="53" t="e">
        <f>IF(#REF!=zz!BR$2398,1,0)</f>
        <v>#REF!</v>
      </c>
      <c r="R828" s="53" t="e">
        <f>IF(Q828=0,"",COUNTIF(Q$4:Q828,1))</f>
        <v>#REF!</v>
      </c>
      <c r="S828" s="53" t="e">
        <f>IF(#REF!=zz!BR$2400,1,0)</f>
        <v>#REF!</v>
      </c>
      <c r="T828" s="53" t="e">
        <f>IF(S828=0,"",COUNTIF(S$4:S828,1))</f>
        <v>#REF!</v>
      </c>
      <c r="U828" s="53" t="e">
        <f>IF(#REF!&lt;&gt;"",1,"")</f>
        <v>#REF!</v>
      </c>
      <c r="V828" s="53" t="e">
        <f>IF(U828="","",COUNTIF(U$4:U828,1))</f>
        <v>#REF!</v>
      </c>
      <c r="W828" s="53" t="e">
        <f>#REF!</f>
        <v>#REF!</v>
      </c>
      <c r="X828" s="53" t="e">
        <f>IF(W828=0,"",COUNTIF(W$4:W828,1))</f>
        <v>#REF!</v>
      </c>
    </row>
    <row r="829" spans="12:24" s="21" customFormat="1" x14ac:dyDescent="0.2">
      <c r="L829" s="22">
        <v>826</v>
      </c>
      <c r="M829" s="22" t="e">
        <f>IF(#REF!=#REF!,1,0)</f>
        <v>#REF!</v>
      </c>
      <c r="N829" s="22" t="e">
        <f>IF(M829=0,"",COUNTIF(M$4:M829,1))</f>
        <v>#REF!</v>
      </c>
      <c r="O829" s="53" t="e">
        <f>IF(#REF!=zz!BR$2396,1,0)</f>
        <v>#REF!</v>
      </c>
      <c r="P829" s="53" t="e">
        <f>IF(O829=0,"",COUNTIF(O$4:O829,1))</f>
        <v>#REF!</v>
      </c>
      <c r="Q829" s="53" t="e">
        <f>IF(#REF!=zz!BR$2398,1,0)</f>
        <v>#REF!</v>
      </c>
      <c r="R829" s="53" t="e">
        <f>IF(Q829=0,"",COUNTIF(Q$4:Q829,1))</f>
        <v>#REF!</v>
      </c>
      <c r="S829" s="53" t="e">
        <f>IF(#REF!=zz!BR$2400,1,0)</f>
        <v>#REF!</v>
      </c>
      <c r="T829" s="53" t="e">
        <f>IF(S829=0,"",COUNTIF(S$4:S829,1))</f>
        <v>#REF!</v>
      </c>
      <c r="U829" s="53" t="e">
        <f>IF(#REF!&lt;&gt;"",1,"")</f>
        <v>#REF!</v>
      </c>
      <c r="V829" s="53" t="e">
        <f>IF(U829="","",COUNTIF(U$4:U829,1))</f>
        <v>#REF!</v>
      </c>
      <c r="W829" s="53" t="e">
        <f>#REF!</f>
        <v>#REF!</v>
      </c>
      <c r="X829" s="53" t="e">
        <f>IF(W829=0,"",COUNTIF(W$4:W829,1))</f>
        <v>#REF!</v>
      </c>
    </row>
    <row r="830" spans="12:24" s="21" customFormat="1" x14ac:dyDescent="0.2">
      <c r="L830" s="22">
        <v>827</v>
      </c>
      <c r="M830" s="22" t="e">
        <f>IF(#REF!=#REF!,1,0)</f>
        <v>#REF!</v>
      </c>
      <c r="N830" s="22" t="e">
        <f>IF(M830=0,"",COUNTIF(M$4:M830,1))</f>
        <v>#REF!</v>
      </c>
      <c r="O830" s="53" t="e">
        <f>IF(#REF!=zz!BR$2396,1,0)</f>
        <v>#REF!</v>
      </c>
      <c r="P830" s="53" t="e">
        <f>IF(O830=0,"",COUNTIF(O$4:O830,1))</f>
        <v>#REF!</v>
      </c>
      <c r="Q830" s="53" t="e">
        <f>IF(#REF!=zz!BR$2398,1,0)</f>
        <v>#REF!</v>
      </c>
      <c r="R830" s="53" t="e">
        <f>IF(Q830=0,"",COUNTIF(Q$4:Q830,1))</f>
        <v>#REF!</v>
      </c>
      <c r="S830" s="53" t="e">
        <f>IF(#REF!=zz!BR$2400,1,0)</f>
        <v>#REF!</v>
      </c>
      <c r="T830" s="53" t="e">
        <f>IF(S830=0,"",COUNTIF(S$4:S830,1))</f>
        <v>#REF!</v>
      </c>
      <c r="U830" s="53" t="e">
        <f>IF(#REF!&lt;&gt;"",1,"")</f>
        <v>#REF!</v>
      </c>
      <c r="V830" s="53" t="e">
        <f>IF(U830="","",COUNTIF(U$4:U830,1))</f>
        <v>#REF!</v>
      </c>
      <c r="W830" s="53" t="e">
        <f>#REF!</f>
        <v>#REF!</v>
      </c>
      <c r="X830" s="53" t="e">
        <f>IF(W830=0,"",COUNTIF(W$4:W830,1))</f>
        <v>#REF!</v>
      </c>
    </row>
    <row r="831" spans="12:24" s="21" customFormat="1" x14ac:dyDescent="0.2">
      <c r="L831" s="22">
        <v>828</v>
      </c>
      <c r="M831" s="22" t="e">
        <f>IF(#REF!=#REF!,1,0)</f>
        <v>#REF!</v>
      </c>
      <c r="N831" s="22" t="e">
        <f>IF(M831=0,"",COUNTIF(M$4:M831,1))</f>
        <v>#REF!</v>
      </c>
      <c r="O831" s="53" t="e">
        <f>IF(#REF!=zz!BR$2396,1,0)</f>
        <v>#REF!</v>
      </c>
      <c r="P831" s="53" t="e">
        <f>IF(O831=0,"",COUNTIF(O$4:O831,1))</f>
        <v>#REF!</v>
      </c>
      <c r="Q831" s="53" t="e">
        <f>IF(#REF!=zz!BR$2398,1,0)</f>
        <v>#REF!</v>
      </c>
      <c r="R831" s="53" t="e">
        <f>IF(Q831=0,"",COUNTIF(Q$4:Q831,1))</f>
        <v>#REF!</v>
      </c>
      <c r="S831" s="53" t="e">
        <f>IF(#REF!=zz!BR$2400,1,0)</f>
        <v>#REF!</v>
      </c>
      <c r="T831" s="53" t="e">
        <f>IF(S831=0,"",COUNTIF(S$4:S831,1))</f>
        <v>#REF!</v>
      </c>
      <c r="U831" s="53" t="e">
        <f>IF(#REF!&lt;&gt;"",1,"")</f>
        <v>#REF!</v>
      </c>
      <c r="V831" s="53" t="e">
        <f>IF(U831="","",COUNTIF(U$4:U831,1))</f>
        <v>#REF!</v>
      </c>
      <c r="W831" s="53" t="e">
        <f>#REF!</f>
        <v>#REF!</v>
      </c>
      <c r="X831" s="53" t="e">
        <f>IF(W831=0,"",COUNTIF(W$4:W831,1))</f>
        <v>#REF!</v>
      </c>
    </row>
    <row r="832" spans="12:24" s="21" customFormat="1" x14ac:dyDescent="0.2">
      <c r="L832" s="22">
        <v>829</v>
      </c>
      <c r="M832" s="22" t="e">
        <f>IF(#REF!=#REF!,1,0)</f>
        <v>#REF!</v>
      </c>
      <c r="N832" s="22" t="e">
        <f>IF(M832=0,"",COUNTIF(M$4:M832,1))</f>
        <v>#REF!</v>
      </c>
      <c r="O832" s="53" t="e">
        <f>IF(#REF!=zz!BR$2396,1,0)</f>
        <v>#REF!</v>
      </c>
      <c r="P832" s="53" t="e">
        <f>IF(O832=0,"",COUNTIF(O$4:O832,1))</f>
        <v>#REF!</v>
      </c>
      <c r="Q832" s="53" t="e">
        <f>IF(#REF!=zz!BR$2398,1,0)</f>
        <v>#REF!</v>
      </c>
      <c r="R832" s="53" t="e">
        <f>IF(Q832=0,"",COUNTIF(Q$4:Q832,1))</f>
        <v>#REF!</v>
      </c>
      <c r="S832" s="53" t="e">
        <f>IF(#REF!=zz!BR$2400,1,0)</f>
        <v>#REF!</v>
      </c>
      <c r="T832" s="53" t="e">
        <f>IF(S832=0,"",COUNTIF(S$4:S832,1))</f>
        <v>#REF!</v>
      </c>
      <c r="U832" s="53" t="e">
        <f>IF(#REF!&lt;&gt;"",1,"")</f>
        <v>#REF!</v>
      </c>
      <c r="V832" s="53" t="e">
        <f>IF(U832="","",COUNTIF(U$4:U832,1))</f>
        <v>#REF!</v>
      </c>
      <c r="W832" s="53" t="e">
        <f>#REF!</f>
        <v>#REF!</v>
      </c>
      <c r="X832" s="53" t="e">
        <f>IF(W832=0,"",COUNTIF(W$4:W832,1))</f>
        <v>#REF!</v>
      </c>
    </row>
    <row r="833" spans="12:24" s="21" customFormat="1" x14ac:dyDescent="0.2">
      <c r="L833" s="22">
        <v>830</v>
      </c>
      <c r="M833" s="22" t="e">
        <f>IF(#REF!=#REF!,1,0)</f>
        <v>#REF!</v>
      </c>
      <c r="N833" s="22" t="e">
        <f>IF(M833=0,"",COUNTIF(M$4:M833,1))</f>
        <v>#REF!</v>
      </c>
      <c r="O833" s="53" t="e">
        <f>IF(#REF!=zz!BR$2396,1,0)</f>
        <v>#REF!</v>
      </c>
      <c r="P833" s="53" t="e">
        <f>IF(O833=0,"",COUNTIF(O$4:O833,1))</f>
        <v>#REF!</v>
      </c>
      <c r="Q833" s="53" t="e">
        <f>IF(#REF!=zz!BR$2398,1,0)</f>
        <v>#REF!</v>
      </c>
      <c r="R833" s="53" t="e">
        <f>IF(Q833=0,"",COUNTIF(Q$4:Q833,1))</f>
        <v>#REF!</v>
      </c>
      <c r="S833" s="53" t="e">
        <f>IF(#REF!=zz!BR$2400,1,0)</f>
        <v>#REF!</v>
      </c>
      <c r="T833" s="53" t="e">
        <f>IF(S833=0,"",COUNTIF(S$4:S833,1))</f>
        <v>#REF!</v>
      </c>
      <c r="U833" s="53" t="e">
        <f>IF(#REF!&lt;&gt;"",1,"")</f>
        <v>#REF!</v>
      </c>
      <c r="V833" s="53" t="e">
        <f>IF(U833="","",COUNTIF(U$4:U833,1))</f>
        <v>#REF!</v>
      </c>
      <c r="W833" s="53" t="e">
        <f>#REF!</f>
        <v>#REF!</v>
      </c>
      <c r="X833" s="53" t="e">
        <f>IF(W833=0,"",COUNTIF(W$4:W833,1))</f>
        <v>#REF!</v>
      </c>
    </row>
    <row r="834" spans="12:24" s="21" customFormat="1" x14ac:dyDescent="0.2">
      <c r="L834" s="22">
        <v>831</v>
      </c>
      <c r="M834" s="22" t="e">
        <f>IF(#REF!=#REF!,1,0)</f>
        <v>#REF!</v>
      </c>
      <c r="N834" s="22" t="e">
        <f>IF(M834=0,"",COUNTIF(M$4:M834,1))</f>
        <v>#REF!</v>
      </c>
      <c r="O834" s="53" t="e">
        <f>IF(#REF!=zz!BR$2396,1,0)</f>
        <v>#REF!</v>
      </c>
      <c r="P834" s="53" t="e">
        <f>IF(O834=0,"",COUNTIF(O$4:O834,1))</f>
        <v>#REF!</v>
      </c>
      <c r="Q834" s="53" t="e">
        <f>IF(#REF!=zz!BR$2398,1,0)</f>
        <v>#REF!</v>
      </c>
      <c r="R834" s="53" t="e">
        <f>IF(Q834=0,"",COUNTIF(Q$4:Q834,1))</f>
        <v>#REF!</v>
      </c>
      <c r="S834" s="53" t="e">
        <f>IF(#REF!=zz!BR$2400,1,0)</f>
        <v>#REF!</v>
      </c>
      <c r="T834" s="53" t="e">
        <f>IF(S834=0,"",COUNTIF(S$4:S834,1))</f>
        <v>#REF!</v>
      </c>
      <c r="U834" s="53" t="e">
        <f>IF(#REF!&lt;&gt;"",1,"")</f>
        <v>#REF!</v>
      </c>
      <c r="V834" s="53" t="e">
        <f>IF(U834="","",COUNTIF(U$4:U834,1))</f>
        <v>#REF!</v>
      </c>
      <c r="W834" s="53" t="e">
        <f>#REF!</f>
        <v>#REF!</v>
      </c>
      <c r="X834" s="53" t="e">
        <f>IF(W834=0,"",COUNTIF(W$4:W834,1))</f>
        <v>#REF!</v>
      </c>
    </row>
    <row r="835" spans="12:24" s="21" customFormat="1" x14ac:dyDescent="0.2">
      <c r="L835" s="22">
        <v>832</v>
      </c>
      <c r="M835" s="22" t="e">
        <f>IF(#REF!=#REF!,1,0)</f>
        <v>#REF!</v>
      </c>
      <c r="N835" s="22" t="e">
        <f>IF(M835=0,"",COUNTIF(M$4:M835,1))</f>
        <v>#REF!</v>
      </c>
      <c r="O835" s="53" t="e">
        <f>IF(#REF!=zz!BR$2396,1,0)</f>
        <v>#REF!</v>
      </c>
      <c r="P835" s="53" t="e">
        <f>IF(O835=0,"",COUNTIF(O$4:O835,1))</f>
        <v>#REF!</v>
      </c>
      <c r="Q835" s="53" t="e">
        <f>IF(#REF!=zz!BR$2398,1,0)</f>
        <v>#REF!</v>
      </c>
      <c r="R835" s="53" t="e">
        <f>IF(Q835=0,"",COUNTIF(Q$4:Q835,1))</f>
        <v>#REF!</v>
      </c>
      <c r="S835" s="53" t="e">
        <f>IF(#REF!=zz!BR$2400,1,0)</f>
        <v>#REF!</v>
      </c>
      <c r="T835" s="53" t="e">
        <f>IF(S835=0,"",COUNTIF(S$4:S835,1))</f>
        <v>#REF!</v>
      </c>
      <c r="U835" s="53" t="e">
        <f>IF(#REF!&lt;&gt;"",1,"")</f>
        <v>#REF!</v>
      </c>
      <c r="V835" s="53" t="e">
        <f>IF(U835="","",COUNTIF(U$4:U835,1))</f>
        <v>#REF!</v>
      </c>
      <c r="W835" s="53" t="e">
        <f>#REF!</f>
        <v>#REF!</v>
      </c>
      <c r="X835" s="53" t="e">
        <f>IF(W835=0,"",COUNTIF(W$4:W835,1))</f>
        <v>#REF!</v>
      </c>
    </row>
    <row r="836" spans="12:24" s="21" customFormat="1" x14ac:dyDescent="0.2">
      <c r="L836" s="22">
        <v>833</v>
      </c>
      <c r="M836" s="22" t="e">
        <f>IF(#REF!=#REF!,1,0)</f>
        <v>#REF!</v>
      </c>
      <c r="N836" s="22" t="e">
        <f>IF(M836=0,"",COUNTIF(M$4:M836,1))</f>
        <v>#REF!</v>
      </c>
      <c r="O836" s="53" t="e">
        <f>IF(#REF!=zz!BR$2396,1,0)</f>
        <v>#REF!</v>
      </c>
      <c r="P836" s="53" t="e">
        <f>IF(O836=0,"",COUNTIF(O$4:O836,1))</f>
        <v>#REF!</v>
      </c>
      <c r="Q836" s="53" t="e">
        <f>IF(#REF!=zz!BR$2398,1,0)</f>
        <v>#REF!</v>
      </c>
      <c r="R836" s="53" t="e">
        <f>IF(Q836=0,"",COUNTIF(Q$4:Q836,1))</f>
        <v>#REF!</v>
      </c>
      <c r="S836" s="53" t="e">
        <f>IF(#REF!=zz!BR$2400,1,0)</f>
        <v>#REF!</v>
      </c>
      <c r="T836" s="53" t="e">
        <f>IF(S836=0,"",COUNTIF(S$4:S836,1))</f>
        <v>#REF!</v>
      </c>
      <c r="U836" s="53" t="e">
        <f>IF(#REF!&lt;&gt;"",1,"")</f>
        <v>#REF!</v>
      </c>
      <c r="V836" s="53" t="e">
        <f>IF(U836="","",COUNTIF(U$4:U836,1))</f>
        <v>#REF!</v>
      </c>
      <c r="W836" s="53" t="e">
        <f>#REF!</f>
        <v>#REF!</v>
      </c>
      <c r="X836" s="53" t="e">
        <f>IF(W836=0,"",COUNTIF(W$4:W836,1))</f>
        <v>#REF!</v>
      </c>
    </row>
    <row r="837" spans="12:24" s="21" customFormat="1" x14ac:dyDescent="0.2">
      <c r="L837" s="22">
        <v>834</v>
      </c>
      <c r="M837" s="22" t="e">
        <f>IF(#REF!=#REF!,1,0)</f>
        <v>#REF!</v>
      </c>
      <c r="N837" s="22" t="e">
        <f>IF(M837=0,"",COUNTIF(M$4:M837,1))</f>
        <v>#REF!</v>
      </c>
      <c r="O837" s="53" t="e">
        <f>IF(#REF!=zz!BR$2396,1,0)</f>
        <v>#REF!</v>
      </c>
      <c r="P837" s="53" t="e">
        <f>IF(O837=0,"",COUNTIF(O$4:O837,1))</f>
        <v>#REF!</v>
      </c>
      <c r="Q837" s="53" t="e">
        <f>IF(#REF!=zz!BR$2398,1,0)</f>
        <v>#REF!</v>
      </c>
      <c r="R837" s="53" t="e">
        <f>IF(Q837=0,"",COUNTIF(Q$4:Q837,1))</f>
        <v>#REF!</v>
      </c>
      <c r="S837" s="53" t="e">
        <f>IF(#REF!=zz!BR$2400,1,0)</f>
        <v>#REF!</v>
      </c>
      <c r="T837" s="53" t="e">
        <f>IF(S837=0,"",COUNTIF(S$4:S837,1))</f>
        <v>#REF!</v>
      </c>
      <c r="U837" s="53" t="e">
        <f>IF(#REF!&lt;&gt;"",1,"")</f>
        <v>#REF!</v>
      </c>
      <c r="V837" s="53" t="e">
        <f>IF(U837="","",COUNTIF(U$4:U837,1))</f>
        <v>#REF!</v>
      </c>
      <c r="W837" s="53" t="e">
        <f>#REF!</f>
        <v>#REF!</v>
      </c>
      <c r="X837" s="53" t="e">
        <f>IF(W837=0,"",COUNTIF(W$4:W837,1))</f>
        <v>#REF!</v>
      </c>
    </row>
    <row r="838" spans="12:24" s="21" customFormat="1" x14ac:dyDescent="0.2">
      <c r="L838" s="22">
        <v>835</v>
      </c>
      <c r="M838" s="22" t="e">
        <f>IF(#REF!=#REF!,1,0)</f>
        <v>#REF!</v>
      </c>
      <c r="N838" s="22" t="e">
        <f>IF(M838=0,"",COUNTIF(M$4:M838,1))</f>
        <v>#REF!</v>
      </c>
      <c r="O838" s="53" t="e">
        <f>IF(#REF!=zz!BR$2396,1,0)</f>
        <v>#REF!</v>
      </c>
      <c r="P838" s="53" t="e">
        <f>IF(O838=0,"",COUNTIF(O$4:O838,1))</f>
        <v>#REF!</v>
      </c>
      <c r="Q838" s="53" t="e">
        <f>IF(#REF!=zz!BR$2398,1,0)</f>
        <v>#REF!</v>
      </c>
      <c r="R838" s="53" t="e">
        <f>IF(Q838=0,"",COUNTIF(Q$4:Q838,1))</f>
        <v>#REF!</v>
      </c>
      <c r="S838" s="53" t="e">
        <f>IF(#REF!=zz!BR$2400,1,0)</f>
        <v>#REF!</v>
      </c>
      <c r="T838" s="53" t="e">
        <f>IF(S838=0,"",COUNTIF(S$4:S838,1))</f>
        <v>#REF!</v>
      </c>
      <c r="U838" s="53" t="e">
        <f>IF(#REF!&lt;&gt;"",1,"")</f>
        <v>#REF!</v>
      </c>
      <c r="V838" s="53" t="e">
        <f>IF(U838="","",COUNTIF(U$4:U838,1))</f>
        <v>#REF!</v>
      </c>
      <c r="W838" s="53" t="e">
        <f>#REF!</f>
        <v>#REF!</v>
      </c>
      <c r="X838" s="53" t="e">
        <f>IF(W838=0,"",COUNTIF(W$4:W838,1))</f>
        <v>#REF!</v>
      </c>
    </row>
    <row r="839" spans="12:24" s="21" customFormat="1" x14ac:dyDescent="0.2">
      <c r="L839" s="22">
        <v>836</v>
      </c>
      <c r="M839" s="22" t="e">
        <f>IF(#REF!=#REF!,1,0)</f>
        <v>#REF!</v>
      </c>
      <c r="N839" s="22" t="e">
        <f>IF(M839=0,"",COUNTIF(M$4:M839,1))</f>
        <v>#REF!</v>
      </c>
      <c r="O839" s="53" t="e">
        <f>IF(#REF!=zz!BR$2396,1,0)</f>
        <v>#REF!</v>
      </c>
      <c r="P839" s="53" t="e">
        <f>IF(O839=0,"",COUNTIF(O$4:O839,1))</f>
        <v>#REF!</v>
      </c>
      <c r="Q839" s="53" t="e">
        <f>IF(#REF!=zz!BR$2398,1,0)</f>
        <v>#REF!</v>
      </c>
      <c r="R839" s="53" t="e">
        <f>IF(Q839=0,"",COUNTIF(Q$4:Q839,1))</f>
        <v>#REF!</v>
      </c>
      <c r="S839" s="53" t="e">
        <f>IF(#REF!=zz!BR$2400,1,0)</f>
        <v>#REF!</v>
      </c>
      <c r="T839" s="53" t="e">
        <f>IF(S839=0,"",COUNTIF(S$4:S839,1))</f>
        <v>#REF!</v>
      </c>
      <c r="U839" s="53" t="e">
        <f>IF(#REF!&lt;&gt;"",1,"")</f>
        <v>#REF!</v>
      </c>
      <c r="V839" s="53" t="e">
        <f>IF(U839="","",COUNTIF(U$4:U839,1))</f>
        <v>#REF!</v>
      </c>
      <c r="W839" s="53" t="e">
        <f>#REF!</f>
        <v>#REF!</v>
      </c>
      <c r="X839" s="53" t="e">
        <f>IF(W839=0,"",COUNTIF(W$4:W839,1))</f>
        <v>#REF!</v>
      </c>
    </row>
    <row r="840" spans="12:24" s="21" customFormat="1" x14ac:dyDescent="0.2">
      <c r="L840" s="22">
        <v>837</v>
      </c>
      <c r="M840" s="22" t="e">
        <f>IF(#REF!=#REF!,1,0)</f>
        <v>#REF!</v>
      </c>
      <c r="N840" s="22" t="e">
        <f>IF(M840=0,"",COUNTIF(M$4:M840,1))</f>
        <v>#REF!</v>
      </c>
      <c r="O840" s="53" t="e">
        <f>IF(#REF!=zz!BR$2396,1,0)</f>
        <v>#REF!</v>
      </c>
      <c r="P840" s="53" t="e">
        <f>IF(O840=0,"",COUNTIF(O$4:O840,1))</f>
        <v>#REF!</v>
      </c>
      <c r="Q840" s="53" t="e">
        <f>IF(#REF!=zz!BR$2398,1,0)</f>
        <v>#REF!</v>
      </c>
      <c r="R840" s="53" t="e">
        <f>IF(Q840=0,"",COUNTIF(Q$4:Q840,1))</f>
        <v>#REF!</v>
      </c>
      <c r="S840" s="53" t="e">
        <f>IF(#REF!=zz!BR$2400,1,0)</f>
        <v>#REF!</v>
      </c>
      <c r="T840" s="53" t="e">
        <f>IF(S840=0,"",COUNTIF(S$4:S840,1))</f>
        <v>#REF!</v>
      </c>
      <c r="U840" s="53" t="e">
        <f>IF(#REF!&lt;&gt;"",1,"")</f>
        <v>#REF!</v>
      </c>
      <c r="V840" s="53" t="e">
        <f>IF(U840="","",COUNTIF(U$4:U840,1))</f>
        <v>#REF!</v>
      </c>
      <c r="W840" s="53" t="e">
        <f>#REF!</f>
        <v>#REF!</v>
      </c>
      <c r="X840" s="53" t="e">
        <f>IF(W840=0,"",COUNTIF(W$4:W840,1))</f>
        <v>#REF!</v>
      </c>
    </row>
    <row r="841" spans="12:24" s="21" customFormat="1" x14ac:dyDescent="0.2">
      <c r="L841" s="22">
        <v>838</v>
      </c>
      <c r="M841" s="22" t="e">
        <f>IF(#REF!=#REF!,1,0)</f>
        <v>#REF!</v>
      </c>
      <c r="N841" s="22" t="e">
        <f>IF(M841=0,"",COUNTIF(M$4:M841,1))</f>
        <v>#REF!</v>
      </c>
      <c r="O841" s="53" t="e">
        <f>IF(#REF!=zz!BR$2396,1,0)</f>
        <v>#REF!</v>
      </c>
      <c r="P841" s="53" t="e">
        <f>IF(O841=0,"",COUNTIF(O$4:O841,1))</f>
        <v>#REF!</v>
      </c>
      <c r="Q841" s="53" t="e">
        <f>IF(#REF!=zz!BR$2398,1,0)</f>
        <v>#REF!</v>
      </c>
      <c r="R841" s="53" t="e">
        <f>IF(Q841=0,"",COUNTIF(Q$4:Q841,1))</f>
        <v>#REF!</v>
      </c>
      <c r="S841" s="53" t="e">
        <f>IF(#REF!=zz!BR$2400,1,0)</f>
        <v>#REF!</v>
      </c>
      <c r="T841" s="53" t="e">
        <f>IF(S841=0,"",COUNTIF(S$4:S841,1))</f>
        <v>#REF!</v>
      </c>
      <c r="U841" s="53" t="e">
        <f>IF(#REF!&lt;&gt;"",1,"")</f>
        <v>#REF!</v>
      </c>
      <c r="V841" s="53" t="e">
        <f>IF(U841="","",COUNTIF(U$4:U841,1))</f>
        <v>#REF!</v>
      </c>
      <c r="W841" s="53" t="e">
        <f>#REF!</f>
        <v>#REF!</v>
      </c>
      <c r="X841" s="53" t="e">
        <f>IF(W841=0,"",COUNTIF(W$4:W841,1))</f>
        <v>#REF!</v>
      </c>
    </row>
    <row r="842" spans="12:24" s="21" customFormat="1" x14ac:dyDescent="0.2">
      <c r="L842" s="22">
        <v>839</v>
      </c>
      <c r="M842" s="22" t="e">
        <f>IF(#REF!=#REF!,1,0)</f>
        <v>#REF!</v>
      </c>
      <c r="N842" s="22" t="e">
        <f>IF(M842=0,"",COUNTIF(M$4:M842,1))</f>
        <v>#REF!</v>
      </c>
      <c r="O842" s="53" t="e">
        <f>IF(#REF!=zz!BR$2396,1,0)</f>
        <v>#REF!</v>
      </c>
      <c r="P842" s="53" t="e">
        <f>IF(O842=0,"",COUNTIF(O$4:O842,1))</f>
        <v>#REF!</v>
      </c>
      <c r="Q842" s="53" t="e">
        <f>IF(#REF!=zz!BR$2398,1,0)</f>
        <v>#REF!</v>
      </c>
      <c r="R842" s="53" t="e">
        <f>IF(Q842=0,"",COUNTIF(Q$4:Q842,1))</f>
        <v>#REF!</v>
      </c>
      <c r="S842" s="53" t="e">
        <f>IF(#REF!=zz!BR$2400,1,0)</f>
        <v>#REF!</v>
      </c>
      <c r="T842" s="53" t="e">
        <f>IF(S842=0,"",COUNTIF(S$4:S842,1))</f>
        <v>#REF!</v>
      </c>
      <c r="U842" s="53" t="e">
        <f>IF(#REF!&lt;&gt;"",1,"")</f>
        <v>#REF!</v>
      </c>
      <c r="V842" s="53" t="e">
        <f>IF(U842="","",COUNTIF(U$4:U842,1))</f>
        <v>#REF!</v>
      </c>
      <c r="W842" s="53" t="e">
        <f>#REF!</f>
        <v>#REF!</v>
      </c>
      <c r="X842" s="53" t="e">
        <f>IF(W842=0,"",COUNTIF(W$4:W842,1))</f>
        <v>#REF!</v>
      </c>
    </row>
    <row r="843" spans="12:24" s="21" customFormat="1" x14ac:dyDescent="0.2">
      <c r="L843" s="22">
        <v>840</v>
      </c>
      <c r="M843" s="22" t="e">
        <f>IF(#REF!=#REF!,1,0)</f>
        <v>#REF!</v>
      </c>
      <c r="N843" s="22" t="e">
        <f>IF(M843=0,"",COUNTIF(M$4:M843,1))</f>
        <v>#REF!</v>
      </c>
      <c r="O843" s="53" t="e">
        <f>IF(#REF!=zz!BR$2396,1,0)</f>
        <v>#REF!</v>
      </c>
      <c r="P843" s="53" t="e">
        <f>IF(O843=0,"",COUNTIF(O$4:O843,1))</f>
        <v>#REF!</v>
      </c>
      <c r="Q843" s="53" t="e">
        <f>IF(#REF!=zz!BR$2398,1,0)</f>
        <v>#REF!</v>
      </c>
      <c r="R843" s="53" t="e">
        <f>IF(Q843=0,"",COUNTIF(Q$4:Q843,1))</f>
        <v>#REF!</v>
      </c>
      <c r="S843" s="53" t="e">
        <f>IF(#REF!=zz!BR$2400,1,0)</f>
        <v>#REF!</v>
      </c>
      <c r="T843" s="53" t="e">
        <f>IF(S843=0,"",COUNTIF(S$4:S843,1))</f>
        <v>#REF!</v>
      </c>
      <c r="U843" s="53" t="e">
        <f>IF(#REF!&lt;&gt;"",1,"")</f>
        <v>#REF!</v>
      </c>
      <c r="V843" s="53" t="e">
        <f>IF(U843="","",COUNTIF(U$4:U843,1))</f>
        <v>#REF!</v>
      </c>
      <c r="W843" s="53" t="e">
        <f>#REF!</f>
        <v>#REF!</v>
      </c>
      <c r="X843" s="53" t="e">
        <f>IF(W843=0,"",COUNTIF(W$4:W843,1))</f>
        <v>#REF!</v>
      </c>
    </row>
    <row r="844" spans="12:24" s="21" customFormat="1" x14ac:dyDescent="0.2">
      <c r="L844" s="22">
        <v>841</v>
      </c>
      <c r="M844" s="22" t="e">
        <f>IF(#REF!=#REF!,1,0)</f>
        <v>#REF!</v>
      </c>
      <c r="N844" s="22" t="e">
        <f>IF(M844=0,"",COUNTIF(M$4:M844,1))</f>
        <v>#REF!</v>
      </c>
      <c r="O844" s="53" t="e">
        <f>IF(#REF!=zz!BR$2396,1,0)</f>
        <v>#REF!</v>
      </c>
      <c r="P844" s="53" t="e">
        <f>IF(O844=0,"",COUNTIF(O$4:O844,1))</f>
        <v>#REF!</v>
      </c>
      <c r="Q844" s="53" t="e">
        <f>IF(#REF!=zz!BR$2398,1,0)</f>
        <v>#REF!</v>
      </c>
      <c r="R844" s="53" t="e">
        <f>IF(Q844=0,"",COUNTIF(Q$4:Q844,1))</f>
        <v>#REF!</v>
      </c>
      <c r="S844" s="53" t="e">
        <f>IF(#REF!=zz!BR$2400,1,0)</f>
        <v>#REF!</v>
      </c>
      <c r="T844" s="53" t="e">
        <f>IF(S844=0,"",COUNTIF(S$4:S844,1))</f>
        <v>#REF!</v>
      </c>
      <c r="U844" s="53" t="e">
        <f>IF(#REF!&lt;&gt;"",1,"")</f>
        <v>#REF!</v>
      </c>
      <c r="V844" s="53" t="e">
        <f>IF(U844="","",COUNTIF(U$4:U844,1))</f>
        <v>#REF!</v>
      </c>
      <c r="W844" s="53" t="e">
        <f>#REF!</f>
        <v>#REF!</v>
      </c>
      <c r="X844" s="53" t="e">
        <f>IF(W844=0,"",COUNTIF(W$4:W844,1))</f>
        <v>#REF!</v>
      </c>
    </row>
    <row r="845" spans="12:24" s="21" customFormat="1" x14ac:dyDescent="0.2">
      <c r="L845" s="22">
        <v>842</v>
      </c>
      <c r="M845" s="22" t="e">
        <f>IF(#REF!=#REF!,1,0)</f>
        <v>#REF!</v>
      </c>
      <c r="N845" s="22" t="e">
        <f>IF(M845=0,"",COUNTIF(M$4:M845,1))</f>
        <v>#REF!</v>
      </c>
      <c r="O845" s="53" t="e">
        <f>IF(#REF!=zz!BR$2396,1,0)</f>
        <v>#REF!</v>
      </c>
      <c r="P845" s="53" t="e">
        <f>IF(O845=0,"",COUNTIF(O$4:O845,1))</f>
        <v>#REF!</v>
      </c>
      <c r="Q845" s="53" t="e">
        <f>IF(#REF!=zz!BR$2398,1,0)</f>
        <v>#REF!</v>
      </c>
      <c r="R845" s="53" t="e">
        <f>IF(Q845=0,"",COUNTIF(Q$4:Q845,1))</f>
        <v>#REF!</v>
      </c>
      <c r="S845" s="53" t="e">
        <f>IF(#REF!=zz!BR$2400,1,0)</f>
        <v>#REF!</v>
      </c>
      <c r="T845" s="53" t="e">
        <f>IF(S845=0,"",COUNTIF(S$4:S845,1))</f>
        <v>#REF!</v>
      </c>
      <c r="U845" s="53" t="e">
        <f>IF(#REF!&lt;&gt;"",1,"")</f>
        <v>#REF!</v>
      </c>
      <c r="V845" s="53" t="e">
        <f>IF(U845="","",COUNTIF(U$4:U845,1))</f>
        <v>#REF!</v>
      </c>
      <c r="W845" s="53" t="e">
        <f>#REF!</f>
        <v>#REF!</v>
      </c>
      <c r="X845" s="53" t="e">
        <f>IF(W845=0,"",COUNTIF(W$4:W845,1))</f>
        <v>#REF!</v>
      </c>
    </row>
    <row r="846" spans="12:24" s="21" customFormat="1" x14ac:dyDescent="0.2">
      <c r="L846" s="22">
        <v>843</v>
      </c>
      <c r="M846" s="22" t="e">
        <f>IF(#REF!=#REF!,1,0)</f>
        <v>#REF!</v>
      </c>
      <c r="N846" s="22" t="e">
        <f>IF(M846=0,"",COUNTIF(M$4:M846,1))</f>
        <v>#REF!</v>
      </c>
      <c r="O846" s="53" t="e">
        <f>IF(#REF!=zz!BR$2396,1,0)</f>
        <v>#REF!</v>
      </c>
      <c r="P846" s="53" t="e">
        <f>IF(O846=0,"",COUNTIF(O$4:O846,1))</f>
        <v>#REF!</v>
      </c>
      <c r="Q846" s="53" t="e">
        <f>IF(#REF!=zz!BR$2398,1,0)</f>
        <v>#REF!</v>
      </c>
      <c r="R846" s="53" t="e">
        <f>IF(Q846=0,"",COUNTIF(Q$4:Q846,1))</f>
        <v>#REF!</v>
      </c>
      <c r="S846" s="53" t="e">
        <f>IF(#REF!=zz!BR$2400,1,0)</f>
        <v>#REF!</v>
      </c>
      <c r="T846" s="53" t="e">
        <f>IF(S846=0,"",COUNTIF(S$4:S846,1))</f>
        <v>#REF!</v>
      </c>
      <c r="U846" s="53" t="e">
        <f>IF(#REF!&lt;&gt;"",1,"")</f>
        <v>#REF!</v>
      </c>
      <c r="V846" s="53" t="e">
        <f>IF(U846="","",COUNTIF(U$4:U846,1))</f>
        <v>#REF!</v>
      </c>
      <c r="W846" s="53" t="e">
        <f>#REF!</f>
        <v>#REF!</v>
      </c>
      <c r="X846" s="53" t="e">
        <f>IF(W846=0,"",COUNTIF(W$4:W846,1))</f>
        <v>#REF!</v>
      </c>
    </row>
    <row r="847" spans="12:24" s="21" customFormat="1" x14ac:dyDescent="0.2">
      <c r="L847" s="22">
        <v>844</v>
      </c>
      <c r="M847" s="22" t="e">
        <f>IF(#REF!=#REF!,1,0)</f>
        <v>#REF!</v>
      </c>
      <c r="N847" s="22" t="e">
        <f>IF(M847=0,"",COUNTIF(M$4:M847,1))</f>
        <v>#REF!</v>
      </c>
      <c r="O847" s="53" t="e">
        <f>IF(#REF!=zz!BR$2396,1,0)</f>
        <v>#REF!</v>
      </c>
      <c r="P847" s="53" t="e">
        <f>IF(O847=0,"",COUNTIF(O$4:O847,1))</f>
        <v>#REF!</v>
      </c>
      <c r="Q847" s="53" t="e">
        <f>IF(#REF!=zz!BR$2398,1,0)</f>
        <v>#REF!</v>
      </c>
      <c r="R847" s="53" t="e">
        <f>IF(Q847=0,"",COUNTIF(Q$4:Q847,1))</f>
        <v>#REF!</v>
      </c>
      <c r="S847" s="53" t="e">
        <f>IF(#REF!=zz!BR$2400,1,0)</f>
        <v>#REF!</v>
      </c>
      <c r="T847" s="53" t="e">
        <f>IF(S847=0,"",COUNTIF(S$4:S847,1))</f>
        <v>#REF!</v>
      </c>
      <c r="U847" s="53" t="e">
        <f>IF(#REF!&lt;&gt;"",1,"")</f>
        <v>#REF!</v>
      </c>
      <c r="V847" s="53" t="e">
        <f>IF(U847="","",COUNTIF(U$4:U847,1))</f>
        <v>#REF!</v>
      </c>
      <c r="W847" s="53" t="e">
        <f>#REF!</f>
        <v>#REF!</v>
      </c>
      <c r="X847" s="53" t="e">
        <f>IF(W847=0,"",COUNTIF(W$4:W847,1))</f>
        <v>#REF!</v>
      </c>
    </row>
    <row r="848" spans="12:24" s="21" customFormat="1" x14ac:dyDescent="0.2">
      <c r="L848" s="22">
        <v>845</v>
      </c>
      <c r="M848" s="22" t="e">
        <f>IF(#REF!=#REF!,1,0)</f>
        <v>#REF!</v>
      </c>
      <c r="N848" s="22" t="e">
        <f>IF(M848=0,"",COUNTIF(M$4:M848,1))</f>
        <v>#REF!</v>
      </c>
      <c r="O848" s="53" t="e">
        <f>IF(#REF!=zz!BR$2396,1,0)</f>
        <v>#REF!</v>
      </c>
      <c r="P848" s="53" t="e">
        <f>IF(O848=0,"",COUNTIF(O$4:O848,1))</f>
        <v>#REF!</v>
      </c>
      <c r="Q848" s="53" t="e">
        <f>IF(#REF!=zz!BR$2398,1,0)</f>
        <v>#REF!</v>
      </c>
      <c r="R848" s="53" t="e">
        <f>IF(Q848=0,"",COUNTIF(Q$4:Q848,1))</f>
        <v>#REF!</v>
      </c>
      <c r="S848" s="53" t="e">
        <f>IF(#REF!=zz!BR$2400,1,0)</f>
        <v>#REF!</v>
      </c>
      <c r="T848" s="53" t="e">
        <f>IF(S848=0,"",COUNTIF(S$4:S848,1))</f>
        <v>#REF!</v>
      </c>
      <c r="U848" s="53" t="e">
        <f>IF(#REF!&lt;&gt;"",1,"")</f>
        <v>#REF!</v>
      </c>
      <c r="V848" s="53" t="e">
        <f>IF(U848="","",COUNTIF(U$4:U848,1))</f>
        <v>#REF!</v>
      </c>
      <c r="W848" s="53" t="e">
        <f>#REF!</f>
        <v>#REF!</v>
      </c>
      <c r="X848" s="53" t="e">
        <f>IF(W848=0,"",COUNTIF(W$4:W848,1))</f>
        <v>#REF!</v>
      </c>
    </row>
    <row r="849" spans="12:24" s="21" customFormat="1" x14ac:dyDescent="0.2">
      <c r="L849" s="22">
        <v>846</v>
      </c>
      <c r="M849" s="22" t="e">
        <f>IF(#REF!=#REF!,1,0)</f>
        <v>#REF!</v>
      </c>
      <c r="N849" s="22" t="e">
        <f>IF(M849=0,"",COUNTIF(M$4:M849,1))</f>
        <v>#REF!</v>
      </c>
      <c r="O849" s="53" t="e">
        <f>IF(#REF!=zz!BR$2396,1,0)</f>
        <v>#REF!</v>
      </c>
      <c r="P849" s="53" t="e">
        <f>IF(O849=0,"",COUNTIF(O$4:O849,1))</f>
        <v>#REF!</v>
      </c>
      <c r="Q849" s="53" t="e">
        <f>IF(#REF!=zz!BR$2398,1,0)</f>
        <v>#REF!</v>
      </c>
      <c r="R849" s="53" t="e">
        <f>IF(Q849=0,"",COUNTIF(Q$4:Q849,1))</f>
        <v>#REF!</v>
      </c>
      <c r="S849" s="53" t="e">
        <f>IF(#REF!=zz!BR$2400,1,0)</f>
        <v>#REF!</v>
      </c>
      <c r="T849" s="53" t="e">
        <f>IF(S849=0,"",COUNTIF(S$4:S849,1))</f>
        <v>#REF!</v>
      </c>
      <c r="U849" s="53" t="e">
        <f>IF(#REF!&lt;&gt;"",1,"")</f>
        <v>#REF!</v>
      </c>
      <c r="V849" s="53" t="e">
        <f>IF(U849="","",COUNTIF(U$4:U849,1))</f>
        <v>#REF!</v>
      </c>
      <c r="W849" s="53" t="e">
        <f>#REF!</f>
        <v>#REF!</v>
      </c>
      <c r="X849" s="53" t="e">
        <f>IF(W849=0,"",COUNTIF(W$4:W849,1))</f>
        <v>#REF!</v>
      </c>
    </row>
    <row r="850" spans="12:24" s="21" customFormat="1" x14ac:dyDescent="0.2">
      <c r="L850" s="22">
        <v>847</v>
      </c>
      <c r="M850" s="22" t="e">
        <f>IF(#REF!=#REF!,1,0)</f>
        <v>#REF!</v>
      </c>
      <c r="N850" s="22" t="e">
        <f>IF(M850=0,"",COUNTIF(M$4:M850,1))</f>
        <v>#REF!</v>
      </c>
      <c r="O850" s="53" t="e">
        <f>IF(#REF!=zz!BR$2396,1,0)</f>
        <v>#REF!</v>
      </c>
      <c r="P850" s="53" t="e">
        <f>IF(O850=0,"",COUNTIF(O$4:O850,1))</f>
        <v>#REF!</v>
      </c>
      <c r="Q850" s="53" t="e">
        <f>IF(#REF!=zz!BR$2398,1,0)</f>
        <v>#REF!</v>
      </c>
      <c r="R850" s="53" t="e">
        <f>IF(Q850=0,"",COUNTIF(Q$4:Q850,1))</f>
        <v>#REF!</v>
      </c>
      <c r="S850" s="53" t="e">
        <f>IF(#REF!=zz!BR$2400,1,0)</f>
        <v>#REF!</v>
      </c>
      <c r="T850" s="53" t="e">
        <f>IF(S850=0,"",COUNTIF(S$4:S850,1))</f>
        <v>#REF!</v>
      </c>
      <c r="U850" s="53" t="e">
        <f>IF(#REF!&lt;&gt;"",1,"")</f>
        <v>#REF!</v>
      </c>
      <c r="V850" s="53" t="e">
        <f>IF(U850="","",COUNTIF(U$4:U850,1))</f>
        <v>#REF!</v>
      </c>
      <c r="W850" s="53" t="e">
        <f>#REF!</f>
        <v>#REF!</v>
      </c>
      <c r="X850" s="53" t="e">
        <f>IF(W850=0,"",COUNTIF(W$4:W850,1))</f>
        <v>#REF!</v>
      </c>
    </row>
    <row r="851" spans="12:24" s="21" customFormat="1" x14ac:dyDescent="0.2">
      <c r="L851" s="22">
        <v>848</v>
      </c>
      <c r="M851" s="22" t="e">
        <f>IF(#REF!=#REF!,1,0)</f>
        <v>#REF!</v>
      </c>
      <c r="N851" s="22" t="e">
        <f>IF(M851=0,"",COUNTIF(M$4:M851,1))</f>
        <v>#REF!</v>
      </c>
      <c r="O851" s="53" t="e">
        <f>IF(#REF!=zz!BR$2396,1,0)</f>
        <v>#REF!</v>
      </c>
      <c r="P851" s="53" t="e">
        <f>IF(O851=0,"",COUNTIF(O$4:O851,1))</f>
        <v>#REF!</v>
      </c>
      <c r="Q851" s="53" t="e">
        <f>IF(#REF!=zz!BR$2398,1,0)</f>
        <v>#REF!</v>
      </c>
      <c r="R851" s="53" t="e">
        <f>IF(Q851=0,"",COUNTIF(Q$4:Q851,1))</f>
        <v>#REF!</v>
      </c>
      <c r="S851" s="53" t="e">
        <f>IF(#REF!=zz!BR$2400,1,0)</f>
        <v>#REF!</v>
      </c>
      <c r="T851" s="53" t="e">
        <f>IF(S851=0,"",COUNTIF(S$4:S851,1))</f>
        <v>#REF!</v>
      </c>
      <c r="U851" s="53" t="e">
        <f>IF(#REF!&lt;&gt;"",1,"")</f>
        <v>#REF!</v>
      </c>
      <c r="V851" s="53" t="e">
        <f>IF(U851="","",COUNTIF(U$4:U851,1))</f>
        <v>#REF!</v>
      </c>
      <c r="W851" s="53" t="e">
        <f>#REF!</f>
        <v>#REF!</v>
      </c>
      <c r="X851" s="53" t="e">
        <f>IF(W851=0,"",COUNTIF(W$4:W851,1))</f>
        <v>#REF!</v>
      </c>
    </row>
    <row r="852" spans="12:24" s="21" customFormat="1" x14ac:dyDescent="0.2">
      <c r="L852" s="22">
        <v>849</v>
      </c>
      <c r="M852" s="22" t="e">
        <f>IF(#REF!=#REF!,1,0)</f>
        <v>#REF!</v>
      </c>
      <c r="N852" s="22" t="e">
        <f>IF(M852=0,"",COUNTIF(M$4:M852,1))</f>
        <v>#REF!</v>
      </c>
      <c r="O852" s="53" t="e">
        <f>IF(#REF!=zz!BR$2396,1,0)</f>
        <v>#REF!</v>
      </c>
      <c r="P852" s="53" t="e">
        <f>IF(O852=0,"",COUNTIF(O$4:O852,1))</f>
        <v>#REF!</v>
      </c>
      <c r="Q852" s="53" t="e">
        <f>IF(#REF!=zz!BR$2398,1,0)</f>
        <v>#REF!</v>
      </c>
      <c r="R852" s="53" t="e">
        <f>IF(Q852=0,"",COUNTIF(Q$4:Q852,1))</f>
        <v>#REF!</v>
      </c>
      <c r="S852" s="53" t="e">
        <f>IF(#REF!=zz!BR$2400,1,0)</f>
        <v>#REF!</v>
      </c>
      <c r="T852" s="53" t="e">
        <f>IF(S852=0,"",COUNTIF(S$4:S852,1))</f>
        <v>#REF!</v>
      </c>
      <c r="U852" s="53" t="e">
        <f>IF(#REF!&lt;&gt;"",1,"")</f>
        <v>#REF!</v>
      </c>
      <c r="V852" s="53" t="e">
        <f>IF(U852="","",COUNTIF(U$4:U852,1))</f>
        <v>#REF!</v>
      </c>
      <c r="W852" s="53" t="e">
        <f>#REF!</f>
        <v>#REF!</v>
      </c>
      <c r="X852" s="53" t="e">
        <f>IF(W852=0,"",COUNTIF(W$4:W852,1))</f>
        <v>#REF!</v>
      </c>
    </row>
    <row r="853" spans="12:24" s="21" customFormat="1" x14ac:dyDescent="0.2">
      <c r="L853" s="22">
        <v>850</v>
      </c>
      <c r="M853" s="22" t="e">
        <f>IF(#REF!=#REF!,1,0)</f>
        <v>#REF!</v>
      </c>
      <c r="N853" s="22" t="e">
        <f>IF(M853=0,"",COUNTIF(M$4:M853,1))</f>
        <v>#REF!</v>
      </c>
      <c r="O853" s="53" t="e">
        <f>IF(#REF!=zz!BR$2396,1,0)</f>
        <v>#REF!</v>
      </c>
      <c r="P853" s="53" t="e">
        <f>IF(O853=0,"",COUNTIF(O$4:O853,1))</f>
        <v>#REF!</v>
      </c>
      <c r="Q853" s="53" t="e">
        <f>IF(#REF!=zz!BR$2398,1,0)</f>
        <v>#REF!</v>
      </c>
      <c r="R853" s="53" t="e">
        <f>IF(Q853=0,"",COUNTIF(Q$4:Q853,1))</f>
        <v>#REF!</v>
      </c>
      <c r="S853" s="53" t="e">
        <f>IF(#REF!=zz!BR$2400,1,0)</f>
        <v>#REF!</v>
      </c>
      <c r="T853" s="53" t="e">
        <f>IF(S853=0,"",COUNTIF(S$4:S853,1))</f>
        <v>#REF!</v>
      </c>
      <c r="U853" s="53" t="e">
        <f>IF(#REF!&lt;&gt;"",1,"")</f>
        <v>#REF!</v>
      </c>
      <c r="V853" s="53" t="e">
        <f>IF(U853="","",COUNTIF(U$4:U853,1))</f>
        <v>#REF!</v>
      </c>
      <c r="W853" s="53" t="e">
        <f>#REF!</f>
        <v>#REF!</v>
      </c>
      <c r="X853" s="53" t="e">
        <f>IF(W853=0,"",COUNTIF(W$4:W853,1))</f>
        <v>#REF!</v>
      </c>
    </row>
    <row r="854" spans="12:24" s="21" customFormat="1" x14ac:dyDescent="0.2">
      <c r="L854" s="22">
        <v>851</v>
      </c>
      <c r="M854" s="22" t="e">
        <f>IF(#REF!=#REF!,1,0)</f>
        <v>#REF!</v>
      </c>
      <c r="N854" s="22" t="e">
        <f>IF(M854=0,"",COUNTIF(M$4:M854,1))</f>
        <v>#REF!</v>
      </c>
      <c r="O854" s="53" t="e">
        <f>IF(#REF!=zz!BR$2396,1,0)</f>
        <v>#REF!</v>
      </c>
      <c r="P854" s="53" t="e">
        <f>IF(O854=0,"",COUNTIF(O$4:O854,1))</f>
        <v>#REF!</v>
      </c>
      <c r="Q854" s="53" t="e">
        <f>IF(#REF!=zz!BR$2398,1,0)</f>
        <v>#REF!</v>
      </c>
      <c r="R854" s="53" t="e">
        <f>IF(Q854=0,"",COUNTIF(Q$4:Q854,1))</f>
        <v>#REF!</v>
      </c>
      <c r="S854" s="53" t="e">
        <f>IF(#REF!=zz!BR$2400,1,0)</f>
        <v>#REF!</v>
      </c>
      <c r="T854" s="53" t="e">
        <f>IF(S854=0,"",COUNTIF(S$4:S854,1))</f>
        <v>#REF!</v>
      </c>
      <c r="U854" s="53" t="e">
        <f>IF(#REF!&lt;&gt;"",1,"")</f>
        <v>#REF!</v>
      </c>
      <c r="V854" s="53" t="e">
        <f>IF(U854="","",COUNTIF(U$4:U854,1))</f>
        <v>#REF!</v>
      </c>
      <c r="W854" s="53" t="e">
        <f>#REF!</f>
        <v>#REF!</v>
      </c>
      <c r="X854" s="53" t="e">
        <f>IF(W854=0,"",COUNTIF(W$4:W854,1))</f>
        <v>#REF!</v>
      </c>
    </row>
    <row r="855" spans="12:24" s="21" customFormat="1" x14ac:dyDescent="0.2">
      <c r="L855" s="22">
        <v>852</v>
      </c>
      <c r="M855" s="22" t="e">
        <f>IF(#REF!=#REF!,1,0)</f>
        <v>#REF!</v>
      </c>
      <c r="N855" s="22" t="e">
        <f>IF(M855=0,"",COUNTIF(M$4:M855,1))</f>
        <v>#REF!</v>
      </c>
      <c r="O855" s="53" t="e">
        <f>IF(#REF!=zz!BR$2396,1,0)</f>
        <v>#REF!</v>
      </c>
      <c r="P855" s="53" t="e">
        <f>IF(O855=0,"",COUNTIF(O$4:O855,1))</f>
        <v>#REF!</v>
      </c>
      <c r="Q855" s="53" t="e">
        <f>IF(#REF!=zz!BR$2398,1,0)</f>
        <v>#REF!</v>
      </c>
      <c r="R855" s="53" t="e">
        <f>IF(Q855=0,"",COUNTIF(Q$4:Q855,1))</f>
        <v>#REF!</v>
      </c>
      <c r="S855" s="53" t="e">
        <f>IF(#REF!=zz!BR$2400,1,0)</f>
        <v>#REF!</v>
      </c>
      <c r="T855" s="53" t="e">
        <f>IF(S855=0,"",COUNTIF(S$4:S855,1))</f>
        <v>#REF!</v>
      </c>
      <c r="U855" s="53" t="e">
        <f>IF(#REF!&lt;&gt;"",1,"")</f>
        <v>#REF!</v>
      </c>
      <c r="V855" s="53" t="e">
        <f>IF(U855="","",COUNTIF(U$4:U855,1))</f>
        <v>#REF!</v>
      </c>
      <c r="W855" s="53" t="e">
        <f>#REF!</f>
        <v>#REF!</v>
      </c>
      <c r="X855" s="53" t="e">
        <f>IF(W855=0,"",COUNTIF(W$4:W855,1))</f>
        <v>#REF!</v>
      </c>
    </row>
    <row r="856" spans="12:24" s="21" customFormat="1" x14ac:dyDescent="0.2">
      <c r="L856" s="22">
        <v>853</v>
      </c>
      <c r="M856" s="22" t="e">
        <f>IF(#REF!=#REF!,1,0)</f>
        <v>#REF!</v>
      </c>
      <c r="N856" s="22" t="e">
        <f>IF(M856=0,"",COUNTIF(M$4:M856,1))</f>
        <v>#REF!</v>
      </c>
      <c r="O856" s="53" t="e">
        <f>IF(#REF!=zz!BR$2396,1,0)</f>
        <v>#REF!</v>
      </c>
      <c r="P856" s="53" t="e">
        <f>IF(O856=0,"",COUNTIF(O$4:O856,1))</f>
        <v>#REF!</v>
      </c>
      <c r="Q856" s="53" t="e">
        <f>IF(#REF!=zz!BR$2398,1,0)</f>
        <v>#REF!</v>
      </c>
      <c r="R856" s="53" t="e">
        <f>IF(Q856=0,"",COUNTIF(Q$4:Q856,1))</f>
        <v>#REF!</v>
      </c>
      <c r="S856" s="53" t="e">
        <f>IF(#REF!=zz!BR$2400,1,0)</f>
        <v>#REF!</v>
      </c>
      <c r="T856" s="53" t="e">
        <f>IF(S856=0,"",COUNTIF(S$4:S856,1))</f>
        <v>#REF!</v>
      </c>
      <c r="U856" s="53" t="e">
        <f>IF(#REF!&lt;&gt;"",1,"")</f>
        <v>#REF!</v>
      </c>
      <c r="V856" s="53" t="e">
        <f>IF(U856="","",COUNTIF(U$4:U856,1))</f>
        <v>#REF!</v>
      </c>
      <c r="W856" s="53" t="e">
        <f>#REF!</f>
        <v>#REF!</v>
      </c>
      <c r="X856" s="53" t="e">
        <f>IF(W856=0,"",COUNTIF(W$4:W856,1))</f>
        <v>#REF!</v>
      </c>
    </row>
    <row r="857" spans="12:24" s="21" customFormat="1" x14ac:dyDescent="0.2">
      <c r="L857" s="22">
        <v>854</v>
      </c>
      <c r="M857" s="22" t="e">
        <f>IF(#REF!=#REF!,1,0)</f>
        <v>#REF!</v>
      </c>
      <c r="N857" s="22" t="e">
        <f>IF(M857=0,"",COUNTIF(M$4:M857,1))</f>
        <v>#REF!</v>
      </c>
      <c r="O857" s="53" t="e">
        <f>IF(#REF!=zz!BR$2396,1,0)</f>
        <v>#REF!</v>
      </c>
      <c r="P857" s="53" t="e">
        <f>IF(O857=0,"",COUNTIF(O$4:O857,1))</f>
        <v>#REF!</v>
      </c>
      <c r="Q857" s="53" t="e">
        <f>IF(#REF!=zz!BR$2398,1,0)</f>
        <v>#REF!</v>
      </c>
      <c r="R857" s="53" t="e">
        <f>IF(Q857=0,"",COUNTIF(Q$4:Q857,1))</f>
        <v>#REF!</v>
      </c>
      <c r="S857" s="53" t="e">
        <f>IF(#REF!=zz!BR$2400,1,0)</f>
        <v>#REF!</v>
      </c>
      <c r="T857" s="53" t="e">
        <f>IF(S857=0,"",COUNTIF(S$4:S857,1))</f>
        <v>#REF!</v>
      </c>
      <c r="U857" s="53" t="e">
        <f>IF(#REF!&lt;&gt;"",1,"")</f>
        <v>#REF!</v>
      </c>
      <c r="V857" s="53" t="e">
        <f>IF(U857="","",COUNTIF(U$4:U857,1))</f>
        <v>#REF!</v>
      </c>
      <c r="W857" s="53" t="e">
        <f>#REF!</f>
        <v>#REF!</v>
      </c>
      <c r="X857" s="53" t="e">
        <f>IF(W857=0,"",COUNTIF(W$4:W857,1))</f>
        <v>#REF!</v>
      </c>
    </row>
    <row r="858" spans="12:24" s="21" customFormat="1" x14ac:dyDescent="0.2">
      <c r="L858" s="22">
        <v>855</v>
      </c>
      <c r="M858" s="22" t="e">
        <f>IF(#REF!=#REF!,1,0)</f>
        <v>#REF!</v>
      </c>
      <c r="N858" s="22" t="e">
        <f>IF(M858=0,"",COUNTIF(M$4:M858,1))</f>
        <v>#REF!</v>
      </c>
      <c r="O858" s="53" t="e">
        <f>IF(#REF!=zz!BR$2396,1,0)</f>
        <v>#REF!</v>
      </c>
      <c r="P858" s="53" t="e">
        <f>IF(O858=0,"",COUNTIF(O$4:O858,1))</f>
        <v>#REF!</v>
      </c>
      <c r="Q858" s="53" t="e">
        <f>IF(#REF!=zz!BR$2398,1,0)</f>
        <v>#REF!</v>
      </c>
      <c r="R858" s="53" t="e">
        <f>IF(Q858=0,"",COUNTIF(Q$4:Q858,1))</f>
        <v>#REF!</v>
      </c>
      <c r="S858" s="53" t="e">
        <f>IF(#REF!=zz!BR$2400,1,0)</f>
        <v>#REF!</v>
      </c>
      <c r="T858" s="53" t="e">
        <f>IF(S858=0,"",COUNTIF(S$4:S858,1))</f>
        <v>#REF!</v>
      </c>
      <c r="U858" s="53" t="e">
        <f>IF(#REF!&lt;&gt;"",1,"")</f>
        <v>#REF!</v>
      </c>
      <c r="V858" s="53" t="e">
        <f>IF(U858="","",COUNTIF(U$4:U858,1))</f>
        <v>#REF!</v>
      </c>
      <c r="W858" s="53" t="e">
        <f>#REF!</f>
        <v>#REF!</v>
      </c>
      <c r="X858" s="53" t="e">
        <f>IF(W858=0,"",COUNTIF(W$4:W858,1))</f>
        <v>#REF!</v>
      </c>
    </row>
    <row r="859" spans="12:24" s="21" customFormat="1" x14ac:dyDescent="0.2">
      <c r="L859" s="22">
        <v>856</v>
      </c>
      <c r="M859" s="22" t="e">
        <f>IF(#REF!=#REF!,1,0)</f>
        <v>#REF!</v>
      </c>
      <c r="N859" s="22" t="e">
        <f>IF(M859=0,"",COUNTIF(M$4:M859,1))</f>
        <v>#REF!</v>
      </c>
      <c r="O859" s="53" t="e">
        <f>IF(#REF!=zz!BR$2396,1,0)</f>
        <v>#REF!</v>
      </c>
      <c r="P859" s="53" t="e">
        <f>IF(O859=0,"",COUNTIF(O$4:O859,1))</f>
        <v>#REF!</v>
      </c>
      <c r="Q859" s="53" t="e">
        <f>IF(#REF!=zz!BR$2398,1,0)</f>
        <v>#REF!</v>
      </c>
      <c r="R859" s="53" t="e">
        <f>IF(Q859=0,"",COUNTIF(Q$4:Q859,1))</f>
        <v>#REF!</v>
      </c>
      <c r="S859" s="53" t="e">
        <f>IF(#REF!=zz!BR$2400,1,0)</f>
        <v>#REF!</v>
      </c>
      <c r="T859" s="53" t="e">
        <f>IF(S859=0,"",COUNTIF(S$4:S859,1))</f>
        <v>#REF!</v>
      </c>
      <c r="U859" s="53" t="e">
        <f>IF(#REF!&lt;&gt;"",1,"")</f>
        <v>#REF!</v>
      </c>
      <c r="V859" s="53" t="e">
        <f>IF(U859="","",COUNTIF(U$4:U859,1))</f>
        <v>#REF!</v>
      </c>
      <c r="W859" s="53" t="e">
        <f>#REF!</f>
        <v>#REF!</v>
      </c>
      <c r="X859" s="53" t="e">
        <f>IF(W859=0,"",COUNTIF(W$4:W859,1))</f>
        <v>#REF!</v>
      </c>
    </row>
    <row r="860" spans="12:24" s="21" customFormat="1" x14ac:dyDescent="0.2">
      <c r="L860" s="22">
        <v>857</v>
      </c>
      <c r="M860" s="22" t="e">
        <f>IF(#REF!=#REF!,1,0)</f>
        <v>#REF!</v>
      </c>
      <c r="N860" s="22" t="e">
        <f>IF(M860=0,"",COUNTIF(M$4:M860,1))</f>
        <v>#REF!</v>
      </c>
      <c r="O860" s="53" t="e">
        <f>IF(#REF!=zz!BR$2396,1,0)</f>
        <v>#REF!</v>
      </c>
      <c r="P860" s="53" t="e">
        <f>IF(O860=0,"",COUNTIF(O$4:O860,1))</f>
        <v>#REF!</v>
      </c>
      <c r="Q860" s="53" t="e">
        <f>IF(#REF!=zz!BR$2398,1,0)</f>
        <v>#REF!</v>
      </c>
      <c r="R860" s="53" t="e">
        <f>IF(Q860=0,"",COUNTIF(Q$4:Q860,1))</f>
        <v>#REF!</v>
      </c>
      <c r="S860" s="53" t="e">
        <f>IF(#REF!=zz!BR$2400,1,0)</f>
        <v>#REF!</v>
      </c>
      <c r="T860" s="53" t="e">
        <f>IF(S860=0,"",COUNTIF(S$4:S860,1))</f>
        <v>#REF!</v>
      </c>
      <c r="U860" s="53" t="e">
        <f>IF(#REF!&lt;&gt;"",1,"")</f>
        <v>#REF!</v>
      </c>
      <c r="V860" s="53" t="e">
        <f>IF(U860="","",COUNTIF(U$4:U860,1))</f>
        <v>#REF!</v>
      </c>
      <c r="W860" s="53" t="e">
        <f>#REF!</f>
        <v>#REF!</v>
      </c>
      <c r="X860" s="53" t="e">
        <f>IF(W860=0,"",COUNTIF(W$4:W860,1))</f>
        <v>#REF!</v>
      </c>
    </row>
    <row r="861" spans="12:24" s="21" customFormat="1" x14ac:dyDescent="0.2">
      <c r="L861" s="22">
        <v>858</v>
      </c>
      <c r="M861" s="22" t="e">
        <f>IF(#REF!=#REF!,1,0)</f>
        <v>#REF!</v>
      </c>
      <c r="N861" s="22" t="e">
        <f>IF(M861=0,"",COUNTIF(M$4:M861,1))</f>
        <v>#REF!</v>
      </c>
      <c r="O861" s="53" t="e">
        <f>IF(#REF!=zz!BR$2396,1,0)</f>
        <v>#REF!</v>
      </c>
      <c r="P861" s="53" t="e">
        <f>IF(O861=0,"",COUNTIF(O$4:O861,1))</f>
        <v>#REF!</v>
      </c>
      <c r="Q861" s="53" t="e">
        <f>IF(#REF!=zz!BR$2398,1,0)</f>
        <v>#REF!</v>
      </c>
      <c r="R861" s="53" t="e">
        <f>IF(Q861=0,"",COUNTIF(Q$4:Q861,1))</f>
        <v>#REF!</v>
      </c>
      <c r="S861" s="53" t="e">
        <f>IF(#REF!=zz!BR$2400,1,0)</f>
        <v>#REF!</v>
      </c>
      <c r="T861" s="53" t="e">
        <f>IF(S861=0,"",COUNTIF(S$4:S861,1))</f>
        <v>#REF!</v>
      </c>
      <c r="U861" s="53" t="e">
        <f>IF(#REF!&lt;&gt;"",1,"")</f>
        <v>#REF!</v>
      </c>
      <c r="V861" s="53" t="e">
        <f>IF(U861="","",COUNTIF(U$4:U861,1))</f>
        <v>#REF!</v>
      </c>
      <c r="W861" s="53" t="e">
        <f>#REF!</f>
        <v>#REF!</v>
      </c>
      <c r="X861" s="53" t="e">
        <f>IF(W861=0,"",COUNTIF(W$4:W861,1))</f>
        <v>#REF!</v>
      </c>
    </row>
    <row r="862" spans="12:24" s="21" customFormat="1" x14ac:dyDescent="0.2">
      <c r="L862" s="22">
        <v>859</v>
      </c>
      <c r="M862" s="22" t="e">
        <f>IF(#REF!=#REF!,1,0)</f>
        <v>#REF!</v>
      </c>
      <c r="N862" s="22" t="e">
        <f>IF(M862=0,"",COUNTIF(M$4:M862,1))</f>
        <v>#REF!</v>
      </c>
      <c r="O862" s="53" t="e">
        <f>IF(#REF!=zz!BR$2396,1,0)</f>
        <v>#REF!</v>
      </c>
      <c r="P862" s="53" t="e">
        <f>IF(O862=0,"",COUNTIF(O$4:O862,1))</f>
        <v>#REF!</v>
      </c>
      <c r="Q862" s="53" t="e">
        <f>IF(#REF!=zz!BR$2398,1,0)</f>
        <v>#REF!</v>
      </c>
      <c r="R862" s="53" t="e">
        <f>IF(Q862=0,"",COUNTIF(Q$4:Q862,1))</f>
        <v>#REF!</v>
      </c>
      <c r="S862" s="53" t="e">
        <f>IF(#REF!=zz!BR$2400,1,0)</f>
        <v>#REF!</v>
      </c>
      <c r="T862" s="53" t="e">
        <f>IF(S862=0,"",COUNTIF(S$4:S862,1))</f>
        <v>#REF!</v>
      </c>
      <c r="U862" s="53" t="e">
        <f>IF(#REF!&lt;&gt;"",1,"")</f>
        <v>#REF!</v>
      </c>
      <c r="V862" s="53" t="e">
        <f>IF(U862="","",COUNTIF(U$4:U862,1))</f>
        <v>#REF!</v>
      </c>
      <c r="W862" s="53" t="e">
        <f>#REF!</f>
        <v>#REF!</v>
      </c>
      <c r="X862" s="53" t="e">
        <f>IF(W862=0,"",COUNTIF(W$4:W862,1))</f>
        <v>#REF!</v>
      </c>
    </row>
    <row r="863" spans="12:24" s="21" customFormat="1" x14ac:dyDescent="0.2">
      <c r="L863" s="22">
        <v>860</v>
      </c>
      <c r="M863" s="22" t="e">
        <f>IF(#REF!=#REF!,1,0)</f>
        <v>#REF!</v>
      </c>
      <c r="N863" s="22" t="e">
        <f>IF(M863=0,"",COUNTIF(M$4:M863,1))</f>
        <v>#REF!</v>
      </c>
      <c r="O863" s="53" t="e">
        <f>IF(#REF!=zz!BR$2396,1,0)</f>
        <v>#REF!</v>
      </c>
      <c r="P863" s="53" t="e">
        <f>IF(O863=0,"",COUNTIF(O$4:O863,1))</f>
        <v>#REF!</v>
      </c>
      <c r="Q863" s="53" t="e">
        <f>IF(#REF!=zz!BR$2398,1,0)</f>
        <v>#REF!</v>
      </c>
      <c r="R863" s="53" t="e">
        <f>IF(Q863=0,"",COUNTIF(Q$4:Q863,1))</f>
        <v>#REF!</v>
      </c>
      <c r="S863" s="53" t="e">
        <f>IF(#REF!=zz!BR$2400,1,0)</f>
        <v>#REF!</v>
      </c>
      <c r="T863" s="53" t="e">
        <f>IF(S863=0,"",COUNTIF(S$4:S863,1))</f>
        <v>#REF!</v>
      </c>
      <c r="U863" s="53" t="e">
        <f>IF(#REF!&lt;&gt;"",1,"")</f>
        <v>#REF!</v>
      </c>
      <c r="V863" s="53" t="e">
        <f>IF(U863="","",COUNTIF(U$4:U863,1))</f>
        <v>#REF!</v>
      </c>
      <c r="W863" s="53" t="e">
        <f>#REF!</f>
        <v>#REF!</v>
      </c>
      <c r="X863" s="53" t="e">
        <f>IF(W863=0,"",COUNTIF(W$4:W863,1))</f>
        <v>#REF!</v>
      </c>
    </row>
    <row r="864" spans="12:24" s="21" customFormat="1" x14ac:dyDescent="0.2">
      <c r="L864" s="22">
        <v>861</v>
      </c>
      <c r="M864" s="22" t="e">
        <f>IF(#REF!=#REF!,1,0)</f>
        <v>#REF!</v>
      </c>
      <c r="N864" s="22" t="e">
        <f>IF(M864=0,"",COUNTIF(M$4:M864,1))</f>
        <v>#REF!</v>
      </c>
      <c r="O864" s="53" t="e">
        <f>IF(#REF!=zz!BR$2396,1,0)</f>
        <v>#REF!</v>
      </c>
      <c r="P864" s="53" t="e">
        <f>IF(O864=0,"",COUNTIF(O$4:O864,1))</f>
        <v>#REF!</v>
      </c>
      <c r="Q864" s="53" t="e">
        <f>IF(#REF!=zz!BR$2398,1,0)</f>
        <v>#REF!</v>
      </c>
      <c r="R864" s="53" t="e">
        <f>IF(Q864=0,"",COUNTIF(Q$4:Q864,1))</f>
        <v>#REF!</v>
      </c>
      <c r="S864" s="53" t="e">
        <f>IF(#REF!=zz!BR$2400,1,0)</f>
        <v>#REF!</v>
      </c>
      <c r="T864" s="53" t="e">
        <f>IF(S864=0,"",COUNTIF(S$4:S864,1))</f>
        <v>#REF!</v>
      </c>
      <c r="U864" s="53" t="e">
        <f>IF(#REF!&lt;&gt;"",1,"")</f>
        <v>#REF!</v>
      </c>
      <c r="V864" s="53" t="e">
        <f>IF(U864="","",COUNTIF(U$4:U864,1))</f>
        <v>#REF!</v>
      </c>
      <c r="W864" s="53" t="e">
        <f>#REF!</f>
        <v>#REF!</v>
      </c>
      <c r="X864" s="53" t="e">
        <f>IF(W864=0,"",COUNTIF(W$4:W864,1))</f>
        <v>#REF!</v>
      </c>
    </row>
    <row r="865" spans="12:24" s="21" customFormat="1" x14ac:dyDescent="0.2">
      <c r="L865" s="22">
        <v>862</v>
      </c>
      <c r="M865" s="22" t="e">
        <f>IF(#REF!=#REF!,1,0)</f>
        <v>#REF!</v>
      </c>
      <c r="N865" s="22" t="e">
        <f>IF(M865=0,"",COUNTIF(M$4:M865,1))</f>
        <v>#REF!</v>
      </c>
      <c r="O865" s="53" t="e">
        <f>IF(#REF!=zz!BR$2396,1,0)</f>
        <v>#REF!</v>
      </c>
      <c r="P865" s="53" t="e">
        <f>IF(O865=0,"",COUNTIF(O$4:O865,1))</f>
        <v>#REF!</v>
      </c>
      <c r="Q865" s="53" t="e">
        <f>IF(#REF!=zz!BR$2398,1,0)</f>
        <v>#REF!</v>
      </c>
      <c r="R865" s="53" t="e">
        <f>IF(Q865=0,"",COUNTIF(Q$4:Q865,1))</f>
        <v>#REF!</v>
      </c>
      <c r="S865" s="53" t="e">
        <f>IF(#REF!=zz!BR$2400,1,0)</f>
        <v>#REF!</v>
      </c>
      <c r="T865" s="53" t="e">
        <f>IF(S865=0,"",COUNTIF(S$4:S865,1))</f>
        <v>#REF!</v>
      </c>
      <c r="U865" s="53" t="e">
        <f>IF(#REF!&lt;&gt;"",1,"")</f>
        <v>#REF!</v>
      </c>
      <c r="V865" s="53" t="e">
        <f>IF(U865="","",COUNTIF(U$4:U865,1))</f>
        <v>#REF!</v>
      </c>
      <c r="W865" s="53" t="e">
        <f>#REF!</f>
        <v>#REF!</v>
      </c>
      <c r="X865" s="53" t="e">
        <f>IF(W865=0,"",COUNTIF(W$4:W865,1))</f>
        <v>#REF!</v>
      </c>
    </row>
    <row r="866" spans="12:24" s="21" customFormat="1" x14ac:dyDescent="0.2">
      <c r="L866" s="22">
        <v>863</v>
      </c>
      <c r="M866" s="22" t="e">
        <f>IF(#REF!=#REF!,1,0)</f>
        <v>#REF!</v>
      </c>
      <c r="N866" s="22" t="e">
        <f>IF(M866=0,"",COUNTIF(M$4:M866,1))</f>
        <v>#REF!</v>
      </c>
      <c r="O866" s="53" t="e">
        <f>IF(#REF!=zz!BR$2396,1,0)</f>
        <v>#REF!</v>
      </c>
      <c r="P866" s="53" t="e">
        <f>IF(O866=0,"",COUNTIF(O$4:O866,1))</f>
        <v>#REF!</v>
      </c>
      <c r="Q866" s="53" t="e">
        <f>IF(#REF!=zz!BR$2398,1,0)</f>
        <v>#REF!</v>
      </c>
      <c r="R866" s="53" t="e">
        <f>IF(Q866=0,"",COUNTIF(Q$4:Q866,1))</f>
        <v>#REF!</v>
      </c>
      <c r="S866" s="53" t="e">
        <f>IF(#REF!=zz!BR$2400,1,0)</f>
        <v>#REF!</v>
      </c>
      <c r="T866" s="53" t="e">
        <f>IF(S866=0,"",COUNTIF(S$4:S866,1))</f>
        <v>#REF!</v>
      </c>
      <c r="U866" s="53" t="e">
        <f>IF(#REF!&lt;&gt;"",1,"")</f>
        <v>#REF!</v>
      </c>
      <c r="V866" s="53" t="e">
        <f>IF(U866="","",COUNTIF(U$4:U866,1))</f>
        <v>#REF!</v>
      </c>
      <c r="W866" s="53" t="e">
        <f>#REF!</f>
        <v>#REF!</v>
      </c>
      <c r="X866" s="53" t="e">
        <f>IF(W866=0,"",COUNTIF(W$4:W866,1))</f>
        <v>#REF!</v>
      </c>
    </row>
    <row r="867" spans="12:24" s="21" customFormat="1" x14ac:dyDescent="0.2">
      <c r="L867" s="22">
        <v>864</v>
      </c>
      <c r="M867" s="22" t="e">
        <f>IF(#REF!=#REF!,1,0)</f>
        <v>#REF!</v>
      </c>
      <c r="N867" s="22" t="e">
        <f>IF(M867=0,"",COUNTIF(M$4:M867,1))</f>
        <v>#REF!</v>
      </c>
      <c r="O867" s="53" t="e">
        <f>IF(#REF!=zz!BR$2396,1,0)</f>
        <v>#REF!</v>
      </c>
      <c r="P867" s="53" t="e">
        <f>IF(O867=0,"",COUNTIF(O$4:O867,1))</f>
        <v>#REF!</v>
      </c>
      <c r="Q867" s="53" t="e">
        <f>IF(#REF!=zz!BR$2398,1,0)</f>
        <v>#REF!</v>
      </c>
      <c r="R867" s="53" t="e">
        <f>IF(Q867=0,"",COUNTIF(Q$4:Q867,1))</f>
        <v>#REF!</v>
      </c>
      <c r="S867" s="53" t="e">
        <f>IF(#REF!=zz!BR$2400,1,0)</f>
        <v>#REF!</v>
      </c>
      <c r="T867" s="53" t="e">
        <f>IF(S867=0,"",COUNTIF(S$4:S867,1))</f>
        <v>#REF!</v>
      </c>
      <c r="U867" s="53" t="e">
        <f>IF(#REF!&lt;&gt;"",1,"")</f>
        <v>#REF!</v>
      </c>
      <c r="V867" s="53" t="e">
        <f>IF(U867="","",COUNTIF(U$4:U867,1))</f>
        <v>#REF!</v>
      </c>
      <c r="W867" s="53" t="e">
        <f>#REF!</f>
        <v>#REF!</v>
      </c>
      <c r="X867" s="53" t="e">
        <f>IF(W867=0,"",COUNTIF(W$4:W867,1))</f>
        <v>#REF!</v>
      </c>
    </row>
    <row r="868" spans="12:24" s="21" customFormat="1" x14ac:dyDescent="0.2">
      <c r="L868" s="22">
        <v>865</v>
      </c>
      <c r="M868" s="22" t="e">
        <f>IF(#REF!=#REF!,1,0)</f>
        <v>#REF!</v>
      </c>
      <c r="N868" s="22" t="e">
        <f>IF(M868=0,"",COUNTIF(M$4:M868,1))</f>
        <v>#REF!</v>
      </c>
      <c r="O868" s="53" t="e">
        <f>IF(#REF!=zz!BR$2396,1,0)</f>
        <v>#REF!</v>
      </c>
      <c r="P868" s="53" t="e">
        <f>IF(O868=0,"",COUNTIF(O$4:O868,1))</f>
        <v>#REF!</v>
      </c>
      <c r="Q868" s="53" t="e">
        <f>IF(#REF!=zz!BR$2398,1,0)</f>
        <v>#REF!</v>
      </c>
      <c r="R868" s="53" t="e">
        <f>IF(Q868=0,"",COUNTIF(Q$4:Q868,1))</f>
        <v>#REF!</v>
      </c>
      <c r="S868" s="53" t="e">
        <f>IF(#REF!=zz!BR$2400,1,0)</f>
        <v>#REF!</v>
      </c>
      <c r="T868" s="53" t="e">
        <f>IF(S868=0,"",COUNTIF(S$4:S868,1))</f>
        <v>#REF!</v>
      </c>
      <c r="U868" s="53" t="e">
        <f>IF(#REF!&lt;&gt;"",1,"")</f>
        <v>#REF!</v>
      </c>
      <c r="V868" s="53" t="e">
        <f>IF(U868="","",COUNTIF(U$4:U868,1))</f>
        <v>#REF!</v>
      </c>
      <c r="W868" s="53" t="e">
        <f>#REF!</f>
        <v>#REF!</v>
      </c>
      <c r="X868" s="53" t="e">
        <f>IF(W868=0,"",COUNTIF(W$4:W868,1))</f>
        <v>#REF!</v>
      </c>
    </row>
    <row r="869" spans="12:24" s="21" customFormat="1" x14ac:dyDescent="0.2">
      <c r="L869" s="22">
        <v>866</v>
      </c>
      <c r="M869" s="22" t="e">
        <f>IF(#REF!=#REF!,1,0)</f>
        <v>#REF!</v>
      </c>
      <c r="N869" s="22" t="e">
        <f>IF(M869=0,"",COUNTIF(M$4:M869,1))</f>
        <v>#REF!</v>
      </c>
      <c r="O869" s="53" t="e">
        <f>IF(#REF!=zz!BR$2396,1,0)</f>
        <v>#REF!</v>
      </c>
      <c r="P869" s="53" t="e">
        <f>IF(O869=0,"",COUNTIF(O$4:O869,1))</f>
        <v>#REF!</v>
      </c>
      <c r="Q869" s="53" t="e">
        <f>IF(#REF!=zz!BR$2398,1,0)</f>
        <v>#REF!</v>
      </c>
      <c r="R869" s="53" t="e">
        <f>IF(Q869=0,"",COUNTIF(Q$4:Q869,1))</f>
        <v>#REF!</v>
      </c>
      <c r="S869" s="53" t="e">
        <f>IF(#REF!=zz!BR$2400,1,0)</f>
        <v>#REF!</v>
      </c>
      <c r="T869" s="53" t="e">
        <f>IF(S869=0,"",COUNTIF(S$4:S869,1))</f>
        <v>#REF!</v>
      </c>
      <c r="U869" s="53" t="e">
        <f>IF(#REF!&lt;&gt;"",1,"")</f>
        <v>#REF!</v>
      </c>
      <c r="V869" s="53" t="e">
        <f>IF(U869="","",COUNTIF(U$4:U869,1))</f>
        <v>#REF!</v>
      </c>
      <c r="W869" s="53" t="e">
        <f>#REF!</f>
        <v>#REF!</v>
      </c>
      <c r="X869" s="53" t="e">
        <f>IF(W869=0,"",COUNTIF(W$4:W869,1))</f>
        <v>#REF!</v>
      </c>
    </row>
    <row r="870" spans="12:24" s="21" customFormat="1" x14ac:dyDescent="0.2">
      <c r="L870" s="22">
        <v>867</v>
      </c>
      <c r="M870" s="22" t="e">
        <f>IF(#REF!=#REF!,1,0)</f>
        <v>#REF!</v>
      </c>
      <c r="N870" s="22" t="e">
        <f>IF(M870=0,"",COUNTIF(M$4:M870,1))</f>
        <v>#REF!</v>
      </c>
      <c r="O870" s="53" t="e">
        <f>IF(#REF!=zz!BR$2396,1,0)</f>
        <v>#REF!</v>
      </c>
      <c r="P870" s="53" t="e">
        <f>IF(O870=0,"",COUNTIF(O$4:O870,1))</f>
        <v>#REF!</v>
      </c>
      <c r="Q870" s="53" t="e">
        <f>IF(#REF!=zz!BR$2398,1,0)</f>
        <v>#REF!</v>
      </c>
      <c r="R870" s="53" t="e">
        <f>IF(Q870=0,"",COUNTIF(Q$4:Q870,1))</f>
        <v>#REF!</v>
      </c>
      <c r="S870" s="53" t="e">
        <f>IF(#REF!=zz!BR$2400,1,0)</f>
        <v>#REF!</v>
      </c>
      <c r="T870" s="53" t="e">
        <f>IF(S870=0,"",COUNTIF(S$4:S870,1))</f>
        <v>#REF!</v>
      </c>
      <c r="U870" s="53" t="e">
        <f>IF(#REF!&lt;&gt;"",1,"")</f>
        <v>#REF!</v>
      </c>
      <c r="V870" s="53" t="e">
        <f>IF(U870="","",COUNTIF(U$4:U870,1))</f>
        <v>#REF!</v>
      </c>
      <c r="W870" s="53" t="e">
        <f>#REF!</f>
        <v>#REF!</v>
      </c>
      <c r="X870" s="53" t="e">
        <f>IF(W870=0,"",COUNTIF(W$4:W870,1))</f>
        <v>#REF!</v>
      </c>
    </row>
    <row r="871" spans="12:24" s="21" customFormat="1" x14ac:dyDescent="0.2">
      <c r="L871" s="22">
        <v>868</v>
      </c>
      <c r="M871" s="22" t="e">
        <f>IF(#REF!=#REF!,1,0)</f>
        <v>#REF!</v>
      </c>
      <c r="N871" s="22" t="e">
        <f>IF(M871=0,"",COUNTIF(M$4:M871,1))</f>
        <v>#REF!</v>
      </c>
      <c r="O871" s="53" t="e">
        <f>IF(#REF!=zz!BR$2396,1,0)</f>
        <v>#REF!</v>
      </c>
      <c r="P871" s="53" t="e">
        <f>IF(O871=0,"",COUNTIF(O$4:O871,1))</f>
        <v>#REF!</v>
      </c>
      <c r="Q871" s="53" t="e">
        <f>IF(#REF!=zz!BR$2398,1,0)</f>
        <v>#REF!</v>
      </c>
      <c r="R871" s="53" t="e">
        <f>IF(Q871=0,"",COUNTIF(Q$4:Q871,1))</f>
        <v>#REF!</v>
      </c>
      <c r="S871" s="53" t="e">
        <f>IF(#REF!=zz!BR$2400,1,0)</f>
        <v>#REF!</v>
      </c>
      <c r="T871" s="53" t="e">
        <f>IF(S871=0,"",COUNTIF(S$4:S871,1))</f>
        <v>#REF!</v>
      </c>
      <c r="U871" s="53" t="e">
        <f>IF(#REF!&lt;&gt;"",1,"")</f>
        <v>#REF!</v>
      </c>
      <c r="V871" s="53" t="e">
        <f>IF(U871="","",COUNTIF(U$4:U871,1))</f>
        <v>#REF!</v>
      </c>
      <c r="W871" s="53" t="e">
        <f>#REF!</f>
        <v>#REF!</v>
      </c>
      <c r="X871" s="53" t="e">
        <f>IF(W871=0,"",COUNTIF(W$4:W871,1))</f>
        <v>#REF!</v>
      </c>
    </row>
    <row r="872" spans="12:24" s="21" customFormat="1" x14ac:dyDescent="0.2">
      <c r="L872" s="22">
        <v>869</v>
      </c>
      <c r="M872" s="22" t="e">
        <f>IF(#REF!=#REF!,1,0)</f>
        <v>#REF!</v>
      </c>
      <c r="N872" s="22" t="e">
        <f>IF(M872=0,"",COUNTIF(M$4:M872,1))</f>
        <v>#REF!</v>
      </c>
      <c r="O872" s="53" t="e">
        <f>IF(#REF!=zz!BR$2396,1,0)</f>
        <v>#REF!</v>
      </c>
      <c r="P872" s="53" t="e">
        <f>IF(O872=0,"",COUNTIF(O$4:O872,1))</f>
        <v>#REF!</v>
      </c>
      <c r="Q872" s="53" t="e">
        <f>IF(#REF!=zz!BR$2398,1,0)</f>
        <v>#REF!</v>
      </c>
      <c r="R872" s="53" t="e">
        <f>IF(Q872=0,"",COUNTIF(Q$4:Q872,1))</f>
        <v>#REF!</v>
      </c>
      <c r="S872" s="53" t="e">
        <f>IF(#REF!=zz!BR$2400,1,0)</f>
        <v>#REF!</v>
      </c>
      <c r="T872" s="53" t="e">
        <f>IF(S872=0,"",COUNTIF(S$4:S872,1))</f>
        <v>#REF!</v>
      </c>
      <c r="U872" s="53" t="e">
        <f>IF(#REF!&lt;&gt;"",1,"")</f>
        <v>#REF!</v>
      </c>
      <c r="V872" s="53" t="e">
        <f>IF(U872="","",COUNTIF(U$4:U872,1))</f>
        <v>#REF!</v>
      </c>
      <c r="W872" s="53" t="e">
        <f>#REF!</f>
        <v>#REF!</v>
      </c>
      <c r="X872" s="53" t="e">
        <f>IF(W872=0,"",COUNTIF(W$4:W872,1))</f>
        <v>#REF!</v>
      </c>
    </row>
    <row r="873" spans="12:24" s="21" customFormat="1" x14ac:dyDescent="0.2">
      <c r="L873" s="22">
        <v>870</v>
      </c>
      <c r="M873" s="22" t="e">
        <f>IF(#REF!=#REF!,1,0)</f>
        <v>#REF!</v>
      </c>
      <c r="N873" s="22" t="e">
        <f>IF(M873=0,"",COUNTIF(M$4:M873,1))</f>
        <v>#REF!</v>
      </c>
      <c r="O873" s="53" t="e">
        <f>IF(#REF!=zz!BR$2396,1,0)</f>
        <v>#REF!</v>
      </c>
      <c r="P873" s="53" t="e">
        <f>IF(O873=0,"",COUNTIF(O$4:O873,1))</f>
        <v>#REF!</v>
      </c>
      <c r="Q873" s="53" t="e">
        <f>IF(#REF!=zz!BR$2398,1,0)</f>
        <v>#REF!</v>
      </c>
      <c r="R873" s="53" t="e">
        <f>IF(Q873=0,"",COUNTIF(Q$4:Q873,1))</f>
        <v>#REF!</v>
      </c>
      <c r="S873" s="53" t="e">
        <f>IF(#REF!=zz!BR$2400,1,0)</f>
        <v>#REF!</v>
      </c>
      <c r="T873" s="53" t="e">
        <f>IF(S873=0,"",COUNTIF(S$4:S873,1))</f>
        <v>#REF!</v>
      </c>
      <c r="U873" s="53" t="e">
        <f>IF(#REF!&lt;&gt;"",1,"")</f>
        <v>#REF!</v>
      </c>
      <c r="V873" s="53" t="e">
        <f>IF(U873="","",COUNTIF(U$4:U873,1))</f>
        <v>#REF!</v>
      </c>
      <c r="W873" s="53" t="e">
        <f>#REF!</f>
        <v>#REF!</v>
      </c>
      <c r="X873" s="53" t="e">
        <f>IF(W873=0,"",COUNTIF(W$4:W873,1))</f>
        <v>#REF!</v>
      </c>
    </row>
    <row r="874" spans="12:24" s="21" customFormat="1" x14ac:dyDescent="0.2">
      <c r="L874" s="22">
        <v>871</v>
      </c>
      <c r="M874" s="22" t="e">
        <f>IF(#REF!=#REF!,1,0)</f>
        <v>#REF!</v>
      </c>
      <c r="N874" s="22" t="e">
        <f>IF(M874=0,"",COUNTIF(M$4:M874,1))</f>
        <v>#REF!</v>
      </c>
      <c r="O874" s="53" t="e">
        <f>IF(#REF!=zz!BR$2396,1,0)</f>
        <v>#REF!</v>
      </c>
      <c r="P874" s="53" t="e">
        <f>IF(O874=0,"",COUNTIF(O$4:O874,1))</f>
        <v>#REF!</v>
      </c>
      <c r="Q874" s="53" t="e">
        <f>IF(#REF!=zz!BR$2398,1,0)</f>
        <v>#REF!</v>
      </c>
      <c r="R874" s="53" t="e">
        <f>IF(Q874=0,"",COUNTIF(Q$4:Q874,1))</f>
        <v>#REF!</v>
      </c>
      <c r="S874" s="53" t="e">
        <f>IF(#REF!=zz!BR$2400,1,0)</f>
        <v>#REF!</v>
      </c>
      <c r="T874" s="53" t="e">
        <f>IF(S874=0,"",COUNTIF(S$4:S874,1))</f>
        <v>#REF!</v>
      </c>
      <c r="U874" s="53" t="e">
        <f>IF(#REF!&lt;&gt;"",1,"")</f>
        <v>#REF!</v>
      </c>
      <c r="V874" s="53" t="e">
        <f>IF(U874="","",COUNTIF(U$4:U874,1))</f>
        <v>#REF!</v>
      </c>
      <c r="W874" s="53" t="e">
        <f>#REF!</f>
        <v>#REF!</v>
      </c>
      <c r="X874" s="53" t="e">
        <f>IF(W874=0,"",COUNTIF(W$4:W874,1))</f>
        <v>#REF!</v>
      </c>
    </row>
    <row r="875" spans="12:24" s="21" customFormat="1" x14ac:dyDescent="0.2">
      <c r="L875" s="22">
        <v>872</v>
      </c>
      <c r="M875" s="22" t="e">
        <f>IF(#REF!=#REF!,1,0)</f>
        <v>#REF!</v>
      </c>
      <c r="N875" s="22" t="e">
        <f>IF(M875=0,"",COUNTIF(M$4:M875,1))</f>
        <v>#REF!</v>
      </c>
      <c r="O875" s="53" t="e">
        <f>IF(#REF!=zz!BR$2396,1,0)</f>
        <v>#REF!</v>
      </c>
      <c r="P875" s="53" t="e">
        <f>IF(O875=0,"",COUNTIF(O$4:O875,1))</f>
        <v>#REF!</v>
      </c>
      <c r="Q875" s="53" t="e">
        <f>IF(#REF!=zz!BR$2398,1,0)</f>
        <v>#REF!</v>
      </c>
      <c r="R875" s="53" t="e">
        <f>IF(Q875=0,"",COUNTIF(Q$4:Q875,1))</f>
        <v>#REF!</v>
      </c>
      <c r="S875" s="53" t="e">
        <f>IF(#REF!=zz!BR$2400,1,0)</f>
        <v>#REF!</v>
      </c>
      <c r="T875" s="53" t="e">
        <f>IF(S875=0,"",COUNTIF(S$4:S875,1))</f>
        <v>#REF!</v>
      </c>
      <c r="U875" s="53" t="e">
        <f>IF(#REF!&lt;&gt;"",1,"")</f>
        <v>#REF!</v>
      </c>
      <c r="V875" s="53" t="e">
        <f>IF(U875="","",COUNTIF(U$4:U875,1))</f>
        <v>#REF!</v>
      </c>
      <c r="W875" s="53" t="e">
        <f>#REF!</f>
        <v>#REF!</v>
      </c>
      <c r="X875" s="53" t="e">
        <f>IF(W875=0,"",COUNTIF(W$4:W875,1))</f>
        <v>#REF!</v>
      </c>
    </row>
    <row r="876" spans="12:24" s="21" customFormat="1" x14ac:dyDescent="0.2">
      <c r="L876" s="22">
        <v>873</v>
      </c>
      <c r="M876" s="22" t="e">
        <f>IF(#REF!=#REF!,1,0)</f>
        <v>#REF!</v>
      </c>
      <c r="N876" s="22" t="e">
        <f>IF(M876=0,"",COUNTIF(M$4:M876,1))</f>
        <v>#REF!</v>
      </c>
      <c r="O876" s="53" t="e">
        <f>IF(#REF!=zz!BR$2396,1,0)</f>
        <v>#REF!</v>
      </c>
      <c r="P876" s="53" t="e">
        <f>IF(O876=0,"",COUNTIF(O$4:O876,1))</f>
        <v>#REF!</v>
      </c>
      <c r="Q876" s="53" t="e">
        <f>IF(#REF!=zz!BR$2398,1,0)</f>
        <v>#REF!</v>
      </c>
      <c r="R876" s="53" t="e">
        <f>IF(Q876=0,"",COUNTIF(Q$4:Q876,1))</f>
        <v>#REF!</v>
      </c>
      <c r="S876" s="53" t="e">
        <f>IF(#REF!=zz!BR$2400,1,0)</f>
        <v>#REF!</v>
      </c>
      <c r="T876" s="53" t="e">
        <f>IF(S876=0,"",COUNTIF(S$4:S876,1))</f>
        <v>#REF!</v>
      </c>
      <c r="U876" s="53" t="e">
        <f>IF(#REF!&lt;&gt;"",1,"")</f>
        <v>#REF!</v>
      </c>
      <c r="V876" s="53" t="e">
        <f>IF(U876="","",COUNTIF(U$4:U876,1))</f>
        <v>#REF!</v>
      </c>
      <c r="W876" s="53" t="e">
        <f>#REF!</f>
        <v>#REF!</v>
      </c>
      <c r="X876" s="53" t="e">
        <f>IF(W876=0,"",COUNTIF(W$4:W876,1))</f>
        <v>#REF!</v>
      </c>
    </row>
    <row r="877" spans="12:24" s="21" customFormat="1" x14ac:dyDescent="0.2">
      <c r="L877" s="22">
        <v>874</v>
      </c>
      <c r="M877" s="22" t="e">
        <f>IF(#REF!=#REF!,1,0)</f>
        <v>#REF!</v>
      </c>
      <c r="N877" s="22" t="e">
        <f>IF(M877=0,"",COUNTIF(M$4:M877,1))</f>
        <v>#REF!</v>
      </c>
      <c r="O877" s="53" t="e">
        <f>IF(#REF!=zz!BR$2396,1,0)</f>
        <v>#REF!</v>
      </c>
      <c r="P877" s="53" t="e">
        <f>IF(O877=0,"",COUNTIF(O$4:O877,1))</f>
        <v>#REF!</v>
      </c>
      <c r="Q877" s="53" t="e">
        <f>IF(#REF!=zz!BR$2398,1,0)</f>
        <v>#REF!</v>
      </c>
      <c r="R877" s="53" t="e">
        <f>IF(Q877=0,"",COUNTIF(Q$4:Q877,1))</f>
        <v>#REF!</v>
      </c>
      <c r="S877" s="53" t="e">
        <f>IF(#REF!=zz!BR$2400,1,0)</f>
        <v>#REF!</v>
      </c>
      <c r="T877" s="53" t="e">
        <f>IF(S877=0,"",COUNTIF(S$4:S877,1))</f>
        <v>#REF!</v>
      </c>
      <c r="U877" s="53" t="e">
        <f>IF(#REF!&lt;&gt;"",1,"")</f>
        <v>#REF!</v>
      </c>
      <c r="V877" s="53" t="e">
        <f>IF(U877="","",COUNTIF(U$4:U877,1))</f>
        <v>#REF!</v>
      </c>
      <c r="W877" s="53" t="e">
        <f>#REF!</f>
        <v>#REF!</v>
      </c>
      <c r="X877" s="53" t="e">
        <f>IF(W877=0,"",COUNTIF(W$4:W877,1))</f>
        <v>#REF!</v>
      </c>
    </row>
    <row r="878" spans="12:24" s="21" customFormat="1" x14ac:dyDescent="0.2">
      <c r="L878" s="22">
        <v>875</v>
      </c>
      <c r="M878" s="22" t="e">
        <f>IF(#REF!=#REF!,1,0)</f>
        <v>#REF!</v>
      </c>
      <c r="N878" s="22" t="e">
        <f>IF(M878=0,"",COUNTIF(M$4:M878,1))</f>
        <v>#REF!</v>
      </c>
      <c r="O878" s="53" t="e">
        <f>IF(#REF!=zz!BR$2396,1,0)</f>
        <v>#REF!</v>
      </c>
      <c r="P878" s="53" t="e">
        <f>IF(O878=0,"",COUNTIF(O$4:O878,1))</f>
        <v>#REF!</v>
      </c>
      <c r="Q878" s="53" t="e">
        <f>IF(#REF!=zz!BR$2398,1,0)</f>
        <v>#REF!</v>
      </c>
      <c r="R878" s="53" t="e">
        <f>IF(Q878=0,"",COUNTIF(Q$4:Q878,1))</f>
        <v>#REF!</v>
      </c>
      <c r="S878" s="53" t="e">
        <f>IF(#REF!=zz!BR$2400,1,0)</f>
        <v>#REF!</v>
      </c>
      <c r="T878" s="53" t="e">
        <f>IF(S878=0,"",COUNTIF(S$4:S878,1))</f>
        <v>#REF!</v>
      </c>
      <c r="U878" s="53" t="e">
        <f>IF(#REF!&lt;&gt;"",1,"")</f>
        <v>#REF!</v>
      </c>
      <c r="V878" s="53" t="e">
        <f>IF(U878="","",COUNTIF(U$4:U878,1))</f>
        <v>#REF!</v>
      </c>
      <c r="W878" s="53" t="e">
        <f>#REF!</f>
        <v>#REF!</v>
      </c>
      <c r="X878" s="53" t="e">
        <f>IF(W878=0,"",COUNTIF(W$4:W878,1))</f>
        <v>#REF!</v>
      </c>
    </row>
    <row r="879" spans="12:24" s="21" customFormat="1" x14ac:dyDescent="0.2">
      <c r="L879" s="22">
        <v>876</v>
      </c>
      <c r="M879" s="22" t="e">
        <f>IF(#REF!=#REF!,1,0)</f>
        <v>#REF!</v>
      </c>
      <c r="N879" s="22" t="e">
        <f>IF(M879=0,"",COUNTIF(M$4:M879,1))</f>
        <v>#REF!</v>
      </c>
      <c r="O879" s="53" t="e">
        <f>IF(#REF!=zz!BR$2396,1,0)</f>
        <v>#REF!</v>
      </c>
      <c r="P879" s="53" t="e">
        <f>IF(O879=0,"",COUNTIF(O$4:O879,1))</f>
        <v>#REF!</v>
      </c>
      <c r="Q879" s="53" t="e">
        <f>IF(#REF!=zz!BR$2398,1,0)</f>
        <v>#REF!</v>
      </c>
      <c r="R879" s="53" t="e">
        <f>IF(Q879=0,"",COUNTIF(Q$4:Q879,1))</f>
        <v>#REF!</v>
      </c>
      <c r="S879" s="53" t="e">
        <f>IF(#REF!=zz!BR$2400,1,0)</f>
        <v>#REF!</v>
      </c>
      <c r="T879" s="53" t="e">
        <f>IF(S879=0,"",COUNTIF(S$4:S879,1))</f>
        <v>#REF!</v>
      </c>
      <c r="U879" s="53" t="e">
        <f>IF(#REF!&lt;&gt;"",1,"")</f>
        <v>#REF!</v>
      </c>
      <c r="V879" s="53" t="e">
        <f>IF(U879="","",COUNTIF(U$4:U879,1))</f>
        <v>#REF!</v>
      </c>
      <c r="W879" s="53" t="e">
        <f>#REF!</f>
        <v>#REF!</v>
      </c>
      <c r="X879" s="53" t="e">
        <f>IF(W879=0,"",COUNTIF(W$4:W879,1))</f>
        <v>#REF!</v>
      </c>
    </row>
    <row r="880" spans="12:24" s="21" customFormat="1" x14ac:dyDescent="0.2">
      <c r="L880" s="22">
        <v>877</v>
      </c>
      <c r="M880" s="22" t="e">
        <f>IF(#REF!=#REF!,1,0)</f>
        <v>#REF!</v>
      </c>
      <c r="N880" s="22" t="e">
        <f>IF(M880=0,"",COUNTIF(M$4:M880,1))</f>
        <v>#REF!</v>
      </c>
      <c r="O880" s="53" t="e">
        <f>IF(#REF!=zz!BR$2396,1,0)</f>
        <v>#REF!</v>
      </c>
      <c r="P880" s="53" t="e">
        <f>IF(O880=0,"",COUNTIF(O$4:O880,1))</f>
        <v>#REF!</v>
      </c>
      <c r="Q880" s="53" t="e">
        <f>IF(#REF!=zz!BR$2398,1,0)</f>
        <v>#REF!</v>
      </c>
      <c r="R880" s="53" t="e">
        <f>IF(Q880=0,"",COUNTIF(Q$4:Q880,1))</f>
        <v>#REF!</v>
      </c>
      <c r="S880" s="53" t="e">
        <f>IF(#REF!=zz!BR$2400,1,0)</f>
        <v>#REF!</v>
      </c>
      <c r="T880" s="53" t="e">
        <f>IF(S880=0,"",COUNTIF(S$4:S880,1))</f>
        <v>#REF!</v>
      </c>
      <c r="U880" s="53" t="e">
        <f>IF(#REF!&lt;&gt;"",1,"")</f>
        <v>#REF!</v>
      </c>
      <c r="V880" s="53" t="e">
        <f>IF(U880="","",COUNTIF(U$4:U880,1))</f>
        <v>#REF!</v>
      </c>
      <c r="W880" s="53" t="e">
        <f>#REF!</f>
        <v>#REF!</v>
      </c>
      <c r="X880" s="53" t="e">
        <f>IF(W880=0,"",COUNTIF(W$4:W880,1))</f>
        <v>#REF!</v>
      </c>
    </row>
    <row r="881" spans="12:24" s="21" customFormat="1" x14ac:dyDescent="0.2">
      <c r="L881" s="22">
        <v>878</v>
      </c>
      <c r="M881" s="22" t="e">
        <f>IF(#REF!=#REF!,1,0)</f>
        <v>#REF!</v>
      </c>
      <c r="N881" s="22" t="e">
        <f>IF(M881=0,"",COUNTIF(M$4:M881,1))</f>
        <v>#REF!</v>
      </c>
      <c r="O881" s="53" t="e">
        <f>IF(#REF!=zz!BR$2396,1,0)</f>
        <v>#REF!</v>
      </c>
      <c r="P881" s="53" t="e">
        <f>IF(O881=0,"",COUNTIF(O$4:O881,1))</f>
        <v>#REF!</v>
      </c>
      <c r="Q881" s="53" t="e">
        <f>IF(#REF!=zz!BR$2398,1,0)</f>
        <v>#REF!</v>
      </c>
      <c r="R881" s="53" t="e">
        <f>IF(Q881=0,"",COUNTIF(Q$4:Q881,1))</f>
        <v>#REF!</v>
      </c>
      <c r="S881" s="53" t="e">
        <f>IF(#REF!=zz!BR$2400,1,0)</f>
        <v>#REF!</v>
      </c>
      <c r="T881" s="53" t="e">
        <f>IF(S881=0,"",COUNTIF(S$4:S881,1))</f>
        <v>#REF!</v>
      </c>
      <c r="U881" s="53" t="e">
        <f>IF(#REF!&lt;&gt;"",1,"")</f>
        <v>#REF!</v>
      </c>
      <c r="V881" s="53" t="e">
        <f>IF(U881="","",COUNTIF(U$4:U881,1))</f>
        <v>#REF!</v>
      </c>
      <c r="W881" s="53" t="e">
        <f>#REF!</f>
        <v>#REF!</v>
      </c>
      <c r="X881" s="53" t="e">
        <f>IF(W881=0,"",COUNTIF(W$4:W881,1))</f>
        <v>#REF!</v>
      </c>
    </row>
    <row r="882" spans="12:24" s="21" customFormat="1" x14ac:dyDescent="0.2">
      <c r="L882" s="22">
        <v>879</v>
      </c>
      <c r="M882" s="22" t="e">
        <f>IF(#REF!=#REF!,1,0)</f>
        <v>#REF!</v>
      </c>
      <c r="N882" s="22" t="e">
        <f>IF(M882=0,"",COUNTIF(M$4:M882,1))</f>
        <v>#REF!</v>
      </c>
      <c r="O882" s="53" t="e">
        <f>IF(#REF!=zz!BR$2396,1,0)</f>
        <v>#REF!</v>
      </c>
      <c r="P882" s="53" t="e">
        <f>IF(O882=0,"",COUNTIF(O$4:O882,1))</f>
        <v>#REF!</v>
      </c>
      <c r="Q882" s="53" t="e">
        <f>IF(#REF!=zz!BR$2398,1,0)</f>
        <v>#REF!</v>
      </c>
      <c r="R882" s="53" t="e">
        <f>IF(Q882=0,"",COUNTIF(Q$4:Q882,1))</f>
        <v>#REF!</v>
      </c>
      <c r="S882" s="53" t="e">
        <f>IF(#REF!=zz!BR$2400,1,0)</f>
        <v>#REF!</v>
      </c>
      <c r="T882" s="53" t="e">
        <f>IF(S882=0,"",COUNTIF(S$4:S882,1))</f>
        <v>#REF!</v>
      </c>
      <c r="U882" s="53" t="e">
        <f>IF(#REF!&lt;&gt;"",1,"")</f>
        <v>#REF!</v>
      </c>
      <c r="V882" s="53" t="e">
        <f>IF(U882="","",COUNTIF(U$4:U882,1))</f>
        <v>#REF!</v>
      </c>
      <c r="W882" s="53" t="e">
        <f>#REF!</f>
        <v>#REF!</v>
      </c>
      <c r="X882" s="53" t="e">
        <f>IF(W882=0,"",COUNTIF(W$4:W882,1))</f>
        <v>#REF!</v>
      </c>
    </row>
    <row r="883" spans="12:24" s="21" customFormat="1" x14ac:dyDescent="0.2">
      <c r="L883" s="22">
        <v>880</v>
      </c>
      <c r="M883" s="22" t="e">
        <f>IF(#REF!=#REF!,1,0)</f>
        <v>#REF!</v>
      </c>
      <c r="N883" s="22" t="e">
        <f>IF(M883=0,"",COUNTIF(M$4:M883,1))</f>
        <v>#REF!</v>
      </c>
      <c r="O883" s="53" t="e">
        <f>IF(#REF!=zz!BR$2396,1,0)</f>
        <v>#REF!</v>
      </c>
      <c r="P883" s="53" t="e">
        <f>IF(O883=0,"",COUNTIF(O$4:O883,1))</f>
        <v>#REF!</v>
      </c>
      <c r="Q883" s="53" t="e">
        <f>IF(#REF!=zz!BR$2398,1,0)</f>
        <v>#REF!</v>
      </c>
      <c r="R883" s="53" t="e">
        <f>IF(Q883=0,"",COUNTIF(Q$4:Q883,1))</f>
        <v>#REF!</v>
      </c>
      <c r="S883" s="53" t="e">
        <f>IF(#REF!=zz!BR$2400,1,0)</f>
        <v>#REF!</v>
      </c>
      <c r="T883" s="53" t="e">
        <f>IF(S883=0,"",COUNTIF(S$4:S883,1))</f>
        <v>#REF!</v>
      </c>
      <c r="U883" s="53" t="e">
        <f>IF(#REF!&lt;&gt;"",1,"")</f>
        <v>#REF!</v>
      </c>
      <c r="V883" s="53" t="e">
        <f>IF(U883="","",COUNTIF(U$4:U883,1))</f>
        <v>#REF!</v>
      </c>
      <c r="W883" s="53" t="e">
        <f>#REF!</f>
        <v>#REF!</v>
      </c>
      <c r="X883" s="53" t="e">
        <f>IF(W883=0,"",COUNTIF(W$4:W883,1))</f>
        <v>#REF!</v>
      </c>
    </row>
    <row r="884" spans="12:24" s="21" customFormat="1" x14ac:dyDescent="0.2">
      <c r="L884" s="22">
        <v>881</v>
      </c>
      <c r="M884" s="22" t="e">
        <f>IF(#REF!=#REF!,1,0)</f>
        <v>#REF!</v>
      </c>
      <c r="N884" s="22" t="e">
        <f>IF(M884=0,"",COUNTIF(M$4:M884,1))</f>
        <v>#REF!</v>
      </c>
      <c r="O884" s="53" t="e">
        <f>IF(#REF!=zz!BR$2396,1,0)</f>
        <v>#REF!</v>
      </c>
      <c r="P884" s="53" t="e">
        <f>IF(O884=0,"",COUNTIF(O$4:O884,1))</f>
        <v>#REF!</v>
      </c>
      <c r="Q884" s="53" t="e">
        <f>IF(#REF!=zz!BR$2398,1,0)</f>
        <v>#REF!</v>
      </c>
      <c r="R884" s="53" t="e">
        <f>IF(Q884=0,"",COUNTIF(Q$4:Q884,1))</f>
        <v>#REF!</v>
      </c>
      <c r="S884" s="53" t="e">
        <f>IF(#REF!=zz!BR$2400,1,0)</f>
        <v>#REF!</v>
      </c>
      <c r="T884" s="53" t="e">
        <f>IF(S884=0,"",COUNTIF(S$4:S884,1))</f>
        <v>#REF!</v>
      </c>
      <c r="U884" s="53" t="e">
        <f>IF(#REF!&lt;&gt;"",1,"")</f>
        <v>#REF!</v>
      </c>
      <c r="V884" s="53" t="e">
        <f>IF(U884="","",COUNTIF(U$4:U884,1))</f>
        <v>#REF!</v>
      </c>
      <c r="W884" s="53" t="e">
        <f>#REF!</f>
        <v>#REF!</v>
      </c>
      <c r="X884" s="53" t="e">
        <f>IF(W884=0,"",COUNTIF(W$4:W884,1))</f>
        <v>#REF!</v>
      </c>
    </row>
    <row r="885" spans="12:24" s="21" customFormat="1" x14ac:dyDescent="0.2">
      <c r="L885" s="22">
        <v>882</v>
      </c>
      <c r="M885" s="22" t="e">
        <f>IF(#REF!=#REF!,1,0)</f>
        <v>#REF!</v>
      </c>
      <c r="N885" s="22" t="e">
        <f>IF(M885=0,"",COUNTIF(M$4:M885,1))</f>
        <v>#REF!</v>
      </c>
      <c r="O885" s="53" t="e">
        <f>IF(#REF!=zz!BR$2396,1,0)</f>
        <v>#REF!</v>
      </c>
      <c r="P885" s="53" t="e">
        <f>IF(O885=0,"",COUNTIF(O$4:O885,1))</f>
        <v>#REF!</v>
      </c>
      <c r="Q885" s="53" t="e">
        <f>IF(#REF!=zz!BR$2398,1,0)</f>
        <v>#REF!</v>
      </c>
      <c r="R885" s="53" t="e">
        <f>IF(Q885=0,"",COUNTIF(Q$4:Q885,1))</f>
        <v>#REF!</v>
      </c>
      <c r="S885" s="53" t="e">
        <f>IF(#REF!=zz!BR$2400,1,0)</f>
        <v>#REF!</v>
      </c>
      <c r="T885" s="53" t="e">
        <f>IF(S885=0,"",COUNTIF(S$4:S885,1))</f>
        <v>#REF!</v>
      </c>
      <c r="U885" s="53" t="e">
        <f>IF(#REF!&lt;&gt;"",1,"")</f>
        <v>#REF!</v>
      </c>
      <c r="V885" s="53" t="e">
        <f>IF(U885="","",COUNTIF(U$4:U885,1))</f>
        <v>#REF!</v>
      </c>
      <c r="W885" s="53" t="e">
        <f>#REF!</f>
        <v>#REF!</v>
      </c>
      <c r="X885" s="53" t="e">
        <f>IF(W885=0,"",COUNTIF(W$4:W885,1))</f>
        <v>#REF!</v>
      </c>
    </row>
    <row r="886" spans="12:24" s="21" customFormat="1" x14ac:dyDescent="0.2">
      <c r="L886" s="22">
        <v>883</v>
      </c>
      <c r="M886" s="22" t="e">
        <f>IF(#REF!=#REF!,1,0)</f>
        <v>#REF!</v>
      </c>
      <c r="N886" s="22" t="e">
        <f>IF(M886=0,"",COUNTIF(M$4:M886,1))</f>
        <v>#REF!</v>
      </c>
      <c r="O886" s="53" t="e">
        <f>IF(#REF!=zz!BR$2396,1,0)</f>
        <v>#REF!</v>
      </c>
      <c r="P886" s="53" t="e">
        <f>IF(O886=0,"",COUNTIF(O$4:O886,1))</f>
        <v>#REF!</v>
      </c>
      <c r="Q886" s="53" t="e">
        <f>IF(#REF!=zz!BR$2398,1,0)</f>
        <v>#REF!</v>
      </c>
      <c r="R886" s="53" t="e">
        <f>IF(Q886=0,"",COUNTIF(Q$4:Q886,1))</f>
        <v>#REF!</v>
      </c>
      <c r="S886" s="53" t="e">
        <f>IF(#REF!=zz!BR$2400,1,0)</f>
        <v>#REF!</v>
      </c>
      <c r="T886" s="53" t="e">
        <f>IF(S886=0,"",COUNTIF(S$4:S886,1))</f>
        <v>#REF!</v>
      </c>
      <c r="U886" s="53" t="e">
        <f>IF(#REF!&lt;&gt;"",1,"")</f>
        <v>#REF!</v>
      </c>
      <c r="V886" s="53" t="e">
        <f>IF(U886="","",COUNTIF(U$4:U886,1))</f>
        <v>#REF!</v>
      </c>
      <c r="W886" s="53" t="e">
        <f>#REF!</f>
        <v>#REF!</v>
      </c>
      <c r="X886" s="53" t="e">
        <f>IF(W886=0,"",COUNTIF(W$4:W886,1))</f>
        <v>#REF!</v>
      </c>
    </row>
    <row r="887" spans="12:24" s="21" customFormat="1" x14ac:dyDescent="0.2">
      <c r="L887" s="22">
        <v>884</v>
      </c>
      <c r="M887" s="22" t="e">
        <f>IF(#REF!=#REF!,1,0)</f>
        <v>#REF!</v>
      </c>
      <c r="N887" s="22" t="e">
        <f>IF(M887=0,"",COUNTIF(M$4:M887,1))</f>
        <v>#REF!</v>
      </c>
      <c r="O887" s="53" t="e">
        <f>IF(#REF!=zz!BR$2396,1,0)</f>
        <v>#REF!</v>
      </c>
      <c r="P887" s="53" t="e">
        <f>IF(O887=0,"",COUNTIF(O$4:O887,1))</f>
        <v>#REF!</v>
      </c>
      <c r="Q887" s="53" t="e">
        <f>IF(#REF!=zz!BR$2398,1,0)</f>
        <v>#REF!</v>
      </c>
      <c r="R887" s="53" t="e">
        <f>IF(Q887=0,"",COUNTIF(Q$4:Q887,1))</f>
        <v>#REF!</v>
      </c>
      <c r="S887" s="53" t="e">
        <f>IF(#REF!=zz!BR$2400,1,0)</f>
        <v>#REF!</v>
      </c>
      <c r="T887" s="53" t="e">
        <f>IF(S887=0,"",COUNTIF(S$4:S887,1))</f>
        <v>#REF!</v>
      </c>
      <c r="U887" s="53" t="e">
        <f>IF(#REF!&lt;&gt;"",1,"")</f>
        <v>#REF!</v>
      </c>
      <c r="V887" s="53" t="e">
        <f>IF(U887="","",COUNTIF(U$4:U887,1))</f>
        <v>#REF!</v>
      </c>
      <c r="W887" s="53" t="e">
        <f>#REF!</f>
        <v>#REF!</v>
      </c>
      <c r="X887" s="53" t="e">
        <f>IF(W887=0,"",COUNTIF(W$4:W887,1))</f>
        <v>#REF!</v>
      </c>
    </row>
    <row r="888" spans="12:24" s="21" customFormat="1" x14ac:dyDescent="0.2">
      <c r="L888" s="22">
        <v>885</v>
      </c>
      <c r="M888" s="22" t="e">
        <f>IF(#REF!=#REF!,1,0)</f>
        <v>#REF!</v>
      </c>
      <c r="N888" s="22" t="e">
        <f>IF(M888=0,"",COUNTIF(M$4:M888,1))</f>
        <v>#REF!</v>
      </c>
      <c r="O888" s="53" t="e">
        <f>IF(#REF!=zz!BR$2396,1,0)</f>
        <v>#REF!</v>
      </c>
      <c r="P888" s="53" t="e">
        <f>IF(O888=0,"",COUNTIF(O$4:O888,1))</f>
        <v>#REF!</v>
      </c>
      <c r="Q888" s="53" t="e">
        <f>IF(#REF!=zz!BR$2398,1,0)</f>
        <v>#REF!</v>
      </c>
      <c r="R888" s="53" t="e">
        <f>IF(Q888=0,"",COUNTIF(Q$4:Q888,1))</f>
        <v>#REF!</v>
      </c>
      <c r="S888" s="53" t="e">
        <f>IF(#REF!=zz!BR$2400,1,0)</f>
        <v>#REF!</v>
      </c>
      <c r="T888" s="53" t="e">
        <f>IF(S888=0,"",COUNTIF(S$4:S888,1))</f>
        <v>#REF!</v>
      </c>
      <c r="U888" s="53" t="e">
        <f>IF(#REF!&lt;&gt;"",1,"")</f>
        <v>#REF!</v>
      </c>
      <c r="V888" s="53" t="e">
        <f>IF(U888="","",COUNTIF(U$4:U888,1))</f>
        <v>#REF!</v>
      </c>
      <c r="W888" s="53" t="e">
        <f>#REF!</f>
        <v>#REF!</v>
      </c>
      <c r="X888" s="53" t="e">
        <f>IF(W888=0,"",COUNTIF(W$4:W888,1))</f>
        <v>#REF!</v>
      </c>
    </row>
    <row r="889" spans="12:24" s="21" customFormat="1" x14ac:dyDescent="0.2">
      <c r="L889" s="22">
        <v>886</v>
      </c>
      <c r="M889" s="22" t="e">
        <f>IF(#REF!=#REF!,1,0)</f>
        <v>#REF!</v>
      </c>
      <c r="N889" s="22" t="e">
        <f>IF(M889=0,"",COUNTIF(M$4:M889,1))</f>
        <v>#REF!</v>
      </c>
      <c r="O889" s="53" t="e">
        <f>IF(#REF!=zz!BR$2396,1,0)</f>
        <v>#REF!</v>
      </c>
      <c r="P889" s="53" t="e">
        <f>IF(O889=0,"",COUNTIF(O$4:O889,1))</f>
        <v>#REF!</v>
      </c>
      <c r="Q889" s="53" t="e">
        <f>IF(#REF!=zz!BR$2398,1,0)</f>
        <v>#REF!</v>
      </c>
      <c r="R889" s="53" t="e">
        <f>IF(Q889=0,"",COUNTIF(Q$4:Q889,1))</f>
        <v>#REF!</v>
      </c>
      <c r="S889" s="53" t="e">
        <f>IF(#REF!=zz!BR$2400,1,0)</f>
        <v>#REF!</v>
      </c>
      <c r="T889" s="53" t="e">
        <f>IF(S889=0,"",COUNTIF(S$4:S889,1))</f>
        <v>#REF!</v>
      </c>
      <c r="U889" s="53" t="e">
        <f>IF(#REF!&lt;&gt;"",1,"")</f>
        <v>#REF!</v>
      </c>
      <c r="V889" s="53" t="e">
        <f>IF(U889="","",COUNTIF(U$4:U889,1))</f>
        <v>#REF!</v>
      </c>
      <c r="W889" s="53" t="e">
        <f>#REF!</f>
        <v>#REF!</v>
      </c>
      <c r="X889" s="53" t="e">
        <f>IF(W889=0,"",COUNTIF(W$4:W889,1))</f>
        <v>#REF!</v>
      </c>
    </row>
    <row r="890" spans="12:24" s="21" customFormat="1" x14ac:dyDescent="0.2">
      <c r="L890" s="22">
        <v>887</v>
      </c>
      <c r="M890" s="22" t="e">
        <f>IF(#REF!=#REF!,1,0)</f>
        <v>#REF!</v>
      </c>
      <c r="N890" s="22" t="e">
        <f>IF(M890=0,"",COUNTIF(M$4:M890,1))</f>
        <v>#REF!</v>
      </c>
      <c r="O890" s="53" t="e">
        <f>IF(#REF!=zz!BR$2396,1,0)</f>
        <v>#REF!</v>
      </c>
      <c r="P890" s="53" t="e">
        <f>IF(O890=0,"",COUNTIF(O$4:O890,1))</f>
        <v>#REF!</v>
      </c>
      <c r="Q890" s="53" t="e">
        <f>IF(#REF!=zz!BR$2398,1,0)</f>
        <v>#REF!</v>
      </c>
      <c r="R890" s="53" t="e">
        <f>IF(Q890=0,"",COUNTIF(Q$4:Q890,1))</f>
        <v>#REF!</v>
      </c>
      <c r="S890" s="53" t="e">
        <f>IF(#REF!=zz!BR$2400,1,0)</f>
        <v>#REF!</v>
      </c>
      <c r="T890" s="53" t="e">
        <f>IF(S890=0,"",COUNTIF(S$4:S890,1))</f>
        <v>#REF!</v>
      </c>
      <c r="U890" s="53" t="e">
        <f>IF(#REF!&lt;&gt;"",1,"")</f>
        <v>#REF!</v>
      </c>
      <c r="V890" s="53" t="e">
        <f>IF(U890="","",COUNTIF(U$4:U890,1))</f>
        <v>#REF!</v>
      </c>
      <c r="W890" s="53" t="e">
        <f>#REF!</f>
        <v>#REF!</v>
      </c>
      <c r="X890" s="53" t="e">
        <f>IF(W890=0,"",COUNTIF(W$4:W890,1))</f>
        <v>#REF!</v>
      </c>
    </row>
    <row r="891" spans="12:24" s="21" customFormat="1" x14ac:dyDescent="0.2">
      <c r="L891" s="22">
        <v>888</v>
      </c>
      <c r="M891" s="22" t="e">
        <f>IF(#REF!=#REF!,1,0)</f>
        <v>#REF!</v>
      </c>
      <c r="N891" s="22" t="e">
        <f>IF(M891=0,"",COUNTIF(M$4:M891,1))</f>
        <v>#REF!</v>
      </c>
      <c r="O891" s="53" t="e">
        <f>IF(#REF!=zz!BR$2396,1,0)</f>
        <v>#REF!</v>
      </c>
      <c r="P891" s="53" t="e">
        <f>IF(O891=0,"",COUNTIF(O$4:O891,1))</f>
        <v>#REF!</v>
      </c>
      <c r="Q891" s="53" t="e">
        <f>IF(#REF!=zz!BR$2398,1,0)</f>
        <v>#REF!</v>
      </c>
      <c r="R891" s="53" t="e">
        <f>IF(Q891=0,"",COUNTIF(Q$4:Q891,1))</f>
        <v>#REF!</v>
      </c>
      <c r="S891" s="53" t="e">
        <f>IF(#REF!=zz!BR$2400,1,0)</f>
        <v>#REF!</v>
      </c>
      <c r="T891" s="53" t="e">
        <f>IF(S891=0,"",COUNTIF(S$4:S891,1))</f>
        <v>#REF!</v>
      </c>
      <c r="U891" s="53" t="e">
        <f>IF(#REF!&lt;&gt;"",1,"")</f>
        <v>#REF!</v>
      </c>
      <c r="V891" s="53" t="e">
        <f>IF(U891="","",COUNTIF(U$4:U891,1))</f>
        <v>#REF!</v>
      </c>
      <c r="W891" s="53" t="e">
        <f>#REF!</f>
        <v>#REF!</v>
      </c>
      <c r="X891" s="53" t="e">
        <f>IF(W891=0,"",COUNTIF(W$4:W891,1))</f>
        <v>#REF!</v>
      </c>
    </row>
    <row r="892" spans="12:24" s="21" customFormat="1" x14ac:dyDescent="0.2">
      <c r="L892" s="22">
        <v>889</v>
      </c>
      <c r="M892" s="22" t="e">
        <f>IF(#REF!=#REF!,1,0)</f>
        <v>#REF!</v>
      </c>
      <c r="N892" s="22" t="e">
        <f>IF(M892=0,"",COUNTIF(M$4:M892,1))</f>
        <v>#REF!</v>
      </c>
      <c r="O892" s="53" t="e">
        <f>IF(#REF!=zz!BR$2396,1,0)</f>
        <v>#REF!</v>
      </c>
      <c r="P892" s="53" t="e">
        <f>IF(O892=0,"",COUNTIF(O$4:O892,1))</f>
        <v>#REF!</v>
      </c>
      <c r="Q892" s="53" t="e">
        <f>IF(#REF!=zz!BR$2398,1,0)</f>
        <v>#REF!</v>
      </c>
      <c r="R892" s="53" t="e">
        <f>IF(Q892=0,"",COUNTIF(Q$4:Q892,1))</f>
        <v>#REF!</v>
      </c>
      <c r="S892" s="53" t="e">
        <f>IF(#REF!=zz!BR$2400,1,0)</f>
        <v>#REF!</v>
      </c>
      <c r="T892" s="53" t="e">
        <f>IF(S892=0,"",COUNTIF(S$4:S892,1))</f>
        <v>#REF!</v>
      </c>
      <c r="U892" s="53" t="e">
        <f>IF(#REF!&lt;&gt;"",1,"")</f>
        <v>#REF!</v>
      </c>
      <c r="V892" s="53" t="e">
        <f>IF(U892="","",COUNTIF(U$4:U892,1))</f>
        <v>#REF!</v>
      </c>
      <c r="W892" s="53" t="e">
        <f>#REF!</f>
        <v>#REF!</v>
      </c>
      <c r="X892" s="53" t="e">
        <f>IF(W892=0,"",COUNTIF(W$4:W892,1))</f>
        <v>#REF!</v>
      </c>
    </row>
    <row r="893" spans="12:24" s="21" customFormat="1" x14ac:dyDescent="0.2">
      <c r="L893" s="22">
        <v>890</v>
      </c>
      <c r="M893" s="22" t="e">
        <f>IF(#REF!=#REF!,1,0)</f>
        <v>#REF!</v>
      </c>
      <c r="N893" s="22" t="e">
        <f>IF(M893=0,"",COUNTIF(M$4:M893,1))</f>
        <v>#REF!</v>
      </c>
      <c r="O893" s="53" t="e">
        <f>IF(#REF!=zz!BR$2396,1,0)</f>
        <v>#REF!</v>
      </c>
      <c r="P893" s="53" t="e">
        <f>IF(O893=0,"",COUNTIF(O$4:O893,1))</f>
        <v>#REF!</v>
      </c>
      <c r="Q893" s="53" t="e">
        <f>IF(#REF!=zz!BR$2398,1,0)</f>
        <v>#REF!</v>
      </c>
      <c r="R893" s="53" t="e">
        <f>IF(Q893=0,"",COUNTIF(Q$4:Q893,1))</f>
        <v>#REF!</v>
      </c>
      <c r="S893" s="53" t="e">
        <f>IF(#REF!=zz!BR$2400,1,0)</f>
        <v>#REF!</v>
      </c>
      <c r="T893" s="53" t="e">
        <f>IF(S893=0,"",COUNTIF(S$4:S893,1))</f>
        <v>#REF!</v>
      </c>
      <c r="U893" s="53" t="e">
        <f>IF(#REF!&lt;&gt;"",1,"")</f>
        <v>#REF!</v>
      </c>
      <c r="V893" s="53" t="e">
        <f>IF(U893="","",COUNTIF(U$4:U893,1))</f>
        <v>#REF!</v>
      </c>
      <c r="W893" s="53" t="e">
        <f>#REF!</f>
        <v>#REF!</v>
      </c>
      <c r="X893" s="53" t="e">
        <f>IF(W893=0,"",COUNTIF(W$4:W893,1))</f>
        <v>#REF!</v>
      </c>
    </row>
    <row r="894" spans="12:24" s="21" customFormat="1" x14ac:dyDescent="0.2">
      <c r="L894" s="22">
        <v>891</v>
      </c>
      <c r="M894" s="22" t="e">
        <f>IF(#REF!=#REF!,1,0)</f>
        <v>#REF!</v>
      </c>
      <c r="N894" s="22" t="e">
        <f>IF(M894=0,"",COUNTIF(M$4:M894,1))</f>
        <v>#REF!</v>
      </c>
      <c r="O894" s="53" t="e">
        <f>IF(#REF!=zz!BR$2396,1,0)</f>
        <v>#REF!</v>
      </c>
      <c r="P894" s="53" t="e">
        <f>IF(O894=0,"",COUNTIF(O$4:O894,1))</f>
        <v>#REF!</v>
      </c>
      <c r="Q894" s="53" t="e">
        <f>IF(#REF!=zz!BR$2398,1,0)</f>
        <v>#REF!</v>
      </c>
      <c r="R894" s="53" t="e">
        <f>IF(Q894=0,"",COUNTIF(Q$4:Q894,1))</f>
        <v>#REF!</v>
      </c>
      <c r="S894" s="53" t="e">
        <f>IF(#REF!=zz!BR$2400,1,0)</f>
        <v>#REF!</v>
      </c>
      <c r="T894" s="53" t="e">
        <f>IF(S894=0,"",COUNTIF(S$4:S894,1))</f>
        <v>#REF!</v>
      </c>
      <c r="U894" s="53" t="e">
        <f>IF(#REF!&lt;&gt;"",1,"")</f>
        <v>#REF!</v>
      </c>
      <c r="V894" s="53" t="e">
        <f>IF(U894="","",COUNTIF(U$4:U894,1))</f>
        <v>#REF!</v>
      </c>
      <c r="W894" s="53" t="e">
        <f>#REF!</f>
        <v>#REF!</v>
      </c>
      <c r="X894" s="53" t="e">
        <f>IF(W894=0,"",COUNTIF(W$4:W894,1))</f>
        <v>#REF!</v>
      </c>
    </row>
    <row r="895" spans="12:24" s="21" customFormat="1" x14ac:dyDescent="0.2">
      <c r="L895" s="22">
        <v>892</v>
      </c>
      <c r="M895" s="22" t="e">
        <f>IF(#REF!=#REF!,1,0)</f>
        <v>#REF!</v>
      </c>
      <c r="N895" s="22" t="e">
        <f>IF(M895=0,"",COUNTIF(M$4:M895,1))</f>
        <v>#REF!</v>
      </c>
      <c r="O895" s="53" t="e">
        <f>IF(#REF!=zz!BR$2396,1,0)</f>
        <v>#REF!</v>
      </c>
      <c r="P895" s="53" t="e">
        <f>IF(O895=0,"",COUNTIF(O$4:O895,1))</f>
        <v>#REF!</v>
      </c>
      <c r="Q895" s="53" t="e">
        <f>IF(#REF!=zz!BR$2398,1,0)</f>
        <v>#REF!</v>
      </c>
      <c r="R895" s="53" t="e">
        <f>IF(Q895=0,"",COUNTIF(Q$4:Q895,1))</f>
        <v>#REF!</v>
      </c>
      <c r="S895" s="53" t="e">
        <f>IF(#REF!=zz!BR$2400,1,0)</f>
        <v>#REF!</v>
      </c>
      <c r="T895" s="53" t="e">
        <f>IF(S895=0,"",COUNTIF(S$4:S895,1))</f>
        <v>#REF!</v>
      </c>
      <c r="U895" s="53" t="e">
        <f>IF(#REF!&lt;&gt;"",1,"")</f>
        <v>#REF!</v>
      </c>
      <c r="V895" s="53" t="e">
        <f>IF(U895="","",COUNTIF(U$4:U895,1))</f>
        <v>#REF!</v>
      </c>
      <c r="W895" s="53" t="e">
        <f>#REF!</f>
        <v>#REF!</v>
      </c>
      <c r="X895" s="53" t="e">
        <f>IF(W895=0,"",COUNTIF(W$4:W895,1))</f>
        <v>#REF!</v>
      </c>
    </row>
    <row r="896" spans="12:24" s="21" customFormat="1" x14ac:dyDescent="0.2">
      <c r="L896" s="22">
        <v>893</v>
      </c>
      <c r="M896" s="22" t="e">
        <f>IF(#REF!=#REF!,1,0)</f>
        <v>#REF!</v>
      </c>
      <c r="N896" s="22" t="e">
        <f>IF(M896=0,"",COUNTIF(M$4:M896,1))</f>
        <v>#REF!</v>
      </c>
      <c r="O896" s="53" t="e">
        <f>IF(#REF!=zz!BR$2396,1,0)</f>
        <v>#REF!</v>
      </c>
      <c r="P896" s="53" t="e">
        <f>IF(O896=0,"",COUNTIF(O$4:O896,1))</f>
        <v>#REF!</v>
      </c>
      <c r="Q896" s="53" t="e">
        <f>IF(#REF!=zz!BR$2398,1,0)</f>
        <v>#REF!</v>
      </c>
      <c r="R896" s="53" t="e">
        <f>IF(Q896=0,"",COUNTIF(Q$4:Q896,1))</f>
        <v>#REF!</v>
      </c>
      <c r="S896" s="53" t="e">
        <f>IF(#REF!=zz!BR$2400,1,0)</f>
        <v>#REF!</v>
      </c>
      <c r="T896" s="53" t="e">
        <f>IF(S896=0,"",COUNTIF(S$4:S896,1))</f>
        <v>#REF!</v>
      </c>
      <c r="U896" s="53" t="e">
        <f>IF(#REF!&lt;&gt;"",1,"")</f>
        <v>#REF!</v>
      </c>
      <c r="V896" s="53" t="e">
        <f>IF(U896="","",COUNTIF(U$4:U896,1))</f>
        <v>#REF!</v>
      </c>
      <c r="W896" s="53" t="e">
        <f>#REF!</f>
        <v>#REF!</v>
      </c>
      <c r="X896" s="53" t="e">
        <f>IF(W896=0,"",COUNTIF(W$4:W896,1))</f>
        <v>#REF!</v>
      </c>
    </row>
    <row r="897" spans="12:24" s="21" customFormat="1" x14ac:dyDescent="0.2">
      <c r="L897" s="22">
        <v>894</v>
      </c>
      <c r="M897" s="22" t="e">
        <f>IF(#REF!=#REF!,1,0)</f>
        <v>#REF!</v>
      </c>
      <c r="N897" s="22" t="e">
        <f>IF(M897=0,"",COUNTIF(M$4:M897,1))</f>
        <v>#REF!</v>
      </c>
      <c r="O897" s="53" t="e">
        <f>IF(#REF!=zz!BR$2396,1,0)</f>
        <v>#REF!</v>
      </c>
      <c r="P897" s="53" t="e">
        <f>IF(O897=0,"",COUNTIF(O$4:O897,1))</f>
        <v>#REF!</v>
      </c>
      <c r="Q897" s="53" t="e">
        <f>IF(#REF!=zz!BR$2398,1,0)</f>
        <v>#REF!</v>
      </c>
      <c r="R897" s="53" t="e">
        <f>IF(Q897=0,"",COUNTIF(Q$4:Q897,1))</f>
        <v>#REF!</v>
      </c>
      <c r="S897" s="53" t="e">
        <f>IF(#REF!=zz!BR$2400,1,0)</f>
        <v>#REF!</v>
      </c>
      <c r="T897" s="53" t="e">
        <f>IF(S897=0,"",COUNTIF(S$4:S897,1))</f>
        <v>#REF!</v>
      </c>
      <c r="U897" s="53" t="e">
        <f>IF(#REF!&lt;&gt;"",1,"")</f>
        <v>#REF!</v>
      </c>
      <c r="V897" s="53" t="e">
        <f>IF(U897="","",COUNTIF(U$4:U897,1))</f>
        <v>#REF!</v>
      </c>
      <c r="W897" s="53" t="e">
        <f>#REF!</f>
        <v>#REF!</v>
      </c>
      <c r="X897" s="53" t="e">
        <f>IF(W897=0,"",COUNTIF(W$4:W897,1))</f>
        <v>#REF!</v>
      </c>
    </row>
    <row r="898" spans="12:24" s="21" customFormat="1" x14ac:dyDescent="0.2">
      <c r="L898" s="22">
        <v>895</v>
      </c>
      <c r="M898" s="22" t="e">
        <f>IF(#REF!=#REF!,1,0)</f>
        <v>#REF!</v>
      </c>
      <c r="N898" s="22" t="e">
        <f>IF(M898=0,"",COUNTIF(M$4:M898,1))</f>
        <v>#REF!</v>
      </c>
      <c r="O898" s="53" t="e">
        <f>IF(#REF!=zz!BR$2396,1,0)</f>
        <v>#REF!</v>
      </c>
      <c r="P898" s="53" t="e">
        <f>IF(O898=0,"",COUNTIF(O$4:O898,1))</f>
        <v>#REF!</v>
      </c>
      <c r="Q898" s="53" t="e">
        <f>IF(#REF!=zz!BR$2398,1,0)</f>
        <v>#REF!</v>
      </c>
      <c r="R898" s="53" t="e">
        <f>IF(Q898=0,"",COUNTIF(Q$4:Q898,1))</f>
        <v>#REF!</v>
      </c>
      <c r="S898" s="53" t="e">
        <f>IF(#REF!=zz!BR$2400,1,0)</f>
        <v>#REF!</v>
      </c>
      <c r="T898" s="53" t="e">
        <f>IF(S898=0,"",COUNTIF(S$4:S898,1))</f>
        <v>#REF!</v>
      </c>
      <c r="U898" s="53" t="e">
        <f>IF(#REF!&lt;&gt;"",1,"")</f>
        <v>#REF!</v>
      </c>
      <c r="V898" s="53" t="e">
        <f>IF(U898="","",COUNTIF(U$4:U898,1))</f>
        <v>#REF!</v>
      </c>
      <c r="W898" s="53" t="e">
        <f>#REF!</f>
        <v>#REF!</v>
      </c>
      <c r="X898" s="53" t="e">
        <f>IF(W898=0,"",COUNTIF(W$4:W898,1))</f>
        <v>#REF!</v>
      </c>
    </row>
    <row r="899" spans="12:24" s="21" customFormat="1" x14ac:dyDescent="0.2">
      <c r="L899" s="22">
        <v>896</v>
      </c>
      <c r="M899" s="22" t="e">
        <f>IF(#REF!=#REF!,1,0)</f>
        <v>#REF!</v>
      </c>
      <c r="N899" s="22" t="e">
        <f>IF(M899=0,"",COUNTIF(M$4:M899,1))</f>
        <v>#REF!</v>
      </c>
      <c r="O899" s="53" t="e">
        <f>IF(#REF!=zz!BR$2396,1,0)</f>
        <v>#REF!</v>
      </c>
      <c r="P899" s="53" t="e">
        <f>IF(O899=0,"",COUNTIF(O$4:O899,1))</f>
        <v>#REF!</v>
      </c>
      <c r="Q899" s="53" t="e">
        <f>IF(#REF!=zz!BR$2398,1,0)</f>
        <v>#REF!</v>
      </c>
      <c r="R899" s="53" t="e">
        <f>IF(Q899=0,"",COUNTIF(Q$4:Q899,1))</f>
        <v>#REF!</v>
      </c>
      <c r="S899" s="53" t="e">
        <f>IF(#REF!=zz!BR$2400,1,0)</f>
        <v>#REF!</v>
      </c>
      <c r="T899" s="53" t="e">
        <f>IF(S899=0,"",COUNTIF(S$4:S899,1))</f>
        <v>#REF!</v>
      </c>
      <c r="U899" s="53" t="e">
        <f>IF(#REF!&lt;&gt;"",1,"")</f>
        <v>#REF!</v>
      </c>
      <c r="V899" s="53" t="e">
        <f>IF(U899="","",COUNTIF(U$4:U899,1))</f>
        <v>#REF!</v>
      </c>
      <c r="W899" s="53" t="e">
        <f>#REF!</f>
        <v>#REF!</v>
      </c>
      <c r="X899" s="53" t="e">
        <f>IF(W899=0,"",COUNTIF(W$4:W899,1))</f>
        <v>#REF!</v>
      </c>
    </row>
    <row r="900" spans="12:24" s="21" customFormat="1" x14ac:dyDescent="0.2">
      <c r="L900" s="22">
        <v>897</v>
      </c>
      <c r="M900" s="22" t="e">
        <f>IF(#REF!=#REF!,1,0)</f>
        <v>#REF!</v>
      </c>
      <c r="N900" s="22" t="e">
        <f>IF(M900=0,"",COUNTIF(M$4:M900,1))</f>
        <v>#REF!</v>
      </c>
      <c r="O900" s="53" t="e">
        <f>IF(#REF!=zz!BR$2396,1,0)</f>
        <v>#REF!</v>
      </c>
      <c r="P900" s="53" t="e">
        <f>IF(O900=0,"",COUNTIF(O$4:O900,1))</f>
        <v>#REF!</v>
      </c>
      <c r="Q900" s="53" t="e">
        <f>IF(#REF!=zz!BR$2398,1,0)</f>
        <v>#REF!</v>
      </c>
      <c r="R900" s="53" t="e">
        <f>IF(Q900=0,"",COUNTIF(Q$4:Q900,1))</f>
        <v>#REF!</v>
      </c>
      <c r="S900" s="53" t="e">
        <f>IF(#REF!=zz!BR$2400,1,0)</f>
        <v>#REF!</v>
      </c>
      <c r="T900" s="53" t="e">
        <f>IF(S900=0,"",COUNTIF(S$4:S900,1))</f>
        <v>#REF!</v>
      </c>
      <c r="U900" s="53" t="e">
        <f>IF(#REF!&lt;&gt;"",1,"")</f>
        <v>#REF!</v>
      </c>
      <c r="V900" s="53" t="e">
        <f>IF(U900="","",COUNTIF(U$4:U900,1))</f>
        <v>#REF!</v>
      </c>
      <c r="W900" s="53" t="e">
        <f>#REF!</f>
        <v>#REF!</v>
      </c>
      <c r="X900" s="53" t="e">
        <f>IF(W900=0,"",COUNTIF(W$4:W900,1))</f>
        <v>#REF!</v>
      </c>
    </row>
    <row r="901" spans="12:24" s="21" customFormat="1" x14ac:dyDescent="0.2">
      <c r="L901" s="22">
        <v>898</v>
      </c>
      <c r="M901" s="22" t="e">
        <f>IF(#REF!=#REF!,1,0)</f>
        <v>#REF!</v>
      </c>
      <c r="N901" s="22" t="e">
        <f>IF(M901=0,"",COUNTIF(M$4:M901,1))</f>
        <v>#REF!</v>
      </c>
      <c r="O901" s="53" t="e">
        <f>IF(#REF!=zz!BR$2396,1,0)</f>
        <v>#REF!</v>
      </c>
      <c r="P901" s="53" t="e">
        <f>IF(O901=0,"",COUNTIF(O$4:O901,1))</f>
        <v>#REF!</v>
      </c>
      <c r="Q901" s="53" t="e">
        <f>IF(#REF!=zz!BR$2398,1,0)</f>
        <v>#REF!</v>
      </c>
      <c r="R901" s="53" t="e">
        <f>IF(Q901=0,"",COUNTIF(Q$4:Q901,1))</f>
        <v>#REF!</v>
      </c>
      <c r="S901" s="53" t="e">
        <f>IF(#REF!=zz!BR$2400,1,0)</f>
        <v>#REF!</v>
      </c>
      <c r="T901" s="53" t="e">
        <f>IF(S901=0,"",COUNTIF(S$4:S901,1))</f>
        <v>#REF!</v>
      </c>
      <c r="U901" s="53" t="e">
        <f>IF(#REF!&lt;&gt;"",1,"")</f>
        <v>#REF!</v>
      </c>
      <c r="V901" s="53" t="e">
        <f>IF(U901="","",COUNTIF(U$4:U901,1))</f>
        <v>#REF!</v>
      </c>
      <c r="W901" s="53" t="e">
        <f>#REF!</f>
        <v>#REF!</v>
      </c>
      <c r="X901" s="53" t="e">
        <f>IF(W901=0,"",COUNTIF(W$4:W901,1))</f>
        <v>#REF!</v>
      </c>
    </row>
    <row r="902" spans="12:24" s="21" customFormat="1" x14ac:dyDescent="0.2">
      <c r="L902" s="22">
        <v>899</v>
      </c>
      <c r="M902" s="22" t="e">
        <f>IF(#REF!=#REF!,1,0)</f>
        <v>#REF!</v>
      </c>
      <c r="N902" s="22" t="e">
        <f>IF(M902=0,"",COUNTIF(M$4:M902,1))</f>
        <v>#REF!</v>
      </c>
      <c r="O902" s="53" t="e">
        <f>IF(#REF!=zz!BR$2396,1,0)</f>
        <v>#REF!</v>
      </c>
      <c r="P902" s="53" t="e">
        <f>IF(O902=0,"",COUNTIF(O$4:O902,1))</f>
        <v>#REF!</v>
      </c>
      <c r="Q902" s="53" t="e">
        <f>IF(#REF!=zz!BR$2398,1,0)</f>
        <v>#REF!</v>
      </c>
      <c r="R902" s="53" t="e">
        <f>IF(Q902=0,"",COUNTIF(Q$4:Q902,1))</f>
        <v>#REF!</v>
      </c>
      <c r="S902" s="53" t="e">
        <f>IF(#REF!=zz!BR$2400,1,0)</f>
        <v>#REF!</v>
      </c>
      <c r="T902" s="53" t="e">
        <f>IF(S902=0,"",COUNTIF(S$4:S902,1))</f>
        <v>#REF!</v>
      </c>
      <c r="U902" s="53" t="e">
        <f>IF(#REF!&lt;&gt;"",1,"")</f>
        <v>#REF!</v>
      </c>
      <c r="V902" s="53" t="e">
        <f>IF(U902="","",COUNTIF(U$4:U902,1))</f>
        <v>#REF!</v>
      </c>
      <c r="W902" s="53" t="e">
        <f>#REF!</f>
        <v>#REF!</v>
      </c>
      <c r="X902" s="53" t="e">
        <f>IF(W902=0,"",COUNTIF(W$4:W902,1))</f>
        <v>#REF!</v>
      </c>
    </row>
    <row r="903" spans="12:24" s="21" customFormat="1" x14ac:dyDescent="0.2">
      <c r="L903" s="22">
        <v>900</v>
      </c>
      <c r="M903" s="22" t="e">
        <f>IF(#REF!=#REF!,1,0)</f>
        <v>#REF!</v>
      </c>
      <c r="N903" s="22" t="e">
        <f>IF(M903=0,"",COUNTIF(M$4:M903,1))</f>
        <v>#REF!</v>
      </c>
      <c r="O903" s="53" t="e">
        <f>IF(#REF!=zz!BR$2396,1,0)</f>
        <v>#REF!</v>
      </c>
      <c r="P903" s="53" t="e">
        <f>IF(O903=0,"",COUNTIF(O$4:O903,1))</f>
        <v>#REF!</v>
      </c>
      <c r="Q903" s="53" t="e">
        <f>IF(#REF!=zz!BR$2398,1,0)</f>
        <v>#REF!</v>
      </c>
      <c r="R903" s="53" t="e">
        <f>IF(Q903=0,"",COUNTIF(Q$4:Q903,1))</f>
        <v>#REF!</v>
      </c>
      <c r="S903" s="53" t="e">
        <f>IF(#REF!=zz!BR$2400,1,0)</f>
        <v>#REF!</v>
      </c>
      <c r="T903" s="53" t="e">
        <f>IF(S903=0,"",COUNTIF(S$4:S903,1))</f>
        <v>#REF!</v>
      </c>
      <c r="U903" s="53" t="e">
        <f>IF(#REF!&lt;&gt;"",1,"")</f>
        <v>#REF!</v>
      </c>
      <c r="V903" s="53" t="e">
        <f>IF(U903="","",COUNTIF(U$4:U903,1))</f>
        <v>#REF!</v>
      </c>
      <c r="W903" s="53" t="e">
        <f>#REF!</f>
        <v>#REF!</v>
      </c>
      <c r="X903" s="53" t="e">
        <f>IF(W903=0,"",COUNTIF(W$4:W903,1))</f>
        <v>#REF!</v>
      </c>
    </row>
    <row r="904" spans="12:24" s="21" customFormat="1" x14ac:dyDescent="0.2">
      <c r="L904" s="22">
        <v>901</v>
      </c>
      <c r="M904" s="22" t="e">
        <f>IF(#REF!=#REF!,1,0)</f>
        <v>#REF!</v>
      </c>
      <c r="N904" s="22" t="e">
        <f>IF(M904=0,"",COUNTIF(M$4:M904,1))</f>
        <v>#REF!</v>
      </c>
      <c r="O904" s="53" t="e">
        <f>IF(#REF!=zz!BR$2396,1,0)</f>
        <v>#REF!</v>
      </c>
      <c r="P904" s="53" t="e">
        <f>IF(O904=0,"",COUNTIF(O$4:O904,1))</f>
        <v>#REF!</v>
      </c>
      <c r="Q904" s="53" t="e">
        <f>IF(#REF!=zz!BR$2398,1,0)</f>
        <v>#REF!</v>
      </c>
      <c r="R904" s="53" t="e">
        <f>IF(Q904=0,"",COUNTIF(Q$4:Q904,1))</f>
        <v>#REF!</v>
      </c>
      <c r="S904" s="53" t="e">
        <f>IF(#REF!=zz!BR$2400,1,0)</f>
        <v>#REF!</v>
      </c>
      <c r="T904" s="53" t="e">
        <f>IF(S904=0,"",COUNTIF(S$4:S904,1))</f>
        <v>#REF!</v>
      </c>
      <c r="U904" s="53" t="e">
        <f>IF(#REF!&lt;&gt;"",1,"")</f>
        <v>#REF!</v>
      </c>
      <c r="V904" s="53" t="e">
        <f>IF(U904="","",COUNTIF(U$4:U904,1))</f>
        <v>#REF!</v>
      </c>
      <c r="W904" s="53" t="e">
        <f>#REF!</f>
        <v>#REF!</v>
      </c>
      <c r="X904" s="53" t="e">
        <f>IF(W904=0,"",COUNTIF(W$4:W904,1))</f>
        <v>#REF!</v>
      </c>
    </row>
    <row r="905" spans="12:24" s="21" customFormat="1" x14ac:dyDescent="0.2">
      <c r="L905" s="22">
        <v>902</v>
      </c>
      <c r="M905" s="22" t="e">
        <f>IF(#REF!=#REF!,1,0)</f>
        <v>#REF!</v>
      </c>
      <c r="N905" s="22" t="e">
        <f>IF(M905=0,"",COUNTIF(M$4:M905,1))</f>
        <v>#REF!</v>
      </c>
      <c r="O905" s="53" t="e">
        <f>IF(#REF!=zz!BR$2396,1,0)</f>
        <v>#REF!</v>
      </c>
      <c r="P905" s="53" t="e">
        <f>IF(O905=0,"",COUNTIF(O$4:O905,1))</f>
        <v>#REF!</v>
      </c>
      <c r="Q905" s="53" t="e">
        <f>IF(#REF!=zz!BR$2398,1,0)</f>
        <v>#REF!</v>
      </c>
      <c r="R905" s="53" t="e">
        <f>IF(Q905=0,"",COUNTIF(Q$4:Q905,1))</f>
        <v>#REF!</v>
      </c>
      <c r="S905" s="53" t="e">
        <f>IF(#REF!=zz!BR$2400,1,0)</f>
        <v>#REF!</v>
      </c>
      <c r="T905" s="53" t="e">
        <f>IF(S905=0,"",COUNTIF(S$4:S905,1))</f>
        <v>#REF!</v>
      </c>
      <c r="U905" s="53" t="e">
        <f>IF(#REF!&lt;&gt;"",1,"")</f>
        <v>#REF!</v>
      </c>
      <c r="V905" s="53" t="e">
        <f>IF(U905="","",COUNTIF(U$4:U905,1))</f>
        <v>#REF!</v>
      </c>
      <c r="W905" s="53" t="e">
        <f>#REF!</f>
        <v>#REF!</v>
      </c>
      <c r="X905" s="53" t="e">
        <f>IF(W905=0,"",COUNTIF(W$4:W905,1))</f>
        <v>#REF!</v>
      </c>
    </row>
    <row r="906" spans="12:24" s="21" customFormat="1" x14ac:dyDescent="0.2">
      <c r="L906" s="22">
        <v>903</v>
      </c>
      <c r="M906" s="22" t="e">
        <f>IF(#REF!=#REF!,1,0)</f>
        <v>#REF!</v>
      </c>
      <c r="N906" s="22" t="e">
        <f>IF(M906=0,"",COUNTIF(M$4:M906,1))</f>
        <v>#REF!</v>
      </c>
      <c r="O906" s="53" t="e">
        <f>IF(#REF!=zz!BR$2396,1,0)</f>
        <v>#REF!</v>
      </c>
      <c r="P906" s="53" t="e">
        <f>IF(O906=0,"",COUNTIF(O$4:O906,1))</f>
        <v>#REF!</v>
      </c>
      <c r="Q906" s="53" t="e">
        <f>IF(#REF!=zz!BR$2398,1,0)</f>
        <v>#REF!</v>
      </c>
      <c r="R906" s="53" t="e">
        <f>IF(Q906=0,"",COUNTIF(Q$4:Q906,1))</f>
        <v>#REF!</v>
      </c>
      <c r="S906" s="53" t="e">
        <f>IF(#REF!=zz!BR$2400,1,0)</f>
        <v>#REF!</v>
      </c>
      <c r="T906" s="53" t="e">
        <f>IF(S906=0,"",COUNTIF(S$4:S906,1))</f>
        <v>#REF!</v>
      </c>
      <c r="U906" s="53" t="e">
        <f>IF(#REF!&lt;&gt;"",1,"")</f>
        <v>#REF!</v>
      </c>
      <c r="V906" s="53" t="e">
        <f>IF(U906="","",COUNTIF(U$4:U906,1))</f>
        <v>#REF!</v>
      </c>
      <c r="W906" s="53" t="e">
        <f>#REF!</f>
        <v>#REF!</v>
      </c>
      <c r="X906" s="53" t="e">
        <f>IF(W906=0,"",COUNTIF(W$4:W906,1))</f>
        <v>#REF!</v>
      </c>
    </row>
    <row r="907" spans="12:24" s="21" customFormat="1" x14ac:dyDescent="0.2">
      <c r="L907" s="22">
        <v>904</v>
      </c>
      <c r="M907" s="22" t="e">
        <f>IF(#REF!=#REF!,1,0)</f>
        <v>#REF!</v>
      </c>
      <c r="N907" s="22" t="e">
        <f>IF(M907=0,"",COUNTIF(M$4:M907,1))</f>
        <v>#REF!</v>
      </c>
      <c r="O907" s="53" t="e">
        <f>IF(#REF!=zz!BR$2396,1,0)</f>
        <v>#REF!</v>
      </c>
      <c r="P907" s="53" t="e">
        <f>IF(O907=0,"",COUNTIF(O$4:O907,1))</f>
        <v>#REF!</v>
      </c>
      <c r="Q907" s="53" t="e">
        <f>IF(#REF!=zz!BR$2398,1,0)</f>
        <v>#REF!</v>
      </c>
      <c r="R907" s="53" t="e">
        <f>IF(Q907=0,"",COUNTIF(Q$4:Q907,1))</f>
        <v>#REF!</v>
      </c>
      <c r="S907" s="53" t="e">
        <f>IF(#REF!=zz!BR$2400,1,0)</f>
        <v>#REF!</v>
      </c>
      <c r="T907" s="53" t="e">
        <f>IF(S907=0,"",COUNTIF(S$4:S907,1))</f>
        <v>#REF!</v>
      </c>
      <c r="U907" s="53" t="e">
        <f>IF(#REF!&lt;&gt;"",1,"")</f>
        <v>#REF!</v>
      </c>
      <c r="V907" s="53" t="e">
        <f>IF(U907="","",COUNTIF(U$4:U907,1))</f>
        <v>#REF!</v>
      </c>
      <c r="W907" s="53" t="e">
        <f>#REF!</f>
        <v>#REF!</v>
      </c>
      <c r="X907" s="53" t="e">
        <f>IF(W907=0,"",COUNTIF(W$4:W907,1))</f>
        <v>#REF!</v>
      </c>
    </row>
    <row r="908" spans="12:24" s="21" customFormat="1" x14ac:dyDescent="0.2">
      <c r="L908" s="22">
        <v>905</v>
      </c>
      <c r="M908" s="22" t="e">
        <f>IF(#REF!=#REF!,1,0)</f>
        <v>#REF!</v>
      </c>
      <c r="N908" s="22" t="e">
        <f>IF(M908=0,"",COUNTIF(M$4:M908,1))</f>
        <v>#REF!</v>
      </c>
      <c r="O908" s="53" t="e">
        <f>IF(#REF!=zz!BR$2396,1,0)</f>
        <v>#REF!</v>
      </c>
      <c r="P908" s="53" t="e">
        <f>IF(O908=0,"",COUNTIF(O$4:O908,1))</f>
        <v>#REF!</v>
      </c>
      <c r="Q908" s="53" t="e">
        <f>IF(#REF!=zz!BR$2398,1,0)</f>
        <v>#REF!</v>
      </c>
      <c r="R908" s="53" t="e">
        <f>IF(Q908=0,"",COUNTIF(Q$4:Q908,1))</f>
        <v>#REF!</v>
      </c>
      <c r="S908" s="53" t="e">
        <f>IF(#REF!=zz!BR$2400,1,0)</f>
        <v>#REF!</v>
      </c>
      <c r="T908" s="53" t="e">
        <f>IF(S908=0,"",COUNTIF(S$4:S908,1))</f>
        <v>#REF!</v>
      </c>
      <c r="U908" s="53" t="e">
        <f>IF(#REF!&lt;&gt;"",1,"")</f>
        <v>#REF!</v>
      </c>
      <c r="V908" s="53" t="e">
        <f>IF(U908="","",COUNTIF(U$4:U908,1))</f>
        <v>#REF!</v>
      </c>
      <c r="W908" s="53" t="e">
        <f>#REF!</f>
        <v>#REF!</v>
      </c>
      <c r="X908" s="53" t="e">
        <f>IF(W908=0,"",COUNTIF(W$4:W908,1))</f>
        <v>#REF!</v>
      </c>
    </row>
    <row r="909" spans="12:24" s="21" customFormat="1" x14ac:dyDescent="0.2">
      <c r="L909" s="22">
        <v>906</v>
      </c>
      <c r="M909" s="22" t="e">
        <f>IF(#REF!=#REF!,1,0)</f>
        <v>#REF!</v>
      </c>
      <c r="N909" s="22" t="e">
        <f>IF(M909=0,"",COUNTIF(M$4:M909,1))</f>
        <v>#REF!</v>
      </c>
      <c r="O909" s="53" t="e">
        <f>IF(#REF!=zz!BR$2396,1,0)</f>
        <v>#REF!</v>
      </c>
      <c r="P909" s="53" t="e">
        <f>IF(O909=0,"",COUNTIF(O$4:O909,1))</f>
        <v>#REF!</v>
      </c>
      <c r="Q909" s="53" t="e">
        <f>IF(#REF!=zz!BR$2398,1,0)</f>
        <v>#REF!</v>
      </c>
      <c r="R909" s="53" t="e">
        <f>IF(Q909=0,"",COUNTIF(Q$4:Q909,1))</f>
        <v>#REF!</v>
      </c>
      <c r="S909" s="53" t="e">
        <f>IF(#REF!=zz!BR$2400,1,0)</f>
        <v>#REF!</v>
      </c>
      <c r="T909" s="53" t="e">
        <f>IF(S909=0,"",COUNTIF(S$4:S909,1))</f>
        <v>#REF!</v>
      </c>
      <c r="U909" s="53" t="e">
        <f>IF(#REF!&lt;&gt;"",1,"")</f>
        <v>#REF!</v>
      </c>
      <c r="V909" s="53" t="e">
        <f>IF(U909="","",COUNTIF(U$4:U909,1))</f>
        <v>#REF!</v>
      </c>
      <c r="W909" s="53" t="e">
        <f>#REF!</f>
        <v>#REF!</v>
      </c>
      <c r="X909" s="53" t="e">
        <f>IF(W909=0,"",COUNTIF(W$4:W909,1))</f>
        <v>#REF!</v>
      </c>
    </row>
    <row r="910" spans="12:24" s="21" customFormat="1" x14ac:dyDescent="0.2">
      <c r="L910" s="22">
        <v>907</v>
      </c>
      <c r="M910" s="22" t="e">
        <f>IF(#REF!=#REF!,1,0)</f>
        <v>#REF!</v>
      </c>
      <c r="N910" s="22" t="e">
        <f>IF(M910=0,"",COUNTIF(M$4:M910,1))</f>
        <v>#REF!</v>
      </c>
      <c r="O910" s="53" t="e">
        <f>IF(#REF!=zz!BR$2396,1,0)</f>
        <v>#REF!</v>
      </c>
      <c r="P910" s="53" t="e">
        <f>IF(O910=0,"",COUNTIF(O$4:O910,1))</f>
        <v>#REF!</v>
      </c>
      <c r="Q910" s="53" t="e">
        <f>IF(#REF!=zz!BR$2398,1,0)</f>
        <v>#REF!</v>
      </c>
      <c r="R910" s="53" t="e">
        <f>IF(Q910=0,"",COUNTIF(Q$4:Q910,1))</f>
        <v>#REF!</v>
      </c>
      <c r="S910" s="53" t="e">
        <f>IF(#REF!=zz!BR$2400,1,0)</f>
        <v>#REF!</v>
      </c>
      <c r="T910" s="53" t="e">
        <f>IF(S910=0,"",COUNTIF(S$4:S910,1))</f>
        <v>#REF!</v>
      </c>
      <c r="U910" s="53" t="e">
        <f>IF(#REF!&lt;&gt;"",1,"")</f>
        <v>#REF!</v>
      </c>
      <c r="V910" s="53" t="e">
        <f>IF(U910="","",COUNTIF(U$4:U910,1))</f>
        <v>#REF!</v>
      </c>
      <c r="W910" s="53" t="e">
        <f>#REF!</f>
        <v>#REF!</v>
      </c>
      <c r="X910" s="53" t="e">
        <f>IF(W910=0,"",COUNTIF(W$4:W910,1))</f>
        <v>#REF!</v>
      </c>
    </row>
    <row r="911" spans="12:24" s="21" customFormat="1" x14ac:dyDescent="0.2">
      <c r="L911" s="22">
        <v>908</v>
      </c>
      <c r="M911" s="22" t="e">
        <f>IF(#REF!=#REF!,1,0)</f>
        <v>#REF!</v>
      </c>
      <c r="N911" s="22" t="e">
        <f>IF(M911=0,"",COUNTIF(M$4:M911,1))</f>
        <v>#REF!</v>
      </c>
      <c r="O911" s="53" t="e">
        <f>IF(#REF!=zz!BR$2396,1,0)</f>
        <v>#REF!</v>
      </c>
      <c r="P911" s="53" t="e">
        <f>IF(O911=0,"",COUNTIF(O$4:O911,1))</f>
        <v>#REF!</v>
      </c>
      <c r="Q911" s="53" t="e">
        <f>IF(#REF!=zz!BR$2398,1,0)</f>
        <v>#REF!</v>
      </c>
      <c r="R911" s="53" t="e">
        <f>IF(Q911=0,"",COUNTIF(Q$4:Q911,1))</f>
        <v>#REF!</v>
      </c>
      <c r="S911" s="53" t="e">
        <f>IF(#REF!=zz!BR$2400,1,0)</f>
        <v>#REF!</v>
      </c>
      <c r="T911" s="53" t="e">
        <f>IF(S911=0,"",COUNTIF(S$4:S911,1))</f>
        <v>#REF!</v>
      </c>
      <c r="U911" s="53" t="e">
        <f>IF(#REF!&lt;&gt;"",1,"")</f>
        <v>#REF!</v>
      </c>
      <c r="V911" s="53" t="e">
        <f>IF(U911="","",COUNTIF(U$4:U911,1))</f>
        <v>#REF!</v>
      </c>
      <c r="W911" s="53" t="e">
        <f>#REF!</f>
        <v>#REF!</v>
      </c>
      <c r="X911" s="53" t="e">
        <f>IF(W911=0,"",COUNTIF(W$4:W911,1))</f>
        <v>#REF!</v>
      </c>
    </row>
    <row r="912" spans="12:24" s="21" customFormat="1" x14ac:dyDescent="0.2">
      <c r="L912" s="22">
        <v>909</v>
      </c>
      <c r="M912" s="22" t="e">
        <f>IF(#REF!=#REF!,1,0)</f>
        <v>#REF!</v>
      </c>
      <c r="N912" s="22" t="e">
        <f>IF(M912=0,"",COUNTIF(M$4:M912,1))</f>
        <v>#REF!</v>
      </c>
      <c r="O912" s="53" t="e">
        <f>IF(#REF!=zz!BR$2396,1,0)</f>
        <v>#REF!</v>
      </c>
      <c r="P912" s="53" t="e">
        <f>IF(O912=0,"",COUNTIF(O$4:O912,1))</f>
        <v>#REF!</v>
      </c>
      <c r="Q912" s="53" t="e">
        <f>IF(#REF!=zz!BR$2398,1,0)</f>
        <v>#REF!</v>
      </c>
      <c r="R912" s="53" t="e">
        <f>IF(Q912=0,"",COUNTIF(Q$4:Q912,1))</f>
        <v>#REF!</v>
      </c>
      <c r="S912" s="53" t="e">
        <f>IF(#REF!=zz!BR$2400,1,0)</f>
        <v>#REF!</v>
      </c>
      <c r="T912" s="53" t="e">
        <f>IF(S912=0,"",COUNTIF(S$4:S912,1))</f>
        <v>#REF!</v>
      </c>
      <c r="U912" s="53" t="e">
        <f>IF(#REF!&lt;&gt;"",1,"")</f>
        <v>#REF!</v>
      </c>
      <c r="V912" s="53" t="e">
        <f>IF(U912="","",COUNTIF(U$4:U912,1))</f>
        <v>#REF!</v>
      </c>
      <c r="W912" s="53" t="e">
        <f>#REF!</f>
        <v>#REF!</v>
      </c>
      <c r="X912" s="53" t="e">
        <f>IF(W912=0,"",COUNTIF(W$4:W912,1))</f>
        <v>#REF!</v>
      </c>
    </row>
    <row r="913" spans="12:24" s="21" customFormat="1" x14ac:dyDescent="0.2">
      <c r="L913" s="22">
        <v>910</v>
      </c>
      <c r="M913" s="22" t="e">
        <f>IF(#REF!=#REF!,1,0)</f>
        <v>#REF!</v>
      </c>
      <c r="N913" s="22" t="e">
        <f>IF(M913=0,"",COUNTIF(M$4:M913,1))</f>
        <v>#REF!</v>
      </c>
      <c r="O913" s="53" t="e">
        <f>IF(#REF!=zz!BR$2396,1,0)</f>
        <v>#REF!</v>
      </c>
      <c r="P913" s="53" t="e">
        <f>IF(O913=0,"",COUNTIF(O$4:O913,1))</f>
        <v>#REF!</v>
      </c>
      <c r="Q913" s="53" t="e">
        <f>IF(#REF!=zz!BR$2398,1,0)</f>
        <v>#REF!</v>
      </c>
      <c r="R913" s="53" t="e">
        <f>IF(Q913=0,"",COUNTIF(Q$4:Q913,1))</f>
        <v>#REF!</v>
      </c>
      <c r="S913" s="53" t="e">
        <f>IF(#REF!=zz!BR$2400,1,0)</f>
        <v>#REF!</v>
      </c>
      <c r="T913" s="53" t="e">
        <f>IF(S913=0,"",COUNTIF(S$4:S913,1))</f>
        <v>#REF!</v>
      </c>
      <c r="U913" s="53" t="e">
        <f>IF(#REF!&lt;&gt;"",1,"")</f>
        <v>#REF!</v>
      </c>
      <c r="V913" s="53" t="e">
        <f>IF(U913="","",COUNTIF(U$4:U913,1))</f>
        <v>#REF!</v>
      </c>
      <c r="W913" s="53" t="e">
        <f>#REF!</f>
        <v>#REF!</v>
      </c>
      <c r="X913" s="53" t="e">
        <f>IF(W913=0,"",COUNTIF(W$4:W913,1))</f>
        <v>#REF!</v>
      </c>
    </row>
    <row r="914" spans="12:24" s="21" customFormat="1" x14ac:dyDescent="0.2">
      <c r="L914" s="22">
        <v>911</v>
      </c>
      <c r="M914" s="22" t="e">
        <f>IF(#REF!=#REF!,1,0)</f>
        <v>#REF!</v>
      </c>
      <c r="N914" s="22" t="e">
        <f>IF(M914=0,"",COUNTIF(M$4:M914,1))</f>
        <v>#REF!</v>
      </c>
      <c r="O914" s="53" t="e">
        <f>IF(#REF!=zz!BR$2396,1,0)</f>
        <v>#REF!</v>
      </c>
      <c r="P914" s="53" t="e">
        <f>IF(O914=0,"",COUNTIF(O$4:O914,1))</f>
        <v>#REF!</v>
      </c>
      <c r="Q914" s="53" t="e">
        <f>IF(#REF!=zz!BR$2398,1,0)</f>
        <v>#REF!</v>
      </c>
      <c r="R914" s="53" t="e">
        <f>IF(Q914=0,"",COUNTIF(Q$4:Q914,1))</f>
        <v>#REF!</v>
      </c>
      <c r="S914" s="53" t="e">
        <f>IF(#REF!=zz!BR$2400,1,0)</f>
        <v>#REF!</v>
      </c>
      <c r="T914" s="53" t="e">
        <f>IF(S914=0,"",COUNTIF(S$4:S914,1))</f>
        <v>#REF!</v>
      </c>
      <c r="U914" s="53" t="e">
        <f>IF(#REF!&lt;&gt;"",1,"")</f>
        <v>#REF!</v>
      </c>
      <c r="V914" s="53" t="e">
        <f>IF(U914="","",COUNTIF(U$4:U914,1))</f>
        <v>#REF!</v>
      </c>
      <c r="W914" s="53" t="e">
        <f>#REF!</f>
        <v>#REF!</v>
      </c>
      <c r="X914" s="53" t="e">
        <f>IF(W914=0,"",COUNTIF(W$4:W914,1))</f>
        <v>#REF!</v>
      </c>
    </row>
    <row r="915" spans="12:24" s="21" customFormat="1" x14ac:dyDescent="0.2">
      <c r="L915" s="22">
        <v>912</v>
      </c>
      <c r="M915" s="22" t="e">
        <f>IF(#REF!=#REF!,1,0)</f>
        <v>#REF!</v>
      </c>
      <c r="N915" s="22" t="e">
        <f>IF(M915=0,"",COUNTIF(M$4:M915,1))</f>
        <v>#REF!</v>
      </c>
      <c r="O915" s="53" t="e">
        <f>IF(#REF!=zz!BR$2396,1,0)</f>
        <v>#REF!</v>
      </c>
      <c r="P915" s="53" t="e">
        <f>IF(O915=0,"",COUNTIF(O$4:O915,1))</f>
        <v>#REF!</v>
      </c>
      <c r="Q915" s="53" t="e">
        <f>IF(#REF!=zz!BR$2398,1,0)</f>
        <v>#REF!</v>
      </c>
      <c r="R915" s="53" t="e">
        <f>IF(Q915=0,"",COUNTIF(Q$4:Q915,1))</f>
        <v>#REF!</v>
      </c>
      <c r="S915" s="53" t="e">
        <f>IF(#REF!=zz!BR$2400,1,0)</f>
        <v>#REF!</v>
      </c>
      <c r="T915" s="53" t="e">
        <f>IF(S915=0,"",COUNTIF(S$4:S915,1))</f>
        <v>#REF!</v>
      </c>
      <c r="U915" s="53" t="e">
        <f>IF(#REF!&lt;&gt;"",1,"")</f>
        <v>#REF!</v>
      </c>
      <c r="V915" s="53" t="e">
        <f>IF(U915="","",COUNTIF(U$4:U915,1))</f>
        <v>#REF!</v>
      </c>
      <c r="W915" s="53" t="e">
        <f>#REF!</f>
        <v>#REF!</v>
      </c>
      <c r="X915" s="53" t="e">
        <f>IF(W915=0,"",COUNTIF(W$4:W915,1))</f>
        <v>#REF!</v>
      </c>
    </row>
    <row r="916" spans="12:24" s="21" customFormat="1" x14ac:dyDescent="0.2">
      <c r="L916" s="22">
        <v>913</v>
      </c>
      <c r="M916" s="22" t="e">
        <f>IF(#REF!=#REF!,1,0)</f>
        <v>#REF!</v>
      </c>
      <c r="N916" s="22" t="e">
        <f>IF(M916=0,"",COUNTIF(M$4:M916,1))</f>
        <v>#REF!</v>
      </c>
      <c r="O916" s="53" t="e">
        <f>IF(#REF!=zz!BR$2396,1,0)</f>
        <v>#REF!</v>
      </c>
      <c r="P916" s="53" t="e">
        <f>IF(O916=0,"",COUNTIF(O$4:O916,1))</f>
        <v>#REF!</v>
      </c>
      <c r="Q916" s="53" t="e">
        <f>IF(#REF!=zz!BR$2398,1,0)</f>
        <v>#REF!</v>
      </c>
      <c r="R916" s="53" t="e">
        <f>IF(Q916=0,"",COUNTIF(Q$4:Q916,1))</f>
        <v>#REF!</v>
      </c>
      <c r="S916" s="53" t="e">
        <f>IF(#REF!=zz!BR$2400,1,0)</f>
        <v>#REF!</v>
      </c>
      <c r="T916" s="53" t="e">
        <f>IF(S916=0,"",COUNTIF(S$4:S916,1))</f>
        <v>#REF!</v>
      </c>
      <c r="U916" s="53" t="e">
        <f>IF(#REF!&lt;&gt;"",1,"")</f>
        <v>#REF!</v>
      </c>
      <c r="V916" s="53" t="e">
        <f>IF(U916="","",COUNTIF(U$4:U916,1))</f>
        <v>#REF!</v>
      </c>
      <c r="W916" s="53" t="e">
        <f>#REF!</f>
        <v>#REF!</v>
      </c>
      <c r="X916" s="53" t="e">
        <f>IF(W916=0,"",COUNTIF(W$4:W916,1))</f>
        <v>#REF!</v>
      </c>
    </row>
    <row r="917" spans="12:24" s="21" customFormat="1" x14ac:dyDescent="0.2">
      <c r="L917" s="22">
        <v>914</v>
      </c>
      <c r="M917" s="22" t="e">
        <f>IF(#REF!=#REF!,1,0)</f>
        <v>#REF!</v>
      </c>
      <c r="N917" s="22" t="e">
        <f>IF(M917=0,"",COUNTIF(M$4:M917,1))</f>
        <v>#REF!</v>
      </c>
      <c r="O917" s="53" t="e">
        <f>IF(#REF!=zz!BR$2396,1,0)</f>
        <v>#REF!</v>
      </c>
      <c r="P917" s="53" t="e">
        <f>IF(O917=0,"",COUNTIF(O$4:O917,1))</f>
        <v>#REF!</v>
      </c>
      <c r="Q917" s="53" t="e">
        <f>IF(#REF!=zz!BR$2398,1,0)</f>
        <v>#REF!</v>
      </c>
      <c r="R917" s="53" t="e">
        <f>IF(Q917=0,"",COUNTIF(Q$4:Q917,1))</f>
        <v>#REF!</v>
      </c>
      <c r="S917" s="53" t="e">
        <f>IF(#REF!=zz!BR$2400,1,0)</f>
        <v>#REF!</v>
      </c>
      <c r="T917" s="53" t="e">
        <f>IF(S917=0,"",COUNTIF(S$4:S917,1))</f>
        <v>#REF!</v>
      </c>
      <c r="U917" s="53" t="e">
        <f>IF(#REF!&lt;&gt;"",1,"")</f>
        <v>#REF!</v>
      </c>
      <c r="V917" s="53" t="e">
        <f>IF(U917="","",COUNTIF(U$4:U917,1))</f>
        <v>#REF!</v>
      </c>
      <c r="W917" s="53" t="e">
        <f>#REF!</f>
        <v>#REF!</v>
      </c>
      <c r="X917" s="53" t="e">
        <f>IF(W917=0,"",COUNTIF(W$4:W917,1))</f>
        <v>#REF!</v>
      </c>
    </row>
    <row r="918" spans="12:24" s="21" customFormat="1" x14ac:dyDescent="0.2">
      <c r="L918" s="22">
        <v>915</v>
      </c>
      <c r="M918" s="22" t="e">
        <f>IF(#REF!=#REF!,1,0)</f>
        <v>#REF!</v>
      </c>
      <c r="N918" s="22" t="e">
        <f>IF(M918=0,"",COUNTIF(M$4:M918,1))</f>
        <v>#REF!</v>
      </c>
      <c r="O918" s="53" t="e">
        <f>IF(#REF!=zz!BR$2396,1,0)</f>
        <v>#REF!</v>
      </c>
      <c r="P918" s="53" t="e">
        <f>IF(O918=0,"",COUNTIF(O$4:O918,1))</f>
        <v>#REF!</v>
      </c>
      <c r="Q918" s="53" t="e">
        <f>IF(#REF!=zz!BR$2398,1,0)</f>
        <v>#REF!</v>
      </c>
      <c r="R918" s="53" t="e">
        <f>IF(Q918=0,"",COUNTIF(Q$4:Q918,1))</f>
        <v>#REF!</v>
      </c>
      <c r="S918" s="53" t="e">
        <f>IF(#REF!=zz!BR$2400,1,0)</f>
        <v>#REF!</v>
      </c>
      <c r="T918" s="53" t="e">
        <f>IF(S918=0,"",COUNTIF(S$4:S918,1))</f>
        <v>#REF!</v>
      </c>
      <c r="U918" s="53" t="e">
        <f>IF(#REF!&lt;&gt;"",1,"")</f>
        <v>#REF!</v>
      </c>
      <c r="V918" s="53" t="e">
        <f>IF(U918="","",COUNTIF(U$4:U918,1))</f>
        <v>#REF!</v>
      </c>
      <c r="W918" s="53" t="e">
        <f>#REF!</f>
        <v>#REF!</v>
      </c>
      <c r="X918" s="53" t="e">
        <f>IF(W918=0,"",COUNTIF(W$4:W918,1))</f>
        <v>#REF!</v>
      </c>
    </row>
    <row r="919" spans="12:24" s="21" customFormat="1" x14ac:dyDescent="0.2">
      <c r="L919" s="22">
        <v>916</v>
      </c>
      <c r="M919" s="22" t="e">
        <f>IF(#REF!=#REF!,1,0)</f>
        <v>#REF!</v>
      </c>
      <c r="N919" s="22" t="e">
        <f>IF(M919=0,"",COUNTIF(M$4:M919,1))</f>
        <v>#REF!</v>
      </c>
      <c r="O919" s="53" t="e">
        <f>IF(#REF!=zz!BR$2396,1,0)</f>
        <v>#REF!</v>
      </c>
      <c r="P919" s="53" t="e">
        <f>IF(O919=0,"",COUNTIF(O$4:O919,1))</f>
        <v>#REF!</v>
      </c>
      <c r="Q919" s="53" t="e">
        <f>IF(#REF!=zz!BR$2398,1,0)</f>
        <v>#REF!</v>
      </c>
      <c r="R919" s="53" t="e">
        <f>IF(Q919=0,"",COUNTIF(Q$4:Q919,1))</f>
        <v>#REF!</v>
      </c>
      <c r="S919" s="53" t="e">
        <f>IF(#REF!=zz!BR$2400,1,0)</f>
        <v>#REF!</v>
      </c>
      <c r="T919" s="53" t="e">
        <f>IF(S919=0,"",COUNTIF(S$4:S919,1))</f>
        <v>#REF!</v>
      </c>
      <c r="U919" s="53" t="e">
        <f>IF(#REF!&lt;&gt;"",1,"")</f>
        <v>#REF!</v>
      </c>
      <c r="V919" s="53" t="e">
        <f>IF(U919="","",COUNTIF(U$4:U919,1))</f>
        <v>#REF!</v>
      </c>
      <c r="W919" s="53" t="e">
        <f>#REF!</f>
        <v>#REF!</v>
      </c>
      <c r="X919" s="53" t="e">
        <f>IF(W919=0,"",COUNTIF(W$4:W919,1))</f>
        <v>#REF!</v>
      </c>
    </row>
    <row r="920" spans="12:24" s="21" customFormat="1" x14ac:dyDescent="0.2">
      <c r="L920" s="22">
        <v>917</v>
      </c>
      <c r="M920" s="22" t="e">
        <f>IF(#REF!=#REF!,1,0)</f>
        <v>#REF!</v>
      </c>
      <c r="N920" s="22" t="e">
        <f>IF(M920=0,"",COUNTIF(M$4:M920,1))</f>
        <v>#REF!</v>
      </c>
      <c r="O920" s="53" t="e">
        <f>IF(#REF!=zz!BR$2396,1,0)</f>
        <v>#REF!</v>
      </c>
      <c r="P920" s="53" t="e">
        <f>IF(O920=0,"",COUNTIF(O$4:O920,1))</f>
        <v>#REF!</v>
      </c>
      <c r="Q920" s="53" t="e">
        <f>IF(#REF!=zz!BR$2398,1,0)</f>
        <v>#REF!</v>
      </c>
      <c r="R920" s="53" t="e">
        <f>IF(Q920=0,"",COUNTIF(Q$4:Q920,1))</f>
        <v>#REF!</v>
      </c>
      <c r="S920" s="53" t="e">
        <f>IF(#REF!=zz!BR$2400,1,0)</f>
        <v>#REF!</v>
      </c>
      <c r="T920" s="53" t="e">
        <f>IF(S920=0,"",COUNTIF(S$4:S920,1))</f>
        <v>#REF!</v>
      </c>
      <c r="U920" s="53" t="e">
        <f>IF(#REF!&lt;&gt;"",1,"")</f>
        <v>#REF!</v>
      </c>
      <c r="V920" s="53" t="e">
        <f>IF(U920="","",COUNTIF(U$4:U920,1))</f>
        <v>#REF!</v>
      </c>
      <c r="W920" s="53" t="e">
        <f>#REF!</f>
        <v>#REF!</v>
      </c>
      <c r="X920" s="53" t="e">
        <f>IF(W920=0,"",COUNTIF(W$4:W920,1))</f>
        <v>#REF!</v>
      </c>
    </row>
    <row r="921" spans="12:24" s="21" customFormat="1" x14ac:dyDescent="0.2">
      <c r="L921" s="22">
        <v>918</v>
      </c>
      <c r="M921" s="22" t="e">
        <f>IF(#REF!=#REF!,1,0)</f>
        <v>#REF!</v>
      </c>
      <c r="N921" s="22" t="e">
        <f>IF(M921=0,"",COUNTIF(M$4:M921,1))</f>
        <v>#REF!</v>
      </c>
      <c r="O921" s="53" t="e">
        <f>IF(#REF!=zz!BR$2396,1,0)</f>
        <v>#REF!</v>
      </c>
      <c r="P921" s="53" t="e">
        <f>IF(O921=0,"",COUNTIF(O$4:O921,1))</f>
        <v>#REF!</v>
      </c>
      <c r="Q921" s="53" t="e">
        <f>IF(#REF!=zz!BR$2398,1,0)</f>
        <v>#REF!</v>
      </c>
      <c r="R921" s="53" t="e">
        <f>IF(Q921=0,"",COUNTIF(Q$4:Q921,1))</f>
        <v>#REF!</v>
      </c>
      <c r="S921" s="53" t="e">
        <f>IF(#REF!=zz!BR$2400,1,0)</f>
        <v>#REF!</v>
      </c>
      <c r="T921" s="53" t="e">
        <f>IF(S921=0,"",COUNTIF(S$4:S921,1))</f>
        <v>#REF!</v>
      </c>
      <c r="U921" s="53" t="e">
        <f>IF(#REF!&lt;&gt;"",1,"")</f>
        <v>#REF!</v>
      </c>
      <c r="V921" s="53" t="e">
        <f>IF(U921="","",COUNTIF(U$4:U921,1))</f>
        <v>#REF!</v>
      </c>
      <c r="W921" s="53" t="e">
        <f>#REF!</f>
        <v>#REF!</v>
      </c>
      <c r="X921" s="53" t="e">
        <f>IF(W921=0,"",COUNTIF(W$4:W921,1))</f>
        <v>#REF!</v>
      </c>
    </row>
    <row r="922" spans="12:24" s="21" customFormat="1" x14ac:dyDescent="0.2">
      <c r="L922" s="22">
        <v>919</v>
      </c>
      <c r="M922" s="22" t="e">
        <f>IF(#REF!=#REF!,1,0)</f>
        <v>#REF!</v>
      </c>
      <c r="N922" s="22" t="e">
        <f>IF(M922=0,"",COUNTIF(M$4:M922,1))</f>
        <v>#REF!</v>
      </c>
      <c r="O922" s="53" t="e">
        <f>IF(#REF!=zz!BR$2396,1,0)</f>
        <v>#REF!</v>
      </c>
      <c r="P922" s="53" t="e">
        <f>IF(O922=0,"",COUNTIF(O$4:O922,1))</f>
        <v>#REF!</v>
      </c>
      <c r="Q922" s="53" t="e">
        <f>IF(#REF!=zz!BR$2398,1,0)</f>
        <v>#REF!</v>
      </c>
      <c r="R922" s="53" t="e">
        <f>IF(Q922=0,"",COUNTIF(Q$4:Q922,1))</f>
        <v>#REF!</v>
      </c>
      <c r="S922" s="53" t="e">
        <f>IF(#REF!=zz!BR$2400,1,0)</f>
        <v>#REF!</v>
      </c>
      <c r="T922" s="53" t="e">
        <f>IF(S922=0,"",COUNTIF(S$4:S922,1))</f>
        <v>#REF!</v>
      </c>
      <c r="U922" s="53" t="e">
        <f>IF(#REF!&lt;&gt;"",1,"")</f>
        <v>#REF!</v>
      </c>
      <c r="V922" s="53" t="e">
        <f>IF(U922="","",COUNTIF(U$4:U922,1))</f>
        <v>#REF!</v>
      </c>
      <c r="W922" s="53" t="e">
        <f>#REF!</f>
        <v>#REF!</v>
      </c>
      <c r="X922" s="53" t="e">
        <f>IF(W922=0,"",COUNTIF(W$4:W922,1))</f>
        <v>#REF!</v>
      </c>
    </row>
    <row r="923" spans="12:24" s="21" customFormat="1" x14ac:dyDescent="0.2">
      <c r="L923" s="22">
        <v>920</v>
      </c>
      <c r="M923" s="22" t="e">
        <f>IF(#REF!=#REF!,1,0)</f>
        <v>#REF!</v>
      </c>
      <c r="N923" s="22" t="e">
        <f>IF(M923=0,"",COUNTIF(M$4:M923,1))</f>
        <v>#REF!</v>
      </c>
      <c r="O923" s="53" t="e">
        <f>IF(#REF!=zz!BR$2396,1,0)</f>
        <v>#REF!</v>
      </c>
      <c r="P923" s="53" t="e">
        <f>IF(O923=0,"",COUNTIF(O$4:O923,1))</f>
        <v>#REF!</v>
      </c>
      <c r="Q923" s="53" t="e">
        <f>IF(#REF!=zz!BR$2398,1,0)</f>
        <v>#REF!</v>
      </c>
      <c r="R923" s="53" t="e">
        <f>IF(Q923=0,"",COUNTIF(Q$4:Q923,1))</f>
        <v>#REF!</v>
      </c>
      <c r="S923" s="53" t="e">
        <f>IF(#REF!=zz!BR$2400,1,0)</f>
        <v>#REF!</v>
      </c>
      <c r="T923" s="53" t="e">
        <f>IF(S923=0,"",COUNTIF(S$4:S923,1))</f>
        <v>#REF!</v>
      </c>
      <c r="U923" s="53" t="e">
        <f>IF(#REF!&lt;&gt;"",1,"")</f>
        <v>#REF!</v>
      </c>
      <c r="V923" s="53" t="e">
        <f>IF(U923="","",COUNTIF(U$4:U923,1))</f>
        <v>#REF!</v>
      </c>
      <c r="W923" s="53" t="e">
        <f>#REF!</f>
        <v>#REF!</v>
      </c>
      <c r="X923" s="53" t="e">
        <f>IF(W923=0,"",COUNTIF(W$4:W923,1))</f>
        <v>#REF!</v>
      </c>
    </row>
    <row r="924" spans="12:24" s="21" customFormat="1" x14ac:dyDescent="0.2">
      <c r="L924" s="22">
        <v>921</v>
      </c>
      <c r="M924" s="22" t="e">
        <f>IF(#REF!=#REF!,1,0)</f>
        <v>#REF!</v>
      </c>
      <c r="N924" s="22" t="e">
        <f>IF(M924=0,"",COUNTIF(M$4:M924,1))</f>
        <v>#REF!</v>
      </c>
      <c r="O924" s="53" t="e">
        <f>IF(#REF!=zz!BR$2396,1,0)</f>
        <v>#REF!</v>
      </c>
      <c r="P924" s="53" t="e">
        <f>IF(O924=0,"",COUNTIF(O$4:O924,1))</f>
        <v>#REF!</v>
      </c>
      <c r="Q924" s="53" t="e">
        <f>IF(#REF!=zz!BR$2398,1,0)</f>
        <v>#REF!</v>
      </c>
      <c r="R924" s="53" t="e">
        <f>IF(Q924=0,"",COUNTIF(Q$4:Q924,1))</f>
        <v>#REF!</v>
      </c>
      <c r="S924" s="53" t="e">
        <f>IF(#REF!=zz!BR$2400,1,0)</f>
        <v>#REF!</v>
      </c>
      <c r="T924" s="53" t="e">
        <f>IF(S924=0,"",COUNTIF(S$4:S924,1))</f>
        <v>#REF!</v>
      </c>
      <c r="U924" s="53" t="e">
        <f>IF(#REF!&lt;&gt;"",1,"")</f>
        <v>#REF!</v>
      </c>
      <c r="V924" s="53" t="e">
        <f>IF(U924="","",COUNTIF(U$4:U924,1))</f>
        <v>#REF!</v>
      </c>
      <c r="W924" s="53" t="e">
        <f>#REF!</f>
        <v>#REF!</v>
      </c>
      <c r="X924" s="53" t="e">
        <f>IF(W924=0,"",COUNTIF(W$4:W924,1))</f>
        <v>#REF!</v>
      </c>
    </row>
    <row r="925" spans="12:24" s="21" customFormat="1" x14ac:dyDescent="0.2">
      <c r="L925" s="22">
        <v>922</v>
      </c>
      <c r="M925" s="22" t="e">
        <f>IF(#REF!=#REF!,1,0)</f>
        <v>#REF!</v>
      </c>
      <c r="N925" s="22" t="e">
        <f>IF(M925=0,"",COUNTIF(M$4:M925,1))</f>
        <v>#REF!</v>
      </c>
      <c r="O925" s="53" t="e">
        <f>IF(#REF!=zz!BR$2396,1,0)</f>
        <v>#REF!</v>
      </c>
      <c r="P925" s="53" t="e">
        <f>IF(O925=0,"",COUNTIF(O$4:O925,1))</f>
        <v>#REF!</v>
      </c>
      <c r="Q925" s="53" t="e">
        <f>IF(#REF!=zz!BR$2398,1,0)</f>
        <v>#REF!</v>
      </c>
      <c r="R925" s="53" t="e">
        <f>IF(Q925=0,"",COUNTIF(Q$4:Q925,1))</f>
        <v>#REF!</v>
      </c>
      <c r="S925" s="53" t="e">
        <f>IF(#REF!=zz!BR$2400,1,0)</f>
        <v>#REF!</v>
      </c>
      <c r="T925" s="53" t="e">
        <f>IF(S925=0,"",COUNTIF(S$4:S925,1))</f>
        <v>#REF!</v>
      </c>
      <c r="U925" s="53" t="e">
        <f>IF(#REF!&lt;&gt;"",1,"")</f>
        <v>#REF!</v>
      </c>
      <c r="V925" s="53" t="e">
        <f>IF(U925="","",COUNTIF(U$4:U925,1))</f>
        <v>#REF!</v>
      </c>
      <c r="W925" s="53" t="e">
        <f>#REF!</f>
        <v>#REF!</v>
      </c>
      <c r="X925" s="53" t="e">
        <f>IF(W925=0,"",COUNTIF(W$4:W925,1))</f>
        <v>#REF!</v>
      </c>
    </row>
    <row r="926" spans="12:24" s="21" customFormat="1" x14ac:dyDescent="0.2">
      <c r="L926" s="22">
        <v>923</v>
      </c>
      <c r="M926" s="22" t="e">
        <f>IF(#REF!=#REF!,1,0)</f>
        <v>#REF!</v>
      </c>
      <c r="N926" s="22" t="e">
        <f>IF(M926=0,"",COUNTIF(M$4:M926,1))</f>
        <v>#REF!</v>
      </c>
      <c r="O926" s="53" t="e">
        <f>IF(#REF!=zz!BR$2396,1,0)</f>
        <v>#REF!</v>
      </c>
      <c r="P926" s="53" t="e">
        <f>IF(O926=0,"",COUNTIF(O$4:O926,1))</f>
        <v>#REF!</v>
      </c>
      <c r="Q926" s="53" t="e">
        <f>IF(#REF!=zz!BR$2398,1,0)</f>
        <v>#REF!</v>
      </c>
      <c r="R926" s="53" t="e">
        <f>IF(Q926=0,"",COUNTIF(Q$4:Q926,1))</f>
        <v>#REF!</v>
      </c>
      <c r="S926" s="53" t="e">
        <f>IF(#REF!=zz!BR$2400,1,0)</f>
        <v>#REF!</v>
      </c>
      <c r="T926" s="53" t="e">
        <f>IF(S926=0,"",COUNTIF(S$4:S926,1))</f>
        <v>#REF!</v>
      </c>
      <c r="U926" s="53" t="e">
        <f>IF(#REF!&lt;&gt;"",1,"")</f>
        <v>#REF!</v>
      </c>
      <c r="V926" s="53" t="e">
        <f>IF(U926="","",COUNTIF(U$4:U926,1))</f>
        <v>#REF!</v>
      </c>
      <c r="W926" s="53" t="e">
        <f>#REF!</f>
        <v>#REF!</v>
      </c>
      <c r="X926" s="53" t="e">
        <f>IF(W926=0,"",COUNTIF(W$4:W926,1))</f>
        <v>#REF!</v>
      </c>
    </row>
    <row r="927" spans="12:24" s="21" customFormat="1" x14ac:dyDescent="0.2">
      <c r="L927" s="22">
        <v>924</v>
      </c>
      <c r="M927" s="22" t="e">
        <f>IF(#REF!=#REF!,1,0)</f>
        <v>#REF!</v>
      </c>
      <c r="N927" s="22" t="e">
        <f>IF(M927=0,"",COUNTIF(M$4:M927,1))</f>
        <v>#REF!</v>
      </c>
      <c r="O927" s="53" t="e">
        <f>IF(#REF!=zz!BR$2396,1,0)</f>
        <v>#REF!</v>
      </c>
      <c r="P927" s="53" t="e">
        <f>IF(O927=0,"",COUNTIF(O$4:O927,1))</f>
        <v>#REF!</v>
      </c>
      <c r="Q927" s="53" t="e">
        <f>IF(#REF!=zz!BR$2398,1,0)</f>
        <v>#REF!</v>
      </c>
      <c r="R927" s="53" t="e">
        <f>IF(Q927=0,"",COUNTIF(Q$4:Q927,1))</f>
        <v>#REF!</v>
      </c>
      <c r="S927" s="53" t="e">
        <f>IF(#REF!=zz!BR$2400,1,0)</f>
        <v>#REF!</v>
      </c>
      <c r="T927" s="53" t="e">
        <f>IF(S927=0,"",COUNTIF(S$4:S927,1))</f>
        <v>#REF!</v>
      </c>
      <c r="U927" s="53" t="e">
        <f>IF(#REF!&lt;&gt;"",1,"")</f>
        <v>#REF!</v>
      </c>
      <c r="V927" s="53" t="e">
        <f>IF(U927="","",COUNTIF(U$4:U927,1))</f>
        <v>#REF!</v>
      </c>
      <c r="W927" s="53" t="e">
        <f>#REF!</f>
        <v>#REF!</v>
      </c>
      <c r="X927" s="53" t="e">
        <f>IF(W927=0,"",COUNTIF(W$4:W927,1))</f>
        <v>#REF!</v>
      </c>
    </row>
    <row r="928" spans="12:24" s="21" customFormat="1" x14ac:dyDescent="0.2">
      <c r="L928" s="22">
        <v>925</v>
      </c>
      <c r="M928" s="22" t="e">
        <f>IF(#REF!=#REF!,1,0)</f>
        <v>#REF!</v>
      </c>
      <c r="N928" s="22" t="e">
        <f>IF(M928=0,"",COUNTIF(M$4:M928,1))</f>
        <v>#REF!</v>
      </c>
      <c r="O928" s="53" t="e">
        <f>IF(#REF!=zz!BR$2396,1,0)</f>
        <v>#REF!</v>
      </c>
      <c r="P928" s="53" t="e">
        <f>IF(O928=0,"",COUNTIF(O$4:O928,1))</f>
        <v>#REF!</v>
      </c>
      <c r="Q928" s="53" t="e">
        <f>IF(#REF!=zz!BR$2398,1,0)</f>
        <v>#REF!</v>
      </c>
      <c r="R928" s="53" t="e">
        <f>IF(Q928=0,"",COUNTIF(Q$4:Q928,1))</f>
        <v>#REF!</v>
      </c>
      <c r="S928" s="53" t="e">
        <f>IF(#REF!=zz!BR$2400,1,0)</f>
        <v>#REF!</v>
      </c>
      <c r="T928" s="53" t="e">
        <f>IF(S928=0,"",COUNTIF(S$4:S928,1))</f>
        <v>#REF!</v>
      </c>
      <c r="U928" s="53" t="e">
        <f>IF(#REF!&lt;&gt;"",1,"")</f>
        <v>#REF!</v>
      </c>
      <c r="V928" s="53" t="e">
        <f>IF(U928="","",COUNTIF(U$4:U928,1))</f>
        <v>#REF!</v>
      </c>
      <c r="W928" s="53" t="e">
        <f>#REF!</f>
        <v>#REF!</v>
      </c>
      <c r="X928" s="53" t="e">
        <f>IF(W928=0,"",COUNTIF(W$4:W928,1))</f>
        <v>#REF!</v>
      </c>
    </row>
    <row r="929" spans="12:24" s="21" customFormat="1" x14ac:dyDescent="0.2">
      <c r="L929" s="22">
        <v>926</v>
      </c>
      <c r="M929" s="22" t="e">
        <f>IF(#REF!=#REF!,1,0)</f>
        <v>#REF!</v>
      </c>
      <c r="N929" s="22" t="e">
        <f>IF(M929=0,"",COUNTIF(M$4:M929,1))</f>
        <v>#REF!</v>
      </c>
      <c r="O929" s="53" t="e">
        <f>IF(#REF!=zz!BR$2396,1,0)</f>
        <v>#REF!</v>
      </c>
      <c r="P929" s="53" t="e">
        <f>IF(O929=0,"",COUNTIF(O$4:O929,1))</f>
        <v>#REF!</v>
      </c>
      <c r="Q929" s="53" t="e">
        <f>IF(#REF!=zz!BR$2398,1,0)</f>
        <v>#REF!</v>
      </c>
      <c r="R929" s="53" t="e">
        <f>IF(Q929=0,"",COUNTIF(Q$4:Q929,1))</f>
        <v>#REF!</v>
      </c>
      <c r="S929" s="53" t="e">
        <f>IF(#REF!=zz!BR$2400,1,0)</f>
        <v>#REF!</v>
      </c>
      <c r="T929" s="53" t="e">
        <f>IF(S929=0,"",COUNTIF(S$4:S929,1))</f>
        <v>#REF!</v>
      </c>
      <c r="U929" s="53" t="e">
        <f>IF(#REF!&lt;&gt;"",1,"")</f>
        <v>#REF!</v>
      </c>
      <c r="V929" s="53" t="e">
        <f>IF(U929="","",COUNTIF(U$4:U929,1))</f>
        <v>#REF!</v>
      </c>
      <c r="W929" s="53" t="e">
        <f>#REF!</f>
        <v>#REF!</v>
      </c>
      <c r="X929" s="53" t="e">
        <f>IF(W929=0,"",COUNTIF(W$4:W929,1))</f>
        <v>#REF!</v>
      </c>
    </row>
    <row r="930" spans="12:24" s="21" customFormat="1" x14ac:dyDescent="0.2">
      <c r="L930" s="22">
        <v>927</v>
      </c>
      <c r="M930" s="22" t="e">
        <f>IF(#REF!=#REF!,1,0)</f>
        <v>#REF!</v>
      </c>
      <c r="N930" s="22" t="e">
        <f>IF(M930=0,"",COUNTIF(M$4:M930,1))</f>
        <v>#REF!</v>
      </c>
      <c r="O930" s="53" t="e">
        <f>IF(#REF!=zz!BR$2396,1,0)</f>
        <v>#REF!</v>
      </c>
      <c r="P930" s="53" t="e">
        <f>IF(O930=0,"",COUNTIF(O$4:O930,1))</f>
        <v>#REF!</v>
      </c>
      <c r="Q930" s="53" t="e">
        <f>IF(#REF!=zz!BR$2398,1,0)</f>
        <v>#REF!</v>
      </c>
      <c r="R930" s="53" t="e">
        <f>IF(Q930=0,"",COUNTIF(Q$4:Q930,1))</f>
        <v>#REF!</v>
      </c>
      <c r="S930" s="53" t="e">
        <f>IF(#REF!=zz!BR$2400,1,0)</f>
        <v>#REF!</v>
      </c>
      <c r="T930" s="53" t="e">
        <f>IF(S930=0,"",COUNTIF(S$4:S930,1))</f>
        <v>#REF!</v>
      </c>
      <c r="U930" s="53" t="e">
        <f>IF(#REF!&lt;&gt;"",1,"")</f>
        <v>#REF!</v>
      </c>
      <c r="V930" s="53" t="e">
        <f>IF(U930="","",COUNTIF(U$4:U930,1))</f>
        <v>#REF!</v>
      </c>
      <c r="W930" s="53" t="e">
        <f>#REF!</f>
        <v>#REF!</v>
      </c>
      <c r="X930" s="53" t="e">
        <f>IF(W930=0,"",COUNTIF(W$4:W930,1))</f>
        <v>#REF!</v>
      </c>
    </row>
    <row r="931" spans="12:24" s="21" customFormat="1" x14ac:dyDescent="0.2">
      <c r="L931" s="22">
        <v>928</v>
      </c>
      <c r="M931" s="22" t="e">
        <f>IF(#REF!=#REF!,1,0)</f>
        <v>#REF!</v>
      </c>
      <c r="N931" s="22" t="e">
        <f>IF(M931=0,"",COUNTIF(M$4:M931,1))</f>
        <v>#REF!</v>
      </c>
      <c r="O931" s="53" t="e">
        <f>IF(#REF!=zz!BR$2396,1,0)</f>
        <v>#REF!</v>
      </c>
      <c r="P931" s="53" t="e">
        <f>IF(O931=0,"",COUNTIF(O$4:O931,1))</f>
        <v>#REF!</v>
      </c>
      <c r="Q931" s="53" t="e">
        <f>IF(#REF!=zz!BR$2398,1,0)</f>
        <v>#REF!</v>
      </c>
      <c r="R931" s="53" t="e">
        <f>IF(Q931=0,"",COUNTIF(Q$4:Q931,1))</f>
        <v>#REF!</v>
      </c>
      <c r="S931" s="53" t="e">
        <f>IF(#REF!=zz!BR$2400,1,0)</f>
        <v>#REF!</v>
      </c>
      <c r="T931" s="53" t="e">
        <f>IF(S931=0,"",COUNTIF(S$4:S931,1))</f>
        <v>#REF!</v>
      </c>
      <c r="U931" s="53" t="e">
        <f>IF(#REF!&lt;&gt;"",1,"")</f>
        <v>#REF!</v>
      </c>
      <c r="V931" s="53" t="e">
        <f>IF(U931="","",COUNTIF(U$4:U931,1))</f>
        <v>#REF!</v>
      </c>
      <c r="W931" s="53" t="e">
        <f>#REF!</f>
        <v>#REF!</v>
      </c>
      <c r="X931" s="53" t="e">
        <f>IF(W931=0,"",COUNTIF(W$4:W931,1))</f>
        <v>#REF!</v>
      </c>
    </row>
    <row r="932" spans="12:24" s="21" customFormat="1" x14ac:dyDescent="0.2">
      <c r="L932" s="22">
        <v>929</v>
      </c>
      <c r="M932" s="22" t="e">
        <f>IF(#REF!=#REF!,1,0)</f>
        <v>#REF!</v>
      </c>
      <c r="N932" s="22" t="e">
        <f>IF(M932=0,"",COUNTIF(M$4:M932,1))</f>
        <v>#REF!</v>
      </c>
      <c r="O932" s="53" t="e">
        <f>IF(#REF!=zz!BR$2396,1,0)</f>
        <v>#REF!</v>
      </c>
      <c r="P932" s="53" t="e">
        <f>IF(O932=0,"",COUNTIF(O$4:O932,1))</f>
        <v>#REF!</v>
      </c>
      <c r="Q932" s="53" t="e">
        <f>IF(#REF!=zz!BR$2398,1,0)</f>
        <v>#REF!</v>
      </c>
      <c r="R932" s="53" t="e">
        <f>IF(Q932=0,"",COUNTIF(Q$4:Q932,1))</f>
        <v>#REF!</v>
      </c>
      <c r="S932" s="53" t="e">
        <f>IF(#REF!=zz!BR$2400,1,0)</f>
        <v>#REF!</v>
      </c>
      <c r="T932" s="53" t="e">
        <f>IF(S932=0,"",COUNTIF(S$4:S932,1))</f>
        <v>#REF!</v>
      </c>
      <c r="U932" s="53" t="e">
        <f>IF(#REF!&lt;&gt;"",1,"")</f>
        <v>#REF!</v>
      </c>
      <c r="V932" s="53" t="e">
        <f>IF(U932="","",COUNTIF(U$4:U932,1))</f>
        <v>#REF!</v>
      </c>
      <c r="W932" s="53" t="e">
        <f>#REF!</f>
        <v>#REF!</v>
      </c>
      <c r="X932" s="53" t="e">
        <f>IF(W932=0,"",COUNTIF(W$4:W932,1))</f>
        <v>#REF!</v>
      </c>
    </row>
    <row r="933" spans="12:24" s="21" customFormat="1" x14ac:dyDescent="0.2">
      <c r="L933" s="22">
        <v>930</v>
      </c>
      <c r="M933" s="22" t="e">
        <f>IF(#REF!=#REF!,1,0)</f>
        <v>#REF!</v>
      </c>
      <c r="N933" s="22" t="e">
        <f>IF(M933=0,"",COUNTIF(M$4:M933,1))</f>
        <v>#REF!</v>
      </c>
      <c r="O933" s="53" t="e">
        <f>IF(#REF!=zz!BR$2396,1,0)</f>
        <v>#REF!</v>
      </c>
      <c r="P933" s="53" t="e">
        <f>IF(O933=0,"",COUNTIF(O$4:O933,1))</f>
        <v>#REF!</v>
      </c>
      <c r="Q933" s="53" t="e">
        <f>IF(#REF!=zz!BR$2398,1,0)</f>
        <v>#REF!</v>
      </c>
      <c r="R933" s="53" t="e">
        <f>IF(Q933=0,"",COUNTIF(Q$4:Q933,1))</f>
        <v>#REF!</v>
      </c>
      <c r="S933" s="53" t="e">
        <f>IF(#REF!=zz!BR$2400,1,0)</f>
        <v>#REF!</v>
      </c>
      <c r="T933" s="53" t="e">
        <f>IF(S933=0,"",COUNTIF(S$4:S933,1))</f>
        <v>#REF!</v>
      </c>
      <c r="U933" s="53" t="e">
        <f>IF(#REF!&lt;&gt;"",1,"")</f>
        <v>#REF!</v>
      </c>
      <c r="V933" s="53" t="e">
        <f>IF(U933="","",COUNTIF(U$4:U933,1))</f>
        <v>#REF!</v>
      </c>
      <c r="W933" s="53" t="e">
        <f>#REF!</f>
        <v>#REF!</v>
      </c>
      <c r="X933" s="53" t="e">
        <f>IF(W933=0,"",COUNTIF(W$4:W933,1))</f>
        <v>#REF!</v>
      </c>
    </row>
    <row r="934" spans="12:24" s="21" customFormat="1" x14ac:dyDescent="0.2">
      <c r="L934" s="22">
        <v>931</v>
      </c>
      <c r="M934" s="22" t="e">
        <f>IF(#REF!=#REF!,1,0)</f>
        <v>#REF!</v>
      </c>
      <c r="N934" s="22" t="e">
        <f>IF(M934=0,"",COUNTIF(M$4:M934,1))</f>
        <v>#REF!</v>
      </c>
      <c r="O934" s="53" t="e">
        <f>IF(#REF!=zz!BR$2396,1,0)</f>
        <v>#REF!</v>
      </c>
      <c r="P934" s="53" t="e">
        <f>IF(O934=0,"",COUNTIF(O$4:O934,1))</f>
        <v>#REF!</v>
      </c>
      <c r="Q934" s="53" t="e">
        <f>IF(#REF!=zz!BR$2398,1,0)</f>
        <v>#REF!</v>
      </c>
      <c r="R934" s="53" t="e">
        <f>IF(Q934=0,"",COUNTIF(Q$4:Q934,1))</f>
        <v>#REF!</v>
      </c>
      <c r="S934" s="53" t="e">
        <f>IF(#REF!=zz!BR$2400,1,0)</f>
        <v>#REF!</v>
      </c>
      <c r="T934" s="53" t="e">
        <f>IF(S934=0,"",COUNTIF(S$4:S934,1))</f>
        <v>#REF!</v>
      </c>
      <c r="U934" s="53" t="e">
        <f>IF(#REF!&lt;&gt;"",1,"")</f>
        <v>#REF!</v>
      </c>
      <c r="V934" s="53" t="e">
        <f>IF(U934="","",COUNTIF(U$4:U934,1))</f>
        <v>#REF!</v>
      </c>
      <c r="W934" s="53" t="e">
        <f>#REF!</f>
        <v>#REF!</v>
      </c>
      <c r="X934" s="53" t="e">
        <f>IF(W934=0,"",COUNTIF(W$4:W934,1))</f>
        <v>#REF!</v>
      </c>
    </row>
    <row r="935" spans="12:24" s="21" customFormat="1" x14ac:dyDescent="0.2">
      <c r="L935" s="22">
        <v>932</v>
      </c>
      <c r="M935" s="22" t="e">
        <f>IF(#REF!=#REF!,1,0)</f>
        <v>#REF!</v>
      </c>
      <c r="N935" s="22" t="e">
        <f>IF(M935=0,"",COUNTIF(M$4:M935,1))</f>
        <v>#REF!</v>
      </c>
      <c r="O935" s="53" t="e">
        <f>IF(#REF!=zz!BR$2396,1,0)</f>
        <v>#REF!</v>
      </c>
      <c r="P935" s="53" t="e">
        <f>IF(O935=0,"",COUNTIF(O$4:O935,1))</f>
        <v>#REF!</v>
      </c>
      <c r="Q935" s="53" t="e">
        <f>IF(#REF!=zz!BR$2398,1,0)</f>
        <v>#REF!</v>
      </c>
      <c r="R935" s="53" t="e">
        <f>IF(Q935=0,"",COUNTIF(Q$4:Q935,1))</f>
        <v>#REF!</v>
      </c>
      <c r="S935" s="53" t="e">
        <f>IF(#REF!=zz!BR$2400,1,0)</f>
        <v>#REF!</v>
      </c>
      <c r="T935" s="53" t="e">
        <f>IF(S935=0,"",COUNTIF(S$4:S935,1))</f>
        <v>#REF!</v>
      </c>
      <c r="U935" s="53" t="e">
        <f>IF(#REF!&lt;&gt;"",1,"")</f>
        <v>#REF!</v>
      </c>
      <c r="V935" s="53" t="e">
        <f>IF(U935="","",COUNTIF(U$4:U935,1))</f>
        <v>#REF!</v>
      </c>
      <c r="W935" s="53" t="e">
        <f>#REF!</f>
        <v>#REF!</v>
      </c>
      <c r="X935" s="53" t="e">
        <f>IF(W935=0,"",COUNTIF(W$4:W935,1))</f>
        <v>#REF!</v>
      </c>
    </row>
    <row r="936" spans="12:24" s="21" customFormat="1" x14ac:dyDescent="0.2">
      <c r="L936" s="22">
        <v>933</v>
      </c>
      <c r="M936" s="22" t="e">
        <f>IF(#REF!=#REF!,1,0)</f>
        <v>#REF!</v>
      </c>
      <c r="N936" s="22" t="e">
        <f>IF(M936=0,"",COUNTIF(M$4:M936,1))</f>
        <v>#REF!</v>
      </c>
      <c r="O936" s="53" t="e">
        <f>IF(#REF!=zz!BR$2396,1,0)</f>
        <v>#REF!</v>
      </c>
      <c r="P936" s="53" t="e">
        <f>IF(O936=0,"",COUNTIF(O$4:O936,1))</f>
        <v>#REF!</v>
      </c>
      <c r="Q936" s="53" t="e">
        <f>IF(#REF!=zz!BR$2398,1,0)</f>
        <v>#REF!</v>
      </c>
      <c r="R936" s="53" t="e">
        <f>IF(Q936=0,"",COUNTIF(Q$4:Q936,1))</f>
        <v>#REF!</v>
      </c>
      <c r="S936" s="53" t="e">
        <f>IF(#REF!=zz!BR$2400,1,0)</f>
        <v>#REF!</v>
      </c>
      <c r="T936" s="53" t="e">
        <f>IF(S936=0,"",COUNTIF(S$4:S936,1))</f>
        <v>#REF!</v>
      </c>
      <c r="U936" s="53" t="e">
        <f>IF(#REF!&lt;&gt;"",1,"")</f>
        <v>#REF!</v>
      </c>
      <c r="V936" s="53" t="e">
        <f>IF(U936="","",COUNTIF(U$4:U936,1))</f>
        <v>#REF!</v>
      </c>
      <c r="W936" s="53" t="e">
        <f>#REF!</f>
        <v>#REF!</v>
      </c>
      <c r="X936" s="53" t="e">
        <f>IF(W936=0,"",COUNTIF(W$4:W936,1))</f>
        <v>#REF!</v>
      </c>
    </row>
    <row r="937" spans="12:24" s="21" customFormat="1" x14ac:dyDescent="0.2">
      <c r="L937" s="22">
        <v>934</v>
      </c>
      <c r="M937" s="22" t="e">
        <f>IF(#REF!=#REF!,1,0)</f>
        <v>#REF!</v>
      </c>
      <c r="N937" s="22" t="e">
        <f>IF(M937=0,"",COUNTIF(M$4:M937,1))</f>
        <v>#REF!</v>
      </c>
      <c r="O937" s="53" t="e">
        <f>IF(#REF!=zz!BR$2396,1,0)</f>
        <v>#REF!</v>
      </c>
      <c r="P937" s="53" t="e">
        <f>IF(O937=0,"",COUNTIF(O$4:O937,1))</f>
        <v>#REF!</v>
      </c>
      <c r="Q937" s="53" t="e">
        <f>IF(#REF!=zz!BR$2398,1,0)</f>
        <v>#REF!</v>
      </c>
      <c r="R937" s="53" t="e">
        <f>IF(Q937=0,"",COUNTIF(Q$4:Q937,1))</f>
        <v>#REF!</v>
      </c>
      <c r="S937" s="53" t="e">
        <f>IF(#REF!=zz!BR$2400,1,0)</f>
        <v>#REF!</v>
      </c>
      <c r="T937" s="53" t="e">
        <f>IF(S937=0,"",COUNTIF(S$4:S937,1))</f>
        <v>#REF!</v>
      </c>
      <c r="U937" s="53" t="e">
        <f>IF(#REF!&lt;&gt;"",1,"")</f>
        <v>#REF!</v>
      </c>
      <c r="V937" s="53" t="e">
        <f>IF(U937="","",COUNTIF(U$4:U937,1))</f>
        <v>#REF!</v>
      </c>
      <c r="W937" s="53" t="e">
        <f>#REF!</f>
        <v>#REF!</v>
      </c>
      <c r="X937" s="53" t="e">
        <f>IF(W937=0,"",COUNTIF(W$4:W937,1))</f>
        <v>#REF!</v>
      </c>
    </row>
    <row r="938" spans="12:24" s="21" customFormat="1" x14ac:dyDescent="0.2">
      <c r="L938" s="22">
        <v>935</v>
      </c>
      <c r="M938" s="22" t="e">
        <f>IF(#REF!=#REF!,1,0)</f>
        <v>#REF!</v>
      </c>
      <c r="N938" s="22" t="e">
        <f>IF(M938=0,"",COUNTIF(M$4:M938,1))</f>
        <v>#REF!</v>
      </c>
      <c r="O938" s="53" t="e">
        <f>IF(#REF!=zz!BR$2396,1,0)</f>
        <v>#REF!</v>
      </c>
      <c r="P938" s="53" t="e">
        <f>IF(O938=0,"",COUNTIF(O$4:O938,1))</f>
        <v>#REF!</v>
      </c>
      <c r="Q938" s="53" t="e">
        <f>IF(#REF!=zz!BR$2398,1,0)</f>
        <v>#REF!</v>
      </c>
      <c r="R938" s="53" t="e">
        <f>IF(Q938=0,"",COUNTIF(Q$4:Q938,1))</f>
        <v>#REF!</v>
      </c>
      <c r="S938" s="53" t="e">
        <f>IF(#REF!=zz!BR$2400,1,0)</f>
        <v>#REF!</v>
      </c>
      <c r="T938" s="53" t="e">
        <f>IF(S938=0,"",COUNTIF(S$4:S938,1))</f>
        <v>#REF!</v>
      </c>
      <c r="U938" s="53" t="e">
        <f>IF(#REF!&lt;&gt;"",1,"")</f>
        <v>#REF!</v>
      </c>
      <c r="V938" s="53" t="e">
        <f>IF(U938="","",COUNTIF(U$4:U938,1))</f>
        <v>#REF!</v>
      </c>
      <c r="W938" s="53" t="e">
        <f>#REF!</f>
        <v>#REF!</v>
      </c>
      <c r="X938" s="53" t="e">
        <f>IF(W938=0,"",COUNTIF(W$4:W938,1))</f>
        <v>#REF!</v>
      </c>
    </row>
    <row r="939" spans="12:24" s="21" customFormat="1" x14ac:dyDescent="0.2">
      <c r="L939" s="22">
        <v>936</v>
      </c>
      <c r="M939" s="22" t="e">
        <f>IF(#REF!=#REF!,1,0)</f>
        <v>#REF!</v>
      </c>
      <c r="N939" s="22" t="e">
        <f>IF(M939=0,"",COUNTIF(M$4:M939,1))</f>
        <v>#REF!</v>
      </c>
      <c r="O939" s="53" t="e">
        <f>IF(#REF!=zz!BR$2396,1,0)</f>
        <v>#REF!</v>
      </c>
      <c r="P939" s="53" t="e">
        <f>IF(O939=0,"",COUNTIF(O$4:O939,1))</f>
        <v>#REF!</v>
      </c>
      <c r="Q939" s="53" t="e">
        <f>IF(#REF!=zz!BR$2398,1,0)</f>
        <v>#REF!</v>
      </c>
      <c r="R939" s="53" t="e">
        <f>IF(Q939=0,"",COUNTIF(Q$4:Q939,1))</f>
        <v>#REF!</v>
      </c>
      <c r="S939" s="53" t="e">
        <f>IF(#REF!=zz!BR$2400,1,0)</f>
        <v>#REF!</v>
      </c>
      <c r="T939" s="53" t="e">
        <f>IF(S939=0,"",COUNTIF(S$4:S939,1))</f>
        <v>#REF!</v>
      </c>
      <c r="U939" s="53" t="e">
        <f>IF(#REF!&lt;&gt;"",1,"")</f>
        <v>#REF!</v>
      </c>
      <c r="V939" s="53" t="e">
        <f>IF(U939="","",COUNTIF(U$4:U939,1))</f>
        <v>#REF!</v>
      </c>
      <c r="W939" s="53" t="e">
        <f>#REF!</f>
        <v>#REF!</v>
      </c>
      <c r="X939" s="53" t="e">
        <f>IF(W939=0,"",COUNTIF(W$4:W939,1))</f>
        <v>#REF!</v>
      </c>
    </row>
    <row r="940" spans="12:24" s="21" customFormat="1" x14ac:dyDescent="0.2">
      <c r="L940" s="22">
        <v>937</v>
      </c>
      <c r="M940" s="22" t="e">
        <f>IF(#REF!=#REF!,1,0)</f>
        <v>#REF!</v>
      </c>
      <c r="N940" s="22" t="e">
        <f>IF(M940=0,"",COUNTIF(M$4:M940,1))</f>
        <v>#REF!</v>
      </c>
      <c r="O940" s="53" t="e">
        <f>IF(#REF!=zz!BR$2396,1,0)</f>
        <v>#REF!</v>
      </c>
      <c r="P940" s="53" t="e">
        <f>IF(O940=0,"",COUNTIF(O$4:O940,1))</f>
        <v>#REF!</v>
      </c>
      <c r="Q940" s="53" t="e">
        <f>IF(#REF!=zz!BR$2398,1,0)</f>
        <v>#REF!</v>
      </c>
      <c r="R940" s="53" t="e">
        <f>IF(Q940=0,"",COUNTIF(Q$4:Q940,1))</f>
        <v>#REF!</v>
      </c>
      <c r="S940" s="53" t="e">
        <f>IF(#REF!=zz!BR$2400,1,0)</f>
        <v>#REF!</v>
      </c>
      <c r="T940" s="53" t="e">
        <f>IF(S940=0,"",COUNTIF(S$4:S940,1))</f>
        <v>#REF!</v>
      </c>
      <c r="U940" s="53" t="e">
        <f>IF(#REF!&lt;&gt;"",1,"")</f>
        <v>#REF!</v>
      </c>
      <c r="V940" s="53" t="e">
        <f>IF(U940="","",COUNTIF(U$4:U940,1))</f>
        <v>#REF!</v>
      </c>
      <c r="W940" s="53" t="e">
        <f>#REF!</f>
        <v>#REF!</v>
      </c>
      <c r="X940" s="53" t="e">
        <f>IF(W940=0,"",COUNTIF(W$4:W940,1))</f>
        <v>#REF!</v>
      </c>
    </row>
    <row r="941" spans="12:24" s="21" customFormat="1" x14ac:dyDescent="0.2">
      <c r="L941" s="22">
        <v>938</v>
      </c>
      <c r="M941" s="22" t="e">
        <f>IF(#REF!=#REF!,1,0)</f>
        <v>#REF!</v>
      </c>
      <c r="N941" s="22" t="e">
        <f>IF(M941=0,"",COUNTIF(M$4:M941,1))</f>
        <v>#REF!</v>
      </c>
      <c r="O941" s="53" t="e">
        <f>IF(#REF!=zz!BR$2396,1,0)</f>
        <v>#REF!</v>
      </c>
      <c r="P941" s="53" t="e">
        <f>IF(O941=0,"",COUNTIF(O$4:O941,1))</f>
        <v>#REF!</v>
      </c>
      <c r="Q941" s="53" t="e">
        <f>IF(#REF!=zz!BR$2398,1,0)</f>
        <v>#REF!</v>
      </c>
      <c r="R941" s="53" t="e">
        <f>IF(Q941=0,"",COUNTIF(Q$4:Q941,1))</f>
        <v>#REF!</v>
      </c>
      <c r="S941" s="53" t="e">
        <f>IF(#REF!=zz!BR$2400,1,0)</f>
        <v>#REF!</v>
      </c>
      <c r="T941" s="53" t="e">
        <f>IF(S941=0,"",COUNTIF(S$4:S941,1))</f>
        <v>#REF!</v>
      </c>
      <c r="U941" s="53" t="e">
        <f>IF(#REF!&lt;&gt;"",1,"")</f>
        <v>#REF!</v>
      </c>
      <c r="V941" s="53" t="e">
        <f>IF(U941="","",COUNTIF(U$4:U941,1))</f>
        <v>#REF!</v>
      </c>
      <c r="W941" s="53" t="e">
        <f>#REF!</f>
        <v>#REF!</v>
      </c>
      <c r="X941" s="53" t="e">
        <f>IF(W941=0,"",COUNTIF(W$4:W941,1))</f>
        <v>#REF!</v>
      </c>
    </row>
    <row r="942" spans="12:24" s="21" customFormat="1" x14ac:dyDescent="0.2">
      <c r="L942" s="22">
        <v>939</v>
      </c>
      <c r="M942" s="22" t="e">
        <f>IF(#REF!=#REF!,1,0)</f>
        <v>#REF!</v>
      </c>
      <c r="N942" s="22" t="e">
        <f>IF(M942=0,"",COUNTIF(M$4:M942,1))</f>
        <v>#REF!</v>
      </c>
      <c r="O942" s="53" t="e">
        <f>IF(#REF!=zz!BR$2396,1,0)</f>
        <v>#REF!</v>
      </c>
      <c r="P942" s="53" t="e">
        <f>IF(O942=0,"",COUNTIF(O$4:O942,1))</f>
        <v>#REF!</v>
      </c>
      <c r="Q942" s="53" t="e">
        <f>IF(#REF!=zz!BR$2398,1,0)</f>
        <v>#REF!</v>
      </c>
      <c r="R942" s="53" t="e">
        <f>IF(Q942=0,"",COUNTIF(Q$4:Q942,1))</f>
        <v>#REF!</v>
      </c>
      <c r="S942" s="53" t="e">
        <f>IF(#REF!=zz!BR$2400,1,0)</f>
        <v>#REF!</v>
      </c>
      <c r="T942" s="53" t="e">
        <f>IF(S942=0,"",COUNTIF(S$4:S942,1))</f>
        <v>#REF!</v>
      </c>
      <c r="U942" s="53" t="e">
        <f>IF(#REF!&lt;&gt;"",1,"")</f>
        <v>#REF!</v>
      </c>
      <c r="V942" s="53" t="e">
        <f>IF(U942="","",COUNTIF(U$4:U942,1))</f>
        <v>#REF!</v>
      </c>
      <c r="W942" s="53" t="e">
        <f>#REF!</f>
        <v>#REF!</v>
      </c>
      <c r="X942" s="53" t="e">
        <f>IF(W942=0,"",COUNTIF(W$4:W942,1))</f>
        <v>#REF!</v>
      </c>
    </row>
    <row r="943" spans="12:24" s="21" customFormat="1" x14ac:dyDescent="0.2">
      <c r="L943" s="22">
        <v>940</v>
      </c>
      <c r="M943" s="22" t="e">
        <f>IF(#REF!=#REF!,1,0)</f>
        <v>#REF!</v>
      </c>
      <c r="N943" s="22" t="e">
        <f>IF(M943=0,"",COUNTIF(M$4:M943,1))</f>
        <v>#REF!</v>
      </c>
      <c r="O943" s="53" t="e">
        <f>IF(#REF!=zz!BR$2396,1,0)</f>
        <v>#REF!</v>
      </c>
      <c r="P943" s="53" t="e">
        <f>IF(O943=0,"",COUNTIF(O$4:O943,1))</f>
        <v>#REF!</v>
      </c>
      <c r="Q943" s="53" t="e">
        <f>IF(#REF!=zz!BR$2398,1,0)</f>
        <v>#REF!</v>
      </c>
      <c r="R943" s="53" t="e">
        <f>IF(Q943=0,"",COUNTIF(Q$4:Q943,1))</f>
        <v>#REF!</v>
      </c>
      <c r="S943" s="53" t="e">
        <f>IF(#REF!=zz!BR$2400,1,0)</f>
        <v>#REF!</v>
      </c>
      <c r="T943" s="53" t="e">
        <f>IF(S943=0,"",COUNTIF(S$4:S943,1))</f>
        <v>#REF!</v>
      </c>
      <c r="U943" s="53" t="e">
        <f>IF(#REF!&lt;&gt;"",1,"")</f>
        <v>#REF!</v>
      </c>
      <c r="V943" s="53" t="e">
        <f>IF(U943="","",COUNTIF(U$4:U943,1))</f>
        <v>#REF!</v>
      </c>
      <c r="W943" s="53" t="e">
        <f>#REF!</f>
        <v>#REF!</v>
      </c>
      <c r="X943" s="53" t="e">
        <f>IF(W943=0,"",COUNTIF(W$4:W943,1))</f>
        <v>#REF!</v>
      </c>
    </row>
    <row r="944" spans="12:24" s="21" customFormat="1" x14ac:dyDescent="0.2">
      <c r="L944" s="22">
        <v>941</v>
      </c>
      <c r="M944" s="22" t="e">
        <f>IF(#REF!=#REF!,1,0)</f>
        <v>#REF!</v>
      </c>
      <c r="N944" s="22" t="e">
        <f>IF(M944=0,"",COUNTIF(M$4:M944,1))</f>
        <v>#REF!</v>
      </c>
      <c r="O944" s="53" t="e">
        <f>IF(#REF!=zz!BR$2396,1,0)</f>
        <v>#REF!</v>
      </c>
      <c r="P944" s="53" t="e">
        <f>IF(O944=0,"",COUNTIF(O$4:O944,1))</f>
        <v>#REF!</v>
      </c>
      <c r="Q944" s="53" t="e">
        <f>IF(#REF!=zz!BR$2398,1,0)</f>
        <v>#REF!</v>
      </c>
      <c r="R944" s="53" t="e">
        <f>IF(Q944=0,"",COUNTIF(Q$4:Q944,1))</f>
        <v>#REF!</v>
      </c>
      <c r="S944" s="53" t="e">
        <f>IF(#REF!=zz!BR$2400,1,0)</f>
        <v>#REF!</v>
      </c>
      <c r="T944" s="53" t="e">
        <f>IF(S944=0,"",COUNTIF(S$4:S944,1))</f>
        <v>#REF!</v>
      </c>
      <c r="U944" s="53" t="e">
        <f>IF(#REF!&lt;&gt;"",1,"")</f>
        <v>#REF!</v>
      </c>
      <c r="V944" s="53" t="e">
        <f>IF(U944="","",COUNTIF(U$4:U944,1))</f>
        <v>#REF!</v>
      </c>
      <c r="W944" s="53" t="e">
        <f>#REF!</f>
        <v>#REF!</v>
      </c>
      <c r="X944" s="53" t="e">
        <f>IF(W944=0,"",COUNTIF(W$4:W944,1))</f>
        <v>#REF!</v>
      </c>
    </row>
    <row r="945" spans="12:24" s="21" customFormat="1" x14ac:dyDescent="0.2">
      <c r="L945" s="22">
        <v>942</v>
      </c>
      <c r="M945" s="22" t="e">
        <f>IF(#REF!=#REF!,1,0)</f>
        <v>#REF!</v>
      </c>
      <c r="N945" s="22" t="e">
        <f>IF(M945=0,"",COUNTIF(M$4:M945,1))</f>
        <v>#REF!</v>
      </c>
      <c r="O945" s="53" t="e">
        <f>IF(#REF!=zz!BR$2396,1,0)</f>
        <v>#REF!</v>
      </c>
      <c r="P945" s="53" t="e">
        <f>IF(O945=0,"",COUNTIF(O$4:O945,1))</f>
        <v>#REF!</v>
      </c>
      <c r="Q945" s="53" t="e">
        <f>IF(#REF!=zz!BR$2398,1,0)</f>
        <v>#REF!</v>
      </c>
      <c r="R945" s="53" t="e">
        <f>IF(Q945=0,"",COUNTIF(Q$4:Q945,1))</f>
        <v>#REF!</v>
      </c>
      <c r="S945" s="53" t="e">
        <f>IF(#REF!=zz!BR$2400,1,0)</f>
        <v>#REF!</v>
      </c>
      <c r="T945" s="53" t="e">
        <f>IF(S945=0,"",COUNTIF(S$4:S945,1))</f>
        <v>#REF!</v>
      </c>
      <c r="U945" s="53" t="e">
        <f>IF(#REF!&lt;&gt;"",1,"")</f>
        <v>#REF!</v>
      </c>
      <c r="V945" s="53" t="e">
        <f>IF(U945="","",COUNTIF(U$4:U945,1))</f>
        <v>#REF!</v>
      </c>
      <c r="W945" s="53" t="e">
        <f>#REF!</f>
        <v>#REF!</v>
      </c>
      <c r="X945" s="53" t="e">
        <f>IF(W945=0,"",COUNTIF(W$4:W945,1))</f>
        <v>#REF!</v>
      </c>
    </row>
    <row r="946" spans="12:24" s="21" customFormat="1" x14ac:dyDescent="0.2">
      <c r="L946" s="22">
        <v>943</v>
      </c>
      <c r="M946" s="22" t="e">
        <f>IF(#REF!=#REF!,1,0)</f>
        <v>#REF!</v>
      </c>
      <c r="N946" s="22" t="e">
        <f>IF(M946=0,"",COUNTIF(M$4:M946,1))</f>
        <v>#REF!</v>
      </c>
      <c r="O946" s="53" t="e">
        <f>IF(#REF!=zz!BR$2396,1,0)</f>
        <v>#REF!</v>
      </c>
      <c r="P946" s="53" t="e">
        <f>IF(O946=0,"",COUNTIF(O$4:O946,1))</f>
        <v>#REF!</v>
      </c>
      <c r="Q946" s="53" t="e">
        <f>IF(#REF!=zz!BR$2398,1,0)</f>
        <v>#REF!</v>
      </c>
      <c r="R946" s="53" t="e">
        <f>IF(Q946=0,"",COUNTIF(Q$4:Q946,1))</f>
        <v>#REF!</v>
      </c>
      <c r="S946" s="53" t="e">
        <f>IF(#REF!=zz!BR$2400,1,0)</f>
        <v>#REF!</v>
      </c>
      <c r="T946" s="53" t="e">
        <f>IF(S946=0,"",COUNTIF(S$4:S946,1))</f>
        <v>#REF!</v>
      </c>
      <c r="U946" s="53" t="e">
        <f>IF(#REF!&lt;&gt;"",1,"")</f>
        <v>#REF!</v>
      </c>
      <c r="V946" s="53" t="e">
        <f>IF(U946="","",COUNTIF(U$4:U946,1))</f>
        <v>#REF!</v>
      </c>
      <c r="W946" s="53" t="e">
        <f>#REF!</f>
        <v>#REF!</v>
      </c>
      <c r="X946" s="53" t="e">
        <f>IF(W946=0,"",COUNTIF(W$4:W946,1))</f>
        <v>#REF!</v>
      </c>
    </row>
    <row r="947" spans="12:24" s="21" customFormat="1" x14ac:dyDescent="0.2">
      <c r="L947" s="22">
        <v>944</v>
      </c>
      <c r="M947" s="22" t="e">
        <f>IF(#REF!=#REF!,1,0)</f>
        <v>#REF!</v>
      </c>
      <c r="N947" s="22" t="e">
        <f>IF(M947=0,"",COUNTIF(M$4:M947,1))</f>
        <v>#REF!</v>
      </c>
      <c r="O947" s="53" t="e">
        <f>IF(#REF!=zz!BR$2396,1,0)</f>
        <v>#REF!</v>
      </c>
      <c r="P947" s="53" t="e">
        <f>IF(O947=0,"",COUNTIF(O$4:O947,1))</f>
        <v>#REF!</v>
      </c>
      <c r="Q947" s="53" t="e">
        <f>IF(#REF!=zz!BR$2398,1,0)</f>
        <v>#REF!</v>
      </c>
      <c r="R947" s="53" t="e">
        <f>IF(Q947=0,"",COUNTIF(Q$4:Q947,1))</f>
        <v>#REF!</v>
      </c>
      <c r="S947" s="53" t="e">
        <f>IF(#REF!=zz!BR$2400,1,0)</f>
        <v>#REF!</v>
      </c>
      <c r="T947" s="53" t="e">
        <f>IF(S947=0,"",COUNTIF(S$4:S947,1))</f>
        <v>#REF!</v>
      </c>
      <c r="U947" s="53" t="e">
        <f>IF(#REF!&lt;&gt;"",1,"")</f>
        <v>#REF!</v>
      </c>
      <c r="V947" s="53" t="e">
        <f>IF(U947="","",COUNTIF(U$4:U947,1))</f>
        <v>#REF!</v>
      </c>
      <c r="W947" s="53" t="e">
        <f>#REF!</f>
        <v>#REF!</v>
      </c>
      <c r="X947" s="53" t="e">
        <f>IF(W947=0,"",COUNTIF(W$4:W947,1))</f>
        <v>#REF!</v>
      </c>
    </row>
    <row r="948" spans="12:24" s="21" customFormat="1" x14ac:dyDescent="0.2">
      <c r="L948" s="22">
        <v>945</v>
      </c>
      <c r="M948" s="22" t="e">
        <f>IF(#REF!=#REF!,1,0)</f>
        <v>#REF!</v>
      </c>
      <c r="N948" s="22" t="e">
        <f>IF(M948=0,"",COUNTIF(M$4:M948,1))</f>
        <v>#REF!</v>
      </c>
      <c r="O948" s="53" t="e">
        <f>IF(#REF!=zz!BR$2396,1,0)</f>
        <v>#REF!</v>
      </c>
      <c r="P948" s="53" t="e">
        <f>IF(O948=0,"",COUNTIF(O$4:O948,1))</f>
        <v>#REF!</v>
      </c>
      <c r="Q948" s="53" t="e">
        <f>IF(#REF!=zz!BR$2398,1,0)</f>
        <v>#REF!</v>
      </c>
      <c r="R948" s="53" t="e">
        <f>IF(Q948=0,"",COUNTIF(Q$4:Q948,1))</f>
        <v>#REF!</v>
      </c>
      <c r="S948" s="53" t="e">
        <f>IF(#REF!=zz!BR$2400,1,0)</f>
        <v>#REF!</v>
      </c>
      <c r="T948" s="53" t="e">
        <f>IF(S948=0,"",COUNTIF(S$4:S948,1))</f>
        <v>#REF!</v>
      </c>
      <c r="U948" s="53" t="e">
        <f>IF(#REF!&lt;&gt;"",1,"")</f>
        <v>#REF!</v>
      </c>
      <c r="V948" s="53" t="e">
        <f>IF(U948="","",COUNTIF(U$4:U948,1))</f>
        <v>#REF!</v>
      </c>
      <c r="W948" s="53" t="e">
        <f>#REF!</f>
        <v>#REF!</v>
      </c>
      <c r="X948" s="53" t="e">
        <f>IF(W948=0,"",COUNTIF(W$4:W948,1))</f>
        <v>#REF!</v>
      </c>
    </row>
    <row r="949" spans="12:24" s="21" customFormat="1" x14ac:dyDescent="0.2">
      <c r="L949" s="22">
        <v>946</v>
      </c>
      <c r="M949" s="22" t="e">
        <f>IF(#REF!=#REF!,1,0)</f>
        <v>#REF!</v>
      </c>
      <c r="N949" s="22" t="e">
        <f>IF(M949=0,"",COUNTIF(M$4:M949,1))</f>
        <v>#REF!</v>
      </c>
      <c r="O949" s="53" t="e">
        <f>IF(#REF!=zz!BR$2396,1,0)</f>
        <v>#REF!</v>
      </c>
      <c r="P949" s="53" t="e">
        <f>IF(O949=0,"",COUNTIF(O$4:O949,1))</f>
        <v>#REF!</v>
      </c>
      <c r="Q949" s="53" t="e">
        <f>IF(#REF!=zz!BR$2398,1,0)</f>
        <v>#REF!</v>
      </c>
      <c r="R949" s="53" t="e">
        <f>IF(Q949=0,"",COUNTIF(Q$4:Q949,1))</f>
        <v>#REF!</v>
      </c>
      <c r="S949" s="53" t="e">
        <f>IF(#REF!=zz!BR$2400,1,0)</f>
        <v>#REF!</v>
      </c>
      <c r="T949" s="53" t="e">
        <f>IF(S949=0,"",COUNTIF(S$4:S949,1))</f>
        <v>#REF!</v>
      </c>
      <c r="U949" s="53" t="e">
        <f>IF(#REF!&lt;&gt;"",1,"")</f>
        <v>#REF!</v>
      </c>
      <c r="V949" s="53" t="e">
        <f>IF(U949="","",COUNTIF(U$4:U949,1))</f>
        <v>#REF!</v>
      </c>
      <c r="W949" s="53" t="e">
        <f>#REF!</f>
        <v>#REF!</v>
      </c>
      <c r="X949" s="53" t="e">
        <f>IF(W949=0,"",COUNTIF(W$4:W949,1))</f>
        <v>#REF!</v>
      </c>
    </row>
    <row r="950" spans="12:24" s="21" customFormat="1" x14ac:dyDescent="0.2">
      <c r="L950" s="22">
        <v>947</v>
      </c>
      <c r="M950" s="22" t="e">
        <f>IF(#REF!=#REF!,1,0)</f>
        <v>#REF!</v>
      </c>
      <c r="N950" s="22" t="e">
        <f>IF(M950=0,"",COUNTIF(M$4:M950,1))</f>
        <v>#REF!</v>
      </c>
      <c r="O950" s="53" t="e">
        <f>IF(#REF!=zz!BR$2396,1,0)</f>
        <v>#REF!</v>
      </c>
      <c r="P950" s="53" t="e">
        <f>IF(O950=0,"",COUNTIF(O$4:O950,1))</f>
        <v>#REF!</v>
      </c>
      <c r="Q950" s="53" t="e">
        <f>IF(#REF!=zz!BR$2398,1,0)</f>
        <v>#REF!</v>
      </c>
      <c r="R950" s="53" t="e">
        <f>IF(Q950=0,"",COUNTIF(Q$4:Q950,1))</f>
        <v>#REF!</v>
      </c>
      <c r="S950" s="53" t="e">
        <f>IF(#REF!=zz!BR$2400,1,0)</f>
        <v>#REF!</v>
      </c>
      <c r="T950" s="53" t="e">
        <f>IF(S950=0,"",COUNTIF(S$4:S950,1))</f>
        <v>#REF!</v>
      </c>
      <c r="U950" s="53" t="e">
        <f>IF(#REF!&lt;&gt;"",1,"")</f>
        <v>#REF!</v>
      </c>
      <c r="V950" s="53" t="e">
        <f>IF(U950="","",COUNTIF(U$4:U950,1))</f>
        <v>#REF!</v>
      </c>
      <c r="W950" s="53" t="e">
        <f>#REF!</f>
        <v>#REF!</v>
      </c>
      <c r="X950" s="53" t="e">
        <f>IF(W950=0,"",COUNTIF(W$4:W950,1))</f>
        <v>#REF!</v>
      </c>
    </row>
    <row r="951" spans="12:24" s="21" customFormat="1" x14ac:dyDescent="0.2">
      <c r="L951" s="22">
        <v>948</v>
      </c>
      <c r="M951" s="22" t="e">
        <f>IF(#REF!=#REF!,1,0)</f>
        <v>#REF!</v>
      </c>
      <c r="N951" s="22" t="e">
        <f>IF(M951=0,"",COUNTIF(M$4:M951,1))</f>
        <v>#REF!</v>
      </c>
      <c r="O951" s="53" t="e">
        <f>IF(#REF!=zz!BR$2396,1,0)</f>
        <v>#REF!</v>
      </c>
      <c r="P951" s="53" t="e">
        <f>IF(O951=0,"",COUNTIF(O$4:O951,1))</f>
        <v>#REF!</v>
      </c>
      <c r="Q951" s="53" t="e">
        <f>IF(#REF!=zz!BR$2398,1,0)</f>
        <v>#REF!</v>
      </c>
      <c r="R951" s="53" t="e">
        <f>IF(Q951=0,"",COUNTIF(Q$4:Q951,1))</f>
        <v>#REF!</v>
      </c>
      <c r="S951" s="53" t="e">
        <f>IF(#REF!=zz!BR$2400,1,0)</f>
        <v>#REF!</v>
      </c>
      <c r="T951" s="53" t="e">
        <f>IF(S951=0,"",COUNTIF(S$4:S951,1))</f>
        <v>#REF!</v>
      </c>
      <c r="U951" s="53" t="e">
        <f>IF(#REF!&lt;&gt;"",1,"")</f>
        <v>#REF!</v>
      </c>
      <c r="V951" s="53" t="e">
        <f>IF(U951="","",COUNTIF(U$4:U951,1))</f>
        <v>#REF!</v>
      </c>
      <c r="W951" s="53" t="e">
        <f>#REF!</f>
        <v>#REF!</v>
      </c>
      <c r="X951" s="53" t="e">
        <f>IF(W951=0,"",COUNTIF(W$4:W951,1))</f>
        <v>#REF!</v>
      </c>
    </row>
    <row r="952" spans="12:24" s="21" customFormat="1" x14ac:dyDescent="0.2">
      <c r="L952" s="22">
        <v>949</v>
      </c>
      <c r="M952" s="22" t="e">
        <f>IF(#REF!=#REF!,1,0)</f>
        <v>#REF!</v>
      </c>
      <c r="N952" s="22" t="e">
        <f>IF(M952=0,"",COUNTIF(M$4:M952,1))</f>
        <v>#REF!</v>
      </c>
      <c r="O952" s="53" t="e">
        <f>IF(#REF!=zz!BR$2396,1,0)</f>
        <v>#REF!</v>
      </c>
      <c r="P952" s="53" t="e">
        <f>IF(O952=0,"",COUNTIF(O$4:O952,1))</f>
        <v>#REF!</v>
      </c>
      <c r="Q952" s="53" t="e">
        <f>IF(#REF!=zz!BR$2398,1,0)</f>
        <v>#REF!</v>
      </c>
      <c r="R952" s="53" t="e">
        <f>IF(Q952=0,"",COUNTIF(Q$4:Q952,1))</f>
        <v>#REF!</v>
      </c>
      <c r="S952" s="53" t="e">
        <f>IF(#REF!=zz!BR$2400,1,0)</f>
        <v>#REF!</v>
      </c>
      <c r="T952" s="53" t="e">
        <f>IF(S952=0,"",COUNTIF(S$4:S952,1))</f>
        <v>#REF!</v>
      </c>
      <c r="U952" s="53" t="e">
        <f>IF(#REF!&lt;&gt;"",1,"")</f>
        <v>#REF!</v>
      </c>
      <c r="V952" s="53" t="e">
        <f>IF(U952="","",COUNTIF(U$4:U952,1))</f>
        <v>#REF!</v>
      </c>
      <c r="W952" s="53" t="e">
        <f>#REF!</f>
        <v>#REF!</v>
      </c>
      <c r="X952" s="53" t="e">
        <f>IF(W952=0,"",COUNTIF(W$4:W952,1))</f>
        <v>#REF!</v>
      </c>
    </row>
    <row r="953" spans="12:24" s="21" customFormat="1" x14ac:dyDescent="0.2">
      <c r="L953" s="22">
        <v>950</v>
      </c>
      <c r="M953" s="22" t="e">
        <f>IF(#REF!=#REF!,1,0)</f>
        <v>#REF!</v>
      </c>
      <c r="N953" s="22" t="e">
        <f>IF(M953=0,"",COUNTIF(M$4:M953,1))</f>
        <v>#REF!</v>
      </c>
      <c r="O953" s="53" t="e">
        <f>IF(#REF!=zz!BR$2396,1,0)</f>
        <v>#REF!</v>
      </c>
      <c r="P953" s="53" t="e">
        <f>IF(O953=0,"",COUNTIF(O$4:O953,1))</f>
        <v>#REF!</v>
      </c>
      <c r="Q953" s="53" t="e">
        <f>IF(#REF!=zz!BR$2398,1,0)</f>
        <v>#REF!</v>
      </c>
      <c r="R953" s="53" t="e">
        <f>IF(Q953=0,"",COUNTIF(Q$4:Q953,1))</f>
        <v>#REF!</v>
      </c>
      <c r="S953" s="53" t="e">
        <f>IF(#REF!=zz!BR$2400,1,0)</f>
        <v>#REF!</v>
      </c>
      <c r="T953" s="53" t="e">
        <f>IF(S953=0,"",COUNTIF(S$4:S953,1))</f>
        <v>#REF!</v>
      </c>
      <c r="U953" s="53" t="e">
        <f>IF(#REF!&lt;&gt;"",1,"")</f>
        <v>#REF!</v>
      </c>
      <c r="V953" s="53" t="e">
        <f>IF(U953="","",COUNTIF(U$4:U953,1))</f>
        <v>#REF!</v>
      </c>
      <c r="W953" s="53" t="e">
        <f>#REF!</f>
        <v>#REF!</v>
      </c>
      <c r="X953" s="53" t="e">
        <f>IF(W953=0,"",COUNTIF(W$4:W953,1))</f>
        <v>#REF!</v>
      </c>
    </row>
    <row r="954" spans="12:24" s="21" customFormat="1" x14ac:dyDescent="0.2">
      <c r="L954" s="22">
        <v>951</v>
      </c>
      <c r="M954" s="22" t="e">
        <f>IF(#REF!=#REF!,1,0)</f>
        <v>#REF!</v>
      </c>
      <c r="N954" s="22" t="e">
        <f>IF(M954=0,"",COUNTIF(M$4:M954,1))</f>
        <v>#REF!</v>
      </c>
      <c r="O954" s="53" t="e">
        <f>IF(#REF!=zz!BR$2396,1,0)</f>
        <v>#REF!</v>
      </c>
      <c r="P954" s="53" t="e">
        <f>IF(O954=0,"",COUNTIF(O$4:O954,1))</f>
        <v>#REF!</v>
      </c>
      <c r="Q954" s="53" t="e">
        <f>IF(#REF!=zz!BR$2398,1,0)</f>
        <v>#REF!</v>
      </c>
      <c r="R954" s="53" t="e">
        <f>IF(Q954=0,"",COUNTIF(Q$4:Q954,1))</f>
        <v>#REF!</v>
      </c>
      <c r="S954" s="53" t="e">
        <f>IF(#REF!=zz!BR$2400,1,0)</f>
        <v>#REF!</v>
      </c>
      <c r="T954" s="53" t="e">
        <f>IF(S954=0,"",COUNTIF(S$4:S954,1))</f>
        <v>#REF!</v>
      </c>
      <c r="U954" s="53" t="e">
        <f>IF(#REF!&lt;&gt;"",1,"")</f>
        <v>#REF!</v>
      </c>
      <c r="V954" s="53" t="e">
        <f>IF(U954="","",COUNTIF(U$4:U954,1))</f>
        <v>#REF!</v>
      </c>
      <c r="W954" s="53" t="e">
        <f>#REF!</f>
        <v>#REF!</v>
      </c>
      <c r="X954" s="53" t="e">
        <f>IF(W954=0,"",COUNTIF(W$4:W954,1))</f>
        <v>#REF!</v>
      </c>
    </row>
    <row r="955" spans="12:24" s="21" customFormat="1" x14ac:dyDescent="0.2">
      <c r="L955" s="22">
        <v>952</v>
      </c>
      <c r="M955" s="22" t="e">
        <f>IF(#REF!=#REF!,1,0)</f>
        <v>#REF!</v>
      </c>
      <c r="N955" s="22" t="e">
        <f>IF(M955=0,"",COUNTIF(M$4:M955,1))</f>
        <v>#REF!</v>
      </c>
      <c r="O955" s="53" t="e">
        <f>IF(#REF!=zz!BR$2396,1,0)</f>
        <v>#REF!</v>
      </c>
      <c r="P955" s="53" t="e">
        <f>IF(O955=0,"",COUNTIF(O$4:O955,1))</f>
        <v>#REF!</v>
      </c>
      <c r="Q955" s="53" t="e">
        <f>IF(#REF!=zz!BR$2398,1,0)</f>
        <v>#REF!</v>
      </c>
      <c r="R955" s="53" t="e">
        <f>IF(Q955=0,"",COUNTIF(Q$4:Q955,1))</f>
        <v>#REF!</v>
      </c>
      <c r="S955" s="53" t="e">
        <f>IF(#REF!=zz!BR$2400,1,0)</f>
        <v>#REF!</v>
      </c>
      <c r="T955" s="53" t="e">
        <f>IF(S955=0,"",COUNTIF(S$4:S955,1))</f>
        <v>#REF!</v>
      </c>
      <c r="U955" s="53" t="e">
        <f>IF(#REF!&lt;&gt;"",1,"")</f>
        <v>#REF!</v>
      </c>
      <c r="V955" s="53" t="e">
        <f>IF(U955="","",COUNTIF(U$4:U955,1))</f>
        <v>#REF!</v>
      </c>
      <c r="W955" s="53" t="e">
        <f>#REF!</f>
        <v>#REF!</v>
      </c>
      <c r="X955" s="53" t="e">
        <f>IF(W955=0,"",COUNTIF(W$4:W955,1))</f>
        <v>#REF!</v>
      </c>
    </row>
    <row r="956" spans="12:24" s="21" customFormat="1" x14ac:dyDescent="0.2">
      <c r="L956" s="22">
        <v>953</v>
      </c>
      <c r="M956" s="22" t="e">
        <f>IF(#REF!=#REF!,1,0)</f>
        <v>#REF!</v>
      </c>
      <c r="N956" s="22" t="e">
        <f>IF(M956=0,"",COUNTIF(M$4:M956,1))</f>
        <v>#REF!</v>
      </c>
      <c r="O956" s="53" t="e">
        <f>IF(#REF!=zz!BR$2396,1,0)</f>
        <v>#REF!</v>
      </c>
      <c r="P956" s="53" t="e">
        <f>IF(O956=0,"",COUNTIF(O$4:O956,1))</f>
        <v>#REF!</v>
      </c>
      <c r="Q956" s="53" t="e">
        <f>IF(#REF!=zz!BR$2398,1,0)</f>
        <v>#REF!</v>
      </c>
      <c r="R956" s="53" t="e">
        <f>IF(Q956=0,"",COUNTIF(Q$4:Q956,1))</f>
        <v>#REF!</v>
      </c>
      <c r="S956" s="53" t="e">
        <f>IF(#REF!=zz!BR$2400,1,0)</f>
        <v>#REF!</v>
      </c>
      <c r="T956" s="53" t="e">
        <f>IF(S956=0,"",COUNTIF(S$4:S956,1))</f>
        <v>#REF!</v>
      </c>
      <c r="U956" s="53" t="e">
        <f>IF(#REF!&lt;&gt;"",1,"")</f>
        <v>#REF!</v>
      </c>
      <c r="V956" s="53" t="e">
        <f>IF(U956="","",COUNTIF(U$4:U956,1))</f>
        <v>#REF!</v>
      </c>
      <c r="W956" s="53" t="e">
        <f>#REF!</f>
        <v>#REF!</v>
      </c>
      <c r="X956" s="53" t="e">
        <f>IF(W956=0,"",COUNTIF(W$4:W956,1))</f>
        <v>#REF!</v>
      </c>
    </row>
    <row r="957" spans="12:24" s="21" customFormat="1" x14ac:dyDescent="0.2">
      <c r="L957" s="22">
        <v>954</v>
      </c>
      <c r="M957" s="22" t="e">
        <f>IF(#REF!=#REF!,1,0)</f>
        <v>#REF!</v>
      </c>
      <c r="N957" s="22" t="e">
        <f>IF(M957=0,"",COUNTIF(M$4:M957,1))</f>
        <v>#REF!</v>
      </c>
      <c r="O957" s="53" t="e">
        <f>IF(#REF!=zz!BR$2396,1,0)</f>
        <v>#REF!</v>
      </c>
      <c r="P957" s="53" t="e">
        <f>IF(O957=0,"",COUNTIF(O$4:O957,1))</f>
        <v>#REF!</v>
      </c>
      <c r="Q957" s="53" t="e">
        <f>IF(#REF!=zz!BR$2398,1,0)</f>
        <v>#REF!</v>
      </c>
      <c r="R957" s="53" t="e">
        <f>IF(Q957=0,"",COUNTIF(Q$4:Q957,1))</f>
        <v>#REF!</v>
      </c>
      <c r="S957" s="53" t="e">
        <f>IF(#REF!=zz!BR$2400,1,0)</f>
        <v>#REF!</v>
      </c>
      <c r="T957" s="53" t="e">
        <f>IF(S957=0,"",COUNTIF(S$4:S957,1))</f>
        <v>#REF!</v>
      </c>
      <c r="U957" s="53" t="e">
        <f>IF(#REF!&lt;&gt;"",1,"")</f>
        <v>#REF!</v>
      </c>
      <c r="V957" s="53" t="e">
        <f>IF(U957="","",COUNTIF(U$4:U957,1))</f>
        <v>#REF!</v>
      </c>
      <c r="W957" s="53" t="e">
        <f>#REF!</f>
        <v>#REF!</v>
      </c>
      <c r="X957" s="53" t="e">
        <f>IF(W957=0,"",COUNTIF(W$4:W957,1))</f>
        <v>#REF!</v>
      </c>
    </row>
    <row r="958" spans="12:24" s="21" customFormat="1" x14ac:dyDescent="0.2">
      <c r="L958" s="22">
        <v>955</v>
      </c>
      <c r="M958" s="22" t="e">
        <f>IF(#REF!=#REF!,1,0)</f>
        <v>#REF!</v>
      </c>
      <c r="N958" s="22" t="e">
        <f>IF(M958=0,"",COUNTIF(M$4:M958,1))</f>
        <v>#REF!</v>
      </c>
      <c r="O958" s="53" t="e">
        <f>IF(#REF!=zz!BR$2396,1,0)</f>
        <v>#REF!</v>
      </c>
      <c r="P958" s="53" t="e">
        <f>IF(O958=0,"",COUNTIF(O$4:O958,1))</f>
        <v>#REF!</v>
      </c>
      <c r="Q958" s="53" t="e">
        <f>IF(#REF!=zz!BR$2398,1,0)</f>
        <v>#REF!</v>
      </c>
      <c r="R958" s="53" t="e">
        <f>IF(Q958=0,"",COUNTIF(Q$4:Q958,1))</f>
        <v>#REF!</v>
      </c>
      <c r="S958" s="53" t="e">
        <f>IF(#REF!=zz!BR$2400,1,0)</f>
        <v>#REF!</v>
      </c>
      <c r="T958" s="53" t="e">
        <f>IF(S958=0,"",COUNTIF(S$4:S958,1))</f>
        <v>#REF!</v>
      </c>
      <c r="U958" s="53" t="e">
        <f>IF(#REF!&lt;&gt;"",1,"")</f>
        <v>#REF!</v>
      </c>
      <c r="V958" s="53" t="e">
        <f>IF(U958="","",COUNTIF(U$4:U958,1))</f>
        <v>#REF!</v>
      </c>
      <c r="W958" s="53" t="e">
        <f>#REF!</f>
        <v>#REF!</v>
      </c>
      <c r="X958" s="53" t="e">
        <f>IF(W958=0,"",COUNTIF(W$4:W958,1))</f>
        <v>#REF!</v>
      </c>
    </row>
    <row r="959" spans="12:24" s="21" customFormat="1" x14ac:dyDescent="0.2">
      <c r="L959" s="22">
        <v>956</v>
      </c>
      <c r="M959" s="22" t="e">
        <f>IF(#REF!=#REF!,1,0)</f>
        <v>#REF!</v>
      </c>
      <c r="N959" s="22" t="e">
        <f>IF(M959=0,"",COUNTIF(M$4:M959,1))</f>
        <v>#REF!</v>
      </c>
      <c r="O959" s="53" t="e">
        <f>IF(#REF!=zz!BR$2396,1,0)</f>
        <v>#REF!</v>
      </c>
      <c r="P959" s="53" t="e">
        <f>IF(O959=0,"",COUNTIF(O$4:O959,1))</f>
        <v>#REF!</v>
      </c>
      <c r="Q959" s="53" t="e">
        <f>IF(#REF!=zz!BR$2398,1,0)</f>
        <v>#REF!</v>
      </c>
      <c r="R959" s="53" t="e">
        <f>IF(Q959=0,"",COUNTIF(Q$4:Q959,1))</f>
        <v>#REF!</v>
      </c>
      <c r="S959" s="53" t="e">
        <f>IF(#REF!=zz!BR$2400,1,0)</f>
        <v>#REF!</v>
      </c>
      <c r="T959" s="53" t="e">
        <f>IF(S959=0,"",COUNTIF(S$4:S959,1))</f>
        <v>#REF!</v>
      </c>
      <c r="U959" s="53" t="e">
        <f>IF(#REF!&lt;&gt;"",1,"")</f>
        <v>#REF!</v>
      </c>
      <c r="V959" s="53" t="e">
        <f>IF(U959="","",COUNTIF(U$4:U959,1))</f>
        <v>#REF!</v>
      </c>
      <c r="W959" s="53" t="e">
        <f>#REF!</f>
        <v>#REF!</v>
      </c>
      <c r="X959" s="53" t="e">
        <f>IF(W959=0,"",COUNTIF(W$4:W959,1))</f>
        <v>#REF!</v>
      </c>
    </row>
    <row r="960" spans="12:24" s="21" customFormat="1" x14ac:dyDescent="0.2">
      <c r="L960" s="22">
        <v>957</v>
      </c>
      <c r="M960" s="22" t="e">
        <f>IF(#REF!=#REF!,1,0)</f>
        <v>#REF!</v>
      </c>
      <c r="N960" s="22" t="e">
        <f>IF(M960=0,"",COUNTIF(M$4:M960,1))</f>
        <v>#REF!</v>
      </c>
      <c r="O960" s="53" t="e">
        <f>IF(#REF!=zz!BR$2396,1,0)</f>
        <v>#REF!</v>
      </c>
      <c r="P960" s="53" t="e">
        <f>IF(O960=0,"",COUNTIF(O$4:O960,1))</f>
        <v>#REF!</v>
      </c>
      <c r="Q960" s="53" t="e">
        <f>IF(#REF!=zz!BR$2398,1,0)</f>
        <v>#REF!</v>
      </c>
      <c r="R960" s="53" t="e">
        <f>IF(Q960=0,"",COUNTIF(Q$4:Q960,1))</f>
        <v>#REF!</v>
      </c>
      <c r="S960" s="53" t="e">
        <f>IF(#REF!=zz!BR$2400,1,0)</f>
        <v>#REF!</v>
      </c>
      <c r="T960" s="53" t="e">
        <f>IF(S960=0,"",COUNTIF(S$4:S960,1))</f>
        <v>#REF!</v>
      </c>
      <c r="U960" s="53" t="e">
        <f>IF(#REF!&lt;&gt;"",1,"")</f>
        <v>#REF!</v>
      </c>
      <c r="V960" s="53" t="e">
        <f>IF(U960="","",COUNTIF(U$4:U960,1))</f>
        <v>#REF!</v>
      </c>
      <c r="W960" s="53" t="e">
        <f>#REF!</f>
        <v>#REF!</v>
      </c>
      <c r="X960" s="53" t="e">
        <f>IF(W960=0,"",COUNTIF(W$4:W960,1))</f>
        <v>#REF!</v>
      </c>
    </row>
    <row r="961" spans="12:24" s="21" customFormat="1" x14ac:dyDescent="0.2">
      <c r="L961" s="22">
        <v>958</v>
      </c>
      <c r="M961" s="22" t="e">
        <f>IF(#REF!=#REF!,1,0)</f>
        <v>#REF!</v>
      </c>
      <c r="N961" s="22" t="e">
        <f>IF(M961=0,"",COUNTIF(M$4:M961,1))</f>
        <v>#REF!</v>
      </c>
      <c r="O961" s="53" t="e">
        <f>IF(#REF!=zz!BR$2396,1,0)</f>
        <v>#REF!</v>
      </c>
      <c r="P961" s="53" t="e">
        <f>IF(O961=0,"",COUNTIF(O$4:O961,1))</f>
        <v>#REF!</v>
      </c>
      <c r="Q961" s="53" t="e">
        <f>IF(#REF!=zz!BR$2398,1,0)</f>
        <v>#REF!</v>
      </c>
      <c r="R961" s="53" t="e">
        <f>IF(Q961=0,"",COUNTIF(Q$4:Q961,1))</f>
        <v>#REF!</v>
      </c>
      <c r="S961" s="53" t="e">
        <f>IF(#REF!=zz!BR$2400,1,0)</f>
        <v>#REF!</v>
      </c>
      <c r="T961" s="53" t="e">
        <f>IF(S961=0,"",COUNTIF(S$4:S961,1))</f>
        <v>#REF!</v>
      </c>
      <c r="U961" s="53" t="e">
        <f>IF(#REF!&lt;&gt;"",1,"")</f>
        <v>#REF!</v>
      </c>
      <c r="V961" s="53" t="e">
        <f>IF(U961="","",COUNTIF(U$4:U961,1))</f>
        <v>#REF!</v>
      </c>
      <c r="W961" s="53" t="e">
        <f>#REF!</f>
        <v>#REF!</v>
      </c>
      <c r="X961" s="53" t="e">
        <f>IF(W961=0,"",COUNTIF(W$4:W961,1))</f>
        <v>#REF!</v>
      </c>
    </row>
    <row r="962" spans="12:24" s="21" customFormat="1" x14ac:dyDescent="0.2">
      <c r="L962" s="22">
        <v>959</v>
      </c>
      <c r="M962" s="22" t="e">
        <f>IF(#REF!=#REF!,1,0)</f>
        <v>#REF!</v>
      </c>
      <c r="N962" s="22" t="e">
        <f>IF(M962=0,"",COUNTIF(M$4:M962,1))</f>
        <v>#REF!</v>
      </c>
      <c r="O962" s="53" t="e">
        <f>IF(#REF!=zz!BR$2396,1,0)</f>
        <v>#REF!</v>
      </c>
      <c r="P962" s="53" t="e">
        <f>IF(O962=0,"",COUNTIF(O$4:O962,1))</f>
        <v>#REF!</v>
      </c>
      <c r="Q962" s="53" t="e">
        <f>IF(#REF!=zz!BR$2398,1,0)</f>
        <v>#REF!</v>
      </c>
      <c r="R962" s="53" t="e">
        <f>IF(Q962=0,"",COUNTIF(Q$4:Q962,1))</f>
        <v>#REF!</v>
      </c>
      <c r="S962" s="53" t="e">
        <f>IF(#REF!=zz!BR$2400,1,0)</f>
        <v>#REF!</v>
      </c>
      <c r="T962" s="53" t="e">
        <f>IF(S962=0,"",COUNTIF(S$4:S962,1))</f>
        <v>#REF!</v>
      </c>
      <c r="U962" s="53" t="e">
        <f>IF(#REF!&lt;&gt;"",1,"")</f>
        <v>#REF!</v>
      </c>
      <c r="V962" s="53" t="e">
        <f>IF(U962="","",COUNTIF(U$4:U962,1))</f>
        <v>#REF!</v>
      </c>
      <c r="W962" s="53" t="e">
        <f>#REF!</f>
        <v>#REF!</v>
      </c>
      <c r="X962" s="53" t="e">
        <f>IF(W962=0,"",COUNTIF(W$4:W962,1))</f>
        <v>#REF!</v>
      </c>
    </row>
    <row r="963" spans="12:24" s="21" customFormat="1" x14ac:dyDescent="0.2">
      <c r="L963" s="22">
        <v>960</v>
      </c>
      <c r="M963" s="22" t="e">
        <f>IF(#REF!=#REF!,1,0)</f>
        <v>#REF!</v>
      </c>
      <c r="N963" s="22" t="e">
        <f>IF(M963=0,"",COUNTIF(M$4:M963,1))</f>
        <v>#REF!</v>
      </c>
      <c r="O963" s="53" t="e">
        <f>IF(#REF!=zz!BR$2396,1,0)</f>
        <v>#REF!</v>
      </c>
      <c r="P963" s="53" t="e">
        <f>IF(O963=0,"",COUNTIF(O$4:O963,1))</f>
        <v>#REF!</v>
      </c>
      <c r="Q963" s="53" t="e">
        <f>IF(#REF!=zz!BR$2398,1,0)</f>
        <v>#REF!</v>
      </c>
      <c r="R963" s="53" t="e">
        <f>IF(Q963=0,"",COUNTIF(Q$4:Q963,1))</f>
        <v>#REF!</v>
      </c>
      <c r="S963" s="53" t="e">
        <f>IF(#REF!=zz!BR$2400,1,0)</f>
        <v>#REF!</v>
      </c>
      <c r="T963" s="53" t="e">
        <f>IF(S963=0,"",COUNTIF(S$4:S963,1))</f>
        <v>#REF!</v>
      </c>
      <c r="U963" s="53" t="e">
        <f>IF(#REF!&lt;&gt;"",1,"")</f>
        <v>#REF!</v>
      </c>
      <c r="V963" s="53" t="e">
        <f>IF(U963="","",COUNTIF(U$4:U963,1))</f>
        <v>#REF!</v>
      </c>
      <c r="W963" s="53" t="e">
        <f>#REF!</f>
        <v>#REF!</v>
      </c>
      <c r="X963" s="53" t="e">
        <f>IF(W963=0,"",COUNTIF(W$4:W963,1))</f>
        <v>#REF!</v>
      </c>
    </row>
    <row r="964" spans="12:24" s="21" customFormat="1" x14ac:dyDescent="0.2">
      <c r="L964" s="22">
        <v>961</v>
      </c>
      <c r="M964" s="22" t="e">
        <f>IF(#REF!=#REF!,1,0)</f>
        <v>#REF!</v>
      </c>
      <c r="N964" s="22" t="e">
        <f>IF(M964=0,"",COUNTIF(M$4:M964,1))</f>
        <v>#REF!</v>
      </c>
      <c r="O964" s="53" t="e">
        <f>IF(#REF!=zz!BR$2396,1,0)</f>
        <v>#REF!</v>
      </c>
      <c r="P964" s="53" t="e">
        <f>IF(O964=0,"",COUNTIF(O$4:O964,1))</f>
        <v>#REF!</v>
      </c>
      <c r="Q964" s="53" t="e">
        <f>IF(#REF!=zz!BR$2398,1,0)</f>
        <v>#REF!</v>
      </c>
      <c r="R964" s="53" t="e">
        <f>IF(Q964=0,"",COUNTIF(Q$4:Q964,1))</f>
        <v>#REF!</v>
      </c>
      <c r="S964" s="53" t="e">
        <f>IF(#REF!=zz!BR$2400,1,0)</f>
        <v>#REF!</v>
      </c>
      <c r="T964" s="53" t="e">
        <f>IF(S964=0,"",COUNTIF(S$4:S964,1))</f>
        <v>#REF!</v>
      </c>
      <c r="U964" s="53" t="e">
        <f>IF(#REF!&lt;&gt;"",1,"")</f>
        <v>#REF!</v>
      </c>
      <c r="V964" s="53" t="e">
        <f>IF(U964="","",COUNTIF(U$4:U964,1))</f>
        <v>#REF!</v>
      </c>
      <c r="W964" s="53" t="e">
        <f>#REF!</f>
        <v>#REF!</v>
      </c>
      <c r="X964" s="53" t="e">
        <f>IF(W964=0,"",COUNTIF(W$4:W964,1))</f>
        <v>#REF!</v>
      </c>
    </row>
    <row r="965" spans="12:24" s="21" customFormat="1" x14ac:dyDescent="0.2">
      <c r="L965" s="22">
        <v>962</v>
      </c>
      <c r="M965" s="22" t="e">
        <f>IF(#REF!=#REF!,1,0)</f>
        <v>#REF!</v>
      </c>
      <c r="N965" s="22" t="e">
        <f>IF(M965=0,"",COUNTIF(M$4:M965,1))</f>
        <v>#REF!</v>
      </c>
      <c r="O965" s="53" t="e">
        <f>IF(#REF!=zz!BR$2396,1,0)</f>
        <v>#REF!</v>
      </c>
      <c r="P965" s="53" t="e">
        <f>IF(O965=0,"",COUNTIF(O$4:O965,1))</f>
        <v>#REF!</v>
      </c>
      <c r="Q965" s="53" t="e">
        <f>IF(#REF!=zz!BR$2398,1,0)</f>
        <v>#REF!</v>
      </c>
      <c r="R965" s="53" t="e">
        <f>IF(Q965=0,"",COUNTIF(Q$4:Q965,1))</f>
        <v>#REF!</v>
      </c>
      <c r="S965" s="53" t="e">
        <f>IF(#REF!=zz!BR$2400,1,0)</f>
        <v>#REF!</v>
      </c>
      <c r="T965" s="53" t="e">
        <f>IF(S965=0,"",COUNTIF(S$4:S965,1))</f>
        <v>#REF!</v>
      </c>
      <c r="U965" s="53" t="e">
        <f>IF(#REF!&lt;&gt;"",1,"")</f>
        <v>#REF!</v>
      </c>
      <c r="V965" s="53" t="e">
        <f>IF(U965="","",COUNTIF(U$4:U965,1))</f>
        <v>#REF!</v>
      </c>
      <c r="W965" s="53" t="e">
        <f>#REF!</f>
        <v>#REF!</v>
      </c>
      <c r="X965" s="53" t="e">
        <f>IF(W965=0,"",COUNTIF(W$4:W965,1))</f>
        <v>#REF!</v>
      </c>
    </row>
    <row r="966" spans="12:24" s="21" customFormat="1" x14ac:dyDescent="0.2">
      <c r="L966" s="22">
        <v>963</v>
      </c>
      <c r="M966" s="22" t="e">
        <f>IF(#REF!=#REF!,1,0)</f>
        <v>#REF!</v>
      </c>
      <c r="N966" s="22" t="e">
        <f>IF(M966=0,"",COUNTIF(M$4:M966,1))</f>
        <v>#REF!</v>
      </c>
      <c r="O966" s="53" t="e">
        <f>IF(#REF!=zz!BR$2396,1,0)</f>
        <v>#REF!</v>
      </c>
      <c r="P966" s="53" t="e">
        <f>IF(O966=0,"",COUNTIF(O$4:O966,1))</f>
        <v>#REF!</v>
      </c>
      <c r="Q966" s="53" t="e">
        <f>IF(#REF!=zz!BR$2398,1,0)</f>
        <v>#REF!</v>
      </c>
      <c r="R966" s="53" t="e">
        <f>IF(Q966=0,"",COUNTIF(Q$4:Q966,1))</f>
        <v>#REF!</v>
      </c>
      <c r="S966" s="53" t="e">
        <f>IF(#REF!=zz!BR$2400,1,0)</f>
        <v>#REF!</v>
      </c>
      <c r="T966" s="53" t="e">
        <f>IF(S966=0,"",COUNTIF(S$4:S966,1))</f>
        <v>#REF!</v>
      </c>
      <c r="U966" s="53" t="e">
        <f>IF(#REF!&lt;&gt;"",1,"")</f>
        <v>#REF!</v>
      </c>
      <c r="V966" s="53" t="e">
        <f>IF(U966="","",COUNTIF(U$4:U966,1))</f>
        <v>#REF!</v>
      </c>
      <c r="W966" s="53" t="e">
        <f>#REF!</f>
        <v>#REF!</v>
      </c>
      <c r="X966" s="53" t="e">
        <f>IF(W966=0,"",COUNTIF(W$4:W966,1))</f>
        <v>#REF!</v>
      </c>
    </row>
    <row r="967" spans="12:24" s="21" customFormat="1" x14ac:dyDescent="0.2">
      <c r="L967" s="22">
        <v>964</v>
      </c>
      <c r="M967" s="22" t="e">
        <f>IF(#REF!=#REF!,1,0)</f>
        <v>#REF!</v>
      </c>
      <c r="N967" s="22" t="e">
        <f>IF(M967=0,"",COUNTIF(M$4:M967,1))</f>
        <v>#REF!</v>
      </c>
      <c r="O967" s="53" t="e">
        <f>IF(#REF!=zz!BR$2396,1,0)</f>
        <v>#REF!</v>
      </c>
      <c r="P967" s="53" t="e">
        <f>IF(O967=0,"",COUNTIF(O$4:O967,1))</f>
        <v>#REF!</v>
      </c>
      <c r="Q967" s="53" t="e">
        <f>IF(#REF!=zz!BR$2398,1,0)</f>
        <v>#REF!</v>
      </c>
      <c r="R967" s="53" t="e">
        <f>IF(Q967=0,"",COUNTIF(Q$4:Q967,1))</f>
        <v>#REF!</v>
      </c>
      <c r="S967" s="53" t="e">
        <f>IF(#REF!=zz!BR$2400,1,0)</f>
        <v>#REF!</v>
      </c>
      <c r="T967" s="53" t="e">
        <f>IF(S967=0,"",COUNTIF(S$4:S967,1))</f>
        <v>#REF!</v>
      </c>
      <c r="U967" s="53" t="e">
        <f>IF(#REF!&lt;&gt;"",1,"")</f>
        <v>#REF!</v>
      </c>
      <c r="V967" s="53" t="e">
        <f>IF(U967="","",COUNTIF(U$4:U967,1))</f>
        <v>#REF!</v>
      </c>
      <c r="W967" s="53" t="e">
        <f>#REF!</f>
        <v>#REF!</v>
      </c>
      <c r="X967" s="53" t="e">
        <f>IF(W967=0,"",COUNTIF(W$4:W967,1))</f>
        <v>#REF!</v>
      </c>
    </row>
    <row r="968" spans="12:24" s="21" customFormat="1" x14ac:dyDescent="0.2">
      <c r="L968" s="22">
        <v>965</v>
      </c>
      <c r="M968" s="22" t="e">
        <f>IF(#REF!=#REF!,1,0)</f>
        <v>#REF!</v>
      </c>
      <c r="N968" s="22" t="e">
        <f>IF(M968=0,"",COUNTIF(M$4:M968,1))</f>
        <v>#REF!</v>
      </c>
      <c r="O968" s="53" t="e">
        <f>IF(#REF!=zz!BR$2396,1,0)</f>
        <v>#REF!</v>
      </c>
      <c r="P968" s="53" t="e">
        <f>IF(O968=0,"",COUNTIF(O$4:O968,1))</f>
        <v>#REF!</v>
      </c>
      <c r="Q968" s="53" t="e">
        <f>IF(#REF!=zz!BR$2398,1,0)</f>
        <v>#REF!</v>
      </c>
      <c r="R968" s="53" t="e">
        <f>IF(Q968=0,"",COUNTIF(Q$4:Q968,1))</f>
        <v>#REF!</v>
      </c>
      <c r="S968" s="53" t="e">
        <f>IF(#REF!=zz!BR$2400,1,0)</f>
        <v>#REF!</v>
      </c>
      <c r="T968" s="53" t="e">
        <f>IF(S968=0,"",COUNTIF(S$4:S968,1))</f>
        <v>#REF!</v>
      </c>
      <c r="U968" s="53" t="e">
        <f>IF(#REF!&lt;&gt;"",1,"")</f>
        <v>#REF!</v>
      </c>
      <c r="V968" s="53" t="e">
        <f>IF(U968="","",COUNTIF(U$4:U968,1))</f>
        <v>#REF!</v>
      </c>
      <c r="W968" s="53" t="e">
        <f>#REF!</f>
        <v>#REF!</v>
      </c>
      <c r="X968" s="53" t="e">
        <f>IF(W968=0,"",COUNTIF(W$4:W968,1))</f>
        <v>#REF!</v>
      </c>
    </row>
    <row r="969" spans="12:24" s="21" customFormat="1" x14ac:dyDescent="0.2">
      <c r="L969" s="22">
        <v>966</v>
      </c>
      <c r="M969" s="22" t="e">
        <f>IF(#REF!=#REF!,1,0)</f>
        <v>#REF!</v>
      </c>
      <c r="N969" s="22" t="e">
        <f>IF(M969=0,"",COUNTIF(M$4:M969,1))</f>
        <v>#REF!</v>
      </c>
      <c r="O969" s="53" t="e">
        <f>IF(#REF!=zz!BR$2396,1,0)</f>
        <v>#REF!</v>
      </c>
      <c r="P969" s="53" t="e">
        <f>IF(O969=0,"",COUNTIF(O$4:O969,1))</f>
        <v>#REF!</v>
      </c>
      <c r="Q969" s="53" t="e">
        <f>IF(#REF!=zz!BR$2398,1,0)</f>
        <v>#REF!</v>
      </c>
      <c r="R969" s="53" t="e">
        <f>IF(Q969=0,"",COUNTIF(Q$4:Q969,1))</f>
        <v>#REF!</v>
      </c>
      <c r="S969" s="53" t="e">
        <f>IF(#REF!=zz!BR$2400,1,0)</f>
        <v>#REF!</v>
      </c>
      <c r="T969" s="53" t="e">
        <f>IF(S969=0,"",COUNTIF(S$4:S969,1))</f>
        <v>#REF!</v>
      </c>
      <c r="U969" s="53" t="e">
        <f>IF(#REF!&lt;&gt;"",1,"")</f>
        <v>#REF!</v>
      </c>
      <c r="V969" s="53" t="e">
        <f>IF(U969="","",COUNTIF(U$4:U969,1))</f>
        <v>#REF!</v>
      </c>
      <c r="W969" s="53" t="e">
        <f>#REF!</f>
        <v>#REF!</v>
      </c>
      <c r="X969" s="53" t="e">
        <f>IF(W969=0,"",COUNTIF(W$4:W969,1))</f>
        <v>#REF!</v>
      </c>
    </row>
    <row r="970" spans="12:24" s="21" customFormat="1" x14ac:dyDescent="0.2">
      <c r="L970" s="22">
        <v>967</v>
      </c>
      <c r="M970" s="22" t="e">
        <f>IF(#REF!=#REF!,1,0)</f>
        <v>#REF!</v>
      </c>
      <c r="N970" s="22" t="e">
        <f>IF(M970=0,"",COUNTIF(M$4:M970,1))</f>
        <v>#REF!</v>
      </c>
      <c r="O970" s="53" t="e">
        <f>IF(#REF!=zz!BR$2396,1,0)</f>
        <v>#REF!</v>
      </c>
      <c r="P970" s="53" t="e">
        <f>IF(O970=0,"",COUNTIF(O$4:O970,1))</f>
        <v>#REF!</v>
      </c>
      <c r="Q970" s="53" t="e">
        <f>IF(#REF!=zz!BR$2398,1,0)</f>
        <v>#REF!</v>
      </c>
      <c r="R970" s="53" t="e">
        <f>IF(Q970=0,"",COUNTIF(Q$4:Q970,1))</f>
        <v>#REF!</v>
      </c>
      <c r="S970" s="53" t="e">
        <f>IF(#REF!=zz!BR$2400,1,0)</f>
        <v>#REF!</v>
      </c>
      <c r="T970" s="53" t="e">
        <f>IF(S970=0,"",COUNTIF(S$4:S970,1))</f>
        <v>#REF!</v>
      </c>
      <c r="U970" s="53" t="e">
        <f>IF(#REF!&lt;&gt;"",1,"")</f>
        <v>#REF!</v>
      </c>
      <c r="V970" s="53" t="e">
        <f>IF(U970="","",COUNTIF(U$4:U970,1))</f>
        <v>#REF!</v>
      </c>
      <c r="W970" s="53" t="e">
        <f>#REF!</f>
        <v>#REF!</v>
      </c>
      <c r="X970" s="53" t="e">
        <f>IF(W970=0,"",COUNTIF(W$4:W970,1))</f>
        <v>#REF!</v>
      </c>
    </row>
    <row r="971" spans="12:24" s="21" customFormat="1" x14ac:dyDescent="0.2">
      <c r="L971" s="22">
        <v>968</v>
      </c>
      <c r="M971" s="22" t="e">
        <f>IF(#REF!=#REF!,1,0)</f>
        <v>#REF!</v>
      </c>
      <c r="N971" s="22" t="e">
        <f>IF(M971=0,"",COUNTIF(M$4:M971,1))</f>
        <v>#REF!</v>
      </c>
      <c r="O971" s="53" t="e">
        <f>IF(#REF!=zz!BR$2396,1,0)</f>
        <v>#REF!</v>
      </c>
      <c r="P971" s="53" t="e">
        <f>IF(O971=0,"",COUNTIF(O$4:O971,1))</f>
        <v>#REF!</v>
      </c>
      <c r="Q971" s="53" t="e">
        <f>IF(#REF!=zz!BR$2398,1,0)</f>
        <v>#REF!</v>
      </c>
      <c r="R971" s="53" t="e">
        <f>IF(Q971=0,"",COUNTIF(Q$4:Q971,1))</f>
        <v>#REF!</v>
      </c>
      <c r="S971" s="53" t="e">
        <f>IF(#REF!=zz!BR$2400,1,0)</f>
        <v>#REF!</v>
      </c>
      <c r="T971" s="53" t="e">
        <f>IF(S971=0,"",COUNTIF(S$4:S971,1))</f>
        <v>#REF!</v>
      </c>
      <c r="U971" s="53" t="e">
        <f>IF(#REF!&lt;&gt;"",1,"")</f>
        <v>#REF!</v>
      </c>
      <c r="V971" s="53" t="e">
        <f>IF(U971="","",COUNTIF(U$4:U971,1))</f>
        <v>#REF!</v>
      </c>
      <c r="W971" s="53" t="e">
        <f>#REF!</f>
        <v>#REF!</v>
      </c>
      <c r="X971" s="53" t="e">
        <f>IF(W971=0,"",COUNTIF(W$4:W971,1))</f>
        <v>#REF!</v>
      </c>
    </row>
    <row r="972" spans="12:24" s="21" customFormat="1" x14ac:dyDescent="0.2">
      <c r="L972" s="22">
        <v>969</v>
      </c>
      <c r="M972" s="22" t="e">
        <f>IF(#REF!=#REF!,1,0)</f>
        <v>#REF!</v>
      </c>
      <c r="N972" s="22" t="e">
        <f>IF(M972=0,"",COUNTIF(M$4:M972,1))</f>
        <v>#REF!</v>
      </c>
      <c r="O972" s="53" t="e">
        <f>IF(#REF!=zz!BR$2396,1,0)</f>
        <v>#REF!</v>
      </c>
      <c r="P972" s="53" t="e">
        <f>IF(O972=0,"",COUNTIF(O$4:O972,1))</f>
        <v>#REF!</v>
      </c>
      <c r="Q972" s="53" t="e">
        <f>IF(#REF!=zz!BR$2398,1,0)</f>
        <v>#REF!</v>
      </c>
      <c r="R972" s="53" t="e">
        <f>IF(Q972=0,"",COUNTIF(Q$4:Q972,1))</f>
        <v>#REF!</v>
      </c>
      <c r="S972" s="53" t="e">
        <f>IF(#REF!=zz!BR$2400,1,0)</f>
        <v>#REF!</v>
      </c>
      <c r="T972" s="53" t="e">
        <f>IF(S972=0,"",COUNTIF(S$4:S972,1))</f>
        <v>#REF!</v>
      </c>
      <c r="U972" s="53" t="e">
        <f>IF(#REF!&lt;&gt;"",1,"")</f>
        <v>#REF!</v>
      </c>
      <c r="V972" s="53" t="e">
        <f>IF(U972="","",COUNTIF(U$4:U972,1))</f>
        <v>#REF!</v>
      </c>
      <c r="W972" s="53" t="e">
        <f>#REF!</f>
        <v>#REF!</v>
      </c>
      <c r="X972" s="53" t="e">
        <f>IF(W972=0,"",COUNTIF(W$4:W972,1))</f>
        <v>#REF!</v>
      </c>
    </row>
    <row r="973" spans="12:24" s="21" customFormat="1" x14ac:dyDescent="0.2">
      <c r="L973" s="22">
        <v>970</v>
      </c>
      <c r="M973" s="22" t="e">
        <f>IF(#REF!=#REF!,1,0)</f>
        <v>#REF!</v>
      </c>
      <c r="N973" s="22" t="e">
        <f>IF(M973=0,"",COUNTIF(M$4:M973,1))</f>
        <v>#REF!</v>
      </c>
      <c r="O973" s="53" t="e">
        <f>IF(#REF!=zz!BR$2396,1,0)</f>
        <v>#REF!</v>
      </c>
      <c r="P973" s="53" t="e">
        <f>IF(O973=0,"",COUNTIF(O$4:O973,1))</f>
        <v>#REF!</v>
      </c>
      <c r="Q973" s="53" t="e">
        <f>IF(#REF!=zz!BR$2398,1,0)</f>
        <v>#REF!</v>
      </c>
      <c r="R973" s="53" t="e">
        <f>IF(Q973=0,"",COUNTIF(Q$4:Q973,1))</f>
        <v>#REF!</v>
      </c>
      <c r="S973" s="53" t="e">
        <f>IF(#REF!=zz!BR$2400,1,0)</f>
        <v>#REF!</v>
      </c>
      <c r="T973" s="53" t="e">
        <f>IF(S973=0,"",COUNTIF(S$4:S973,1))</f>
        <v>#REF!</v>
      </c>
      <c r="U973" s="53" t="e">
        <f>IF(#REF!&lt;&gt;"",1,"")</f>
        <v>#REF!</v>
      </c>
      <c r="V973" s="53" t="e">
        <f>IF(U973="","",COUNTIF(U$4:U973,1))</f>
        <v>#REF!</v>
      </c>
      <c r="W973" s="53" t="e">
        <f>#REF!</f>
        <v>#REF!</v>
      </c>
      <c r="X973" s="53" t="e">
        <f>IF(W973=0,"",COUNTIF(W$4:W973,1))</f>
        <v>#REF!</v>
      </c>
    </row>
    <row r="974" spans="12:24" s="21" customFormat="1" x14ac:dyDescent="0.2">
      <c r="L974" s="22">
        <v>971</v>
      </c>
      <c r="M974" s="22" t="e">
        <f>IF(#REF!=#REF!,1,0)</f>
        <v>#REF!</v>
      </c>
      <c r="N974" s="22" t="e">
        <f>IF(M974=0,"",COUNTIF(M$4:M974,1))</f>
        <v>#REF!</v>
      </c>
      <c r="O974" s="53" t="e">
        <f>IF(#REF!=zz!BR$2396,1,0)</f>
        <v>#REF!</v>
      </c>
      <c r="P974" s="53" t="e">
        <f>IF(O974=0,"",COUNTIF(O$4:O974,1))</f>
        <v>#REF!</v>
      </c>
      <c r="Q974" s="53" t="e">
        <f>IF(#REF!=zz!BR$2398,1,0)</f>
        <v>#REF!</v>
      </c>
      <c r="R974" s="53" t="e">
        <f>IF(Q974=0,"",COUNTIF(Q$4:Q974,1))</f>
        <v>#REF!</v>
      </c>
      <c r="S974" s="53" t="e">
        <f>IF(#REF!=zz!BR$2400,1,0)</f>
        <v>#REF!</v>
      </c>
      <c r="T974" s="53" t="e">
        <f>IF(S974=0,"",COUNTIF(S$4:S974,1))</f>
        <v>#REF!</v>
      </c>
      <c r="U974" s="53" t="e">
        <f>IF(#REF!&lt;&gt;"",1,"")</f>
        <v>#REF!</v>
      </c>
      <c r="V974" s="53" t="e">
        <f>IF(U974="","",COUNTIF(U$4:U974,1))</f>
        <v>#REF!</v>
      </c>
      <c r="W974" s="53" t="e">
        <f>#REF!</f>
        <v>#REF!</v>
      </c>
      <c r="X974" s="53" t="e">
        <f>IF(W974=0,"",COUNTIF(W$4:W974,1))</f>
        <v>#REF!</v>
      </c>
    </row>
    <row r="975" spans="12:24" s="21" customFormat="1" x14ac:dyDescent="0.2">
      <c r="L975" s="22">
        <v>972</v>
      </c>
      <c r="M975" s="22" t="e">
        <f>IF(#REF!=#REF!,1,0)</f>
        <v>#REF!</v>
      </c>
      <c r="N975" s="22" t="e">
        <f>IF(M975=0,"",COUNTIF(M$4:M975,1))</f>
        <v>#REF!</v>
      </c>
      <c r="O975" s="53" t="e">
        <f>IF(#REF!=zz!BR$2396,1,0)</f>
        <v>#REF!</v>
      </c>
      <c r="P975" s="53" t="e">
        <f>IF(O975=0,"",COUNTIF(O$4:O975,1))</f>
        <v>#REF!</v>
      </c>
      <c r="Q975" s="53" t="e">
        <f>IF(#REF!=zz!BR$2398,1,0)</f>
        <v>#REF!</v>
      </c>
      <c r="R975" s="53" t="e">
        <f>IF(Q975=0,"",COUNTIF(Q$4:Q975,1))</f>
        <v>#REF!</v>
      </c>
      <c r="S975" s="53" t="e">
        <f>IF(#REF!=zz!BR$2400,1,0)</f>
        <v>#REF!</v>
      </c>
      <c r="T975" s="53" t="e">
        <f>IF(S975=0,"",COUNTIF(S$4:S975,1))</f>
        <v>#REF!</v>
      </c>
      <c r="U975" s="53" t="e">
        <f>IF(#REF!&lt;&gt;"",1,"")</f>
        <v>#REF!</v>
      </c>
      <c r="V975" s="53" t="e">
        <f>IF(U975="","",COUNTIF(U$4:U975,1))</f>
        <v>#REF!</v>
      </c>
      <c r="W975" s="53" t="e">
        <f>#REF!</f>
        <v>#REF!</v>
      </c>
      <c r="X975" s="53" t="e">
        <f>IF(W975=0,"",COUNTIF(W$4:W975,1))</f>
        <v>#REF!</v>
      </c>
    </row>
    <row r="976" spans="12:24" s="21" customFormat="1" x14ac:dyDescent="0.2">
      <c r="L976" s="22">
        <v>973</v>
      </c>
      <c r="M976" s="22" t="e">
        <f>IF(#REF!=#REF!,1,0)</f>
        <v>#REF!</v>
      </c>
      <c r="N976" s="22" t="e">
        <f>IF(M976=0,"",COUNTIF(M$4:M976,1))</f>
        <v>#REF!</v>
      </c>
      <c r="O976" s="53" t="e">
        <f>IF(#REF!=zz!BR$2396,1,0)</f>
        <v>#REF!</v>
      </c>
      <c r="P976" s="53" t="e">
        <f>IF(O976=0,"",COUNTIF(O$4:O976,1))</f>
        <v>#REF!</v>
      </c>
      <c r="Q976" s="53" t="e">
        <f>IF(#REF!=zz!BR$2398,1,0)</f>
        <v>#REF!</v>
      </c>
      <c r="R976" s="53" t="e">
        <f>IF(Q976=0,"",COUNTIF(Q$4:Q976,1))</f>
        <v>#REF!</v>
      </c>
      <c r="S976" s="53" t="e">
        <f>IF(#REF!=zz!BR$2400,1,0)</f>
        <v>#REF!</v>
      </c>
      <c r="T976" s="53" t="e">
        <f>IF(S976=0,"",COUNTIF(S$4:S976,1))</f>
        <v>#REF!</v>
      </c>
      <c r="U976" s="53" t="e">
        <f>IF(#REF!&lt;&gt;"",1,"")</f>
        <v>#REF!</v>
      </c>
      <c r="V976" s="53" t="e">
        <f>IF(U976="","",COUNTIF(U$4:U976,1))</f>
        <v>#REF!</v>
      </c>
      <c r="W976" s="53" t="e">
        <f>#REF!</f>
        <v>#REF!</v>
      </c>
      <c r="X976" s="53" t="e">
        <f>IF(W976=0,"",COUNTIF(W$4:W976,1))</f>
        <v>#REF!</v>
      </c>
    </row>
    <row r="977" spans="12:24" s="21" customFormat="1" x14ac:dyDescent="0.2">
      <c r="L977" s="22">
        <v>974</v>
      </c>
      <c r="M977" s="22" t="e">
        <f>IF(#REF!=#REF!,1,0)</f>
        <v>#REF!</v>
      </c>
      <c r="N977" s="22" t="e">
        <f>IF(M977=0,"",COUNTIF(M$4:M977,1))</f>
        <v>#REF!</v>
      </c>
      <c r="O977" s="53" t="e">
        <f>IF(#REF!=zz!BR$2396,1,0)</f>
        <v>#REF!</v>
      </c>
      <c r="P977" s="53" t="e">
        <f>IF(O977=0,"",COUNTIF(O$4:O977,1))</f>
        <v>#REF!</v>
      </c>
      <c r="Q977" s="53" t="e">
        <f>IF(#REF!=zz!BR$2398,1,0)</f>
        <v>#REF!</v>
      </c>
      <c r="R977" s="53" t="e">
        <f>IF(Q977=0,"",COUNTIF(Q$4:Q977,1))</f>
        <v>#REF!</v>
      </c>
      <c r="S977" s="53" t="e">
        <f>IF(#REF!=zz!BR$2400,1,0)</f>
        <v>#REF!</v>
      </c>
      <c r="T977" s="53" t="e">
        <f>IF(S977=0,"",COUNTIF(S$4:S977,1))</f>
        <v>#REF!</v>
      </c>
      <c r="U977" s="53" t="e">
        <f>IF(#REF!&lt;&gt;"",1,"")</f>
        <v>#REF!</v>
      </c>
      <c r="V977" s="53" t="e">
        <f>IF(U977="","",COUNTIF(U$4:U977,1))</f>
        <v>#REF!</v>
      </c>
      <c r="W977" s="53" t="e">
        <f>#REF!</f>
        <v>#REF!</v>
      </c>
      <c r="X977" s="53" t="e">
        <f>IF(W977=0,"",COUNTIF(W$4:W977,1))</f>
        <v>#REF!</v>
      </c>
    </row>
    <row r="978" spans="12:24" s="21" customFormat="1" x14ac:dyDescent="0.2">
      <c r="L978" s="22">
        <v>975</v>
      </c>
      <c r="M978" s="22" t="e">
        <f>IF(#REF!=#REF!,1,0)</f>
        <v>#REF!</v>
      </c>
      <c r="N978" s="22" t="e">
        <f>IF(M978=0,"",COUNTIF(M$4:M978,1))</f>
        <v>#REF!</v>
      </c>
      <c r="O978" s="53" t="e">
        <f>IF(#REF!=zz!BR$2396,1,0)</f>
        <v>#REF!</v>
      </c>
      <c r="P978" s="53" t="e">
        <f>IF(O978=0,"",COUNTIF(O$4:O978,1))</f>
        <v>#REF!</v>
      </c>
      <c r="Q978" s="53" t="e">
        <f>IF(#REF!=zz!BR$2398,1,0)</f>
        <v>#REF!</v>
      </c>
      <c r="R978" s="53" t="e">
        <f>IF(Q978=0,"",COUNTIF(Q$4:Q978,1))</f>
        <v>#REF!</v>
      </c>
      <c r="S978" s="53" t="e">
        <f>IF(#REF!=zz!BR$2400,1,0)</f>
        <v>#REF!</v>
      </c>
      <c r="T978" s="53" t="e">
        <f>IF(S978=0,"",COUNTIF(S$4:S978,1))</f>
        <v>#REF!</v>
      </c>
      <c r="U978" s="53" t="e">
        <f>IF(#REF!&lt;&gt;"",1,"")</f>
        <v>#REF!</v>
      </c>
      <c r="V978" s="53" t="e">
        <f>IF(U978="","",COUNTIF(U$4:U978,1))</f>
        <v>#REF!</v>
      </c>
      <c r="W978" s="53" t="e">
        <f>#REF!</f>
        <v>#REF!</v>
      </c>
      <c r="X978" s="53" t="e">
        <f>IF(W978=0,"",COUNTIF(W$4:W978,1))</f>
        <v>#REF!</v>
      </c>
    </row>
    <row r="979" spans="12:24" s="21" customFormat="1" x14ac:dyDescent="0.2">
      <c r="L979" s="22">
        <v>976</v>
      </c>
      <c r="M979" s="22" t="e">
        <f>IF(#REF!=#REF!,1,0)</f>
        <v>#REF!</v>
      </c>
      <c r="N979" s="22" t="e">
        <f>IF(M979=0,"",COUNTIF(M$4:M979,1))</f>
        <v>#REF!</v>
      </c>
      <c r="O979" s="53" t="e">
        <f>IF(#REF!=zz!BR$2396,1,0)</f>
        <v>#REF!</v>
      </c>
      <c r="P979" s="53" t="e">
        <f>IF(O979=0,"",COUNTIF(O$4:O979,1))</f>
        <v>#REF!</v>
      </c>
      <c r="Q979" s="53" t="e">
        <f>IF(#REF!=zz!BR$2398,1,0)</f>
        <v>#REF!</v>
      </c>
      <c r="R979" s="53" t="e">
        <f>IF(Q979=0,"",COUNTIF(Q$4:Q979,1))</f>
        <v>#REF!</v>
      </c>
      <c r="S979" s="53" t="e">
        <f>IF(#REF!=zz!BR$2400,1,0)</f>
        <v>#REF!</v>
      </c>
      <c r="T979" s="53" t="e">
        <f>IF(S979=0,"",COUNTIF(S$4:S979,1))</f>
        <v>#REF!</v>
      </c>
      <c r="U979" s="53" t="e">
        <f>IF(#REF!&lt;&gt;"",1,"")</f>
        <v>#REF!</v>
      </c>
      <c r="V979" s="53" t="e">
        <f>IF(U979="","",COUNTIF(U$4:U979,1))</f>
        <v>#REF!</v>
      </c>
      <c r="W979" s="53" t="e">
        <f>#REF!</f>
        <v>#REF!</v>
      </c>
      <c r="X979" s="53" t="e">
        <f>IF(W979=0,"",COUNTIF(W$4:W979,1))</f>
        <v>#REF!</v>
      </c>
    </row>
    <row r="980" spans="12:24" s="21" customFormat="1" x14ac:dyDescent="0.2">
      <c r="L980" s="22">
        <v>977</v>
      </c>
      <c r="M980" s="22" t="e">
        <f>IF(#REF!=#REF!,1,0)</f>
        <v>#REF!</v>
      </c>
      <c r="N980" s="22" t="e">
        <f>IF(M980=0,"",COUNTIF(M$4:M980,1))</f>
        <v>#REF!</v>
      </c>
      <c r="O980" s="53" t="e">
        <f>IF(#REF!=zz!BR$2396,1,0)</f>
        <v>#REF!</v>
      </c>
      <c r="P980" s="53" t="e">
        <f>IF(O980=0,"",COUNTIF(O$4:O980,1))</f>
        <v>#REF!</v>
      </c>
      <c r="Q980" s="53" t="e">
        <f>IF(#REF!=zz!BR$2398,1,0)</f>
        <v>#REF!</v>
      </c>
      <c r="R980" s="53" t="e">
        <f>IF(Q980=0,"",COUNTIF(Q$4:Q980,1))</f>
        <v>#REF!</v>
      </c>
      <c r="S980" s="53" t="e">
        <f>IF(#REF!=zz!BR$2400,1,0)</f>
        <v>#REF!</v>
      </c>
      <c r="T980" s="53" t="e">
        <f>IF(S980=0,"",COUNTIF(S$4:S980,1))</f>
        <v>#REF!</v>
      </c>
      <c r="U980" s="53" t="e">
        <f>IF(#REF!&lt;&gt;"",1,"")</f>
        <v>#REF!</v>
      </c>
      <c r="V980" s="53" t="e">
        <f>IF(U980="","",COUNTIF(U$4:U980,1))</f>
        <v>#REF!</v>
      </c>
      <c r="W980" s="53" t="e">
        <f>#REF!</f>
        <v>#REF!</v>
      </c>
      <c r="X980" s="53" t="e">
        <f>IF(W980=0,"",COUNTIF(W$4:W980,1))</f>
        <v>#REF!</v>
      </c>
    </row>
    <row r="981" spans="12:24" s="21" customFormat="1" x14ac:dyDescent="0.2">
      <c r="L981" s="22">
        <v>978</v>
      </c>
      <c r="M981" s="22" t="e">
        <f>IF(#REF!=#REF!,1,0)</f>
        <v>#REF!</v>
      </c>
      <c r="N981" s="22" t="e">
        <f>IF(M981=0,"",COUNTIF(M$4:M981,1))</f>
        <v>#REF!</v>
      </c>
      <c r="O981" s="53" t="e">
        <f>IF(#REF!=zz!BR$2396,1,0)</f>
        <v>#REF!</v>
      </c>
      <c r="P981" s="53" t="e">
        <f>IF(O981=0,"",COUNTIF(O$4:O981,1))</f>
        <v>#REF!</v>
      </c>
      <c r="Q981" s="53" t="e">
        <f>IF(#REF!=zz!BR$2398,1,0)</f>
        <v>#REF!</v>
      </c>
      <c r="R981" s="53" t="e">
        <f>IF(Q981=0,"",COUNTIF(Q$4:Q981,1))</f>
        <v>#REF!</v>
      </c>
      <c r="S981" s="53" t="e">
        <f>IF(#REF!=zz!BR$2400,1,0)</f>
        <v>#REF!</v>
      </c>
      <c r="T981" s="53" t="e">
        <f>IF(S981=0,"",COUNTIF(S$4:S981,1))</f>
        <v>#REF!</v>
      </c>
      <c r="U981" s="53" t="e">
        <f>IF(#REF!&lt;&gt;"",1,"")</f>
        <v>#REF!</v>
      </c>
      <c r="V981" s="53" t="e">
        <f>IF(U981="","",COUNTIF(U$4:U981,1))</f>
        <v>#REF!</v>
      </c>
      <c r="W981" s="53" t="e">
        <f>#REF!</f>
        <v>#REF!</v>
      </c>
      <c r="X981" s="53" t="e">
        <f>IF(W981=0,"",COUNTIF(W$4:W981,1))</f>
        <v>#REF!</v>
      </c>
    </row>
    <row r="982" spans="12:24" s="21" customFormat="1" x14ac:dyDescent="0.2">
      <c r="L982" s="22">
        <v>979</v>
      </c>
      <c r="M982" s="22" t="e">
        <f>IF(#REF!=#REF!,1,0)</f>
        <v>#REF!</v>
      </c>
      <c r="N982" s="22" t="e">
        <f>IF(M982=0,"",COUNTIF(M$4:M982,1))</f>
        <v>#REF!</v>
      </c>
      <c r="O982" s="53" t="e">
        <f>IF(#REF!=zz!BR$2396,1,0)</f>
        <v>#REF!</v>
      </c>
      <c r="P982" s="53" t="e">
        <f>IF(O982=0,"",COUNTIF(O$4:O982,1))</f>
        <v>#REF!</v>
      </c>
      <c r="Q982" s="53" t="e">
        <f>IF(#REF!=zz!BR$2398,1,0)</f>
        <v>#REF!</v>
      </c>
      <c r="R982" s="53" t="e">
        <f>IF(Q982=0,"",COUNTIF(Q$4:Q982,1))</f>
        <v>#REF!</v>
      </c>
      <c r="S982" s="53" t="e">
        <f>IF(#REF!=zz!BR$2400,1,0)</f>
        <v>#REF!</v>
      </c>
      <c r="T982" s="53" t="e">
        <f>IF(S982=0,"",COUNTIF(S$4:S982,1))</f>
        <v>#REF!</v>
      </c>
      <c r="U982" s="53" t="e">
        <f>IF(#REF!&lt;&gt;"",1,"")</f>
        <v>#REF!</v>
      </c>
      <c r="V982" s="53" t="e">
        <f>IF(U982="","",COUNTIF(U$4:U982,1))</f>
        <v>#REF!</v>
      </c>
      <c r="W982" s="53" t="e">
        <f>#REF!</f>
        <v>#REF!</v>
      </c>
      <c r="X982" s="53" t="e">
        <f>IF(W982=0,"",COUNTIF(W$4:W982,1))</f>
        <v>#REF!</v>
      </c>
    </row>
    <row r="983" spans="12:24" s="21" customFormat="1" x14ac:dyDescent="0.2">
      <c r="L983" s="22">
        <v>980</v>
      </c>
      <c r="M983" s="22" t="e">
        <f>IF(#REF!=#REF!,1,0)</f>
        <v>#REF!</v>
      </c>
      <c r="N983" s="22" t="e">
        <f>IF(M983=0,"",COUNTIF(M$4:M983,1))</f>
        <v>#REF!</v>
      </c>
      <c r="O983" s="53" t="e">
        <f>IF(#REF!=zz!BR$2396,1,0)</f>
        <v>#REF!</v>
      </c>
      <c r="P983" s="53" t="e">
        <f>IF(O983=0,"",COUNTIF(O$4:O983,1))</f>
        <v>#REF!</v>
      </c>
      <c r="Q983" s="53" t="e">
        <f>IF(#REF!=zz!BR$2398,1,0)</f>
        <v>#REF!</v>
      </c>
      <c r="R983" s="53" t="e">
        <f>IF(Q983=0,"",COUNTIF(Q$4:Q983,1))</f>
        <v>#REF!</v>
      </c>
      <c r="S983" s="53" t="e">
        <f>IF(#REF!=zz!BR$2400,1,0)</f>
        <v>#REF!</v>
      </c>
      <c r="T983" s="53" t="e">
        <f>IF(S983=0,"",COUNTIF(S$4:S983,1))</f>
        <v>#REF!</v>
      </c>
      <c r="U983" s="53" t="e">
        <f>IF(#REF!&lt;&gt;"",1,"")</f>
        <v>#REF!</v>
      </c>
      <c r="V983" s="53" t="e">
        <f>IF(U983="","",COUNTIF(U$4:U983,1))</f>
        <v>#REF!</v>
      </c>
      <c r="W983" s="53" t="e">
        <f>#REF!</f>
        <v>#REF!</v>
      </c>
      <c r="X983" s="53" t="e">
        <f>IF(W983=0,"",COUNTIF(W$4:W983,1))</f>
        <v>#REF!</v>
      </c>
    </row>
    <row r="984" spans="12:24" s="21" customFormat="1" x14ac:dyDescent="0.2">
      <c r="L984" s="22">
        <v>981</v>
      </c>
      <c r="M984" s="22" t="e">
        <f>IF(#REF!=#REF!,1,0)</f>
        <v>#REF!</v>
      </c>
      <c r="N984" s="22" t="e">
        <f>IF(M984=0,"",COUNTIF(M$4:M984,1))</f>
        <v>#REF!</v>
      </c>
      <c r="O984" s="53" t="e">
        <f>IF(#REF!=zz!BR$2396,1,0)</f>
        <v>#REF!</v>
      </c>
      <c r="P984" s="53" t="e">
        <f>IF(O984=0,"",COUNTIF(O$4:O984,1))</f>
        <v>#REF!</v>
      </c>
      <c r="Q984" s="53" t="e">
        <f>IF(#REF!=zz!BR$2398,1,0)</f>
        <v>#REF!</v>
      </c>
      <c r="R984" s="53" t="e">
        <f>IF(Q984=0,"",COUNTIF(Q$4:Q984,1))</f>
        <v>#REF!</v>
      </c>
      <c r="S984" s="53" t="e">
        <f>IF(#REF!=zz!BR$2400,1,0)</f>
        <v>#REF!</v>
      </c>
      <c r="T984" s="53" t="e">
        <f>IF(S984=0,"",COUNTIF(S$4:S984,1))</f>
        <v>#REF!</v>
      </c>
      <c r="U984" s="53" t="e">
        <f>IF(#REF!&lt;&gt;"",1,"")</f>
        <v>#REF!</v>
      </c>
      <c r="V984" s="53" t="e">
        <f>IF(U984="","",COUNTIF(U$4:U984,1))</f>
        <v>#REF!</v>
      </c>
      <c r="W984" s="53" t="e">
        <f>#REF!</f>
        <v>#REF!</v>
      </c>
      <c r="X984" s="53" t="e">
        <f>IF(W984=0,"",COUNTIF(W$4:W984,1))</f>
        <v>#REF!</v>
      </c>
    </row>
    <row r="985" spans="12:24" s="21" customFormat="1" x14ac:dyDescent="0.2">
      <c r="L985" s="22">
        <v>982</v>
      </c>
      <c r="M985" s="22" t="e">
        <f>IF(#REF!=#REF!,1,0)</f>
        <v>#REF!</v>
      </c>
      <c r="N985" s="22" t="e">
        <f>IF(M985=0,"",COUNTIF(M$4:M985,1))</f>
        <v>#REF!</v>
      </c>
      <c r="O985" s="53" t="e">
        <f>IF(#REF!=zz!BR$2396,1,0)</f>
        <v>#REF!</v>
      </c>
      <c r="P985" s="53" t="e">
        <f>IF(O985=0,"",COUNTIF(O$4:O985,1))</f>
        <v>#REF!</v>
      </c>
      <c r="Q985" s="53" t="e">
        <f>IF(#REF!=zz!BR$2398,1,0)</f>
        <v>#REF!</v>
      </c>
      <c r="R985" s="53" t="e">
        <f>IF(Q985=0,"",COUNTIF(Q$4:Q985,1))</f>
        <v>#REF!</v>
      </c>
      <c r="S985" s="53" t="e">
        <f>IF(#REF!=zz!BR$2400,1,0)</f>
        <v>#REF!</v>
      </c>
      <c r="T985" s="53" t="e">
        <f>IF(S985=0,"",COUNTIF(S$4:S985,1))</f>
        <v>#REF!</v>
      </c>
      <c r="U985" s="53" t="e">
        <f>IF(#REF!&lt;&gt;"",1,"")</f>
        <v>#REF!</v>
      </c>
      <c r="V985" s="53" t="e">
        <f>IF(U985="","",COUNTIF(U$4:U985,1))</f>
        <v>#REF!</v>
      </c>
      <c r="W985" s="53" t="e">
        <f>#REF!</f>
        <v>#REF!</v>
      </c>
      <c r="X985" s="53" t="e">
        <f>IF(W985=0,"",COUNTIF(W$4:W985,1))</f>
        <v>#REF!</v>
      </c>
    </row>
    <row r="986" spans="12:24" s="21" customFormat="1" x14ac:dyDescent="0.2">
      <c r="L986" s="22">
        <v>983</v>
      </c>
      <c r="M986" s="22" t="e">
        <f>IF(#REF!=#REF!,1,0)</f>
        <v>#REF!</v>
      </c>
      <c r="N986" s="22" t="e">
        <f>IF(M986=0,"",COUNTIF(M$4:M986,1))</f>
        <v>#REF!</v>
      </c>
      <c r="O986" s="53" t="e">
        <f>IF(#REF!=zz!BR$2396,1,0)</f>
        <v>#REF!</v>
      </c>
      <c r="P986" s="53" t="e">
        <f>IF(O986=0,"",COUNTIF(O$4:O986,1))</f>
        <v>#REF!</v>
      </c>
      <c r="Q986" s="53" t="e">
        <f>IF(#REF!=zz!BR$2398,1,0)</f>
        <v>#REF!</v>
      </c>
      <c r="R986" s="53" t="e">
        <f>IF(Q986=0,"",COUNTIF(Q$4:Q986,1))</f>
        <v>#REF!</v>
      </c>
      <c r="S986" s="53" t="e">
        <f>IF(#REF!=zz!BR$2400,1,0)</f>
        <v>#REF!</v>
      </c>
      <c r="T986" s="53" t="e">
        <f>IF(S986=0,"",COUNTIF(S$4:S986,1))</f>
        <v>#REF!</v>
      </c>
      <c r="U986" s="53" t="e">
        <f>IF(#REF!&lt;&gt;"",1,"")</f>
        <v>#REF!</v>
      </c>
      <c r="V986" s="53" t="e">
        <f>IF(U986="","",COUNTIF(U$4:U986,1))</f>
        <v>#REF!</v>
      </c>
      <c r="W986" s="53" t="e">
        <f>#REF!</f>
        <v>#REF!</v>
      </c>
      <c r="X986" s="53" t="e">
        <f>IF(W986=0,"",COUNTIF(W$4:W986,1))</f>
        <v>#REF!</v>
      </c>
    </row>
    <row r="987" spans="12:24" s="21" customFormat="1" x14ac:dyDescent="0.2">
      <c r="L987" s="22">
        <v>984</v>
      </c>
      <c r="M987" s="22" t="e">
        <f>IF(#REF!=#REF!,1,0)</f>
        <v>#REF!</v>
      </c>
      <c r="N987" s="22" t="e">
        <f>IF(M987=0,"",COUNTIF(M$4:M987,1))</f>
        <v>#REF!</v>
      </c>
      <c r="O987" s="53" t="e">
        <f>IF(#REF!=zz!BR$2396,1,0)</f>
        <v>#REF!</v>
      </c>
      <c r="P987" s="53" t="e">
        <f>IF(O987=0,"",COUNTIF(O$4:O987,1))</f>
        <v>#REF!</v>
      </c>
      <c r="Q987" s="53" t="e">
        <f>IF(#REF!=zz!BR$2398,1,0)</f>
        <v>#REF!</v>
      </c>
      <c r="R987" s="53" t="e">
        <f>IF(Q987=0,"",COUNTIF(Q$4:Q987,1))</f>
        <v>#REF!</v>
      </c>
      <c r="S987" s="53" t="e">
        <f>IF(#REF!=zz!BR$2400,1,0)</f>
        <v>#REF!</v>
      </c>
      <c r="T987" s="53" t="e">
        <f>IF(S987=0,"",COUNTIF(S$4:S987,1))</f>
        <v>#REF!</v>
      </c>
      <c r="U987" s="53" t="e">
        <f>IF(#REF!&lt;&gt;"",1,"")</f>
        <v>#REF!</v>
      </c>
      <c r="V987" s="53" t="e">
        <f>IF(U987="","",COUNTIF(U$4:U987,1))</f>
        <v>#REF!</v>
      </c>
      <c r="W987" s="53" t="e">
        <f>#REF!</f>
        <v>#REF!</v>
      </c>
      <c r="X987" s="53" t="e">
        <f>IF(W987=0,"",COUNTIF(W$4:W987,1))</f>
        <v>#REF!</v>
      </c>
    </row>
    <row r="988" spans="12:24" s="21" customFormat="1" x14ac:dyDescent="0.2">
      <c r="L988" s="22">
        <v>985</v>
      </c>
      <c r="M988" s="22" t="e">
        <f>IF(#REF!=#REF!,1,0)</f>
        <v>#REF!</v>
      </c>
      <c r="N988" s="22" t="e">
        <f>IF(M988=0,"",COUNTIF(M$4:M988,1))</f>
        <v>#REF!</v>
      </c>
      <c r="O988" s="53" t="e">
        <f>IF(#REF!=zz!BR$2396,1,0)</f>
        <v>#REF!</v>
      </c>
      <c r="P988" s="53" t="e">
        <f>IF(O988=0,"",COUNTIF(O$4:O988,1))</f>
        <v>#REF!</v>
      </c>
      <c r="Q988" s="53" t="e">
        <f>IF(#REF!=zz!BR$2398,1,0)</f>
        <v>#REF!</v>
      </c>
      <c r="R988" s="53" t="e">
        <f>IF(Q988=0,"",COUNTIF(Q$4:Q988,1))</f>
        <v>#REF!</v>
      </c>
      <c r="S988" s="53" t="e">
        <f>IF(#REF!=zz!BR$2400,1,0)</f>
        <v>#REF!</v>
      </c>
      <c r="T988" s="53" t="e">
        <f>IF(S988=0,"",COUNTIF(S$4:S988,1))</f>
        <v>#REF!</v>
      </c>
      <c r="U988" s="53" t="e">
        <f>IF(#REF!&lt;&gt;"",1,"")</f>
        <v>#REF!</v>
      </c>
      <c r="V988" s="53" t="e">
        <f>IF(U988="","",COUNTIF(U$4:U988,1))</f>
        <v>#REF!</v>
      </c>
      <c r="W988" s="53" t="e">
        <f>#REF!</f>
        <v>#REF!</v>
      </c>
      <c r="X988" s="53" t="e">
        <f>IF(W988=0,"",COUNTIF(W$4:W988,1))</f>
        <v>#REF!</v>
      </c>
    </row>
    <row r="989" spans="12:24" s="21" customFormat="1" x14ac:dyDescent="0.2">
      <c r="L989" s="22">
        <v>986</v>
      </c>
      <c r="M989" s="22" t="e">
        <f>IF(#REF!=#REF!,1,0)</f>
        <v>#REF!</v>
      </c>
      <c r="N989" s="22" t="e">
        <f>IF(M989=0,"",COUNTIF(M$4:M989,1))</f>
        <v>#REF!</v>
      </c>
      <c r="O989" s="53" t="e">
        <f>IF(#REF!=zz!BR$2396,1,0)</f>
        <v>#REF!</v>
      </c>
      <c r="P989" s="53" t="e">
        <f>IF(O989=0,"",COUNTIF(O$4:O989,1))</f>
        <v>#REF!</v>
      </c>
      <c r="Q989" s="53" t="e">
        <f>IF(#REF!=zz!BR$2398,1,0)</f>
        <v>#REF!</v>
      </c>
      <c r="R989" s="53" t="e">
        <f>IF(Q989=0,"",COUNTIF(Q$4:Q989,1))</f>
        <v>#REF!</v>
      </c>
      <c r="S989" s="53" t="e">
        <f>IF(#REF!=zz!BR$2400,1,0)</f>
        <v>#REF!</v>
      </c>
      <c r="T989" s="53" t="e">
        <f>IF(S989=0,"",COUNTIF(S$4:S989,1))</f>
        <v>#REF!</v>
      </c>
      <c r="U989" s="53" t="e">
        <f>IF(#REF!&lt;&gt;"",1,"")</f>
        <v>#REF!</v>
      </c>
      <c r="V989" s="53" t="e">
        <f>IF(U989="","",COUNTIF(U$4:U989,1))</f>
        <v>#REF!</v>
      </c>
      <c r="W989" s="53" t="e">
        <f>#REF!</f>
        <v>#REF!</v>
      </c>
      <c r="X989" s="53" t="e">
        <f>IF(W989=0,"",COUNTIF(W$4:W989,1))</f>
        <v>#REF!</v>
      </c>
    </row>
    <row r="990" spans="12:24" s="21" customFormat="1" x14ac:dyDescent="0.2">
      <c r="L990" s="22">
        <v>987</v>
      </c>
      <c r="M990" s="22" t="e">
        <f>IF(#REF!=#REF!,1,0)</f>
        <v>#REF!</v>
      </c>
      <c r="N990" s="22" t="e">
        <f>IF(M990=0,"",COUNTIF(M$4:M990,1))</f>
        <v>#REF!</v>
      </c>
      <c r="O990" s="53" t="e">
        <f>IF(#REF!=zz!BR$2396,1,0)</f>
        <v>#REF!</v>
      </c>
      <c r="P990" s="53" t="e">
        <f>IF(O990=0,"",COUNTIF(O$4:O990,1))</f>
        <v>#REF!</v>
      </c>
      <c r="Q990" s="53" t="e">
        <f>IF(#REF!=zz!BR$2398,1,0)</f>
        <v>#REF!</v>
      </c>
      <c r="R990" s="53" t="e">
        <f>IF(Q990=0,"",COUNTIF(Q$4:Q990,1))</f>
        <v>#REF!</v>
      </c>
      <c r="S990" s="53" t="e">
        <f>IF(#REF!=zz!BR$2400,1,0)</f>
        <v>#REF!</v>
      </c>
      <c r="T990" s="53" t="e">
        <f>IF(S990=0,"",COUNTIF(S$4:S990,1))</f>
        <v>#REF!</v>
      </c>
      <c r="U990" s="53" t="e">
        <f>IF(#REF!&lt;&gt;"",1,"")</f>
        <v>#REF!</v>
      </c>
      <c r="V990" s="53" t="e">
        <f>IF(U990="","",COUNTIF(U$4:U990,1))</f>
        <v>#REF!</v>
      </c>
      <c r="W990" s="53" t="e">
        <f>#REF!</f>
        <v>#REF!</v>
      </c>
      <c r="X990" s="53" t="e">
        <f>IF(W990=0,"",COUNTIF(W$4:W990,1))</f>
        <v>#REF!</v>
      </c>
    </row>
    <row r="991" spans="12:24" s="21" customFormat="1" x14ac:dyDescent="0.2">
      <c r="L991" s="22">
        <v>988</v>
      </c>
      <c r="M991" s="22" t="e">
        <f>IF(#REF!=#REF!,1,0)</f>
        <v>#REF!</v>
      </c>
      <c r="N991" s="22" t="e">
        <f>IF(M991=0,"",COUNTIF(M$4:M991,1))</f>
        <v>#REF!</v>
      </c>
      <c r="O991" s="53" t="e">
        <f>IF(#REF!=zz!BR$2396,1,0)</f>
        <v>#REF!</v>
      </c>
      <c r="P991" s="53" t="e">
        <f>IF(O991=0,"",COUNTIF(O$4:O991,1))</f>
        <v>#REF!</v>
      </c>
      <c r="Q991" s="53" t="e">
        <f>IF(#REF!=zz!BR$2398,1,0)</f>
        <v>#REF!</v>
      </c>
      <c r="R991" s="53" t="e">
        <f>IF(Q991=0,"",COUNTIF(Q$4:Q991,1))</f>
        <v>#REF!</v>
      </c>
      <c r="S991" s="53" t="e">
        <f>IF(#REF!=zz!BR$2400,1,0)</f>
        <v>#REF!</v>
      </c>
      <c r="T991" s="53" t="e">
        <f>IF(S991=0,"",COUNTIF(S$4:S991,1))</f>
        <v>#REF!</v>
      </c>
      <c r="U991" s="53" t="e">
        <f>IF(#REF!&lt;&gt;"",1,"")</f>
        <v>#REF!</v>
      </c>
      <c r="V991" s="53" t="e">
        <f>IF(U991="","",COUNTIF(U$4:U991,1))</f>
        <v>#REF!</v>
      </c>
      <c r="W991" s="53" t="e">
        <f>#REF!</f>
        <v>#REF!</v>
      </c>
      <c r="X991" s="53" t="e">
        <f>IF(W991=0,"",COUNTIF(W$4:W991,1))</f>
        <v>#REF!</v>
      </c>
    </row>
    <row r="992" spans="12:24" s="21" customFormat="1" x14ac:dyDescent="0.2">
      <c r="L992" s="22">
        <v>989</v>
      </c>
      <c r="M992" s="22" t="e">
        <f>IF(#REF!=#REF!,1,0)</f>
        <v>#REF!</v>
      </c>
      <c r="N992" s="22" t="e">
        <f>IF(M992=0,"",COUNTIF(M$4:M992,1))</f>
        <v>#REF!</v>
      </c>
      <c r="O992" s="53" t="e">
        <f>IF(#REF!=zz!BR$2396,1,0)</f>
        <v>#REF!</v>
      </c>
      <c r="P992" s="53" t="e">
        <f>IF(O992=0,"",COUNTIF(O$4:O992,1))</f>
        <v>#REF!</v>
      </c>
      <c r="Q992" s="53" t="e">
        <f>IF(#REF!=zz!BR$2398,1,0)</f>
        <v>#REF!</v>
      </c>
      <c r="R992" s="53" t="e">
        <f>IF(Q992=0,"",COUNTIF(Q$4:Q992,1))</f>
        <v>#REF!</v>
      </c>
      <c r="S992" s="53" t="e">
        <f>IF(#REF!=zz!BR$2400,1,0)</f>
        <v>#REF!</v>
      </c>
      <c r="T992" s="53" t="e">
        <f>IF(S992=0,"",COUNTIF(S$4:S992,1))</f>
        <v>#REF!</v>
      </c>
      <c r="U992" s="53" t="e">
        <f>IF(#REF!&lt;&gt;"",1,"")</f>
        <v>#REF!</v>
      </c>
      <c r="V992" s="53" t="e">
        <f>IF(U992="","",COUNTIF(U$4:U992,1))</f>
        <v>#REF!</v>
      </c>
      <c r="W992" s="53" t="e">
        <f>#REF!</f>
        <v>#REF!</v>
      </c>
      <c r="X992" s="53" t="e">
        <f>IF(W992=0,"",COUNTIF(W$4:W992,1))</f>
        <v>#REF!</v>
      </c>
    </row>
    <row r="993" spans="12:24" s="21" customFormat="1" x14ac:dyDescent="0.2">
      <c r="L993" s="22">
        <v>990</v>
      </c>
      <c r="M993" s="22" t="e">
        <f>IF(#REF!=#REF!,1,0)</f>
        <v>#REF!</v>
      </c>
      <c r="N993" s="22" t="e">
        <f>IF(M993=0,"",COUNTIF(M$4:M993,1))</f>
        <v>#REF!</v>
      </c>
      <c r="O993" s="53" t="e">
        <f>IF(#REF!=zz!BR$2396,1,0)</f>
        <v>#REF!</v>
      </c>
      <c r="P993" s="53" t="e">
        <f>IF(O993=0,"",COUNTIF(O$4:O993,1))</f>
        <v>#REF!</v>
      </c>
      <c r="Q993" s="53" t="e">
        <f>IF(#REF!=zz!BR$2398,1,0)</f>
        <v>#REF!</v>
      </c>
      <c r="R993" s="53" t="e">
        <f>IF(Q993=0,"",COUNTIF(Q$4:Q993,1))</f>
        <v>#REF!</v>
      </c>
      <c r="S993" s="53" t="e">
        <f>IF(#REF!=zz!BR$2400,1,0)</f>
        <v>#REF!</v>
      </c>
      <c r="T993" s="53" t="e">
        <f>IF(S993=0,"",COUNTIF(S$4:S993,1))</f>
        <v>#REF!</v>
      </c>
      <c r="U993" s="53" t="e">
        <f>IF(#REF!&lt;&gt;"",1,"")</f>
        <v>#REF!</v>
      </c>
      <c r="V993" s="53" t="e">
        <f>IF(U993="","",COUNTIF(U$4:U993,1))</f>
        <v>#REF!</v>
      </c>
      <c r="W993" s="53" t="e">
        <f>#REF!</f>
        <v>#REF!</v>
      </c>
      <c r="X993" s="53" t="e">
        <f>IF(W993=0,"",COUNTIF(W$4:W993,1))</f>
        <v>#REF!</v>
      </c>
    </row>
    <row r="994" spans="12:24" s="21" customFormat="1" x14ac:dyDescent="0.2">
      <c r="L994" s="22">
        <v>991</v>
      </c>
      <c r="M994" s="22" t="e">
        <f>IF(#REF!=#REF!,1,0)</f>
        <v>#REF!</v>
      </c>
      <c r="N994" s="22" t="e">
        <f>IF(M994=0,"",COUNTIF(M$4:M994,1))</f>
        <v>#REF!</v>
      </c>
      <c r="O994" s="53" t="e">
        <f>IF(#REF!=zz!BR$2396,1,0)</f>
        <v>#REF!</v>
      </c>
      <c r="P994" s="53" t="e">
        <f>IF(O994=0,"",COUNTIF(O$4:O994,1))</f>
        <v>#REF!</v>
      </c>
      <c r="Q994" s="53" t="e">
        <f>IF(#REF!=zz!BR$2398,1,0)</f>
        <v>#REF!</v>
      </c>
      <c r="R994" s="53" t="e">
        <f>IF(Q994=0,"",COUNTIF(Q$4:Q994,1))</f>
        <v>#REF!</v>
      </c>
      <c r="S994" s="53" t="e">
        <f>IF(#REF!=zz!BR$2400,1,0)</f>
        <v>#REF!</v>
      </c>
      <c r="T994" s="53" t="e">
        <f>IF(S994=0,"",COUNTIF(S$4:S994,1))</f>
        <v>#REF!</v>
      </c>
      <c r="U994" s="53" t="e">
        <f>IF(#REF!&lt;&gt;"",1,"")</f>
        <v>#REF!</v>
      </c>
      <c r="V994" s="53" t="e">
        <f>IF(U994="","",COUNTIF(U$4:U994,1))</f>
        <v>#REF!</v>
      </c>
      <c r="W994" s="53" t="e">
        <f>#REF!</f>
        <v>#REF!</v>
      </c>
      <c r="X994" s="53" t="e">
        <f>IF(W994=0,"",COUNTIF(W$4:W994,1))</f>
        <v>#REF!</v>
      </c>
    </row>
    <row r="995" spans="12:24" s="21" customFormat="1" x14ac:dyDescent="0.2">
      <c r="L995" s="22">
        <v>992</v>
      </c>
      <c r="M995" s="22" t="e">
        <f>IF(#REF!=#REF!,1,0)</f>
        <v>#REF!</v>
      </c>
      <c r="N995" s="22" t="e">
        <f>IF(M995=0,"",COUNTIF(M$4:M995,1))</f>
        <v>#REF!</v>
      </c>
      <c r="O995" s="53" t="e">
        <f>IF(#REF!=zz!BR$2396,1,0)</f>
        <v>#REF!</v>
      </c>
      <c r="P995" s="53" t="e">
        <f>IF(O995=0,"",COUNTIF(O$4:O995,1))</f>
        <v>#REF!</v>
      </c>
      <c r="Q995" s="53" t="e">
        <f>IF(#REF!=zz!BR$2398,1,0)</f>
        <v>#REF!</v>
      </c>
      <c r="R995" s="53" t="e">
        <f>IF(Q995=0,"",COUNTIF(Q$4:Q995,1))</f>
        <v>#REF!</v>
      </c>
      <c r="S995" s="53" t="e">
        <f>IF(#REF!=zz!BR$2400,1,0)</f>
        <v>#REF!</v>
      </c>
      <c r="T995" s="53" t="e">
        <f>IF(S995=0,"",COUNTIF(S$4:S995,1))</f>
        <v>#REF!</v>
      </c>
      <c r="U995" s="53" t="e">
        <f>IF(#REF!&lt;&gt;"",1,"")</f>
        <v>#REF!</v>
      </c>
      <c r="V995" s="53" t="e">
        <f>IF(U995="","",COUNTIF(U$4:U995,1))</f>
        <v>#REF!</v>
      </c>
      <c r="W995" s="53" t="e">
        <f>#REF!</f>
        <v>#REF!</v>
      </c>
      <c r="X995" s="53" t="e">
        <f>IF(W995=0,"",COUNTIF(W$4:W995,1))</f>
        <v>#REF!</v>
      </c>
    </row>
    <row r="996" spans="12:24" s="21" customFormat="1" x14ac:dyDescent="0.2">
      <c r="L996" s="22">
        <v>993</v>
      </c>
      <c r="M996" s="22" t="e">
        <f>IF(#REF!=#REF!,1,0)</f>
        <v>#REF!</v>
      </c>
      <c r="N996" s="22" t="e">
        <f>IF(M996=0,"",COUNTIF(M$4:M996,1))</f>
        <v>#REF!</v>
      </c>
      <c r="O996" s="53" t="e">
        <f>IF(#REF!=zz!BR$2396,1,0)</f>
        <v>#REF!</v>
      </c>
      <c r="P996" s="53" t="e">
        <f>IF(O996=0,"",COUNTIF(O$4:O996,1))</f>
        <v>#REF!</v>
      </c>
      <c r="Q996" s="53" t="e">
        <f>IF(#REF!=zz!BR$2398,1,0)</f>
        <v>#REF!</v>
      </c>
      <c r="R996" s="53" t="e">
        <f>IF(Q996=0,"",COUNTIF(Q$4:Q996,1))</f>
        <v>#REF!</v>
      </c>
      <c r="S996" s="53" t="e">
        <f>IF(#REF!=zz!BR$2400,1,0)</f>
        <v>#REF!</v>
      </c>
      <c r="T996" s="53" t="e">
        <f>IF(S996=0,"",COUNTIF(S$4:S996,1))</f>
        <v>#REF!</v>
      </c>
      <c r="U996" s="53" t="e">
        <f>IF(#REF!&lt;&gt;"",1,"")</f>
        <v>#REF!</v>
      </c>
      <c r="V996" s="53" t="e">
        <f>IF(U996="","",COUNTIF(U$4:U996,1))</f>
        <v>#REF!</v>
      </c>
      <c r="W996" s="53" t="e">
        <f>#REF!</f>
        <v>#REF!</v>
      </c>
      <c r="X996" s="53" t="e">
        <f>IF(W996=0,"",COUNTIF(W$4:W996,1))</f>
        <v>#REF!</v>
      </c>
    </row>
    <row r="997" spans="12:24" s="21" customFormat="1" x14ac:dyDescent="0.2">
      <c r="L997" s="22">
        <v>994</v>
      </c>
      <c r="M997" s="22" t="e">
        <f>IF(#REF!=#REF!,1,0)</f>
        <v>#REF!</v>
      </c>
      <c r="N997" s="22" t="e">
        <f>IF(M997=0,"",COUNTIF(M$4:M997,1))</f>
        <v>#REF!</v>
      </c>
      <c r="O997" s="53" t="e">
        <f>IF(#REF!=zz!BR$2396,1,0)</f>
        <v>#REF!</v>
      </c>
      <c r="P997" s="53" t="e">
        <f>IF(O997=0,"",COUNTIF(O$4:O997,1))</f>
        <v>#REF!</v>
      </c>
      <c r="Q997" s="53" t="e">
        <f>IF(#REF!=zz!BR$2398,1,0)</f>
        <v>#REF!</v>
      </c>
      <c r="R997" s="53" t="e">
        <f>IF(Q997=0,"",COUNTIF(Q$4:Q997,1))</f>
        <v>#REF!</v>
      </c>
      <c r="S997" s="53" t="e">
        <f>IF(#REF!=zz!BR$2400,1,0)</f>
        <v>#REF!</v>
      </c>
      <c r="T997" s="53" t="e">
        <f>IF(S997=0,"",COUNTIF(S$4:S997,1))</f>
        <v>#REF!</v>
      </c>
      <c r="U997" s="53" t="e">
        <f>IF(#REF!&lt;&gt;"",1,"")</f>
        <v>#REF!</v>
      </c>
      <c r="V997" s="53" t="e">
        <f>IF(U997="","",COUNTIF(U$4:U997,1))</f>
        <v>#REF!</v>
      </c>
      <c r="W997" s="53" t="e">
        <f>#REF!</f>
        <v>#REF!</v>
      </c>
      <c r="X997" s="53" t="e">
        <f>IF(W997=0,"",COUNTIF(W$4:W997,1))</f>
        <v>#REF!</v>
      </c>
    </row>
    <row r="998" spans="12:24" s="21" customFormat="1" x14ac:dyDescent="0.2">
      <c r="L998" s="22">
        <v>995</v>
      </c>
      <c r="M998" s="22" t="e">
        <f>IF(#REF!=#REF!,1,0)</f>
        <v>#REF!</v>
      </c>
      <c r="N998" s="22" t="e">
        <f>IF(M998=0,"",COUNTIF(M$4:M998,1))</f>
        <v>#REF!</v>
      </c>
      <c r="O998" s="53" t="e">
        <f>IF(#REF!=zz!BR$2396,1,0)</f>
        <v>#REF!</v>
      </c>
      <c r="P998" s="53" t="e">
        <f>IF(O998=0,"",COUNTIF(O$4:O998,1))</f>
        <v>#REF!</v>
      </c>
      <c r="Q998" s="53" t="e">
        <f>IF(#REF!=zz!BR$2398,1,0)</f>
        <v>#REF!</v>
      </c>
      <c r="R998" s="53" t="e">
        <f>IF(Q998=0,"",COUNTIF(Q$4:Q998,1))</f>
        <v>#REF!</v>
      </c>
      <c r="S998" s="53" t="e">
        <f>IF(#REF!=zz!BR$2400,1,0)</f>
        <v>#REF!</v>
      </c>
      <c r="T998" s="53" t="e">
        <f>IF(S998=0,"",COUNTIF(S$4:S998,1))</f>
        <v>#REF!</v>
      </c>
      <c r="U998" s="53" t="e">
        <f>IF(#REF!&lt;&gt;"",1,"")</f>
        <v>#REF!</v>
      </c>
      <c r="V998" s="53" t="e">
        <f>IF(U998="","",COUNTIF(U$4:U998,1))</f>
        <v>#REF!</v>
      </c>
      <c r="W998" s="53" t="e">
        <f>#REF!</f>
        <v>#REF!</v>
      </c>
      <c r="X998" s="53" t="e">
        <f>IF(W998=0,"",COUNTIF(W$4:W998,1))</f>
        <v>#REF!</v>
      </c>
    </row>
    <row r="999" spans="12:24" s="21" customFormat="1" x14ac:dyDescent="0.2">
      <c r="L999" s="22">
        <v>996</v>
      </c>
      <c r="M999" s="22" t="e">
        <f>IF(#REF!=#REF!,1,0)</f>
        <v>#REF!</v>
      </c>
      <c r="N999" s="22" t="e">
        <f>IF(M999=0,"",COUNTIF(M$4:M999,1))</f>
        <v>#REF!</v>
      </c>
      <c r="O999" s="53" t="e">
        <f>IF(#REF!=zz!BR$2396,1,0)</f>
        <v>#REF!</v>
      </c>
      <c r="P999" s="53" t="e">
        <f>IF(O999=0,"",COUNTIF(O$4:O999,1))</f>
        <v>#REF!</v>
      </c>
      <c r="Q999" s="53" t="e">
        <f>IF(#REF!=zz!BR$2398,1,0)</f>
        <v>#REF!</v>
      </c>
      <c r="R999" s="53" t="e">
        <f>IF(Q999=0,"",COUNTIF(Q$4:Q999,1))</f>
        <v>#REF!</v>
      </c>
      <c r="S999" s="53" t="e">
        <f>IF(#REF!=zz!BR$2400,1,0)</f>
        <v>#REF!</v>
      </c>
      <c r="T999" s="53" t="e">
        <f>IF(S999=0,"",COUNTIF(S$4:S999,1))</f>
        <v>#REF!</v>
      </c>
      <c r="U999" s="53" t="e">
        <f>IF(#REF!&lt;&gt;"",1,"")</f>
        <v>#REF!</v>
      </c>
      <c r="V999" s="53" t="e">
        <f>IF(U999="","",COUNTIF(U$4:U999,1))</f>
        <v>#REF!</v>
      </c>
      <c r="W999" s="53" t="e">
        <f>#REF!</f>
        <v>#REF!</v>
      </c>
      <c r="X999" s="53" t="e">
        <f>IF(W999=0,"",COUNTIF(W$4:W999,1))</f>
        <v>#REF!</v>
      </c>
    </row>
    <row r="1000" spans="12:24" s="21" customFormat="1" x14ac:dyDescent="0.2">
      <c r="L1000" s="22">
        <v>997</v>
      </c>
      <c r="M1000" s="22" t="e">
        <f>IF(#REF!=#REF!,1,0)</f>
        <v>#REF!</v>
      </c>
      <c r="N1000" s="22" t="e">
        <f>IF(M1000=0,"",COUNTIF(M$4:M1000,1))</f>
        <v>#REF!</v>
      </c>
      <c r="O1000" s="53" t="e">
        <f>IF(#REF!=zz!BR$2396,1,0)</f>
        <v>#REF!</v>
      </c>
      <c r="P1000" s="53" t="e">
        <f>IF(O1000=0,"",COUNTIF(O$4:O1000,1))</f>
        <v>#REF!</v>
      </c>
      <c r="Q1000" s="53" t="e">
        <f>IF(#REF!=zz!BR$2398,1,0)</f>
        <v>#REF!</v>
      </c>
      <c r="R1000" s="53" t="e">
        <f>IF(Q1000=0,"",COUNTIF(Q$4:Q1000,1))</f>
        <v>#REF!</v>
      </c>
      <c r="S1000" s="53" t="e">
        <f>IF(#REF!=zz!BR$2400,1,0)</f>
        <v>#REF!</v>
      </c>
      <c r="T1000" s="53" t="e">
        <f>IF(S1000=0,"",COUNTIF(S$4:S1000,1))</f>
        <v>#REF!</v>
      </c>
      <c r="U1000" s="53" t="e">
        <f>IF(#REF!&lt;&gt;"",1,"")</f>
        <v>#REF!</v>
      </c>
      <c r="V1000" s="53" t="e">
        <f>IF(U1000="","",COUNTIF(U$4:U1000,1))</f>
        <v>#REF!</v>
      </c>
      <c r="W1000" s="53" t="e">
        <f>#REF!</f>
        <v>#REF!</v>
      </c>
      <c r="X1000" s="53" t="e">
        <f>IF(W1000=0,"",COUNTIF(W$4:W1000,1))</f>
        <v>#REF!</v>
      </c>
    </row>
    <row r="1001" spans="12:24" s="21" customFormat="1" x14ac:dyDescent="0.2">
      <c r="L1001" s="22">
        <v>998</v>
      </c>
      <c r="M1001" s="22" t="e">
        <f>IF(#REF!=#REF!,1,0)</f>
        <v>#REF!</v>
      </c>
      <c r="N1001" s="22" t="e">
        <f>IF(M1001=0,"",COUNTIF(M$4:M1001,1))</f>
        <v>#REF!</v>
      </c>
      <c r="O1001" s="53" t="e">
        <f>IF(#REF!=zz!BR$2396,1,0)</f>
        <v>#REF!</v>
      </c>
      <c r="P1001" s="53" t="e">
        <f>IF(O1001=0,"",COUNTIF(O$4:O1001,1))</f>
        <v>#REF!</v>
      </c>
      <c r="Q1001" s="53" t="e">
        <f>IF(#REF!=zz!BR$2398,1,0)</f>
        <v>#REF!</v>
      </c>
      <c r="R1001" s="53" t="e">
        <f>IF(Q1001=0,"",COUNTIF(Q$4:Q1001,1))</f>
        <v>#REF!</v>
      </c>
      <c r="S1001" s="53" t="e">
        <f>IF(#REF!=zz!BR$2400,1,0)</f>
        <v>#REF!</v>
      </c>
      <c r="T1001" s="53" t="e">
        <f>IF(S1001=0,"",COUNTIF(S$4:S1001,1))</f>
        <v>#REF!</v>
      </c>
      <c r="U1001" s="53" t="e">
        <f>IF(#REF!&lt;&gt;"",1,"")</f>
        <v>#REF!</v>
      </c>
      <c r="V1001" s="53" t="e">
        <f>IF(U1001="","",COUNTIF(U$4:U1001,1))</f>
        <v>#REF!</v>
      </c>
      <c r="W1001" s="53" t="e">
        <f>#REF!</f>
        <v>#REF!</v>
      </c>
      <c r="X1001" s="53" t="e">
        <f>IF(W1001=0,"",COUNTIF(W$4:W1001,1))</f>
        <v>#REF!</v>
      </c>
    </row>
    <row r="1002" spans="12:24" s="21" customFormat="1" x14ac:dyDescent="0.2">
      <c r="L1002" s="22">
        <v>999</v>
      </c>
      <c r="M1002" s="22" t="e">
        <f>IF(#REF!=#REF!,1,0)</f>
        <v>#REF!</v>
      </c>
      <c r="N1002" s="22" t="e">
        <f>IF(M1002=0,"",COUNTIF(M$4:M1002,1))</f>
        <v>#REF!</v>
      </c>
      <c r="O1002" s="53" t="e">
        <f>IF(#REF!=zz!BR$2396,1,0)</f>
        <v>#REF!</v>
      </c>
      <c r="P1002" s="53" t="e">
        <f>IF(O1002=0,"",COUNTIF(O$4:O1002,1))</f>
        <v>#REF!</v>
      </c>
      <c r="Q1002" s="53" t="e">
        <f>IF(#REF!=zz!BR$2398,1,0)</f>
        <v>#REF!</v>
      </c>
      <c r="R1002" s="53" t="e">
        <f>IF(Q1002=0,"",COUNTIF(Q$4:Q1002,1))</f>
        <v>#REF!</v>
      </c>
      <c r="S1002" s="53" t="e">
        <f>IF(#REF!=zz!BR$2400,1,0)</f>
        <v>#REF!</v>
      </c>
      <c r="T1002" s="53" t="e">
        <f>IF(S1002=0,"",COUNTIF(S$4:S1002,1))</f>
        <v>#REF!</v>
      </c>
      <c r="U1002" s="53" t="e">
        <f>IF(#REF!&lt;&gt;"",1,"")</f>
        <v>#REF!</v>
      </c>
      <c r="V1002" s="53" t="e">
        <f>IF(U1002="","",COUNTIF(U$4:U1002,1))</f>
        <v>#REF!</v>
      </c>
      <c r="W1002" s="53" t="e">
        <f>#REF!</f>
        <v>#REF!</v>
      </c>
      <c r="X1002" s="53" t="e">
        <f>IF(W1002=0,"",COUNTIF(W$4:W1002,1))</f>
        <v>#REF!</v>
      </c>
    </row>
    <row r="1003" spans="12:24" s="21" customFormat="1" x14ac:dyDescent="0.2">
      <c r="L1003" s="22">
        <v>1000</v>
      </c>
      <c r="M1003" s="22" t="e">
        <f>IF(#REF!=#REF!,1,0)</f>
        <v>#REF!</v>
      </c>
      <c r="N1003" s="22" t="e">
        <f>IF(M1003=0,"",COUNTIF(M$4:M1003,1))</f>
        <v>#REF!</v>
      </c>
      <c r="O1003" s="53" t="e">
        <f>IF(#REF!=zz!BR$2396,1,0)</f>
        <v>#REF!</v>
      </c>
      <c r="P1003" s="53" t="e">
        <f>IF(O1003=0,"",COUNTIF(O$4:O1003,1))</f>
        <v>#REF!</v>
      </c>
      <c r="Q1003" s="53" t="e">
        <f>IF(#REF!=zz!BR$2398,1,0)</f>
        <v>#REF!</v>
      </c>
      <c r="R1003" s="53" t="e">
        <f>IF(Q1003=0,"",COUNTIF(Q$4:Q1003,1))</f>
        <v>#REF!</v>
      </c>
      <c r="S1003" s="53" t="e">
        <f>IF(#REF!=zz!BR$2400,1,0)</f>
        <v>#REF!</v>
      </c>
      <c r="T1003" s="53" t="e">
        <f>IF(S1003=0,"",COUNTIF(S$4:S1003,1))</f>
        <v>#REF!</v>
      </c>
      <c r="U1003" s="53" t="e">
        <f>IF(#REF!&lt;&gt;"",1,"")</f>
        <v>#REF!</v>
      </c>
      <c r="V1003" s="53" t="e">
        <f>IF(U1003="","",COUNTIF(U$4:U1003,1))</f>
        <v>#REF!</v>
      </c>
      <c r="W1003" s="53" t="e">
        <f>#REF!</f>
        <v>#REF!</v>
      </c>
      <c r="X1003" s="53" t="e">
        <f>IF(W1003=0,"",COUNTIF(W$4:W1003,1))</f>
        <v>#REF!</v>
      </c>
    </row>
    <row r="1004" spans="12:24" s="21" customFormat="1" x14ac:dyDescent="0.2">
      <c r="L1004" s="22">
        <v>1001</v>
      </c>
      <c r="M1004" s="22" t="e">
        <f>IF(#REF!=#REF!,1,0)</f>
        <v>#REF!</v>
      </c>
      <c r="N1004" s="22" t="e">
        <f>IF(M1004=0,"",COUNTIF(M$4:M1004,1))</f>
        <v>#REF!</v>
      </c>
      <c r="O1004" s="53" t="e">
        <f>IF(#REF!=zz!BR$2396,1,0)</f>
        <v>#REF!</v>
      </c>
      <c r="P1004" s="53" t="e">
        <f>IF(O1004=0,"",COUNTIF(O$4:O1004,1))</f>
        <v>#REF!</v>
      </c>
      <c r="Q1004" s="53" t="e">
        <f>IF(#REF!=zz!BR$2398,1,0)</f>
        <v>#REF!</v>
      </c>
      <c r="R1004" s="53" t="e">
        <f>IF(Q1004=0,"",COUNTIF(Q$4:Q1004,1))</f>
        <v>#REF!</v>
      </c>
      <c r="S1004" s="53" t="e">
        <f>IF(#REF!=zz!BR$2400,1,0)</f>
        <v>#REF!</v>
      </c>
      <c r="T1004" s="53" t="e">
        <f>IF(S1004=0,"",COUNTIF(S$4:S1004,1))</f>
        <v>#REF!</v>
      </c>
      <c r="U1004" s="53" t="e">
        <f>IF(#REF!&lt;&gt;"",1,"")</f>
        <v>#REF!</v>
      </c>
      <c r="V1004" s="53" t="e">
        <f>IF(U1004="","",COUNTIF(U$4:U1004,1))</f>
        <v>#REF!</v>
      </c>
      <c r="W1004" s="53" t="e">
        <f>#REF!</f>
        <v>#REF!</v>
      </c>
      <c r="X1004" s="53" t="e">
        <f>IF(W1004=0,"",COUNTIF(W$4:W1004,1))</f>
        <v>#REF!</v>
      </c>
    </row>
    <row r="1005" spans="12:24" s="21" customFormat="1" x14ac:dyDescent="0.2">
      <c r="L1005" s="22">
        <v>1002</v>
      </c>
      <c r="M1005" s="22" t="e">
        <f>IF(#REF!=#REF!,1,0)</f>
        <v>#REF!</v>
      </c>
      <c r="N1005" s="22" t="e">
        <f>IF(M1005=0,"",COUNTIF(M$4:M1005,1))</f>
        <v>#REF!</v>
      </c>
      <c r="O1005" s="53" t="e">
        <f>IF(#REF!=zz!BR$2396,1,0)</f>
        <v>#REF!</v>
      </c>
      <c r="P1005" s="53" t="e">
        <f>IF(O1005=0,"",COUNTIF(O$4:O1005,1))</f>
        <v>#REF!</v>
      </c>
      <c r="Q1005" s="53" t="e">
        <f>IF(#REF!=zz!BR$2398,1,0)</f>
        <v>#REF!</v>
      </c>
      <c r="R1005" s="53" t="e">
        <f>IF(Q1005=0,"",COUNTIF(Q$4:Q1005,1))</f>
        <v>#REF!</v>
      </c>
      <c r="S1005" s="53" t="e">
        <f>IF(#REF!=zz!BR$2400,1,0)</f>
        <v>#REF!</v>
      </c>
      <c r="T1005" s="53" t="e">
        <f>IF(S1005=0,"",COUNTIF(S$4:S1005,1))</f>
        <v>#REF!</v>
      </c>
      <c r="U1005" s="53" t="e">
        <f>IF(#REF!&lt;&gt;"",1,"")</f>
        <v>#REF!</v>
      </c>
      <c r="V1005" s="53" t="e">
        <f>IF(U1005="","",COUNTIF(U$4:U1005,1))</f>
        <v>#REF!</v>
      </c>
      <c r="W1005" s="53" t="e">
        <f>#REF!</f>
        <v>#REF!</v>
      </c>
      <c r="X1005" s="53" t="e">
        <f>IF(W1005=0,"",COUNTIF(W$4:W1005,1))</f>
        <v>#REF!</v>
      </c>
    </row>
    <row r="1006" spans="12:24" s="21" customFormat="1" x14ac:dyDescent="0.2">
      <c r="L1006" s="22">
        <v>1003</v>
      </c>
      <c r="M1006" s="22" t="e">
        <f>IF(#REF!=#REF!,1,0)</f>
        <v>#REF!</v>
      </c>
      <c r="N1006" s="22" t="e">
        <f>IF(M1006=0,"",COUNTIF(M$4:M1006,1))</f>
        <v>#REF!</v>
      </c>
      <c r="O1006" s="53" t="e">
        <f>IF(#REF!=zz!BR$2396,1,0)</f>
        <v>#REF!</v>
      </c>
      <c r="P1006" s="53" t="e">
        <f>IF(O1006=0,"",COUNTIF(O$4:O1006,1))</f>
        <v>#REF!</v>
      </c>
      <c r="Q1006" s="53" t="e">
        <f>IF(#REF!=zz!BR$2398,1,0)</f>
        <v>#REF!</v>
      </c>
      <c r="R1006" s="53" t="e">
        <f>IF(Q1006=0,"",COUNTIF(Q$4:Q1006,1))</f>
        <v>#REF!</v>
      </c>
      <c r="S1006" s="53" t="e">
        <f>IF(#REF!=zz!BR$2400,1,0)</f>
        <v>#REF!</v>
      </c>
      <c r="T1006" s="53" t="e">
        <f>IF(S1006=0,"",COUNTIF(S$4:S1006,1))</f>
        <v>#REF!</v>
      </c>
      <c r="U1006" s="53" t="e">
        <f>IF(#REF!&lt;&gt;"",1,"")</f>
        <v>#REF!</v>
      </c>
      <c r="V1006" s="53" t="e">
        <f>IF(U1006="","",COUNTIF(U$4:U1006,1))</f>
        <v>#REF!</v>
      </c>
      <c r="W1006" s="53" t="e">
        <f>#REF!</f>
        <v>#REF!</v>
      </c>
      <c r="X1006" s="53" t="e">
        <f>IF(W1006=0,"",COUNTIF(W$4:W1006,1))</f>
        <v>#REF!</v>
      </c>
    </row>
    <row r="1007" spans="12:24" s="21" customFormat="1" x14ac:dyDescent="0.2">
      <c r="L1007" s="22">
        <v>1004</v>
      </c>
      <c r="M1007" s="22" t="e">
        <f>IF(#REF!=#REF!,1,0)</f>
        <v>#REF!</v>
      </c>
      <c r="N1007" s="22" t="e">
        <f>IF(M1007=0,"",COUNTIF(M$4:M1007,1))</f>
        <v>#REF!</v>
      </c>
      <c r="O1007" s="53" t="e">
        <f>IF(#REF!=zz!BR$2396,1,0)</f>
        <v>#REF!</v>
      </c>
      <c r="P1007" s="53" t="e">
        <f>IF(O1007=0,"",COUNTIF(O$4:O1007,1))</f>
        <v>#REF!</v>
      </c>
      <c r="Q1007" s="53" t="e">
        <f>IF(#REF!=zz!BR$2398,1,0)</f>
        <v>#REF!</v>
      </c>
      <c r="R1007" s="53" t="e">
        <f>IF(Q1007=0,"",COUNTIF(Q$4:Q1007,1))</f>
        <v>#REF!</v>
      </c>
      <c r="S1007" s="53" t="e">
        <f>IF(#REF!=zz!BR$2400,1,0)</f>
        <v>#REF!</v>
      </c>
      <c r="T1007" s="53" t="e">
        <f>IF(S1007=0,"",COUNTIF(S$4:S1007,1))</f>
        <v>#REF!</v>
      </c>
      <c r="U1007" s="53" t="e">
        <f>IF(#REF!&lt;&gt;"",1,"")</f>
        <v>#REF!</v>
      </c>
      <c r="V1007" s="53" t="e">
        <f>IF(U1007="","",COUNTIF(U$4:U1007,1))</f>
        <v>#REF!</v>
      </c>
      <c r="W1007" s="53" t="e">
        <f>#REF!</f>
        <v>#REF!</v>
      </c>
      <c r="X1007" s="53" t="e">
        <f>IF(W1007=0,"",COUNTIF(W$4:W1007,1))</f>
        <v>#REF!</v>
      </c>
    </row>
    <row r="1008" spans="12:24" s="21" customFormat="1" x14ac:dyDescent="0.2">
      <c r="L1008" s="22">
        <v>1005</v>
      </c>
      <c r="M1008" s="22" t="e">
        <f>IF(#REF!=#REF!,1,0)</f>
        <v>#REF!</v>
      </c>
      <c r="N1008" s="22" t="e">
        <f>IF(M1008=0,"",COUNTIF(M$4:M1008,1))</f>
        <v>#REF!</v>
      </c>
      <c r="O1008" s="53" t="e">
        <f>IF(#REF!=zz!BR$2396,1,0)</f>
        <v>#REF!</v>
      </c>
      <c r="P1008" s="53" t="e">
        <f>IF(O1008=0,"",COUNTIF(O$4:O1008,1))</f>
        <v>#REF!</v>
      </c>
      <c r="Q1008" s="53" t="e">
        <f>IF(#REF!=zz!BR$2398,1,0)</f>
        <v>#REF!</v>
      </c>
      <c r="R1008" s="53" t="e">
        <f>IF(Q1008=0,"",COUNTIF(Q$4:Q1008,1))</f>
        <v>#REF!</v>
      </c>
      <c r="S1008" s="53" t="e">
        <f>IF(#REF!=zz!BR$2400,1,0)</f>
        <v>#REF!</v>
      </c>
      <c r="T1008" s="53" t="e">
        <f>IF(S1008=0,"",COUNTIF(S$4:S1008,1))</f>
        <v>#REF!</v>
      </c>
      <c r="U1008" s="53" t="e">
        <f>IF(#REF!&lt;&gt;"",1,"")</f>
        <v>#REF!</v>
      </c>
      <c r="V1008" s="53" t="e">
        <f>IF(U1008="","",COUNTIF(U$4:U1008,1))</f>
        <v>#REF!</v>
      </c>
      <c r="W1008" s="53" t="e">
        <f>#REF!</f>
        <v>#REF!</v>
      </c>
      <c r="X1008" s="53" t="e">
        <f>IF(W1008=0,"",COUNTIF(W$4:W1008,1))</f>
        <v>#REF!</v>
      </c>
    </row>
    <row r="1009" spans="12:24" s="21" customFormat="1" x14ac:dyDescent="0.2">
      <c r="L1009" s="22">
        <v>1006</v>
      </c>
      <c r="M1009" s="22" t="e">
        <f>IF(#REF!=#REF!,1,0)</f>
        <v>#REF!</v>
      </c>
      <c r="N1009" s="22" t="e">
        <f>IF(M1009=0,"",COUNTIF(M$4:M1009,1))</f>
        <v>#REF!</v>
      </c>
      <c r="O1009" s="53" t="e">
        <f>IF(#REF!=zz!BR$2396,1,0)</f>
        <v>#REF!</v>
      </c>
      <c r="P1009" s="53" t="e">
        <f>IF(O1009=0,"",COUNTIF(O$4:O1009,1))</f>
        <v>#REF!</v>
      </c>
      <c r="Q1009" s="53" t="e">
        <f>IF(#REF!=zz!BR$2398,1,0)</f>
        <v>#REF!</v>
      </c>
      <c r="R1009" s="53" t="e">
        <f>IF(Q1009=0,"",COUNTIF(Q$4:Q1009,1))</f>
        <v>#REF!</v>
      </c>
      <c r="S1009" s="53" t="e">
        <f>IF(#REF!=zz!BR$2400,1,0)</f>
        <v>#REF!</v>
      </c>
      <c r="T1009" s="53" t="e">
        <f>IF(S1009=0,"",COUNTIF(S$4:S1009,1))</f>
        <v>#REF!</v>
      </c>
      <c r="U1009" s="53" t="e">
        <f>IF(#REF!&lt;&gt;"",1,"")</f>
        <v>#REF!</v>
      </c>
      <c r="V1009" s="53" t="e">
        <f>IF(U1009="","",COUNTIF(U$4:U1009,1))</f>
        <v>#REF!</v>
      </c>
      <c r="W1009" s="53" t="e">
        <f>#REF!</f>
        <v>#REF!</v>
      </c>
      <c r="X1009" s="53" t="e">
        <f>IF(W1009=0,"",COUNTIF(W$4:W1009,1))</f>
        <v>#REF!</v>
      </c>
    </row>
    <row r="1010" spans="12:24" s="21" customFormat="1" x14ac:dyDescent="0.2">
      <c r="L1010" s="22">
        <v>1007</v>
      </c>
      <c r="M1010" s="22" t="e">
        <f>IF(#REF!=#REF!,1,0)</f>
        <v>#REF!</v>
      </c>
      <c r="N1010" s="22" t="e">
        <f>IF(M1010=0,"",COUNTIF(M$4:M1010,1))</f>
        <v>#REF!</v>
      </c>
      <c r="O1010" s="53" t="e">
        <f>IF(#REF!=zz!BR$2396,1,0)</f>
        <v>#REF!</v>
      </c>
      <c r="P1010" s="53" t="e">
        <f>IF(O1010=0,"",COUNTIF(O$4:O1010,1))</f>
        <v>#REF!</v>
      </c>
      <c r="Q1010" s="53" t="e">
        <f>IF(#REF!=zz!BR$2398,1,0)</f>
        <v>#REF!</v>
      </c>
      <c r="R1010" s="53" t="e">
        <f>IF(Q1010=0,"",COUNTIF(Q$4:Q1010,1))</f>
        <v>#REF!</v>
      </c>
      <c r="S1010" s="53" t="e">
        <f>IF(#REF!=zz!BR$2400,1,0)</f>
        <v>#REF!</v>
      </c>
      <c r="T1010" s="53" t="e">
        <f>IF(S1010=0,"",COUNTIF(S$4:S1010,1))</f>
        <v>#REF!</v>
      </c>
      <c r="U1010" s="53" t="e">
        <f>IF(#REF!&lt;&gt;"",1,"")</f>
        <v>#REF!</v>
      </c>
      <c r="V1010" s="53" t="e">
        <f>IF(U1010="","",COUNTIF(U$4:U1010,1))</f>
        <v>#REF!</v>
      </c>
      <c r="W1010" s="53" t="e">
        <f>#REF!</f>
        <v>#REF!</v>
      </c>
      <c r="X1010" s="53" t="e">
        <f>IF(W1010=0,"",COUNTIF(W$4:W1010,1))</f>
        <v>#REF!</v>
      </c>
    </row>
    <row r="1011" spans="12:24" s="21" customFormat="1" x14ac:dyDescent="0.2">
      <c r="L1011" s="22">
        <v>1008</v>
      </c>
      <c r="M1011" s="22" t="e">
        <f>IF(#REF!=#REF!,1,0)</f>
        <v>#REF!</v>
      </c>
      <c r="N1011" s="22" t="e">
        <f>IF(M1011=0,"",COUNTIF(M$4:M1011,1))</f>
        <v>#REF!</v>
      </c>
      <c r="O1011" s="53" t="e">
        <f>IF(#REF!=zz!BR$2396,1,0)</f>
        <v>#REF!</v>
      </c>
      <c r="P1011" s="53" t="e">
        <f>IF(O1011=0,"",COUNTIF(O$4:O1011,1))</f>
        <v>#REF!</v>
      </c>
      <c r="Q1011" s="53" t="e">
        <f>IF(#REF!=zz!BR$2398,1,0)</f>
        <v>#REF!</v>
      </c>
      <c r="R1011" s="53" t="e">
        <f>IF(Q1011=0,"",COUNTIF(Q$4:Q1011,1))</f>
        <v>#REF!</v>
      </c>
      <c r="S1011" s="53" t="e">
        <f>IF(#REF!=zz!BR$2400,1,0)</f>
        <v>#REF!</v>
      </c>
      <c r="T1011" s="53" t="e">
        <f>IF(S1011=0,"",COUNTIF(S$4:S1011,1))</f>
        <v>#REF!</v>
      </c>
      <c r="U1011" s="53" t="e">
        <f>IF(#REF!&lt;&gt;"",1,"")</f>
        <v>#REF!</v>
      </c>
      <c r="V1011" s="53" t="e">
        <f>IF(U1011="","",COUNTIF(U$4:U1011,1))</f>
        <v>#REF!</v>
      </c>
      <c r="W1011" s="53" t="e">
        <f>#REF!</f>
        <v>#REF!</v>
      </c>
      <c r="X1011" s="53" t="e">
        <f>IF(W1011=0,"",COUNTIF(W$4:W1011,1))</f>
        <v>#REF!</v>
      </c>
    </row>
    <row r="1012" spans="12:24" s="21" customFormat="1" x14ac:dyDescent="0.2">
      <c r="L1012" s="22">
        <v>1009</v>
      </c>
      <c r="M1012" s="22" t="e">
        <f>IF(#REF!=#REF!,1,0)</f>
        <v>#REF!</v>
      </c>
      <c r="N1012" s="22" t="e">
        <f>IF(M1012=0,"",COUNTIF(M$4:M1012,1))</f>
        <v>#REF!</v>
      </c>
      <c r="O1012" s="53" t="e">
        <f>IF(#REF!=zz!BR$2396,1,0)</f>
        <v>#REF!</v>
      </c>
      <c r="P1012" s="53" t="e">
        <f>IF(O1012=0,"",COUNTIF(O$4:O1012,1))</f>
        <v>#REF!</v>
      </c>
      <c r="Q1012" s="53" t="e">
        <f>IF(#REF!=zz!BR$2398,1,0)</f>
        <v>#REF!</v>
      </c>
      <c r="R1012" s="53" t="e">
        <f>IF(Q1012=0,"",COUNTIF(Q$4:Q1012,1))</f>
        <v>#REF!</v>
      </c>
      <c r="S1012" s="53" t="e">
        <f>IF(#REF!=zz!BR$2400,1,0)</f>
        <v>#REF!</v>
      </c>
      <c r="T1012" s="53" t="e">
        <f>IF(S1012=0,"",COUNTIF(S$4:S1012,1))</f>
        <v>#REF!</v>
      </c>
      <c r="U1012" s="53" t="e">
        <f>IF(#REF!&lt;&gt;"",1,"")</f>
        <v>#REF!</v>
      </c>
      <c r="V1012" s="53" t="e">
        <f>IF(U1012="","",COUNTIF(U$4:U1012,1))</f>
        <v>#REF!</v>
      </c>
      <c r="W1012" s="53" t="e">
        <f>#REF!</f>
        <v>#REF!</v>
      </c>
      <c r="X1012" s="53" t="e">
        <f>IF(W1012=0,"",COUNTIF(W$4:W1012,1))</f>
        <v>#REF!</v>
      </c>
    </row>
    <row r="1013" spans="12:24" s="21" customFormat="1" x14ac:dyDescent="0.2">
      <c r="L1013" s="22">
        <v>1010</v>
      </c>
      <c r="M1013" s="22" t="e">
        <f>IF(#REF!=#REF!,1,0)</f>
        <v>#REF!</v>
      </c>
      <c r="N1013" s="22" t="e">
        <f>IF(M1013=0,"",COUNTIF(M$4:M1013,1))</f>
        <v>#REF!</v>
      </c>
      <c r="O1013" s="53" t="e">
        <f>IF(#REF!=zz!BR$2396,1,0)</f>
        <v>#REF!</v>
      </c>
      <c r="P1013" s="53" t="e">
        <f>IF(O1013=0,"",COUNTIF(O$4:O1013,1))</f>
        <v>#REF!</v>
      </c>
      <c r="Q1013" s="53" t="e">
        <f>IF(#REF!=zz!BR$2398,1,0)</f>
        <v>#REF!</v>
      </c>
      <c r="R1013" s="53" t="e">
        <f>IF(Q1013=0,"",COUNTIF(Q$4:Q1013,1))</f>
        <v>#REF!</v>
      </c>
      <c r="S1013" s="53" t="e">
        <f>IF(#REF!=zz!BR$2400,1,0)</f>
        <v>#REF!</v>
      </c>
      <c r="T1013" s="53" t="e">
        <f>IF(S1013=0,"",COUNTIF(S$4:S1013,1))</f>
        <v>#REF!</v>
      </c>
      <c r="U1013" s="53" t="e">
        <f>IF(#REF!&lt;&gt;"",1,"")</f>
        <v>#REF!</v>
      </c>
      <c r="V1013" s="53" t="e">
        <f>IF(U1013="","",COUNTIF(U$4:U1013,1))</f>
        <v>#REF!</v>
      </c>
      <c r="W1013" s="53" t="e">
        <f>#REF!</f>
        <v>#REF!</v>
      </c>
      <c r="X1013" s="53" t="e">
        <f>IF(W1013=0,"",COUNTIF(W$4:W1013,1))</f>
        <v>#REF!</v>
      </c>
    </row>
    <row r="1014" spans="12:24" s="21" customFormat="1" x14ac:dyDescent="0.2">
      <c r="L1014" s="22">
        <v>1011</v>
      </c>
      <c r="M1014" s="22" t="e">
        <f>IF(#REF!=#REF!,1,0)</f>
        <v>#REF!</v>
      </c>
      <c r="N1014" s="22" t="e">
        <f>IF(M1014=0,"",COUNTIF(M$4:M1014,1))</f>
        <v>#REF!</v>
      </c>
      <c r="O1014" s="53" t="e">
        <f>IF(#REF!=zz!BR$2396,1,0)</f>
        <v>#REF!</v>
      </c>
      <c r="P1014" s="53" t="e">
        <f>IF(O1014=0,"",COUNTIF(O$4:O1014,1))</f>
        <v>#REF!</v>
      </c>
      <c r="Q1014" s="53" t="e">
        <f>IF(#REF!=zz!BR$2398,1,0)</f>
        <v>#REF!</v>
      </c>
      <c r="R1014" s="53" t="e">
        <f>IF(Q1014=0,"",COUNTIF(Q$4:Q1014,1))</f>
        <v>#REF!</v>
      </c>
      <c r="S1014" s="53" t="e">
        <f>IF(#REF!=zz!BR$2400,1,0)</f>
        <v>#REF!</v>
      </c>
      <c r="T1014" s="53" t="e">
        <f>IF(S1014=0,"",COUNTIF(S$4:S1014,1))</f>
        <v>#REF!</v>
      </c>
      <c r="U1014" s="53" t="e">
        <f>IF(#REF!&lt;&gt;"",1,"")</f>
        <v>#REF!</v>
      </c>
      <c r="V1014" s="53" t="e">
        <f>IF(U1014="","",COUNTIF(U$4:U1014,1))</f>
        <v>#REF!</v>
      </c>
      <c r="W1014" s="53" t="e">
        <f>#REF!</f>
        <v>#REF!</v>
      </c>
      <c r="X1014" s="53" t="e">
        <f>IF(W1014=0,"",COUNTIF(W$4:W1014,1))</f>
        <v>#REF!</v>
      </c>
    </row>
    <row r="1015" spans="12:24" s="21" customFormat="1" x14ac:dyDescent="0.2">
      <c r="L1015" s="22">
        <v>1012</v>
      </c>
      <c r="M1015" s="22" t="e">
        <f>IF(#REF!=#REF!,1,0)</f>
        <v>#REF!</v>
      </c>
      <c r="N1015" s="22" t="e">
        <f>IF(M1015=0,"",COUNTIF(M$4:M1015,1))</f>
        <v>#REF!</v>
      </c>
      <c r="O1015" s="53" t="e">
        <f>IF(#REF!=zz!BR$2396,1,0)</f>
        <v>#REF!</v>
      </c>
      <c r="P1015" s="53" t="e">
        <f>IF(O1015=0,"",COUNTIF(O$4:O1015,1))</f>
        <v>#REF!</v>
      </c>
      <c r="Q1015" s="53" t="e">
        <f>IF(#REF!=zz!BR$2398,1,0)</f>
        <v>#REF!</v>
      </c>
      <c r="R1015" s="53" t="e">
        <f>IF(Q1015=0,"",COUNTIF(Q$4:Q1015,1))</f>
        <v>#REF!</v>
      </c>
      <c r="S1015" s="53" t="e">
        <f>IF(#REF!=zz!BR$2400,1,0)</f>
        <v>#REF!</v>
      </c>
      <c r="T1015" s="53" t="e">
        <f>IF(S1015=0,"",COUNTIF(S$4:S1015,1))</f>
        <v>#REF!</v>
      </c>
      <c r="U1015" s="53" t="e">
        <f>IF(#REF!&lt;&gt;"",1,"")</f>
        <v>#REF!</v>
      </c>
      <c r="V1015" s="53" t="e">
        <f>IF(U1015="","",COUNTIF(U$4:U1015,1))</f>
        <v>#REF!</v>
      </c>
      <c r="W1015" s="53" t="e">
        <f>#REF!</f>
        <v>#REF!</v>
      </c>
      <c r="X1015" s="53" t="e">
        <f>IF(W1015=0,"",COUNTIF(W$4:W1015,1))</f>
        <v>#REF!</v>
      </c>
    </row>
    <row r="1016" spans="12:24" s="21" customFormat="1" x14ac:dyDescent="0.2">
      <c r="L1016" s="22">
        <v>1013</v>
      </c>
      <c r="M1016" s="22" t="e">
        <f>IF(#REF!=#REF!,1,0)</f>
        <v>#REF!</v>
      </c>
      <c r="N1016" s="22" t="e">
        <f>IF(M1016=0,"",COUNTIF(M$4:M1016,1))</f>
        <v>#REF!</v>
      </c>
      <c r="O1016" s="53" t="e">
        <f>IF(#REF!=zz!BR$2396,1,0)</f>
        <v>#REF!</v>
      </c>
      <c r="P1016" s="53" t="e">
        <f>IF(O1016=0,"",COUNTIF(O$4:O1016,1))</f>
        <v>#REF!</v>
      </c>
      <c r="Q1016" s="53" t="e">
        <f>IF(#REF!=zz!BR$2398,1,0)</f>
        <v>#REF!</v>
      </c>
      <c r="R1016" s="53" t="e">
        <f>IF(Q1016=0,"",COUNTIF(Q$4:Q1016,1))</f>
        <v>#REF!</v>
      </c>
      <c r="S1016" s="53" t="e">
        <f>IF(#REF!=zz!BR$2400,1,0)</f>
        <v>#REF!</v>
      </c>
      <c r="T1016" s="53" t="e">
        <f>IF(S1016=0,"",COUNTIF(S$4:S1016,1))</f>
        <v>#REF!</v>
      </c>
      <c r="U1016" s="53" t="e">
        <f>IF(#REF!&lt;&gt;"",1,"")</f>
        <v>#REF!</v>
      </c>
      <c r="V1016" s="53" t="e">
        <f>IF(U1016="","",COUNTIF(U$4:U1016,1))</f>
        <v>#REF!</v>
      </c>
      <c r="W1016" s="53" t="e">
        <f>#REF!</f>
        <v>#REF!</v>
      </c>
      <c r="X1016" s="53" t="e">
        <f>IF(W1016=0,"",COUNTIF(W$4:W1016,1))</f>
        <v>#REF!</v>
      </c>
    </row>
    <row r="1017" spans="12:24" s="21" customFormat="1" x14ac:dyDescent="0.2">
      <c r="L1017" s="22">
        <v>1014</v>
      </c>
      <c r="M1017" s="22" t="e">
        <f>IF(#REF!=#REF!,1,0)</f>
        <v>#REF!</v>
      </c>
      <c r="N1017" s="22" t="e">
        <f>IF(M1017=0,"",COUNTIF(M$4:M1017,1))</f>
        <v>#REF!</v>
      </c>
      <c r="O1017" s="53" t="e">
        <f>IF(#REF!=zz!BR$2396,1,0)</f>
        <v>#REF!</v>
      </c>
      <c r="P1017" s="53" t="e">
        <f>IF(O1017=0,"",COUNTIF(O$4:O1017,1))</f>
        <v>#REF!</v>
      </c>
      <c r="Q1017" s="53" t="e">
        <f>IF(#REF!=zz!BR$2398,1,0)</f>
        <v>#REF!</v>
      </c>
      <c r="R1017" s="53" t="e">
        <f>IF(Q1017=0,"",COUNTIF(Q$4:Q1017,1))</f>
        <v>#REF!</v>
      </c>
      <c r="S1017" s="53" t="e">
        <f>IF(#REF!=zz!BR$2400,1,0)</f>
        <v>#REF!</v>
      </c>
      <c r="T1017" s="53" t="e">
        <f>IF(S1017=0,"",COUNTIF(S$4:S1017,1))</f>
        <v>#REF!</v>
      </c>
      <c r="U1017" s="53" t="e">
        <f>IF(#REF!&lt;&gt;"",1,"")</f>
        <v>#REF!</v>
      </c>
      <c r="V1017" s="53" t="e">
        <f>IF(U1017="","",COUNTIF(U$4:U1017,1))</f>
        <v>#REF!</v>
      </c>
      <c r="W1017" s="53" t="e">
        <f>#REF!</f>
        <v>#REF!</v>
      </c>
      <c r="X1017" s="53" t="e">
        <f>IF(W1017=0,"",COUNTIF(W$4:W1017,1))</f>
        <v>#REF!</v>
      </c>
    </row>
    <row r="1018" spans="12:24" s="21" customFormat="1" x14ac:dyDescent="0.2">
      <c r="L1018" s="22">
        <v>1015</v>
      </c>
      <c r="M1018" s="22" t="e">
        <f>IF(#REF!=#REF!,1,0)</f>
        <v>#REF!</v>
      </c>
      <c r="N1018" s="22" t="e">
        <f>IF(M1018=0,"",COUNTIF(M$4:M1018,1))</f>
        <v>#REF!</v>
      </c>
      <c r="O1018" s="53" t="e">
        <f>IF(#REF!=zz!BR$2396,1,0)</f>
        <v>#REF!</v>
      </c>
      <c r="P1018" s="53" t="e">
        <f>IF(O1018=0,"",COUNTIF(O$4:O1018,1))</f>
        <v>#REF!</v>
      </c>
      <c r="Q1018" s="53" t="e">
        <f>IF(#REF!=zz!BR$2398,1,0)</f>
        <v>#REF!</v>
      </c>
      <c r="R1018" s="53" t="e">
        <f>IF(Q1018=0,"",COUNTIF(Q$4:Q1018,1))</f>
        <v>#REF!</v>
      </c>
      <c r="S1018" s="53" t="e">
        <f>IF(#REF!=zz!BR$2400,1,0)</f>
        <v>#REF!</v>
      </c>
      <c r="T1018" s="53" t="e">
        <f>IF(S1018=0,"",COUNTIF(S$4:S1018,1))</f>
        <v>#REF!</v>
      </c>
      <c r="U1018" s="53" t="e">
        <f>IF(#REF!&lt;&gt;"",1,"")</f>
        <v>#REF!</v>
      </c>
      <c r="V1018" s="53" t="e">
        <f>IF(U1018="","",COUNTIF(U$4:U1018,1))</f>
        <v>#REF!</v>
      </c>
      <c r="W1018" s="53" t="e">
        <f>#REF!</f>
        <v>#REF!</v>
      </c>
      <c r="X1018" s="53" t="e">
        <f>IF(W1018=0,"",COUNTIF(W$4:W1018,1))</f>
        <v>#REF!</v>
      </c>
    </row>
    <row r="1019" spans="12:24" s="21" customFormat="1" x14ac:dyDescent="0.2">
      <c r="L1019" s="22">
        <v>1016</v>
      </c>
      <c r="M1019" s="22" t="e">
        <f>IF(#REF!=#REF!,1,0)</f>
        <v>#REF!</v>
      </c>
      <c r="N1019" s="22" t="e">
        <f>IF(M1019=0,"",COUNTIF(M$4:M1019,1))</f>
        <v>#REF!</v>
      </c>
      <c r="O1019" s="53" t="e">
        <f>IF(#REF!=zz!BR$2396,1,0)</f>
        <v>#REF!</v>
      </c>
      <c r="P1019" s="53" t="e">
        <f>IF(O1019=0,"",COUNTIF(O$4:O1019,1))</f>
        <v>#REF!</v>
      </c>
      <c r="Q1019" s="53" t="e">
        <f>IF(#REF!=zz!BR$2398,1,0)</f>
        <v>#REF!</v>
      </c>
      <c r="R1019" s="53" t="e">
        <f>IF(Q1019=0,"",COUNTIF(Q$4:Q1019,1))</f>
        <v>#REF!</v>
      </c>
      <c r="S1019" s="53" t="e">
        <f>IF(#REF!=zz!BR$2400,1,0)</f>
        <v>#REF!</v>
      </c>
      <c r="T1019" s="53" t="e">
        <f>IF(S1019=0,"",COUNTIF(S$4:S1019,1))</f>
        <v>#REF!</v>
      </c>
      <c r="U1019" s="53" t="e">
        <f>IF(#REF!&lt;&gt;"",1,"")</f>
        <v>#REF!</v>
      </c>
      <c r="V1019" s="53" t="e">
        <f>IF(U1019="","",COUNTIF(U$4:U1019,1))</f>
        <v>#REF!</v>
      </c>
      <c r="W1019" s="53" t="e">
        <f>#REF!</f>
        <v>#REF!</v>
      </c>
      <c r="X1019" s="53" t="e">
        <f>IF(W1019=0,"",COUNTIF(W$4:W1019,1))</f>
        <v>#REF!</v>
      </c>
    </row>
    <row r="1020" spans="12:24" s="21" customFormat="1" x14ac:dyDescent="0.2">
      <c r="L1020" s="22">
        <v>1017</v>
      </c>
      <c r="M1020" s="22" t="e">
        <f>IF(#REF!=#REF!,1,0)</f>
        <v>#REF!</v>
      </c>
      <c r="N1020" s="22" t="e">
        <f>IF(M1020=0,"",COUNTIF(M$4:M1020,1))</f>
        <v>#REF!</v>
      </c>
      <c r="O1020" s="53" t="e">
        <f>IF(#REF!=zz!BR$2396,1,0)</f>
        <v>#REF!</v>
      </c>
      <c r="P1020" s="53" t="e">
        <f>IF(O1020=0,"",COUNTIF(O$4:O1020,1))</f>
        <v>#REF!</v>
      </c>
      <c r="Q1020" s="53" t="e">
        <f>IF(#REF!=zz!BR$2398,1,0)</f>
        <v>#REF!</v>
      </c>
      <c r="R1020" s="53" t="e">
        <f>IF(Q1020=0,"",COUNTIF(Q$4:Q1020,1))</f>
        <v>#REF!</v>
      </c>
      <c r="S1020" s="53" t="e">
        <f>IF(#REF!=zz!BR$2400,1,0)</f>
        <v>#REF!</v>
      </c>
      <c r="T1020" s="53" t="e">
        <f>IF(S1020=0,"",COUNTIF(S$4:S1020,1))</f>
        <v>#REF!</v>
      </c>
      <c r="U1020" s="53" t="e">
        <f>IF(#REF!&lt;&gt;"",1,"")</f>
        <v>#REF!</v>
      </c>
      <c r="V1020" s="53" t="e">
        <f>IF(U1020="","",COUNTIF(U$4:U1020,1))</f>
        <v>#REF!</v>
      </c>
      <c r="W1020" s="53" t="e">
        <f>#REF!</f>
        <v>#REF!</v>
      </c>
      <c r="X1020" s="53" t="e">
        <f>IF(W1020=0,"",COUNTIF(W$4:W1020,1))</f>
        <v>#REF!</v>
      </c>
    </row>
    <row r="1021" spans="12:24" s="21" customFormat="1" x14ac:dyDescent="0.2">
      <c r="L1021" s="22">
        <v>1018</v>
      </c>
      <c r="M1021" s="22" t="e">
        <f>IF(#REF!=#REF!,1,0)</f>
        <v>#REF!</v>
      </c>
      <c r="N1021" s="22" t="e">
        <f>IF(M1021=0,"",COUNTIF(M$4:M1021,1))</f>
        <v>#REF!</v>
      </c>
      <c r="O1021" s="53" t="e">
        <f>IF(#REF!=zz!BR$2396,1,0)</f>
        <v>#REF!</v>
      </c>
      <c r="P1021" s="53" t="e">
        <f>IF(O1021=0,"",COUNTIF(O$4:O1021,1))</f>
        <v>#REF!</v>
      </c>
      <c r="Q1021" s="53" t="e">
        <f>IF(#REF!=zz!BR$2398,1,0)</f>
        <v>#REF!</v>
      </c>
      <c r="R1021" s="53" t="e">
        <f>IF(Q1021=0,"",COUNTIF(Q$4:Q1021,1))</f>
        <v>#REF!</v>
      </c>
      <c r="S1021" s="53" t="e">
        <f>IF(#REF!=zz!BR$2400,1,0)</f>
        <v>#REF!</v>
      </c>
      <c r="T1021" s="53" t="e">
        <f>IF(S1021=0,"",COUNTIF(S$4:S1021,1))</f>
        <v>#REF!</v>
      </c>
      <c r="U1021" s="53" t="e">
        <f>IF(#REF!&lt;&gt;"",1,"")</f>
        <v>#REF!</v>
      </c>
      <c r="V1021" s="53" t="e">
        <f>IF(U1021="","",COUNTIF(U$4:U1021,1))</f>
        <v>#REF!</v>
      </c>
      <c r="W1021" s="53" t="e">
        <f>#REF!</f>
        <v>#REF!</v>
      </c>
      <c r="X1021" s="53" t="e">
        <f>IF(W1021=0,"",COUNTIF(W$4:W1021,1))</f>
        <v>#REF!</v>
      </c>
    </row>
    <row r="1022" spans="12:24" s="21" customFormat="1" x14ac:dyDescent="0.2">
      <c r="L1022" s="22">
        <v>1019</v>
      </c>
      <c r="M1022" s="22" t="e">
        <f>IF(#REF!=#REF!,1,0)</f>
        <v>#REF!</v>
      </c>
      <c r="N1022" s="22" t="e">
        <f>IF(M1022=0,"",COUNTIF(M$4:M1022,1))</f>
        <v>#REF!</v>
      </c>
      <c r="O1022" s="53" t="e">
        <f>IF(#REF!=zz!BR$2396,1,0)</f>
        <v>#REF!</v>
      </c>
      <c r="P1022" s="53" t="e">
        <f>IF(O1022=0,"",COUNTIF(O$4:O1022,1))</f>
        <v>#REF!</v>
      </c>
      <c r="Q1022" s="53" t="e">
        <f>IF(#REF!=zz!BR$2398,1,0)</f>
        <v>#REF!</v>
      </c>
      <c r="R1022" s="53" t="e">
        <f>IF(Q1022=0,"",COUNTIF(Q$4:Q1022,1))</f>
        <v>#REF!</v>
      </c>
      <c r="S1022" s="53" t="e">
        <f>IF(#REF!=zz!BR$2400,1,0)</f>
        <v>#REF!</v>
      </c>
      <c r="T1022" s="53" t="e">
        <f>IF(S1022=0,"",COUNTIF(S$4:S1022,1))</f>
        <v>#REF!</v>
      </c>
      <c r="U1022" s="53" t="e">
        <f>IF(#REF!&lt;&gt;"",1,"")</f>
        <v>#REF!</v>
      </c>
      <c r="V1022" s="53" t="e">
        <f>IF(U1022="","",COUNTIF(U$4:U1022,1))</f>
        <v>#REF!</v>
      </c>
      <c r="W1022" s="53" t="e">
        <f>#REF!</f>
        <v>#REF!</v>
      </c>
      <c r="X1022" s="53" t="e">
        <f>IF(W1022=0,"",COUNTIF(W$4:W1022,1))</f>
        <v>#REF!</v>
      </c>
    </row>
    <row r="1023" spans="12:24" s="21" customFormat="1" x14ac:dyDescent="0.2">
      <c r="L1023" s="22">
        <v>1020</v>
      </c>
      <c r="M1023" s="22" t="e">
        <f>IF(#REF!=#REF!,1,0)</f>
        <v>#REF!</v>
      </c>
      <c r="N1023" s="22" t="e">
        <f>IF(M1023=0,"",COUNTIF(M$4:M1023,1))</f>
        <v>#REF!</v>
      </c>
      <c r="O1023" s="53" t="e">
        <f>IF(#REF!=zz!BR$2396,1,0)</f>
        <v>#REF!</v>
      </c>
      <c r="P1023" s="53" t="e">
        <f>IF(O1023=0,"",COUNTIF(O$4:O1023,1))</f>
        <v>#REF!</v>
      </c>
      <c r="Q1023" s="53" t="e">
        <f>IF(#REF!=zz!BR$2398,1,0)</f>
        <v>#REF!</v>
      </c>
      <c r="R1023" s="53" t="e">
        <f>IF(Q1023=0,"",COUNTIF(Q$4:Q1023,1))</f>
        <v>#REF!</v>
      </c>
      <c r="S1023" s="53" t="e">
        <f>IF(#REF!=zz!BR$2400,1,0)</f>
        <v>#REF!</v>
      </c>
      <c r="T1023" s="53" t="e">
        <f>IF(S1023=0,"",COUNTIF(S$4:S1023,1))</f>
        <v>#REF!</v>
      </c>
      <c r="U1023" s="53" t="e">
        <f>IF(#REF!&lt;&gt;"",1,"")</f>
        <v>#REF!</v>
      </c>
      <c r="V1023" s="53" t="e">
        <f>IF(U1023="","",COUNTIF(U$4:U1023,1))</f>
        <v>#REF!</v>
      </c>
      <c r="W1023" s="53" t="e">
        <f>#REF!</f>
        <v>#REF!</v>
      </c>
      <c r="X1023" s="53" t="e">
        <f>IF(W1023=0,"",COUNTIF(W$4:W1023,1))</f>
        <v>#REF!</v>
      </c>
    </row>
    <row r="1024" spans="12:24" s="21" customFormat="1" x14ac:dyDescent="0.2">
      <c r="L1024" s="22">
        <v>1021</v>
      </c>
      <c r="M1024" s="22" t="e">
        <f>IF(#REF!=#REF!,1,0)</f>
        <v>#REF!</v>
      </c>
      <c r="N1024" s="22" t="e">
        <f>IF(M1024=0,"",COUNTIF(M$4:M1024,1))</f>
        <v>#REF!</v>
      </c>
      <c r="O1024" s="53" t="e">
        <f>IF(#REF!=zz!BR$2396,1,0)</f>
        <v>#REF!</v>
      </c>
      <c r="P1024" s="53" t="e">
        <f>IF(O1024=0,"",COUNTIF(O$4:O1024,1))</f>
        <v>#REF!</v>
      </c>
      <c r="Q1024" s="53" t="e">
        <f>IF(#REF!=zz!BR$2398,1,0)</f>
        <v>#REF!</v>
      </c>
      <c r="R1024" s="53" t="e">
        <f>IF(Q1024=0,"",COUNTIF(Q$4:Q1024,1))</f>
        <v>#REF!</v>
      </c>
      <c r="S1024" s="53" t="e">
        <f>IF(#REF!=zz!BR$2400,1,0)</f>
        <v>#REF!</v>
      </c>
      <c r="T1024" s="53" t="e">
        <f>IF(S1024=0,"",COUNTIF(S$4:S1024,1))</f>
        <v>#REF!</v>
      </c>
      <c r="U1024" s="53" t="e">
        <f>IF(#REF!&lt;&gt;"",1,"")</f>
        <v>#REF!</v>
      </c>
      <c r="V1024" s="53" t="e">
        <f>IF(U1024="","",COUNTIF(U$4:U1024,1))</f>
        <v>#REF!</v>
      </c>
      <c r="W1024" s="53" t="e">
        <f>#REF!</f>
        <v>#REF!</v>
      </c>
      <c r="X1024" s="53" t="e">
        <f>IF(W1024=0,"",COUNTIF(W$4:W1024,1))</f>
        <v>#REF!</v>
      </c>
    </row>
    <row r="1025" spans="12:24" s="21" customFormat="1" x14ac:dyDescent="0.2">
      <c r="L1025" s="22">
        <v>1022</v>
      </c>
      <c r="M1025" s="22" t="e">
        <f>IF(#REF!=#REF!,1,0)</f>
        <v>#REF!</v>
      </c>
      <c r="N1025" s="22" t="e">
        <f>IF(M1025=0,"",COUNTIF(M$4:M1025,1))</f>
        <v>#REF!</v>
      </c>
      <c r="O1025" s="53" t="e">
        <f>IF(#REF!=zz!BR$2396,1,0)</f>
        <v>#REF!</v>
      </c>
      <c r="P1025" s="53" t="e">
        <f>IF(O1025=0,"",COUNTIF(O$4:O1025,1))</f>
        <v>#REF!</v>
      </c>
      <c r="Q1025" s="53" t="e">
        <f>IF(#REF!=zz!BR$2398,1,0)</f>
        <v>#REF!</v>
      </c>
      <c r="R1025" s="53" t="e">
        <f>IF(Q1025=0,"",COUNTIF(Q$4:Q1025,1))</f>
        <v>#REF!</v>
      </c>
      <c r="S1025" s="53" t="e">
        <f>IF(#REF!=zz!BR$2400,1,0)</f>
        <v>#REF!</v>
      </c>
      <c r="T1025" s="53" t="e">
        <f>IF(S1025=0,"",COUNTIF(S$4:S1025,1))</f>
        <v>#REF!</v>
      </c>
      <c r="U1025" s="53" t="e">
        <f>IF(#REF!&lt;&gt;"",1,"")</f>
        <v>#REF!</v>
      </c>
      <c r="V1025" s="53" t="e">
        <f>IF(U1025="","",COUNTIF(U$4:U1025,1))</f>
        <v>#REF!</v>
      </c>
      <c r="W1025" s="53" t="e">
        <f>#REF!</f>
        <v>#REF!</v>
      </c>
      <c r="X1025" s="53" t="e">
        <f>IF(W1025=0,"",COUNTIF(W$4:W1025,1))</f>
        <v>#REF!</v>
      </c>
    </row>
    <row r="1026" spans="12:24" s="21" customFormat="1" x14ac:dyDescent="0.2">
      <c r="L1026" s="22">
        <v>1023</v>
      </c>
      <c r="M1026" s="22" t="e">
        <f>IF(#REF!=#REF!,1,0)</f>
        <v>#REF!</v>
      </c>
      <c r="N1026" s="22" t="e">
        <f>IF(M1026=0,"",COUNTIF(M$4:M1026,1))</f>
        <v>#REF!</v>
      </c>
      <c r="O1026" s="53" t="e">
        <f>IF(#REF!=zz!BR$2396,1,0)</f>
        <v>#REF!</v>
      </c>
      <c r="P1026" s="53" t="e">
        <f>IF(O1026=0,"",COUNTIF(O$4:O1026,1))</f>
        <v>#REF!</v>
      </c>
      <c r="Q1026" s="53" t="e">
        <f>IF(#REF!=zz!BR$2398,1,0)</f>
        <v>#REF!</v>
      </c>
      <c r="R1026" s="53" t="e">
        <f>IF(Q1026=0,"",COUNTIF(Q$4:Q1026,1))</f>
        <v>#REF!</v>
      </c>
      <c r="S1026" s="53" t="e">
        <f>IF(#REF!=zz!BR$2400,1,0)</f>
        <v>#REF!</v>
      </c>
      <c r="T1026" s="53" t="e">
        <f>IF(S1026=0,"",COUNTIF(S$4:S1026,1))</f>
        <v>#REF!</v>
      </c>
      <c r="U1026" s="53" t="e">
        <f>IF(#REF!&lt;&gt;"",1,"")</f>
        <v>#REF!</v>
      </c>
      <c r="V1026" s="53" t="e">
        <f>IF(U1026="","",COUNTIF(U$4:U1026,1))</f>
        <v>#REF!</v>
      </c>
      <c r="W1026" s="53" t="e">
        <f>#REF!</f>
        <v>#REF!</v>
      </c>
      <c r="X1026" s="53" t="e">
        <f>IF(W1026=0,"",COUNTIF(W$4:W1026,1))</f>
        <v>#REF!</v>
      </c>
    </row>
    <row r="1027" spans="12:24" s="21" customFormat="1" x14ac:dyDescent="0.2">
      <c r="L1027" s="22">
        <v>1024</v>
      </c>
      <c r="M1027" s="22" t="e">
        <f>IF(#REF!=#REF!,1,0)</f>
        <v>#REF!</v>
      </c>
      <c r="N1027" s="22" t="e">
        <f>IF(M1027=0,"",COUNTIF(M$4:M1027,1))</f>
        <v>#REF!</v>
      </c>
      <c r="O1027" s="53" t="e">
        <f>IF(#REF!=zz!BR$2396,1,0)</f>
        <v>#REF!</v>
      </c>
      <c r="P1027" s="53" t="e">
        <f>IF(O1027=0,"",COUNTIF(O$4:O1027,1))</f>
        <v>#REF!</v>
      </c>
      <c r="Q1027" s="53" t="e">
        <f>IF(#REF!=zz!BR$2398,1,0)</f>
        <v>#REF!</v>
      </c>
      <c r="R1027" s="53" t="e">
        <f>IF(Q1027=0,"",COUNTIF(Q$4:Q1027,1))</f>
        <v>#REF!</v>
      </c>
      <c r="S1027" s="53" t="e">
        <f>IF(#REF!=zz!BR$2400,1,0)</f>
        <v>#REF!</v>
      </c>
      <c r="T1027" s="53" t="e">
        <f>IF(S1027=0,"",COUNTIF(S$4:S1027,1))</f>
        <v>#REF!</v>
      </c>
      <c r="U1027" s="53" t="e">
        <f>IF(#REF!&lt;&gt;"",1,"")</f>
        <v>#REF!</v>
      </c>
      <c r="V1027" s="53" t="e">
        <f>IF(U1027="","",COUNTIF(U$4:U1027,1))</f>
        <v>#REF!</v>
      </c>
      <c r="W1027" s="53" t="e">
        <f>#REF!</f>
        <v>#REF!</v>
      </c>
      <c r="X1027" s="53" t="e">
        <f>IF(W1027=0,"",COUNTIF(W$4:W1027,1))</f>
        <v>#REF!</v>
      </c>
    </row>
    <row r="1028" spans="12:24" s="21" customFormat="1" x14ac:dyDescent="0.2">
      <c r="L1028" s="22">
        <v>1025</v>
      </c>
      <c r="M1028" s="22" t="e">
        <f>IF(#REF!=#REF!,1,0)</f>
        <v>#REF!</v>
      </c>
      <c r="N1028" s="22" t="e">
        <f>IF(M1028=0,"",COUNTIF(M$4:M1028,1))</f>
        <v>#REF!</v>
      </c>
      <c r="O1028" s="53" t="e">
        <f>IF(#REF!=zz!BR$2396,1,0)</f>
        <v>#REF!</v>
      </c>
      <c r="P1028" s="53" t="e">
        <f>IF(O1028=0,"",COUNTIF(O$4:O1028,1))</f>
        <v>#REF!</v>
      </c>
      <c r="Q1028" s="53" t="e">
        <f>IF(#REF!=zz!BR$2398,1,0)</f>
        <v>#REF!</v>
      </c>
      <c r="R1028" s="53" t="e">
        <f>IF(Q1028=0,"",COUNTIF(Q$4:Q1028,1))</f>
        <v>#REF!</v>
      </c>
      <c r="S1028" s="53" t="e">
        <f>IF(#REF!=zz!BR$2400,1,0)</f>
        <v>#REF!</v>
      </c>
      <c r="T1028" s="53" t="e">
        <f>IF(S1028=0,"",COUNTIF(S$4:S1028,1))</f>
        <v>#REF!</v>
      </c>
      <c r="U1028" s="53" t="e">
        <f>IF(#REF!&lt;&gt;"",1,"")</f>
        <v>#REF!</v>
      </c>
      <c r="V1028" s="53" t="e">
        <f>IF(U1028="","",COUNTIF(U$4:U1028,1))</f>
        <v>#REF!</v>
      </c>
      <c r="W1028" s="53" t="e">
        <f>#REF!</f>
        <v>#REF!</v>
      </c>
      <c r="X1028" s="53" t="e">
        <f>IF(W1028=0,"",COUNTIF(W$4:W1028,1))</f>
        <v>#REF!</v>
      </c>
    </row>
    <row r="1029" spans="12:24" s="21" customFormat="1" x14ac:dyDescent="0.2">
      <c r="L1029" s="22">
        <v>1026</v>
      </c>
      <c r="M1029" s="22" t="e">
        <f>IF(#REF!=#REF!,1,0)</f>
        <v>#REF!</v>
      </c>
      <c r="N1029" s="22" t="e">
        <f>IF(M1029=0,"",COUNTIF(M$4:M1029,1))</f>
        <v>#REF!</v>
      </c>
      <c r="O1029" s="53" t="e">
        <f>IF(#REF!=zz!BR$2396,1,0)</f>
        <v>#REF!</v>
      </c>
      <c r="P1029" s="53" t="e">
        <f>IF(O1029=0,"",COUNTIF(O$4:O1029,1))</f>
        <v>#REF!</v>
      </c>
      <c r="Q1029" s="53" t="e">
        <f>IF(#REF!=zz!BR$2398,1,0)</f>
        <v>#REF!</v>
      </c>
      <c r="R1029" s="53" t="e">
        <f>IF(Q1029=0,"",COUNTIF(Q$4:Q1029,1))</f>
        <v>#REF!</v>
      </c>
      <c r="S1029" s="53" t="e">
        <f>IF(#REF!=zz!BR$2400,1,0)</f>
        <v>#REF!</v>
      </c>
      <c r="T1029" s="53" t="e">
        <f>IF(S1029=0,"",COUNTIF(S$4:S1029,1))</f>
        <v>#REF!</v>
      </c>
      <c r="U1029" s="53" t="e">
        <f>IF(#REF!&lt;&gt;"",1,"")</f>
        <v>#REF!</v>
      </c>
      <c r="V1029" s="53" t="e">
        <f>IF(U1029="","",COUNTIF(U$4:U1029,1))</f>
        <v>#REF!</v>
      </c>
      <c r="W1029" s="53" t="e">
        <f>#REF!</f>
        <v>#REF!</v>
      </c>
      <c r="X1029" s="53" t="e">
        <f>IF(W1029=0,"",COUNTIF(W$4:W1029,1))</f>
        <v>#REF!</v>
      </c>
    </row>
    <row r="1030" spans="12:24" s="21" customFormat="1" x14ac:dyDescent="0.2">
      <c r="L1030" s="22">
        <v>1027</v>
      </c>
      <c r="M1030" s="22" t="e">
        <f>IF(#REF!=#REF!,1,0)</f>
        <v>#REF!</v>
      </c>
      <c r="N1030" s="22" t="e">
        <f>IF(M1030=0,"",COUNTIF(M$4:M1030,1))</f>
        <v>#REF!</v>
      </c>
      <c r="O1030" s="53" t="e">
        <f>IF(#REF!=zz!BR$2396,1,0)</f>
        <v>#REF!</v>
      </c>
      <c r="P1030" s="53" t="e">
        <f>IF(O1030=0,"",COUNTIF(O$4:O1030,1))</f>
        <v>#REF!</v>
      </c>
      <c r="Q1030" s="53" t="e">
        <f>IF(#REF!=zz!BR$2398,1,0)</f>
        <v>#REF!</v>
      </c>
      <c r="R1030" s="53" t="e">
        <f>IF(Q1030=0,"",COUNTIF(Q$4:Q1030,1))</f>
        <v>#REF!</v>
      </c>
      <c r="S1030" s="53" t="e">
        <f>IF(#REF!=zz!BR$2400,1,0)</f>
        <v>#REF!</v>
      </c>
      <c r="T1030" s="53" t="e">
        <f>IF(S1030=0,"",COUNTIF(S$4:S1030,1))</f>
        <v>#REF!</v>
      </c>
      <c r="U1030" s="53" t="e">
        <f>IF(#REF!&lt;&gt;"",1,"")</f>
        <v>#REF!</v>
      </c>
      <c r="V1030" s="53" t="e">
        <f>IF(U1030="","",COUNTIF(U$4:U1030,1))</f>
        <v>#REF!</v>
      </c>
      <c r="W1030" s="53" t="e">
        <f>#REF!</f>
        <v>#REF!</v>
      </c>
      <c r="X1030" s="53" t="e">
        <f>IF(W1030=0,"",COUNTIF(W$4:W1030,1))</f>
        <v>#REF!</v>
      </c>
    </row>
    <row r="1031" spans="12:24" s="21" customFormat="1" x14ac:dyDescent="0.2">
      <c r="L1031" s="22">
        <v>1028</v>
      </c>
      <c r="M1031" s="22" t="e">
        <f>IF(#REF!=#REF!,1,0)</f>
        <v>#REF!</v>
      </c>
      <c r="N1031" s="22" t="e">
        <f>IF(M1031=0,"",COUNTIF(M$4:M1031,1))</f>
        <v>#REF!</v>
      </c>
      <c r="O1031" s="53" t="e">
        <f>IF(#REF!=zz!BR$2396,1,0)</f>
        <v>#REF!</v>
      </c>
      <c r="P1031" s="53" t="e">
        <f>IF(O1031=0,"",COUNTIF(O$4:O1031,1))</f>
        <v>#REF!</v>
      </c>
      <c r="Q1031" s="53" t="e">
        <f>IF(#REF!=zz!BR$2398,1,0)</f>
        <v>#REF!</v>
      </c>
      <c r="R1031" s="53" t="e">
        <f>IF(Q1031=0,"",COUNTIF(Q$4:Q1031,1))</f>
        <v>#REF!</v>
      </c>
      <c r="S1031" s="53" t="e">
        <f>IF(#REF!=zz!BR$2400,1,0)</f>
        <v>#REF!</v>
      </c>
      <c r="T1031" s="53" t="e">
        <f>IF(S1031=0,"",COUNTIF(S$4:S1031,1))</f>
        <v>#REF!</v>
      </c>
      <c r="U1031" s="53" t="e">
        <f>IF(#REF!&lt;&gt;"",1,"")</f>
        <v>#REF!</v>
      </c>
      <c r="V1031" s="53" t="e">
        <f>IF(U1031="","",COUNTIF(U$4:U1031,1))</f>
        <v>#REF!</v>
      </c>
      <c r="W1031" s="53" t="e">
        <f>#REF!</f>
        <v>#REF!</v>
      </c>
      <c r="X1031" s="53" t="e">
        <f>IF(W1031=0,"",COUNTIF(W$4:W1031,1))</f>
        <v>#REF!</v>
      </c>
    </row>
    <row r="1032" spans="12:24" s="21" customFormat="1" x14ac:dyDescent="0.2">
      <c r="L1032" s="22">
        <v>1029</v>
      </c>
      <c r="M1032" s="22" t="e">
        <f>IF(#REF!=#REF!,1,0)</f>
        <v>#REF!</v>
      </c>
      <c r="N1032" s="22" t="e">
        <f>IF(M1032=0,"",COUNTIF(M$4:M1032,1))</f>
        <v>#REF!</v>
      </c>
      <c r="O1032" s="53" t="e">
        <f>IF(#REF!=zz!BR$2396,1,0)</f>
        <v>#REF!</v>
      </c>
      <c r="P1032" s="53" t="e">
        <f>IF(O1032=0,"",COUNTIF(O$4:O1032,1))</f>
        <v>#REF!</v>
      </c>
      <c r="Q1032" s="53" t="e">
        <f>IF(#REF!=zz!BR$2398,1,0)</f>
        <v>#REF!</v>
      </c>
      <c r="R1032" s="53" t="e">
        <f>IF(Q1032=0,"",COUNTIF(Q$4:Q1032,1))</f>
        <v>#REF!</v>
      </c>
      <c r="S1032" s="53" t="e">
        <f>IF(#REF!=zz!BR$2400,1,0)</f>
        <v>#REF!</v>
      </c>
      <c r="T1032" s="53" t="e">
        <f>IF(S1032=0,"",COUNTIF(S$4:S1032,1))</f>
        <v>#REF!</v>
      </c>
      <c r="U1032" s="53" t="e">
        <f>IF(#REF!&lt;&gt;"",1,"")</f>
        <v>#REF!</v>
      </c>
      <c r="V1032" s="53" t="e">
        <f>IF(U1032="","",COUNTIF(U$4:U1032,1))</f>
        <v>#REF!</v>
      </c>
      <c r="W1032" s="53" t="e">
        <f>#REF!</f>
        <v>#REF!</v>
      </c>
      <c r="X1032" s="53" t="e">
        <f>IF(W1032=0,"",COUNTIF(W$4:W1032,1))</f>
        <v>#REF!</v>
      </c>
    </row>
    <row r="1033" spans="12:24" s="21" customFormat="1" x14ac:dyDescent="0.2">
      <c r="L1033" s="22">
        <v>1030</v>
      </c>
      <c r="M1033" s="22" t="e">
        <f>IF(#REF!=#REF!,1,0)</f>
        <v>#REF!</v>
      </c>
      <c r="N1033" s="22" t="e">
        <f>IF(M1033=0,"",COUNTIF(M$4:M1033,1))</f>
        <v>#REF!</v>
      </c>
      <c r="O1033" s="53" t="e">
        <f>IF(#REF!=zz!BR$2396,1,0)</f>
        <v>#REF!</v>
      </c>
      <c r="P1033" s="53" t="e">
        <f>IF(O1033=0,"",COUNTIF(O$4:O1033,1))</f>
        <v>#REF!</v>
      </c>
      <c r="Q1033" s="53" t="e">
        <f>IF(#REF!=zz!BR$2398,1,0)</f>
        <v>#REF!</v>
      </c>
      <c r="R1033" s="53" t="e">
        <f>IF(Q1033=0,"",COUNTIF(Q$4:Q1033,1))</f>
        <v>#REF!</v>
      </c>
      <c r="S1033" s="53" t="e">
        <f>IF(#REF!=zz!BR$2400,1,0)</f>
        <v>#REF!</v>
      </c>
      <c r="T1033" s="53" t="e">
        <f>IF(S1033=0,"",COUNTIF(S$4:S1033,1))</f>
        <v>#REF!</v>
      </c>
      <c r="U1033" s="53" t="e">
        <f>IF(#REF!&lt;&gt;"",1,"")</f>
        <v>#REF!</v>
      </c>
      <c r="V1033" s="53" t="e">
        <f>IF(U1033="","",COUNTIF(U$4:U1033,1))</f>
        <v>#REF!</v>
      </c>
      <c r="W1033" s="53" t="e">
        <f>#REF!</f>
        <v>#REF!</v>
      </c>
      <c r="X1033" s="53" t="e">
        <f>IF(W1033=0,"",COUNTIF(W$4:W1033,1))</f>
        <v>#REF!</v>
      </c>
    </row>
    <row r="1034" spans="12:24" s="21" customFormat="1" x14ac:dyDescent="0.2">
      <c r="L1034" s="22">
        <v>1031</v>
      </c>
      <c r="M1034" s="22" t="e">
        <f>IF(#REF!=#REF!,1,0)</f>
        <v>#REF!</v>
      </c>
      <c r="N1034" s="22" t="e">
        <f>IF(M1034=0,"",COUNTIF(M$4:M1034,1))</f>
        <v>#REF!</v>
      </c>
      <c r="O1034" s="53" t="e">
        <f>IF(#REF!=zz!BR$2396,1,0)</f>
        <v>#REF!</v>
      </c>
      <c r="P1034" s="53" t="e">
        <f>IF(O1034=0,"",COUNTIF(O$4:O1034,1))</f>
        <v>#REF!</v>
      </c>
      <c r="Q1034" s="53" t="e">
        <f>IF(#REF!=zz!BR$2398,1,0)</f>
        <v>#REF!</v>
      </c>
      <c r="R1034" s="53" t="e">
        <f>IF(Q1034=0,"",COUNTIF(Q$4:Q1034,1))</f>
        <v>#REF!</v>
      </c>
      <c r="S1034" s="53" t="e">
        <f>IF(#REF!=zz!BR$2400,1,0)</f>
        <v>#REF!</v>
      </c>
      <c r="T1034" s="53" t="e">
        <f>IF(S1034=0,"",COUNTIF(S$4:S1034,1))</f>
        <v>#REF!</v>
      </c>
      <c r="U1034" s="53" t="e">
        <f>IF(#REF!&lt;&gt;"",1,"")</f>
        <v>#REF!</v>
      </c>
      <c r="V1034" s="53" t="e">
        <f>IF(U1034="","",COUNTIF(U$4:U1034,1))</f>
        <v>#REF!</v>
      </c>
      <c r="W1034" s="53" t="e">
        <f>#REF!</f>
        <v>#REF!</v>
      </c>
      <c r="X1034" s="53" t="e">
        <f>IF(W1034=0,"",COUNTIF(W$4:W1034,1))</f>
        <v>#REF!</v>
      </c>
    </row>
    <row r="1035" spans="12:24" s="21" customFormat="1" x14ac:dyDescent="0.2">
      <c r="L1035" s="22">
        <v>1032</v>
      </c>
      <c r="M1035" s="22" t="e">
        <f>IF(#REF!=#REF!,1,0)</f>
        <v>#REF!</v>
      </c>
      <c r="N1035" s="22" t="e">
        <f>IF(M1035=0,"",COUNTIF(M$4:M1035,1))</f>
        <v>#REF!</v>
      </c>
      <c r="O1035" s="53" t="e">
        <f>IF(#REF!=zz!BR$2396,1,0)</f>
        <v>#REF!</v>
      </c>
      <c r="P1035" s="53" t="e">
        <f>IF(O1035=0,"",COUNTIF(O$4:O1035,1))</f>
        <v>#REF!</v>
      </c>
      <c r="Q1035" s="53" t="e">
        <f>IF(#REF!=zz!BR$2398,1,0)</f>
        <v>#REF!</v>
      </c>
      <c r="R1035" s="53" t="e">
        <f>IF(Q1035=0,"",COUNTIF(Q$4:Q1035,1))</f>
        <v>#REF!</v>
      </c>
      <c r="S1035" s="53" t="e">
        <f>IF(#REF!=zz!BR$2400,1,0)</f>
        <v>#REF!</v>
      </c>
      <c r="T1035" s="53" t="e">
        <f>IF(S1035=0,"",COUNTIF(S$4:S1035,1))</f>
        <v>#REF!</v>
      </c>
      <c r="U1035" s="53" t="e">
        <f>IF(#REF!&lt;&gt;"",1,"")</f>
        <v>#REF!</v>
      </c>
      <c r="V1035" s="53" t="e">
        <f>IF(U1035="","",COUNTIF(U$4:U1035,1))</f>
        <v>#REF!</v>
      </c>
      <c r="W1035" s="53" t="e">
        <f>#REF!</f>
        <v>#REF!</v>
      </c>
      <c r="X1035" s="53" t="e">
        <f>IF(W1035=0,"",COUNTIF(W$4:W1035,1))</f>
        <v>#REF!</v>
      </c>
    </row>
    <row r="1036" spans="12:24" s="21" customFormat="1" x14ac:dyDescent="0.2">
      <c r="L1036" s="22">
        <v>1033</v>
      </c>
      <c r="M1036" s="22" t="e">
        <f>IF(#REF!=#REF!,1,0)</f>
        <v>#REF!</v>
      </c>
      <c r="N1036" s="22" t="e">
        <f>IF(M1036=0,"",COUNTIF(M$4:M1036,1))</f>
        <v>#REF!</v>
      </c>
      <c r="O1036" s="53" t="e">
        <f>IF(#REF!=zz!BR$2396,1,0)</f>
        <v>#REF!</v>
      </c>
      <c r="P1036" s="53" t="e">
        <f>IF(O1036=0,"",COUNTIF(O$4:O1036,1))</f>
        <v>#REF!</v>
      </c>
      <c r="Q1036" s="53" t="e">
        <f>IF(#REF!=zz!BR$2398,1,0)</f>
        <v>#REF!</v>
      </c>
      <c r="R1036" s="53" t="e">
        <f>IF(Q1036=0,"",COUNTIF(Q$4:Q1036,1))</f>
        <v>#REF!</v>
      </c>
      <c r="S1036" s="53" t="e">
        <f>IF(#REF!=zz!BR$2400,1,0)</f>
        <v>#REF!</v>
      </c>
      <c r="T1036" s="53" t="e">
        <f>IF(S1036=0,"",COUNTIF(S$4:S1036,1))</f>
        <v>#REF!</v>
      </c>
      <c r="U1036" s="53" t="e">
        <f>IF(#REF!&lt;&gt;"",1,"")</f>
        <v>#REF!</v>
      </c>
      <c r="V1036" s="53" t="e">
        <f>IF(U1036="","",COUNTIF(U$4:U1036,1))</f>
        <v>#REF!</v>
      </c>
      <c r="W1036" s="53" t="e">
        <f>#REF!</f>
        <v>#REF!</v>
      </c>
      <c r="X1036" s="53" t="e">
        <f>IF(W1036=0,"",COUNTIF(W$4:W1036,1))</f>
        <v>#REF!</v>
      </c>
    </row>
    <row r="1037" spans="12:24" s="21" customFormat="1" x14ac:dyDescent="0.2">
      <c r="L1037" s="22">
        <v>1034</v>
      </c>
      <c r="M1037" s="22" t="e">
        <f>IF(#REF!=#REF!,1,0)</f>
        <v>#REF!</v>
      </c>
      <c r="N1037" s="22" t="e">
        <f>IF(M1037=0,"",COUNTIF(M$4:M1037,1))</f>
        <v>#REF!</v>
      </c>
      <c r="O1037" s="53" t="e">
        <f>IF(#REF!=zz!BR$2396,1,0)</f>
        <v>#REF!</v>
      </c>
      <c r="P1037" s="53" t="e">
        <f>IF(O1037=0,"",COUNTIF(O$4:O1037,1))</f>
        <v>#REF!</v>
      </c>
      <c r="Q1037" s="53" t="e">
        <f>IF(#REF!=zz!BR$2398,1,0)</f>
        <v>#REF!</v>
      </c>
      <c r="R1037" s="53" t="e">
        <f>IF(Q1037=0,"",COUNTIF(Q$4:Q1037,1))</f>
        <v>#REF!</v>
      </c>
      <c r="S1037" s="53" t="e">
        <f>IF(#REF!=zz!BR$2400,1,0)</f>
        <v>#REF!</v>
      </c>
      <c r="T1037" s="53" t="e">
        <f>IF(S1037=0,"",COUNTIF(S$4:S1037,1))</f>
        <v>#REF!</v>
      </c>
      <c r="U1037" s="53" t="e">
        <f>IF(#REF!&lt;&gt;"",1,"")</f>
        <v>#REF!</v>
      </c>
      <c r="V1037" s="53" t="e">
        <f>IF(U1037="","",COUNTIF(U$4:U1037,1))</f>
        <v>#REF!</v>
      </c>
      <c r="W1037" s="53" t="e">
        <f>#REF!</f>
        <v>#REF!</v>
      </c>
      <c r="X1037" s="53" t="e">
        <f>IF(W1037=0,"",COUNTIF(W$4:W1037,1))</f>
        <v>#REF!</v>
      </c>
    </row>
    <row r="1038" spans="12:24" s="21" customFormat="1" x14ac:dyDescent="0.2">
      <c r="L1038" s="22">
        <v>1035</v>
      </c>
      <c r="M1038" s="22" t="e">
        <f>IF(#REF!=#REF!,1,0)</f>
        <v>#REF!</v>
      </c>
      <c r="N1038" s="22" t="e">
        <f>IF(M1038=0,"",COUNTIF(M$4:M1038,1))</f>
        <v>#REF!</v>
      </c>
      <c r="O1038" s="53" t="e">
        <f>IF(#REF!=zz!BR$2396,1,0)</f>
        <v>#REF!</v>
      </c>
      <c r="P1038" s="53" t="e">
        <f>IF(O1038=0,"",COUNTIF(O$4:O1038,1))</f>
        <v>#REF!</v>
      </c>
      <c r="Q1038" s="53" t="e">
        <f>IF(#REF!=zz!BR$2398,1,0)</f>
        <v>#REF!</v>
      </c>
      <c r="R1038" s="53" t="e">
        <f>IF(Q1038=0,"",COUNTIF(Q$4:Q1038,1))</f>
        <v>#REF!</v>
      </c>
      <c r="S1038" s="53" t="e">
        <f>IF(#REF!=zz!BR$2400,1,0)</f>
        <v>#REF!</v>
      </c>
      <c r="T1038" s="53" t="e">
        <f>IF(S1038=0,"",COUNTIF(S$4:S1038,1))</f>
        <v>#REF!</v>
      </c>
      <c r="U1038" s="53" t="e">
        <f>IF(#REF!&lt;&gt;"",1,"")</f>
        <v>#REF!</v>
      </c>
      <c r="V1038" s="53" t="e">
        <f>IF(U1038="","",COUNTIF(U$4:U1038,1))</f>
        <v>#REF!</v>
      </c>
      <c r="W1038" s="53" t="e">
        <f>#REF!</f>
        <v>#REF!</v>
      </c>
      <c r="X1038" s="53" t="e">
        <f>IF(W1038=0,"",COUNTIF(W$4:W1038,1))</f>
        <v>#REF!</v>
      </c>
    </row>
    <row r="1039" spans="12:24" s="21" customFormat="1" x14ac:dyDescent="0.2">
      <c r="L1039" s="22">
        <v>1036</v>
      </c>
      <c r="M1039" s="22" t="e">
        <f>IF(#REF!=#REF!,1,0)</f>
        <v>#REF!</v>
      </c>
      <c r="N1039" s="22" t="e">
        <f>IF(M1039=0,"",COUNTIF(M$4:M1039,1))</f>
        <v>#REF!</v>
      </c>
      <c r="O1039" s="53" t="e">
        <f>IF(#REF!=zz!BR$2396,1,0)</f>
        <v>#REF!</v>
      </c>
      <c r="P1039" s="53" t="e">
        <f>IF(O1039=0,"",COUNTIF(O$4:O1039,1))</f>
        <v>#REF!</v>
      </c>
      <c r="Q1039" s="53" t="e">
        <f>IF(#REF!=zz!BR$2398,1,0)</f>
        <v>#REF!</v>
      </c>
      <c r="R1039" s="53" t="e">
        <f>IF(Q1039=0,"",COUNTIF(Q$4:Q1039,1))</f>
        <v>#REF!</v>
      </c>
      <c r="S1039" s="53" t="e">
        <f>IF(#REF!=zz!BR$2400,1,0)</f>
        <v>#REF!</v>
      </c>
      <c r="T1039" s="53" t="e">
        <f>IF(S1039=0,"",COUNTIF(S$4:S1039,1))</f>
        <v>#REF!</v>
      </c>
      <c r="U1039" s="53" t="e">
        <f>IF(#REF!&lt;&gt;"",1,"")</f>
        <v>#REF!</v>
      </c>
      <c r="V1039" s="53" t="e">
        <f>IF(U1039="","",COUNTIF(U$4:U1039,1))</f>
        <v>#REF!</v>
      </c>
      <c r="W1039" s="53" t="e">
        <f>#REF!</f>
        <v>#REF!</v>
      </c>
      <c r="X1039" s="53" t="e">
        <f>IF(W1039=0,"",COUNTIF(W$4:W1039,1))</f>
        <v>#REF!</v>
      </c>
    </row>
    <row r="1040" spans="12:24" s="21" customFormat="1" x14ac:dyDescent="0.2">
      <c r="L1040" s="22">
        <v>1037</v>
      </c>
      <c r="M1040" s="22" t="e">
        <f>IF(#REF!=#REF!,1,0)</f>
        <v>#REF!</v>
      </c>
      <c r="N1040" s="22" t="e">
        <f>IF(M1040=0,"",COUNTIF(M$4:M1040,1))</f>
        <v>#REF!</v>
      </c>
      <c r="O1040" s="53" t="e">
        <f>IF(#REF!=zz!BR$2396,1,0)</f>
        <v>#REF!</v>
      </c>
      <c r="P1040" s="53" t="e">
        <f>IF(O1040=0,"",COUNTIF(O$4:O1040,1))</f>
        <v>#REF!</v>
      </c>
      <c r="Q1040" s="53" t="e">
        <f>IF(#REF!=zz!BR$2398,1,0)</f>
        <v>#REF!</v>
      </c>
      <c r="R1040" s="53" t="e">
        <f>IF(Q1040=0,"",COUNTIF(Q$4:Q1040,1))</f>
        <v>#REF!</v>
      </c>
      <c r="S1040" s="53" t="e">
        <f>IF(#REF!=zz!BR$2400,1,0)</f>
        <v>#REF!</v>
      </c>
      <c r="T1040" s="53" t="e">
        <f>IF(S1040=0,"",COUNTIF(S$4:S1040,1))</f>
        <v>#REF!</v>
      </c>
      <c r="U1040" s="53" t="e">
        <f>IF(#REF!&lt;&gt;"",1,"")</f>
        <v>#REF!</v>
      </c>
      <c r="V1040" s="53" t="e">
        <f>IF(U1040="","",COUNTIF(U$4:U1040,1))</f>
        <v>#REF!</v>
      </c>
      <c r="W1040" s="53" t="e">
        <f>#REF!</f>
        <v>#REF!</v>
      </c>
      <c r="X1040" s="53" t="e">
        <f>IF(W1040=0,"",COUNTIF(W$4:W1040,1))</f>
        <v>#REF!</v>
      </c>
    </row>
    <row r="1041" spans="12:24" s="21" customFormat="1" x14ac:dyDescent="0.2">
      <c r="L1041" s="22">
        <v>1038</v>
      </c>
      <c r="M1041" s="22" t="e">
        <f>IF(#REF!=#REF!,1,0)</f>
        <v>#REF!</v>
      </c>
      <c r="N1041" s="22" t="e">
        <f>IF(M1041=0,"",COUNTIF(M$4:M1041,1))</f>
        <v>#REF!</v>
      </c>
      <c r="O1041" s="53" t="e">
        <f>IF(#REF!=zz!BR$2396,1,0)</f>
        <v>#REF!</v>
      </c>
      <c r="P1041" s="53" t="e">
        <f>IF(O1041=0,"",COUNTIF(O$4:O1041,1))</f>
        <v>#REF!</v>
      </c>
      <c r="Q1041" s="53" t="e">
        <f>IF(#REF!=zz!BR$2398,1,0)</f>
        <v>#REF!</v>
      </c>
      <c r="R1041" s="53" t="e">
        <f>IF(Q1041=0,"",COUNTIF(Q$4:Q1041,1))</f>
        <v>#REF!</v>
      </c>
      <c r="S1041" s="53" t="e">
        <f>IF(#REF!=zz!BR$2400,1,0)</f>
        <v>#REF!</v>
      </c>
      <c r="T1041" s="53" t="e">
        <f>IF(S1041=0,"",COUNTIF(S$4:S1041,1))</f>
        <v>#REF!</v>
      </c>
      <c r="U1041" s="53" t="e">
        <f>IF(#REF!&lt;&gt;"",1,"")</f>
        <v>#REF!</v>
      </c>
      <c r="V1041" s="53" t="e">
        <f>IF(U1041="","",COUNTIF(U$4:U1041,1))</f>
        <v>#REF!</v>
      </c>
      <c r="W1041" s="53" t="e">
        <f>#REF!</f>
        <v>#REF!</v>
      </c>
      <c r="X1041" s="53" t="e">
        <f>IF(W1041=0,"",COUNTIF(W$4:W1041,1))</f>
        <v>#REF!</v>
      </c>
    </row>
    <row r="1042" spans="12:24" s="21" customFormat="1" x14ac:dyDescent="0.2">
      <c r="L1042" s="22">
        <v>1039</v>
      </c>
      <c r="M1042" s="22" t="e">
        <f>IF(#REF!=#REF!,1,0)</f>
        <v>#REF!</v>
      </c>
      <c r="N1042" s="22" t="e">
        <f>IF(M1042=0,"",COUNTIF(M$4:M1042,1))</f>
        <v>#REF!</v>
      </c>
      <c r="O1042" s="53" t="e">
        <f>IF(#REF!=zz!BR$2396,1,0)</f>
        <v>#REF!</v>
      </c>
      <c r="P1042" s="53" t="e">
        <f>IF(O1042=0,"",COUNTIF(O$4:O1042,1))</f>
        <v>#REF!</v>
      </c>
      <c r="Q1042" s="53" t="e">
        <f>IF(#REF!=zz!BR$2398,1,0)</f>
        <v>#REF!</v>
      </c>
      <c r="R1042" s="53" t="e">
        <f>IF(Q1042=0,"",COUNTIF(Q$4:Q1042,1))</f>
        <v>#REF!</v>
      </c>
      <c r="S1042" s="53" t="e">
        <f>IF(#REF!=zz!BR$2400,1,0)</f>
        <v>#REF!</v>
      </c>
      <c r="T1042" s="53" t="e">
        <f>IF(S1042=0,"",COUNTIF(S$4:S1042,1))</f>
        <v>#REF!</v>
      </c>
      <c r="U1042" s="53" t="e">
        <f>IF(#REF!&lt;&gt;"",1,"")</f>
        <v>#REF!</v>
      </c>
      <c r="V1042" s="53" t="e">
        <f>IF(U1042="","",COUNTIF(U$4:U1042,1))</f>
        <v>#REF!</v>
      </c>
      <c r="W1042" s="53" t="e">
        <f>#REF!</f>
        <v>#REF!</v>
      </c>
      <c r="X1042" s="53" t="e">
        <f>IF(W1042=0,"",COUNTIF(W$4:W1042,1))</f>
        <v>#REF!</v>
      </c>
    </row>
    <row r="1043" spans="12:24" s="21" customFormat="1" x14ac:dyDescent="0.2">
      <c r="L1043" s="22">
        <v>1040</v>
      </c>
      <c r="M1043" s="22" t="e">
        <f>IF(#REF!=#REF!,1,0)</f>
        <v>#REF!</v>
      </c>
      <c r="N1043" s="22" t="e">
        <f>IF(M1043=0,"",COUNTIF(M$4:M1043,1))</f>
        <v>#REF!</v>
      </c>
      <c r="O1043" s="53" t="e">
        <f>IF(#REF!=zz!BR$2396,1,0)</f>
        <v>#REF!</v>
      </c>
      <c r="P1043" s="53" t="e">
        <f>IF(O1043=0,"",COUNTIF(O$4:O1043,1))</f>
        <v>#REF!</v>
      </c>
      <c r="Q1043" s="53" t="e">
        <f>IF(#REF!=zz!BR$2398,1,0)</f>
        <v>#REF!</v>
      </c>
      <c r="R1043" s="53" t="e">
        <f>IF(Q1043=0,"",COUNTIF(Q$4:Q1043,1))</f>
        <v>#REF!</v>
      </c>
      <c r="S1043" s="53" t="e">
        <f>IF(#REF!=zz!BR$2400,1,0)</f>
        <v>#REF!</v>
      </c>
      <c r="T1043" s="53" t="e">
        <f>IF(S1043=0,"",COUNTIF(S$4:S1043,1))</f>
        <v>#REF!</v>
      </c>
      <c r="U1043" s="53" t="e">
        <f>IF(#REF!&lt;&gt;"",1,"")</f>
        <v>#REF!</v>
      </c>
      <c r="V1043" s="53" t="e">
        <f>IF(U1043="","",COUNTIF(U$4:U1043,1))</f>
        <v>#REF!</v>
      </c>
      <c r="W1043" s="53" t="e">
        <f>#REF!</f>
        <v>#REF!</v>
      </c>
      <c r="X1043" s="53" t="e">
        <f>IF(W1043=0,"",COUNTIF(W$4:W1043,1))</f>
        <v>#REF!</v>
      </c>
    </row>
    <row r="1044" spans="12:24" s="21" customFormat="1" x14ac:dyDescent="0.2">
      <c r="L1044" s="22">
        <v>1041</v>
      </c>
      <c r="M1044" s="22" t="e">
        <f>IF(#REF!=#REF!,1,0)</f>
        <v>#REF!</v>
      </c>
      <c r="N1044" s="22" t="e">
        <f>IF(M1044=0,"",COUNTIF(M$4:M1044,1))</f>
        <v>#REF!</v>
      </c>
      <c r="O1044" s="53" t="e">
        <f>IF(#REF!=zz!BR$2396,1,0)</f>
        <v>#REF!</v>
      </c>
      <c r="P1044" s="53" t="e">
        <f>IF(O1044=0,"",COUNTIF(O$4:O1044,1))</f>
        <v>#REF!</v>
      </c>
      <c r="Q1044" s="53" t="e">
        <f>IF(#REF!=zz!BR$2398,1,0)</f>
        <v>#REF!</v>
      </c>
      <c r="R1044" s="53" t="e">
        <f>IF(Q1044=0,"",COUNTIF(Q$4:Q1044,1))</f>
        <v>#REF!</v>
      </c>
      <c r="S1044" s="53" t="e">
        <f>IF(#REF!=zz!BR$2400,1,0)</f>
        <v>#REF!</v>
      </c>
      <c r="T1044" s="53" t="e">
        <f>IF(S1044=0,"",COUNTIF(S$4:S1044,1))</f>
        <v>#REF!</v>
      </c>
      <c r="U1044" s="53" t="e">
        <f>IF(#REF!&lt;&gt;"",1,"")</f>
        <v>#REF!</v>
      </c>
      <c r="V1044" s="53" t="e">
        <f>IF(U1044="","",COUNTIF(U$4:U1044,1))</f>
        <v>#REF!</v>
      </c>
      <c r="W1044" s="53" t="e">
        <f>#REF!</f>
        <v>#REF!</v>
      </c>
      <c r="X1044" s="53" t="e">
        <f>IF(W1044=0,"",COUNTIF(W$4:W1044,1))</f>
        <v>#REF!</v>
      </c>
    </row>
    <row r="1045" spans="12:24" s="21" customFormat="1" x14ac:dyDescent="0.2">
      <c r="L1045" s="22">
        <v>1042</v>
      </c>
      <c r="M1045" s="22" t="e">
        <f>IF(#REF!=#REF!,1,0)</f>
        <v>#REF!</v>
      </c>
      <c r="N1045" s="22" t="e">
        <f>IF(M1045=0,"",COUNTIF(M$4:M1045,1))</f>
        <v>#REF!</v>
      </c>
      <c r="O1045" s="53" t="e">
        <f>IF(#REF!=zz!BR$2396,1,0)</f>
        <v>#REF!</v>
      </c>
      <c r="P1045" s="53" t="e">
        <f>IF(O1045=0,"",COUNTIF(O$4:O1045,1))</f>
        <v>#REF!</v>
      </c>
      <c r="Q1045" s="53" t="e">
        <f>IF(#REF!=zz!BR$2398,1,0)</f>
        <v>#REF!</v>
      </c>
      <c r="R1045" s="53" t="e">
        <f>IF(Q1045=0,"",COUNTIF(Q$4:Q1045,1))</f>
        <v>#REF!</v>
      </c>
      <c r="S1045" s="53" t="e">
        <f>IF(#REF!=zz!BR$2400,1,0)</f>
        <v>#REF!</v>
      </c>
      <c r="T1045" s="53" t="e">
        <f>IF(S1045=0,"",COUNTIF(S$4:S1045,1))</f>
        <v>#REF!</v>
      </c>
      <c r="U1045" s="53" t="e">
        <f>IF(#REF!&lt;&gt;"",1,"")</f>
        <v>#REF!</v>
      </c>
      <c r="V1045" s="53" t="e">
        <f>IF(U1045="","",COUNTIF(U$4:U1045,1))</f>
        <v>#REF!</v>
      </c>
      <c r="W1045" s="53" t="e">
        <f>#REF!</f>
        <v>#REF!</v>
      </c>
      <c r="X1045" s="53" t="e">
        <f>IF(W1045=0,"",COUNTIF(W$4:W1045,1))</f>
        <v>#REF!</v>
      </c>
    </row>
    <row r="1046" spans="12:24" s="21" customFormat="1" x14ac:dyDescent="0.2">
      <c r="L1046" s="22">
        <v>1043</v>
      </c>
      <c r="M1046" s="22" t="e">
        <f>IF(#REF!=#REF!,1,0)</f>
        <v>#REF!</v>
      </c>
      <c r="N1046" s="22" t="e">
        <f>IF(M1046=0,"",COUNTIF(M$4:M1046,1))</f>
        <v>#REF!</v>
      </c>
      <c r="O1046" s="53" t="e">
        <f>IF(#REF!=zz!BR$2396,1,0)</f>
        <v>#REF!</v>
      </c>
      <c r="P1046" s="53" t="e">
        <f>IF(O1046=0,"",COUNTIF(O$4:O1046,1))</f>
        <v>#REF!</v>
      </c>
      <c r="Q1046" s="53" t="e">
        <f>IF(#REF!=zz!BR$2398,1,0)</f>
        <v>#REF!</v>
      </c>
      <c r="R1046" s="53" t="e">
        <f>IF(Q1046=0,"",COUNTIF(Q$4:Q1046,1))</f>
        <v>#REF!</v>
      </c>
      <c r="S1046" s="53" t="e">
        <f>IF(#REF!=zz!BR$2400,1,0)</f>
        <v>#REF!</v>
      </c>
      <c r="T1046" s="53" t="e">
        <f>IF(S1046=0,"",COUNTIF(S$4:S1046,1))</f>
        <v>#REF!</v>
      </c>
      <c r="U1046" s="53" t="e">
        <f>IF(#REF!&lt;&gt;"",1,"")</f>
        <v>#REF!</v>
      </c>
      <c r="V1046" s="53" t="e">
        <f>IF(U1046="","",COUNTIF(U$4:U1046,1))</f>
        <v>#REF!</v>
      </c>
      <c r="W1046" s="53" t="e">
        <f>#REF!</f>
        <v>#REF!</v>
      </c>
      <c r="X1046" s="53" t="e">
        <f>IF(W1046=0,"",COUNTIF(W$4:W1046,1))</f>
        <v>#REF!</v>
      </c>
    </row>
    <row r="1047" spans="12:24" s="21" customFormat="1" x14ac:dyDescent="0.2">
      <c r="L1047" s="22">
        <v>1044</v>
      </c>
      <c r="M1047" s="22" t="e">
        <f>IF(#REF!=#REF!,1,0)</f>
        <v>#REF!</v>
      </c>
      <c r="N1047" s="22" t="e">
        <f>IF(M1047=0,"",COUNTIF(M$4:M1047,1))</f>
        <v>#REF!</v>
      </c>
      <c r="O1047" s="53" t="e">
        <f>IF(#REF!=zz!BR$2396,1,0)</f>
        <v>#REF!</v>
      </c>
      <c r="P1047" s="53" t="e">
        <f>IF(O1047=0,"",COUNTIF(O$4:O1047,1))</f>
        <v>#REF!</v>
      </c>
      <c r="Q1047" s="53" t="e">
        <f>IF(#REF!=zz!BR$2398,1,0)</f>
        <v>#REF!</v>
      </c>
      <c r="R1047" s="53" t="e">
        <f>IF(Q1047=0,"",COUNTIF(Q$4:Q1047,1))</f>
        <v>#REF!</v>
      </c>
      <c r="S1047" s="53" t="e">
        <f>IF(#REF!=zz!BR$2400,1,0)</f>
        <v>#REF!</v>
      </c>
      <c r="T1047" s="53" t="e">
        <f>IF(S1047=0,"",COUNTIF(S$4:S1047,1))</f>
        <v>#REF!</v>
      </c>
      <c r="U1047" s="53" t="e">
        <f>IF(#REF!&lt;&gt;"",1,"")</f>
        <v>#REF!</v>
      </c>
      <c r="V1047" s="53" t="e">
        <f>IF(U1047="","",COUNTIF(U$4:U1047,1))</f>
        <v>#REF!</v>
      </c>
      <c r="W1047" s="53" t="e">
        <f>#REF!</f>
        <v>#REF!</v>
      </c>
      <c r="X1047" s="53" t="e">
        <f>IF(W1047=0,"",COUNTIF(W$4:W1047,1))</f>
        <v>#REF!</v>
      </c>
    </row>
    <row r="1048" spans="12:24" s="21" customFormat="1" x14ac:dyDescent="0.2">
      <c r="L1048" s="22">
        <v>1045</v>
      </c>
      <c r="M1048" s="22" t="e">
        <f>IF(#REF!=#REF!,1,0)</f>
        <v>#REF!</v>
      </c>
      <c r="N1048" s="22" t="e">
        <f>IF(M1048=0,"",COUNTIF(M$4:M1048,1))</f>
        <v>#REF!</v>
      </c>
      <c r="O1048" s="53" t="e">
        <f>IF(#REF!=zz!BR$2396,1,0)</f>
        <v>#REF!</v>
      </c>
      <c r="P1048" s="53" t="e">
        <f>IF(O1048=0,"",COUNTIF(O$4:O1048,1))</f>
        <v>#REF!</v>
      </c>
      <c r="Q1048" s="53" t="e">
        <f>IF(#REF!=zz!BR$2398,1,0)</f>
        <v>#REF!</v>
      </c>
      <c r="R1048" s="53" t="e">
        <f>IF(Q1048=0,"",COUNTIF(Q$4:Q1048,1))</f>
        <v>#REF!</v>
      </c>
      <c r="S1048" s="53" t="e">
        <f>IF(#REF!=zz!BR$2400,1,0)</f>
        <v>#REF!</v>
      </c>
      <c r="T1048" s="53" t="e">
        <f>IF(S1048=0,"",COUNTIF(S$4:S1048,1))</f>
        <v>#REF!</v>
      </c>
      <c r="U1048" s="53" t="e">
        <f>IF(#REF!&lt;&gt;"",1,"")</f>
        <v>#REF!</v>
      </c>
      <c r="V1048" s="53" t="e">
        <f>IF(U1048="","",COUNTIF(U$4:U1048,1))</f>
        <v>#REF!</v>
      </c>
      <c r="W1048" s="53" t="e">
        <f>#REF!</f>
        <v>#REF!</v>
      </c>
      <c r="X1048" s="53" t="e">
        <f>IF(W1048=0,"",COUNTIF(W$4:W1048,1))</f>
        <v>#REF!</v>
      </c>
    </row>
    <row r="1049" spans="12:24" s="21" customFormat="1" x14ac:dyDescent="0.2">
      <c r="L1049" s="22">
        <v>1046</v>
      </c>
      <c r="M1049" s="22" t="e">
        <f>IF(#REF!=#REF!,1,0)</f>
        <v>#REF!</v>
      </c>
      <c r="N1049" s="22" t="e">
        <f>IF(M1049=0,"",COUNTIF(M$4:M1049,1))</f>
        <v>#REF!</v>
      </c>
      <c r="O1049" s="53" t="e">
        <f>IF(#REF!=zz!BR$2396,1,0)</f>
        <v>#REF!</v>
      </c>
      <c r="P1049" s="53" t="e">
        <f>IF(O1049=0,"",COUNTIF(O$4:O1049,1))</f>
        <v>#REF!</v>
      </c>
      <c r="Q1049" s="53" t="e">
        <f>IF(#REF!=zz!BR$2398,1,0)</f>
        <v>#REF!</v>
      </c>
      <c r="R1049" s="53" t="e">
        <f>IF(Q1049=0,"",COUNTIF(Q$4:Q1049,1))</f>
        <v>#REF!</v>
      </c>
      <c r="S1049" s="53" t="e">
        <f>IF(#REF!=zz!BR$2400,1,0)</f>
        <v>#REF!</v>
      </c>
      <c r="T1049" s="53" t="e">
        <f>IF(S1049=0,"",COUNTIF(S$4:S1049,1))</f>
        <v>#REF!</v>
      </c>
      <c r="U1049" s="53" t="e">
        <f>IF(#REF!&lt;&gt;"",1,"")</f>
        <v>#REF!</v>
      </c>
      <c r="V1049" s="53" t="e">
        <f>IF(U1049="","",COUNTIF(U$4:U1049,1))</f>
        <v>#REF!</v>
      </c>
      <c r="W1049" s="53" t="e">
        <f>#REF!</f>
        <v>#REF!</v>
      </c>
      <c r="X1049" s="53" t="e">
        <f>IF(W1049=0,"",COUNTIF(W$4:W1049,1))</f>
        <v>#REF!</v>
      </c>
    </row>
    <row r="1050" spans="12:24" s="21" customFormat="1" x14ac:dyDescent="0.2">
      <c r="L1050" s="22">
        <v>1047</v>
      </c>
      <c r="M1050" s="22" t="e">
        <f>IF(#REF!=#REF!,1,0)</f>
        <v>#REF!</v>
      </c>
      <c r="N1050" s="22" t="e">
        <f>IF(M1050=0,"",COUNTIF(M$4:M1050,1))</f>
        <v>#REF!</v>
      </c>
      <c r="O1050" s="53" t="e">
        <f>IF(#REF!=zz!BR$2396,1,0)</f>
        <v>#REF!</v>
      </c>
      <c r="P1050" s="53" t="e">
        <f>IF(O1050=0,"",COUNTIF(O$4:O1050,1))</f>
        <v>#REF!</v>
      </c>
      <c r="Q1050" s="53" t="e">
        <f>IF(#REF!=zz!BR$2398,1,0)</f>
        <v>#REF!</v>
      </c>
      <c r="R1050" s="53" t="e">
        <f>IF(Q1050=0,"",COUNTIF(Q$4:Q1050,1))</f>
        <v>#REF!</v>
      </c>
      <c r="S1050" s="53" t="e">
        <f>IF(#REF!=zz!BR$2400,1,0)</f>
        <v>#REF!</v>
      </c>
      <c r="T1050" s="53" t="e">
        <f>IF(S1050=0,"",COUNTIF(S$4:S1050,1))</f>
        <v>#REF!</v>
      </c>
      <c r="U1050" s="53" t="e">
        <f>IF(#REF!&lt;&gt;"",1,"")</f>
        <v>#REF!</v>
      </c>
      <c r="V1050" s="53" t="e">
        <f>IF(U1050="","",COUNTIF(U$4:U1050,1))</f>
        <v>#REF!</v>
      </c>
      <c r="W1050" s="53" t="e">
        <f>#REF!</f>
        <v>#REF!</v>
      </c>
      <c r="X1050" s="53" t="e">
        <f>IF(W1050=0,"",COUNTIF(W$4:W1050,1))</f>
        <v>#REF!</v>
      </c>
    </row>
    <row r="1051" spans="12:24" s="21" customFormat="1" x14ac:dyDescent="0.2">
      <c r="L1051" s="22">
        <v>1048</v>
      </c>
      <c r="M1051" s="22" t="e">
        <f>IF(#REF!=#REF!,1,0)</f>
        <v>#REF!</v>
      </c>
      <c r="N1051" s="22" t="e">
        <f>IF(M1051=0,"",COUNTIF(M$4:M1051,1))</f>
        <v>#REF!</v>
      </c>
      <c r="O1051" s="53" t="e">
        <f>IF(#REF!=zz!BR$2396,1,0)</f>
        <v>#REF!</v>
      </c>
      <c r="P1051" s="53" t="e">
        <f>IF(O1051=0,"",COUNTIF(O$4:O1051,1))</f>
        <v>#REF!</v>
      </c>
      <c r="Q1051" s="53" t="e">
        <f>IF(#REF!=zz!BR$2398,1,0)</f>
        <v>#REF!</v>
      </c>
      <c r="R1051" s="53" t="e">
        <f>IF(Q1051=0,"",COUNTIF(Q$4:Q1051,1))</f>
        <v>#REF!</v>
      </c>
      <c r="S1051" s="53" t="e">
        <f>IF(#REF!=zz!BR$2400,1,0)</f>
        <v>#REF!</v>
      </c>
      <c r="T1051" s="53" t="e">
        <f>IF(S1051=0,"",COUNTIF(S$4:S1051,1))</f>
        <v>#REF!</v>
      </c>
      <c r="U1051" s="53" t="e">
        <f>IF(#REF!&lt;&gt;"",1,"")</f>
        <v>#REF!</v>
      </c>
      <c r="V1051" s="53" t="e">
        <f>IF(U1051="","",COUNTIF(U$4:U1051,1))</f>
        <v>#REF!</v>
      </c>
      <c r="W1051" s="53" t="e">
        <f>#REF!</f>
        <v>#REF!</v>
      </c>
      <c r="X1051" s="53" t="e">
        <f>IF(W1051=0,"",COUNTIF(W$4:W1051,1))</f>
        <v>#REF!</v>
      </c>
    </row>
    <row r="1052" spans="12:24" s="21" customFormat="1" x14ac:dyDescent="0.2">
      <c r="L1052" s="22">
        <v>1049</v>
      </c>
      <c r="M1052" s="22" t="e">
        <f>IF(#REF!=#REF!,1,0)</f>
        <v>#REF!</v>
      </c>
      <c r="N1052" s="22" t="e">
        <f>IF(M1052=0,"",COUNTIF(M$4:M1052,1))</f>
        <v>#REF!</v>
      </c>
      <c r="O1052" s="53" t="e">
        <f>IF(#REF!=zz!BR$2396,1,0)</f>
        <v>#REF!</v>
      </c>
      <c r="P1052" s="53" t="e">
        <f>IF(O1052=0,"",COUNTIF(O$4:O1052,1))</f>
        <v>#REF!</v>
      </c>
      <c r="Q1052" s="53" t="e">
        <f>IF(#REF!=zz!BR$2398,1,0)</f>
        <v>#REF!</v>
      </c>
      <c r="R1052" s="53" t="e">
        <f>IF(Q1052=0,"",COUNTIF(Q$4:Q1052,1))</f>
        <v>#REF!</v>
      </c>
      <c r="S1052" s="53" t="e">
        <f>IF(#REF!=zz!BR$2400,1,0)</f>
        <v>#REF!</v>
      </c>
      <c r="T1052" s="53" t="e">
        <f>IF(S1052=0,"",COUNTIF(S$4:S1052,1))</f>
        <v>#REF!</v>
      </c>
      <c r="U1052" s="53" t="e">
        <f>IF(#REF!&lt;&gt;"",1,"")</f>
        <v>#REF!</v>
      </c>
      <c r="V1052" s="53" t="e">
        <f>IF(U1052="","",COUNTIF(U$4:U1052,1))</f>
        <v>#REF!</v>
      </c>
      <c r="W1052" s="53" t="e">
        <f>#REF!</f>
        <v>#REF!</v>
      </c>
      <c r="X1052" s="53" t="e">
        <f>IF(W1052=0,"",COUNTIF(W$4:W1052,1))</f>
        <v>#REF!</v>
      </c>
    </row>
    <row r="1053" spans="12:24" s="21" customFormat="1" x14ac:dyDescent="0.2">
      <c r="L1053" s="22">
        <v>1050</v>
      </c>
      <c r="M1053" s="22" t="e">
        <f>IF(#REF!=#REF!,1,0)</f>
        <v>#REF!</v>
      </c>
      <c r="N1053" s="22" t="e">
        <f>IF(M1053=0,"",COUNTIF(M$4:M1053,1))</f>
        <v>#REF!</v>
      </c>
      <c r="O1053" s="53" t="e">
        <f>IF(#REF!=zz!BR$2396,1,0)</f>
        <v>#REF!</v>
      </c>
      <c r="P1053" s="53" t="e">
        <f>IF(O1053=0,"",COUNTIF(O$4:O1053,1))</f>
        <v>#REF!</v>
      </c>
      <c r="Q1053" s="53" t="e">
        <f>IF(#REF!=zz!BR$2398,1,0)</f>
        <v>#REF!</v>
      </c>
      <c r="R1053" s="53" t="e">
        <f>IF(Q1053=0,"",COUNTIF(Q$4:Q1053,1))</f>
        <v>#REF!</v>
      </c>
      <c r="S1053" s="53" t="e">
        <f>IF(#REF!=zz!BR$2400,1,0)</f>
        <v>#REF!</v>
      </c>
      <c r="T1053" s="53" t="e">
        <f>IF(S1053=0,"",COUNTIF(S$4:S1053,1))</f>
        <v>#REF!</v>
      </c>
      <c r="U1053" s="53" t="e">
        <f>IF(#REF!&lt;&gt;"",1,"")</f>
        <v>#REF!</v>
      </c>
      <c r="V1053" s="53" t="e">
        <f>IF(U1053="","",COUNTIF(U$4:U1053,1))</f>
        <v>#REF!</v>
      </c>
      <c r="W1053" s="53" t="e">
        <f>#REF!</f>
        <v>#REF!</v>
      </c>
      <c r="X1053" s="53" t="e">
        <f>IF(W1053=0,"",COUNTIF(W$4:W1053,1))</f>
        <v>#REF!</v>
      </c>
    </row>
    <row r="1054" spans="12:24" s="21" customFormat="1" x14ac:dyDescent="0.2">
      <c r="L1054" s="22">
        <v>1051</v>
      </c>
      <c r="M1054" s="22" t="e">
        <f>IF(#REF!=#REF!,1,0)</f>
        <v>#REF!</v>
      </c>
      <c r="N1054" s="22" t="e">
        <f>IF(M1054=0,"",COUNTIF(M$4:M1054,1))</f>
        <v>#REF!</v>
      </c>
      <c r="O1054" s="53" t="e">
        <f>IF(#REF!=zz!BR$2396,1,0)</f>
        <v>#REF!</v>
      </c>
      <c r="P1054" s="53" t="e">
        <f>IF(O1054=0,"",COUNTIF(O$4:O1054,1))</f>
        <v>#REF!</v>
      </c>
      <c r="Q1054" s="53" t="e">
        <f>IF(#REF!=zz!BR$2398,1,0)</f>
        <v>#REF!</v>
      </c>
      <c r="R1054" s="53" t="e">
        <f>IF(Q1054=0,"",COUNTIF(Q$4:Q1054,1))</f>
        <v>#REF!</v>
      </c>
      <c r="S1054" s="53" t="e">
        <f>IF(#REF!=zz!BR$2400,1,0)</f>
        <v>#REF!</v>
      </c>
      <c r="T1054" s="53" t="e">
        <f>IF(S1054=0,"",COUNTIF(S$4:S1054,1))</f>
        <v>#REF!</v>
      </c>
      <c r="U1054" s="53" t="e">
        <f>IF(#REF!&lt;&gt;"",1,"")</f>
        <v>#REF!</v>
      </c>
      <c r="V1054" s="53" t="e">
        <f>IF(U1054="","",COUNTIF(U$4:U1054,1))</f>
        <v>#REF!</v>
      </c>
      <c r="W1054" s="53" t="e">
        <f>#REF!</f>
        <v>#REF!</v>
      </c>
      <c r="X1054" s="53" t="e">
        <f>IF(W1054=0,"",COUNTIF(W$4:W1054,1))</f>
        <v>#REF!</v>
      </c>
    </row>
    <row r="1055" spans="12:24" s="21" customFormat="1" x14ac:dyDescent="0.2">
      <c r="L1055" s="22">
        <v>1052</v>
      </c>
      <c r="M1055" s="22" t="e">
        <f>IF(#REF!=#REF!,1,0)</f>
        <v>#REF!</v>
      </c>
      <c r="N1055" s="22" t="e">
        <f>IF(M1055=0,"",COUNTIF(M$4:M1055,1))</f>
        <v>#REF!</v>
      </c>
      <c r="O1055" s="53" t="e">
        <f>IF(#REF!=zz!BR$2396,1,0)</f>
        <v>#REF!</v>
      </c>
      <c r="P1055" s="53" t="e">
        <f>IF(O1055=0,"",COUNTIF(O$4:O1055,1))</f>
        <v>#REF!</v>
      </c>
      <c r="Q1055" s="53" t="e">
        <f>IF(#REF!=zz!BR$2398,1,0)</f>
        <v>#REF!</v>
      </c>
      <c r="R1055" s="53" t="e">
        <f>IF(Q1055=0,"",COUNTIF(Q$4:Q1055,1))</f>
        <v>#REF!</v>
      </c>
      <c r="S1055" s="53" t="e">
        <f>IF(#REF!=zz!BR$2400,1,0)</f>
        <v>#REF!</v>
      </c>
      <c r="T1055" s="53" t="e">
        <f>IF(S1055=0,"",COUNTIF(S$4:S1055,1))</f>
        <v>#REF!</v>
      </c>
      <c r="U1055" s="53" t="e">
        <f>IF(#REF!&lt;&gt;"",1,"")</f>
        <v>#REF!</v>
      </c>
      <c r="V1055" s="53" t="e">
        <f>IF(U1055="","",COUNTIF(U$4:U1055,1))</f>
        <v>#REF!</v>
      </c>
      <c r="W1055" s="53" t="e">
        <f>#REF!</f>
        <v>#REF!</v>
      </c>
      <c r="X1055" s="53" t="e">
        <f>IF(W1055=0,"",COUNTIF(W$4:W1055,1))</f>
        <v>#REF!</v>
      </c>
    </row>
    <row r="1056" spans="12:24" s="21" customFormat="1" x14ac:dyDescent="0.2">
      <c r="L1056" s="22">
        <v>1053</v>
      </c>
      <c r="M1056" s="22" t="e">
        <f>IF(#REF!=#REF!,1,0)</f>
        <v>#REF!</v>
      </c>
      <c r="N1056" s="22" t="e">
        <f>IF(M1056=0,"",COUNTIF(M$4:M1056,1))</f>
        <v>#REF!</v>
      </c>
      <c r="O1056" s="53" t="e">
        <f>IF(#REF!=zz!BR$2396,1,0)</f>
        <v>#REF!</v>
      </c>
      <c r="P1056" s="53" t="e">
        <f>IF(O1056=0,"",COUNTIF(O$4:O1056,1))</f>
        <v>#REF!</v>
      </c>
      <c r="Q1056" s="53" t="e">
        <f>IF(#REF!=zz!BR$2398,1,0)</f>
        <v>#REF!</v>
      </c>
      <c r="R1056" s="53" t="e">
        <f>IF(Q1056=0,"",COUNTIF(Q$4:Q1056,1))</f>
        <v>#REF!</v>
      </c>
      <c r="S1056" s="53" t="e">
        <f>IF(#REF!=zz!BR$2400,1,0)</f>
        <v>#REF!</v>
      </c>
      <c r="T1056" s="53" t="e">
        <f>IF(S1056=0,"",COUNTIF(S$4:S1056,1))</f>
        <v>#REF!</v>
      </c>
      <c r="U1056" s="53" t="e">
        <f>IF(#REF!&lt;&gt;"",1,"")</f>
        <v>#REF!</v>
      </c>
      <c r="V1056" s="53" t="e">
        <f>IF(U1056="","",COUNTIF(U$4:U1056,1))</f>
        <v>#REF!</v>
      </c>
      <c r="W1056" s="53" t="e">
        <f>#REF!</f>
        <v>#REF!</v>
      </c>
      <c r="X1056" s="53" t="e">
        <f>IF(W1056=0,"",COUNTIF(W$4:W1056,1))</f>
        <v>#REF!</v>
      </c>
    </row>
    <row r="1057" spans="12:24" s="21" customFormat="1" x14ac:dyDescent="0.2">
      <c r="L1057" s="22">
        <v>1054</v>
      </c>
      <c r="M1057" s="22" t="e">
        <f>IF(#REF!=#REF!,1,0)</f>
        <v>#REF!</v>
      </c>
      <c r="N1057" s="22" t="e">
        <f>IF(M1057=0,"",COUNTIF(M$4:M1057,1))</f>
        <v>#REF!</v>
      </c>
      <c r="O1057" s="53" t="e">
        <f>IF(#REF!=zz!BR$2396,1,0)</f>
        <v>#REF!</v>
      </c>
      <c r="P1057" s="53" t="e">
        <f>IF(O1057=0,"",COUNTIF(O$4:O1057,1))</f>
        <v>#REF!</v>
      </c>
      <c r="Q1057" s="53" t="e">
        <f>IF(#REF!=zz!BR$2398,1,0)</f>
        <v>#REF!</v>
      </c>
      <c r="R1057" s="53" t="e">
        <f>IF(Q1057=0,"",COUNTIF(Q$4:Q1057,1))</f>
        <v>#REF!</v>
      </c>
      <c r="S1057" s="53" t="e">
        <f>IF(#REF!=zz!BR$2400,1,0)</f>
        <v>#REF!</v>
      </c>
      <c r="T1057" s="53" t="e">
        <f>IF(S1057=0,"",COUNTIF(S$4:S1057,1))</f>
        <v>#REF!</v>
      </c>
      <c r="U1057" s="53" t="e">
        <f>IF(#REF!&lt;&gt;"",1,"")</f>
        <v>#REF!</v>
      </c>
      <c r="V1057" s="53" t="e">
        <f>IF(U1057="","",COUNTIF(U$4:U1057,1))</f>
        <v>#REF!</v>
      </c>
      <c r="W1057" s="53" t="e">
        <f>#REF!</f>
        <v>#REF!</v>
      </c>
      <c r="X1057" s="53" t="e">
        <f>IF(W1057=0,"",COUNTIF(W$4:W1057,1))</f>
        <v>#REF!</v>
      </c>
    </row>
    <row r="1058" spans="12:24" s="21" customFormat="1" x14ac:dyDescent="0.2">
      <c r="L1058" s="22">
        <v>1055</v>
      </c>
      <c r="M1058" s="22" t="e">
        <f>IF(#REF!=#REF!,1,0)</f>
        <v>#REF!</v>
      </c>
      <c r="N1058" s="22" t="e">
        <f>IF(M1058=0,"",COUNTIF(M$4:M1058,1))</f>
        <v>#REF!</v>
      </c>
      <c r="O1058" s="53" t="e">
        <f>IF(#REF!=zz!BR$2396,1,0)</f>
        <v>#REF!</v>
      </c>
      <c r="P1058" s="53" t="e">
        <f>IF(O1058=0,"",COUNTIF(O$4:O1058,1))</f>
        <v>#REF!</v>
      </c>
      <c r="Q1058" s="53" t="e">
        <f>IF(#REF!=zz!BR$2398,1,0)</f>
        <v>#REF!</v>
      </c>
      <c r="R1058" s="53" t="e">
        <f>IF(Q1058=0,"",COUNTIF(Q$4:Q1058,1))</f>
        <v>#REF!</v>
      </c>
      <c r="S1058" s="53" t="e">
        <f>IF(#REF!=zz!BR$2400,1,0)</f>
        <v>#REF!</v>
      </c>
      <c r="T1058" s="53" t="e">
        <f>IF(S1058=0,"",COUNTIF(S$4:S1058,1))</f>
        <v>#REF!</v>
      </c>
      <c r="U1058" s="53" t="e">
        <f>IF(#REF!&lt;&gt;"",1,"")</f>
        <v>#REF!</v>
      </c>
      <c r="V1058" s="53" t="e">
        <f>IF(U1058="","",COUNTIF(U$4:U1058,1))</f>
        <v>#REF!</v>
      </c>
      <c r="W1058" s="53" t="e">
        <f>#REF!</f>
        <v>#REF!</v>
      </c>
      <c r="X1058" s="53" t="e">
        <f>IF(W1058=0,"",COUNTIF(W$4:W1058,1))</f>
        <v>#REF!</v>
      </c>
    </row>
    <row r="1059" spans="12:24" s="21" customFormat="1" x14ac:dyDescent="0.2">
      <c r="L1059" s="22">
        <v>1056</v>
      </c>
      <c r="M1059" s="22" t="e">
        <f>IF(#REF!=#REF!,1,0)</f>
        <v>#REF!</v>
      </c>
      <c r="N1059" s="22" t="e">
        <f>IF(M1059=0,"",COUNTIF(M$4:M1059,1))</f>
        <v>#REF!</v>
      </c>
      <c r="O1059" s="53" t="e">
        <f>IF(#REF!=zz!BR$2396,1,0)</f>
        <v>#REF!</v>
      </c>
      <c r="P1059" s="53" t="e">
        <f>IF(O1059=0,"",COUNTIF(O$4:O1059,1))</f>
        <v>#REF!</v>
      </c>
      <c r="Q1059" s="53" t="e">
        <f>IF(#REF!=zz!BR$2398,1,0)</f>
        <v>#REF!</v>
      </c>
      <c r="R1059" s="53" t="e">
        <f>IF(Q1059=0,"",COUNTIF(Q$4:Q1059,1))</f>
        <v>#REF!</v>
      </c>
      <c r="S1059" s="53" t="e">
        <f>IF(#REF!=zz!BR$2400,1,0)</f>
        <v>#REF!</v>
      </c>
      <c r="T1059" s="53" t="e">
        <f>IF(S1059=0,"",COUNTIF(S$4:S1059,1))</f>
        <v>#REF!</v>
      </c>
      <c r="U1059" s="53" t="e">
        <f>IF(#REF!&lt;&gt;"",1,"")</f>
        <v>#REF!</v>
      </c>
      <c r="V1059" s="53" t="e">
        <f>IF(U1059="","",COUNTIF(U$4:U1059,1))</f>
        <v>#REF!</v>
      </c>
      <c r="W1059" s="53" t="e">
        <f>#REF!</f>
        <v>#REF!</v>
      </c>
      <c r="X1059" s="53" t="e">
        <f>IF(W1059=0,"",COUNTIF(W$4:W1059,1))</f>
        <v>#REF!</v>
      </c>
    </row>
    <row r="1060" spans="12:24" s="21" customFormat="1" x14ac:dyDescent="0.2">
      <c r="L1060" s="22">
        <v>1057</v>
      </c>
      <c r="M1060" s="22" t="e">
        <f>IF(#REF!=#REF!,1,0)</f>
        <v>#REF!</v>
      </c>
      <c r="N1060" s="22" t="e">
        <f>IF(M1060=0,"",COUNTIF(M$4:M1060,1))</f>
        <v>#REF!</v>
      </c>
      <c r="O1060" s="53" t="e">
        <f>IF(#REF!=zz!BR$2396,1,0)</f>
        <v>#REF!</v>
      </c>
      <c r="P1060" s="53" t="e">
        <f>IF(O1060=0,"",COUNTIF(O$4:O1060,1))</f>
        <v>#REF!</v>
      </c>
      <c r="Q1060" s="53" t="e">
        <f>IF(#REF!=zz!BR$2398,1,0)</f>
        <v>#REF!</v>
      </c>
      <c r="R1060" s="53" t="e">
        <f>IF(Q1060=0,"",COUNTIF(Q$4:Q1060,1))</f>
        <v>#REF!</v>
      </c>
      <c r="S1060" s="53" t="e">
        <f>IF(#REF!=zz!BR$2400,1,0)</f>
        <v>#REF!</v>
      </c>
      <c r="T1060" s="53" t="e">
        <f>IF(S1060=0,"",COUNTIF(S$4:S1060,1))</f>
        <v>#REF!</v>
      </c>
      <c r="U1060" s="53" t="e">
        <f>IF(#REF!&lt;&gt;"",1,"")</f>
        <v>#REF!</v>
      </c>
      <c r="V1060" s="53" t="e">
        <f>IF(U1060="","",COUNTIF(U$4:U1060,1))</f>
        <v>#REF!</v>
      </c>
      <c r="W1060" s="53" t="e">
        <f>#REF!</f>
        <v>#REF!</v>
      </c>
      <c r="X1060" s="53" t="e">
        <f>IF(W1060=0,"",COUNTIF(W$4:W1060,1))</f>
        <v>#REF!</v>
      </c>
    </row>
    <row r="1061" spans="12:24" s="21" customFormat="1" x14ac:dyDescent="0.2">
      <c r="L1061" s="22">
        <v>1058</v>
      </c>
      <c r="M1061" s="22" t="e">
        <f>IF(#REF!=#REF!,1,0)</f>
        <v>#REF!</v>
      </c>
      <c r="N1061" s="22" t="e">
        <f>IF(M1061=0,"",COUNTIF(M$4:M1061,1))</f>
        <v>#REF!</v>
      </c>
      <c r="O1061" s="53" t="e">
        <f>IF(#REF!=zz!BR$2396,1,0)</f>
        <v>#REF!</v>
      </c>
      <c r="P1061" s="53" t="e">
        <f>IF(O1061=0,"",COUNTIF(O$4:O1061,1))</f>
        <v>#REF!</v>
      </c>
      <c r="Q1061" s="53" t="e">
        <f>IF(#REF!=zz!BR$2398,1,0)</f>
        <v>#REF!</v>
      </c>
      <c r="R1061" s="53" t="e">
        <f>IF(Q1061=0,"",COUNTIF(Q$4:Q1061,1))</f>
        <v>#REF!</v>
      </c>
      <c r="S1061" s="53" t="e">
        <f>IF(#REF!=zz!BR$2400,1,0)</f>
        <v>#REF!</v>
      </c>
      <c r="T1061" s="53" t="e">
        <f>IF(S1061=0,"",COUNTIF(S$4:S1061,1))</f>
        <v>#REF!</v>
      </c>
      <c r="U1061" s="53" t="e">
        <f>IF(#REF!&lt;&gt;"",1,"")</f>
        <v>#REF!</v>
      </c>
      <c r="V1061" s="53" t="e">
        <f>IF(U1061="","",COUNTIF(U$4:U1061,1))</f>
        <v>#REF!</v>
      </c>
      <c r="W1061" s="53" t="e">
        <f>#REF!</f>
        <v>#REF!</v>
      </c>
      <c r="X1061" s="53" t="e">
        <f>IF(W1061=0,"",COUNTIF(W$4:W1061,1))</f>
        <v>#REF!</v>
      </c>
    </row>
    <row r="1062" spans="12:24" s="21" customFormat="1" x14ac:dyDescent="0.2">
      <c r="L1062" s="22">
        <v>1059</v>
      </c>
      <c r="M1062" s="22" t="e">
        <f>IF(#REF!=#REF!,1,0)</f>
        <v>#REF!</v>
      </c>
      <c r="N1062" s="22" t="e">
        <f>IF(M1062=0,"",COUNTIF(M$4:M1062,1))</f>
        <v>#REF!</v>
      </c>
      <c r="O1062" s="53" t="e">
        <f>IF(#REF!=zz!BR$2396,1,0)</f>
        <v>#REF!</v>
      </c>
      <c r="P1062" s="53" t="e">
        <f>IF(O1062=0,"",COUNTIF(O$4:O1062,1))</f>
        <v>#REF!</v>
      </c>
      <c r="Q1062" s="53" t="e">
        <f>IF(#REF!=zz!BR$2398,1,0)</f>
        <v>#REF!</v>
      </c>
      <c r="R1062" s="53" t="e">
        <f>IF(Q1062=0,"",COUNTIF(Q$4:Q1062,1))</f>
        <v>#REF!</v>
      </c>
      <c r="S1062" s="53" t="e">
        <f>IF(#REF!=zz!BR$2400,1,0)</f>
        <v>#REF!</v>
      </c>
      <c r="T1062" s="53" t="e">
        <f>IF(S1062=0,"",COUNTIF(S$4:S1062,1))</f>
        <v>#REF!</v>
      </c>
      <c r="U1062" s="53" t="e">
        <f>IF(#REF!&lt;&gt;"",1,"")</f>
        <v>#REF!</v>
      </c>
      <c r="V1062" s="53" t="e">
        <f>IF(U1062="","",COUNTIF(U$4:U1062,1))</f>
        <v>#REF!</v>
      </c>
      <c r="W1062" s="53" t="e">
        <f>#REF!</f>
        <v>#REF!</v>
      </c>
      <c r="X1062" s="53" t="e">
        <f>IF(W1062=0,"",COUNTIF(W$4:W1062,1))</f>
        <v>#REF!</v>
      </c>
    </row>
    <row r="1063" spans="12:24" s="21" customFormat="1" x14ac:dyDescent="0.2">
      <c r="L1063" s="22">
        <v>1060</v>
      </c>
      <c r="M1063" s="22" t="e">
        <f>IF(#REF!=#REF!,1,0)</f>
        <v>#REF!</v>
      </c>
      <c r="N1063" s="22" t="e">
        <f>IF(M1063=0,"",COUNTIF(M$4:M1063,1))</f>
        <v>#REF!</v>
      </c>
      <c r="O1063" s="53" t="e">
        <f>IF(#REF!=zz!BR$2396,1,0)</f>
        <v>#REF!</v>
      </c>
      <c r="P1063" s="53" t="e">
        <f>IF(O1063=0,"",COUNTIF(O$4:O1063,1))</f>
        <v>#REF!</v>
      </c>
      <c r="Q1063" s="53" t="e">
        <f>IF(#REF!=zz!BR$2398,1,0)</f>
        <v>#REF!</v>
      </c>
      <c r="R1063" s="53" t="e">
        <f>IF(Q1063=0,"",COUNTIF(Q$4:Q1063,1))</f>
        <v>#REF!</v>
      </c>
      <c r="S1063" s="53" t="e">
        <f>IF(#REF!=zz!BR$2400,1,0)</f>
        <v>#REF!</v>
      </c>
      <c r="T1063" s="53" t="e">
        <f>IF(S1063=0,"",COUNTIF(S$4:S1063,1))</f>
        <v>#REF!</v>
      </c>
      <c r="U1063" s="53" t="e">
        <f>IF(#REF!&lt;&gt;"",1,"")</f>
        <v>#REF!</v>
      </c>
      <c r="V1063" s="53" t="e">
        <f>IF(U1063="","",COUNTIF(U$4:U1063,1))</f>
        <v>#REF!</v>
      </c>
      <c r="W1063" s="53" t="e">
        <f>#REF!</f>
        <v>#REF!</v>
      </c>
      <c r="X1063" s="53" t="e">
        <f>IF(W1063=0,"",COUNTIF(W$4:W1063,1))</f>
        <v>#REF!</v>
      </c>
    </row>
    <row r="1064" spans="12:24" s="21" customFormat="1" x14ac:dyDescent="0.2">
      <c r="L1064" s="22">
        <v>1061</v>
      </c>
      <c r="M1064" s="22" t="e">
        <f>IF(#REF!=#REF!,1,0)</f>
        <v>#REF!</v>
      </c>
      <c r="N1064" s="22" t="e">
        <f>IF(M1064=0,"",COUNTIF(M$4:M1064,1))</f>
        <v>#REF!</v>
      </c>
      <c r="O1064" s="53" t="e">
        <f>IF(#REF!=zz!BR$2396,1,0)</f>
        <v>#REF!</v>
      </c>
      <c r="P1064" s="53" t="e">
        <f>IF(O1064=0,"",COUNTIF(O$4:O1064,1))</f>
        <v>#REF!</v>
      </c>
      <c r="Q1064" s="53" t="e">
        <f>IF(#REF!=zz!BR$2398,1,0)</f>
        <v>#REF!</v>
      </c>
      <c r="R1064" s="53" t="e">
        <f>IF(Q1064=0,"",COUNTIF(Q$4:Q1064,1))</f>
        <v>#REF!</v>
      </c>
      <c r="S1064" s="53" t="e">
        <f>IF(#REF!=zz!BR$2400,1,0)</f>
        <v>#REF!</v>
      </c>
      <c r="T1064" s="53" t="e">
        <f>IF(S1064=0,"",COUNTIF(S$4:S1064,1))</f>
        <v>#REF!</v>
      </c>
      <c r="U1064" s="53" t="e">
        <f>IF(#REF!&lt;&gt;"",1,"")</f>
        <v>#REF!</v>
      </c>
      <c r="V1064" s="53" t="e">
        <f>IF(U1064="","",COUNTIF(U$4:U1064,1))</f>
        <v>#REF!</v>
      </c>
      <c r="W1064" s="53" t="e">
        <f>#REF!</f>
        <v>#REF!</v>
      </c>
      <c r="X1064" s="53" t="e">
        <f>IF(W1064=0,"",COUNTIF(W$4:W1064,1))</f>
        <v>#REF!</v>
      </c>
    </row>
    <row r="1065" spans="12:24" s="21" customFormat="1" x14ac:dyDescent="0.2">
      <c r="L1065" s="22">
        <v>1062</v>
      </c>
      <c r="M1065" s="22" t="e">
        <f>IF(#REF!=#REF!,1,0)</f>
        <v>#REF!</v>
      </c>
      <c r="N1065" s="22" t="e">
        <f>IF(M1065=0,"",COUNTIF(M$4:M1065,1))</f>
        <v>#REF!</v>
      </c>
      <c r="O1065" s="53" t="e">
        <f>IF(#REF!=zz!BR$2396,1,0)</f>
        <v>#REF!</v>
      </c>
      <c r="P1065" s="53" t="e">
        <f>IF(O1065=0,"",COUNTIF(O$4:O1065,1))</f>
        <v>#REF!</v>
      </c>
      <c r="Q1065" s="53" t="e">
        <f>IF(#REF!=zz!BR$2398,1,0)</f>
        <v>#REF!</v>
      </c>
      <c r="R1065" s="53" t="e">
        <f>IF(Q1065=0,"",COUNTIF(Q$4:Q1065,1))</f>
        <v>#REF!</v>
      </c>
      <c r="S1065" s="53" t="e">
        <f>IF(#REF!=zz!BR$2400,1,0)</f>
        <v>#REF!</v>
      </c>
      <c r="T1065" s="53" t="e">
        <f>IF(S1065=0,"",COUNTIF(S$4:S1065,1))</f>
        <v>#REF!</v>
      </c>
      <c r="U1065" s="53" t="e">
        <f>IF(#REF!&lt;&gt;"",1,"")</f>
        <v>#REF!</v>
      </c>
      <c r="V1065" s="53" t="e">
        <f>IF(U1065="","",COUNTIF(U$4:U1065,1))</f>
        <v>#REF!</v>
      </c>
      <c r="W1065" s="53" t="e">
        <f>#REF!</f>
        <v>#REF!</v>
      </c>
      <c r="X1065" s="53" t="e">
        <f>IF(W1065=0,"",COUNTIF(W$4:W1065,1))</f>
        <v>#REF!</v>
      </c>
    </row>
    <row r="1066" spans="12:24" s="21" customFormat="1" x14ac:dyDescent="0.2">
      <c r="L1066" s="22">
        <v>1063</v>
      </c>
      <c r="M1066" s="22" t="e">
        <f>IF(#REF!=#REF!,1,0)</f>
        <v>#REF!</v>
      </c>
      <c r="N1066" s="22" t="e">
        <f>IF(M1066=0,"",COUNTIF(M$4:M1066,1))</f>
        <v>#REF!</v>
      </c>
      <c r="O1066" s="53" t="e">
        <f>IF(#REF!=zz!BR$2396,1,0)</f>
        <v>#REF!</v>
      </c>
      <c r="P1066" s="53" t="e">
        <f>IF(O1066=0,"",COUNTIF(O$4:O1066,1))</f>
        <v>#REF!</v>
      </c>
      <c r="Q1066" s="53" t="e">
        <f>IF(#REF!=zz!BR$2398,1,0)</f>
        <v>#REF!</v>
      </c>
      <c r="R1066" s="53" t="e">
        <f>IF(Q1066=0,"",COUNTIF(Q$4:Q1066,1))</f>
        <v>#REF!</v>
      </c>
      <c r="S1066" s="53" t="e">
        <f>IF(#REF!=zz!BR$2400,1,0)</f>
        <v>#REF!</v>
      </c>
      <c r="T1066" s="53" t="e">
        <f>IF(S1066=0,"",COUNTIF(S$4:S1066,1))</f>
        <v>#REF!</v>
      </c>
      <c r="U1066" s="53" t="e">
        <f>IF(#REF!&lt;&gt;"",1,"")</f>
        <v>#REF!</v>
      </c>
      <c r="V1066" s="53" t="e">
        <f>IF(U1066="","",COUNTIF(U$4:U1066,1))</f>
        <v>#REF!</v>
      </c>
      <c r="W1066" s="53" t="e">
        <f>#REF!</f>
        <v>#REF!</v>
      </c>
      <c r="X1066" s="53" t="e">
        <f>IF(W1066=0,"",COUNTIF(W$4:W1066,1))</f>
        <v>#REF!</v>
      </c>
    </row>
    <row r="1067" spans="12:24" s="21" customFormat="1" x14ac:dyDescent="0.2">
      <c r="L1067" s="22">
        <v>1064</v>
      </c>
      <c r="M1067" s="22" t="e">
        <f>IF(#REF!=#REF!,1,0)</f>
        <v>#REF!</v>
      </c>
      <c r="N1067" s="22" t="e">
        <f>IF(M1067=0,"",COUNTIF(M$4:M1067,1))</f>
        <v>#REF!</v>
      </c>
      <c r="O1067" s="53" t="e">
        <f>IF(#REF!=zz!BR$2396,1,0)</f>
        <v>#REF!</v>
      </c>
      <c r="P1067" s="53" t="e">
        <f>IF(O1067=0,"",COUNTIF(O$4:O1067,1))</f>
        <v>#REF!</v>
      </c>
      <c r="Q1067" s="53" t="e">
        <f>IF(#REF!=zz!BR$2398,1,0)</f>
        <v>#REF!</v>
      </c>
      <c r="R1067" s="53" t="e">
        <f>IF(Q1067=0,"",COUNTIF(Q$4:Q1067,1))</f>
        <v>#REF!</v>
      </c>
      <c r="S1067" s="53" t="e">
        <f>IF(#REF!=zz!BR$2400,1,0)</f>
        <v>#REF!</v>
      </c>
      <c r="T1067" s="53" t="e">
        <f>IF(S1067=0,"",COUNTIF(S$4:S1067,1))</f>
        <v>#REF!</v>
      </c>
      <c r="U1067" s="53" t="e">
        <f>IF(#REF!&lt;&gt;"",1,"")</f>
        <v>#REF!</v>
      </c>
      <c r="V1067" s="53" t="e">
        <f>IF(U1067="","",COUNTIF(U$4:U1067,1))</f>
        <v>#REF!</v>
      </c>
      <c r="W1067" s="53" t="e">
        <f>#REF!</f>
        <v>#REF!</v>
      </c>
      <c r="X1067" s="53" t="e">
        <f>IF(W1067=0,"",COUNTIF(W$4:W1067,1))</f>
        <v>#REF!</v>
      </c>
    </row>
    <row r="1068" spans="12:24" s="21" customFormat="1" x14ac:dyDescent="0.2">
      <c r="L1068" s="22">
        <v>1065</v>
      </c>
      <c r="M1068" s="22" t="e">
        <f>IF(#REF!=#REF!,1,0)</f>
        <v>#REF!</v>
      </c>
      <c r="N1068" s="22" t="e">
        <f>IF(M1068=0,"",COUNTIF(M$4:M1068,1))</f>
        <v>#REF!</v>
      </c>
      <c r="O1068" s="53" t="e">
        <f>IF(#REF!=zz!BR$2396,1,0)</f>
        <v>#REF!</v>
      </c>
      <c r="P1068" s="53" t="e">
        <f>IF(O1068=0,"",COUNTIF(O$4:O1068,1))</f>
        <v>#REF!</v>
      </c>
      <c r="Q1068" s="53" t="e">
        <f>IF(#REF!=zz!BR$2398,1,0)</f>
        <v>#REF!</v>
      </c>
      <c r="R1068" s="53" t="e">
        <f>IF(Q1068=0,"",COUNTIF(Q$4:Q1068,1))</f>
        <v>#REF!</v>
      </c>
      <c r="S1068" s="53" t="e">
        <f>IF(#REF!=zz!BR$2400,1,0)</f>
        <v>#REF!</v>
      </c>
      <c r="T1068" s="53" t="e">
        <f>IF(S1068=0,"",COUNTIF(S$4:S1068,1))</f>
        <v>#REF!</v>
      </c>
      <c r="U1068" s="53" t="e">
        <f>IF(#REF!&lt;&gt;"",1,"")</f>
        <v>#REF!</v>
      </c>
      <c r="V1068" s="53" t="e">
        <f>IF(U1068="","",COUNTIF(U$4:U1068,1))</f>
        <v>#REF!</v>
      </c>
      <c r="W1068" s="53" t="e">
        <f>#REF!</f>
        <v>#REF!</v>
      </c>
      <c r="X1068" s="53" t="e">
        <f>IF(W1068=0,"",COUNTIF(W$4:W1068,1))</f>
        <v>#REF!</v>
      </c>
    </row>
    <row r="1069" spans="12:24" s="21" customFormat="1" x14ac:dyDescent="0.2">
      <c r="L1069" s="22">
        <v>1066</v>
      </c>
      <c r="M1069" s="22" t="e">
        <f>IF(#REF!=#REF!,1,0)</f>
        <v>#REF!</v>
      </c>
      <c r="N1069" s="22" t="e">
        <f>IF(M1069=0,"",COUNTIF(M$4:M1069,1))</f>
        <v>#REF!</v>
      </c>
      <c r="O1069" s="53" t="e">
        <f>IF(#REF!=zz!BR$2396,1,0)</f>
        <v>#REF!</v>
      </c>
      <c r="P1069" s="53" t="e">
        <f>IF(O1069=0,"",COUNTIF(O$4:O1069,1))</f>
        <v>#REF!</v>
      </c>
      <c r="Q1069" s="53" t="e">
        <f>IF(#REF!=zz!BR$2398,1,0)</f>
        <v>#REF!</v>
      </c>
      <c r="R1069" s="53" t="e">
        <f>IF(Q1069=0,"",COUNTIF(Q$4:Q1069,1))</f>
        <v>#REF!</v>
      </c>
      <c r="S1069" s="53" t="e">
        <f>IF(#REF!=zz!BR$2400,1,0)</f>
        <v>#REF!</v>
      </c>
      <c r="T1069" s="53" t="e">
        <f>IF(S1069=0,"",COUNTIF(S$4:S1069,1))</f>
        <v>#REF!</v>
      </c>
      <c r="U1069" s="53" t="e">
        <f>IF(#REF!&lt;&gt;"",1,"")</f>
        <v>#REF!</v>
      </c>
      <c r="V1069" s="53" t="e">
        <f>IF(U1069="","",COUNTIF(U$4:U1069,1))</f>
        <v>#REF!</v>
      </c>
      <c r="W1069" s="53" t="e">
        <f>#REF!</f>
        <v>#REF!</v>
      </c>
      <c r="X1069" s="53" t="e">
        <f>IF(W1069=0,"",COUNTIF(W$4:W1069,1))</f>
        <v>#REF!</v>
      </c>
    </row>
    <row r="1070" spans="12:24" s="21" customFormat="1" x14ac:dyDescent="0.2">
      <c r="L1070" s="22">
        <v>1067</v>
      </c>
      <c r="M1070" s="22" t="e">
        <f>IF(#REF!=#REF!,1,0)</f>
        <v>#REF!</v>
      </c>
      <c r="N1070" s="22" t="e">
        <f>IF(M1070=0,"",COUNTIF(M$4:M1070,1))</f>
        <v>#REF!</v>
      </c>
      <c r="O1070" s="53" t="e">
        <f>IF(#REF!=zz!BR$2396,1,0)</f>
        <v>#REF!</v>
      </c>
      <c r="P1070" s="53" t="e">
        <f>IF(O1070=0,"",COUNTIF(O$4:O1070,1))</f>
        <v>#REF!</v>
      </c>
      <c r="Q1070" s="53" t="e">
        <f>IF(#REF!=zz!BR$2398,1,0)</f>
        <v>#REF!</v>
      </c>
      <c r="R1070" s="53" t="e">
        <f>IF(Q1070=0,"",COUNTIF(Q$4:Q1070,1))</f>
        <v>#REF!</v>
      </c>
      <c r="S1070" s="53" t="e">
        <f>IF(#REF!=zz!BR$2400,1,0)</f>
        <v>#REF!</v>
      </c>
      <c r="T1070" s="53" t="e">
        <f>IF(S1070=0,"",COUNTIF(S$4:S1070,1))</f>
        <v>#REF!</v>
      </c>
      <c r="U1070" s="53" t="e">
        <f>IF(#REF!&lt;&gt;"",1,"")</f>
        <v>#REF!</v>
      </c>
      <c r="V1070" s="53" t="e">
        <f>IF(U1070="","",COUNTIF(U$4:U1070,1))</f>
        <v>#REF!</v>
      </c>
      <c r="W1070" s="53" t="e">
        <f>#REF!</f>
        <v>#REF!</v>
      </c>
      <c r="X1070" s="53" t="e">
        <f>IF(W1070=0,"",COUNTIF(W$4:W1070,1))</f>
        <v>#REF!</v>
      </c>
    </row>
    <row r="1071" spans="12:24" s="21" customFormat="1" x14ac:dyDescent="0.2">
      <c r="L1071" s="22">
        <v>1068</v>
      </c>
      <c r="M1071" s="22" t="e">
        <f>IF(#REF!=#REF!,1,0)</f>
        <v>#REF!</v>
      </c>
      <c r="N1071" s="22" t="e">
        <f>IF(M1071=0,"",COUNTIF(M$4:M1071,1))</f>
        <v>#REF!</v>
      </c>
      <c r="O1071" s="53" t="e">
        <f>IF(#REF!=zz!BR$2396,1,0)</f>
        <v>#REF!</v>
      </c>
      <c r="P1071" s="53" t="e">
        <f>IF(O1071=0,"",COUNTIF(O$4:O1071,1))</f>
        <v>#REF!</v>
      </c>
      <c r="Q1071" s="53" t="e">
        <f>IF(#REF!=zz!BR$2398,1,0)</f>
        <v>#REF!</v>
      </c>
      <c r="R1071" s="53" t="e">
        <f>IF(Q1071=0,"",COUNTIF(Q$4:Q1071,1))</f>
        <v>#REF!</v>
      </c>
      <c r="S1071" s="53" t="e">
        <f>IF(#REF!=zz!BR$2400,1,0)</f>
        <v>#REF!</v>
      </c>
      <c r="T1071" s="53" t="e">
        <f>IF(S1071=0,"",COUNTIF(S$4:S1071,1))</f>
        <v>#REF!</v>
      </c>
      <c r="U1071" s="53" t="e">
        <f>IF(#REF!&lt;&gt;"",1,"")</f>
        <v>#REF!</v>
      </c>
      <c r="V1071" s="53" t="e">
        <f>IF(U1071="","",COUNTIF(U$4:U1071,1))</f>
        <v>#REF!</v>
      </c>
      <c r="W1071" s="53" t="e">
        <f>#REF!</f>
        <v>#REF!</v>
      </c>
      <c r="X1071" s="53" t="e">
        <f>IF(W1071=0,"",COUNTIF(W$4:W1071,1))</f>
        <v>#REF!</v>
      </c>
    </row>
    <row r="1072" spans="12:24" s="21" customFormat="1" x14ac:dyDescent="0.2">
      <c r="L1072" s="22">
        <v>1069</v>
      </c>
      <c r="M1072" s="22" t="e">
        <f>IF(#REF!=#REF!,1,0)</f>
        <v>#REF!</v>
      </c>
      <c r="N1072" s="22" t="e">
        <f>IF(M1072=0,"",COUNTIF(M$4:M1072,1))</f>
        <v>#REF!</v>
      </c>
      <c r="O1072" s="53" t="e">
        <f>IF(#REF!=zz!BR$2396,1,0)</f>
        <v>#REF!</v>
      </c>
      <c r="P1072" s="53" t="e">
        <f>IF(O1072=0,"",COUNTIF(O$4:O1072,1))</f>
        <v>#REF!</v>
      </c>
      <c r="Q1072" s="53" t="e">
        <f>IF(#REF!=zz!BR$2398,1,0)</f>
        <v>#REF!</v>
      </c>
      <c r="R1072" s="53" t="e">
        <f>IF(Q1072=0,"",COUNTIF(Q$4:Q1072,1))</f>
        <v>#REF!</v>
      </c>
      <c r="S1072" s="53" t="e">
        <f>IF(#REF!=zz!BR$2400,1,0)</f>
        <v>#REF!</v>
      </c>
      <c r="T1072" s="53" t="e">
        <f>IF(S1072=0,"",COUNTIF(S$4:S1072,1))</f>
        <v>#REF!</v>
      </c>
      <c r="U1072" s="53" t="e">
        <f>IF(#REF!&lt;&gt;"",1,"")</f>
        <v>#REF!</v>
      </c>
      <c r="V1072" s="53" t="e">
        <f>IF(U1072="","",COUNTIF(U$4:U1072,1))</f>
        <v>#REF!</v>
      </c>
      <c r="W1072" s="53" t="e">
        <f>#REF!</f>
        <v>#REF!</v>
      </c>
      <c r="X1072" s="53" t="e">
        <f>IF(W1072=0,"",COUNTIF(W$4:W1072,1))</f>
        <v>#REF!</v>
      </c>
    </row>
    <row r="1073" spans="12:24" s="21" customFormat="1" x14ac:dyDescent="0.2">
      <c r="L1073" s="22">
        <v>1070</v>
      </c>
      <c r="M1073" s="22" t="e">
        <f>IF(#REF!=#REF!,1,0)</f>
        <v>#REF!</v>
      </c>
      <c r="N1073" s="22" t="e">
        <f>IF(M1073=0,"",COUNTIF(M$4:M1073,1))</f>
        <v>#REF!</v>
      </c>
      <c r="O1073" s="53" t="e">
        <f>IF(#REF!=zz!BR$2396,1,0)</f>
        <v>#REF!</v>
      </c>
      <c r="P1073" s="53" t="e">
        <f>IF(O1073=0,"",COUNTIF(O$4:O1073,1))</f>
        <v>#REF!</v>
      </c>
      <c r="Q1073" s="53" t="e">
        <f>IF(#REF!=zz!BR$2398,1,0)</f>
        <v>#REF!</v>
      </c>
      <c r="R1073" s="53" t="e">
        <f>IF(Q1073=0,"",COUNTIF(Q$4:Q1073,1))</f>
        <v>#REF!</v>
      </c>
      <c r="S1073" s="53" t="e">
        <f>IF(#REF!=zz!BR$2400,1,0)</f>
        <v>#REF!</v>
      </c>
      <c r="T1073" s="53" t="e">
        <f>IF(S1073=0,"",COUNTIF(S$4:S1073,1))</f>
        <v>#REF!</v>
      </c>
      <c r="U1073" s="53" t="e">
        <f>IF(#REF!&lt;&gt;"",1,"")</f>
        <v>#REF!</v>
      </c>
      <c r="V1073" s="53" t="e">
        <f>IF(U1073="","",COUNTIF(U$4:U1073,1))</f>
        <v>#REF!</v>
      </c>
      <c r="W1073" s="53" t="e">
        <f>#REF!</f>
        <v>#REF!</v>
      </c>
      <c r="X1073" s="53" t="e">
        <f>IF(W1073=0,"",COUNTIF(W$4:W1073,1))</f>
        <v>#REF!</v>
      </c>
    </row>
    <row r="1074" spans="12:24" s="21" customFormat="1" x14ac:dyDescent="0.2">
      <c r="L1074" s="22">
        <v>1071</v>
      </c>
      <c r="M1074" s="22" t="e">
        <f>IF(#REF!=#REF!,1,0)</f>
        <v>#REF!</v>
      </c>
      <c r="N1074" s="22" t="e">
        <f>IF(M1074=0,"",COUNTIF(M$4:M1074,1))</f>
        <v>#REF!</v>
      </c>
      <c r="O1074" s="53" t="e">
        <f>IF(#REF!=zz!BR$2396,1,0)</f>
        <v>#REF!</v>
      </c>
      <c r="P1074" s="53" t="e">
        <f>IF(O1074=0,"",COUNTIF(O$4:O1074,1))</f>
        <v>#REF!</v>
      </c>
      <c r="Q1074" s="53" t="e">
        <f>IF(#REF!=zz!BR$2398,1,0)</f>
        <v>#REF!</v>
      </c>
      <c r="R1074" s="53" t="e">
        <f>IF(Q1074=0,"",COUNTIF(Q$4:Q1074,1))</f>
        <v>#REF!</v>
      </c>
      <c r="S1074" s="53" t="e">
        <f>IF(#REF!=zz!BR$2400,1,0)</f>
        <v>#REF!</v>
      </c>
      <c r="T1074" s="53" t="e">
        <f>IF(S1074=0,"",COUNTIF(S$4:S1074,1))</f>
        <v>#REF!</v>
      </c>
      <c r="U1074" s="53" t="e">
        <f>IF(#REF!&lt;&gt;"",1,"")</f>
        <v>#REF!</v>
      </c>
      <c r="V1074" s="53" t="e">
        <f>IF(U1074="","",COUNTIF(U$4:U1074,1))</f>
        <v>#REF!</v>
      </c>
      <c r="W1074" s="53" t="e">
        <f>#REF!</f>
        <v>#REF!</v>
      </c>
      <c r="X1074" s="53" t="e">
        <f>IF(W1074=0,"",COUNTIF(W$4:W1074,1))</f>
        <v>#REF!</v>
      </c>
    </row>
    <row r="1075" spans="12:24" s="21" customFormat="1" x14ac:dyDescent="0.2">
      <c r="L1075" s="22">
        <v>1072</v>
      </c>
      <c r="M1075" s="22" t="e">
        <f>IF(#REF!=#REF!,1,0)</f>
        <v>#REF!</v>
      </c>
      <c r="N1075" s="22" t="e">
        <f>IF(M1075=0,"",COUNTIF(M$4:M1075,1))</f>
        <v>#REF!</v>
      </c>
      <c r="O1075" s="53" t="e">
        <f>IF(#REF!=zz!BR$2396,1,0)</f>
        <v>#REF!</v>
      </c>
      <c r="P1075" s="53" t="e">
        <f>IF(O1075=0,"",COUNTIF(O$4:O1075,1))</f>
        <v>#REF!</v>
      </c>
      <c r="Q1075" s="53" t="e">
        <f>IF(#REF!=zz!BR$2398,1,0)</f>
        <v>#REF!</v>
      </c>
      <c r="R1075" s="53" t="e">
        <f>IF(Q1075=0,"",COUNTIF(Q$4:Q1075,1))</f>
        <v>#REF!</v>
      </c>
      <c r="S1075" s="53" t="e">
        <f>IF(#REF!=zz!BR$2400,1,0)</f>
        <v>#REF!</v>
      </c>
      <c r="T1075" s="53" t="e">
        <f>IF(S1075=0,"",COUNTIF(S$4:S1075,1))</f>
        <v>#REF!</v>
      </c>
      <c r="U1075" s="53" t="e">
        <f>IF(#REF!&lt;&gt;"",1,"")</f>
        <v>#REF!</v>
      </c>
      <c r="V1075" s="53" t="e">
        <f>IF(U1075="","",COUNTIF(U$4:U1075,1))</f>
        <v>#REF!</v>
      </c>
      <c r="W1075" s="53" t="e">
        <f>#REF!</f>
        <v>#REF!</v>
      </c>
      <c r="X1075" s="53" t="e">
        <f>IF(W1075=0,"",COUNTIF(W$4:W1075,1))</f>
        <v>#REF!</v>
      </c>
    </row>
    <row r="1076" spans="12:24" s="21" customFormat="1" x14ac:dyDescent="0.2">
      <c r="L1076" s="22">
        <v>1073</v>
      </c>
      <c r="M1076" s="22" t="e">
        <f>IF(#REF!=#REF!,1,0)</f>
        <v>#REF!</v>
      </c>
      <c r="N1076" s="22" t="e">
        <f>IF(M1076=0,"",COUNTIF(M$4:M1076,1))</f>
        <v>#REF!</v>
      </c>
      <c r="O1076" s="53" t="e">
        <f>IF(#REF!=zz!BR$2396,1,0)</f>
        <v>#REF!</v>
      </c>
      <c r="P1076" s="53" t="e">
        <f>IF(O1076=0,"",COUNTIF(O$4:O1076,1))</f>
        <v>#REF!</v>
      </c>
      <c r="Q1076" s="53" t="e">
        <f>IF(#REF!=zz!BR$2398,1,0)</f>
        <v>#REF!</v>
      </c>
      <c r="R1076" s="53" t="e">
        <f>IF(Q1076=0,"",COUNTIF(Q$4:Q1076,1))</f>
        <v>#REF!</v>
      </c>
      <c r="S1076" s="53" t="e">
        <f>IF(#REF!=zz!BR$2400,1,0)</f>
        <v>#REF!</v>
      </c>
      <c r="T1076" s="53" t="e">
        <f>IF(S1076=0,"",COUNTIF(S$4:S1076,1))</f>
        <v>#REF!</v>
      </c>
      <c r="U1076" s="53" t="e">
        <f>IF(#REF!&lt;&gt;"",1,"")</f>
        <v>#REF!</v>
      </c>
      <c r="V1076" s="53" t="e">
        <f>IF(U1076="","",COUNTIF(U$4:U1076,1))</f>
        <v>#REF!</v>
      </c>
      <c r="W1076" s="53" t="e">
        <f>#REF!</f>
        <v>#REF!</v>
      </c>
      <c r="X1076" s="53" t="e">
        <f>IF(W1076=0,"",COUNTIF(W$4:W1076,1))</f>
        <v>#REF!</v>
      </c>
    </row>
    <row r="1077" spans="12:24" s="21" customFormat="1" x14ac:dyDescent="0.2">
      <c r="L1077" s="22">
        <v>1074</v>
      </c>
      <c r="M1077" s="22" t="e">
        <f>IF(#REF!=#REF!,1,0)</f>
        <v>#REF!</v>
      </c>
      <c r="N1077" s="22" t="e">
        <f>IF(M1077=0,"",COUNTIF(M$4:M1077,1))</f>
        <v>#REF!</v>
      </c>
      <c r="O1077" s="53" t="e">
        <f>IF(#REF!=zz!BR$2396,1,0)</f>
        <v>#REF!</v>
      </c>
      <c r="P1077" s="53" t="e">
        <f>IF(O1077=0,"",COUNTIF(O$4:O1077,1))</f>
        <v>#REF!</v>
      </c>
      <c r="Q1077" s="53" t="e">
        <f>IF(#REF!=zz!BR$2398,1,0)</f>
        <v>#REF!</v>
      </c>
      <c r="R1077" s="53" t="e">
        <f>IF(Q1077=0,"",COUNTIF(Q$4:Q1077,1))</f>
        <v>#REF!</v>
      </c>
      <c r="S1077" s="53" t="e">
        <f>IF(#REF!=zz!BR$2400,1,0)</f>
        <v>#REF!</v>
      </c>
      <c r="T1077" s="53" t="e">
        <f>IF(S1077=0,"",COUNTIF(S$4:S1077,1))</f>
        <v>#REF!</v>
      </c>
      <c r="U1077" s="53" t="e">
        <f>IF(#REF!&lt;&gt;"",1,"")</f>
        <v>#REF!</v>
      </c>
      <c r="V1077" s="53" t="e">
        <f>IF(U1077="","",COUNTIF(U$4:U1077,1))</f>
        <v>#REF!</v>
      </c>
      <c r="W1077" s="53" t="e">
        <f>#REF!</f>
        <v>#REF!</v>
      </c>
      <c r="X1077" s="53" t="e">
        <f>IF(W1077=0,"",COUNTIF(W$4:W1077,1))</f>
        <v>#REF!</v>
      </c>
    </row>
    <row r="1078" spans="12:24" s="21" customFormat="1" x14ac:dyDescent="0.2">
      <c r="L1078" s="22">
        <v>1075</v>
      </c>
      <c r="M1078" s="22" t="e">
        <f>IF(#REF!=#REF!,1,0)</f>
        <v>#REF!</v>
      </c>
      <c r="N1078" s="22" t="e">
        <f>IF(M1078=0,"",COUNTIF(M$4:M1078,1))</f>
        <v>#REF!</v>
      </c>
      <c r="O1078" s="53" t="e">
        <f>IF(#REF!=zz!BR$2396,1,0)</f>
        <v>#REF!</v>
      </c>
      <c r="P1078" s="53" t="e">
        <f>IF(O1078=0,"",COUNTIF(O$4:O1078,1))</f>
        <v>#REF!</v>
      </c>
      <c r="Q1078" s="53" t="e">
        <f>IF(#REF!=zz!BR$2398,1,0)</f>
        <v>#REF!</v>
      </c>
      <c r="R1078" s="53" t="e">
        <f>IF(Q1078=0,"",COUNTIF(Q$4:Q1078,1))</f>
        <v>#REF!</v>
      </c>
      <c r="S1078" s="53" t="e">
        <f>IF(#REF!=zz!BR$2400,1,0)</f>
        <v>#REF!</v>
      </c>
      <c r="T1078" s="53" t="e">
        <f>IF(S1078=0,"",COUNTIF(S$4:S1078,1))</f>
        <v>#REF!</v>
      </c>
      <c r="U1078" s="53" t="e">
        <f>IF(#REF!&lt;&gt;"",1,"")</f>
        <v>#REF!</v>
      </c>
      <c r="V1078" s="53" t="e">
        <f>IF(U1078="","",COUNTIF(U$4:U1078,1))</f>
        <v>#REF!</v>
      </c>
      <c r="W1078" s="53" t="e">
        <f>#REF!</f>
        <v>#REF!</v>
      </c>
      <c r="X1078" s="53" t="e">
        <f>IF(W1078=0,"",COUNTIF(W$4:W1078,1))</f>
        <v>#REF!</v>
      </c>
    </row>
    <row r="1079" spans="12:24" s="21" customFormat="1" x14ac:dyDescent="0.2">
      <c r="L1079" s="22">
        <v>1076</v>
      </c>
      <c r="M1079" s="22" t="e">
        <f>IF(#REF!=#REF!,1,0)</f>
        <v>#REF!</v>
      </c>
      <c r="N1079" s="22" t="e">
        <f>IF(M1079=0,"",COUNTIF(M$4:M1079,1))</f>
        <v>#REF!</v>
      </c>
      <c r="O1079" s="53" t="e">
        <f>IF(#REF!=zz!BR$2396,1,0)</f>
        <v>#REF!</v>
      </c>
      <c r="P1079" s="53" t="e">
        <f>IF(O1079=0,"",COUNTIF(O$4:O1079,1))</f>
        <v>#REF!</v>
      </c>
      <c r="Q1079" s="53" t="e">
        <f>IF(#REF!=zz!BR$2398,1,0)</f>
        <v>#REF!</v>
      </c>
      <c r="R1079" s="53" t="e">
        <f>IF(Q1079=0,"",COUNTIF(Q$4:Q1079,1))</f>
        <v>#REF!</v>
      </c>
      <c r="S1079" s="53" t="e">
        <f>IF(#REF!=zz!BR$2400,1,0)</f>
        <v>#REF!</v>
      </c>
      <c r="T1079" s="53" t="e">
        <f>IF(S1079=0,"",COUNTIF(S$4:S1079,1))</f>
        <v>#REF!</v>
      </c>
      <c r="U1079" s="53" t="e">
        <f>IF(#REF!&lt;&gt;"",1,"")</f>
        <v>#REF!</v>
      </c>
      <c r="V1079" s="53" t="e">
        <f>IF(U1079="","",COUNTIF(U$4:U1079,1))</f>
        <v>#REF!</v>
      </c>
      <c r="W1079" s="53" t="e">
        <f>#REF!</f>
        <v>#REF!</v>
      </c>
      <c r="X1079" s="53" t="e">
        <f>IF(W1079=0,"",COUNTIF(W$4:W1079,1))</f>
        <v>#REF!</v>
      </c>
    </row>
    <row r="1080" spans="12:24" s="21" customFormat="1" x14ac:dyDescent="0.2">
      <c r="L1080" s="22">
        <v>1077</v>
      </c>
      <c r="M1080" s="22" t="e">
        <f>IF(#REF!=#REF!,1,0)</f>
        <v>#REF!</v>
      </c>
      <c r="N1080" s="22" t="e">
        <f>IF(M1080=0,"",COUNTIF(M$4:M1080,1))</f>
        <v>#REF!</v>
      </c>
      <c r="O1080" s="53" t="e">
        <f>IF(#REF!=zz!BR$2396,1,0)</f>
        <v>#REF!</v>
      </c>
      <c r="P1080" s="53" t="e">
        <f>IF(O1080=0,"",COUNTIF(O$4:O1080,1))</f>
        <v>#REF!</v>
      </c>
      <c r="Q1080" s="53" t="e">
        <f>IF(#REF!=zz!BR$2398,1,0)</f>
        <v>#REF!</v>
      </c>
      <c r="R1080" s="53" t="e">
        <f>IF(Q1080=0,"",COUNTIF(Q$4:Q1080,1))</f>
        <v>#REF!</v>
      </c>
      <c r="S1080" s="53" t="e">
        <f>IF(#REF!=zz!BR$2400,1,0)</f>
        <v>#REF!</v>
      </c>
      <c r="T1080" s="53" t="e">
        <f>IF(S1080=0,"",COUNTIF(S$4:S1080,1))</f>
        <v>#REF!</v>
      </c>
      <c r="U1080" s="53" t="e">
        <f>IF(#REF!&lt;&gt;"",1,"")</f>
        <v>#REF!</v>
      </c>
      <c r="V1080" s="53" t="e">
        <f>IF(U1080="","",COUNTIF(U$4:U1080,1))</f>
        <v>#REF!</v>
      </c>
      <c r="W1080" s="53" t="e">
        <f>#REF!</f>
        <v>#REF!</v>
      </c>
      <c r="X1080" s="53" t="e">
        <f>IF(W1080=0,"",COUNTIF(W$4:W1080,1))</f>
        <v>#REF!</v>
      </c>
    </row>
    <row r="1081" spans="12:24" s="21" customFormat="1" x14ac:dyDescent="0.2">
      <c r="L1081" s="22">
        <v>1078</v>
      </c>
      <c r="M1081" s="22" t="e">
        <f>IF(#REF!=#REF!,1,0)</f>
        <v>#REF!</v>
      </c>
      <c r="N1081" s="22" t="e">
        <f>IF(M1081=0,"",COUNTIF(M$4:M1081,1))</f>
        <v>#REF!</v>
      </c>
      <c r="O1081" s="53" t="e">
        <f>IF(#REF!=zz!BR$2396,1,0)</f>
        <v>#REF!</v>
      </c>
      <c r="P1081" s="53" t="e">
        <f>IF(O1081=0,"",COUNTIF(O$4:O1081,1))</f>
        <v>#REF!</v>
      </c>
      <c r="Q1081" s="53" t="e">
        <f>IF(#REF!=zz!BR$2398,1,0)</f>
        <v>#REF!</v>
      </c>
      <c r="R1081" s="53" t="e">
        <f>IF(Q1081=0,"",COUNTIF(Q$4:Q1081,1))</f>
        <v>#REF!</v>
      </c>
      <c r="S1081" s="53" t="e">
        <f>IF(#REF!=zz!BR$2400,1,0)</f>
        <v>#REF!</v>
      </c>
      <c r="T1081" s="53" t="e">
        <f>IF(S1081=0,"",COUNTIF(S$4:S1081,1))</f>
        <v>#REF!</v>
      </c>
      <c r="U1081" s="53" t="e">
        <f>IF(#REF!&lt;&gt;"",1,"")</f>
        <v>#REF!</v>
      </c>
      <c r="V1081" s="53" t="e">
        <f>IF(U1081="","",COUNTIF(U$4:U1081,1))</f>
        <v>#REF!</v>
      </c>
      <c r="W1081" s="53" t="e">
        <f>#REF!</f>
        <v>#REF!</v>
      </c>
      <c r="X1081" s="53" t="e">
        <f>IF(W1081=0,"",COUNTIF(W$4:W1081,1))</f>
        <v>#REF!</v>
      </c>
    </row>
    <row r="1082" spans="12:24" s="21" customFormat="1" x14ac:dyDescent="0.2">
      <c r="L1082" s="22">
        <v>1079</v>
      </c>
      <c r="M1082" s="22" t="e">
        <f>IF(#REF!=#REF!,1,0)</f>
        <v>#REF!</v>
      </c>
      <c r="N1082" s="22" t="e">
        <f>IF(M1082=0,"",COUNTIF(M$4:M1082,1))</f>
        <v>#REF!</v>
      </c>
      <c r="O1082" s="53" t="e">
        <f>IF(#REF!=zz!BR$2396,1,0)</f>
        <v>#REF!</v>
      </c>
      <c r="P1082" s="53" t="e">
        <f>IF(O1082=0,"",COUNTIF(O$4:O1082,1))</f>
        <v>#REF!</v>
      </c>
      <c r="Q1082" s="53" t="e">
        <f>IF(#REF!=zz!BR$2398,1,0)</f>
        <v>#REF!</v>
      </c>
      <c r="R1082" s="53" t="e">
        <f>IF(Q1082=0,"",COUNTIF(Q$4:Q1082,1))</f>
        <v>#REF!</v>
      </c>
      <c r="S1082" s="53" t="e">
        <f>IF(#REF!=zz!BR$2400,1,0)</f>
        <v>#REF!</v>
      </c>
      <c r="T1082" s="53" t="e">
        <f>IF(S1082=0,"",COUNTIF(S$4:S1082,1))</f>
        <v>#REF!</v>
      </c>
      <c r="U1082" s="53" t="e">
        <f>IF(#REF!&lt;&gt;"",1,"")</f>
        <v>#REF!</v>
      </c>
      <c r="V1082" s="53" t="e">
        <f>IF(U1082="","",COUNTIF(U$4:U1082,1))</f>
        <v>#REF!</v>
      </c>
      <c r="W1082" s="53" t="e">
        <f>#REF!</f>
        <v>#REF!</v>
      </c>
      <c r="X1082" s="53" t="e">
        <f>IF(W1082=0,"",COUNTIF(W$4:W1082,1))</f>
        <v>#REF!</v>
      </c>
    </row>
    <row r="1083" spans="12:24" s="21" customFormat="1" x14ac:dyDescent="0.2">
      <c r="L1083" s="22">
        <v>1080</v>
      </c>
      <c r="M1083" s="22" t="e">
        <f>IF(#REF!=#REF!,1,0)</f>
        <v>#REF!</v>
      </c>
      <c r="N1083" s="22" t="e">
        <f>IF(M1083=0,"",COUNTIF(M$4:M1083,1))</f>
        <v>#REF!</v>
      </c>
      <c r="O1083" s="53" t="e">
        <f>IF(#REF!=zz!BR$2396,1,0)</f>
        <v>#REF!</v>
      </c>
      <c r="P1083" s="53" t="e">
        <f>IF(O1083=0,"",COUNTIF(O$4:O1083,1))</f>
        <v>#REF!</v>
      </c>
      <c r="Q1083" s="53" t="e">
        <f>IF(#REF!=zz!BR$2398,1,0)</f>
        <v>#REF!</v>
      </c>
      <c r="R1083" s="53" t="e">
        <f>IF(Q1083=0,"",COUNTIF(Q$4:Q1083,1))</f>
        <v>#REF!</v>
      </c>
      <c r="S1083" s="53" t="e">
        <f>IF(#REF!=zz!BR$2400,1,0)</f>
        <v>#REF!</v>
      </c>
      <c r="T1083" s="53" t="e">
        <f>IF(S1083=0,"",COUNTIF(S$4:S1083,1))</f>
        <v>#REF!</v>
      </c>
      <c r="U1083" s="53" t="e">
        <f>IF(#REF!&lt;&gt;"",1,"")</f>
        <v>#REF!</v>
      </c>
      <c r="V1083" s="53" t="e">
        <f>IF(U1083="","",COUNTIF(U$4:U1083,1))</f>
        <v>#REF!</v>
      </c>
      <c r="W1083" s="53" t="e">
        <f>#REF!</f>
        <v>#REF!</v>
      </c>
      <c r="X1083" s="53" t="e">
        <f>IF(W1083=0,"",COUNTIF(W$4:W1083,1))</f>
        <v>#REF!</v>
      </c>
    </row>
    <row r="1084" spans="12:24" s="21" customFormat="1" x14ac:dyDescent="0.2">
      <c r="L1084" s="22">
        <v>1081</v>
      </c>
      <c r="M1084" s="22" t="e">
        <f>IF(#REF!=#REF!,1,0)</f>
        <v>#REF!</v>
      </c>
      <c r="N1084" s="22" t="e">
        <f>IF(M1084=0,"",COUNTIF(M$4:M1084,1))</f>
        <v>#REF!</v>
      </c>
      <c r="O1084" s="53" t="e">
        <f>IF(#REF!=zz!BR$2396,1,0)</f>
        <v>#REF!</v>
      </c>
      <c r="P1084" s="53" t="e">
        <f>IF(O1084=0,"",COUNTIF(O$4:O1084,1))</f>
        <v>#REF!</v>
      </c>
      <c r="Q1084" s="53" t="e">
        <f>IF(#REF!=zz!BR$2398,1,0)</f>
        <v>#REF!</v>
      </c>
      <c r="R1084" s="53" t="e">
        <f>IF(Q1084=0,"",COUNTIF(Q$4:Q1084,1))</f>
        <v>#REF!</v>
      </c>
      <c r="S1084" s="53" t="e">
        <f>IF(#REF!=zz!BR$2400,1,0)</f>
        <v>#REF!</v>
      </c>
      <c r="T1084" s="53" t="e">
        <f>IF(S1084=0,"",COUNTIF(S$4:S1084,1))</f>
        <v>#REF!</v>
      </c>
      <c r="U1084" s="53" t="e">
        <f>IF(#REF!&lt;&gt;"",1,"")</f>
        <v>#REF!</v>
      </c>
      <c r="V1084" s="53" t="e">
        <f>IF(U1084="","",COUNTIF(U$4:U1084,1))</f>
        <v>#REF!</v>
      </c>
      <c r="W1084" s="53" t="e">
        <f>#REF!</f>
        <v>#REF!</v>
      </c>
      <c r="X1084" s="53" t="e">
        <f>IF(W1084=0,"",COUNTIF(W$4:W1084,1))</f>
        <v>#REF!</v>
      </c>
    </row>
    <row r="1085" spans="12:24" s="21" customFormat="1" x14ac:dyDescent="0.2">
      <c r="L1085" s="22">
        <v>1082</v>
      </c>
      <c r="M1085" s="22" t="e">
        <f>IF(#REF!=#REF!,1,0)</f>
        <v>#REF!</v>
      </c>
      <c r="N1085" s="22" t="e">
        <f>IF(M1085=0,"",COUNTIF(M$4:M1085,1))</f>
        <v>#REF!</v>
      </c>
      <c r="O1085" s="53" t="e">
        <f>IF(#REF!=zz!BR$2396,1,0)</f>
        <v>#REF!</v>
      </c>
      <c r="P1085" s="53" t="e">
        <f>IF(O1085=0,"",COUNTIF(O$4:O1085,1))</f>
        <v>#REF!</v>
      </c>
      <c r="Q1085" s="53" t="e">
        <f>IF(#REF!=zz!BR$2398,1,0)</f>
        <v>#REF!</v>
      </c>
      <c r="R1085" s="53" t="e">
        <f>IF(Q1085=0,"",COUNTIF(Q$4:Q1085,1))</f>
        <v>#REF!</v>
      </c>
      <c r="S1085" s="53" t="e">
        <f>IF(#REF!=zz!BR$2400,1,0)</f>
        <v>#REF!</v>
      </c>
      <c r="T1085" s="53" t="e">
        <f>IF(S1085=0,"",COUNTIF(S$4:S1085,1))</f>
        <v>#REF!</v>
      </c>
      <c r="U1085" s="53" t="e">
        <f>IF(#REF!&lt;&gt;"",1,"")</f>
        <v>#REF!</v>
      </c>
      <c r="V1085" s="53" t="e">
        <f>IF(U1085="","",COUNTIF(U$4:U1085,1))</f>
        <v>#REF!</v>
      </c>
      <c r="W1085" s="53" t="e">
        <f>#REF!</f>
        <v>#REF!</v>
      </c>
      <c r="X1085" s="53" t="e">
        <f>IF(W1085=0,"",COUNTIF(W$4:W1085,1))</f>
        <v>#REF!</v>
      </c>
    </row>
    <row r="1086" spans="12:24" s="21" customFormat="1" x14ac:dyDescent="0.2">
      <c r="L1086" s="22">
        <v>1083</v>
      </c>
      <c r="M1086" s="22" t="e">
        <f>IF(#REF!=#REF!,1,0)</f>
        <v>#REF!</v>
      </c>
      <c r="N1086" s="22" t="e">
        <f>IF(M1086=0,"",COUNTIF(M$4:M1086,1))</f>
        <v>#REF!</v>
      </c>
      <c r="O1086" s="53" t="e">
        <f>IF(#REF!=zz!BR$2396,1,0)</f>
        <v>#REF!</v>
      </c>
      <c r="P1086" s="53" t="e">
        <f>IF(O1086=0,"",COUNTIF(O$4:O1086,1))</f>
        <v>#REF!</v>
      </c>
      <c r="Q1086" s="53" t="e">
        <f>IF(#REF!=zz!BR$2398,1,0)</f>
        <v>#REF!</v>
      </c>
      <c r="R1086" s="53" t="e">
        <f>IF(Q1086=0,"",COUNTIF(Q$4:Q1086,1))</f>
        <v>#REF!</v>
      </c>
      <c r="S1086" s="53" t="e">
        <f>IF(#REF!=zz!BR$2400,1,0)</f>
        <v>#REF!</v>
      </c>
      <c r="T1086" s="53" t="e">
        <f>IF(S1086=0,"",COUNTIF(S$4:S1086,1))</f>
        <v>#REF!</v>
      </c>
      <c r="U1086" s="53" t="e">
        <f>IF(#REF!&lt;&gt;"",1,"")</f>
        <v>#REF!</v>
      </c>
      <c r="V1086" s="53" t="e">
        <f>IF(U1086="","",COUNTIF(U$4:U1086,1))</f>
        <v>#REF!</v>
      </c>
      <c r="W1086" s="53" t="e">
        <f>#REF!</f>
        <v>#REF!</v>
      </c>
      <c r="X1086" s="53" t="e">
        <f>IF(W1086=0,"",COUNTIF(W$4:W1086,1))</f>
        <v>#REF!</v>
      </c>
    </row>
    <row r="1087" spans="12:24" s="21" customFormat="1" x14ac:dyDescent="0.2">
      <c r="L1087" s="22">
        <v>1084</v>
      </c>
      <c r="M1087" s="22" t="e">
        <f>IF(#REF!=#REF!,1,0)</f>
        <v>#REF!</v>
      </c>
      <c r="N1087" s="22" t="e">
        <f>IF(M1087=0,"",COUNTIF(M$4:M1087,1))</f>
        <v>#REF!</v>
      </c>
      <c r="O1087" s="53" t="e">
        <f>IF(#REF!=zz!BR$2396,1,0)</f>
        <v>#REF!</v>
      </c>
      <c r="P1087" s="53" t="e">
        <f>IF(O1087=0,"",COUNTIF(O$4:O1087,1))</f>
        <v>#REF!</v>
      </c>
      <c r="Q1087" s="53" t="e">
        <f>IF(#REF!=zz!BR$2398,1,0)</f>
        <v>#REF!</v>
      </c>
      <c r="R1087" s="53" t="e">
        <f>IF(Q1087=0,"",COUNTIF(Q$4:Q1087,1))</f>
        <v>#REF!</v>
      </c>
      <c r="S1087" s="53" t="e">
        <f>IF(#REF!=zz!BR$2400,1,0)</f>
        <v>#REF!</v>
      </c>
      <c r="T1087" s="53" t="e">
        <f>IF(S1087=0,"",COUNTIF(S$4:S1087,1))</f>
        <v>#REF!</v>
      </c>
      <c r="U1087" s="53" t="e">
        <f>IF(#REF!&lt;&gt;"",1,"")</f>
        <v>#REF!</v>
      </c>
      <c r="V1087" s="53" t="e">
        <f>IF(U1087="","",COUNTIF(U$4:U1087,1))</f>
        <v>#REF!</v>
      </c>
      <c r="W1087" s="53" t="e">
        <f>#REF!</f>
        <v>#REF!</v>
      </c>
      <c r="X1087" s="53" t="e">
        <f>IF(W1087=0,"",COUNTIF(W$4:W1087,1))</f>
        <v>#REF!</v>
      </c>
    </row>
    <row r="1088" spans="12:24" s="21" customFormat="1" x14ac:dyDescent="0.2">
      <c r="L1088" s="22">
        <v>1085</v>
      </c>
      <c r="M1088" s="22" t="e">
        <f>IF(#REF!=#REF!,1,0)</f>
        <v>#REF!</v>
      </c>
      <c r="N1088" s="22" t="e">
        <f>IF(M1088=0,"",COUNTIF(M$4:M1088,1))</f>
        <v>#REF!</v>
      </c>
      <c r="O1088" s="53" t="e">
        <f>IF(#REF!=zz!BR$2396,1,0)</f>
        <v>#REF!</v>
      </c>
      <c r="P1088" s="53" t="e">
        <f>IF(O1088=0,"",COUNTIF(O$4:O1088,1))</f>
        <v>#REF!</v>
      </c>
      <c r="Q1088" s="53" t="e">
        <f>IF(#REF!=zz!BR$2398,1,0)</f>
        <v>#REF!</v>
      </c>
      <c r="R1088" s="53" t="e">
        <f>IF(Q1088=0,"",COUNTIF(Q$4:Q1088,1))</f>
        <v>#REF!</v>
      </c>
      <c r="S1088" s="53" t="e">
        <f>IF(#REF!=zz!BR$2400,1,0)</f>
        <v>#REF!</v>
      </c>
      <c r="T1088" s="53" t="e">
        <f>IF(S1088=0,"",COUNTIF(S$4:S1088,1))</f>
        <v>#REF!</v>
      </c>
      <c r="U1088" s="53" t="e">
        <f>IF(#REF!&lt;&gt;"",1,"")</f>
        <v>#REF!</v>
      </c>
      <c r="V1088" s="53" t="e">
        <f>IF(U1088="","",COUNTIF(U$4:U1088,1))</f>
        <v>#REF!</v>
      </c>
      <c r="W1088" s="53" t="e">
        <f>#REF!</f>
        <v>#REF!</v>
      </c>
      <c r="X1088" s="53" t="e">
        <f>IF(W1088=0,"",COUNTIF(W$4:W1088,1))</f>
        <v>#REF!</v>
      </c>
    </row>
    <row r="1089" spans="12:24" s="21" customFormat="1" x14ac:dyDescent="0.2">
      <c r="L1089" s="22">
        <v>1086</v>
      </c>
      <c r="M1089" s="22" t="e">
        <f>IF(#REF!=#REF!,1,0)</f>
        <v>#REF!</v>
      </c>
      <c r="N1089" s="22" t="e">
        <f>IF(M1089=0,"",COUNTIF(M$4:M1089,1))</f>
        <v>#REF!</v>
      </c>
      <c r="O1089" s="53" t="e">
        <f>IF(#REF!=zz!BR$2396,1,0)</f>
        <v>#REF!</v>
      </c>
      <c r="P1089" s="53" t="e">
        <f>IF(O1089=0,"",COUNTIF(O$4:O1089,1))</f>
        <v>#REF!</v>
      </c>
      <c r="Q1089" s="53" t="e">
        <f>IF(#REF!=zz!BR$2398,1,0)</f>
        <v>#REF!</v>
      </c>
      <c r="R1089" s="53" t="e">
        <f>IF(Q1089=0,"",COUNTIF(Q$4:Q1089,1))</f>
        <v>#REF!</v>
      </c>
      <c r="S1089" s="53" t="e">
        <f>IF(#REF!=zz!BR$2400,1,0)</f>
        <v>#REF!</v>
      </c>
      <c r="T1089" s="53" t="e">
        <f>IF(S1089=0,"",COUNTIF(S$4:S1089,1))</f>
        <v>#REF!</v>
      </c>
      <c r="U1089" s="53" t="e">
        <f>IF(#REF!&lt;&gt;"",1,"")</f>
        <v>#REF!</v>
      </c>
      <c r="V1089" s="53" t="e">
        <f>IF(U1089="","",COUNTIF(U$4:U1089,1))</f>
        <v>#REF!</v>
      </c>
      <c r="W1089" s="53" t="e">
        <f>#REF!</f>
        <v>#REF!</v>
      </c>
      <c r="X1089" s="53" t="e">
        <f>IF(W1089=0,"",COUNTIF(W$4:W1089,1))</f>
        <v>#REF!</v>
      </c>
    </row>
    <row r="1090" spans="12:24" s="21" customFormat="1" x14ac:dyDescent="0.2">
      <c r="L1090" s="22">
        <v>1087</v>
      </c>
      <c r="M1090" s="22" t="e">
        <f>IF(#REF!=#REF!,1,0)</f>
        <v>#REF!</v>
      </c>
      <c r="N1090" s="22" t="e">
        <f>IF(M1090=0,"",COUNTIF(M$4:M1090,1))</f>
        <v>#REF!</v>
      </c>
      <c r="O1090" s="53" t="e">
        <f>IF(#REF!=zz!BR$2396,1,0)</f>
        <v>#REF!</v>
      </c>
      <c r="P1090" s="53" t="e">
        <f>IF(O1090=0,"",COUNTIF(O$4:O1090,1))</f>
        <v>#REF!</v>
      </c>
      <c r="Q1090" s="53" t="e">
        <f>IF(#REF!=zz!BR$2398,1,0)</f>
        <v>#REF!</v>
      </c>
      <c r="R1090" s="53" t="e">
        <f>IF(Q1090=0,"",COUNTIF(Q$4:Q1090,1))</f>
        <v>#REF!</v>
      </c>
      <c r="S1090" s="53" t="e">
        <f>IF(#REF!=zz!BR$2400,1,0)</f>
        <v>#REF!</v>
      </c>
      <c r="T1090" s="53" t="e">
        <f>IF(S1090=0,"",COUNTIF(S$4:S1090,1))</f>
        <v>#REF!</v>
      </c>
      <c r="U1090" s="53" t="e">
        <f>IF(#REF!&lt;&gt;"",1,"")</f>
        <v>#REF!</v>
      </c>
      <c r="V1090" s="53" t="e">
        <f>IF(U1090="","",COUNTIF(U$4:U1090,1))</f>
        <v>#REF!</v>
      </c>
      <c r="W1090" s="53" t="e">
        <f>#REF!</f>
        <v>#REF!</v>
      </c>
      <c r="X1090" s="53" t="e">
        <f>IF(W1090=0,"",COUNTIF(W$4:W1090,1))</f>
        <v>#REF!</v>
      </c>
    </row>
    <row r="1091" spans="12:24" s="21" customFormat="1" x14ac:dyDescent="0.2">
      <c r="L1091" s="22">
        <v>1088</v>
      </c>
      <c r="M1091" s="22" t="e">
        <f>IF(#REF!=#REF!,1,0)</f>
        <v>#REF!</v>
      </c>
      <c r="N1091" s="22" t="e">
        <f>IF(M1091=0,"",COUNTIF(M$4:M1091,1))</f>
        <v>#REF!</v>
      </c>
      <c r="O1091" s="53" t="e">
        <f>IF(#REF!=zz!BR$2396,1,0)</f>
        <v>#REF!</v>
      </c>
      <c r="P1091" s="53" t="e">
        <f>IF(O1091=0,"",COUNTIF(O$4:O1091,1))</f>
        <v>#REF!</v>
      </c>
      <c r="Q1091" s="53" t="e">
        <f>IF(#REF!=zz!BR$2398,1,0)</f>
        <v>#REF!</v>
      </c>
      <c r="R1091" s="53" t="e">
        <f>IF(Q1091=0,"",COUNTIF(Q$4:Q1091,1))</f>
        <v>#REF!</v>
      </c>
      <c r="S1091" s="53" t="e">
        <f>IF(#REF!=zz!BR$2400,1,0)</f>
        <v>#REF!</v>
      </c>
      <c r="T1091" s="53" t="e">
        <f>IF(S1091=0,"",COUNTIF(S$4:S1091,1))</f>
        <v>#REF!</v>
      </c>
      <c r="U1091" s="53" t="e">
        <f>IF(#REF!&lt;&gt;"",1,"")</f>
        <v>#REF!</v>
      </c>
      <c r="V1091" s="53" t="e">
        <f>IF(U1091="","",COUNTIF(U$4:U1091,1))</f>
        <v>#REF!</v>
      </c>
      <c r="W1091" s="53" t="e">
        <f>#REF!</f>
        <v>#REF!</v>
      </c>
      <c r="X1091" s="53" t="e">
        <f>IF(W1091=0,"",COUNTIF(W$4:W1091,1))</f>
        <v>#REF!</v>
      </c>
    </row>
    <row r="1092" spans="12:24" s="21" customFormat="1" x14ac:dyDescent="0.2">
      <c r="L1092" s="22">
        <v>1089</v>
      </c>
      <c r="M1092" s="22" t="e">
        <f>IF(#REF!=#REF!,1,0)</f>
        <v>#REF!</v>
      </c>
      <c r="N1092" s="22" t="e">
        <f>IF(M1092=0,"",COUNTIF(M$4:M1092,1))</f>
        <v>#REF!</v>
      </c>
      <c r="O1092" s="53" t="e">
        <f>IF(#REF!=zz!BR$2396,1,0)</f>
        <v>#REF!</v>
      </c>
      <c r="P1092" s="53" t="e">
        <f>IF(O1092=0,"",COUNTIF(O$4:O1092,1))</f>
        <v>#REF!</v>
      </c>
      <c r="Q1092" s="53" t="e">
        <f>IF(#REF!=zz!BR$2398,1,0)</f>
        <v>#REF!</v>
      </c>
      <c r="R1092" s="53" t="e">
        <f>IF(Q1092=0,"",COUNTIF(Q$4:Q1092,1))</f>
        <v>#REF!</v>
      </c>
      <c r="S1092" s="53" t="e">
        <f>IF(#REF!=zz!BR$2400,1,0)</f>
        <v>#REF!</v>
      </c>
      <c r="T1092" s="53" t="e">
        <f>IF(S1092=0,"",COUNTIF(S$4:S1092,1))</f>
        <v>#REF!</v>
      </c>
      <c r="U1092" s="53" t="e">
        <f>IF(#REF!&lt;&gt;"",1,"")</f>
        <v>#REF!</v>
      </c>
      <c r="V1092" s="53" t="e">
        <f>IF(U1092="","",COUNTIF(U$4:U1092,1))</f>
        <v>#REF!</v>
      </c>
      <c r="W1092" s="53" t="e">
        <f>#REF!</f>
        <v>#REF!</v>
      </c>
      <c r="X1092" s="53" t="e">
        <f>IF(W1092=0,"",COUNTIF(W$4:W1092,1))</f>
        <v>#REF!</v>
      </c>
    </row>
    <row r="1093" spans="12:24" s="21" customFormat="1" x14ac:dyDescent="0.2">
      <c r="L1093" s="22">
        <v>1090</v>
      </c>
      <c r="M1093" s="22" t="e">
        <f>IF(#REF!=#REF!,1,0)</f>
        <v>#REF!</v>
      </c>
      <c r="N1093" s="22" t="e">
        <f>IF(M1093=0,"",COUNTIF(M$4:M1093,1))</f>
        <v>#REF!</v>
      </c>
      <c r="O1093" s="53" t="e">
        <f>IF(#REF!=zz!BR$2396,1,0)</f>
        <v>#REF!</v>
      </c>
      <c r="P1093" s="53" t="e">
        <f>IF(O1093=0,"",COUNTIF(O$4:O1093,1))</f>
        <v>#REF!</v>
      </c>
      <c r="Q1093" s="53" t="e">
        <f>IF(#REF!=zz!BR$2398,1,0)</f>
        <v>#REF!</v>
      </c>
      <c r="R1093" s="53" t="e">
        <f>IF(Q1093=0,"",COUNTIF(Q$4:Q1093,1))</f>
        <v>#REF!</v>
      </c>
      <c r="S1093" s="53" t="e">
        <f>IF(#REF!=zz!BR$2400,1,0)</f>
        <v>#REF!</v>
      </c>
      <c r="T1093" s="53" t="e">
        <f>IF(S1093=0,"",COUNTIF(S$4:S1093,1))</f>
        <v>#REF!</v>
      </c>
      <c r="U1093" s="53" t="e">
        <f>IF(#REF!&lt;&gt;"",1,"")</f>
        <v>#REF!</v>
      </c>
      <c r="V1093" s="53" t="e">
        <f>IF(U1093="","",COUNTIF(U$4:U1093,1))</f>
        <v>#REF!</v>
      </c>
      <c r="W1093" s="53" t="e">
        <f>#REF!</f>
        <v>#REF!</v>
      </c>
      <c r="X1093" s="53" t="e">
        <f>IF(W1093=0,"",COUNTIF(W$4:W1093,1))</f>
        <v>#REF!</v>
      </c>
    </row>
    <row r="1094" spans="12:24" s="21" customFormat="1" x14ac:dyDescent="0.2">
      <c r="L1094" s="22">
        <v>1091</v>
      </c>
      <c r="M1094" s="22" t="e">
        <f>IF(#REF!=#REF!,1,0)</f>
        <v>#REF!</v>
      </c>
      <c r="N1094" s="22" t="e">
        <f>IF(M1094=0,"",COUNTIF(M$4:M1094,1))</f>
        <v>#REF!</v>
      </c>
      <c r="O1094" s="53" t="e">
        <f>IF(#REF!=zz!BR$2396,1,0)</f>
        <v>#REF!</v>
      </c>
      <c r="P1094" s="53" t="e">
        <f>IF(O1094=0,"",COUNTIF(O$4:O1094,1))</f>
        <v>#REF!</v>
      </c>
      <c r="Q1094" s="53" t="e">
        <f>IF(#REF!=zz!BR$2398,1,0)</f>
        <v>#REF!</v>
      </c>
      <c r="R1094" s="53" t="e">
        <f>IF(Q1094=0,"",COUNTIF(Q$4:Q1094,1))</f>
        <v>#REF!</v>
      </c>
      <c r="S1094" s="53" t="e">
        <f>IF(#REF!=zz!BR$2400,1,0)</f>
        <v>#REF!</v>
      </c>
      <c r="T1094" s="53" t="e">
        <f>IF(S1094=0,"",COUNTIF(S$4:S1094,1))</f>
        <v>#REF!</v>
      </c>
      <c r="U1094" s="53" t="e">
        <f>IF(#REF!&lt;&gt;"",1,"")</f>
        <v>#REF!</v>
      </c>
      <c r="V1094" s="53" t="e">
        <f>IF(U1094="","",COUNTIF(U$4:U1094,1))</f>
        <v>#REF!</v>
      </c>
      <c r="W1094" s="53" t="e">
        <f>#REF!</f>
        <v>#REF!</v>
      </c>
      <c r="X1094" s="53" t="e">
        <f>IF(W1094=0,"",COUNTIF(W$4:W1094,1))</f>
        <v>#REF!</v>
      </c>
    </row>
    <row r="1095" spans="12:24" s="21" customFormat="1" x14ac:dyDescent="0.2">
      <c r="L1095" s="22">
        <v>1092</v>
      </c>
      <c r="M1095" s="22" t="e">
        <f>IF(#REF!=#REF!,1,0)</f>
        <v>#REF!</v>
      </c>
      <c r="N1095" s="22" t="e">
        <f>IF(M1095=0,"",COUNTIF(M$4:M1095,1))</f>
        <v>#REF!</v>
      </c>
      <c r="O1095" s="53" t="e">
        <f>IF(#REF!=zz!BR$2396,1,0)</f>
        <v>#REF!</v>
      </c>
      <c r="P1095" s="53" t="e">
        <f>IF(O1095=0,"",COUNTIF(O$4:O1095,1))</f>
        <v>#REF!</v>
      </c>
      <c r="Q1095" s="53" t="e">
        <f>IF(#REF!=zz!BR$2398,1,0)</f>
        <v>#REF!</v>
      </c>
      <c r="R1095" s="53" t="e">
        <f>IF(Q1095=0,"",COUNTIF(Q$4:Q1095,1))</f>
        <v>#REF!</v>
      </c>
      <c r="S1095" s="53" t="e">
        <f>IF(#REF!=zz!BR$2400,1,0)</f>
        <v>#REF!</v>
      </c>
      <c r="T1095" s="53" t="e">
        <f>IF(S1095=0,"",COUNTIF(S$4:S1095,1))</f>
        <v>#REF!</v>
      </c>
      <c r="U1095" s="53" t="e">
        <f>IF(#REF!&lt;&gt;"",1,"")</f>
        <v>#REF!</v>
      </c>
      <c r="V1095" s="53" t="e">
        <f>IF(U1095="","",COUNTIF(U$4:U1095,1))</f>
        <v>#REF!</v>
      </c>
      <c r="W1095" s="53" t="e">
        <f>#REF!</f>
        <v>#REF!</v>
      </c>
      <c r="X1095" s="53" t="e">
        <f>IF(W1095=0,"",COUNTIF(W$4:W1095,1))</f>
        <v>#REF!</v>
      </c>
    </row>
    <row r="1096" spans="12:24" s="21" customFormat="1" x14ac:dyDescent="0.2">
      <c r="L1096" s="22">
        <v>1093</v>
      </c>
      <c r="M1096" s="22" t="e">
        <f>IF(#REF!=#REF!,1,0)</f>
        <v>#REF!</v>
      </c>
      <c r="N1096" s="22" t="e">
        <f>IF(M1096=0,"",COUNTIF(M$4:M1096,1))</f>
        <v>#REF!</v>
      </c>
      <c r="O1096" s="53" t="e">
        <f>IF(#REF!=zz!BR$2396,1,0)</f>
        <v>#REF!</v>
      </c>
      <c r="P1096" s="53" t="e">
        <f>IF(O1096=0,"",COUNTIF(O$4:O1096,1))</f>
        <v>#REF!</v>
      </c>
      <c r="Q1096" s="53" t="e">
        <f>IF(#REF!=zz!BR$2398,1,0)</f>
        <v>#REF!</v>
      </c>
      <c r="R1096" s="53" t="e">
        <f>IF(Q1096=0,"",COUNTIF(Q$4:Q1096,1))</f>
        <v>#REF!</v>
      </c>
      <c r="S1096" s="53" t="e">
        <f>IF(#REF!=zz!BR$2400,1,0)</f>
        <v>#REF!</v>
      </c>
      <c r="T1096" s="53" t="e">
        <f>IF(S1096=0,"",COUNTIF(S$4:S1096,1))</f>
        <v>#REF!</v>
      </c>
      <c r="U1096" s="53" t="e">
        <f>IF(#REF!&lt;&gt;"",1,"")</f>
        <v>#REF!</v>
      </c>
      <c r="V1096" s="53" t="e">
        <f>IF(U1096="","",COUNTIF(U$4:U1096,1))</f>
        <v>#REF!</v>
      </c>
      <c r="W1096" s="53" t="e">
        <f>#REF!</f>
        <v>#REF!</v>
      </c>
      <c r="X1096" s="53" t="e">
        <f>IF(W1096=0,"",COUNTIF(W$4:W1096,1))</f>
        <v>#REF!</v>
      </c>
    </row>
    <row r="1097" spans="12:24" s="21" customFormat="1" x14ac:dyDescent="0.2">
      <c r="L1097" s="22">
        <v>1094</v>
      </c>
      <c r="M1097" s="22" t="e">
        <f>IF(#REF!=#REF!,1,0)</f>
        <v>#REF!</v>
      </c>
      <c r="N1097" s="22" t="e">
        <f>IF(M1097=0,"",COUNTIF(M$4:M1097,1))</f>
        <v>#REF!</v>
      </c>
      <c r="O1097" s="53" t="e">
        <f>IF(#REF!=zz!BR$2396,1,0)</f>
        <v>#REF!</v>
      </c>
      <c r="P1097" s="53" t="e">
        <f>IF(O1097=0,"",COUNTIF(O$4:O1097,1))</f>
        <v>#REF!</v>
      </c>
      <c r="Q1097" s="53" t="e">
        <f>IF(#REF!=zz!BR$2398,1,0)</f>
        <v>#REF!</v>
      </c>
      <c r="R1097" s="53" t="e">
        <f>IF(Q1097=0,"",COUNTIF(Q$4:Q1097,1))</f>
        <v>#REF!</v>
      </c>
      <c r="S1097" s="53" t="e">
        <f>IF(#REF!=zz!BR$2400,1,0)</f>
        <v>#REF!</v>
      </c>
      <c r="T1097" s="53" t="e">
        <f>IF(S1097=0,"",COUNTIF(S$4:S1097,1))</f>
        <v>#REF!</v>
      </c>
      <c r="U1097" s="53" t="e">
        <f>IF(#REF!&lt;&gt;"",1,"")</f>
        <v>#REF!</v>
      </c>
      <c r="V1097" s="53" t="e">
        <f>IF(U1097="","",COUNTIF(U$4:U1097,1))</f>
        <v>#REF!</v>
      </c>
      <c r="W1097" s="53" t="e">
        <f>#REF!</f>
        <v>#REF!</v>
      </c>
      <c r="X1097" s="53" t="e">
        <f>IF(W1097=0,"",COUNTIF(W$4:W1097,1))</f>
        <v>#REF!</v>
      </c>
    </row>
    <row r="1098" spans="12:24" s="21" customFormat="1" x14ac:dyDescent="0.2">
      <c r="L1098" s="22">
        <v>1095</v>
      </c>
      <c r="M1098" s="22" t="e">
        <f>IF(#REF!=#REF!,1,0)</f>
        <v>#REF!</v>
      </c>
      <c r="N1098" s="22" t="e">
        <f>IF(M1098=0,"",COUNTIF(M$4:M1098,1))</f>
        <v>#REF!</v>
      </c>
      <c r="O1098" s="53" t="e">
        <f>IF(#REF!=zz!BR$2396,1,0)</f>
        <v>#REF!</v>
      </c>
      <c r="P1098" s="53" t="e">
        <f>IF(O1098=0,"",COUNTIF(O$4:O1098,1))</f>
        <v>#REF!</v>
      </c>
      <c r="Q1098" s="53" t="e">
        <f>IF(#REF!=zz!BR$2398,1,0)</f>
        <v>#REF!</v>
      </c>
      <c r="R1098" s="53" t="e">
        <f>IF(Q1098=0,"",COUNTIF(Q$4:Q1098,1))</f>
        <v>#REF!</v>
      </c>
      <c r="S1098" s="53" t="e">
        <f>IF(#REF!=zz!BR$2400,1,0)</f>
        <v>#REF!</v>
      </c>
      <c r="T1098" s="53" t="e">
        <f>IF(S1098=0,"",COUNTIF(S$4:S1098,1))</f>
        <v>#REF!</v>
      </c>
      <c r="U1098" s="53" t="e">
        <f>IF(#REF!&lt;&gt;"",1,"")</f>
        <v>#REF!</v>
      </c>
      <c r="V1098" s="53" t="e">
        <f>IF(U1098="","",COUNTIF(U$4:U1098,1))</f>
        <v>#REF!</v>
      </c>
      <c r="W1098" s="53" t="e">
        <f>#REF!</f>
        <v>#REF!</v>
      </c>
      <c r="X1098" s="53" t="e">
        <f>IF(W1098=0,"",COUNTIF(W$4:W1098,1))</f>
        <v>#REF!</v>
      </c>
    </row>
    <row r="1099" spans="12:24" s="21" customFormat="1" x14ac:dyDescent="0.2">
      <c r="L1099" s="22">
        <v>1096</v>
      </c>
      <c r="M1099" s="22" t="e">
        <f>IF(#REF!=#REF!,1,0)</f>
        <v>#REF!</v>
      </c>
      <c r="N1099" s="22" t="e">
        <f>IF(M1099=0,"",COUNTIF(M$4:M1099,1))</f>
        <v>#REF!</v>
      </c>
      <c r="O1099" s="53" t="e">
        <f>IF(#REF!=zz!BR$2396,1,0)</f>
        <v>#REF!</v>
      </c>
      <c r="P1099" s="53" t="e">
        <f>IF(O1099=0,"",COUNTIF(O$4:O1099,1))</f>
        <v>#REF!</v>
      </c>
      <c r="Q1099" s="53" t="e">
        <f>IF(#REF!=zz!BR$2398,1,0)</f>
        <v>#REF!</v>
      </c>
      <c r="R1099" s="53" t="e">
        <f>IF(Q1099=0,"",COUNTIF(Q$4:Q1099,1))</f>
        <v>#REF!</v>
      </c>
      <c r="S1099" s="53" t="e">
        <f>IF(#REF!=zz!BR$2400,1,0)</f>
        <v>#REF!</v>
      </c>
      <c r="T1099" s="53" t="e">
        <f>IF(S1099=0,"",COUNTIF(S$4:S1099,1))</f>
        <v>#REF!</v>
      </c>
      <c r="U1099" s="53" t="e">
        <f>IF(#REF!&lt;&gt;"",1,"")</f>
        <v>#REF!</v>
      </c>
      <c r="V1099" s="53" t="e">
        <f>IF(U1099="","",COUNTIF(U$4:U1099,1))</f>
        <v>#REF!</v>
      </c>
      <c r="W1099" s="53" t="e">
        <f>#REF!</f>
        <v>#REF!</v>
      </c>
      <c r="X1099" s="53" t="e">
        <f>IF(W1099=0,"",COUNTIF(W$4:W1099,1))</f>
        <v>#REF!</v>
      </c>
    </row>
    <row r="1100" spans="12:24" s="21" customFormat="1" x14ac:dyDescent="0.2">
      <c r="L1100" s="22">
        <v>1097</v>
      </c>
      <c r="M1100" s="22" t="e">
        <f>IF(#REF!=#REF!,1,0)</f>
        <v>#REF!</v>
      </c>
      <c r="N1100" s="22" t="e">
        <f>IF(M1100=0,"",COUNTIF(M$4:M1100,1))</f>
        <v>#REF!</v>
      </c>
      <c r="O1100" s="53" t="e">
        <f>IF(#REF!=zz!BR$2396,1,0)</f>
        <v>#REF!</v>
      </c>
      <c r="P1100" s="53" t="e">
        <f>IF(O1100=0,"",COUNTIF(O$4:O1100,1))</f>
        <v>#REF!</v>
      </c>
      <c r="Q1100" s="53" t="e">
        <f>IF(#REF!=zz!BR$2398,1,0)</f>
        <v>#REF!</v>
      </c>
      <c r="R1100" s="53" t="e">
        <f>IF(Q1100=0,"",COUNTIF(Q$4:Q1100,1))</f>
        <v>#REF!</v>
      </c>
      <c r="S1100" s="53" t="e">
        <f>IF(#REF!=zz!BR$2400,1,0)</f>
        <v>#REF!</v>
      </c>
      <c r="T1100" s="53" t="e">
        <f>IF(S1100=0,"",COUNTIF(S$4:S1100,1))</f>
        <v>#REF!</v>
      </c>
      <c r="U1100" s="53" t="e">
        <f>IF(#REF!&lt;&gt;"",1,"")</f>
        <v>#REF!</v>
      </c>
      <c r="V1100" s="53" t="e">
        <f>IF(U1100="","",COUNTIF(U$4:U1100,1))</f>
        <v>#REF!</v>
      </c>
      <c r="W1100" s="53" t="e">
        <f>#REF!</f>
        <v>#REF!</v>
      </c>
      <c r="X1100" s="53" t="e">
        <f>IF(W1100=0,"",COUNTIF(W$4:W1100,1))</f>
        <v>#REF!</v>
      </c>
    </row>
    <row r="1101" spans="12:24" s="21" customFormat="1" x14ac:dyDescent="0.2">
      <c r="L1101" s="22">
        <v>1098</v>
      </c>
      <c r="M1101" s="22" t="e">
        <f>IF(#REF!=#REF!,1,0)</f>
        <v>#REF!</v>
      </c>
      <c r="N1101" s="22" t="e">
        <f>IF(M1101=0,"",COUNTIF(M$4:M1101,1))</f>
        <v>#REF!</v>
      </c>
      <c r="O1101" s="53" t="e">
        <f>IF(#REF!=zz!BR$2396,1,0)</f>
        <v>#REF!</v>
      </c>
      <c r="P1101" s="53" t="e">
        <f>IF(O1101=0,"",COUNTIF(O$4:O1101,1))</f>
        <v>#REF!</v>
      </c>
      <c r="Q1101" s="53" t="e">
        <f>IF(#REF!=zz!BR$2398,1,0)</f>
        <v>#REF!</v>
      </c>
      <c r="R1101" s="53" t="e">
        <f>IF(Q1101=0,"",COUNTIF(Q$4:Q1101,1))</f>
        <v>#REF!</v>
      </c>
      <c r="S1101" s="53" t="e">
        <f>IF(#REF!=zz!BR$2400,1,0)</f>
        <v>#REF!</v>
      </c>
      <c r="T1101" s="53" t="e">
        <f>IF(S1101=0,"",COUNTIF(S$4:S1101,1))</f>
        <v>#REF!</v>
      </c>
      <c r="U1101" s="53" t="e">
        <f>IF(#REF!&lt;&gt;"",1,"")</f>
        <v>#REF!</v>
      </c>
      <c r="V1101" s="53" t="e">
        <f>IF(U1101="","",COUNTIF(U$4:U1101,1))</f>
        <v>#REF!</v>
      </c>
      <c r="W1101" s="53" t="e">
        <f>#REF!</f>
        <v>#REF!</v>
      </c>
      <c r="X1101" s="53" t="e">
        <f>IF(W1101=0,"",COUNTIF(W$4:W1101,1))</f>
        <v>#REF!</v>
      </c>
    </row>
    <row r="1102" spans="12:24" s="21" customFormat="1" x14ac:dyDescent="0.2">
      <c r="L1102" s="22">
        <v>1099</v>
      </c>
      <c r="M1102" s="22" t="e">
        <f>IF(#REF!=#REF!,1,0)</f>
        <v>#REF!</v>
      </c>
      <c r="N1102" s="22" t="e">
        <f>IF(M1102=0,"",COUNTIF(M$4:M1102,1))</f>
        <v>#REF!</v>
      </c>
      <c r="O1102" s="53" t="e">
        <f>IF(#REF!=zz!BR$2396,1,0)</f>
        <v>#REF!</v>
      </c>
      <c r="P1102" s="53" t="e">
        <f>IF(O1102=0,"",COUNTIF(O$4:O1102,1))</f>
        <v>#REF!</v>
      </c>
      <c r="Q1102" s="53" t="e">
        <f>IF(#REF!=zz!BR$2398,1,0)</f>
        <v>#REF!</v>
      </c>
      <c r="R1102" s="53" t="e">
        <f>IF(Q1102=0,"",COUNTIF(Q$4:Q1102,1))</f>
        <v>#REF!</v>
      </c>
      <c r="S1102" s="53" t="e">
        <f>IF(#REF!=zz!BR$2400,1,0)</f>
        <v>#REF!</v>
      </c>
      <c r="T1102" s="53" t="e">
        <f>IF(S1102=0,"",COUNTIF(S$4:S1102,1))</f>
        <v>#REF!</v>
      </c>
      <c r="U1102" s="53" t="e">
        <f>IF(#REF!&lt;&gt;"",1,"")</f>
        <v>#REF!</v>
      </c>
      <c r="V1102" s="53" t="e">
        <f>IF(U1102="","",COUNTIF(U$4:U1102,1))</f>
        <v>#REF!</v>
      </c>
      <c r="W1102" s="53" t="e">
        <f>#REF!</f>
        <v>#REF!</v>
      </c>
      <c r="X1102" s="53" t="e">
        <f>IF(W1102=0,"",COUNTIF(W$4:W1102,1))</f>
        <v>#REF!</v>
      </c>
    </row>
    <row r="1103" spans="12:24" s="21" customFormat="1" x14ac:dyDescent="0.2">
      <c r="L1103" s="22">
        <v>1100</v>
      </c>
      <c r="M1103" s="22" t="e">
        <f>IF(#REF!=#REF!,1,0)</f>
        <v>#REF!</v>
      </c>
      <c r="N1103" s="22" t="e">
        <f>IF(M1103=0,"",COUNTIF(M$4:M1103,1))</f>
        <v>#REF!</v>
      </c>
      <c r="O1103" s="53" t="e">
        <f>IF(#REF!=zz!BR$2396,1,0)</f>
        <v>#REF!</v>
      </c>
      <c r="P1103" s="53" t="e">
        <f>IF(O1103=0,"",COUNTIF(O$4:O1103,1))</f>
        <v>#REF!</v>
      </c>
      <c r="Q1103" s="53" t="e">
        <f>IF(#REF!=zz!BR$2398,1,0)</f>
        <v>#REF!</v>
      </c>
      <c r="R1103" s="53" t="e">
        <f>IF(Q1103=0,"",COUNTIF(Q$4:Q1103,1))</f>
        <v>#REF!</v>
      </c>
      <c r="S1103" s="53" t="e">
        <f>IF(#REF!=zz!BR$2400,1,0)</f>
        <v>#REF!</v>
      </c>
      <c r="T1103" s="53" t="e">
        <f>IF(S1103=0,"",COUNTIF(S$4:S1103,1))</f>
        <v>#REF!</v>
      </c>
      <c r="U1103" s="53" t="e">
        <f>IF(#REF!&lt;&gt;"",1,"")</f>
        <v>#REF!</v>
      </c>
      <c r="V1103" s="53" t="e">
        <f>IF(U1103="","",COUNTIF(U$4:U1103,1))</f>
        <v>#REF!</v>
      </c>
      <c r="W1103" s="53" t="e">
        <f>#REF!</f>
        <v>#REF!</v>
      </c>
      <c r="X1103" s="53" t="e">
        <f>IF(W1103=0,"",COUNTIF(W$4:W1103,1))</f>
        <v>#REF!</v>
      </c>
    </row>
    <row r="1104" spans="12:24" s="21" customFormat="1" x14ac:dyDescent="0.2">
      <c r="L1104" s="22">
        <v>1101</v>
      </c>
      <c r="M1104" s="22" t="e">
        <f>IF(#REF!=#REF!,1,0)</f>
        <v>#REF!</v>
      </c>
      <c r="N1104" s="22" t="e">
        <f>IF(M1104=0,"",COUNTIF(M$4:M1104,1))</f>
        <v>#REF!</v>
      </c>
      <c r="O1104" s="53" t="e">
        <f>IF(#REF!=zz!BR$2396,1,0)</f>
        <v>#REF!</v>
      </c>
      <c r="P1104" s="53" t="e">
        <f>IF(O1104=0,"",COUNTIF(O$4:O1104,1))</f>
        <v>#REF!</v>
      </c>
      <c r="Q1104" s="53" t="e">
        <f>IF(#REF!=zz!BR$2398,1,0)</f>
        <v>#REF!</v>
      </c>
      <c r="R1104" s="53" t="e">
        <f>IF(Q1104=0,"",COUNTIF(Q$4:Q1104,1))</f>
        <v>#REF!</v>
      </c>
      <c r="S1104" s="53" t="e">
        <f>IF(#REF!=zz!BR$2400,1,0)</f>
        <v>#REF!</v>
      </c>
      <c r="T1104" s="53" t="e">
        <f>IF(S1104=0,"",COUNTIF(S$4:S1104,1))</f>
        <v>#REF!</v>
      </c>
      <c r="U1104" s="53" t="e">
        <f>IF(#REF!&lt;&gt;"",1,"")</f>
        <v>#REF!</v>
      </c>
      <c r="V1104" s="53" t="e">
        <f>IF(U1104="","",COUNTIF(U$4:U1104,1))</f>
        <v>#REF!</v>
      </c>
      <c r="W1104" s="53" t="e">
        <f>#REF!</f>
        <v>#REF!</v>
      </c>
      <c r="X1104" s="53" t="e">
        <f>IF(W1104=0,"",COUNTIF(W$4:W1104,1))</f>
        <v>#REF!</v>
      </c>
    </row>
    <row r="1105" spans="12:24" s="21" customFormat="1" x14ac:dyDescent="0.2">
      <c r="L1105" s="22">
        <v>1102</v>
      </c>
      <c r="M1105" s="22" t="e">
        <f>IF(#REF!=#REF!,1,0)</f>
        <v>#REF!</v>
      </c>
      <c r="N1105" s="22" t="e">
        <f>IF(M1105=0,"",COUNTIF(M$4:M1105,1))</f>
        <v>#REF!</v>
      </c>
      <c r="O1105" s="53" t="e">
        <f>IF(#REF!=zz!BR$2396,1,0)</f>
        <v>#REF!</v>
      </c>
      <c r="P1105" s="53" t="e">
        <f>IF(O1105=0,"",COUNTIF(O$4:O1105,1))</f>
        <v>#REF!</v>
      </c>
      <c r="Q1105" s="53" t="e">
        <f>IF(#REF!=zz!BR$2398,1,0)</f>
        <v>#REF!</v>
      </c>
      <c r="R1105" s="53" t="e">
        <f>IF(Q1105=0,"",COUNTIF(Q$4:Q1105,1))</f>
        <v>#REF!</v>
      </c>
      <c r="S1105" s="53" t="e">
        <f>IF(#REF!=zz!BR$2400,1,0)</f>
        <v>#REF!</v>
      </c>
      <c r="T1105" s="53" t="e">
        <f>IF(S1105=0,"",COUNTIF(S$4:S1105,1))</f>
        <v>#REF!</v>
      </c>
      <c r="U1105" s="53" t="e">
        <f>IF(#REF!&lt;&gt;"",1,"")</f>
        <v>#REF!</v>
      </c>
      <c r="V1105" s="53" t="e">
        <f>IF(U1105="","",COUNTIF(U$4:U1105,1))</f>
        <v>#REF!</v>
      </c>
      <c r="W1105" s="53" t="e">
        <f>#REF!</f>
        <v>#REF!</v>
      </c>
      <c r="X1105" s="53" t="e">
        <f>IF(W1105=0,"",COUNTIF(W$4:W1105,1))</f>
        <v>#REF!</v>
      </c>
    </row>
    <row r="1106" spans="12:24" s="21" customFormat="1" x14ac:dyDescent="0.2">
      <c r="L1106" s="22">
        <v>1103</v>
      </c>
      <c r="M1106" s="22" t="e">
        <f>IF(#REF!=#REF!,1,0)</f>
        <v>#REF!</v>
      </c>
      <c r="N1106" s="22" t="e">
        <f>IF(M1106=0,"",COUNTIF(M$4:M1106,1))</f>
        <v>#REF!</v>
      </c>
      <c r="O1106" s="53" t="e">
        <f>IF(#REF!=zz!BR$2396,1,0)</f>
        <v>#REF!</v>
      </c>
      <c r="P1106" s="53" t="e">
        <f>IF(O1106=0,"",COUNTIF(O$4:O1106,1))</f>
        <v>#REF!</v>
      </c>
      <c r="Q1106" s="53" t="e">
        <f>IF(#REF!=zz!BR$2398,1,0)</f>
        <v>#REF!</v>
      </c>
      <c r="R1106" s="53" t="e">
        <f>IF(Q1106=0,"",COUNTIF(Q$4:Q1106,1))</f>
        <v>#REF!</v>
      </c>
      <c r="S1106" s="53" t="e">
        <f>IF(#REF!=zz!BR$2400,1,0)</f>
        <v>#REF!</v>
      </c>
      <c r="T1106" s="53" t="e">
        <f>IF(S1106=0,"",COUNTIF(S$4:S1106,1))</f>
        <v>#REF!</v>
      </c>
      <c r="U1106" s="53" t="e">
        <f>IF(#REF!&lt;&gt;"",1,"")</f>
        <v>#REF!</v>
      </c>
      <c r="V1106" s="53" t="e">
        <f>IF(U1106="","",COUNTIF(U$4:U1106,1))</f>
        <v>#REF!</v>
      </c>
      <c r="W1106" s="53" t="e">
        <f>#REF!</f>
        <v>#REF!</v>
      </c>
      <c r="X1106" s="53" t="e">
        <f>IF(W1106=0,"",COUNTIF(W$4:W1106,1))</f>
        <v>#REF!</v>
      </c>
    </row>
    <row r="1107" spans="12:24" s="21" customFormat="1" x14ac:dyDescent="0.2">
      <c r="L1107" s="22">
        <v>1104</v>
      </c>
      <c r="M1107" s="22" t="e">
        <f>IF(#REF!=#REF!,1,0)</f>
        <v>#REF!</v>
      </c>
      <c r="N1107" s="22" t="e">
        <f>IF(M1107=0,"",COUNTIF(M$4:M1107,1))</f>
        <v>#REF!</v>
      </c>
      <c r="O1107" s="53" t="e">
        <f>IF(#REF!=zz!BR$2396,1,0)</f>
        <v>#REF!</v>
      </c>
      <c r="P1107" s="53" t="e">
        <f>IF(O1107=0,"",COUNTIF(O$4:O1107,1))</f>
        <v>#REF!</v>
      </c>
      <c r="Q1107" s="53" t="e">
        <f>IF(#REF!=zz!BR$2398,1,0)</f>
        <v>#REF!</v>
      </c>
      <c r="R1107" s="53" t="e">
        <f>IF(Q1107=0,"",COUNTIF(Q$4:Q1107,1))</f>
        <v>#REF!</v>
      </c>
      <c r="S1107" s="53" t="e">
        <f>IF(#REF!=zz!BR$2400,1,0)</f>
        <v>#REF!</v>
      </c>
      <c r="T1107" s="53" t="e">
        <f>IF(S1107=0,"",COUNTIF(S$4:S1107,1))</f>
        <v>#REF!</v>
      </c>
      <c r="U1107" s="53" t="e">
        <f>IF(#REF!&lt;&gt;"",1,"")</f>
        <v>#REF!</v>
      </c>
      <c r="V1107" s="53" t="e">
        <f>IF(U1107="","",COUNTIF(U$4:U1107,1))</f>
        <v>#REF!</v>
      </c>
      <c r="W1107" s="53" t="e">
        <f>#REF!</f>
        <v>#REF!</v>
      </c>
      <c r="X1107" s="53" t="e">
        <f>IF(W1107=0,"",COUNTIF(W$4:W1107,1))</f>
        <v>#REF!</v>
      </c>
    </row>
    <row r="1108" spans="12:24" s="21" customFormat="1" x14ac:dyDescent="0.2">
      <c r="L1108" s="22">
        <v>1105</v>
      </c>
      <c r="M1108" s="22" t="e">
        <f>IF(#REF!=#REF!,1,0)</f>
        <v>#REF!</v>
      </c>
      <c r="N1108" s="22" t="e">
        <f>IF(M1108=0,"",COUNTIF(M$4:M1108,1))</f>
        <v>#REF!</v>
      </c>
      <c r="O1108" s="53" t="e">
        <f>IF(#REF!=zz!BR$2396,1,0)</f>
        <v>#REF!</v>
      </c>
      <c r="P1108" s="53" t="e">
        <f>IF(O1108=0,"",COUNTIF(O$4:O1108,1))</f>
        <v>#REF!</v>
      </c>
      <c r="Q1108" s="53" t="e">
        <f>IF(#REF!=zz!BR$2398,1,0)</f>
        <v>#REF!</v>
      </c>
      <c r="R1108" s="53" t="e">
        <f>IF(Q1108=0,"",COUNTIF(Q$4:Q1108,1))</f>
        <v>#REF!</v>
      </c>
      <c r="S1108" s="53" t="e">
        <f>IF(#REF!=zz!BR$2400,1,0)</f>
        <v>#REF!</v>
      </c>
      <c r="T1108" s="53" t="e">
        <f>IF(S1108=0,"",COUNTIF(S$4:S1108,1))</f>
        <v>#REF!</v>
      </c>
      <c r="U1108" s="53" t="e">
        <f>IF(#REF!&lt;&gt;"",1,"")</f>
        <v>#REF!</v>
      </c>
      <c r="V1108" s="53" t="e">
        <f>IF(U1108="","",COUNTIF(U$4:U1108,1))</f>
        <v>#REF!</v>
      </c>
      <c r="W1108" s="53" t="e">
        <f>#REF!</f>
        <v>#REF!</v>
      </c>
      <c r="X1108" s="53" t="e">
        <f>IF(W1108=0,"",COUNTIF(W$4:W1108,1))</f>
        <v>#REF!</v>
      </c>
    </row>
    <row r="1109" spans="12:24" s="21" customFormat="1" x14ac:dyDescent="0.2">
      <c r="L1109" s="22">
        <v>1106</v>
      </c>
      <c r="M1109" s="22" t="e">
        <f>IF(#REF!=#REF!,1,0)</f>
        <v>#REF!</v>
      </c>
      <c r="N1109" s="22" t="e">
        <f>IF(M1109=0,"",COUNTIF(M$4:M1109,1))</f>
        <v>#REF!</v>
      </c>
      <c r="O1109" s="53" t="e">
        <f>IF(#REF!=zz!BR$2396,1,0)</f>
        <v>#REF!</v>
      </c>
      <c r="P1109" s="53" t="e">
        <f>IF(O1109=0,"",COUNTIF(O$4:O1109,1))</f>
        <v>#REF!</v>
      </c>
      <c r="Q1109" s="53" t="e">
        <f>IF(#REF!=zz!BR$2398,1,0)</f>
        <v>#REF!</v>
      </c>
      <c r="R1109" s="53" t="e">
        <f>IF(Q1109=0,"",COUNTIF(Q$4:Q1109,1))</f>
        <v>#REF!</v>
      </c>
      <c r="S1109" s="53" t="e">
        <f>IF(#REF!=zz!BR$2400,1,0)</f>
        <v>#REF!</v>
      </c>
      <c r="T1109" s="53" t="e">
        <f>IF(S1109=0,"",COUNTIF(S$4:S1109,1))</f>
        <v>#REF!</v>
      </c>
      <c r="U1109" s="53" t="e">
        <f>IF(#REF!&lt;&gt;"",1,"")</f>
        <v>#REF!</v>
      </c>
      <c r="V1109" s="53" t="e">
        <f>IF(U1109="","",COUNTIF(U$4:U1109,1))</f>
        <v>#REF!</v>
      </c>
      <c r="W1109" s="53" t="e">
        <f>#REF!</f>
        <v>#REF!</v>
      </c>
      <c r="X1109" s="53" t="e">
        <f>IF(W1109=0,"",COUNTIF(W$4:W1109,1))</f>
        <v>#REF!</v>
      </c>
    </row>
    <row r="1110" spans="12:24" s="21" customFormat="1" x14ac:dyDescent="0.2">
      <c r="L1110" s="22">
        <v>1107</v>
      </c>
      <c r="M1110" s="22" t="e">
        <f>IF(#REF!=#REF!,1,0)</f>
        <v>#REF!</v>
      </c>
      <c r="N1110" s="22" t="e">
        <f>IF(M1110=0,"",COUNTIF(M$4:M1110,1))</f>
        <v>#REF!</v>
      </c>
      <c r="O1110" s="53" t="e">
        <f>IF(#REF!=zz!BR$2396,1,0)</f>
        <v>#REF!</v>
      </c>
      <c r="P1110" s="53" t="e">
        <f>IF(O1110=0,"",COUNTIF(O$4:O1110,1))</f>
        <v>#REF!</v>
      </c>
      <c r="Q1110" s="53" t="e">
        <f>IF(#REF!=zz!BR$2398,1,0)</f>
        <v>#REF!</v>
      </c>
      <c r="R1110" s="53" t="e">
        <f>IF(Q1110=0,"",COUNTIF(Q$4:Q1110,1))</f>
        <v>#REF!</v>
      </c>
      <c r="S1110" s="53" t="e">
        <f>IF(#REF!=zz!BR$2400,1,0)</f>
        <v>#REF!</v>
      </c>
      <c r="T1110" s="53" t="e">
        <f>IF(S1110=0,"",COUNTIF(S$4:S1110,1))</f>
        <v>#REF!</v>
      </c>
      <c r="U1110" s="53" t="e">
        <f>IF(#REF!&lt;&gt;"",1,"")</f>
        <v>#REF!</v>
      </c>
      <c r="V1110" s="53" t="e">
        <f>IF(U1110="","",COUNTIF(U$4:U1110,1))</f>
        <v>#REF!</v>
      </c>
      <c r="W1110" s="53" t="e">
        <f>#REF!</f>
        <v>#REF!</v>
      </c>
      <c r="X1110" s="53" t="e">
        <f>IF(W1110=0,"",COUNTIF(W$4:W1110,1))</f>
        <v>#REF!</v>
      </c>
    </row>
    <row r="1111" spans="12:24" s="21" customFormat="1" x14ac:dyDescent="0.2">
      <c r="L1111" s="22">
        <v>1108</v>
      </c>
      <c r="M1111" s="22" t="e">
        <f>IF(#REF!=#REF!,1,0)</f>
        <v>#REF!</v>
      </c>
      <c r="N1111" s="22" t="e">
        <f>IF(M1111=0,"",COUNTIF(M$4:M1111,1))</f>
        <v>#REF!</v>
      </c>
      <c r="O1111" s="53" t="e">
        <f>IF(#REF!=zz!BR$2396,1,0)</f>
        <v>#REF!</v>
      </c>
      <c r="P1111" s="53" t="e">
        <f>IF(O1111=0,"",COUNTIF(O$4:O1111,1))</f>
        <v>#REF!</v>
      </c>
      <c r="Q1111" s="53" t="e">
        <f>IF(#REF!=zz!BR$2398,1,0)</f>
        <v>#REF!</v>
      </c>
      <c r="R1111" s="53" t="e">
        <f>IF(Q1111=0,"",COUNTIF(Q$4:Q1111,1))</f>
        <v>#REF!</v>
      </c>
      <c r="S1111" s="53" t="e">
        <f>IF(#REF!=zz!BR$2400,1,0)</f>
        <v>#REF!</v>
      </c>
      <c r="T1111" s="53" t="e">
        <f>IF(S1111=0,"",COUNTIF(S$4:S1111,1))</f>
        <v>#REF!</v>
      </c>
      <c r="U1111" s="53" t="e">
        <f>IF(#REF!&lt;&gt;"",1,"")</f>
        <v>#REF!</v>
      </c>
      <c r="V1111" s="53" t="e">
        <f>IF(U1111="","",COUNTIF(U$4:U1111,1))</f>
        <v>#REF!</v>
      </c>
      <c r="W1111" s="53" t="e">
        <f>#REF!</f>
        <v>#REF!</v>
      </c>
      <c r="X1111" s="53" t="e">
        <f>IF(W1111=0,"",COUNTIF(W$4:W1111,1))</f>
        <v>#REF!</v>
      </c>
    </row>
    <row r="1112" spans="12:24" s="21" customFormat="1" x14ac:dyDescent="0.2">
      <c r="L1112" s="22">
        <v>1109</v>
      </c>
      <c r="M1112" s="22" t="e">
        <f>IF(#REF!=#REF!,1,0)</f>
        <v>#REF!</v>
      </c>
      <c r="N1112" s="22" t="e">
        <f>IF(M1112=0,"",COUNTIF(M$4:M1112,1))</f>
        <v>#REF!</v>
      </c>
      <c r="O1112" s="53" t="e">
        <f>IF(#REF!=zz!BR$2396,1,0)</f>
        <v>#REF!</v>
      </c>
      <c r="P1112" s="53" t="e">
        <f>IF(O1112=0,"",COUNTIF(O$4:O1112,1))</f>
        <v>#REF!</v>
      </c>
      <c r="Q1112" s="53" t="e">
        <f>IF(#REF!=zz!BR$2398,1,0)</f>
        <v>#REF!</v>
      </c>
      <c r="R1112" s="53" t="e">
        <f>IF(Q1112=0,"",COUNTIF(Q$4:Q1112,1))</f>
        <v>#REF!</v>
      </c>
      <c r="S1112" s="53" t="e">
        <f>IF(#REF!=zz!BR$2400,1,0)</f>
        <v>#REF!</v>
      </c>
      <c r="T1112" s="53" t="e">
        <f>IF(S1112=0,"",COUNTIF(S$4:S1112,1))</f>
        <v>#REF!</v>
      </c>
      <c r="U1112" s="53" t="e">
        <f>IF(#REF!&lt;&gt;"",1,"")</f>
        <v>#REF!</v>
      </c>
      <c r="V1112" s="53" t="e">
        <f>IF(U1112="","",COUNTIF(U$4:U1112,1))</f>
        <v>#REF!</v>
      </c>
      <c r="W1112" s="53" t="e">
        <f>#REF!</f>
        <v>#REF!</v>
      </c>
      <c r="X1112" s="53" t="e">
        <f>IF(W1112=0,"",COUNTIF(W$4:W1112,1))</f>
        <v>#REF!</v>
      </c>
    </row>
    <row r="1113" spans="12:24" s="21" customFormat="1" x14ac:dyDescent="0.2">
      <c r="L1113" s="22">
        <v>1110</v>
      </c>
      <c r="M1113" s="22" t="e">
        <f>IF(#REF!=#REF!,1,0)</f>
        <v>#REF!</v>
      </c>
      <c r="N1113" s="22" t="e">
        <f>IF(M1113=0,"",COUNTIF(M$4:M1113,1))</f>
        <v>#REF!</v>
      </c>
      <c r="O1113" s="53" t="e">
        <f>IF(#REF!=zz!BR$2396,1,0)</f>
        <v>#REF!</v>
      </c>
      <c r="P1113" s="53" t="e">
        <f>IF(O1113=0,"",COUNTIF(O$4:O1113,1))</f>
        <v>#REF!</v>
      </c>
      <c r="Q1113" s="53" t="e">
        <f>IF(#REF!=zz!BR$2398,1,0)</f>
        <v>#REF!</v>
      </c>
      <c r="R1113" s="53" t="e">
        <f>IF(Q1113=0,"",COUNTIF(Q$4:Q1113,1))</f>
        <v>#REF!</v>
      </c>
      <c r="S1113" s="53" t="e">
        <f>IF(#REF!=zz!BR$2400,1,0)</f>
        <v>#REF!</v>
      </c>
      <c r="T1113" s="53" t="e">
        <f>IF(S1113=0,"",COUNTIF(S$4:S1113,1))</f>
        <v>#REF!</v>
      </c>
      <c r="U1113" s="53" t="e">
        <f>IF(#REF!&lt;&gt;"",1,"")</f>
        <v>#REF!</v>
      </c>
      <c r="V1113" s="53" t="e">
        <f>IF(U1113="","",COUNTIF(U$4:U1113,1))</f>
        <v>#REF!</v>
      </c>
      <c r="W1113" s="53" t="e">
        <f>#REF!</f>
        <v>#REF!</v>
      </c>
      <c r="X1113" s="53" t="e">
        <f>IF(W1113=0,"",COUNTIF(W$4:W1113,1))</f>
        <v>#REF!</v>
      </c>
    </row>
    <row r="1114" spans="12:24" s="21" customFormat="1" x14ac:dyDescent="0.2">
      <c r="L1114" s="22">
        <v>1111</v>
      </c>
      <c r="M1114" s="22" t="e">
        <f>IF(#REF!=#REF!,1,0)</f>
        <v>#REF!</v>
      </c>
      <c r="N1114" s="22" t="e">
        <f>IF(M1114=0,"",COUNTIF(M$4:M1114,1))</f>
        <v>#REF!</v>
      </c>
      <c r="O1114" s="53" t="e">
        <f>IF(#REF!=zz!BR$2396,1,0)</f>
        <v>#REF!</v>
      </c>
      <c r="P1114" s="53" t="e">
        <f>IF(O1114=0,"",COUNTIF(O$4:O1114,1))</f>
        <v>#REF!</v>
      </c>
      <c r="Q1114" s="53" t="e">
        <f>IF(#REF!=zz!BR$2398,1,0)</f>
        <v>#REF!</v>
      </c>
      <c r="R1114" s="53" t="e">
        <f>IF(Q1114=0,"",COUNTIF(Q$4:Q1114,1))</f>
        <v>#REF!</v>
      </c>
      <c r="S1114" s="53" t="e">
        <f>IF(#REF!=zz!BR$2400,1,0)</f>
        <v>#REF!</v>
      </c>
      <c r="T1114" s="53" t="e">
        <f>IF(S1114=0,"",COUNTIF(S$4:S1114,1))</f>
        <v>#REF!</v>
      </c>
      <c r="U1114" s="53" t="e">
        <f>IF(#REF!&lt;&gt;"",1,"")</f>
        <v>#REF!</v>
      </c>
      <c r="V1114" s="53" t="e">
        <f>IF(U1114="","",COUNTIF(U$4:U1114,1))</f>
        <v>#REF!</v>
      </c>
      <c r="W1114" s="53" t="e">
        <f>#REF!</f>
        <v>#REF!</v>
      </c>
      <c r="X1114" s="53" t="e">
        <f>IF(W1114=0,"",COUNTIF(W$4:W1114,1))</f>
        <v>#REF!</v>
      </c>
    </row>
    <row r="1115" spans="12:24" s="21" customFormat="1" x14ac:dyDescent="0.2">
      <c r="L1115" s="22">
        <v>1112</v>
      </c>
      <c r="M1115" s="22" t="e">
        <f>IF(#REF!=#REF!,1,0)</f>
        <v>#REF!</v>
      </c>
      <c r="N1115" s="22" t="e">
        <f>IF(M1115=0,"",COUNTIF(M$4:M1115,1))</f>
        <v>#REF!</v>
      </c>
      <c r="O1115" s="53" t="e">
        <f>IF(#REF!=zz!BR$2396,1,0)</f>
        <v>#REF!</v>
      </c>
      <c r="P1115" s="53" t="e">
        <f>IF(O1115=0,"",COUNTIF(O$4:O1115,1))</f>
        <v>#REF!</v>
      </c>
      <c r="Q1115" s="53" t="e">
        <f>IF(#REF!=zz!BR$2398,1,0)</f>
        <v>#REF!</v>
      </c>
      <c r="R1115" s="53" t="e">
        <f>IF(Q1115=0,"",COUNTIF(Q$4:Q1115,1))</f>
        <v>#REF!</v>
      </c>
      <c r="S1115" s="53" t="e">
        <f>IF(#REF!=zz!BR$2400,1,0)</f>
        <v>#REF!</v>
      </c>
      <c r="T1115" s="53" t="e">
        <f>IF(S1115=0,"",COUNTIF(S$4:S1115,1))</f>
        <v>#REF!</v>
      </c>
      <c r="U1115" s="53" t="e">
        <f>IF(#REF!&lt;&gt;"",1,"")</f>
        <v>#REF!</v>
      </c>
      <c r="V1115" s="53" t="e">
        <f>IF(U1115="","",COUNTIF(U$4:U1115,1))</f>
        <v>#REF!</v>
      </c>
      <c r="W1115" s="53" t="e">
        <f>#REF!</f>
        <v>#REF!</v>
      </c>
      <c r="X1115" s="53" t="e">
        <f>IF(W1115=0,"",COUNTIF(W$4:W1115,1))</f>
        <v>#REF!</v>
      </c>
    </row>
    <row r="1116" spans="12:24" s="21" customFormat="1" x14ac:dyDescent="0.2">
      <c r="L1116" s="22">
        <v>1113</v>
      </c>
      <c r="M1116" s="22" t="e">
        <f>IF(#REF!=#REF!,1,0)</f>
        <v>#REF!</v>
      </c>
      <c r="N1116" s="22" t="e">
        <f>IF(M1116=0,"",COUNTIF(M$4:M1116,1))</f>
        <v>#REF!</v>
      </c>
      <c r="O1116" s="53" t="e">
        <f>IF(#REF!=zz!BR$2396,1,0)</f>
        <v>#REF!</v>
      </c>
      <c r="P1116" s="53" t="e">
        <f>IF(O1116=0,"",COUNTIF(O$4:O1116,1))</f>
        <v>#REF!</v>
      </c>
      <c r="Q1116" s="53" t="e">
        <f>IF(#REF!=zz!BR$2398,1,0)</f>
        <v>#REF!</v>
      </c>
      <c r="R1116" s="53" t="e">
        <f>IF(Q1116=0,"",COUNTIF(Q$4:Q1116,1))</f>
        <v>#REF!</v>
      </c>
      <c r="S1116" s="53" t="e">
        <f>IF(#REF!=zz!BR$2400,1,0)</f>
        <v>#REF!</v>
      </c>
      <c r="T1116" s="53" t="e">
        <f>IF(S1116=0,"",COUNTIF(S$4:S1116,1))</f>
        <v>#REF!</v>
      </c>
      <c r="U1116" s="53" t="e">
        <f>IF(#REF!&lt;&gt;"",1,"")</f>
        <v>#REF!</v>
      </c>
      <c r="V1116" s="53" t="e">
        <f>IF(U1116="","",COUNTIF(U$4:U1116,1))</f>
        <v>#REF!</v>
      </c>
      <c r="W1116" s="53" t="e">
        <f>#REF!</f>
        <v>#REF!</v>
      </c>
      <c r="X1116" s="53" t="e">
        <f>IF(W1116=0,"",COUNTIF(W$4:W1116,1))</f>
        <v>#REF!</v>
      </c>
    </row>
    <row r="1117" spans="12:24" s="21" customFormat="1" x14ac:dyDescent="0.2">
      <c r="L1117" s="22">
        <v>1114</v>
      </c>
      <c r="M1117" s="22" t="e">
        <f>IF(#REF!=#REF!,1,0)</f>
        <v>#REF!</v>
      </c>
      <c r="N1117" s="22" t="e">
        <f>IF(M1117=0,"",COUNTIF(M$4:M1117,1))</f>
        <v>#REF!</v>
      </c>
      <c r="O1117" s="53" t="e">
        <f>IF(#REF!=zz!BR$2396,1,0)</f>
        <v>#REF!</v>
      </c>
      <c r="P1117" s="53" t="e">
        <f>IF(O1117=0,"",COUNTIF(O$4:O1117,1))</f>
        <v>#REF!</v>
      </c>
      <c r="Q1117" s="53" t="e">
        <f>IF(#REF!=zz!BR$2398,1,0)</f>
        <v>#REF!</v>
      </c>
      <c r="R1117" s="53" t="e">
        <f>IF(Q1117=0,"",COUNTIF(Q$4:Q1117,1))</f>
        <v>#REF!</v>
      </c>
      <c r="S1117" s="53" t="e">
        <f>IF(#REF!=zz!BR$2400,1,0)</f>
        <v>#REF!</v>
      </c>
      <c r="T1117" s="53" t="e">
        <f>IF(S1117=0,"",COUNTIF(S$4:S1117,1))</f>
        <v>#REF!</v>
      </c>
      <c r="U1117" s="53" t="e">
        <f>IF(#REF!&lt;&gt;"",1,"")</f>
        <v>#REF!</v>
      </c>
      <c r="V1117" s="53" t="e">
        <f>IF(U1117="","",COUNTIF(U$4:U1117,1))</f>
        <v>#REF!</v>
      </c>
      <c r="W1117" s="53" t="e">
        <f>#REF!</f>
        <v>#REF!</v>
      </c>
      <c r="X1117" s="53" t="e">
        <f>IF(W1117=0,"",COUNTIF(W$4:W1117,1))</f>
        <v>#REF!</v>
      </c>
    </row>
    <row r="1118" spans="12:24" s="21" customFormat="1" x14ac:dyDescent="0.2">
      <c r="L1118" s="22">
        <v>1115</v>
      </c>
      <c r="M1118" s="22" t="e">
        <f>IF(#REF!=#REF!,1,0)</f>
        <v>#REF!</v>
      </c>
      <c r="N1118" s="22" t="e">
        <f>IF(M1118=0,"",COUNTIF(M$4:M1118,1))</f>
        <v>#REF!</v>
      </c>
      <c r="O1118" s="53" t="e">
        <f>IF(#REF!=zz!BR$2396,1,0)</f>
        <v>#REF!</v>
      </c>
      <c r="P1118" s="53" t="e">
        <f>IF(O1118=0,"",COUNTIF(O$4:O1118,1))</f>
        <v>#REF!</v>
      </c>
      <c r="Q1118" s="53" t="e">
        <f>IF(#REF!=zz!BR$2398,1,0)</f>
        <v>#REF!</v>
      </c>
      <c r="R1118" s="53" t="e">
        <f>IF(Q1118=0,"",COUNTIF(Q$4:Q1118,1))</f>
        <v>#REF!</v>
      </c>
      <c r="S1118" s="53" t="e">
        <f>IF(#REF!=zz!BR$2400,1,0)</f>
        <v>#REF!</v>
      </c>
      <c r="T1118" s="53" t="e">
        <f>IF(S1118=0,"",COUNTIF(S$4:S1118,1))</f>
        <v>#REF!</v>
      </c>
      <c r="U1118" s="53" t="e">
        <f>IF(#REF!&lt;&gt;"",1,"")</f>
        <v>#REF!</v>
      </c>
      <c r="V1118" s="53" t="e">
        <f>IF(U1118="","",COUNTIF(U$4:U1118,1))</f>
        <v>#REF!</v>
      </c>
      <c r="W1118" s="53" t="e">
        <f>#REF!</f>
        <v>#REF!</v>
      </c>
      <c r="X1118" s="53" t="e">
        <f>IF(W1118=0,"",COUNTIF(W$4:W1118,1))</f>
        <v>#REF!</v>
      </c>
    </row>
    <row r="1119" spans="12:24" s="21" customFormat="1" x14ac:dyDescent="0.2">
      <c r="L1119" s="22">
        <v>1116</v>
      </c>
      <c r="M1119" s="22" t="e">
        <f>IF(#REF!=#REF!,1,0)</f>
        <v>#REF!</v>
      </c>
      <c r="N1119" s="22" t="e">
        <f>IF(M1119=0,"",COUNTIF(M$4:M1119,1))</f>
        <v>#REF!</v>
      </c>
      <c r="O1119" s="53" t="e">
        <f>IF(#REF!=zz!BR$2396,1,0)</f>
        <v>#REF!</v>
      </c>
      <c r="P1119" s="53" t="e">
        <f>IF(O1119=0,"",COUNTIF(O$4:O1119,1))</f>
        <v>#REF!</v>
      </c>
      <c r="Q1119" s="53" t="e">
        <f>IF(#REF!=zz!BR$2398,1,0)</f>
        <v>#REF!</v>
      </c>
      <c r="R1119" s="53" t="e">
        <f>IF(Q1119=0,"",COUNTIF(Q$4:Q1119,1))</f>
        <v>#REF!</v>
      </c>
      <c r="S1119" s="53" t="e">
        <f>IF(#REF!=zz!BR$2400,1,0)</f>
        <v>#REF!</v>
      </c>
      <c r="T1119" s="53" t="e">
        <f>IF(S1119=0,"",COUNTIF(S$4:S1119,1))</f>
        <v>#REF!</v>
      </c>
      <c r="U1119" s="53" t="e">
        <f>IF(#REF!&lt;&gt;"",1,"")</f>
        <v>#REF!</v>
      </c>
      <c r="V1119" s="53" t="e">
        <f>IF(U1119="","",COUNTIF(U$4:U1119,1))</f>
        <v>#REF!</v>
      </c>
      <c r="W1119" s="53" t="e">
        <f>#REF!</f>
        <v>#REF!</v>
      </c>
      <c r="X1119" s="53" t="e">
        <f>IF(W1119=0,"",COUNTIF(W$4:W1119,1))</f>
        <v>#REF!</v>
      </c>
    </row>
    <row r="1120" spans="12:24" s="21" customFormat="1" x14ac:dyDescent="0.2">
      <c r="L1120" s="22">
        <v>1117</v>
      </c>
      <c r="M1120" s="22" t="e">
        <f>IF(#REF!=#REF!,1,0)</f>
        <v>#REF!</v>
      </c>
      <c r="N1120" s="22" t="e">
        <f>IF(M1120=0,"",COUNTIF(M$4:M1120,1))</f>
        <v>#REF!</v>
      </c>
      <c r="O1120" s="53" t="e">
        <f>IF(#REF!=zz!BR$2396,1,0)</f>
        <v>#REF!</v>
      </c>
      <c r="P1120" s="53" t="e">
        <f>IF(O1120=0,"",COUNTIF(O$4:O1120,1))</f>
        <v>#REF!</v>
      </c>
      <c r="Q1120" s="53" t="e">
        <f>IF(#REF!=zz!BR$2398,1,0)</f>
        <v>#REF!</v>
      </c>
      <c r="R1120" s="53" t="e">
        <f>IF(Q1120=0,"",COUNTIF(Q$4:Q1120,1))</f>
        <v>#REF!</v>
      </c>
      <c r="S1120" s="53" t="e">
        <f>IF(#REF!=zz!BR$2400,1,0)</f>
        <v>#REF!</v>
      </c>
      <c r="T1120" s="53" t="e">
        <f>IF(S1120=0,"",COUNTIF(S$4:S1120,1))</f>
        <v>#REF!</v>
      </c>
      <c r="U1120" s="53" t="e">
        <f>IF(#REF!&lt;&gt;"",1,"")</f>
        <v>#REF!</v>
      </c>
      <c r="V1120" s="53" t="e">
        <f>IF(U1120="","",COUNTIF(U$4:U1120,1))</f>
        <v>#REF!</v>
      </c>
      <c r="W1120" s="53" t="e">
        <f>#REF!</f>
        <v>#REF!</v>
      </c>
      <c r="X1120" s="53" t="e">
        <f>IF(W1120=0,"",COUNTIF(W$4:W1120,1))</f>
        <v>#REF!</v>
      </c>
    </row>
    <row r="1121" spans="12:24" s="21" customFormat="1" x14ac:dyDescent="0.2">
      <c r="L1121" s="22">
        <v>1118</v>
      </c>
      <c r="M1121" s="22" t="e">
        <f>IF(#REF!=#REF!,1,0)</f>
        <v>#REF!</v>
      </c>
      <c r="N1121" s="22" t="e">
        <f>IF(M1121=0,"",COUNTIF(M$4:M1121,1))</f>
        <v>#REF!</v>
      </c>
      <c r="O1121" s="53" t="e">
        <f>IF(#REF!=zz!BR$2396,1,0)</f>
        <v>#REF!</v>
      </c>
      <c r="P1121" s="53" t="e">
        <f>IF(O1121=0,"",COUNTIF(O$4:O1121,1))</f>
        <v>#REF!</v>
      </c>
      <c r="Q1121" s="53" t="e">
        <f>IF(#REF!=zz!BR$2398,1,0)</f>
        <v>#REF!</v>
      </c>
      <c r="R1121" s="53" t="e">
        <f>IF(Q1121=0,"",COUNTIF(Q$4:Q1121,1))</f>
        <v>#REF!</v>
      </c>
      <c r="S1121" s="53" t="e">
        <f>IF(#REF!=zz!BR$2400,1,0)</f>
        <v>#REF!</v>
      </c>
      <c r="T1121" s="53" t="e">
        <f>IF(S1121=0,"",COUNTIF(S$4:S1121,1))</f>
        <v>#REF!</v>
      </c>
      <c r="U1121" s="53" t="e">
        <f>IF(#REF!&lt;&gt;"",1,"")</f>
        <v>#REF!</v>
      </c>
      <c r="V1121" s="53" t="e">
        <f>IF(U1121="","",COUNTIF(U$4:U1121,1))</f>
        <v>#REF!</v>
      </c>
      <c r="W1121" s="53" t="e">
        <f>#REF!</f>
        <v>#REF!</v>
      </c>
      <c r="X1121" s="53" t="e">
        <f>IF(W1121=0,"",COUNTIF(W$4:W1121,1))</f>
        <v>#REF!</v>
      </c>
    </row>
    <row r="1122" spans="12:24" s="21" customFormat="1" x14ac:dyDescent="0.2">
      <c r="L1122" s="22">
        <v>1119</v>
      </c>
      <c r="M1122" s="22" t="e">
        <f>IF(#REF!=#REF!,1,0)</f>
        <v>#REF!</v>
      </c>
      <c r="N1122" s="22" t="e">
        <f>IF(M1122=0,"",COUNTIF(M$4:M1122,1))</f>
        <v>#REF!</v>
      </c>
      <c r="O1122" s="53" t="e">
        <f>IF(#REF!=zz!BR$2396,1,0)</f>
        <v>#REF!</v>
      </c>
      <c r="P1122" s="53" t="e">
        <f>IF(O1122=0,"",COUNTIF(O$4:O1122,1))</f>
        <v>#REF!</v>
      </c>
      <c r="Q1122" s="53" t="e">
        <f>IF(#REF!=zz!BR$2398,1,0)</f>
        <v>#REF!</v>
      </c>
      <c r="R1122" s="53" t="e">
        <f>IF(Q1122=0,"",COUNTIF(Q$4:Q1122,1))</f>
        <v>#REF!</v>
      </c>
      <c r="S1122" s="53" t="e">
        <f>IF(#REF!=zz!BR$2400,1,0)</f>
        <v>#REF!</v>
      </c>
      <c r="T1122" s="53" t="e">
        <f>IF(S1122=0,"",COUNTIF(S$4:S1122,1))</f>
        <v>#REF!</v>
      </c>
      <c r="U1122" s="53" t="e">
        <f>IF(#REF!&lt;&gt;"",1,"")</f>
        <v>#REF!</v>
      </c>
      <c r="V1122" s="53" t="e">
        <f>IF(U1122="","",COUNTIF(U$4:U1122,1))</f>
        <v>#REF!</v>
      </c>
      <c r="W1122" s="53" t="e">
        <f>#REF!</f>
        <v>#REF!</v>
      </c>
      <c r="X1122" s="53" t="e">
        <f>IF(W1122=0,"",COUNTIF(W$4:W1122,1))</f>
        <v>#REF!</v>
      </c>
    </row>
    <row r="1123" spans="12:24" s="21" customFormat="1" x14ac:dyDescent="0.2">
      <c r="L1123" s="22">
        <v>1120</v>
      </c>
      <c r="M1123" s="22" t="e">
        <f>IF(#REF!=#REF!,1,0)</f>
        <v>#REF!</v>
      </c>
      <c r="N1123" s="22" t="e">
        <f>IF(M1123=0,"",COUNTIF(M$4:M1123,1))</f>
        <v>#REF!</v>
      </c>
      <c r="O1123" s="53" t="e">
        <f>IF(#REF!=zz!BR$2396,1,0)</f>
        <v>#REF!</v>
      </c>
      <c r="P1123" s="53" t="e">
        <f>IF(O1123=0,"",COUNTIF(O$4:O1123,1))</f>
        <v>#REF!</v>
      </c>
      <c r="Q1123" s="53" t="e">
        <f>IF(#REF!=zz!BR$2398,1,0)</f>
        <v>#REF!</v>
      </c>
      <c r="R1123" s="53" t="e">
        <f>IF(Q1123=0,"",COUNTIF(Q$4:Q1123,1))</f>
        <v>#REF!</v>
      </c>
      <c r="S1123" s="53" t="e">
        <f>IF(#REF!=zz!BR$2400,1,0)</f>
        <v>#REF!</v>
      </c>
      <c r="T1123" s="53" t="e">
        <f>IF(S1123=0,"",COUNTIF(S$4:S1123,1))</f>
        <v>#REF!</v>
      </c>
      <c r="U1123" s="53" t="e">
        <f>IF(#REF!&lt;&gt;"",1,"")</f>
        <v>#REF!</v>
      </c>
      <c r="V1123" s="53" t="e">
        <f>IF(U1123="","",COUNTIF(U$4:U1123,1))</f>
        <v>#REF!</v>
      </c>
      <c r="W1123" s="53" t="e">
        <f>#REF!</f>
        <v>#REF!</v>
      </c>
      <c r="X1123" s="53" t="e">
        <f>IF(W1123=0,"",COUNTIF(W$4:W1123,1))</f>
        <v>#REF!</v>
      </c>
    </row>
    <row r="1124" spans="12:24" s="21" customFormat="1" x14ac:dyDescent="0.2">
      <c r="L1124" s="22">
        <v>1121</v>
      </c>
      <c r="M1124" s="22" t="e">
        <f>IF(#REF!=#REF!,1,0)</f>
        <v>#REF!</v>
      </c>
      <c r="N1124" s="22" t="e">
        <f>IF(M1124=0,"",COUNTIF(M$4:M1124,1))</f>
        <v>#REF!</v>
      </c>
      <c r="O1124" s="53" t="e">
        <f>IF(#REF!=zz!BR$2396,1,0)</f>
        <v>#REF!</v>
      </c>
      <c r="P1124" s="53" t="e">
        <f>IF(O1124=0,"",COUNTIF(O$4:O1124,1))</f>
        <v>#REF!</v>
      </c>
      <c r="Q1124" s="53" t="e">
        <f>IF(#REF!=zz!BR$2398,1,0)</f>
        <v>#REF!</v>
      </c>
      <c r="R1124" s="53" t="e">
        <f>IF(Q1124=0,"",COUNTIF(Q$4:Q1124,1))</f>
        <v>#REF!</v>
      </c>
      <c r="S1124" s="53" t="e">
        <f>IF(#REF!=zz!BR$2400,1,0)</f>
        <v>#REF!</v>
      </c>
      <c r="T1124" s="53" t="e">
        <f>IF(S1124=0,"",COUNTIF(S$4:S1124,1))</f>
        <v>#REF!</v>
      </c>
      <c r="U1124" s="53" t="e">
        <f>IF(#REF!&lt;&gt;"",1,"")</f>
        <v>#REF!</v>
      </c>
      <c r="V1124" s="53" t="e">
        <f>IF(U1124="","",COUNTIF(U$4:U1124,1))</f>
        <v>#REF!</v>
      </c>
      <c r="W1124" s="53" t="e">
        <f>#REF!</f>
        <v>#REF!</v>
      </c>
      <c r="X1124" s="53" t="e">
        <f>IF(W1124=0,"",COUNTIF(W$4:W1124,1))</f>
        <v>#REF!</v>
      </c>
    </row>
    <row r="1125" spans="12:24" s="21" customFormat="1" x14ac:dyDescent="0.2">
      <c r="L1125" s="22">
        <v>1122</v>
      </c>
      <c r="M1125" s="22" t="e">
        <f>IF(#REF!=#REF!,1,0)</f>
        <v>#REF!</v>
      </c>
      <c r="N1125" s="22" t="e">
        <f>IF(M1125=0,"",COUNTIF(M$4:M1125,1))</f>
        <v>#REF!</v>
      </c>
      <c r="O1125" s="53" t="e">
        <f>IF(#REF!=zz!BR$2396,1,0)</f>
        <v>#REF!</v>
      </c>
      <c r="P1125" s="53" t="e">
        <f>IF(O1125=0,"",COUNTIF(O$4:O1125,1))</f>
        <v>#REF!</v>
      </c>
      <c r="Q1125" s="53" t="e">
        <f>IF(#REF!=zz!BR$2398,1,0)</f>
        <v>#REF!</v>
      </c>
      <c r="R1125" s="53" t="e">
        <f>IF(Q1125=0,"",COUNTIF(Q$4:Q1125,1))</f>
        <v>#REF!</v>
      </c>
      <c r="S1125" s="53" t="e">
        <f>IF(#REF!=zz!BR$2400,1,0)</f>
        <v>#REF!</v>
      </c>
      <c r="T1125" s="53" t="e">
        <f>IF(S1125=0,"",COUNTIF(S$4:S1125,1))</f>
        <v>#REF!</v>
      </c>
      <c r="U1125" s="53" t="e">
        <f>IF(#REF!&lt;&gt;"",1,"")</f>
        <v>#REF!</v>
      </c>
      <c r="V1125" s="53" t="e">
        <f>IF(U1125="","",COUNTIF(U$4:U1125,1))</f>
        <v>#REF!</v>
      </c>
      <c r="W1125" s="53" t="e">
        <f>#REF!</f>
        <v>#REF!</v>
      </c>
      <c r="X1125" s="53" t="e">
        <f>IF(W1125=0,"",COUNTIF(W$4:W1125,1))</f>
        <v>#REF!</v>
      </c>
    </row>
    <row r="1126" spans="12:24" s="21" customFormat="1" x14ac:dyDescent="0.2">
      <c r="L1126" s="22">
        <v>1123</v>
      </c>
      <c r="M1126" s="22" t="e">
        <f>IF(#REF!=#REF!,1,0)</f>
        <v>#REF!</v>
      </c>
      <c r="N1126" s="22" t="e">
        <f>IF(M1126=0,"",COUNTIF(M$4:M1126,1))</f>
        <v>#REF!</v>
      </c>
      <c r="O1126" s="53" t="e">
        <f>IF(#REF!=zz!BR$2396,1,0)</f>
        <v>#REF!</v>
      </c>
      <c r="P1126" s="53" t="e">
        <f>IF(O1126=0,"",COUNTIF(O$4:O1126,1))</f>
        <v>#REF!</v>
      </c>
      <c r="Q1126" s="53" t="e">
        <f>IF(#REF!=zz!BR$2398,1,0)</f>
        <v>#REF!</v>
      </c>
      <c r="R1126" s="53" t="e">
        <f>IF(Q1126=0,"",COUNTIF(Q$4:Q1126,1))</f>
        <v>#REF!</v>
      </c>
      <c r="S1126" s="53" t="e">
        <f>IF(#REF!=zz!BR$2400,1,0)</f>
        <v>#REF!</v>
      </c>
      <c r="T1126" s="53" t="e">
        <f>IF(S1126=0,"",COUNTIF(S$4:S1126,1))</f>
        <v>#REF!</v>
      </c>
      <c r="U1126" s="53" t="e">
        <f>IF(#REF!&lt;&gt;"",1,"")</f>
        <v>#REF!</v>
      </c>
      <c r="V1126" s="53" t="e">
        <f>IF(U1126="","",COUNTIF(U$4:U1126,1))</f>
        <v>#REF!</v>
      </c>
      <c r="W1126" s="53" t="e">
        <f>#REF!</f>
        <v>#REF!</v>
      </c>
      <c r="X1126" s="53" t="e">
        <f>IF(W1126=0,"",COUNTIF(W$4:W1126,1))</f>
        <v>#REF!</v>
      </c>
    </row>
    <row r="1127" spans="12:24" s="21" customFormat="1" x14ac:dyDescent="0.2">
      <c r="L1127" s="22">
        <v>1124</v>
      </c>
      <c r="M1127" s="22" t="e">
        <f>IF(#REF!=#REF!,1,0)</f>
        <v>#REF!</v>
      </c>
      <c r="N1127" s="22" t="e">
        <f>IF(M1127=0,"",COUNTIF(M$4:M1127,1))</f>
        <v>#REF!</v>
      </c>
      <c r="O1127" s="53" t="e">
        <f>IF(#REF!=zz!BR$2396,1,0)</f>
        <v>#REF!</v>
      </c>
      <c r="P1127" s="53" t="e">
        <f>IF(O1127=0,"",COUNTIF(O$4:O1127,1))</f>
        <v>#REF!</v>
      </c>
      <c r="Q1127" s="53" t="e">
        <f>IF(#REF!=zz!BR$2398,1,0)</f>
        <v>#REF!</v>
      </c>
      <c r="R1127" s="53" t="e">
        <f>IF(Q1127=0,"",COUNTIF(Q$4:Q1127,1))</f>
        <v>#REF!</v>
      </c>
      <c r="S1127" s="53" t="e">
        <f>IF(#REF!=zz!BR$2400,1,0)</f>
        <v>#REF!</v>
      </c>
      <c r="T1127" s="53" t="e">
        <f>IF(S1127=0,"",COUNTIF(S$4:S1127,1))</f>
        <v>#REF!</v>
      </c>
      <c r="U1127" s="53" t="e">
        <f>IF(#REF!&lt;&gt;"",1,"")</f>
        <v>#REF!</v>
      </c>
      <c r="V1127" s="53" t="e">
        <f>IF(U1127="","",COUNTIF(U$4:U1127,1))</f>
        <v>#REF!</v>
      </c>
      <c r="W1127" s="53" t="e">
        <f>#REF!</f>
        <v>#REF!</v>
      </c>
      <c r="X1127" s="53" t="e">
        <f>IF(W1127=0,"",COUNTIF(W$4:W1127,1))</f>
        <v>#REF!</v>
      </c>
    </row>
    <row r="1128" spans="12:24" s="21" customFormat="1" x14ac:dyDescent="0.2">
      <c r="L1128" s="22">
        <v>1125</v>
      </c>
      <c r="M1128" s="22" t="e">
        <f>IF(#REF!=#REF!,1,0)</f>
        <v>#REF!</v>
      </c>
      <c r="N1128" s="22" t="e">
        <f>IF(M1128=0,"",COUNTIF(M$4:M1128,1))</f>
        <v>#REF!</v>
      </c>
      <c r="O1128" s="53" t="e">
        <f>IF(#REF!=zz!BR$2396,1,0)</f>
        <v>#REF!</v>
      </c>
      <c r="P1128" s="53" t="e">
        <f>IF(O1128=0,"",COUNTIF(O$4:O1128,1))</f>
        <v>#REF!</v>
      </c>
      <c r="Q1128" s="53" t="e">
        <f>IF(#REF!=zz!BR$2398,1,0)</f>
        <v>#REF!</v>
      </c>
      <c r="R1128" s="53" t="e">
        <f>IF(Q1128=0,"",COUNTIF(Q$4:Q1128,1))</f>
        <v>#REF!</v>
      </c>
      <c r="S1128" s="53" t="e">
        <f>IF(#REF!=zz!BR$2400,1,0)</f>
        <v>#REF!</v>
      </c>
      <c r="T1128" s="53" t="e">
        <f>IF(S1128=0,"",COUNTIF(S$4:S1128,1))</f>
        <v>#REF!</v>
      </c>
      <c r="U1128" s="53" t="e">
        <f>IF(#REF!&lt;&gt;"",1,"")</f>
        <v>#REF!</v>
      </c>
      <c r="V1128" s="53" t="e">
        <f>IF(U1128="","",COUNTIF(U$4:U1128,1))</f>
        <v>#REF!</v>
      </c>
      <c r="W1128" s="53" t="e">
        <f>#REF!</f>
        <v>#REF!</v>
      </c>
      <c r="X1128" s="53" t="e">
        <f>IF(W1128=0,"",COUNTIF(W$4:W1128,1))</f>
        <v>#REF!</v>
      </c>
    </row>
    <row r="1129" spans="12:24" s="21" customFormat="1" x14ac:dyDescent="0.2">
      <c r="L1129" s="22">
        <v>1126</v>
      </c>
      <c r="M1129" s="22" t="e">
        <f>IF(#REF!=#REF!,1,0)</f>
        <v>#REF!</v>
      </c>
      <c r="N1129" s="22" t="e">
        <f>IF(M1129=0,"",COUNTIF(M$4:M1129,1))</f>
        <v>#REF!</v>
      </c>
      <c r="O1129" s="53" t="e">
        <f>IF(#REF!=zz!BR$2396,1,0)</f>
        <v>#REF!</v>
      </c>
      <c r="P1129" s="53" t="e">
        <f>IF(O1129=0,"",COUNTIF(O$4:O1129,1))</f>
        <v>#REF!</v>
      </c>
      <c r="Q1129" s="53" t="e">
        <f>IF(#REF!=zz!BR$2398,1,0)</f>
        <v>#REF!</v>
      </c>
      <c r="R1129" s="53" t="e">
        <f>IF(Q1129=0,"",COUNTIF(Q$4:Q1129,1))</f>
        <v>#REF!</v>
      </c>
      <c r="S1129" s="53" t="e">
        <f>IF(#REF!=zz!BR$2400,1,0)</f>
        <v>#REF!</v>
      </c>
      <c r="T1129" s="53" t="e">
        <f>IF(S1129=0,"",COUNTIF(S$4:S1129,1))</f>
        <v>#REF!</v>
      </c>
      <c r="U1129" s="53" t="e">
        <f>IF(#REF!&lt;&gt;"",1,"")</f>
        <v>#REF!</v>
      </c>
      <c r="V1129" s="53" t="e">
        <f>IF(U1129="","",COUNTIF(U$4:U1129,1))</f>
        <v>#REF!</v>
      </c>
      <c r="W1129" s="53" t="e">
        <f>#REF!</f>
        <v>#REF!</v>
      </c>
      <c r="X1129" s="53" t="e">
        <f>IF(W1129=0,"",COUNTIF(W$4:W1129,1))</f>
        <v>#REF!</v>
      </c>
    </row>
    <row r="1130" spans="12:24" s="21" customFormat="1" x14ac:dyDescent="0.2">
      <c r="L1130" s="22">
        <v>1127</v>
      </c>
      <c r="M1130" s="22" t="e">
        <f>IF(#REF!=#REF!,1,0)</f>
        <v>#REF!</v>
      </c>
      <c r="N1130" s="22" t="e">
        <f>IF(M1130=0,"",COUNTIF(M$4:M1130,1))</f>
        <v>#REF!</v>
      </c>
      <c r="O1130" s="53" t="e">
        <f>IF(#REF!=zz!BR$2396,1,0)</f>
        <v>#REF!</v>
      </c>
      <c r="P1130" s="53" t="e">
        <f>IF(O1130=0,"",COUNTIF(O$4:O1130,1))</f>
        <v>#REF!</v>
      </c>
      <c r="Q1130" s="53" t="e">
        <f>IF(#REF!=zz!BR$2398,1,0)</f>
        <v>#REF!</v>
      </c>
      <c r="R1130" s="53" t="e">
        <f>IF(Q1130=0,"",COUNTIF(Q$4:Q1130,1))</f>
        <v>#REF!</v>
      </c>
      <c r="S1130" s="53" t="e">
        <f>IF(#REF!=zz!BR$2400,1,0)</f>
        <v>#REF!</v>
      </c>
      <c r="T1130" s="53" t="e">
        <f>IF(S1130=0,"",COUNTIF(S$4:S1130,1))</f>
        <v>#REF!</v>
      </c>
      <c r="U1130" s="53" t="e">
        <f>IF(#REF!&lt;&gt;"",1,"")</f>
        <v>#REF!</v>
      </c>
      <c r="V1130" s="53" t="e">
        <f>IF(U1130="","",COUNTIF(U$4:U1130,1))</f>
        <v>#REF!</v>
      </c>
      <c r="W1130" s="53" t="e">
        <f>#REF!</f>
        <v>#REF!</v>
      </c>
      <c r="X1130" s="53" t="e">
        <f>IF(W1130=0,"",COUNTIF(W$4:W1130,1))</f>
        <v>#REF!</v>
      </c>
    </row>
    <row r="1131" spans="12:24" s="21" customFormat="1" x14ac:dyDescent="0.2">
      <c r="L1131" s="22">
        <v>1128</v>
      </c>
      <c r="M1131" s="22" t="e">
        <f>IF(#REF!=#REF!,1,0)</f>
        <v>#REF!</v>
      </c>
      <c r="N1131" s="22" t="e">
        <f>IF(M1131=0,"",COUNTIF(M$4:M1131,1))</f>
        <v>#REF!</v>
      </c>
      <c r="O1131" s="53" t="e">
        <f>IF(#REF!=zz!BR$2396,1,0)</f>
        <v>#REF!</v>
      </c>
      <c r="P1131" s="53" t="e">
        <f>IF(O1131=0,"",COUNTIF(O$4:O1131,1))</f>
        <v>#REF!</v>
      </c>
      <c r="Q1131" s="53" t="e">
        <f>IF(#REF!=zz!BR$2398,1,0)</f>
        <v>#REF!</v>
      </c>
      <c r="R1131" s="53" t="e">
        <f>IF(Q1131=0,"",COUNTIF(Q$4:Q1131,1))</f>
        <v>#REF!</v>
      </c>
      <c r="S1131" s="53" t="e">
        <f>IF(#REF!=zz!BR$2400,1,0)</f>
        <v>#REF!</v>
      </c>
      <c r="T1131" s="53" t="e">
        <f>IF(S1131=0,"",COUNTIF(S$4:S1131,1))</f>
        <v>#REF!</v>
      </c>
      <c r="U1131" s="53" t="e">
        <f>IF(#REF!&lt;&gt;"",1,"")</f>
        <v>#REF!</v>
      </c>
      <c r="V1131" s="53" t="e">
        <f>IF(U1131="","",COUNTIF(U$4:U1131,1))</f>
        <v>#REF!</v>
      </c>
      <c r="W1131" s="53" t="e">
        <f>#REF!</f>
        <v>#REF!</v>
      </c>
      <c r="X1131" s="53" t="e">
        <f>IF(W1131=0,"",COUNTIF(W$4:W1131,1))</f>
        <v>#REF!</v>
      </c>
    </row>
    <row r="1132" spans="12:24" s="21" customFormat="1" x14ac:dyDescent="0.2">
      <c r="L1132" s="22">
        <v>1129</v>
      </c>
      <c r="M1132" s="22" t="e">
        <f>IF(#REF!=#REF!,1,0)</f>
        <v>#REF!</v>
      </c>
      <c r="N1132" s="22" t="e">
        <f>IF(M1132=0,"",COUNTIF(M$4:M1132,1))</f>
        <v>#REF!</v>
      </c>
      <c r="O1132" s="53" t="e">
        <f>IF(#REF!=zz!BR$2396,1,0)</f>
        <v>#REF!</v>
      </c>
      <c r="P1132" s="53" t="e">
        <f>IF(O1132=0,"",COUNTIF(O$4:O1132,1))</f>
        <v>#REF!</v>
      </c>
      <c r="Q1132" s="53" t="e">
        <f>IF(#REF!=zz!BR$2398,1,0)</f>
        <v>#REF!</v>
      </c>
      <c r="R1132" s="53" t="e">
        <f>IF(Q1132=0,"",COUNTIF(Q$4:Q1132,1))</f>
        <v>#REF!</v>
      </c>
      <c r="S1132" s="53" t="e">
        <f>IF(#REF!=zz!BR$2400,1,0)</f>
        <v>#REF!</v>
      </c>
      <c r="T1132" s="53" t="e">
        <f>IF(S1132=0,"",COUNTIF(S$4:S1132,1))</f>
        <v>#REF!</v>
      </c>
      <c r="U1132" s="53" t="e">
        <f>IF(#REF!&lt;&gt;"",1,"")</f>
        <v>#REF!</v>
      </c>
      <c r="V1132" s="53" t="e">
        <f>IF(U1132="","",COUNTIF(U$4:U1132,1))</f>
        <v>#REF!</v>
      </c>
      <c r="W1132" s="53" t="e">
        <f>#REF!</f>
        <v>#REF!</v>
      </c>
      <c r="X1132" s="53" t="e">
        <f>IF(W1132=0,"",COUNTIF(W$4:W1132,1))</f>
        <v>#REF!</v>
      </c>
    </row>
    <row r="1133" spans="12:24" s="21" customFormat="1" x14ac:dyDescent="0.2">
      <c r="L1133" s="22">
        <v>1130</v>
      </c>
      <c r="M1133" s="22" t="e">
        <f>IF(#REF!=#REF!,1,0)</f>
        <v>#REF!</v>
      </c>
      <c r="N1133" s="22" t="e">
        <f>IF(M1133=0,"",COUNTIF(M$4:M1133,1))</f>
        <v>#REF!</v>
      </c>
      <c r="O1133" s="53" t="e">
        <f>IF(#REF!=zz!BR$2396,1,0)</f>
        <v>#REF!</v>
      </c>
      <c r="P1133" s="53" t="e">
        <f>IF(O1133=0,"",COUNTIF(O$4:O1133,1))</f>
        <v>#REF!</v>
      </c>
      <c r="Q1133" s="53" t="e">
        <f>IF(#REF!=zz!BR$2398,1,0)</f>
        <v>#REF!</v>
      </c>
      <c r="R1133" s="53" t="e">
        <f>IF(Q1133=0,"",COUNTIF(Q$4:Q1133,1))</f>
        <v>#REF!</v>
      </c>
      <c r="S1133" s="53" t="e">
        <f>IF(#REF!=zz!BR$2400,1,0)</f>
        <v>#REF!</v>
      </c>
      <c r="T1133" s="53" t="e">
        <f>IF(S1133=0,"",COUNTIF(S$4:S1133,1))</f>
        <v>#REF!</v>
      </c>
      <c r="U1133" s="53" t="e">
        <f>IF(#REF!&lt;&gt;"",1,"")</f>
        <v>#REF!</v>
      </c>
      <c r="V1133" s="53" t="e">
        <f>IF(U1133="","",COUNTIF(U$4:U1133,1))</f>
        <v>#REF!</v>
      </c>
      <c r="W1133" s="53" t="e">
        <f>#REF!</f>
        <v>#REF!</v>
      </c>
      <c r="X1133" s="53" t="e">
        <f>IF(W1133=0,"",COUNTIF(W$4:W1133,1))</f>
        <v>#REF!</v>
      </c>
    </row>
    <row r="1134" spans="12:24" s="21" customFormat="1" x14ac:dyDescent="0.2">
      <c r="L1134" s="22">
        <v>1131</v>
      </c>
      <c r="M1134" s="22" t="e">
        <f>IF(#REF!=#REF!,1,0)</f>
        <v>#REF!</v>
      </c>
      <c r="N1134" s="22" t="e">
        <f>IF(M1134=0,"",COUNTIF(M$4:M1134,1))</f>
        <v>#REF!</v>
      </c>
      <c r="O1134" s="53" t="e">
        <f>IF(#REF!=zz!BR$2396,1,0)</f>
        <v>#REF!</v>
      </c>
      <c r="P1134" s="53" t="e">
        <f>IF(O1134=0,"",COUNTIF(O$4:O1134,1))</f>
        <v>#REF!</v>
      </c>
      <c r="Q1134" s="53" t="e">
        <f>IF(#REF!=zz!BR$2398,1,0)</f>
        <v>#REF!</v>
      </c>
      <c r="R1134" s="53" t="e">
        <f>IF(Q1134=0,"",COUNTIF(Q$4:Q1134,1))</f>
        <v>#REF!</v>
      </c>
      <c r="S1134" s="53" t="e">
        <f>IF(#REF!=zz!BR$2400,1,0)</f>
        <v>#REF!</v>
      </c>
      <c r="T1134" s="53" t="e">
        <f>IF(S1134=0,"",COUNTIF(S$4:S1134,1))</f>
        <v>#REF!</v>
      </c>
      <c r="U1134" s="53" t="e">
        <f>IF(#REF!&lt;&gt;"",1,"")</f>
        <v>#REF!</v>
      </c>
      <c r="V1134" s="53" t="e">
        <f>IF(U1134="","",COUNTIF(U$4:U1134,1))</f>
        <v>#REF!</v>
      </c>
      <c r="W1134" s="53" t="e">
        <f>#REF!</f>
        <v>#REF!</v>
      </c>
      <c r="X1134" s="53" t="e">
        <f>IF(W1134=0,"",COUNTIF(W$4:W1134,1))</f>
        <v>#REF!</v>
      </c>
    </row>
    <row r="1135" spans="12:24" s="21" customFormat="1" x14ac:dyDescent="0.2">
      <c r="L1135" s="22">
        <v>1132</v>
      </c>
      <c r="M1135" s="22" t="e">
        <f>IF(#REF!=#REF!,1,0)</f>
        <v>#REF!</v>
      </c>
      <c r="N1135" s="22" t="e">
        <f>IF(M1135=0,"",COUNTIF(M$4:M1135,1))</f>
        <v>#REF!</v>
      </c>
      <c r="O1135" s="53" t="e">
        <f>IF(#REF!=zz!BR$2396,1,0)</f>
        <v>#REF!</v>
      </c>
      <c r="P1135" s="53" t="e">
        <f>IF(O1135=0,"",COUNTIF(O$4:O1135,1))</f>
        <v>#REF!</v>
      </c>
      <c r="Q1135" s="53" t="e">
        <f>IF(#REF!=zz!BR$2398,1,0)</f>
        <v>#REF!</v>
      </c>
      <c r="R1135" s="53" t="e">
        <f>IF(Q1135=0,"",COUNTIF(Q$4:Q1135,1))</f>
        <v>#REF!</v>
      </c>
      <c r="S1135" s="53" t="e">
        <f>IF(#REF!=zz!BR$2400,1,0)</f>
        <v>#REF!</v>
      </c>
      <c r="T1135" s="53" t="e">
        <f>IF(S1135=0,"",COUNTIF(S$4:S1135,1))</f>
        <v>#REF!</v>
      </c>
      <c r="U1135" s="53" t="e">
        <f>IF(#REF!&lt;&gt;"",1,"")</f>
        <v>#REF!</v>
      </c>
      <c r="V1135" s="53" t="e">
        <f>IF(U1135="","",COUNTIF(U$4:U1135,1))</f>
        <v>#REF!</v>
      </c>
      <c r="W1135" s="53" t="e">
        <f>#REF!</f>
        <v>#REF!</v>
      </c>
      <c r="X1135" s="53" t="e">
        <f>IF(W1135=0,"",COUNTIF(W$4:W1135,1))</f>
        <v>#REF!</v>
      </c>
    </row>
    <row r="1136" spans="12:24" s="21" customFormat="1" x14ac:dyDescent="0.2">
      <c r="L1136" s="22">
        <v>1133</v>
      </c>
      <c r="M1136" s="22" t="e">
        <f>IF(#REF!=#REF!,1,0)</f>
        <v>#REF!</v>
      </c>
      <c r="N1136" s="22" t="e">
        <f>IF(M1136=0,"",COUNTIF(M$4:M1136,1))</f>
        <v>#REF!</v>
      </c>
      <c r="O1136" s="53" t="e">
        <f>IF(#REF!=zz!BR$2396,1,0)</f>
        <v>#REF!</v>
      </c>
      <c r="P1136" s="53" t="e">
        <f>IF(O1136=0,"",COUNTIF(O$4:O1136,1))</f>
        <v>#REF!</v>
      </c>
      <c r="Q1136" s="53" t="e">
        <f>IF(#REF!=zz!BR$2398,1,0)</f>
        <v>#REF!</v>
      </c>
      <c r="R1136" s="53" t="e">
        <f>IF(Q1136=0,"",COUNTIF(Q$4:Q1136,1))</f>
        <v>#REF!</v>
      </c>
      <c r="S1136" s="53" t="e">
        <f>IF(#REF!=zz!BR$2400,1,0)</f>
        <v>#REF!</v>
      </c>
      <c r="T1136" s="53" t="e">
        <f>IF(S1136=0,"",COUNTIF(S$4:S1136,1))</f>
        <v>#REF!</v>
      </c>
      <c r="U1136" s="53" t="e">
        <f>IF(#REF!&lt;&gt;"",1,"")</f>
        <v>#REF!</v>
      </c>
      <c r="V1136" s="53" t="e">
        <f>IF(U1136="","",COUNTIF(U$4:U1136,1))</f>
        <v>#REF!</v>
      </c>
      <c r="W1136" s="53" t="e">
        <f>#REF!</f>
        <v>#REF!</v>
      </c>
      <c r="X1136" s="53" t="e">
        <f>IF(W1136=0,"",COUNTIF(W$4:W1136,1))</f>
        <v>#REF!</v>
      </c>
    </row>
    <row r="1137" spans="12:24" s="21" customFormat="1" x14ac:dyDescent="0.2">
      <c r="L1137" s="22">
        <v>1134</v>
      </c>
      <c r="M1137" s="22" t="e">
        <f>IF(#REF!=#REF!,1,0)</f>
        <v>#REF!</v>
      </c>
      <c r="N1137" s="22" t="e">
        <f>IF(M1137=0,"",COUNTIF(M$4:M1137,1))</f>
        <v>#REF!</v>
      </c>
      <c r="O1137" s="53" t="e">
        <f>IF(#REF!=zz!BR$2396,1,0)</f>
        <v>#REF!</v>
      </c>
      <c r="P1137" s="53" t="e">
        <f>IF(O1137=0,"",COUNTIF(O$4:O1137,1))</f>
        <v>#REF!</v>
      </c>
      <c r="Q1137" s="53" t="e">
        <f>IF(#REF!=zz!BR$2398,1,0)</f>
        <v>#REF!</v>
      </c>
      <c r="R1137" s="53" t="e">
        <f>IF(Q1137=0,"",COUNTIF(Q$4:Q1137,1))</f>
        <v>#REF!</v>
      </c>
      <c r="S1137" s="53" t="e">
        <f>IF(#REF!=zz!BR$2400,1,0)</f>
        <v>#REF!</v>
      </c>
      <c r="T1137" s="53" t="e">
        <f>IF(S1137=0,"",COUNTIF(S$4:S1137,1))</f>
        <v>#REF!</v>
      </c>
      <c r="U1137" s="53" t="e">
        <f>IF(#REF!&lt;&gt;"",1,"")</f>
        <v>#REF!</v>
      </c>
      <c r="V1137" s="53" t="e">
        <f>IF(U1137="","",COUNTIF(U$4:U1137,1))</f>
        <v>#REF!</v>
      </c>
      <c r="W1137" s="53" t="e">
        <f>#REF!</f>
        <v>#REF!</v>
      </c>
      <c r="X1137" s="53" t="e">
        <f>IF(W1137=0,"",COUNTIF(W$4:W1137,1))</f>
        <v>#REF!</v>
      </c>
    </row>
    <row r="1138" spans="12:24" s="21" customFormat="1" x14ac:dyDescent="0.2">
      <c r="L1138" s="22">
        <v>1135</v>
      </c>
      <c r="M1138" s="22" t="e">
        <f>IF(#REF!=#REF!,1,0)</f>
        <v>#REF!</v>
      </c>
      <c r="N1138" s="22" t="e">
        <f>IF(M1138=0,"",COUNTIF(M$4:M1138,1))</f>
        <v>#REF!</v>
      </c>
      <c r="O1138" s="53" t="e">
        <f>IF(#REF!=zz!BR$2396,1,0)</f>
        <v>#REF!</v>
      </c>
      <c r="P1138" s="53" t="e">
        <f>IF(O1138=0,"",COUNTIF(O$4:O1138,1))</f>
        <v>#REF!</v>
      </c>
      <c r="Q1138" s="53" t="e">
        <f>IF(#REF!=zz!BR$2398,1,0)</f>
        <v>#REF!</v>
      </c>
      <c r="R1138" s="53" t="e">
        <f>IF(Q1138=0,"",COUNTIF(Q$4:Q1138,1))</f>
        <v>#REF!</v>
      </c>
      <c r="S1138" s="53" t="e">
        <f>IF(#REF!=zz!BR$2400,1,0)</f>
        <v>#REF!</v>
      </c>
      <c r="T1138" s="53" t="e">
        <f>IF(S1138=0,"",COUNTIF(S$4:S1138,1))</f>
        <v>#REF!</v>
      </c>
      <c r="U1138" s="53" t="e">
        <f>IF(#REF!&lt;&gt;"",1,"")</f>
        <v>#REF!</v>
      </c>
      <c r="V1138" s="53" t="e">
        <f>IF(U1138="","",COUNTIF(U$4:U1138,1))</f>
        <v>#REF!</v>
      </c>
      <c r="W1138" s="53" t="e">
        <f>#REF!</f>
        <v>#REF!</v>
      </c>
      <c r="X1138" s="53" t="e">
        <f>IF(W1138=0,"",COUNTIF(W$4:W1138,1))</f>
        <v>#REF!</v>
      </c>
    </row>
    <row r="1139" spans="12:24" s="21" customFormat="1" x14ac:dyDescent="0.2">
      <c r="L1139" s="22">
        <v>1136</v>
      </c>
      <c r="M1139" s="22" t="e">
        <f>IF(#REF!=#REF!,1,0)</f>
        <v>#REF!</v>
      </c>
      <c r="N1139" s="22" t="e">
        <f>IF(M1139=0,"",COUNTIF(M$4:M1139,1))</f>
        <v>#REF!</v>
      </c>
      <c r="O1139" s="53" t="e">
        <f>IF(#REF!=zz!BR$2396,1,0)</f>
        <v>#REF!</v>
      </c>
      <c r="P1139" s="53" t="e">
        <f>IF(O1139=0,"",COUNTIF(O$4:O1139,1))</f>
        <v>#REF!</v>
      </c>
      <c r="Q1139" s="53" t="e">
        <f>IF(#REF!=zz!BR$2398,1,0)</f>
        <v>#REF!</v>
      </c>
      <c r="R1139" s="53" t="e">
        <f>IF(Q1139=0,"",COUNTIF(Q$4:Q1139,1))</f>
        <v>#REF!</v>
      </c>
      <c r="S1139" s="53" t="e">
        <f>IF(#REF!=zz!BR$2400,1,0)</f>
        <v>#REF!</v>
      </c>
      <c r="T1139" s="53" t="e">
        <f>IF(S1139=0,"",COUNTIF(S$4:S1139,1))</f>
        <v>#REF!</v>
      </c>
      <c r="U1139" s="53" t="e">
        <f>IF(#REF!&lt;&gt;"",1,"")</f>
        <v>#REF!</v>
      </c>
      <c r="V1139" s="53" t="e">
        <f>IF(U1139="","",COUNTIF(U$4:U1139,1))</f>
        <v>#REF!</v>
      </c>
      <c r="W1139" s="53" t="e">
        <f>#REF!</f>
        <v>#REF!</v>
      </c>
      <c r="X1139" s="53" t="e">
        <f>IF(W1139=0,"",COUNTIF(W$4:W1139,1))</f>
        <v>#REF!</v>
      </c>
    </row>
    <row r="1140" spans="12:24" s="21" customFormat="1" x14ac:dyDescent="0.2">
      <c r="L1140" s="22">
        <v>1137</v>
      </c>
      <c r="M1140" s="22" t="e">
        <f>IF(#REF!=#REF!,1,0)</f>
        <v>#REF!</v>
      </c>
      <c r="N1140" s="22" t="e">
        <f>IF(M1140=0,"",COUNTIF(M$4:M1140,1))</f>
        <v>#REF!</v>
      </c>
      <c r="O1140" s="53" t="e">
        <f>IF(#REF!=zz!BR$2396,1,0)</f>
        <v>#REF!</v>
      </c>
      <c r="P1140" s="53" t="e">
        <f>IF(O1140=0,"",COUNTIF(O$4:O1140,1))</f>
        <v>#REF!</v>
      </c>
      <c r="Q1140" s="53" t="e">
        <f>IF(#REF!=zz!BR$2398,1,0)</f>
        <v>#REF!</v>
      </c>
      <c r="R1140" s="53" t="e">
        <f>IF(Q1140=0,"",COUNTIF(Q$4:Q1140,1))</f>
        <v>#REF!</v>
      </c>
      <c r="S1140" s="53" t="e">
        <f>IF(#REF!=zz!BR$2400,1,0)</f>
        <v>#REF!</v>
      </c>
      <c r="T1140" s="53" t="e">
        <f>IF(S1140=0,"",COUNTIF(S$4:S1140,1))</f>
        <v>#REF!</v>
      </c>
      <c r="U1140" s="53" t="e">
        <f>IF(#REF!&lt;&gt;"",1,"")</f>
        <v>#REF!</v>
      </c>
      <c r="V1140" s="53" t="e">
        <f>IF(U1140="","",COUNTIF(U$4:U1140,1))</f>
        <v>#REF!</v>
      </c>
      <c r="W1140" s="53" t="e">
        <f>#REF!</f>
        <v>#REF!</v>
      </c>
      <c r="X1140" s="53" t="e">
        <f>IF(W1140=0,"",COUNTIF(W$4:W1140,1))</f>
        <v>#REF!</v>
      </c>
    </row>
    <row r="1141" spans="12:24" s="21" customFormat="1" x14ac:dyDescent="0.2">
      <c r="L1141" s="22">
        <v>1138</v>
      </c>
      <c r="M1141" s="22" t="e">
        <f>IF(#REF!=#REF!,1,0)</f>
        <v>#REF!</v>
      </c>
      <c r="N1141" s="22" t="e">
        <f>IF(M1141=0,"",COUNTIF(M$4:M1141,1))</f>
        <v>#REF!</v>
      </c>
      <c r="O1141" s="53" t="e">
        <f>IF(#REF!=zz!BR$2396,1,0)</f>
        <v>#REF!</v>
      </c>
      <c r="P1141" s="53" t="e">
        <f>IF(O1141=0,"",COUNTIF(O$4:O1141,1))</f>
        <v>#REF!</v>
      </c>
      <c r="Q1141" s="53" t="e">
        <f>IF(#REF!=zz!BR$2398,1,0)</f>
        <v>#REF!</v>
      </c>
      <c r="R1141" s="53" t="e">
        <f>IF(Q1141=0,"",COUNTIF(Q$4:Q1141,1))</f>
        <v>#REF!</v>
      </c>
      <c r="S1141" s="53" t="e">
        <f>IF(#REF!=zz!BR$2400,1,0)</f>
        <v>#REF!</v>
      </c>
      <c r="T1141" s="53" t="e">
        <f>IF(S1141=0,"",COUNTIF(S$4:S1141,1))</f>
        <v>#REF!</v>
      </c>
      <c r="U1141" s="53" t="e">
        <f>IF(#REF!&lt;&gt;"",1,"")</f>
        <v>#REF!</v>
      </c>
      <c r="V1141" s="53" t="e">
        <f>IF(U1141="","",COUNTIF(U$4:U1141,1))</f>
        <v>#REF!</v>
      </c>
      <c r="W1141" s="53" t="e">
        <f>#REF!</f>
        <v>#REF!</v>
      </c>
      <c r="X1141" s="53" t="e">
        <f>IF(W1141=0,"",COUNTIF(W$4:W1141,1))</f>
        <v>#REF!</v>
      </c>
    </row>
    <row r="1142" spans="12:24" s="21" customFormat="1" x14ac:dyDescent="0.2">
      <c r="L1142" s="22">
        <v>1139</v>
      </c>
      <c r="M1142" s="22" t="e">
        <f>IF(#REF!=#REF!,1,0)</f>
        <v>#REF!</v>
      </c>
      <c r="N1142" s="22" t="e">
        <f>IF(M1142=0,"",COUNTIF(M$4:M1142,1))</f>
        <v>#REF!</v>
      </c>
      <c r="O1142" s="53" t="e">
        <f>IF(#REF!=zz!BR$2396,1,0)</f>
        <v>#REF!</v>
      </c>
      <c r="P1142" s="53" t="e">
        <f>IF(O1142=0,"",COUNTIF(O$4:O1142,1))</f>
        <v>#REF!</v>
      </c>
      <c r="Q1142" s="53" t="e">
        <f>IF(#REF!=zz!BR$2398,1,0)</f>
        <v>#REF!</v>
      </c>
      <c r="R1142" s="53" t="e">
        <f>IF(Q1142=0,"",COUNTIF(Q$4:Q1142,1))</f>
        <v>#REF!</v>
      </c>
      <c r="S1142" s="53" t="e">
        <f>IF(#REF!=zz!BR$2400,1,0)</f>
        <v>#REF!</v>
      </c>
      <c r="T1142" s="53" t="e">
        <f>IF(S1142=0,"",COUNTIF(S$4:S1142,1))</f>
        <v>#REF!</v>
      </c>
      <c r="U1142" s="53" t="e">
        <f>IF(#REF!&lt;&gt;"",1,"")</f>
        <v>#REF!</v>
      </c>
      <c r="V1142" s="53" t="e">
        <f>IF(U1142="","",COUNTIF(U$4:U1142,1))</f>
        <v>#REF!</v>
      </c>
      <c r="W1142" s="53" t="e">
        <f>#REF!</f>
        <v>#REF!</v>
      </c>
      <c r="X1142" s="53" t="e">
        <f>IF(W1142=0,"",COUNTIF(W$4:W1142,1))</f>
        <v>#REF!</v>
      </c>
    </row>
    <row r="1143" spans="12:24" s="21" customFormat="1" x14ac:dyDescent="0.2">
      <c r="L1143" s="22">
        <v>1140</v>
      </c>
      <c r="M1143" s="22" t="e">
        <f>IF(#REF!=#REF!,1,0)</f>
        <v>#REF!</v>
      </c>
      <c r="N1143" s="22" t="e">
        <f>IF(M1143=0,"",COUNTIF(M$4:M1143,1))</f>
        <v>#REF!</v>
      </c>
      <c r="O1143" s="53" t="e">
        <f>IF(#REF!=zz!BR$2396,1,0)</f>
        <v>#REF!</v>
      </c>
      <c r="P1143" s="53" t="e">
        <f>IF(O1143=0,"",COUNTIF(O$4:O1143,1))</f>
        <v>#REF!</v>
      </c>
      <c r="Q1143" s="53" t="e">
        <f>IF(#REF!=zz!BR$2398,1,0)</f>
        <v>#REF!</v>
      </c>
      <c r="R1143" s="53" t="e">
        <f>IF(Q1143=0,"",COUNTIF(Q$4:Q1143,1))</f>
        <v>#REF!</v>
      </c>
      <c r="S1143" s="53" t="e">
        <f>IF(#REF!=zz!BR$2400,1,0)</f>
        <v>#REF!</v>
      </c>
      <c r="T1143" s="53" t="e">
        <f>IF(S1143=0,"",COUNTIF(S$4:S1143,1))</f>
        <v>#REF!</v>
      </c>
      <c r="U1143" s="53" t="e">
        <f>IF(#REF!&lt;&gt;"",1,"")</f>
        <v>#REF!</v>
      </c>
      <c r="V1143" s="53" t="e">
        <f>IF(U1143="","",COUNTIF(U$4:U1143,1))</f>
        <v>#REF!</v>
      </c>
      <c r="W1143" s="53" t="e">
        <f>#REF!</f>
        <v>#REF!</v>
      </c>
      <c r="X1143" s="53" t="e">
        <f>IF(W1143=0,"",COUNTIF(W$4:W1143,1))</f>
        <v>#REF!</v>
      </c>
    </row>
    <row r="1144" spans="12:24" s="21" customFormat="1" x14ac:dyDescent="0.2">
      <c r="L1144" s="22">
        <v>1141</v>
      </c>
      <c r="M1144" s="22" t="e">
        <f>IF(#REF!=#REF!,1,0)</f>
        <v>#REF!</v>
      </c>
      <c r="N1144" s="22" t="e">
        <f>IF(M1144=0,"",COUNTIF(M$4:M1144,1))</f>
        <v>#REF!</v>
      </c>
      <c r="O1144" s="53" t="e">
        <f>IF(#REF!=zz!BR$2396,1,0)</f>
        <v>#REF!</v>
      </c>
      <c r="P1144" s="53" t="e">
        <f>IF(O1144=0,"",COUNTIF(O$4:O1144,1))</f>
        <v>#REF!</v>
      </c>
      <c r="Q1144" s="53" t="e">
        <f>IF(#REF!=zz!BR$2398,1,0)</f>
        <v>#REF!</v>
      </c>
      <c r="R1144" s="53" t="e">
        <f>IF(Q1144=0,"",COUNTIF(Q$4:Q1144,1))</f>
        <v>#REF!</v>
      </c>
      <c r="S1144" s="53" t="e">
        <f>IF(#REF!=zz!BR$2400,1,0)</f>
        <v>#REF!</v>
      </c>
      <c r="T1144" s="53" t="e">
        <f>IF(S1144=0,"",COUNTIF(S$4:S1144,1))</f>
        <v>#REF!</v>
      </c>
      <c r="U1144" s="53" t="e">
        <f>IF(#REF!&lt;&gt;"",1,"")</f>
        <v>#REF!</v>
      </c>
      <c r="V1144" s="53" t="e">
        <f>IF(U1144="","",COUNTIF(U$4:U1144,1))</f>
        <v>#REF!</v>
      </c>
      <c r="W1144" s="53" t="e">
        <f>#REF!</f>
        <v>#REF!</v>
      </c>
      <c r="X1144" s="53" t="e">
        <f>IF(W1144=0,"",COUNTIF(W$4:W1144,1))</f>
        <v>#REF!</v>
      </c>
    </row>
    <row r="1145" spans="12:24" s="21" customFormat="1" x14ac:dyDescent="0.2">
      <c r="L1145" s="22">
        <v>1142</v>
      </c>
      <c r="M1145" s="22" t="e">
        <f>IF(#REF!=#REF!,1,0)</f>
        <v>#REF!</v>
      </c>
      <c r="N1145" s="22" t="e">
        <f>IF(M1145=0,"",COUNTIF(M$4:M1145,1))</f>
        <v>#REF!</v>
      </c>
      <c r="O1145" s="53" t="e">
        <f>IF(#REF!=zz!BR$2396,1,0)</f>
        <v>#REF!</v>
      </c>
      <c r="P1145" s="53" t="e">
        <f>IF(O1145=0,"",COUNTIF(O$4:O1145,1))</f>
        <v>#REF!</v>
      </c>
      <c r="Q1145" s="53" t="e">
        <f>IF(#REF!=zz!BR$2398,1,0)</f>
        <v>#REF!</v>
      </c>
      <c r="R1145" s="53" t="e">
        <f>IF(Q1145=0,"",COUNTIF(Q$4:Q1145,1))</f>
        <v>#REF!</v>
      </c>
      <c r="S1145" s="53" t="e">
        <f>IF(#REF!=zz!BR$2400,1,0)</f>
        <v>#REF!</v>
      </c>
      <c r="T1145" s="53" t="e">
        <f>IF(S1145=0,"",COUNTIF(S$4:S1145,1))</f>
        <v>#REF!</v>
      </c>
      <c r="U1145" s="53" t="e">
        <f>IF(#REF!&lt;&gt;"",1,"")</f>
        <v>#REF!</v>
      </c>
      <c r="V1145" s="53" t="e">
        <f>IF(U1145="","",COUNTIF(U$4:U1145,1))</f>
        <v>#REF!</v>
      </c>
      <c r="W1145" s="53" t="e">
        <f>#REF!</f>
        <v>#REF!</v>
      </c>
      <c r="X1145" s="53" t="e">
        <f>IF(W1145=0,"",COUNTIF(W$4:W1145,1))</f>
        <v>#REF!</v>
      </c>
    </row>
    <row r="1146" spans="12:24" s="21" customFormat="1" x14ac:dyDescent="0.2">
      <c r="L1146" s="22">
        <v>1143</v>
      </c>
      <c r="M1146" s="22" t="e">
        <f>IF(#REF!=#REF!,1,0)</f>
        <v>#REF!</v>
      </c>
      <c r="N1146" s="22" t="e">
        <f>IF(M1146=0,"",COUNTIF(M$4:M1146,1))</f>
        <v>#REF!</v>
      </c>
      <c r="O1146" s="53" t="e">
        <f>IF(#REF!=zz!BR$2396,1,0)</f>
        <v>#REF!</v>
      </c>
      <c r="P1146" s="53" t="e">
        <f>IF(O1146=0,"",COUNTIF(O$4:O1146,1))</f>
        <v>#REF!</v>
      </c>
      <c r="Q1146" s="53" t="e">
        <f>IF(#REF!=zz!BR$2398,1,0)</f>
        <v>#REF!</v>
      </c>
      <c r="R1146" s="53" t="e">
        <f>IF(Q1146=0,"",COUNTIF(Q$4:Q1146,1))</f>
        <v>#REF!</v>
      </c>
      <c r="S1146" s="53" t="e">
        <f>IF(#REF!=zz!BR$2400,1,0)</f>
        <v>#REF!</v>
      </c>
      <c r="T1146" s="53" t="e">
        <f>IF(S1146=0,"",COUNTIF(S$4:S1146,1))</f>
        <v>#REF!</v>
      </c>
      <c r="U1146" s="53" t="e">
        <f>IF(#REF!&lt;&gt;"",1,"")</f>
        <v>#REF!</v>
      </c>
      <c r="V1146" s="53" t="e">
        <f>IF(U1146="","",COUNTIF(U$4:U1146,1))</f>
        <v>#REF!</v>
      </c>
      <c r="W1146" s="53" t="e">
        <f>#REF!</f>
        <v>#REF!</v>
      </c>
      <c r="X1146" s="53" t="e">
        <f>IF(W1146=0,"",COUNTIF(W$4:W1146,1))</f>
        <v>#REF!</v>
      </c>
    </row>
    <row r="1147" spans="12:24" s="21" customFormat="1" x14ac:dyDescent="0.2">
      <c r="L1147" s="22">
        <v>1144</v>
      </c>
      <c r="M1147" s="22" t="e">
        <f>IF(#REF!=#REF!,1,0)</f>
        <v>#REF!</v>
      </c>
      <c r="N1147" s="22" t="e">
        <f>IF(M1147=0,"",COUNTIF(M$4:M1147,1))</f>
        <v>#REF!</v>
      </c>
      <c r="O1147" s="53" t="e">
        <f>IF(#REF!=zz!BR$2396,1,0)</f>
        <v>#REF!</v>
      </c>
      <c r="P1147" s="53" t="e">
        <f>IF(O1147=0,"",COUNTIF(O$4:O1147,1))</f>
        <v>#REF!</v>
      </c>
      <c r="Q1147" s="53" t="e">
        <f>IF(#REF!=zz!BR$2398,1,0)</f>
        <v>#REF!</v>
      </c>
      <c r="R1147" s="53" t="e">
        <f>IF(Q1147=0,"",COUNTIF(Q$4:Q1147,1))</f>
        <v>#REF!</v>
      </c>
      <c r="S1147" s="53" t="e">
        <f>IF(#REF!=zz!BR$2400,1,0)</f>
        <v>#REF!</v>
      </c>
      <c r="T1147" s="53" t="e">
        <f>IF(S1147=0,"",COUNTIF(S$4:S1147,1))</f>
        <v>#REF!</v>
      </c>
      <c r="U1147" s="53" t="e">
        <f>IF(#REF!&lt;&gt;"",1,"")</f>
        <v>#REF!</v>
      </c>
      <c r="V1147" s="53" t="e">
        <f>IF(U1147="","",COUNTIF(U$4:U1147,1))</f>
        <v>#REF!</v>
      </c>
      <c r="W1147" s="53" t="e">
        <f>#REF!</f>
        <v>#REF!</v>
      </c>
      <c r="X1147" s="53" t="e">
        <f>IF(W1147=0,"",COUNTIF(W$4:W1147,1))</f>
        <v>#REF!</v>
      </c>
    </row>
    <row r="1148" spans="12:24" s="21" customFormat="1" x14ac:dyDescent="0.2">
      <c r="L1148" s="22">
        <v>1145</v>
      </c>
      <c r="M1148" s="22" t="e">
        <f>IF(#REF!=#REF!,1,0)</f>
        <v>#REF!</v>
      </c>
      <c r="N1148" s="22" t="e">
        <f>IF(M1148=0,"",COUNTIF(M$4:M1148,1))</f>
        <v>#REF!</v>
      </c>
      <c r="O1148" s="53" t="e">
        <f>IF(#REF!=zz!BR$2396,1,0)</f>
        <v>#REF!</v>
      </c>
      <c r="P1148" s="53" t="e">
        <f>IF(O1148=0,"",COUNTIF(O$4:O1148,1))</f>
        <v>#REF!</v>
      </c>
      <c r="Q1148" s="53" t="e">
        <f>IF(#REF!=zz!BR$2398,1,0)</f>
        <v>#REF!</v>
      </c>
      <c r="R1148" s="53" t="e">
        <f>IF(Q1148=0,"",COUNTIF(Q$4:Q1148,1))</f>
        <v>#REF!</v>
      </c>
      <c r="S1148" s="53" t="e">
        <f>IF(#REF!=zz!BR$2400,1,0)</f>
        <v>#REF!</v>
      </c>
      <c r="T1148" s="53" t="e">
        <f>IF(S1148=0,"",COUNTIF(S$4:S1148,1))</f>
        <v>#REF!</v>
      </c>
      <c r="U1148" s="53" t="e">
        <f>IF(#REF!&lt;&gt;"",1,"")</f>
        <v>#REF!</v>
      </c>
      <c r="V1148" s="53" t="e">
        <f>IF(U1148="","",COUNTIF(U$4:U1148,1))</f>
        <v>#REF!</v>
      </c>
      <c r="W1148" s="53" t="e">
        <f>#REF!</f>
        <v>#REF!</v>
      </c>
      <c r="X1148" s="53" t="e">
        <f>IF(W1148=0,"",COUNTIF(W$4:W1148,1))</f>
        <v>#REF!</v>
      </c>
    </row>
    <row r="1149" spans="12:24" s="21" customFormat="1" x14ac:dyDescent="0.2">
      <c r="L1149" s="22">
        <v>1146</v>
      </c>
      <c r="M1149" s="22" t="e">
        <f>IF(#REF!=#REF!,1,0)</f>
        <v>#REF!</v>
      </c>
      <c r="N1149" s="22" t="e">
        <f>IF(M1149=0,"",COUNTIF(M$4:M1149,1))</f>
        <v>#REF!</v>
      </c>
      <c r="O1149" s="53" t="e">
        <f>IF(#REF!=zz!BR$2396,1,0)</f>
        <v>#REF!</v>
      </c>
      <c r="P1149" s="53" t="e">
        <f>IF(O1149=0,"",COUNTIF(O$4:O1149,1))</f>
        <v>#REF!</v>
      </c>
      <c r="Q1149" s="53" t="e">
        <f>IF(#REF!=zz!BR$2398,1,0)</f>
        <v>#REF!</v>
      </c>
      <c r="R1149" s="53" t="e">
        <f>IF(Q1149=0,"",COUNTIF(Q$4:Q1149,1))</f>
        <v>#REF!</v>
      </c>
      <c r="S1149" s="53" t="e">
        <f>IF(#REF!=zz!BR$2400,1,0)</f>
        <v>#REF!</v>
      </c>
      <c r="T1149" s="53" t="e">
        <f>IF(S1149=0,"",COUNTIF(S$4:S1149,1))</f>
        <v>#REF!</v>
      </c>
      <c r="U1149" s="53" t="e">
        <f>IF(#REF!&lt;&gt;"",1,"")</f>
        <v>#REF!</v>
      </c>
      <c r="V1149" s="53" t="e">
        <f>IF(U1149="","",COUNTIF(U$4:U1149,1))</f>
        <v>#REF!</v>
      </c>
      <c r="W1149" s="53" t="e">
        <f>#REF!</f>
        <v>#REF!</v>
      </c>
      <c r="X1149" s="53" t="e">
        <f>IF(W1149=0,"",COUNTIF(W$4:W1149,1))</f>
        <v>#REF!</v>
      </c>
    </row>
    <row r="1150" spans="12:24" s="21" customFormat="1" x14ac:dyDescent="0.2">
      <c r="L1150" s="22">
        <v>1147</v>
      </c>
      <c r="M1150" s="22" t="e">
        <f>IF(#REF!=#REF!,1,0)</f>
        <v>#REF!</v>
      </c>
      <c r="N1150" s="22" t="e">
        <f>IF(M1150=0,"",COUNTIF(M$4:M1150,1))</f>
        <v>#REF!</v>
      </c>
      <c r="O1150" s="53" t="e">
        <f>IF(#REF!=zz!BR$2396,1,0)</f>
        <v>#REF!</v>
      </c>
      <c r="P1150" s="53" t="e">
        <f>IF(O1150=0,"",COUNTIF(O$4:O1150,1))</f>
        <v>#REF!</v>
      </c>
      <c r="Q1150" s="53" t="e">
        <f>IF(#REF!=zz!BR$2398,1,0)</f>
        <v>#REF!</v>
      </c>
      <c r="R1150" s="53" t="e">
        <f>IF(Q1150=0,"",COUNTIF(Q$4:Q1150,1))</f>
        <v>#REF!</v>
      </c>
      <c r="S1150" s="53" t="e">
        <f>IF(#REF!=zz!BR$2400,1,0)</f>
        <v>#REF!</v>
      </c>
      <c r="T1150" s="53" t="e">
        <f>IF(S1150=0,"",COUNTIF(S$4:S1150,1))</f>
        <v>#REF!</v>
      </c>
      <c r="U1150" s="53" t="e">
        <f>IF(#REF!&lt;&gt;"",1,"")</f>
        <v>#REF!</v>
      </c>
      <c r="V1150" s="53" t="e">
        <f>IF(U1150="","",COUNTIF(U$4:U1150,1))</f>
        <v>#REF!</v>
      </c>
      <c r="W1150" s="53" t="e">
        <f>#REF!</f>
        <v>#REF!</v>
      </c>
      <c r="X1150" s="53" t="e">
        <f>IF(W1150=0,"",COUNTIF(W$4:W1150,1))</f>
        <v>#REF!</v>
      </c>
    </row>
    <row r="1151" spans="12:24" s="21" customFormat="1" x14ac:dyDescent="0.2">
      <c r="L1151" s="22">
        <v>1148</v>
      </c>
      <c r="M1151" s="22" t="e">
        <f>IF(#REF!=#REF!,1,0)</f>
        <v>#REF!</v>
      </c>
      <c r="N1151" s="22" t="e">
        <f>IF(M1151=0,"",COUNTIF(M$4:M1151,1))</f>
        <v>#REF!</v>
      </c>
      <c r="O1151" s="53" t="e">
        <f>IF(#REF!=zz!BR$2396,1,0)</f>
        <v>#REF!</v>
      </c>
      <c r="P1151" s="53" t="e">
        <f>IF(O1151=0,"",COUNTIF(O$4:O1151,1))</f>
        <v>#REF!</v>
      </c>
      <c r="Q1151" s="53" t="e">
        <f>IF(#REF!=zz!BR$2398,1,0)</f>
        <v>#REF!</v>
      </c>
      <c r="R1151" s="53" t="e">
        <f>IF(Q1151=0,"",COUNTIF(Q$4:Q1151,1))</f>
        <v>#REF!</v>
      </c>
      <c r="S1151" s="53" t="e">
        <f>IF(#REF!=zz!BR$2400,1,0)</f>
        <v>#REF!</v>
      </c>
      <c r="T1151" s="53" t="e">
        <f>IF(S1151=0,"",COUNTIF(S$4:S1151,1))</f>
        <v>#REF!</v>
      </c>
      <c r="U1151" s="53" t="e">
        <f>IF(#REF!&lt;&gt;"",1,"")</f>
        <v>#REF!</v>
      </c>
      <c r="V1151" s="53" t="e">
        <f>IF(U1151="","",COUNTIF(U$4:U1151,1))</f>
        <v>#REF!</v>
      </c>
      <c r="W1151" s="53" t="e">
        <f>#REF!</f>
        <v>#REF!</v>
      </c>
      <c r="X1151" s="53" t="e">
        <f>IF(W1151=0,"",COUNTIF(W$4:W1151,1))</f>
        <v>#REF!</v>
      </c>
    </row>
    <row r="1152" spans="12:24" s="21" customFormat="1" x14ac:dyDescent="0.2">
      <c r="L1152" s="22">
        <v>1149</v>
      </c>
      <c r="M1152" s="22" t="e">
        <f>IF(#REF!=#REF!,1,0)</f>
        <v>#REF!</v>
      </c>
      <c r="N1152" s="22" t="e">
        <f>IF(M1152=0,"",COUNTIF(M$4:M1152,1))</f>
        <v>#REF!</v>
      </c>
      <c r="O1152" s="53" t="e">
        <f>IF(#REF!=zz!BR$2396,1,0)</f>
        <v>#REF!</v>
      </c>
      <c r="P1152" s="53" t="e">
        <f>IF(O1152=0,"",COUNTIF(O$4:O1152,1))</f>
        <v>#REF!</v>
      </c>
      <c r="Q1152" s="53" t="e">
        <f>IF(#REF!=zz!BR$2398,1,0)</f>
        <v>#REF!</v>
      </c>
      <c r="R1152" s="53" t="e">
        <f>IF(Q1152=0,"",COUNTIF(Q$4:Q1152,1))</f>
        <v>#REF!</v>
      </c>
      <c r="S1152" s="53" t="e">
        <f>IF(#REF!=zz!BR$2400,1,0)</f>
        <v>#REF!</v>
      </c>
      <c r="T1152" s="53" t="e">
        <f>IF(S1152=0,"",COUNTIF(S$4:S1152,1))</f>
        <v>#REF!</v>
      </c>
      <c r="U1152" s="53" t="e">
        <f>IF(#REF!&lt;&gt;"",1,"")</f>
        <v>#REF!</v>
      </c>
      <c r="V1152" s="53" t="e">
        <f>IF(U1152="","",COUNTIF(U$4:U1152,1))</f>
        <v>#REF!</v>
      </c>
      <c r="W1152" s="53" t="e">
        <f>#REF!</f>
        <v>#REF!</v>
      </c>
      <c r="X1152" s="53" t="e">
        <f>IF(W1152=0,"",COUNTIF(W$4:W1152,1))</f>
        <v>#REF!</v>
      </c>
    </row>
    <row r="1153" spans="12:24" s="21" customFormat="1" x14ac:dyDescent="0.2">
      <c r="L1153" s="22">
        <v>1150</v>
      </c>
      <c r="M1153" s="22" t="e">
        <f>IF(#REF!=#REF!,1,0)</f>
        <v>#REF!</v>
      </c>
      <c r="N1153" s="22" t="e">
        <f>IF(M1153=0,"",COUNTIF(M$4:M1153,1))</f>
        <v>#REF!</v>
      </c>
      <c r="O1153" s="53" t="e">
        <f>IF(#REF!=zz!BR$2396,1,0)</f>
        <v>#REF!</v>
      </c>
      <c r="P1153" s="53" t="e">
        <f>IF(O1153=0,"",COUNTIF(O$4:O1153,1))</f>
        <v>#REF!</v>
      </c>
      <c r="Q1153" s="53" t="e">
        <f>IF(#REF!=zz!BR$2398,1,0)</f>
        <v>#REF!</v>
      </c>
      <c r="R1153" s="53" t="e">
        <f>IF(Q1153=0,"",COUNTIF(Q$4:Q1153,1))</f>
        <v>#REF!</v>
      </c>
      <c r="S1153" s="53" t="e">
        <f>IF(#REF!=zz!BR$2400,1,0)</f>
        <v>#REF!</v>
      </c>
      <c r="T1153" s="53" t="e">
        <f>IF(S1153=0,"",COUNTIF(S$4:S1153,1))</f>
        <v>#REF!</v>
      </c>
      <c r="U1153" s="53" t="e">
        <f>IF(#REF!&lt;&gt;"",1,"")</f>
        <v>#REF!</v>
      </c>
      <c r="V1153" s="53" t="e">
        <f>IF(U1153="","",COUNTIF(U$4:U1153,1))</f>
        <v>#REF!</v>
      </c>
      <c r="W1153" s="53" t="e">
        <f>#REF!</f>
        <v>#REF!</v>
      </c>
      <c r="X1153" s="53" t="e">
        <f>IF(W1153=0,"",COUNTIF(W$4:W1153,1))</f>
        <v>#REF!</v>
      </c>
    </row>
    <row r="1154" spans="12:24" s="21" customFormat="1" x14ac:dyDescent="0.2">
      <c r="L1154" s="22">
        <v>1151</v>
      </c>
      <c r="M1154" s="22" t="e">
        <f>IF(#REF!=#REF!,1,0)</f>
        <v>#REF!</v>
      </c>
      <c r="N1154" s="22" t="e">
        <f>IF(M1154=0,"",COUNTIF(M$4:M1154,1))</f>
        <v>#REF!</v>
      </c>
      <c r="O1154" s="53" t="e">
        <f>IF(#REF!=zz!BR$2396,1,0)</f>
        <v>#REF!</v>
      </c>
      <c r="P1154" s="53" t="e">
        <f>IF(O1154=0,"",COUNTIF(O$4:O1154,1))</f>
        <v>#REF!</v>
      </c>
      <c r="Q1154" s="53" t="e">
        <f>IF(#REF!=zz!BR$2398,1,0)</f>
        <v>#REF!</v>
      </c>
      <c r="R1154" s="53" t="e">
        <f>IF(Q1154=0,"",COUNTIF(Q$4:Q1154,1))</f>
        <v>#REF!</v>
      </c>
      <c r="S1154" s="53" t="e">
        <f>IF(#REF!=zz!BR$2400,1,0)</f>
        <v>#REF!</v>
      </c>
      <c r="T1154" s="53" t="e">
        <f>IF(S1154=0,"",COUNTIF(S$4:S1154,1))</f>
        <v>#REF!</v>
      </c>
      <c r="U1154" s="53" t="e">
        <f>IF(#REF!&lt;&gt;"",1,"")</f>
        <v>#REF!</v>
      </c>
      <c r="V1154" s="53" t="e">
        <f>IF(U1154="","",COUNTIF(U$4:U1154,1))</f>
        <v>#REF!</v>
      </c>
      <c r="W1154" s="53" t="e">
        <f>#REF!</f>
        <v>#REF!</v>
      </c>
      <c r="X1154" s="53" t="e">
        <f>IF(W1154=0,"",COUNTIF(W$4:W1154,1))</f>
        <v>#REF!</v>
      </c>
    </row>
    <row r="1155" spans="12:24" s="21" customFormat="1" x14ac:dyDescent="0.2">
      <c r="L1155" s="22">
        <v>1152</v>
      </c>
      <c r="M1155" s="22" t="e">
        <f>IF(#REF!=#REF!,1,0)</f>
        <v>#REF!</v>
      </c>
      <c r="N1155" s="22" t="e">
        <f>IF(M1155=0,"",COUNTIF(M$4:M1155,1))</f>
        <v>#REF!</v>
      </c>
      <c r="O1155" s="53" t="e">
        <f>IF(#REF!=zz!BR$2396,1,0)</f>
        <v>#REF!</v>
      </c>
      <c r="P1155" s="53" t="e">
        <f>IF(O1155=0,"",COUNTIF(O$4:O1155,1))</f>
        <v>#REF!</v>
      </c>
      <c r="Q1155" s="53" t="e">
        <f>IF(#REF!=zz!BR$2398,1,0)</f>
        <v>#REF!</v>
      </c>
      <c r="R1155" s="53" t="e">
        <f>IF(Q1155=0,"",COUNTIF(Q$4:Q1155,1))</f>
        <v>#REF!</v>
      </c>
      <c r="S1155" s="53" t="e">
        <f>IF(#REF!=zz!BR$2400,1,0)</f>
        <v>#REF!</v>
      </c>
      <c r="T1155" s="53" t="e">
        <f>IF(S1155=0,"",COUNTIF(S$4:S1155,1))</f>
        <v>#REF!</v>
      </c>
      <c r="U1155" s="53" t="e">
        <f>IF(#REF!&lt;&gt;"",1,"")</f>
        <v>#REF!</v>
      </c>
      <c r="V1155" s="53" t="e">
        <f>IF(U1155="","",COUNTIF(U$4:U1155,1))</f>
        <v>#REF!</v>
      </c>
      <c r="W1155" s="53" t="e">
        <f>#REF!</f>
        <v>#REF!</v>
      </c>
      <c r="X1155" s="53" t="e">
        <f>IF(W1155=0,"",COUNTIF(W$4:W1155,1))</f>
        <v>#REF!</v>
      </c>
    </row>
    <row r="1156" spans="12:24" s="21" customFormat="1" x14ac:dyDescent="0.2">
      <c r="L1156" s="22">
        <v>1153</v>
      </c>
      <c r="M1156" s="22" t="e">
        <f>IF(#REF!=#REF!,1,0)</f>
        <v>#REF!</v>
      </c>
      <c r="N1156" s="22" t="e">
        <f>IF(M1156=0,"",COUNTIF(M$4:M1156,1))</f>
        <v>#REF!</v>
      </c>
      <c r="O1156" s="53" t="e">
        <f>IF(#REF!=zz!BR$2396,1,0)</f>
        <v>#REF!</v>
      </c>
      <c r="P1156" s="53" t="e">
        <f>IF(O1156=0,"",COUNTIF(O$4:O1156,1))</f>
        <v>#REF!</v>
      </c>
      <c r="Q1156" s="53" t="e">
        <f>IF(#REF!=zz!BR$2398,1,0)</f>
        <v>#REF!</v>
      </c>
      <c r="R1156" s="53" t="e">
        <f>IF(Q1156=0,"",COUNTIF(Q$4:Q1156,1))</f>
        <v>#REF!</v>
      </c>
      <c r="S1156" s="53" t="e">
        <f>IF(#REF!=zz!BR$2400,1,0)</f>
        <v>#REF!</v>
      </c>
      <c r="T1156" s="53" t="e">
        <f>IF(S1156=0,"",COUNTIF(S$4:S1156,1))</f>
        <v>#REF!</v>
      </c>
      <c r="U1156" s="53" t="e">
        <f>IF(#REF!&lt;&gt;"",1,"")</f>
        <v>#REF!</v>
      </c>
      <c r="V1156" s="53" t="e">
        <f>IF(U1156="","",COUNTIF(U$4:U1156,1))</f>
        <v>#REF!</v>
      </c>
      <c r="W1156" s="53" t="e">
        <f>#REF!</f>
        <v>#REF!</v>
      </c>
      <c r="X1156" s="53" t="e">
        <f>IF(W1156=0,"",COUNTIF(W$4:W1156,1))</f>
        <v>#REF!</v>
      </c>
    </row>
    <row r="1157" spans="12:24" s="21" customFormat="1" x14ac:dyDescent="0.2">
      <c r="L1157" s="22">
        <v>1154</v>
      </c>
      <c r="M1157" s="22" t="e">
        <f>IF(#REF!=#REF!,1,0)</f>
        <v>#REF!</v>
      </c>
      <c r="N1157" s="22" t="e">
        <f>IF(M1157=0,"",COUNTIF(M$4:M1157,1))</f>
        <v>#REF!</v>
      </c>
      <c r="O1157" s="53" t="e">
        <f>IF(#REF!=zz!BR$2396,1,0)</f>
        <v>#REF!</v>
      </c>
      <c r="P1157" s="53" t="e">
        <f>IF(O1157=0,"",COUNTIF(O$4:O1157,1))</f>
        <v>#REF!</v>
      </c>
      <c r="Q1157" s="53" t="e">
        <f>IF(#REF!=zz!BR$2398,1,0)</f>
        <v>#REF!</v>
      </c>
      <c r="R1157" s="53" t="e">
        <f>IF(Q1157=0,"",COUNTIF(Q$4:Q1157,1))</f>
        <v>#REF!</v>
      </c>
      <c r="S1157" s="53" t="e">
        <f>IF(#REF!=zz!BR$2400,1,0)</f>
        <v>#REF!</v>
      </c>
      <c r="T1157" s="53" t="e">
        <f>IF(S1157=0,"",COUNTIF(S$4:S1157,1))</f>
        <v>#REF!</v>
      </c>
      <c r="U1157" s="53" t="e">
        <f>IF(#REF!&lt;&gt;"",1,"")</f>
        <v>#REF!</v>
      </c>
      <c r="V1157" s="53" t="e">
        <f>IF(U1157="","",COUNTIF(U$4:U1157,1))</f>
        <v>#REF!</v>
      </c>
      <c r="W1157" s="53" t="e">
        <f>#REF!</f>
        <v>#REF!</v>
      </c>
      <c r="X1157" s="53" t="e">
        <f>IF(W1157=0,"",COUNTIF(W$4:W1157,1))</f>
        <v>#REF!</v>
      </c>
    </row>
    <row r="1158" spans="12:24" s="21" customFormat="1" x14ac:dyDescent="0.2">
      <c r="L1158" s="22">
        <v>1155</v>
      </c>
      <c r="M1158" s="22" t="e">
        <f>IF(#REF!=#REF!,1,0)</f>
        <v>#REF!</v>
      </c>
      <c r="N1158" s="22" t="e">
        <f>IF(M1158=0,"",COUNTIF(M$4:M1158,1))</f>
        <v>#REF!</v>
      </c>
      <c r="O1158" s="53" t="e">
        <f>IF(#REF!=zz!BR$2396,1,0)</f>
        <v>#REF!</v>
      </c>
      <c r="P1158" s="53" t="e">
        <f>IF(O1158=0,"",COUNTIF(O$4:O1158,1))</f>
        <v>#REF!</v>
      </c>
      <c r="Q1158" s="53" t="e">
        <f>IF(#REF!=zz!BR$2398,1,0)</f>
        <v>#REF!</v>
      </c>
      <c r="R1158" s="53" t="e">
        <f>IF(Q1158=0,"",COUNTIF(Q$4:Q1158,1))</f>
        <v>#REF!</v>
      </c>
      <c r="S1158" s="53" t="e">
        <f>IF(#REF!=zz!BR$2400,1,0)</f>
        <v>#REF!</v>
      </c>
      <c r="T1158" s="53" t="e">
        <f>IF(S1158=0,"",COUNTIF(S$4:S1158,1))</f>
        <v>#REF!</v>
      </c>
      <c r="U1158" s="53" t="e">
        <f>IF(#REF!&lt;&gt;"",1,"")</f>
        <v>#REF!</v>
      </c>
      <c r="V1158" s="53" t="e">
        <f>IF(U1158="","",COUNTIF(U$4:U1158,1))</f>
        <v>#REF!</v>
      </c>
      <c r="W1158" s="53" t="e">
        <f>#REF!</f>
        <v>#REF!</v>
      </c>
      <c r="X1158" s="53" t="e">
        <f>IF(W1158=0,"",COUNTIF(W$4:W1158,1))</f>
        <v>#REF!</v>
      </c>
    </row>
    <row r="1159" spans="12:24" s="21" customFormat="1" x14ac:dyDescent="0.2">
      <c r="L1159" s="22">
        <v>1156</v>
      </c>
      <c r="M1159" s="22" t="e">
        <f>IF(#REF!=#REF!,1,0)</f>
        <v>#REF!</v>
      </c>
      <c r="N1159" s="22" t="e">
        <f>IF(M1159=0,"",COUNTIF(M$4:M1159,1))</f>
        <v>#REF!</v>
      </c>
      <c r="O1159" s="53" t="e">
        <f>IF(#REF!=zz!BR$2396,1,0)</f>
        <v>#REF!</v>
      </c>
      <c r="P1159" s="53" t="e">
        <f>IF(O1159=0,"",COUNTIF(O$4:O1159,1))</f>
        <v>#REF!</v>
      </c>
      <c r="Q1159" s="53" t="e">
        <f>IF(#REF!=zz!BR$2398,1,0)</f>
        <v>#REF!</v>
      </c>
      <c r="R1159" s="53" t="e">
        <f>IF(Q1159=0,"",COUNTIF(Q$4:Q1159,1))</f>
        <v>#REF!</v>
      </c>
      <c r="S1159" s="53" t="e">
        <f>IF(#REF!=zz!BR$2400,1,0)</f>
        <v>#REF!</v>
      </c>
      <c r="T1159" s="53" t="e">
        <f>IF(S1159=0,"",COUNTIF(S$4:S1159,1))</f>
        <v>#REF!</v>
      </c>
      <c r="U1159" s="53" t="e">
        <f>IF(#REF!&lt;&gt;"",1,"")</f>
        <v>#REF!</v>
      </c>
      <c r="V1159" s="53" t="e">
        <f>IF(U1159="","",COUNTIF(U$4:U1159,1))</f>
        <v>#REF!</v>
      </c>
      <c r="W1159" s="53" t="e">
        <f>#REF!</f>
        <v>#REF!</v>
      </c>
      <c r="X1159" s="53" t="e">
        <f>IF(W1159=0,"",COUNTIF(W$4:W1159,1))</f>
        <v>#REF!</v>
      </c>
    </row>
    <row r="1160" spans="12:24" s="21" customFormat="1" x14ac:dyDescent="0.2">
      <c r="L1160" s="22">
        <v>1157</v>
      </c>
      <c r="M1160" s="22" t="e">
        <f>IF(#REF!=#REF!,1,0)</f>
        <v>#REF!</v>
      </c>
      <c r="N1160" s="22" t="e">
        <f>IF(M1160=0,"",COUNTIF(M$4:M1160,1))</f>
        <v>#REF!</v>
      </c>
      <c r="O1160" s="53" t="e">
        <f>IF(#REF!=zz!BR$2396,1,0)</f>
        <v>#REF!</v>
      </c>
      <c r="P1160" s="53" t="e">
        <f>IF(O1160=0,"",COUNTIF(O$4:O1160,1))</f>
        <v>#REF!</v>
      </c>
      <c r="Q1160" s="53" t="e">
        <f>IF(#REF!=zz!BR$2398,1,0)</f>
        <v>#REF!</v>
      </c>
      <c r="R1160" s="53" t="e">
        <f>IF(Q1160=0,"",COUNTIF(Q$4:Q1160,1))</f>
        <v>#REF!</v>
      </c>
      <c r="S1160" s="53" t="e">
        <f>IF(#REF!=zz!BR$2400,1,0)</f>
        <v>#REF!</v>
      </c>
      <c r="T1160" s="53" t="e">
        <f>IF(S1160=0,"",COUNTIF(S$4:S1160,1))</f>
        <v>#REF!</v>
      </c>
      <c r="U1160" s="53" t="e">
        <f>IF(#REF!&lt;&gt;"",1,"")</f>
        <v>#REF!</v>
      </c>
      <c r="V1160" s="53" t="e">
        <f>IF(U1160="","",COUNTIF(U$4:U1160,1))</f>
        <v>#REF!</v>
      </c>
      <c r="W1160" s="53" t="e">
        <f>#REF!</f>
        <v>#REF!</v>
      </c>
      <c r="X1160" s="53" t="e">
        <f>IF(W1160=0,"",COUNTIF(W$4:W1160,1))</f>
        <v>#REF!</v>
      </c>
    </row>
    <row r="1161" spans="12:24" s="21" customFormat="1" x14ac:dyDescent="0.2">
      <c r="L1161" s="22">
        <v>1158</v>
      </c>
      <c r="M1161" s="22" t="e">
        <f>IF(#REF!=#REF!,1,0)</f>
        <v>#REF!</v>
      </c>
      <c r="N1161" s="22" t="e">
        <f>IF(M1161=0,"",COUNTIF(M$4:M1161,1))</f>
        <v>#REF!</v>
      </c>
      <c r="O1161" s="53" t="e">
        <f>IF(#REF!=zz!BR$2396,1,0)</f>
        <v>#REF!</v>
      </c>
      <c r="P1161" s="53" t="e">
        <f>IF(O1161=0,"",COUNTIF(O$4:O1161,1))</f>
        <v>#REF!</v>
      </c>
      <c r="Q1161" s="53" t="e">
        <f>IF(#REF!=zz!BR$2398,1,0)</f>
        <v>#REF!</v>
      </c>
      <c r="R1161" s="53" t="e">
        <f>IF(Q1161=0,"",COUNTIF(Q$4:Q1161,1))</f>
        <v>#REF!</v>
      </c>
      <c r="S1161" s="53" t="e">
        <f>IF(#REF!=zz!BR$2400,1,0)</f>
        <v>#REF!</v>
      </c>
      <c r="T1161" s="53" t="e">
        <f>IF(S1161=0,"",COUNTIF(S$4:S1161,1))</f>
        <v>#REF!</v>
      </c>
      <c r="U1161" s="53" t="e">
        <f>IF(#REF!&lt;&gt;"",1,"")</f>
        <v>#REF!</v>
      </c>
      <c r="V1161" s="53" t="e">
        <f>IF(U1161="","",COUNTIF(U$4:U1161,1))</f>
        <v>#REF!</v>
      </c>
      <c r="W1161" s="53" t="e">
        <f>#REF!</f>
        <v>#REF!</v>
      </c>
      <c r="X1161" s="53" t="e">
        <f>IF(W1161=0,"",COUNTIF(W$4:W1161,1))</f>
        <v>#REF!</v>
      </c>
    </row>
    <row r="1162" spans="12:24" s="21" customFormat="1" x14ac:dyDescent="0.2">
      <c r="L1162" s="22">
        <v>1159</v>
      </c>
      <c r="M1162" s="22" t="e">
        <f>IF(#REF!=#REF!,1,0)</f>
        <v>#REF!</v>
      </c>
      <c r="N1162" s="22" t="e">
        <f>IF(M1162=0,"",COUNTIF(M$4:M1162,1))</f>
        <v>#REF!</v>
      </c>
      <c r="O1162" s="53" t="e">
        <f>IF(#REF!=zz!BR$2396,1,0)</f>
        <v>#REF!</v>
      </c>
      <c r="P1162" s="53" t="e">
        <f>IF(O1162=0,"",COUNTIF(O$4:O1162,1))</f>
        <v>#REF!</v>
      </c>
      <c r="Q1162" s="53" t="e">
        <f>IF(#REF!=zz!BR$2398,1,0)</f>
        <v>#REF!</v>
      </c>
      <c r="R1162" s="53" t="e">
        <f>IF(Q1162=0,"",COUNTIF(Q$4:Q1162,1))</f>
        <v>#REF!</v>
      </c>
      <c r="S1162" s="53" t="e">
        <f>IF(#REF!=zz!BR$2400,1,0)</f>
        <v>#REF!</v>
      </c>
      <c r="T1162" s="53" t="e">
        <f>IF(S1162=0,"",COUNTIF(S$4:S1162,1))</f>
        <v>#REF!</v>
      </c>
      <c r="U1162" s="53" t="e">
        <f>IF(#REF!&lt;&gt;"",1,"")</f>
        <v>#REF!</v>
      </c>
      <c r="V1162" s="53" t="e">
        <f>IF(U1162="","",COUNTIF(U$4:U1162,1))</f>
        <v>#REF!</v>
      </c>
      <c r="W1162" s="53" t="e">
        <f>#REF!</f>
        <v>#REF!</v>
      </c>
      <c r="X1162" s="53" t="e">
        <f>IF(W1162=0,"",COUNTIF(W$4:W1162,1))</f>
        <v>#REF!</v>
      </c>
    </row>
    <row r="1163" spans="12:24" s="21" customFormat="1" x14ac:dyDescent="0.2">
      <c r="L1163" s="22">
        <v>1160</v>
      </c>
      <c r="M1163" s="22" t="e">
        <f>IF(#REF!=#REF!,1,0)</f>
        <v>#REF!</v>
      </c>
      <c r="N1163" s="22" t="e">
        <f>IF(M1163=0,"",COUNTIF(M$4:M1163,1))</f>
        <v>#REF!</v>
      </c>
      <c r="O1163" s="53" t="e">
        <f>IF(#REF!=zz!BR$2396,1,0)</f>
        <v>#REF!</v>
      </c>
      <c r="P1163" s="53" t="e">
        <f>IF(O1163=0,"",COUNTIF(O$4:O1163,1))</f>
        <v>#REF!</v>
      </c>
      <c r="Q1163" s="53" t="e">
        <f>IF(#REF!=zz!BR$2398,1,0)</f>
        <v>#REF!</v>
      </c>
      <c r="R1163" s="53" t="e">
        <f>IF(Q1163=0,"",COUNTIF(Q$4:Q1163,1))</f>
        <v>#REF!</v>
      </c>
      <c r="S1163" s="53" t="e">
        <f>IF(#REF!=zz!BR$2400,1,0)</f>
        <v>#REF!</v>
      </c>
      <c r="T1163" s="53" t="e">
        <f>IF(S1163=0,"",COUNTIF(S$4:S1163,1))</f>
        <v>#REF!</v>
      </c>
      <c r="U1163" s="53" t="e">
        <f>IF(#REF!&lt;&gt;"",1,"")</f>
        <v>#REF!</v>
      </c>
      <c r="V1163" s="53" t="e">
        <f>IF(U1163="","",COUNTIF(U$4:U1163,1))</f>
        <v>#REF!</v>
      </c>
      <c r="W1163" s="53" t="e">
        <f>#REF!</f>
        <v>#REF!</v>
      </c>
      <c r="X1163" s="53" t="e">
        <f>IF(W1163=0,"",COUNTIF(W$4:W1163,1))</f>
        <v>#REF!</v>
      </c>
    </row>
    <row r="1164" spans="12:24" s="21" customFormat="1" x14ac:dyDescent="0.2">
      <c r="L1164" s="22">
        <v>1161</v>
      </c>
      <c r="M1164" s="22" t="e">
        <f>IF(#REF!=#REF!,1,0)</f>
        <v>#REF!</v>
      </c>
      <c r="N1164" s="22" t="e">
        <f>IF(M1164=0,"",COUNTIF(M$4:M1164,1))</f>
        <v>#REF!</v>
      </c>
      <c r="O1164" s="53" t="e">
        <f>IF(#REF!=zz!BR$2396,1,0)</f>
        <v>#REF!</v>
      </c>
      <c r="P1164" s="53" t="e">
        <f>IF(O1164=0,"",COUNTIF(O$4:O1164,1))</f>
        <v>#REF!</v>
      </c>
      <c r="Q1164" s="53" t="e">
        <f>IF(#REF!=zz!BR$2398,1,0)</f>
        <v>#REF!</v>
      </c>
      <c r="R1164" s="53" t="e">
        <f>IF(Q1164=0,"",COUNTIF(Q$4:Q1164,1))</f>
        <v>#REF!</v>
      </c>
      <c r="S1164" s="53" t="e">
        <f>IF(#REF!=zz!BR$2400,1,0)</f>
        <v>#REF!</v>
      </c>
      <c r="T1164" s="53" t="e">
        <f>IF(S1164=0,"",COUNTIF(S$4:S1164,1))</f>
        <v>#REF!</v>
      </c>
      <c r="U1164" s="53" t="e">
        <f>IF(#REF!&lt;&gt;"",1,"")</f>
        <v>#REF!</v>
      </c>
      <c r="V1164" s="53" t="e">
        <f>IF(U1164="","",COUNTIF(U$4:U1164,1))</f>
        <v>#REF!</v>
      </c>
      <c r="W1164" s="53" t="e">
        <f>#REF!</f>
        <v>#REF!</v>
      </c>
      <c r="X1164" s="53" t="e">
        <f>IF(W1164=0,"",COUNTIF(W$4:W1164,1))</f>
        <v>#REF!</v>
      </c>
    </row>
    <row r="1165" spans="12:24" s="21" customFormat="1" x14ac:dyDescent="0.2">
      <c r="L1165" s="22">
        <v>1162</v>
      </c>
      <c r="M1165" s="22" t="e">
        <f>IF(#REF!=#REF!,1,0)</f>
        <v>#REF!</v>
      </c>
      <c r="N1165" s="22" t="e">
        <f>IF(M1165=0,"",COUNTIF(M$4:M1165,1))</f>
        <v>#REF!</v>
      </c>
      <c r="O1165" s="53" t="e">
        <f>IF(#REF!=zz!BR$2396,1,0)</f>
        <v>#REF!</v>
      </c>
      <c r="P1165" s="53" t="e">
        <f>IF(O1165=0,"",COUNTIF(O$4:O1165,1))</f>
        <v>#REF!</v>
      </c>
      <c r="Q1165" s="53" t="e">
        <f>IF(#REF!=zz!BR$2398,1,0)</f>
        <v>#REF!</v>
      </c>
      <c r="R1165" s="53" t="e">
        <f>IF(Q1165=0,"",COUNTIF(Q$4:Q1165,1))</f>
        <v>#REF!</v>
      </c>
      <c r="S1165" s="53" t="e">
        <f>IF(#REF!=zz!BR$2400,1,0)</f>
        <v>#REF!</v>
      </c>
      <c r="T1165" s="53" t="e">
        <f>IF(S1165=0,"",COUNTIF(S$4:S1165,1))</f>
        <v>#REF!</v>
      </c>
      <c r="U1165" s="53" t="e">
        <f>IF(#REF!&lt;&gt;"",1,"")</f>
        <v>#REF!</v>
      </c>
      <c r="V1165" s="53" t="e">
        <f>IF(U1165="","",COUNTIF(U$4:U1165,1))</f>
        <v>#REF!</v>
      </c>
      <c r="W1165" s="53" t="e">
        <f>#REF!</f>
        <v>#REF!</v>
      </c>
      <c r="X1165" s="53" t="e">
        <f>IF(W1165=0,"",COUNTIF(W$4:W1165,1))</f>
        <v>#REF!</v>
      </c>
    </row>
    <row r="1166" spans="12:24" s="21" customFormat="1" x14ac:dyDescent="0.2">
      <c r="L1166" s="22">
        <v>1163</v>
      </c>
      <c r="M1166" s="22" t="e">
        <f>IF(#REF!=#REF!,1,0)</f>
        <v>#REF!</v>
      </c>
      <c r="N1166" s="22" t="e">
        <f>IF(M1166=0,"",COUNTIF(M$4:M1166,1))</f>
        <v>#REF!</v>
      </c>
      <c r="O1166" s="53" t="e">
        <f>IF(#REF!=zz!BR$2396,1,0)</f>
        <v>#REF!</v>
      </c>
      <c r="P1166" s="53" t="e">
        <f>IF(O1166=0,"",COUNTIF(O$4:O1166,1))</f>
        <v>#REF!</v>
      </c>
      <c r="Q1166" s="53" t="e">
        <f>IF(#REF!=zz!BR$2398,1,0)</f>
        <v>#REF!</v>
      </c>
      <c r="R1166" s="53" t="e">
        <f>IF(Q1166=0,"",COUNTIF(Q$4:Q1166,1))</f>
        <v>#REF!</v>
      </c>
      <c r="S1166" s="53" t="e">
        <f>IF(#REF!=zz!BR$2400,1,0)</f>
        <v>#REF!</v>
      </c>
      <c r="T1166" s="53" t="e">
        <f>IF(S1166=0,"",COUNTIF(S$4:S1166,1))</f>
        <v>#REF!</v>
      </c>
      <c r="U1166" s="53" t="e">
        <f>IF(#REF!&lt;&gt;"",1,"")</f>
        <v>#REF!</v>
      </c>
      <c r="V1166" s="53" t="e">
        <f>IF(U1166="","",COUNTIF(U$4:U1166,1))</f>
        <v>#REF!</v>
      </c>
      <c r="W1166" s="53" t="e">
        <f>#REF!</f>
        <v>#REF!</v>
      </c>
      <c r="X1166" s="53" t="e">
        <f>IF(W1166=0,"",COUNTIF(W$4:W1166,1))</f>
        <v>#REF!</v>
      </c>
    </row>
    <row r="1167" spans="12:24" s="21" customFormat="1" x14ac:dyDescent="0.2">
      <c r="L1167" s="22">
        <v>1164</v>
      </c>
      <c r="M1167" s="22" t="e">
        <f>IF(#REF!=#REF!,1,0)</f>
        <v>#REF!</v>
      </c>
      <c r="N1167" s="22" t="e">
        <f>IF(M1167=0,"",COUNTIF(M$4:M1167,1))</f>
        <v>#REF!</v>
      </c>
      <c r="O1167" s="53" t="e">
        <f>IF(#REF!=zz!BR$2396,1,0)</f>
        <v>#REF!</v>
      </c>
      <c r="P1167" s="53" t="e">
        <f>IF(O1167=0,"",COUNTIF(O$4:O1167,1))</f>
        <v>#REF!</v>
      </c>
      <c r="Q1167" s="53" t="e">
        <f>IF(#REF!=zz!BR$2398,1,0)</f>
        <v>#REF!</v>
      </c>
      <c r="R1167" s="53" t="e">
        <f>IF(Q1167=0,"",COUNTIF(Q$4:Q1167,1))</f>
        <v>#REF!</v>
      </c>
      <c r="S1167" s="53" t="e">
        <f>IF(#REF!=zz!BR$2400,1,0)</f>
        <v>#REF!</v>
      </c>
      <c r="T1167" s="53" t="e">
        <f>IF(S1167=0,"",COUNTIF(S$4:S1167,1))</f>
        <v>#REF!</v>
      </c>
      <c r="U1167" s="53" t="e">
        <f>IF(#REF!&lt;&gt;"",1,"")</f>
        <v>#REF!</v>
      </c>
      <c r="V1167" s="53" t="e">
        <f>IF(U1167="","",COUNTIF(U$4:U1167,1))</f>
        <v>#REF!</v>
      </c>
      <c r="W1167" s="53" t="e">
        <f>#REF!</f>
        <v>#REF!</v>
      </c>
      <c r="X1167" s="53" t="e">
        <f>IF(W1167=0,"",COUNTIF(W$4:W1167,1))</f>
        <v>#REF!</v>
      </c>
    </row>
    <row r="1168" spans="12:24" s="21" customFormat="1" x14ac:dyDescent="0.2">
      <c r="L1168" s="22">
        <v>1165</v>
      </c>
      <c r="M1168" s="22" t="e">
        <f>IF(#REF!=#REF!,1,0)</f>
        <v>#REF!</v>
      </c>
      <c r="N1168" s="22" t="e">
        <f>IF(M1168=0,"",COUNTIF(M$4:M1168,1))</f>
        <v>#REF!</v>
      </c>
      <c r="O1168" s="53" t="e">
        <f>IF(#REF!=zz!BR$2396,1,0)</f>
        <v>#REF!</v>
      </c>
      <c r="P1168" s="53" t="e">
        <f>IF(O1168=0,"",COUNTIF(O$4:O1168,1))</f>
        <v>#REF!</v>
      </c>
      <c r="Q1168" s="53" t="e">
        <f>IF(#REF!=zz!BR$2398,1,0)</f>
        <v>#REF!</v>
      </c>
      <c r="R1168" s="53" t="e">
        <f>IF(Q1168=0,"",COUNTIF(Q$4:Q1168,1))</f>
        <v>#REF!</v>
      </c>
      <c r="S1168" s="53" t="e">
        <f>IF(#REF!=zz!BR$2400,1,0)</f>
        <v>#REF!</v>
      </c>
      <c r="T1168" s="53" t="e">
        <f>IF(S1168=0,"",COUNTIF(S$4:S1168,1))</f>
        <v>#REF!</v>
      </c>
      <c r="U1168" s="53" t="e">
        <f>IF(#REF!&lt;&gt;"",1,"")</f>
        <v>#REF!</v>
      </c>
      <c r="V1168" s="53" t="e">
        <f>IF(U1168="","",COUNTIF(U$4:U1168,1))</f>
        <v>#REF!</v>
      </c>
      <c r="W1168" s="53" t="e">
        <f>#REF!</f>
        <v>#REF!</v>
      </c>
      <c r="X1168" s="53" t="e">
        <f>IF(W1168=0,"",COUNTIF(W$4:W1168,1))</f>
        <v>#REF!</v>
      </c>
    </row>
    <row r="1169" spans="12:24" s="21" customFormat="1" x14ac:dyDescent="0.2">
      <c r="L1169" s="22">
        <v>1166</v>
      </c>
      <c r="M1169" s="22" t="e">
        <f>IF(#REF!=#REF!,1,0)</f>
        <v>#REF!</v>
      </c>
      <c r="N1169" s="22" t="e">
        <f>IF(M1169=0,"",COUNTIF(M$4:M1169,1))</f>
        <v>#REF!</v>
      </c>
      <c r="O1169" s="53" t="e">
        <f>IF(#REF!=zz!BR$2396,1,0)</f>
        <v>#REF!</v>
      </c>
      <c r="P1169" s="53" t="e">
        <f>IF(O1169=0,"",COUNTIF(O$4:O1169,1))</f>
        <v>#REF!</v>
      </c>
      <c r="Q1169" s="53" t="e">
        <f>IF(#REF!=zz!BR$2398,1,0)</f>
        <v>#REF!</v>
      </c>
      <c r="R1169" s="53" t="e">
        <f>IF(Q1169=0,"",COUNTIF(Q$4:Q1169,1))</f>
        <v>#REF!</v>
      </c>
      <c r="S1169" s="53" t="e">
        <f>IF(#REF!=zz!BR$2400,1,0)</f>
        <v>#REF!</v>
      </c>
      <c r="T1169" s="53" t="e">
        <f>IF(S1169=0,"",COUNTIF(S$4:S1169,1))</f>
        <v>#REF!</v>
      </c>
      <c r="U1169" s="53" t="e">
        <f>IF(#REF!&lt;&gt;"",1,"")</f>
        <v>#REF!</v>
      </c>
      <c r="V1169" s="53" t="e">
        <f>IF(U1169="","",COUNTIF(U$4:U1169,1))</f>
        <v>#REF!</v>
      </c>
      <c r="W1169" s="53" t="e">
        <f>#REF!</f>
        <v>#REF!</v>
      </c>
      <c r="X1169" s="53" t="e">
        <f>IF(W1169=0,"",COUNTIF(W$4:W1169,1))</f>
        <v>#REF!</v>
      </c>
    </row>
    <row r="1170" spans="12:24" s="21" customFormat="1" x14ac:dyDescent="0.2">
      <c r="L1170" s="22">
        <v>1167</v>
      </c>
      <c r="M1170" s="22" t="e">
        <f>IF(#REF!=#REF!,1,0)</f>
        <v>#REF!</v>
      </c>
      <c r="N1170" s="22" t="e">
        <f>IF(M1170=0,"",COUNTIF(M$4:M1170,1))</f>
        <v>#REF!</v>
      </c>
      <c r="O1170" s="53" t="e">
        <f>IF(#REF!=zz!BR$2396,1,0)</f>
        <v>#REF!</v>
      </c>
      <c r="P1170" s="53" t="e">
        <f>IF(O1170=0,"",COUNTIF(O$4:O1170,1))</f>
        <v>#REF!</v>
      </c>
      <c r="Q1170" s="53" t="e">
        <f>IF(#REF!=zz!BR$2398,1,0)</f>
        <v>#REF!</v>
      </c>
      <c r="R1170" s="53" t="e">
        <f>IF(Q1170=0,"",COUNTIF(Q$4:Q1170,1))</f>
        <v>#REF!</v>
      </c>
      <c r="S1170" s="53" t="e">
        <f>IF(#REF!=zz!BR$2400,1,0)</f>
        <v>#REF!</v>
      </c>
      <c r="T1170" s="53" t="e">
        <f>IF(S1170=0,"",COUNTIF(S$4:S1170,1))</f>
        <v>#REF!</v>
      </c>
      <c r="U1170" s="53" t="e">
        <f>IF(#REF!&lt;&gt;"",1,"")</f>
        <v>#REF!</v>
      </c>
      <c r="V1170" s="53" t="e">
        <f>IF(U1170="","",COUNTIF(U$4:U1170,1))</f>
        <v>#REF!</v>
      </c>
      <c r="W1170" s="53" t="e">
        <f>#REF!</f>
        <v>#REF!</v>
      </c>
      <c r="X1170" s="53" t="e">
        <f>IF(W1170=0,"",COUNTIF(W$4:W1170,1))</f>
        <v>#REF!</v>
      </c>
    </row>
    <row r="1171" spans="12:24" s="21" customFormat="1" x14ac:dyDescent="0.2">
      <c r="L1171" s="22">
        <v>1168</v>
      </c>
      <c r="M1171" s="22" t="e">
        <f>IF(#REF!=#REF!,1,0)</f>
        <v>#REF!</v>
      </c>
      <c r="N1171" s="22" t="e">
        <f>IF(M1171=0,"",COUNTIF(M$4:M1171,1))</f>
        <v>#REF!</v>
      </c>
      <c r="O1171" s="53" t="e">
        <f>IF(#REF!=zz!BR$2396,1,0)</f>
        <v>#REF!</v>
      </c>
      <c r="P1171" s="53" t="e">
        <f>IF(O1171=0,"",COUNTIF(O$4:O1171,1))</f>
        <v>#REF!</v>
      </c>
      <c r="Q1171" s="53" t="e">
        <f>IF(#REF!=zz!BR$2398,1,0)</f>
        <v>#REF!</v>
      </c>
      <c r="R1171" s="53" t="e">
        <f>IF(Q1171=0,"",COUNTIF(Q$4:Q1171,1))</f>
        <v>#REF!</v>
      </c>
      <c r="S1171" s="53" t="e">
        <f>IF(#REF!=zz!BR$2400,1,0)</f>
        <v>#REF!</v>
      </c>
      <c r="T1171" s="53" t="e">
        <f>IF(S1171=0,"",COUNTIF(S$4:S1171,1))</f>
        <v>#REF!</v>
      </c>
      <c r="U1171" s="53" t="e">
        <f>IF(#REF!&lt;&gt;"",1,"")</f>
        <v>#REF!</v>
      </c>
      <c r="V1171" s="53" t="e">
        <f>IF(U1171="","",COUNTIF(U$4:U1171,1))</f>
        <v>#REF!</v>
      </c>
      <c r="W1171" s="53" t="e">
        <f>#REF!</f>
        <v>#REF!</v>
      </c>
      <c r="X1171" s="53" t="e">
        <f>IF(W1171=0,"",COUNTIF(W$4:W1171,1))</f>
        <v>#REF!</v>
      </c>
    </row>
    <row r="1172" spans="12:24" s="21" customFormat="1" x14ac:dyDescent="0.2">
      <c r="L1172" s="22">
        <v>1169</v>
      </c>
      <c r="M1172" s="22" t="e">
        <f>IF(#REF!=#REF!,1,0)</f>
        <v>#REF!</v>
      </c>
      <c r="N1172" s="22" t="e">
        <f>IF(M1172=0,"",COUNTIF(M$4:M1172,1))</f>
        <v>#REF!</v>
      </c>
      <c r="O1172" s="53" t="e">
        <f>IF(#REF!=zz!BR$2396,1,0)</f>
        <v>#REF!</v>
      </c>
      <c r="P1172" s="53" t="e">
        <f>IF(O1172=0,"",COUNTIF(O$4:O1172,1))</f>
        <v>#REF!</v>
      </c>
      <c r="Q1172" s="53" t="e">
        <f>IF(#REF!=zz!BR$2398,1,0)</f>
        <v>#REF!</v>
      </c>
      <c r="R1172" s="53" t="e">
        <f>IF(Q1172=0,"",COUNTIF(Q$4:Q1172,1))</f>
        <v>#REF!</v>
      </c>
      <c r="S1172" s="53" t="e">
        <f>IF(#REF!=zz!BR$2400,1,0)</f>
        <v>#REF!</v>
      </c>
      <c r="T1172" s="53" t="e">
        <f>IF(S1172=0,"",COUNTIF(S$4:S1172,1))</f>
        <v>#REF!</v>
      </c>
      <c r="U1172" s="53" t="e">
        <f>IF(#REF!&lt;&gt;"",1,"")</f>
        <v>#REF!</v>
      </c>
      <c r="V1172" s="53" t="e">
        <f>IF(U1172="","",COUNTIF(U$4:U1172,1))</f>
        <v>#REF!</v>
      </c>
      <c r="W1172" s="53" t="e">
        <f>#REF!</f>
        <v>#REF!</v>
      </c>
      <c r="X1172" s="53" t="e">
        <f>IF(W1172=0,"",COUNTIF(W$4:W1172,1))</f>
        <v>#REF!</v>
      </c>
    </row>
    <row r="1173" spans="12:24" s="21" customFormat="1" x14ac:dyDescent="0.2">
      <c r="L1173" s="22">
        <v>1170</v>
      </c>
      <c r="M1173" s="22" t="e">
        <f>IF(#REF!=#REF!,1,0)</f>
        <v>#REF!</v>
      </c>
      <c r="N1173" s="22" t="e">
        <f>IF(M1173=0,"",COUNTIF(M$4:M1173,1))</f>
        <v>#REF!</v>
      </c>
      <c r="O1173" s="53" t="e">
        <f>IF(#REF!=zz!BR$2396,1,0)</f>
        <v>#REF!</v>
      </c>
      <c r="P1173" s="53" t="e">
        <f>IF(O1173=0,"",COUNTIF(O$4:O1173,1))</f>
        <v>#REF!</v>
      </c>
      <c r="Q1173" s="53" t="e">
        <f>IF(#REF!=zz!BR$2398,1,0)</f>
        <v>#REF!</v>
      </c>
      <c r="R1173" s="53" t="e">
        <f>IF(Q1173=0,"",COUNTIF(Q$4:Q1173,1))</f>
        <v>#REF!</v>
      </c>
      <c r="S1173" s="53" t="e">
        <f>IF(#REF!=zz!BR$2400,1,0)</f>
        <v>#REF!</v>
      </c>
      <c r="T1173" s="53" t="e">
        <f>IF(S1173=0,"",COUNTIF(S$4:S1173,1))</f>
        <v>#REF!</v>
      </c>
      <c r="U1173" s="53" t="e">
        <f>IF(#REF!&lt;&gt;"",1,"")</f>
        <v>#REF!</v>
      </c>
      <c r="V1173" s="53" t="e">
        <f>IF(U1173="","",COUNTIF(U$4:U1173,1))</f>
        <v>#REF!</v>
      </c>
      <c r="W1173" s="53" t="e">
        <f>#REF!</f>
        <v>#REF!</v>
      </c>
      <c r="X1173" s="53" t="e">
        <f>IF(W1173=0,"",COUNTIF(W$4:W1173,1))</f>
        <v>#REF!</v>
      </c>
    </row>
    <row r="1174" spans="12:24" s="21" customFormat="1" x14ac:dyDescent="0.2">
      <c r="L1174" s="22">
        <v>1171</v>
      </c>
      <c r="M1174" s="22" t="e">
        <f>IF(#REF!=#REF!,1,0)</f>
        <v>#REF!</v>
      </c>
      <c r="N1174" s="22" t="e">
        <f>IF(M1174=0,"",COUNTIF(M$4:M1174,1))</f>
        <v>#REF!</v>
      </c>
      <c r="O1174" s="53" t="e">
        <f>IF(#REF!=zz!BR$2396,1,0)</f>
        <v>#REF!</v>
      </c>
      <c r="P1174" s="53" t="e">
        <f>IF(O1174=0,"",COUNTIF(O$4:O1174,1))</f>
        <v>#REF!</v>
      </c>
      <c r="Q1174" s="53" t="e">
        <f>IF(#REF!=zz!BR$2398,1,0)</f>
        <v>#REF!</v>
      </c>
      <c r="R1174" s="53" t="e">
        <f>IF(Q1174=0,"",COUNTIF(Q$4:Q1174,1))</f>
        <v>#REF!</v>
      </c>
      <c r="S1174" s="53" t="e">
        <f>IF(#REF!=zz!BR$2400,1,0)</f>
        <v>#REF!</v>
      </c>
      <c r="T1174" s="53" t="e">
        <f>IF(S1174=0,"",COUNTIF(S$4:S1174,1))</f>
        <v>#REF!</v>
      </c>
      <c r="U1174" s="53" t="e">
        <f>IF(#REF!&lt;&gt;"",1,"")</f>
        <v>#REF!</v>
      </c>
      <c r="V1174" s="53" t="e">
        <f>IF(U1174="","",COUNTIF(U$4:U1174,1))</f>
        <v>#REF!</v>
      </c>
      <c r="W1174" s="53" t="e">
        <f>#REF!</f>
        <v>#REF!</v>
      </c>
      <c r="X1174" s="53" t="e">
        <f>IF(W1174=0,"",COUNTIF(W$4:W1174,1))</f>
        <v>#REF!</v>
      </c>
    </row>
    <row r="1175" spans="12:24" s="21" customFormat="1" x14ac:dyDescent="0.2">
      <c r="L1175" s="22">
        <v>1172</v>
      </c>
      <c r="M1175" s="22" t="e">
        <f>IF(#REF!=#REF!,1,0)</f>
        <v>#REF!</v>
      </c>
      <c r="N1175" s="22" t="e">
        <f>IF(M1175=0,"",COUNTIF(M$4:M1175,1))</f>
        <v>#REF!</v>
      </c>
      <c r="O1175" s="53" t="e">
        <f>IF(#REF!=zz!BR$2396,1,0)</f>
        <v>#REF!</v>
      </c>
      <c r="P1175" s="53" t="e">
        <f>IF(O1175=0,"",COUNTIF(O$4:O1175,1))</f>
        <v>#REF!</v>
      </c>
      <c r="Q1175" s="53" t="e">
        <f>IF(#REF!=zz!BR$2398,1,0)</f>
        <v>#REF!</v>
      </c>
      <c r="R1175" s="53" t="e">
        <f>IF(Q1175=0,"",COUNTIF(Q$4:Q1175,1))</f>
        <v>#REF!</v>
      </c>
      <c r="S1175" s="53" t="e">
        <f>IF(#REF!=zz!BR$2400,1,0)</f>
        <v>#REF!</v>
      </c>
      <c r="T1175" s="53" t="e">
        <f>IF(S1175=0,"",COUNTIF(S$4:S1175,1))</f>
        <v>#REF!</v>
      </c>
      <c r="U1175" s="53" t="e">
        <f>IF(#REF!&lt;&gt;"",1,"")</f>
        <v>#REF!</v>
      </c>
      <c r="V1175" s="53" t="e">
        <f>IF(U1175="","",COUNTIF(U$4:U1175,1))</f>
        <v>#REF!</v>
      </c>
      <c r="W1175" s="53" t="e">
        <f>#REF!</f>
        <v>#REF!</v>
      </c>
      <c r="X1175" s="53" t="e">
        <f>IF(W1175=0,"",COUNTIF(W$4:W1175,1))</f>
        <v>#REF!</v>
      </c>
    </row>
    <row r="1176" spans="12:24" s="21" customFormat="1" x14ac:dyDescent="0.2">
      <c r="L1176" s="22">
        <v>1173</v>
      </c>
      <c r="M1176" s="22" t="e">
        <f>IF(#REF!=#REF!,1,0)</f>
        <v>#REF!</v>
      </c>
      <c r="N1176" s="22" t="e">
        <f>IF(M1176=0,"",COUNTIF(M$4:M1176,1))</f>
        <v>#REF!</v>
      </c>
      <c r="O1176" s="53" t="e">
        <f>IF(#REF!=zz!BR$2396,1,0)</f>
        <v>#REF!</v>
      </c>
      <c r="P1176" s="53" t="e">
        <f>IF(O1176=0,"",COUNTIF(O$4:O1176,1))</f>
        <v>#REF!</v>
      </c>
      <c r="Q1176" s="53" t="e">
        <f>IF(#REF!=zz!BR$2398,1,0)</f>
        <v>#REF!</v>
      </c>
      <c r="R1176" s="53" t="e">
        <f>IF(Q1176=0,"",COUNTIF(Q$4:Q1176,1))</f>
        <v>#REF!</v>
      </c>
      <c r="S1176" s="53" t="e">
        <f>IF(#REF!=zz!BR$2400,1,0)</f>
        <v>#REF!</v>
      </c>
      <c r="T1176" s="53" t="e">
        <f>IF(S1176=0,"",COUNTIF(S$4:S1176,1))</f>
        <v>#REF!</v>
      </c>
      <c r="U1176" s="53" t="e">
        <f>IF(#REF!&lt;&gt;"",1,"")</f>
        <v>#REF!</v>
      </c>
      <c r="V1176" s="53" t="e">
        <f>IF(U1176="","",COUNTIF(U$4:U1176,1))</f>
        <v>#REF!</v>
      </c>
      <c r="W1176" s="53" t="e">
        <f>#REF!</f>
        <v>#REF!</v>
      </c>
      <c r="X1176" s="53" t="e">
        <f>IF(W1176=0,"",COUNTIF(W$4:W1176,1))</f>
        <v>#REF!</v>
      </c>
    </row>
    <row r="1177" spans="12:24" s="21" customFormat="1" x14ac:dyDescent="0.2">
      <c r="L1177" s="22">
        <v>1174</v>
      </c>
      <c r="M1177" s="22" t="e">
        <f>IF(#REF!=#REF!,1,0)</f>
        <v>#REF!</v>
      </c>
      <c r="N1177" s="22" t="e">
        <f>IF(M1177=0,"",COUNTIF(M$4:M1177,1))</f>
        <v>#REF!</v>
      </c>
      <c r="O1177" s="53" t="e">
        <f>IF(#REF!=zz!BR$2396,1,0)</f>
        <v>#REF!</v>
      </c>
      <c r="P1177" s="53" t="e">
        <f>IF(O1177=0,"",COUNTIF(O$4:O1177,1))</f>
        <v>#REF!</v>
      </c>
      <c r="Q1177" s="53" t="e">
        <f>IF(#REF!=zz!BR$2398,1,0)</f>
        <v>#REF!</v>
      </c>
      <c r="R1177" s="53" t="e">
        <f>IF(Q1177=0,"",COUNTIF(Q$4:Q1177,1))</f>
        <v>#REF!</v>
      </c>
      <c r="S1177" s="53" t="e">
        <f>IF(#REF!=zz!BR$2400,1,0)</f>
        <v>#REF!</v>
      </c>
      <c r="T1177" s="53" t="e">
        <f>IF(S1177=0,"",COUNTIF(S$4:S1177,1))</f>
        <v>#REF!</v>
      </c>
      <c r="U1177" s="53" t="e">
        <f>IF(#REF!&lt;&gt;"",1,"")</f>
        <v>#REF!</v>
      </c>
      <c r="V1177" s="53" t="e">
        <f>IF(U1177="","",COUNTIF(U$4:U1177,1))</f>
        <v>#REF!</v>
      </c>
      <c r="W1177" s="53" t="e">
        <f>#REF!</f>
        <v>#REF!</v>
      </c>
      <c r="X1177" s="53" t="e">
        <f>IF(W1177=0,"",COUNTIF(W$4:W1177,1))</f>
        <v>#REF!</v>
      </c>
    </row>
    <row r="1178" spans="12:24" s="21" customFormat="1" x14ac:dyDescent="0.2">
      <c r="L1178" s="22">
        <v>1175</v>
      </c>
      <c r="M1178" s="22" t="e">
        <f>IF(#REF!=#REF!,1,0)</f>
        <v>#REF!</v>
      </c>
      <c r="N1178" s="22" t="e">
        <f>IF(M1178=0,"",COUNTIF(M$4:M1178,1))</f>
        <v>#REF!</v>
      </c>
      <c r="O1178" s="53" t="e">
        <f>IF(#REF!=zz!BR$2396,1,0)</f>
        <v>#REF!</v>
      </c>
      <c r="P1178" s="53" t="e">
        <f>IF(O1178=0,"",COUNTIF(O$4:O1178,1))</f>
        <v>#REF!</v>
      </c>
      <c r="Q1178" s="53" t="e">
        <f>IF(#REF!=zz!BR$2398,1,0)</f>
        <v>#REF!</v>
      </c>
      <c r="R1178" s="53" t="e">
        <f>IF(Q1178=0,"",COUNTIF(Q$4:Q1178,1))</f>
        <v>#REF!</v>
      </c>
      <c r="S1178" s="53" t="e">
        <f>IF(#REF!=zz!BR$2400,1,0)</f>
        <v>#REF!</v>
      </c>
      <c r="T1178" s="53" t="e">
        <f>IF(S1178=0,"",COUNTIF(S$4:S1178,1))</f>
        <v>#REF!</v>
      </c>
      <c r="U1178" s="53" t="e">
        <f>IF(#REF!&lt;&gt;"",1,"")</f>
        <v>#REF!</v>
      </c>
      <c r="V1178" s="53" t="e">
        <f>IF(U1178="","",COUNTIF(U$4:U1178,1))</f>
        <v>#REF!</v>
      </c>
      <c r="W1178" s="53" t="e">
        <f>#REF!</f>
        <v>#REF!</v>
      </c>
      <c r="X1178" s="53" t="e">
        <f>IF(W1178=0,"",COUNTIF(W$4:W1178,1))</f>
        <v>#REF!</v>
      </c>
    </row>
    <row r="1179" spans="12:24" s="21" customFormat="1" x14ac:dyDescent="0.2">
      <c r="L1179" s="22">
        <v>1176</v>
      </c>
      <c r="M1179" s="22" t="e">
        <f>IF(#REF!=#REF!,1,0)</f>
        <v>#REF!</v>
      </c>
      <c r="N1179" s="22" t="e">
        <f>IF(M1179=0,"",COUNTIF(M$4:M1179,1))</f>
        <v>#REF!</v>
      </c>
      <c r="O1179" s="53" t="e">
        <f>IF(#REF!=zz!BR$2396,1,0)</f>
        <v>#REF!</v>
      </c>
      <c r="P1179" s="53" t="e">
        <f>IF(O1179=0,"",COUNTIF(O$4:O1179,1))</f>
        <v>#REF!</v>
      </c>
      <c r="Q1179" s="53" t="e">
        <f>IF(#REF!=zz!BR$2398,1,0)</f>
        <v>#REF!</v>
      </c>
      <c r="R1179" s="53" t="e">
        <f>IF(Q1179=0,"",COUNTIF(Q$4:Q1179,1))</f>
        <v>#REF!</v>
      </c>
      <c r="S1179" s="53" t="e">
        <f>IF(#REF!=zz!BR$2400,1,0)</f>
        <v>#REF!</v>
      </c>
      <c r="T1179" s="53" t="e">
        <f>IF(S1179=0,"",COUNTIF(S$4:S1179,1))</f>
        <v>#REF!</v>
      </c>
      <c r="U1179" s="53" t="e">
        <f>IF(#REF!&lt;&gt;"",1,"")</f>
        <v>#REF!</v>
      </c>
      <c r="V1179" s="53" t="e">
        <f>IF(U1179="","",COUNTIF(U$4:U1179,1))</f>
        <v>#REF!</v>
      </c>
      <c r="W1179" s="53" t="e">
        <f>#REF!</f>
        <v>#REF!</v>
      </c>
      <c r="X1179" s="53" t="e">
        <f>IF(W1179=0,"",COUNTIF(W$4:W1179,1))</f>
        <v>#REF!</v>
      </c>
    </row>
    <row r="1180" spans="12:24" s="21" customFormat="1" x14ac:dyDescent="0.2">
      <c r="L1180" s="22">
        <v>1177</v>
      </c>
      <c r="M1180" s="22" t="e">
        <f>IF(#REF!=#REF!,1,0)</f>
        <v>#REF!</v>
      </c>
      <c r="N1180" s="22" t="e">
        <f>IF(M1180=0,"",COUNTIF(M$4:M1180,1))</f>
        <v>#REF!</v>
      </c>
      <c r="O1180" s="53" t="e">
        <f>IF(#REF!=zz!BR$2396,1,0)</f>
        <v>#REF!</v>
      </c>
      <c r="P1180" s="53" t="e">
        <f>IF(O1180=0,"",COUNTIF(O$4:O1180,1))</f>
        <v>#REF!</v>
      </c>
      <c r="Q1180" s="53" t="e">
        <f>IF(#REF!=zz!BR$2398,1,0)</f>
        <v>#REF!</v>
      </c>
      <c r="R1180" s="53" t="e">
        <f>IF(Q1180=0,"",COUNTIF(Q$4:Q1180,1))</f>
        <v>#REF!</v>
      </c>
      <c r="S1180" s="53" t="e">
        <f>IF(#REF!=zz!BR$2400,1,0)</f>
        <v>#REF!</v>
      </c>
      <c r="T1180" s="53" t="e">
        <f>IF(S1180=0,"",COUNTIF(S$4:S1180,1))</f>
        <v>#REF!</v>
      </c>
      <c r="U1180" s="53" t="e">
        <f>IF(#REF!&lt;&gt;"",1,"")</f>
        <v>#REF!</v>
      </c>
      <c r="V1180" s="53" t="e">
        <f>IF(U1180="","",COUNTIF(U$4:U1180,1))</f>
        <v>#REF!</v>
      </c>
      <c r="W1180" s="53" t="e">
        <f>#REF!</f>
        <v>#REF!</v>
      </c>
      <c r="X1180" s="53" t="e">
        <f>IF(W1180=0,"",COUNTIF(W$4:W1180,1))</f>
        <v>#REF!</v>
      </c>
    </row>
    <row r="1181" spans="12:24" s="21" customFormat="1" x14ac:dyDescent="0.2">
      <c r="L1181" s="22">
        <v>1178</v>
      </c>
      <c r="M1181" s="22" t="e">
        <f>IF(#REF!=#REF!,1,0)</f>
        <v>#REF!</v>
      </c>
      <c r="N1181" s="22" t="e">
        <f>IF(M1181=0,"",COUNTIF(M$4:M1181,1))</f>
        <v>#REF!</v>
      </c>
      <c r="O1181" s="53" t="e">
        <f>IF(#REF!=zz!BR$2396,1,0)</f>
        <v>#REF!</v>
      </c>
      <c r="P1181" s="53" t="e">
        <f>IF(O1181=0,"",COUNTIF(O$4:O1181,1))</f>
        <v>#REF!</v>
      </c>
      <c r="Q1181" s="53" t="e">
        <f>IF(#REF!=zz!BR$2398,1,0)</f>
        <v>#REF!</v>
      </c>
      <c r="R1181" s="53" t="e">
        <f>IF(Q1181=0,"",COUNTIF(Q$4:Q1181,1))</f>
        <v>#REF!</v>
      </c>
      <c r="S1181" s="53" t="e">
        <f>IF(#REF!=zz!BR$2400,1,0)</f>
        <v>#REF!</v>
      </c>
      <c r="T1181" s="53" t="e">
        <f>IF(S1181=0,"",COUNTIF(S$4:S1181,1))</f>
        <v>#REF!</v>
      </c>
      <c r="U1181" s="53" t="e">
        <f>IF(#REF!&lt;&gt;"",1,"")</f>
        <v>#REF!</v>
      </c>
      <c r="V1181" s="53" t="e">
        <f>IF(U1181="","",COUNTIF(U$4:U1181,1))</f>
        <v>#REF!</v>
      </c>
      <c r="W1181" s="53" t="e">
        <f>#REF!</f>
        <v>#REF!</v>
      </c>
      <c r="X1181" s="53" t="e">
        <f>IF(W1181=0,"",COUNTIF(W$4:W1181,1))</f>
        <v>#REF!</v>
      </c>
    </row>
    <row r="1182" spans="12:24" s="21" customFormat="1" x14ac:dyDescent="0.2">
      <c r="L1182" s="22">
        <v>1179</v>
      </c>
      <c r="M1182" s="22" t="e">
        <f>IF(#REF!=#REF!,1,0)</f>
        <v>#REF!</v>
      </c>
      <c r="N1182" s="22" t="e">
        <f>IF(M1182=0,"",COUNTIF(M$4:M1182,1))</f>
        <v>#REF!</v>
      </c>
      <c r="O1182" s="53" t="e">
        <f>IF(#REF!=zz!BR$2396,1,0)</f>
        <v>#REF!</v>
      </c>
      <c r="P1182" s="53" t="e">
        <f>IF(O1182=0,"",COUNTIF(O$4:O1182,1))</f>
        <v>#REF!</v>
      </c>
      <c r="Q1182" s="53" t="e">
        <f>IF(#REF!=zz!BR$2398,1,0)</f>
        <v>#REF!</v>
      </c>
      <c r="R1182" s="53" t="e">
        <f>IF(Q1182=0,"",COUNTIF(Q$4:Q1182,1))</f>
        <v>#REF!</v>
      </c>
      <c r="S1182" s="53" t="e">
        <f>IF(#REF!=zz!BR$2400,1,0)</f>
        <v>#REF!</v>
      </c>
      <c r="T1182" s="53" t="e">
        <f>IF(S1182=0,"",COUNTIF(S$4:S1182,1))</f>
        <v>#REF!</v>
      </c>
      <c r="U1182" s="53" t="e">
        <f>IF(#REF!&lt;&gt;"",1,"")</f>
        <v>#REF!</v>
      </c>
      <c r="V1182" s="53" t="e">
        <f>IF(U1182="","",COUNTIF(U$4:U1182,1))</f>
        <v>#REF!</v>
      </c>
      <c r="W1182" s="53" t="e">
        <f>#REF!</f>
        <v>#REF!</v>
      </c>
      <c r="X1182" s="53" t="e">
        <f>IF(W1182=0,"",COUNTIF(W$4:W1182,1))</f>
        <v>#REF!</v>
      </c>
    </row>
    <row r="1183" spans="12:24" s="21" customFormat="1" x14ac:dyDescent="0.2">
      <c r="L1183" s="22">
        <v>1180</v>
      </c>
      <c r="M1183" s="22" t="e">
        <f>IF(#REF!=#REF!,1,0)</f>
        <v>#REF!</v>
      </c>
      <c r="N1183" s="22" t="e">
        <f>IF(M1183=0,"",COUNTIF(M$4:M1183,1))</f>
        <v>#REF!</v>
      </c>
      <c r="O1183" s="53" t="e">
        <f>IF(#REF!=zz!BR$2396,1,0)</f>
        <v>#REF!</v>
      </c>
      <c r="P1183" s="53" t="e">
        <f>IF(O1183=0,"",COUNTIF(O$4:O1183,1))</f>
        <v>#REF!</v>
      </c>
      <c r="Q1183" s="53" t="e">
        <f>IF(#REF!=zz!BR$2398,1,0)</f>
        <v>#REF!</v>
      </c>
      <c r="R1183" s="53" t="e">
        <f>IF(Q1183=0,"",COUNTIF(Q$4:Q1183,1))</f>
        <v>#REF!</v>
      </c>
      <c r="S1183" s="53" t="e">
        <f>IF(#REF!=zz!BR$2400,1,0)</f>
        <v>#REF!</v>
      </c>
      <c r="T1183" s="53" t="e">
        <f>IF(S1183=0,"",COUNTIF(S$4:S1183,1))</f>
        <v>#REF!</v>
      </c>
      <c r="U1183" s="53" t="e">
        <f>IF(#REF!&lt;&gt;"",1,"")</f>
        <v>#REF!</v>
      </c>
      <c r="V1183" s="53" t="e">
        <f>IF(U1183="","",COUNTIF(U$4:U1183,1))</f>
        <v>#REF!</v>
      </c>
      <c r="W1183" s="53" t="e">
        <f>#REF!</f>
        <v>#REF!</v>
      </c>
      <c r="X1183" s="53" t="e">
        <f>IF(W1183=0,"",COUNTIF(W$4:W1183,1))</f>
        <v>#REF!</v>
      </c>
    </row>
    <row r="1184" spans="12:24" s="21" customFormat="1" x14ac:dyDescent="0.2">
      <c r="L1184" s="22">
        <v>1181</v>
      </c>
      <c r="M1184" s="22" t="e">
        <f>IF(#REF!=#REF!,1,0)</f>
        <v>#REF!</v>
      </c>
      <c r="N1184" s="22" t="e">
        <f>IF(M1184=0,"",COUNTIF(M$4:M1184,1))</f>
        <v>#REF!</v>
      </c>
      <c r="O1184" s="53" t="e">
        <f>IF(#REF!=zz!BR$2396,1,0)</f>
        <v>#REF!</v>
      </c>
      <c r="P1184" s="53" t="e">
        <f>IF(O1184=0,"",COUNTIF(O$4:O1184,1))</f>
        <v>#REF!</v>
      </c>
      <c r="Q1184" s="53" t="e">
        <f>IF(#REF!=zz!BR$2398,1,0)</f>
        <v>#REF!</v>
      </c>
      <c r="R1184" s="53" t="e">
        <f>IF(Q1184=0,"",COUNTIF(Q$4:Q1184,1))</f>
        <v>#REF!</v>
      </c>
      <c r="S1184" s="53" t="e">
        <f>IF(#REF!=zz!BR$2400,1,0)</f>
        <v>#REF!</v>
      </c>
      <c r="T1184" s="53" t="e">
        <f>IF(S1184=0,"",COUNTIF(S$4:S1184,1))</f>
        <v>#REF!</v>
      </c>
      <c r="U1184" s="53" t="e">
        <f>IF(#REF!&lt;&gt;"",1,"")</f>
        <v>#REF!</v>
      </c>
      <c r="V1184" s="53" t="e">
        <f>IF(U1184="","",COUNTIF(U$4:U1184,1))</f>
        <v>#REF!</v>
      </c>
      <c r="W1184" s="53" t="e">
        <f>#REF!</f>
        <v>#REF!</v>
      </c>
      <c r="X1184" s="53" t="e">
        <f>IF(W1184=0,"",COUNTIF(W$4:W1184,1))</f>
        <v>#REF!</v>
      </c>
    </row>
    <row r="1185" spans="12:24" s="21" customFormat="1" x14ac:dyDescent="0.2">
      <c r="L1185" s="22">
        <v>1182</v>
      </c>
      <c r="M1185" s="22" t="e">
        <f>IF(#REF!=#REF!,1,0)</f>
        <v>#REF!</v>
      </c>
      <c r="N1185" s="22" t="e">
        <f>IF(M1185=0,"",COUNTIF(M$4:M1185,1))</f>
        <v>#REF!</v>
      </c>
      <c r="O1185" s="53" t="e">
        <f>IF(#REF!=zz!BR$2396,1,0)</f>
        <v>#REF!</v>
      </c>
      <c r="P1185" s="53" t="e">
        <f>IF(O1185=0,"",COUNTIF(O$4:O1185,1))</f>
        <v>#REF!</v>
      </c>
      <c r="Q1185" s="53" t="e">
        <f>IF(#REF!=zz!BR$2398,1,0)</f>
        <v>#REF!</v>
      </c>
      <c r="R1185" s="53" t="e">
        <f>IF(Q1185=0,"",COUNTIF(Q$4:Q1185,1))</f>
        <v>#REF!</v>
      </c>
      <c r="S1185" s="53" t="e">
        <f>IF(#REF!=zz!BR$2400,1,0)</f>
        <v>#REF!</v>
      </c>
      <c r="T1185" s="53" t="e">
        <f>IF(S1185=0,"",COUNTIF(S$4:S1185,1))</f>
        <v>#REF!</v>
      </c>
      <c r="U1185" s="53" t="e">
        <f>IF(#REF!&lt;&gt;"",1,"")</f>
        <v>#REF!</v>
      </c>
      <c r="V1185" s="53" t="e">
        <f>IF(U1185="","",COUNTIF(U$4:U1185,1))</f>
        <v>#REF!</v>
      </c>
      <c r="W1185" s="53" t="e">
        <f>#REF!</f>
        <v>#REF!</v>
      </c>
      <c r="X1185" s="53" t="e">
        <f>IF(W1185=0,"",COUNTIF(W$4:W1185,1))</f>
        <v>#REF!</v>
      </c>
    </row>
    <row r="1186" spans="12:24" s="21" customFormat="1" x14ac:dyDescent="0.2">
      <c r="L1186" s="22">
        <v>1183</v>
      </c>
      <c r="M1186" s="22" t="e">
        <f>IF(#REF!=#REF!,1,0)</f>
        <v>#REF!</v>
      </c>
      <c r="N1186" s="22" t="e">
        <f>IF(M1186=0,"",COUNTIF(M$4:M1186,1))</f>
        <v>#REF!</v>
      </c>
      <c r="O1186" s="53" t="e">
        <f>IF(#REF!=zz!BR$2396,1,0)</f>
        <v>#REF!</v>
      </c>
      <c r="P1186" s="53" t="e">
        <f>IF(O1186=0,"",COUNTIF(O$4:O1186,1))</f>
        <v>#REF!</v>
      </c>
      <c r="Q1186" s="53" t="e">
        <f>IF(#REF!=zz!BR$2398,1,0)</f>
        <v>#REF!</v>
      </c>
      <c r="R1186" s="53" t="e">
        <f>IF(Q1186=0,"",COUNTIF(Q$4:Q1186,1))</f>
        <v>#REF!</v>
      </c>
      <c r="S1186" s="53" t="e">
        <f>IF(#REF!=zz!BR$2400,1,0)</f>
        <v>#REF!</v>
      </c>
      <c r="T1186" s="53" t="e">
        <f>IF(S1186=0,"",COUNTIF(S$4:S1186,1))</f>
        <v>#REF!</v>
      </c>
      <c r="U1186" s="53" t="e">
        <f>IF(#REF!&lt;&gt;"",1,"")</f>
        <v>#REF!</v>
      </c>
      <c r="V1186" s="53" t="e">
        <f>IF(U1186="","",COUNTIF(U$4:U1186,1))</f>
        <v>#REF!</v>
      </c>
      <c r="W1186" s="53" t="e">
        <f>#REF!</f>
        <v>#REF!</v>
      </c>
      <c r="X1186" s="53" t="e">
        <f>IF(W1186=0,"",COUNTIF(W$4:W1186,1))</f>
        <v>#REF!</v>
      </c>
    </row>
    <row r="1187" spans="12:24" s="21" customFormat="1" x14ac:dyDescent="0.2">
      <c r="L1187" s="22">
        <v>1184</v>
      </c>
      <c r="M1187" s="22" t="e">
        <f>IF(#REF!=#REF!,1,0)</f>
        <v>#REF!</v>
      </c>
      <c r="N1187" s="22" t="e">
        <f>IF(M1187=0,"",COUNTIF(M$4:M1187,1))</f>
        <v>#REF!</v>
      </c>
      <c r="O1187" s="53" t="e">
        <f>IF(#REF!=zz!BR$2396,1,0)</f>
        <v>#REF!</v>
      </c>
      <c r="P1187" s="53" t="e">
        <f>IF(O1187=0,"",COUNTIF(O$4:O1187,1))</f>
        <v>#REF!</v>
      </c>
      <c r="Q1187" s="53" t="e">
        <f>IF(#REF!=zz!BR$2398,1,0)</f>
        <v>#REF!</v>
      </c>
      <c r="R1187" s="53" t="e">
        <f>IF(Q1187=0,"",COUNTIF(Q$4:Q1187,1))</f>
        <v>#REF!</v>
      </c>
      <c r="S1187" s="53" t="e">
        <f>IF(#REF!=zz!BR$2400,1,0)</f>
        <v>#REF!</v>
      </c>
      <c r="T1187" s="53" t="e">
        <f>IF(S1187=0,"",COUNTIF(S$4:S1187,1))</f>
        <v>#REF!</v>
      </c>
      <c r="U1187" s="53" t="e">
        <f>IF(#REF!&lt;&gt;"",1,"")</f>
        <v>#REF!</v>
      </c>
      <c r="V1187" s="53" t="e">
        <f>IF(U1187="","",COUNTIF(U$4:U1187,1))</f>
        <v>#REF!</v>
      </c>
      <c r="W1187" s="53" t="e">
        <f>#REF!</f>
        <v>#REF!</v>
      </c>
      <c r="X1187" s="53" t="e">
        <f>IF(W1187=0,"",COUNTIF(W$4:W1187,1))</f>
        <v>#REF!</v>
      </c>
    </row>
    <row r="1188" spans="12:24" s="21" customFormat="1" x14ac:dyDescent="0.2">
      <c r="L1188" s="22">
        <v>1185</v>
      </c>
      <c r="M1188" s="22" t="e">
        <f>IF(#REF!=#REF!,1,0)</f>
        <v>#REF!</v>
      </c>
      <c r="N1188" s="22" t="e">
        <f>IF(M1188=0,"",COUNTIF(M$4:M1188,1))</f>
        <v>#REF!</v>
      </c>
      <c r="O1188" s="53" t="e">
        <f>IF(#REF!=zz!BR$2396,1,0)</f>
        <v>#REF!</v>
      </c>
      <c r="P1188" s="53" t="e">
        <f>IF(O1188=0,"",COUNTIF(O$4:O1188,1))</f>
        <v>#REF!</v>
      </c>
      <c r="Q1188" s="53" t="e">
        <f>IF(#REF!=zz!BR$2398,1,0)</f>
        <v>#REF!</v>
      </c>
      <c r="R1188" s="53" t="e">
        <f>IF(Q1188=0,"",COUNTIF(Q$4:Q1188,1))</f>
        <v>#REF!</v>
      </c>
      <c r="S1188" s="53" t="e">
        <f>IF(#REF!=zz!BR$2400,1,0)</f>
        <v>#REF!</v>
      </c>
      <c r="T1188" s="53" t="e">
        <f>IF(S1188=0,"",COUNTIF(S$4:S1188,1))</f>
        <v>#REF!</v>
      </c>
      <c r="U1188" s="53" t="e">
        <f>IF(#REF!&lt;&gt;"",1,"")</f>
        <v>#REF!</v>
      </c>
      <c r="V1188" s="53" t="e">
        <f>IF(U1188="","",COUNTIF(U$4:U1188,1))</f>
        <v>#REF!</v>
      </c>
      <c r="W1188" s="53" t="e">
        <f>#REF!</f>
        <v>#REF!</v>
      </c>
      <c r="X1188" s="53" t="e">
        <f>IF(W1188=0,"",COUNTIF(W$4:W1188,1))</f>
        <v>#REF!</v>
      </c>
    </row>
    <row r="1189" spans="12:24" s="21" customFormat="1" x14ac:dyDescent="0.2">
      <c r="L1189" s="22">
        <v>1186</v>
      </c>
      <c r="M1189" s="22" t="e">
        <f>IF(#REF!=#REF!,1,0)</f>
        <v>#REF!</v>
      </c>
      <c r="N1189" s="22" t="e">
        <f>IF(M1189=0,"",COUNTIF(M$4:M1189,1))</f>
        <v>#REF!</v>
      </c>
      <c r="O1189" s="53" t="e">
        <f>IF(#REF!=zz!BR$2396,1,0)</f>
        <v>#REF!</v>
      </c>
      <c r="P1189" s="53" t="e">
        <f>IF(O1189=0,"",COUNTIF(O$4:O1189,1))</f>
        <v>#REF!</v>
      </c>
      <c r="Q1189" s="53" t="e">
        <f>IF(#REF!=zz!BR$2398,1,0)</f>
        <v>#REF!</v>
      </c>
      <c r="R1189" s="53" t="e">
        <f>IF(Q1189=0,"",COUNTIF(Q$4:Q1189,1))</f>
        <v>#REF!</v>
      </c>
      <c r="S1189" s="53" t="e">
        <f>IF(#REF!=zz!BR$2400,1,0)</f>
        <v>#REF!</v>
      </c>
      <c r="T1189" s="53" t="e">
        <f>IF(S1189=0,"",COUNTIF(S$4:S1189,1))</f>
        <v>#REF!</v>
      </c>
      <c r="U1189" s="53" t="e">
        <f>IF(#REF!&lt;&gt;"",1,"")</f>
        <v>#REF!</v>
      </c>
      <c r="V1189" s="53" t="e">
        <f>IF(U1189="","",COUNTIF(U$4:U1189,1))</f>
        <v>#REF!</v>
      </c>
      <c r="W1189" s="53" t="e">
        <f>#REF!</f>
        <v>#REF!</v>
      </c>
      <c r="X1189" s="53" t="e">
        <f>IF(W1189=0,"",COUNTIF(W$4:W1189,1))</f>
        <v>#REF!</v>
      </c>
    </row>
    <row r="1190" spans="12:24" s="21" customFormat="1" x14ac:dyDescent="0.2">
      <c r="L1190" s="22">
        <v>1187</v>
      </c>
      <c r="M1190" s="22" t="e">
        <f>IF(#REF!=#REF!,1,0)</f>
        <v>#REF!</v>
      </c>
      <c r="N1190" s="22" t="e">
        <f>IF(M1190=0,"",COUNTIF(M$4:M1190,1))</f>
        <v>#REF!</v>
      </c>
      <c r="O1190" s="53" t="e">
        <f>IF(#REF!=zz!BR$2396,1,0)</f>
        <v>#REF!</v>
      </c>
      <c r="P1190" s="53" t="e">
        <f>IF(O1190=0,"",COUNTIF(O$4:O1190,1))</f>
        <v>#REF!</v>
      </c>
      <c r="Q1190" s="53" t="e">
        <f>IF(#REF!=zz!BR$2398,1,0)</f>
        <v>#REF!</v>
      </c>
      <c r="R1190" s="53" t="e">
        <f>IF(Q1190=0,"",COUNTIF(Q$4:Q1190,1))</f>
        <v>#REF!</v>
      </c>
      <c r="S1190" s="53" t="e">
        <f>IF(#REF!=zz!BR$2400,1,0)</f>
        <v>#REF!</v>
      </c>
      <c r="T1190" s="53" t="e">
        <f>IF(S1190=0,"",COUNTIF(S$4:S1190,1))</f>
        <v>#REF!</v>
      </c>
      <c r="U1190" s="53" t="e">
        <f>IF(#REF!&lt;&gt;"",1,"")</f>
        <v>#REF!</v>
      </c>
      <c r="V1190" s="53" t="e">
        <f>IF(U1190="","",COUNTIF(U$4:U1190,1))</f>
        <v>#REF!</v>
      </c>
      <c r="W1190" s="53" t="e">
        <f>#REF!</f>
        <v>#REF!</v>
      </c>
      <c r="X1190" s="53" t="e">
        <f>IF(W1190=0,"",COUNTIF(W$4:W1190,1))</f>
        <v>#REF!</v>
      </c>
    </row>
    <row r="1191" spans="12:24" s="21" customFormat="1" x14ac:dyDescent="0.2">
      <c r="L1191" s="22">
        <v>1188</v>
      </c>
      <c r="M1191" s="22" t="e">
        <f>IF(#REF!=#REF!,1,0)</f>
        <v>#REF!</v>
      </c>
      <c r="N1191" s="22" t="e">
        <f>IF(M1191=0,"",COUNTIF(M$4:M1191,1))</f>
        <v>#REF!</v>
      </c>
      <c r="O1191" s="53" t="e">
        <f>IF(#REF!=zz!BR$2396,1,0)</f>
        <v>#REF!</v>
      </c>
      <c r="P1191" s="53" t="e">
        <f>IF(O1191=0,"",COUNTIF(O$4:O1191,1))</f>
        <v>#REF!</v>
      </c>
      <c r="Q1191" s="53" t="e">
        <f>IF(#REF!=zz!BR$2398,1,0)</f>
        <v>#REF!</v>
      </c>
      <c r="R1191" s="53" t="e">
        <f>IF(Q1191=0,"",COUNTIF(Q$4:Q1191,1))</f>
        <v>#REF!</v>
      </c>
      <c r="S1191" s="53" t="e">
        <f>IF(#REF!=zz!BR$2400,1,0)</f>
        <v>#REF!</v>
      </c>
      <c r="T1191" s="53" t="e">
        <f>IF(S1191=0,"",COUNTIF(S$4:S1191,1))</f>
        <v>#REF!</v>
      </c>
      <c r="U1191" s="53" t="e">
        <f>IF(#REF!&lt;&gt;"",1,"")</f>
        <v>#REF!</v>
      </c>
      <c r="V1191" s="53" t="e">
        <f>IF(U1191="","",COUNTIF(U$4:U1191,1))</f>
        <v>#REF!</v>
      </c>
      <c r="W1191" s="53" t="e">
        <f>#REF!</f>
        <v>#REF!</v>
      </c>
      <c r="X1191" s="53" t="e">
        <f>IF(W1191=0,"",COUNTIF(W$4:W1191,1))</f>
        <v>#REF!</v>
      </c>
    </row>
    <row r="1192" spans="12:24" s="21" customFormat="1" x14ac:dyDescent="0.2">
      <c r="L1192" s="22">
        <v>1189</v>
      </c>
      <c r="M1192" s="22" t="e">
        <f>IF(#REF!=#REF!,1,0)</f>
        <v>#REF!</v>
      </c>
      <c r="N1192" s="22" t="e">
        <f>IF(M1192=0,"",COUNTIF(M$4:M1192,1))</f>
        <v>#REF!</v>
      </c>
      <c r="O1192" s="53" t="e">
        <f>IF(#REF!=zz!BR$2396,1,0)</f>
        <v>#REF!</v>
      </c>
      <c r="P1192" s="53" t="e">
        <f>IF(O1192=0,"",COUNTIF(O$4:O1192,1))</f>
        <v>#REF!</v>
      </c>
      <c r="Q1192" s="53" t="e">
        <f>IF(#REF!=zz!BR$2398,1,0)</f>
        <v>#REF!</v>
      </c>
      <c r="R1192" s="53" t="e">
        <f>IF(Q1192=0,"",COUNTIF(Q$4:Q1192,1))</f>
        <v>#REF!</v>
      </c>
      <c r="S1192" s="53" t="e">
        <f>IF(#REF!=zz!BR$2400,1,0)</f>
        <v>#REF!</v>
      </c>
      <c r="T1192" s="53" t="e">
        <f>IF(S1192=0,"",COUNTIF(S$4:S1192,1))</f>
        <v>#REF!</v>
      </c>
      <c r="U1192" s="53" t="e">
        <f>IF(#REF!&lt;&gt;"",1,"")</f>
        <v>#REF!</v>
      </c>
      <c r="V1192" s="53" t="e">
        <f>IF(U1192="","",COUNTIF(U$4:U1192,1))</f>
        <v>#REF!</v>
      </c>
      <c r="W1192" s="53" t="e">
        <f>#REF!</f>
        <v>#REF!</v>
      </c>
      <c r="X1192" s="53" t="e">
        <f>IF(W1192=0,"",COUNTIF(W$4:W1192,1))</f>
        <v>#REF!</v>
      </c>
    </row>
    <row r="1193" spans="12:24" s="21" customFormat="1" x14ac:dyDescent="0.2">
      <c r="L1193" s="22">
        <v>1190</v>
      </c>
      <c r="M1193" s="22" t="e">
        <f>IF(#REF!=#REF!,1,0)</f>
        <v>#REF!</v>
      </c>
      <c r="N1193" s="22" t="e">
        <f>IF(M1193=0,"",COUNTIF(M$4:M1193,1))</f>
        <v>#REF!</v>
      </c>
      <c r="O1193" s="53" t="e">
        <f>IF(#REF!=zz!BR$2396,1,0)</f>
        <v>#REF!</v>
      </c>
      <c r="P1193" s="53" t="e">
        <f>IF(O1193=0,"",COUNTIF(O$4:O1193,1))</f>
        <v>#REF!</v>
      </c>
      <c r="Q1193" s="53" t="e">
        <f>IF(#REF!=zz!BR$2398,1,0)</f>
        <v>#REF!</v>
      </c>
      <c r="R1193" s="53" t="e">
        <f>IF(Q1193=0,"",COUNTIF(Q$4:Q1193,1))</f>
        <v>#REF!</v>
      </c>
      <c r="S1193" s="53" t="e">
        <f>IF(#REF!=zz!BR$2400,1,0)</f>
        <v>#REF!</v>
      </c>
      <c r="T1193" s="53" t="e">
        <f>IF(S1193=0,"",COUNTIF(S$4:S1193,1))</f>
        <v>#REF!</v>
      </c>
      <c r="U1193" s="53" t="e">
        <f>IF(#REF!&lt;&gt;"",1,"")</f>
        <v>#REF!</v>
      </c>
      <c r="V1193" s="53" t="e">
        <f>IF(U1193="","",COUNTIF(U$4:U1193,1))</f>
        <v>#REF!</v>
      </c>
      <c r="W1193" s="53" t="e">
        <f>#REF!</f>
        <v>#REF!</v>
      </c>
      <c r="X1193" s="53" t="e">
        <f>IF(W1193=0,"",COUNTIF(W$4:W1193,1))</f>
        <v>#REF!</v>
      </c>
    </row>
    <row r="1194" spans="12:24" s="21" customFormat="1" x14ac:dyDescent="0.2">
      <c r="L1194" s="22">
        <v>1191</v>
      </c>
      <c r="M1194" s="22" t="e">
        <f>IF(#REF!=#REF!,1,0)</f>
        <v>#REF!</v>
      </c>
      <c r="N1194" s="22" t="e">
        <f>IF(M1194=0,"",COUNTIF(M$4:M1194,1))</f>
        <v>#REF!</v>
      </c>
      <c r="O1194" s="53" t="e">
        <f>IF(#REF!=zz!BR$2396,1,0)</f>
        <v>#REF!</v>
      </c>
      <c r="P1194" s="53" t="e">
        <f>IF(O1194=0,"",COUNTIF(O$4:O1194,1))</f>
        <v>#REF!</v>
      </c>
      <c r="Q1194" s="53" t="e">
        <f>IF(#REF!=zz!BR$2398,1,0)</f>
        <v>#REF!</v>
      </c>
      <c r="R1194" s="53" t="e">
        <f>IF(Q1194=0,"",COUNTIF(Q$4:Q1194,1))</f>
        <v>#REF!</v>
      </c>
      <c r="S1194" s="53" t="e">
        <f>IF(#REF!=zz!BR$2400,1,0)</f>
        <v>#REF!</v>
      </c>
      <c r="T1194" s="53" t="e">
        <f>IF(S1194=0,"",COUNTIF(S$4:S1194,1))</f>
        <v>#REF!</v>
      </c>
      <c r="U1194" s="53" t="e">
        <f>IF(#REF!&lt;&gt;"",1,"")</f>
        <v>#REF!</v>
      </c>
      <c r="V1194" s="53" t="e">
        <f>IF(U1194="","",COUNTIF(U$4:U1194,1))</f>
        <v>#REF!</v>
      </c>
      <c r="W1194" s="53" t="e">
        <f>#REF!</f>
        <v>#REF!</v>
      </c>
      <c r="X1194" s="53" t="e">
        <f>IF(W1194=0,"",COUNTIF(W$4:W1194,1))</f>
        <v>#REF!</v>
      </c>
    </row>
    <row r="1195" spans="12:24" s="21" customFormat="1" x14ac:dyDescent="0.2">
      <c r="L1195" s="22">
        <v>1192</v>
      </c>
      <c r="M1195" s="22" t="e">
        <f>IF(#REF!=#REF!,1,0)</f>
        <v>#REF!</v>
      </c>
      <c r="N1195" s="22" t="e">
        <f>IF(M1195=0,"",COUNTIF(M$4:M1195,1))</f>
        <v>#REF!</v>
      </c>
      <c r="O1195" s="53" t="e">
        <f>IF(#REF!=zz!BR$2396,1,0)</f>
        <v>#REF!</v>
      </c>
      <c r="P1195" s="53" t="e">
        <f>IF(O1195=0,"",COUNTIF(O$4:O1195,1))</f>
        <v>#REF!</v>
      </c>
      <c r="Q1195" s="53" t="e">
        <f>IF(#REF!=zz!BR$2398,1,0)</f>
        <v>#REF!</v>
      </c>
      <c r="R1195" s="53" t="e">
        <f>IF(Q1195=0,"",COUNTIF(Q$4:Q1195,1))</f>
        <v>#REF!</v>
      </c>
      <c r="S1195" s="53" t="e">
        <f>IF(#REF!=zz!BR$2400,1,0)</f>
        <v>#REF!</v>
      </c>
      <c r="T1195" s="53" t="e">
        <f>IF(S1195=0,"",COUNTIF(S$4:S1195,1))</f>
        <v>#REF!</v>
      </c>
      <c r="U1195" s="53" t="e">
        <f>IF(#REF!&lt;&gt;"",1,"")</f>
        <v>#REF!</v>
      </c>
      <c r="V1195" s="53" t="e">
        <f>IF(U1195="","",COUNTIF(U$4:U1195,1))</f>
        <v>#REF!</v>
      </c>
      <c r="W1195" s="53" t="e">
        <f>#REF!</f>
        <v>#REF!</v>
      </c>
      <c r="X1195" s="53" t="e">
        <f>IF(W1195=0,"",COUNTIF(W$4:W1195,1))</f>
        <v>#REF!</v>
      </c>
    </row>
    <row r="1196" spans="12:24" s="21" customFormat="1" x14ac:dyDescent="0.2">
      <c r="L1196" s="22">
        <v>1193</v>
      </c>
      <c r="M1196" s="22" t="e">
        <f>IF(#REF!=#REF!,1,0)</f>
        <v>#REF!</v>
      </c>
      <c r="N1196" s="22" t="e">
        <f>IF(M1196=0,"",COUNTIF(M$4:M1196,1))</f>
        <v>#REF!</v>
      </c>
      <c r="O1196" s="53" t="e">
        <f>IF(#REF!=zz!BR$2396,1,0)</f>
        <v>#REF!</v>
      </c>
      <c r="P1196" s="53" t="e">
        <f>IF(O1196=0,"",COUNTIF(O$4:O1196,1))</f>
        <v>#REF!</v>
      </c>
      <c r="Q1196" s="53" t="e">
        <f>IF(#REF!=zz!BR$2398,1,0)</f>
        <v>#REF!</v>
      </c>
      <c r="R1196" s="53" t="e">
        <f>IF(Q1196=0,"",COUNTIF(Q$4:Q1196,1))</f>
        <v>#REF!</v>
      </c>
      <c r="S1196" s="53" t="e">
        <f>IF(#REF!=zz!BR$2400,1,0)</f>
        <v>#REF!</v>
      </c>
      <c r="T1196" s="53" t="e">
        <f>IF(S1196=0,"",COUNTIF(S$4:S1196,1))</f>
        <v>#REF!</v>
      </c>
      <c r="U1196" s="53" t="e">
        <f>IF(#REF!&lt;&gt;"",1,"")</f>
        <v>#REF!</v>
      </c>
      <c r="V1196" s="53" t="e">
        <f>IF(U1196="","",COUNTIF(U$4:U1196,1))</f>
        <v>#REF!</v>
      </c>
      <c r="W1196" s="53" t="e">
        <f>#REF!</f>
        <v>#REF!</v>
      </c>
      <c r="X1196" s="53" t="e">
        <f>IF(W1196=0,"",COUNTIF(W$4:W1196,1))</f>
        <v>#REF!</v>
      </c>
    </row>
    <row r="1197" spans="12:24" s="21" customFormat="1" x14ac:dyDescent="0.2">
      <c r="L1197" s="22">
        <v>1194</v>
      </c>
      <c r="M1197" s="22" t="e">
        <f>IF(#REF!=#REF!,1,0)</f>
        <v>#REF!</v>
      </c>
      <c r="N1197" s="22" t="e">
        <f>IF(M1197=0,"",COUNTIF(M$4:M1197,1))</f>
        <v>#REF!</v>
      </c>
      <c r="O1197" s="53" t="e">
        <f>IF(#REF!=zz!BR$2396,1,0)</f>
        <v>#REF!</v>
      </c>
      <c r="P1197" s="53" t="e">
        <f>IF(O1197=0,"",COUNTIF(O$4:O1197,1))</f>
        <v>#REF!</v>
      </c>
      <c r="Q1197" s="53" t="e">
        <f>IF(#REF!=zz!BR$2398,1,0)</f>
        <v>#REF!</v>
      </c>
      <c r="R1197" s="53" t="e">
        <f>IF(Q1197=0,"",COUNTIF(Q$4:Q1197,1))</f>
        <v>#REF!</v>
      </c>
      <c r="S1197" s="53" t="e">
        <f>IF(#REF!=zz!BR$2400,1,0)</f>
        <v>#REF!</v>
      </c>
      <c r="T1197" s="53" t="e">
        <f>IF(S1197=0,"",COUNTIF(S$4:S1197,1))</f>
        <v>#REF!</v>
      </c>
      <c r="U1197" s="53" t="e">
        <f>IF(#REF!&lt;&gt;"",1,"")</f>
        <v>#REF!</v>
      </c>
      <c r="V1197" s="53" t="e">
        <f>IF(U1197="","",COUNTIF(U$4:U1197,1))</f>
        <v>#REF!</v>
      </c>
      <c r="W1197" s="53" t="e">
        <f>#REF!</f>
        <v>#REF!</v>
      </c>
      <c r="X1197" s="53" t="e">
        <f>IF(W1197=0,"",COUNTIF(W$4:W1197,1))</f>
        <v>#REF!</v>
      </c>
    </row>
    <row r="1198" spans="12:24" s="21" customFormat="1" x14ac:dyDescent="0.2">
      <c r="L1198" s="22">
        <v>1195</v>
      </c>
      <c r="M1198" s="22" t="e">
        <f>IF(#REF!=#REF!,1,0)</f>
        <v>#REF!</v>
      </c>
      <c r="N1198" s="22" t="e">
        <f>IF(M1198=0,"",COUNTIF(M$4:M1198,1))</f>
        <v>#REF!</v>
      </c>
      <c r="O1198" s="53" t="e">
        <f>IF(#REF!=zz!BR$2396,1,0)</f>
        <v>#REF!</v>
      </c>
      <c r="P1198" s="53" t="e">
        <f>IF(O1198=0,"",COUNTIF(O$4:O1198,1))</f>
        <v>#REF!</v>
      </c>
      <c r="Q1198" s="53" t="e">
        <f>IF(#REF!=zz!BR$2398,1,0)</f>
        <v>#REF!</v>
      </c>
      <c r="R1198" s="53" t="e">
        <f>IF(Q1198=0,"",COUNTIF(Q$4:Q1198,1))</f>
        <v>#REF!</v>
      </c>
      <c r="S1198" s="53" t="e">
        <f>IF(#REF!=zz!BR$2400,1,0)</f>
        <v>#REF!</v>
      </c>
      <c r="T1198" s="53" t="e">
        <f>IF(S1198=0,"",COUNTIF(S$4:S1198,1))</f>
        <v>#REF!</v>
      </c>
      <c r="U1198" s="53" t="e">
        <f>IF(#REF!&lt;&gt;"",1,"")</f>
        <v>#REF!</v>
      </c>
      <c r="V1198" s="53" t="e">
        <f>IF(U1198="","",COUNTIF(U$4:U1198,1))</f>
        <v>#REF!</v>
      </c>
      <c r="W1198" s="53" t="e">
        <f>#REF!</f>
        <v>#REF!</v>
      </c>
      <c r="X1198" s="53" t="e">
        <f>IF(W1198=0,"",COUNTIF(W$4:W1198,1))</f>
        <v>#REF!</v>
      </c>
    </row>
    <row r="1199" spans="12:24" s="21" customFormat="1" x14ac:dyDescent="0.2">
      <c r="L1199" s="22">
        <v>1196</v>
      </c>
      <c r="M1199" s="22" t="e">
        <f>IF(#REF!=#REF!,1,0)</f>
        <v>#REF!</v>
      </c>
      <c r="N1199" s="22" t="e">
        <f>IF(M1199=0,"",COUNTIF(M$4:M1199,1))</f>
        <v>#REF!</v>
      </c>
      <c r="O1199" s="53" t="e">
        <f>IF(#REF!=zz!BR$2396,1,0)</f>
        <v>#REF!</v>
      </c>
      <c r="P1199" s="53" t="e">
        <f>IF(O1199=0,"",COUNTIF(O$4:O1199,1))</f>
        <v>#REF!</v>
      </c>
      <c r="Q1199" s="53" t="e">
        <f>IF(#REF!=zz!BR$2398,1,0)</f>
        <v>#REF!</v>
      </c>
      <c r="R1199" s="53" t="e">
        <f>IF(Q1199=0,"",COUNTIF(Q$4:Q1199,1))</f>
        <v>#REF!</v>
      </c>
      <c r="S1199" s="53" t="e">
        <f>IF(#REF!=zz!BR$2400,1,0)</f>
        <v>#REF!</v>
      </c>
      <c r="T1199" s="53" t="e">
        <f>IF(S1199=0,"",COUNTIF(S$4:S1199,1))</f>
        <v>#REF!</v>
      </c>
      <c r="U1199" s="53" t="e">
        <f>IF(#REF!&lt;&gt;"",1,"")</f>
        <v>#REF!</v>
      </c>
      <c r="V1199" s="53" t="e">
        <f>IF(U1199="","",COUNTIF(U$4:U1199,1))</f>
        <v>#REF!</v>
      </c>
      <c r="W1199" s="53" t="e">
        <f>#REF!</f>
        <v>#REF!</v>
      </c>
      <c r="X1199" s="53" t="e">
        <f>IF(W1199=0,"",COUNTIF(W$4:W1199,1))</f>
        <v>#REF!</v>
      </c>
    </row>
    <row r="1200" spans="12:24" s="21" customFormat="1" x14ac:dyDescent="0.2">
      <c r="L1200" s="22">
        <v>1197</v>
      </c>
      <c r="M1200" s="22" t="e">
        <f>IF(#REF!=#REF!,1,0)</f>
        <v>#REF!</v>
      </c>
      <c r="N1200" s="22" t="e">
        <f>IF(M1200=0,"",COUNTIF(M$4:M1200,1))</f>
        <v>#REF!</v>
      </c>
      <c r="O1200" s="53" t="e">
        <f>IF(#REF!=zz!BR$2396,1,0)</f>
        <v>#REF!</v>
      </c>
      <c r="P1200" s="53" t="e">
        <f>IF(O1200=0,"",COUNTIF(O$4:O1200,1))</f>
        <v>#REF!</v>
      </c>
      <c r="Q1200" s="53" t="e">
        <f>IF(#REF!=zz!BR$2398,1,0)</f>
        <v>#REF!</v>
      </c>
      <c r="R1200" s="53" t="e">
        <f>IF(Q1200=0,"",COUNTIF(Q$4:Q1200,1))</f>
        <v>#REF!</v>
      </c>
      <c r="S1200" s="53" t="e">
        <f>IF(#REF!=zz!BR$2400,1,0)</f>
        <v>#REF!</v>
      </c>
      <c r="T1200" s="53" t="e">
        <f>IF(S1200=0,"",COUNTIF(S$4:S1200,1))</f>
        <v>#REF!</v>
      </c>
      <c r="U1200" s="53" t="e">
        <f>IF(#REF!&lt;&gt;"",1,"")</f>
        <v>#REF!</v>
      </c>
      <c r="V1200" s="53" t="e">
        <f>IF(U1200="","",COUNTIF(U$4:U1200,1))</f>
        <v>#REF!</v>
      </c>
      <c r="W1200" s="53" t="e">
        <f>#REF!</f>
        <v>#REF!</v>
      </c>
      <c r="X1200" s="53" t="e">
        <f>IF(W1200=0,"",COUNTIF(W$4:W1200,1))</f>
        <v>#REF!</v>
      </c>
    </row>
    <row r="1201" spans="12:24" s="21" customFormat="1" x14ac:dyDescent="0.2">
      <c r="L1201" s="22">
        <v>1198</v>
      </c>
      <c r="M1201" s="22" t="e">
        <f>IF(#REF!=#REF!,1,0)</f>
        <v>#REF!</v>
      </c>
      <c r="N1201" s="22" t="e">
        <f>IF(M1201=0,"",COUNTIF(M$4:M1201,1))</f>
        <v>#REF!</v>
      </c>
      <c r="O1201" s="53" t="e">
        <f>IF(#REF!=zz!BR$2396,1,0)</f>
        <v>#REF!</v>
      </c>
      <c r="P1201" s="53" t="e">
        <f>IF(O1201=0,"",COUNTIF(O$4:O1201,1))</f>
        <v>#REF!</v>
      </c>
      <c r="Q1201" s="53" t="e">
        <f>IF(#REF!=zz!BR$2398,1,0)</f>
        <v>#REF!</v>
      </c>
      <c r="R1201" s="53" t="e">
        <f>IF(Q1201=0,"",COUNTIF(Q$4:Q1201,1))</f>
        <v>#REF!</v>
      </c>
      <c r="S1201" s="53" t="e">
        <f>IF(#REF!=zz!BR$2400,1,0)</f>
        <v>#REF!</v>
      </c>
      <c r="T1201" s="53" t="e">
        <f>IF(S1201=0,"",COUNTIF(S$4:S1201,1))</f>
        <v>#REF!</v>
      </c>
      <c r="U1201" s="53" t="e">
        <f>IF(#REF!&lt;&gt;"",1,"")</f>
        <v>#REF!</v>
      </c>
      <c r="V1201" s="53" t="e">
        <f>IF(U1201="","",COUNTIF(U$4:U1201,1))</f>
        <v>#REF!</v>
      </c>
      <c r="W1201" s="53" t="e">
        <f>#REF!</f>
        <v>#REF!</v>
      </c>
      <c r="X1201" s="53" t="e">
        <f>IF(W1201=0,"",COUNTIF(W$4:W1201,1))</f>
        <v>#REF!</v>
      </c>
    </row>
    <row r="1202" spans="12:24" s="21" customFormat="1" x14ac:dyDescent="0.2">
      <c r="L1202" s="22">
        <v>1199</v>
      </c>
      <c r="M1202" s="22" t="e">
        <f>IF(#REF!=#REF!,1,0)</f>
        <v>#REF!</v>
      </c>
      <c r="N1202" s="22" t="e">
        <f>IF(M1202=0,"",COUNTIF(M$4:M1202,1))</f>
        <v>#REF!</v>
      </c>
      <c r="O1202" s="53" t="e">
        <f>IF(#REF!=zz!BR$2396,1,0)</f>
        <v>#REF!</v>
      </c>
      <c r="P1202" s="53" t="e">
        <f>IF(O1202=0,"",COUNTIF(O$4:O1202,1))</f>
        <v>#REF!</v>
      </c>
      <c r="Q1202" s="53" t="e">
        <f>IF(#REF!=zz!BR$2398,1,0)</f>
        <v>#REF!</v>
      </c>
      <c r="R1202" s="53" t="e">
        <f>IF(Q1202=0,"",COUNTIF(Q$4:Q1202,1))</f>
        <v>#REF!</v>
      </c>
      <c r="S1202" s="53" t="e">
        <f>IF(#REF!=zz!BR$2400,1,0)</f>
        <v>#REF!</v>
      </c>
      <c r="T1202" s="53" t="e">
        <f>IF(S1202=0,"",COUNTIF(S$4:S1202,1))</f>
        <v>#REF!</v>
      </c>
      <c r="U1202" s="53" t="e">
        <f>IF(#REF!&lt;&gt;"",1,"")</f>
        <v>#REF!</v>
      </c>
      <c r="V1202" s="53" t="e">
        <f>IF(U1202="","",COUNTIF(U$4:U1202,1))</f>
        <v>#REF!</v>
      </c>
      <c r="W1202" s="53" t="e">
        <f>#REF!</f>
        <v>#REF!</v>
      </c>
      <c r="X1202" s="53" t="e">
        <f>IF(W1202=0,"",COUNTIF(W$4:W1202,1))</f>
        <v>#REF!</v>
      </c>
    </row>
    <row r="1203" spans="12:24" s="21" customFormat="1" x14ac:dyDescent="0.2">
      <c r="L1203" s="22">
        <v>1200</v>
      </c>
      <c r="M1203" s="22" t="e">
        <f>IF(#REF!=#REF!,1,0)</f>
        <v>#REF!</v>
      </c>
      <c r="N1203" s="22" t="e">
        <f>IF(M1203=0,"",COUNTIF(M$4:M1203,1))</f>
        <v>#REF!</v>
      </c>
      <c r="O1203" s="53" t="e">
        <f>IF(#REF!=zz!BR$2396,1,0)</f>
        <v>#REF!</v>
      </c>
      <c r="P1203" s="53" t="e">
        <f>IF(O1203=0,"",COUNTIF(O$4:O1203,1))</f>
        <v>#REF!</v>
      </c>
      <c r="Q1203" s="53" t="e">
        <f>IF(#REF!=zz!BR$2398,1,0)</f>
        <v>#REF!</v>
      </c>
      <c r="R1203" s="53" t="e">
        <f>IF(Q1203=0,"",COUNTIF(Q$4:Q1203,1))</f>
        <v>#REF!</v>
      </c>
      <c r="S1203" s="53" t="e">
        <f>IF(#REF!=zz!BR$2400,1,0)</f>
        <v>#REF!</v>
      </c>
      <c r="T1203" s="53" t="e">
        <f>IF(S1203=0,"",COUNTIF(S$4:S1203,1))</f>
        <v>#REF!</v>
      </c>
      <c r="U1203" s="53" t="e">
        <f>IF(#REF!&lt;&gt;"",1,"")</f>
        <v>#REF!</v>
      </c>
      <c r="V1203" s="53" t="e">
        <f>IF(U1203="","",COUNTIF(U$4:U1203,1))</f>
        <v>#REF!</v>
      </c>
      <c r="W1203" s="53" t="e">
        <f>#REF!</f>
        <v>#REF!</v>
      </c>
      <c r="X1203" s="53" t="e">
        <f>IF(W1203=0,"",COUNTIF(W$4:W1203,1))</f>
        <v>#REF!</v>
      </c>
    </row>
    <row r="1204" spans="12:24" s="21" customFormat="1" x14ac:dyDescent="0.2">
      <c r="L1204" s="22">
        <v>1201</v>
      </c>
      <c r="M1204" s="22" t="e">
        <f>IF(#REF!=#REF!,1,0)</f>
        <v>#REF!</v>
      </c>
      <c r="N1204" s="22" t="e">
        <f>IF(M1204=0,"",COUNTIF(M$4:M1204,1))</f>
        <v>#REF!</v>
      </c>
      <c r="O1204" s="53" t="e">
        <f>IF(#REF!=zz!BR$2396,1,0)</f>
        <v>#REF!</v>
      </c>
      <c r="P1204" s="53" t="e">
        <f>IF(O1204=0,"",COUNTIF(O$4:O1204,1))</f>
        <v>#REF!</v>
      </c>
      <c r="Q1204" s="53" t="e">
        <f>IF(#REF!=zz!BR$2398,1,0)</f>
        <v>#REF!</v>
      </c>
      <c r="R1204" s="53" t="e">
        <f>IF(Q1204=0,"",COUNTIF(Q$4:Q1204,1))</f>
        <v>#REF!</v>
      </c>
      <c r="S1204" s="53" t="e">
        <f>IF(#REF!=zz!BR$2400,1,0)</f>
        <v>#REF!</v>
      </c>
      <c r="T1204" s="53" t="e">
        <f>IF(S1204=0,"",COUNTIF(S$4:S1204,1))</f>
        <v>#REF!</v>
      </c>
      <c r="U1204" s="53" t="e">
        <f>IF(#REF!&lt;&gt;"",1,"")</f>
        <v>#REF!</v>
      </c>
      <c r="V1204" s="53" t="e">
        <f>IF(U1204="","",COUNTIF(U$4:U1204,1))</f>
        <v>#REF!</v>
      </c>
      <c r="W1204" s="53" t="e">
        <f>#REF!</f>
        <v>#REF!</v>
      </c>
      <c r="X1204" s="53" t="e">
        <f>IF(W1204=0,"",COUNTIF(W$4:W1204,1))</f>
        <v>#REF!</v>
      </c>
    </row>
    <row r="1205" spans="12:24" s="21" customFormat="1" x14ac:dyDescent="0.2">
      <c r="L1205" s="22">
        <v>1202</v>
      </c>
      <c r="M1205" s="22" t="e">
        <f>IF(#REF!=#REF!,1,0)</f>
        <v>#REF!</v>
      </c>
      <c r="N1205" s="22" t="e">
        <f>IF(M1205=0,"",COUNTIF(M$4:M1205,1))</f>
        <v>#REF!</v>
      </c>
      <c r="O1205" s="53" t="e">
        <f>IF(#REF!=zz!BR$2396,1,0)</f>
        <v>#REF!</v>
      </c>
      <c r="P1205" s="53" t="e">
        <f>IF(O1205=0,"",COUNTIF(O$4:O1205,1))</f>
        <v>#REF!</v>
      </c>
      <c r="Q1205" s="53" t="e">
        <f>IF(#REF!=zz!BR$2398,1,0)</f>
        <v>#REF!</v>
      </c>
      <c r="R1205" s="53" t="e">
        <f>IF(Q1205=0,"",COUNTIF(Q$4:Q1205,1))</f>
        <v>#REF!</v>
      </c>
      <c r="S1205" s="53" t="e">
        <f>IF(#REF!=zz!BR$2400,1,0)</f>
        <v>#REF!</v>
      </c>
      <c r="T1205" s="53" t="e">
        <f>IF(S1205=0,"",COUNTIF(S$4:S1205,1))</f>
        <v>#REF!</v>
      </c>
      <c r="U1205" s="53" t="e">
        <f>IF(#REF!&lt;&gt;"",1,"")</f>
        <v>#REF!</v>
      </c>
      <c r="V1205" s="53" t="e">
        <f>IF(U1205="","",COUNTIF(U$4:U1205,1))</f>
        <v>#REF!</v>
      </c>
      <c r="W1205" s="53" t="e">
        <f>#REF!</f>
        <v>#REF!</v>
      </c>
      <c r="X1205" s="53" t="e">
        <f>IF(W1205=0,"",COUNTIF(W$4:W1205,1))</f>
        <v>#REF!</v>
      </c>
    </row>
    <row r="1206" spans="12:24" s="21" customFormat="1" x14ac:dyDescent="0.2">
      <c r="L1206" s="22">
        <v>1203</v>
      </c>
      <c r="M1206" s="22" t="e">
        <f>IF(#REF!=#REF!,1,0)</f>
        <v>#REF!</v>
      </c>
      <c r="N1206" s="22" t="e">
        <f>IF(M1206=0,"",COUNTIF(M$4:M1206,1))</f>
        <v>#REF!</v>
      </c>
      <c r="O1206" s="53" t="e">
        <f>IF(#REF!=zz!BR$2396,1,0)</f>
        <v>#REF!</v>
      </c>
      <c r="P1206" s="53" t="e">
        <f>IF(O1206=0,"",COUNTIF(O$4:O1206,1))</f>
        <v>#REF!</v>
      </c>
      <c r="Q1206" s="53" t="e">
        <f>IF(#REF!=zz!BR$2398,1,0)</f>
        <v>#REF!</v>
      </c>
      <c r="R1206" s="53" t="e">
        <f>IF(Q1206=0,"",COUNTIF(Q$4:Q1206,1))</f>
        <v>#REF!</v>
      </c>
      <c r="S1206" s="53" t="e">
        <f>IF(#REF!=zz!BR$2400,1,0)</f>
        <v>#REF!</v>
      </c>
      <c r="T1206" s="53" t="e">
        <f>IF(S1206=0,"",COUNTIF(S$4:S1206,1))</f>
        <v>#REF!</v>
      </c>
      <c r="U1206" s="53" t="e">
        <f>IF(#REF!&lt;&gt;"",1,"")</f>
        <v>#REF!</v>
      </c>
      <c r="V1206" s="53" t="e">
        <f>IF(U1206="","",COUNTIF(U$4:U1206,1))</f>
        <v>#REF!</v>
      </c>
      <c r="W1206" s="53" t="e">
        <f>#REF!</f>
        <v>#REF!</v>
      </c>
      <c r="X1206" s="53" t="e">
        <f>IF(W1206=0,"",COUNTIF(W$4:W1206,1))</f>
        <v>#REF!</v>
      </c>
    </row>
    <row r="1207" spans="12:24" s="21" customFormat="1" x14ac:dyDescent="0.2">
      <c r="L1207" s="22">
        <v>1204</v>
      </c>
      <c r="M1207" s="22" t="e">
        <f>IF(#REF!=#REF!,1,0)</f>
        <v>#REF!</v>
      </c>
      <c r="N1207" s="22" t="e">
        <f>IF(M1207=0,"",COUNTIF(M$4:M1207,1))</f>
        <v>#REF!</v>
      </c>
      <c r="O1207" s="53" t="e">
        <f>IF(#REF!=zz!BR$2396,1,0)</f>
        <v>#REF!</v>
      </c>
      <c r="P1207" s="53" t="e">
        <f>IF(O1207=0,"",COUNTIF(O$4:O1207,1))</f>
        <v>#REF!</v>
      </c>
      <c r="Q1207" s="53" t="e">
        <f>IF(#REF!=zz!BR$2398,1,0)</f>
        <v>#REF!</v>
      </c>
      <c r="R1207" s="53" t="e">
        <f>IF(Q1207=0,"",COUNTIF(Q$4:Q1207,1))</f>
        <v>#REF!</v>
      </c>
      <c r="S1207" s="53" t="e">
        <f>IF(#REF!=zz!BR$2400,1,0)</f>
        <v>#REF!</v>
      </c>
      <c r="T1207" s="53" t="e">
        <f>IF(S1207=0,"",COUNTIF(S$4:S1207,1))</f>
        <v>#REF!</v>
      </c>
      <c r="U1207" s="53" t="e">
        <f>IF(#REF!&lt;&gt;"",1,"")</f>
        <v>#REF!</v>
      </c>
      <c r="V1207" s="53" t="e">
        <f>IF(U1207="","",COUNTIF(U$4:U1207,1))</f>
        <v>#REF!</v>
      </c>
      <c r="W1207" s="53" t="e">
        <f>#REF!</f>
        <v>#REF!</v>
      </c>
      <c r="X1207" s="53" t="e">
        <f>IF(W1207=0,"",COUNTIF(W$4:W1207,1))</f>
        <v>#REF!</v>
      </c>
    </row>
    <row r="1208" spans="12:24" s="21" customFormat="1" x14ac:dyDescent="0.2">
      <c r="L1208" s="22">
        <v>1205</v>
      </c>
      <c r="M1208" s="22" t="e">
        <f>IF(#REF!=#REF!,1,0)</f>
        <v>#REF!</v>
      </c>
      <c r="N1208" s="22" t="e">
        <f>IF(M1208=0,"",COUNTIF(M$4:M1208,1))</f>
        <v>#REF!</v>
      </c>
      <c r="O1208" s="53" t="e">
        <f>IF(#REF!=zz!BR$2396,1,0)</f>
        <v>#REF!</v>
      </c>
      <c r="P1208" s="53" t="e">
        <f>IF(O1208=0,"",COUNTIF(O$4:O1208,1))</f>
        <v>#REF!</v>
      </c>
      <c r="Q1208" s="53" t="e">
        <f>IF(#REF!=zz!BR$2398,1,0)</f>
        <v>#REF!</v>
      </c>
      <c r="R1208" s="53" t="e">
        <f>IF(Q1208=0,"",COUNTIF(Q$4:Q1208,1))</f>
        <v>#REF!</v>
      </c>
      <c r="S1208" s="53" t="e">
        <f>IF(#REF!=zz!BR$2400,1,0)</f>
        <v>#REF!</v>
      </c>
      <c r="T1208" s="53" t="e">
        <f>IF(S1208=0,"",COUNTIF(S$4:S1208,1))</f>
        <v>#REF!</v>
      </c>
      <c r="U1208" s="53" t="e">
        <f>IF(#REF!&lt;&gt;"",1,"")</f>
        <v>#REF!</v>
      </c>
      <c r="V1208" s="53" t="e">
        <f>IF(U1208="","",COUNTIF(U$4:U1208,1))</f>
        <v>#REF!</v>
      </c>
      <c r="W1208" s="53" t="e">
        <f>#REF!</f>
        <v>#REF!</v>
      </c>
      <c r="X1208" s="53" t="e">
        <f>IF(W1208=0,"",COUNTIF(W$4:W1208,1))</f>
        <v>#REF!</v>
      </c>
    </row>
    <row r="1209" spans="12:24" s="21" customFormat="1" x14ac:dyDescent="0.2">
      <c r="L1209" s="22">
        <v>1206</v>
      </c>
      <c r="M1209" s="22" t="e">
        <f>IF(#REF!=#REF!,1,0)</f>
        <v>#REF!</v>
      </c>
      <c r="N1209" s="22" t="e">
        <f>IF(M1209=0,"",COUNTIF(M$4:M1209,1))</f>
        <v>#REF!</v>
      </c>
      <c r="O1209" s="53" t="e">
        <f>IF(#REF!=zz!BR$2396,1,0)</f>
        <v>#REF!</v>
      </c>
      <c r="P1209" s="53" t="e">
        <f>IF(O1209=0,"",COUNTIF(O$4:O1209,1))</f>
        <v>#REF!</v>
      </c>
      <c r="Q1209" s="53" t="e">
        <f>IF(#REF!=zz!BR$2398,1,0)</f>
        <v>#REF!</v>
      </c>
      <c r="R1209" s="53" t="e">
        <f>IF(Q1209=0,"",COUNTIF(Q$4:Q1209,1))</f>
        <v>#REF!</v>
      </c>
      <c r="S1209" s="53" t="e">
        <f>IF(#REF!=zz!BR$2400,1,0)</f>
        <v>#REF!</v>
      </c>
      <c r="T1209" s="53" t="e">
        <f>IF(S1209=0,"",COUNTIF(S$4:S1209,1))</f>
        <v>#REF!</v>
      </c>
      <c r="U1209" s="53" t="e">
        <f>IF(#REF!&lt;&gt;"",1,"")</f>
        <v>#REF!</v>
      </c>
      <c r="V1209" s="53" t="e">
        <f>IF(U1209="","",COUNTIF(U$4:U1209,1))</f>
        <v>#REF!</v>
      </c>
      <c r="W1209" s="53" t="e">
        <f>#REF!</f>
        <v>#REF!</v>
      </c>
      <c r="X1209" s="53" t="e">
        <f>IF(W1209=0,"",COUNTIF(W$4:W1209,1))</f>
        <v>#REF!</v>
      </c>
    </row>
    <row r="1210" spans="12:24" s="21" customFormat="1" x14ac:dyDescent="0.2">
      <c r="L1210" s="22">
        <v>1207</v>
      </c>
      <c r="M1210" s="22" t="e">
        <f>IF(#REF!=#REF!,1,0)</f>
        <v>#REF!</v>
      </c>
      <c r="N1210" s="22" t="e">
        <f>IF(M1210=0,"",COUNTIF(M$4:M1210,1))</f>
        <v>#REF!</v>
      </c>
      <c r="O1210" s="53" t="e">
        <f>IF(#REF!=zz!BR$2396,1,0)</f>
        <v>#REF!</v>
      </c>
      <c r="P1210" s="53" t="e">
        <f>IF(O1210=0,"",COUNTIF(O$4:O1210,1))</f>
        <v>#REF!</v>
      </c>
      <c r="Q1210" s="53" t="e">
        <f>IF(#REF!=zz!BR$2398,1,0)</f>
        <v>#REF!</v>
      </c>
      <c r="R1210" s="53" t="e">
        <f>IF(Q1210=0,"",COUNTIF(Q$4:Q1210,1))</f>
        <v>#REF!</v>
      </c>
      <c r="S1210" s="53" t="e">
        <f>IF(#REF!=zz!BR$2400,1,0)</f>
        <v>#REF!</v>
      </c>
      <c r="T1210" s="53" t="e">
        <f>IF(S1210=0,"",COUNTIF(S$4:S1210,1))</f>
        <v>#REF!</v>
      </c>
      <c r="U1210" s="53" t="e">
        <f>IF(#REF!&lt;&gt;"",1,"")</f>
        <v>#REF!</v>
      </c>
      <c r="V1210" s="53" t="e">
        <f>IF(U1210="","",COUNTIF(U$4:U1210,1))</f>
        <v>#REF!</v>
      </c>
      <c r="W1210" s="53" t="e">
        <f>#REF!</f>
        <v>#REF!</v>
      </c>
      <c r="X1210" s="53" t="e">
        <f>IF(W1210=0,"",COUNTIF(W$4:W1210,1))</f>
        <v>#REF!</v>
      </c>
    </row>
    <row r="1211" spans="12:24" s="21" customFormat="1" x14ac:dyDescent="0.2">
      <c r="L1211" s="22">
        <v>1208</v>
      </c>
      <c r="M1211" s="22" t="e">
        <f>IF(#REF!=#REF!,1,0)</f>
        <v>#REF!</v>
      </c>
      <c r="N1211" s="22" t="e">
        <f>IF(M1211=0,"",COUNTIF(M$4:M1211,1))</f>
        <v>#REF!</v>
      </c>
      <c r="O1211" s="53" t="e">
        <f>IF(#REF!=zz!BR$2396,1,0)</f>
        <v>#REF!</v>
      </c>
      <c r="P1211" s="53" t="e">
        <f>IF(O1211=0,"",COUNTIF(O$4:O1211,1))</f>
        <v>#REF!</v>
      </c>
      <c r="Q1211" s="53" t="e">
        <f>IF(#REF!=zz!BR$2398,1,0)</f>
        <v>#REF!</v>
      </c>
      <c r="R1211" s="53" t="e">
        <f>IF(Q1211=0,"",COUNTIF(Q$4:Q1211,1))</f>
        <v>#REF!</v>
      </c>
      <c r="S1211" s="53" t="e">
        <f>IF(#REF!=zz!BR$2400,1,0)</f>
        <v>#REF!</v>
      </c>
      <c r="T1211" s="53" t="e">
        <f>IF(S1211=0,"",COUNTIF(S$4:S1211,1))</f>
        <v>#REF!</v>
      </c>
      <c r="U1211" s="53" t="e">
        <f>IF(#REF!&lt;&gt;"",1,"")</f>
        <v>#REF!</v>
      </c>
      <c r="V1211" s="53" t="e">
        <f>IF(U1211="","",COUNTIF(U$4:U1211,1))</f>
        <v>#REF!</v>
      </c>
      <c r="W1211" s="53" t="e">
        <f>#REF!</f>
        <v>#REF!</v>
      </c>
      <c r="X1211" s="53" t="e">
        <f>IF(W1211=0,"",COUNTIF(W$4:W1211,1))</f>
        <v>#REF!</v>
      </c>
    </row>
    <row r="1212" spans="12:24" s="21" customFormat="1" x14ac:dyDescent="0.2">
      <c r="L1212" s="22">
        <v>1209</v>
      </c>
      <c r="M1212" s="22" t="e">
        <f>IF(#REF!=#REF!,1,0)</f>
        <v>#REF!</v>
      </c>
      <c r="N1212" s="22" t="e">
        <f>IF(M1212=0,"",COUNTIF(M$4:M1212,1))</f>
        <v>#REF!</v>
      </c>
      <c r="O1212" s="53" t="e">
        <f>IF(#REF!=zz!BR$2396,1,0)</f>
        <v>#REF!</v>
      </c>
      <c r="P1212" s="53" t="e">
        <f>IF(O1212=0,"",COUNTIF(O$4:O1212,1))</f>
        <v>#REF!</v>
      </c>
      <c r="Q1212" s="53" t="e">
        <f>IF(#REF!=zz!BR$2398,1,0)</f>
        <v>#REF!</v>
      </c>
      <c r="R1212" s="53" t="e">
        <f>IF(Q1212=0,"",COUNTIF(Q$4:Q1212,1))</f>
        <v>#REF!</v>
      </c>
      <c r="S1212" s="53" t="e">
        <f>IF(#REF!=zz!BR$2400,1,0)</f>
        <v>#REF!</v>
      </c>
      <c r="T1212" s="53" t="e">
        <f>IF(S1212=0,"",COUNTIF(S$4:S1212,1))</f>
        <v>#REF!</v>
      </c>
      <c r="U1212" s="53" t="e">
        <f>IF(#REF!&lt;&gt;"",1,"")</f>
        <v>#REF!</v>
      </c>
      <c r="V1212" s="53" t="e">
        <f>IF(U1212="","",COUNTIF(U$4:U1212,1))</f>
        <v>#REF!</v>
      </c>
      <c r="W1212" s="53" t="e">
        <f>#REF!</f>
        <v>#REF!</v>
      </c>
      <c r="X1212" s="53" t="e">
        <f>IF(W1212=0,"",COUNTIF(W$4:W1212,1))</f>
        <v>#REF!</v>
      </c>
    </row>
    <row r="1213" spans="12:24" s="21" customFormat="1" x14ac:dyDescent="0.2">
      <c r="L1213" s="22">
        <v>1210</v>
      </c>
      <c r="M1213" s="22" t="e">
        <f>IF(#REF!=#REF!,1,0)</f>
        <v>#REF!</v>
      </c>
      <c r="N1213" s="22" t="e">
        <f>IF(M1213=0,"",COUNTIF(M$4:M1213,1))</f>
        <v>#REF!</v>
      </c>
      <c r="O1213" s="53" t="e">
        <f>IF(#REF!=zz!BR$2396,1,0)</f>
        <v>#REF!</v>
      </c>
      <c r="P1213" s="53" t="e">
        <f>IF(O1213=0,"",COUNTIF(O$4:O1213,1))</f>
        <v>#REF!</v>
      </c>
      <c r="Q1213" s="53" t="e">
        <f>IF(#REF!=zz!BR$2398,1,0)</f>
        <v>#REF!</v>
      </c>
      <c r="R1213" s="53" t="e">
        <f>IF(Q1213=0,"",COUNTIF(Q$4:Q1213,1))</f>
        <v>#REF!</v>
      </c>
      <c r="S1213" s="53" t="e">
        <f>IF(#REF!=zz!BR$2400,1,0)</f>
        <v>#REF!</v>
      </c>
      <c r="T1213" s="53" t="e">
        <f>IF(S1213=0,"",COUNTIF(S$4:S1213,1))</f>
        <v>#REF!</v>
      </c>
      <c r="U1213" s="53" t="e">
        <f>IF(#REF!&lt;&gt;"",1,"")</f>
        <v>#REF!</v>
      </c>
      <c r="V1213" s="53" t="e">
        <f>IF(U1213="","",COUNTIF(U$4:U1213,1))</f>
        <v>#REF!</v>
      </c>
      <c r="W1213" s="53" t="e">
        <f>#REF!</f>
        <v>#REF!</v>
      </c>
      <c r="X1213" s="53" t="e">
        <f>IF(W1213=0,"",COUNTIF(W$4:W1213,1))</f>
        <v>#REF!</v>
      </c>
    </row>
    <row r="1214" spans="12:24" s="21" customFormat="1" x14ac:dyDescent="0.2">
      <c r="L1214" s="22">
        <v>1211</v>
      </c>
      <c r="M1214" s="22" t="e">
        <f>IF(#REF!=#REF!,1,0)</f>
        <v>#REF!</v>
      </c>
      <c r="N1214" s="22" t="e">
        <f>IF(M1214=0,"",COUNTIF(M$4:M1214,1))</f>
        <v>#REF!</v>
      </c>
      <c r="O1214" s="53" t="e">
        <f>IF(#REF!=zz!BR$2396,1,0)</f>
        <v>#REF!</v>
      </c>
      <c r="P1214" s="53" t="e">
        <f>IF(O1214=0,"",COUNTIF(O$4:O1214,1))</f>
        <v>#REF!</v>
      </c>
      <c r="Q1214" s="53" t="e">
        <f>IF(#REF!=zz!BR$2398,1,0)</f>
        <v>#REF!</v>
      </c>
      <c r="R1214" s="53" t="e">
        <f>IF(Q1214=0,"",COUNTIF(Q$4:Q1214,1))</f>
        <v>#REF!</v>
      </c>
      <c r="S1214" s="53" t="e">
        <f>IF(#REF!=zz!BR$2400,1,0)</f>
        <v>#REF!</v>
      </c>
      <c r="T1214" s="53" t="e">
        <f>IF(S1214=0,"",COUNTIF(S$4:S1214,1))</f>
        <v>#REF!</v>
      </c>
      <c r="U1214" s="53" t="e">
        <f>IF(#REF!&lt;&gt;"",1,"")</f>
        <v>#REF!</v>
      </c>
      <c r="V1214" s="53" t="e">
        <f>IF(U1214="","",COUNTIF(U$4:U1214,1))</f>
        <v>#REF!</v>
      </c>
      <c r="W1214" s="53" t="e">
        <f>#REF!</f>
        <v>#REF!</v>
      </c>
      <c r="X1214" s="53" t="e">
        <f>IF(W1214=0,"",COUNTIF(W$4:W1214,1))</f>
        <v>#REF!</v>
      </c>
    </row>
    <row r="1215" spans="12:24" s="21" customFormat="1" x14ac:dyDescent="0.2">
      <c r="L1215" s="22">
        <v>1212</v>
      </c>
      <c r="M1215" s="22" t="e">
        <f>IF(#REF!=#REF!,1,0)</f>
        <v>#REF!</v>
      </c>
      <c r="N1215" s="22" t="e">
        <f>IF(M1215=0,"",COUNTIF(M$4:M1215,1))</f>
        <v>#REF!</v>
      </c>
      <c r="O1215" s="53" t="e">
        <f>IF(#REF!=zz!BR$2396,1,0)</f>
        <v>#REF!</v>
      </c>
      <c r="P1215" s="53" t="e">
        <f>IF(O1215=0,"",COUNTIF(O$4:O1215,1))</f>
        <v>#REF!</v>
      </c>
      <c r="Q1215" s="53" t="e">
        <f>IF(#REF!=zz!BR$2398,1,0)</f>
        <v>#REF!</v>
      </c>
      <c r="R1215" s="53" t="e">
        <f>IF(Q1215=0,"",COUNTIF(Q$4:Q1215,1))</f>
        <v>#REF!</v>
      </c>
      <c r="S1215" s="53" t="e">
        <f>IF(#REF!=zz!BR$2400,1,0)</f>
        <v>#REF!</v>
      </c>
      <c r="T1215" s="53" t="e">
        <f>IF(S1215=0,"",COUNTIF(S$4:S1215,1))</f>
        <v>#REF!</v>
      </c>
      <c r="U1215" s="53" t="e">
        <f>IF(#REF!&lt;&gt;"",1,"")</f>
        <v>#REF!</v>
      </c>
      <c r="V1215" s="53" t="e">
        <f>IF(U1215="","",COUNTIF(U$4:U1215,1))</f>
        <v>#REF!</v>
      </c>
      <c r="W1215" s="53" t="e">
        <f>#REF!</f>
        <v>#REF!</v>
      </c>
      <c r="X1215" s="53" t="e">
        <f>IF(W1215=0,"",COUNTIF(W$4:W1215,1))</f>
        <v>#REF!</v>
      </c>
    </row>
    <row r="1216" spans="12:24" s="21" customFormat="1" x14ac:dyDescent="0.2">
      <c r="L1216" s="22">
        <v>1213</v>
      </c>
      <c r="M1216" s="22" t="e">
        <f>IF(#REF!=#REF!,1,0)</f>
        <v>#REF!</v>
      </c>
      <c r="N1216" s="22" t="e">
        <f>IF(M1216=0,"",COUNTIF(M$4:M1216,1))</f>
        <v>#REF!</v>
      </c>
      <c r="O1216" s="53" t="e">
        <f>IF(#REF!=zz!BR$2396,1,0)</f>
        <v>#REF!</v>
      </c>
      <c r="P1216" s="53" t="e">
        <f>IF(O1216=0,"",COUNTIF(O$4:O1216,1))</f>
        <v>#REF!</v>
      </c>
      <c r="Q1216" s="53" t="e">
        <f>IF(#REF!=zz!BR$2398,1,0)</f>
        <v>#REF!</v>
      </c>
      <c r="R1216" s="53" t="e">
        <f>IF(Q1216=0,"",COUNTIF(Q$4:Q1216,1))</f>
        <v>#REF!</v>
      </c>
      <c r="S1216" s="53" t="e">
        <f>IF(#REF!=zz!BR$2400,1,0)</f>
        <v>#REF!</v>
      </c>
      <c r="T1216" s="53" t="e">
        <f>IF(S1216=0,"",COUNTIF(S$4:S1216,1))</f>
        <v>#REF!</v>
      </c>
      <c r="U1216" s="53" t="e">
        <f>IF(#REF!&lt;&gt;"",1,"")</f>
        <v>#REF!</v>
      </c>
      <c r="V1216" s="53" t="e">
        <f>IF(U1216="","",COUNTIF(U$4:U1216,1))</f>
        <v>#REF!</v>
      </c>
      <c r="W1216" s="53" t="e">
        <f>#REF!</f>
        <v>#REF!</v>
      </c>
      <c r="X1216" s="53" t="e">
        <f>IF(W1216=0,"",COUNTIF(W$4:W1216,1))</f>
        <v>#REF!</v>
      </c>
    </row>
    <row r="1217" spans="12:24" s="21" customFormat="1" x14ac:dyDescent="0.2">
      <c r="L1217" s="22">
        <v>1214</v>
      </c>
      <c r="M1217" s="22" t="e">
        <f>IF(#REF!=#REF!,1,0)</f>
        <v>#REF!</v>
      </c>
      <c r="N1217" s="22" t="e">
        <f>IF(M1217=0,"",COUNTIF(M$4:M1217,1))</f>
        <v>#REF!</v>
      </c>
      <c r="O1217" s="53" t="e">
        <f>IF(#REF!=zz!BR$2396,1,0)</f>
        <v>#REF!</v>
      </c>
      <c r="P1217" s="53" t="e">
        <f>IF(O1217=0,"",COUNTIF(O$4:O1217,1))</f>
        <v>#REF!</v>
      </c>
      <c r="Q1217" s="53" t="e">
        <f>IF(#REF!=zz!BR$2398,1,0)</f>
        <v>#REF!</v>
      </c>
      <c r="R1217" s="53" t="e">
        <f>IF(Q1217=0,"",COUNTIF(Q$4:Q1217,1))</f>
        <v>#REF!</v>
      </c>
      <c r="S1217" s="53" t="e">
        <f>IF(#REF!=zz!BR$2400,1,0)</f>
        <v>#REF!</v>
      </c>
      <c r="T1217" s="53" t="e">
        <f>IF(S1217=0,"",COUNTIF(S$4:S1217,1))</f>
        <v>#REF!</v>
      </c>
      <c r="U1217" s="53" t="e">
        <f>IF(#REF!&lt;&gt;"",1,"")</f>
        <v>#REF!</v>
      </c>
      <c r="V1217" s="53" t="e">
        <f>IF(U1217="","",COUNTIF(U$4:U1217,1))</f>
        <v>#REF!</v>
      </c>
      <c r="W1217" s="53" t="e">
        <f>#REF!</f>
        <v>#REF!</v>
      </c>
      <c r="X1217" s="53" t="e">
        <f>IF(W1217=0,"",COUNTIF(W$4:W1217,1))</f>
        <v>#REF!</v>
      </c>
    </row>
    <row r="1218" spans="12:24" s="21" customFormat="1" x14ac:dyDescent="0.2">
      <c r="L1218" s="22">
        <v>1215</v>
      </c>
      <c r="M1218" s="22" t="e">
        <f>IF(#REF!=#REF!,1,0)</f>
        <v>#REF!</v>
      </c>
      <c r="N1218" s="22" t="e">
        <f>IF(M1218=0,"",COUNTIF(M$4:M1218,1))</f>
        <v>#REF!</v>
      </c>
      <c r="O1218" s="53" t="e">
        <f>IF(#REF!=zz!BR$2396,1,0)</f>
        <v>#REF!</v>
      </c>
      <c r="P1218" s="53" t="e">
        <f>IF(O1218=0,"",COUNTIF(O$4:O1218,1))</f>
        <v>#REF!</v>
      </c>
      <c r="Q1218" s="53" t="e">
        <f>IF(#REF!=zz!BR$2398,1,0)</f>
        <v>#REF!</v>
      </c>
      <c r="R1218" s="53" t="e">
        <f>IF(Q1218=0,"",COUNTIF(Q$4:Q1218,1))</f>
        <v>#REF!</v>
      </c>
      <c r="S1218" s="53" t="e">
        <f>IF(#REF!=zz!BR$2400,1,0)</f>
        <v>#REF!</v>
      </c>
      <c r="T1218" s="53" t="e">
        <f>IF(S1218=0,"",COUNTIF(S$4:S1218,1))</f>
        <v>#REF!</v>
      </c>
      <c r="U1218" s="53" t="e">
        <f>IF(#REF!&lt;&gt;"",1,"")</f>
        <v>#REF!</v>
      </c>
      <c r="V1218" s="53" t="e">
        <f>IF(U1218="","",COUNTIF(U$4:U1218,1))</f>
        <v>#REF!</v>
      </c>
      <c r="W1218" s="53" t="e">
        <f>#REF!</f>
        <v>#REF!</v>
      </c>
      <c r="X1218" s="53" t="e">
        <f>IF(W1218=0,"",COUNTIF(W$4:W1218,1))</f>
        <v>#REF!</v>
      </c>
    </row>
    <row r="1219" spans="12:24" s="21" customFormat="1" x14ac:dyDescent="0.2">
      <c r="L1219" s="22">
        <v>1216</v>
      </c>
      <c r="M1219" s="22" t="e">
        <f>IF(#REF!=#REF!,1,0)</f>
        <v>#REF!</v>
      </c>
      <c r="N1219" s="22" t="e">
        <f>IF(M1219=0,"",COUNTIF(M$4:M1219,1))</f>
        <v>#REF!</v>
      </c>
      <c r="O1219" s="53" t="e">
        <f>IF(#REF!=zz!BR$2396,1,0)</f>
        <v>#REF!</v>
      </c>
      <c r="P1219" s="53" t="e">
        <f>IF(O1219=0,"",COUNTIF(O$4:O1219,1))</f>
        <v>#REF!</v>
      </c>
      <c r="Q1219" s="53" t="e">
        <f>IF(#REF!=zz!BR$2398,1,0)</f>
        <v>#REF!</v>
      </c>
      <c r="R1219" s="53" t="e">
        <f>IF(Q1219=0,"",COUNTIF(Q$4:Q1219,1))</f>
        <v>#REF!</v>
      </c>
      <c r="S1219" s="53" t="e">
        <f>IF(#REF!=zz!BR$2400,1,0)</f>
        <v>#REF!</v>
      </c>
      <c r="T1219" s="53" t="e">
        <f>IF(S1219=0,"",COUNTIF(S$4:S1219,1))</f>
        <v>#REF!</v>
      </c>
      <c r="U1219" s="53" t="e">
        <f>IF(#REF!&lt;&gt;"",1,"")</f>
        <v>#REF!</v>
      </c>
      <c r="V1219" s="53" t="e">
        <f>IF(U1219="","",COUNTIF(U$4:U1219,1))</f>
        <v>#REF!</v>
      </c>
      <c r="W1219" s="53" t="e">
        <f>#REF!</f>
        <v>#REF!</v>
      </c>
      <c r="X1219" s="53" t="e">
        <f>IF(W1219=0,"",COUNTIF(W$4:W1219,1))</f>
        <v>#REF!</v>
      </c>
    </row>
    <row r="1220" spans="12:24" s="21" customFormat="1" x14ac:dyDescent="0.2">
      <c r="L1220" s="22">
        <v>1217</v>
      </c>
      <c r="M1220" s="22" t="e">
        <f>IF(#REF!=#REF!,1,0)</f>
        <v>#REF!</v>
      </c>
      <c r="N1220" s="22" t="e">
        <f>IF(M1220=0,"",COUNTIF(M$4:M1220,1))</f>
        <v>#REF!</v>
      </c>
      <c r="O1220" s="53" t="e">
        <f>IF(#REF!=zz!BR$2396,1,0)</f>
        <v>#REF!</v>
      </c>
      <c r="P1220" s="53" t="e">
        <f>IF(O1220=0,"",COUNTIF(O$4:O1220,1))</f>
        <v>#REF!</v>
      </c>
      <c r="Q1220" s="53" t="e">
        <f>IF(#REF!=zz!BR$2398,1,0)</f>
        <v>#REF!</v>
      </c>
      <c r="R1220" s="53" t="e">
        <f>IF(Q1220=0,"",COUNTIF(Q$4:Q1220,1))</f>
        <v>#REF!</v>
      </c>
      <c r="S1220" s="53" t="e">
        <f>IF(#REF!=zz!BR$2400,1,0)</f>
        <v>#REF!</v>
      </c>
      <c r="T1220" s="53" t="e">
        <f>IF(S1220=0,"",COUNTIF(S$4:S1220,1))</f>
        <v>#REF!</v>
      </c>
      <c r="U1220" s="53" t="e">
        <f>IF(#REF!&lt;&gt;"",1,"")</f>
        <v>#REF!</v>
      </c>
      <c r="V1220" s="53" t="e">
        <f>IF(U1220="","",COUNTIF(U$4:U1220,1))</f>
        <v>#REF!</v>
      </c>
      <c r="W1220" s="53" t="e">
        <f>#REF!</f>
        <v>#REF!</v>
      </c>
      <c r="X1220" s="53" t="e">
        <f>IF(W1220=0,"",COUNTIF(W$4:W1220,1))</f>
        <v>#REF!</v>
      </c>
    </row>
    <row r="1221" spans="12:24" s="21" customFormat="1" x14ac:dyDescent="0.2">
      <c r="L1221" s="22">
        <v>1218</v>
      </c>
      <c r="M1221" s="22" t="e">
        <f>IF(#REF!=#REF!,1,0)</f>
        <v>#REF!</v>
      </c>
      <c r="N1221" s="22" t="e">
        <f>IF(M1221=0,"",COUNTIF(M$4:M1221,1))</f>
        <v>#REF!</v>
      </c>
      <c r="O1221" s="53" t="e">
        <f>IF(#REF!=zz!BR$2396,1,0)</f>
        <v>#REF!</v>
      </c>
      <c r="P1221" s="53" t="e">
        <f>IF(O1221=0,"",COUNTIF(O$4:O1221,1))</f>
        <v>#REF!</v>
      </c>
      <c r="Q1221" s="53" t="e">
        <f>IF(#REF!=zz!BR$2398,1,0)</f>
        <v>#REF!</v>
      </c>
      <c r="R1221" s="53" t="e">
        <f>IF(Q1221=0,"",COUNTIF(Q$4:Q1221,1))</f>
        <v>#REF!</v>
      </c>
      <c r="S1221" s="53" t="e">
        <f>IF(#REF!=zz!BR$2400,1,0)</f>
        <v>#REF!</v>
      </c>
      <c r="T1221" s="53" t="e">
        <f>IF(S1221=0,"",COUNTIF(S$4:S1221,1))</f>
        <v>#REF!</v>
      </c>
      <c r="U1221" s="53" t="e">
        <f>IF(#REF!&lt;&gt;"",1,"")</f>
        <v>#REF!</v>
      </c>
      <c r="V1221" s="53" t="e">
        <f>IF(U1221="","",COUNTIF(U$4:U1221,1))</f>
        <v>#REF!</v>
      </c>
      <c r="W1221" s="53" t="e">
        <f>#REF!</f>
        <v>#REF!</v>
      </c>
      <c r="X1221" s="53" t="e">
        <f>IF(W1221=0,"",COUNTIF(W$4:W1221,1))</f>
        <v>#REF!</v>
      </c>
    </row>
    <row r="1222" spans="12:24" s="21" customFormat="1" x14ac:dyDescent="0.2">
      <c r="L1222" s="22">
        <v>1219</v>
      </c>
      <c r="M1222" s="22" t="e">
        <f>IF(#REF!=#REF!,1,0)</f>
        <v>#REF!</v>
      </c>
      <c r="N1222" s="22" t="e">
        <f>IF(M1222=0,"",COUNTIF(M$4:M1222,1))</f>
        <v>#REF!</v>
      </c>
      <c r="O1222" s="53" t="e">
        <f>IF(#REF!=zz!BR$2396,1,0)</f>
        <v>#REF!</v>
      </c>
      <c r="P1222" s="53" t="e">
        <f>IF(O1222=0,"",COUNTIF(O$4:O1222,1))</f>
        <v>#REF!</v>
      </c>
      <c r="Q1222" s="53" t="e">
        <f>IF(#REF!=zz!BR$2398,1,0)</f>
        <v>#REF!</v>
      </c>
      <c r="R1222" s="53" t="e">
        <f>IF(Q1222=0,"",COUNTIF(Q$4:Q1222,1))</f>
        <v>#REF!</v>
      </c>
      <c r="S1222" s="53" t="e">
        <f>IF(#REF!=zz!BR$2400,1,0)</f>
        <v>#REF!</v>
      </c>
      <c r="T1222" s="53" t="e">
        <f>IF(S1222=0,"",COUNTIF(S$4:S1222,1))</f>
        <v>#REF!</v>
      </c>
      <c r="U1222" s="53" t="e">
        <f>IF(#REF!&lt;&gt;"",1,"")</f>
        <v>#REF!</v>
      </c>
      <c r="V1222" s="53" t="e">
        <f>IF(U1222="","",COUNTIF(U$4:U1222,1))</f>
        <v>#REF!</v>
      </c>
      <c r="W1222" s="53" t="e">
        <f>#REF!</f>
        <v>#REF!</v>
      </c>
      <c r="X1222" s="53" t="e">
        <f>IF(W1222=0,"",COUNTIF(W$4:W1222,1))</f>
        <v>#REF!</v>
      </c>
    </row>
    <row r="1223" spans="12:24" s="21" customFormat="1" x14ac:dyDescent="0.2">
      <c r="L1223" s="22">
        <v>1220</v>
      </c>
      <c r="M1223" s="22" t="e">
        <f>IF(#REF!=#REF!,1,0)</f>
        <v>#REF!</v>
      </c>
      <c r="N1223" s="22" t="e">
        <f>IF(M1223=0,"",COUNTIF(M$4:M1223,1))</f>
        <v>#REF!</v>
      </c>
      <c r="O1223" s="53" t="e">
        <f>IF(#REF!=zz!BR$2396,1,0)</f>
        <v>#REF!</v>
      </c>
      <c r="P1223" s="53" t="e">
        <f>IF(O1223=0,"",COUNTIF(O$4:O1223,1))</f>
        <v>#REF!</v>
      </c>
      <c r="Q1223" s="53" t="e">
        <f>IF(#REF!=zz!BR$2398,1,0)</f>
        <v>#REF!</v>
      </c>
      <c r="R1223" s="53" t="e">
        <f>IF(Q1223=0,"",COUNTIF(Q$4:Q1223,1))</f>
        <v>#REF!</v>
      </c>
      <c r="S1223" s="53" t="e">
        <f>IF(#REF!=zz!BR$2400,1,0)</f>
        <v>#REF!</v>
      </c>
      <c r="T1223" s="53" t="e">
        <f>IF(S1223=0,"",COUNTIF(S$4:S1223,1))</f>
        <v>#REF!</v>
      </c>
      <c r="U1223" s="53" t="e">
        <f>IF(#REF!&lt;&gt;"",1,"")</f>
        <v>#REF!</v>
      </c>
      <c r="V1223" s="53" t="e">
        <f>IF(U1223="","",COUNTIF(U$4:U1223,1))</f>
        <v>#REF!</v>
      </c>
      <c r="W1223" s="53" t="e">
        <f>#REF!</f>
        <v>#REF!</v>
      </c>
      <c r="X1223" s="53" t="e">
        <f>IF(W1223=0,"",COUNTIF(W$4:W1223,1))</f>
        <v>#REF!</v>
      </c>
    </row>
    <row r="1224" spans="12:24" s="21" customFormat="1" x14ac:dyDescent="0.2">
      <c r="L1224" s="22">
        <v>1221</v>
      </c>
      <c r="M1224" s="22" t="e">
        <f>IF(#REF!=#REF!,1,0)</f>
        <v>#REF!</v>
      </c>
      <c r="N1224" s="22" t="e">
        <f>IF(M1224=0,"",COUNTIF(M$4:M1224,1))</f>
        <v>#REF!</v>
      </c>
      <c r="O1224" s="53" t="e">
        <f>IF(#REF!=zz!BR$2396,1,0)</f>
        <v>#REF!</v>
      </c>
      <c r="P1224" s="53" t="e">
        <f>IF(O1224=0,"",COUNTIF(O$4:O1224,1))</f>
        <v>#REF!</v>
      </c>
      <c r="Q1224" s="53" t="e">
        <f>IF(#REF!=zz!BR$2398,1,0)</f>
        <v>#REF!</v>
      </c>
      <c r="R1224" s="53" t="e">
        <f>IF(Q1224=0,"",COUNTIF(Q$4:Q1224,1))</f>
        <v>#REF!</v>
      </c>
      <c r="S1224" s="53" t="e">
        <f>IF(#REF!=zz!BR$2400,1,0)</f>
        <v>#REF!</v>
      </c>
      <c r="T1224" s="53" t="e">
        <f>IF(S1224=0,"",COUNTIF(S$4:S1224,1))</f>
        <v>#REF!</v>
      </c>
      <c r="U1224" s="53" t="e">
        <f>IF(#REF!&lt;&gt;"",1,"")</f>
        <v>#REF!</v>
      </c>
      <c r="V1224" s="53" t="e">
        <f>IF(U1224="","",COUNTIF(U$4:U1224,1))</f>
        <v>#REF!</v>
      </c>
      <c r="W1224" s="53" t="e">
        <f>#REF!</f>
        <v>#REF!</v>
      </c>
      <c r="X1224" s="53" t="e">
        <f>IF(W1224=0,"",COUNTIF(W$4:W1224,1))</f>
        <v>#REF!</v>
      </c>
    </row>
    <row r="1225" spans="12:24" s="21" customFormat="1" x14ac:dyDescent="0.2">
      <c r="L1225" s="22">
        <v>1222</v>
      </c>
      <c r="M1225" s="22" t="e">
        <f>IF(#REF!=#REF!,1,0)</f>
        <v>#REF!</v>
      </c>
      <c r="N1225" s="22" t="e">
        <f>IF(M1225=0,"",COUNTIF(M$4:M1225,1))</f>
        <v>#REF!</v>
      </c>
      <c r="O1225" s="53" t="e">
        <f>IF(#REF!=zz!BR$2396,1,0)</f>
        <v>#REF!</v>
      </c>
      <c r="P1225" s="53" t="e">
        <f>IF(O1225=0,"",COUNTIF(O$4:O1225,1))</f>
        <v>#REF!</v>
      </c>
      <c r="Q1225" s="53" t="e">
        <f>IF(#REF!=zz!BR$2398,1,0)</f>
        <v>#REF!</v>
      </c>
      <c r="R1225" s="53" t="e">
        <f>IF(Q1225=0,"",COUNTIF(Q$4:Q1225,1))</f>
        <v>#REF!</v>
      </c>
      <c r="S1225" s="53" t="e">
        <f>IF(#REF!=zz!BR$2400,1,0)</f>
        <v>#REF!</v>
      </c>
      <c r="T1225" s="53" t="e">
        <f>IF(S1225=0,"",COUNTIF(S$4:S1225,1))</f>
        <v>#REF!</v>
      </c>
      <c r="U1225" s="53" t="e">
        <f>IF(#REF!&lt;&gt;"",1,"")</f>
        <v>#REF!</v>
      </c>
      <c r="V1225" s="53" t="e">
        <f>IF(U1225="","",COUNTIF(U$4:U1225,1))</f>
        <v>#REF!</v>
      </c>
      <c r="W1225" s="53" t="e">
        <f>#REF!</f>
        <v>#REF!</v>
      </c>
      <c r="X1225" s="53" t="e">
        <f>IF(W1225=0,"",COUNTIF(W$4:W1225,1))</f>
        <v>#REF!</v>
      </c>
    </row>
    <row r="1226" spans="12:24" s="21" customFormat="1" x14ac:dyDescent="0.2">
      <c r="L1226" s="22">
        <v>1223</v>
      </c>
      <c r="M1226" s="22" t="e">
        <f>IF(#REF!=#REF!,1,0)</f>
        <v>#REF!</v>
      </c>
      <c r="N1226" s="22" t="e">
        <f>IF(M1226=0,"",COUNTIF(M$4:M1226,1))</f>
        <v>#REF!</v>
      </c>
      <c r="O1226" s="53" t="e">
        <f>IF(#REF!=zz!BR$2396,1,0)</f>
        <v>#REF!</v>
      </c>
      <c r="P1226" s="53" t="e">
        <f>IF(O1226=0,"",COUNTIF(O$4:O1226,1))</f>
        <v>#REF!</v>
      </c>
      <c r="Q1226" s="53" t="e">
        <f>IF(#REF!=zz!BR$2398,1,0)</f>
        <v>#REF!</v>
      </c>
      <c r="R1226" s="53" t="e">
        <f>IF(Q1226=0,"",COUNTIF(Q$4:Q1226,1))</f>
        <v>#REF!</v>
      </c>
      <c r="S1226" s="53" t="e">
        <f>IF(#REF!=zz!BR$2400,1,0)</f>
        <v>#REF!</v>
      </c>
      <c r="T1226" s="53" t="e">
        <f>IF(S1226=0,"",COUNTIF(S$4:S1226,1))</f>
        <v>#REF!</v>
      </c>
      <c r="U1226" s="53" t="e">
        <f>IF(#REF!&lt;&gt;"",1,"")</f>
        <v>#REF!</v>
      </c>
      <c r="V1226" s="53" t="e">
        <f>IF(U1226="","",COUNTIF(U$4:U1226,1))</f>
        <v>#REF!</v>
      </c>
      <c r="W1226" s="53" t="e">
        <f>#REF!</f>
        <v>#REF!</v>
      </c>
      <c r="X1226" s="53" t="e">
        <f>IF(W1226=0,"",COUNTIF(W$4:W1226,1))</f>
        <v>#REF!</v>
      </c>
    </row>
    <row r="1227" spans="12:24" s="21" customFormat="1" x14ac:dyDescent="0.2">
      <c r="L1227" s="22">
        <v>1224</v>
      </c>
      <c r="M1227" s="22" t="e">
        <f>IF(#REF!=#REF!,1,0)</f>
        <v>#REF!</v>
      </c>
      <c r="N1227" s="22" t="e">
        <f>IF(M1227=0,"",COUNTIF(M$4:M1227,1))</f>
        <v>#REF!</v>
      </c>
      <c r="O1227" s="53" t="e">
        <f>IF(#REF!=zz!BR$2396,1,0)</f>
        <v>#REF!</v>
      </c>
      <c r="P1227" s="53" t="e">
        <f>IF(O1227=0,"",COUNTIF(O$4:O1227,1))</f>
        <v>#REF!</v>
      </c>
      <c r="Q1227" s="53" t="e">
        <f>IF(#REF!=zz!BR$2398,1,0)</f>
        <v>#REF!</v>
      </c>
      <c r="R1227" s="53" t="e">
        <f>IF(Q1227=0,"",COUNTIF(Q$4:Q1227,1))</f>
        <v>#REF!</v>
      </c>
      <c r="S1227" s="53" t="e">
        <f>IF(#REF!=zz!BR$2400,1,0)</f>
        <v>#REF!</v>
      </c>
      <c r="T1227" s="53" t="e">
        <f>IF(S1227=0,"",COUNTIF(S$4:S1227,1))</f>
        <v>#REF!</v>
      </c>
      <c r="U1227" s="53" t="e">
        <f>IF(#REF!&lt;&gt;"",1,"")</f>
        <v>#REF!</v>
      </c>
      <c r="V1227" s="53" t="e">
        <f>IF(U1227="","",COUNTIF(U$4:U1227,1))</f>
        <v>#REF!</v>
      </c>
      <c r="W1227" s="53" t="e">
        <f>#REF!</f>
        <v>#REF!</v>
      </c>
      <c r="X1227" s="53" t="e">
        <f>IF(W1227=0,"",COUNTIF(W$4:W1227,1))</f>
        <v>#REF!</v>
      </c>
    </row>
    <row r="1228" spans="12:24" s="21" customFormat="1" x14ac:dyDescent="0.2">
      <c r="L1228" s="22">
        <v>1225</v>
      </c>
      <c r="M1228" s="22" t="e">
        <f>IF(#REF!=#REF!,1,0)</f>
        <v>#REF!</v>
      </c>
      <c r="N1228" s="22" t="e">
        <f>IF(M1228=0,"",COUNTIF(M$4:M1228,1))</f>
        <v>#REF!</v>
      </c>
      <c r="O1228" s="53" t="e">
        <f>IF(#REF!=zz!BR$2396,1,0)</f>
        <v>#REF!</v>
      </c>
      <c r="P1228" s="53" t="e">
        <f>IF(O1228=0,"",COUNTIF(O$4:O1228,1))</f>
        <v>#REF!</v>
      </c>
      <c r="Q1228" s="53" t="e">
        <f>IF(#REF!=zz!BR$2398,1,0)</f>
        <v>#REF!</v>
      </c>
      <c r="R1228" s="53" t="e">
        <f>IF(Q1228=0,"",COUNTIF(Q$4:Q1228,1))</f>
        <v>#REF!</v>
      </c>
      <c r="S1228" s="53" t="e">
        <f>IF(#REF!=zz!BR$2400,1,0)</f>
        <v>#REF!</v>
      </c>
      <c r="T1228" s="53" t="e">
        <f>IF(S1228=0,"",COUNTIF(S$4:S1228,1))</f>
        <v>#REF!</v>
      </c>
      <c r="U1228" s="53" t="e">
        <f>IF(#REF!&lt;&gt;"",1,"")</f>
        <v>#REF!</v>
      </c>
      <c r="V1228" s="53" t="e">
        <f>IF(U1228="","",COUNTIF(U$4:U1228,1))</f>
        <v>#REF!</v>
      </c>
      <c r="W1228" s="53" t="e">
        <f>#REF!</f>
        <v>#REF!</v>
      </c>
      <c r="X1228" s="53" t="e">
        <f>IF(W1228=0,"",COUNTIF(W$4:W1228,1))</f>
        <v>#REF!</v>
      </c>
    </row>
    <row r="1229" spans="12:24" s="21" customFormat="1" x14ac:dyDescent="0.2">
      <c r="L1229" s="22">
        <v>1226</v>
      </c>
      <c r="M1229" s="22" t="e">
        <f>IF(#REF!=#REF!,1,0)</f>
        <v>#REF!</v>
      </c>
      <c r="N1229" s="22" t="e">
        <f>IF(M1229=0,"",COUNTIF(M$4:M1229,1))</f>
        <v>#REF!</v>
      </c>
      <c r="O1229" s="53" t="e">
        <f>IF(#REF!=zz!BR$2396,1,0)</f>
        <v>#REF!</v>
      </c>
      <c r="P1229" s="53" t="e">
        <f>IF(O1229=0,"",COUNTIF(O$4:O1229,1))</f>
        <v>#REF!</v>
      </c>
      <c r="Q1229" s="53" t="e">
        <f>IF(#REF!=zz!BR$2398,1,0)</f>
        <v>#REF!</v>
      </c>
      <c r="R1229" s="53" t="e">
        <f>IF(Q1229=0,"",COUNTIF(Q$4:Q1229,1))</f>
        <v>#REF!</v>
      </c>
      <c r="S1229" s="53" t="e">
        <f>IF(#REF!=zz!BR$2400,1,0)</f>
        <v>#REF!</v>
      </c>
      <c r="T1229" s="53" t="e">
        <f>IF(S1229=0,"",COUNTIF(S$4:S1229,1))</f>
        <v>#REF!</v>
      </c>
      <c r="U1229" s="53" t="e">
        <f>IF(#REF!&lt;&gt;"",1,"")</f>
        <v>#REF!</v>
      </c>
      <c r="V1229" s="53" t="e">
        <f>IF(U1229="","",COUNTIF(U$4:U1229,1))</f>
        <v>#REF!</v>
      </c>
      <c r="W1229" s="53" t="e">
        <f>#REF!</f>
        <v>#REF!</v>
      </c>
      <c r="X1229" s="53" t="e">
        <f>IF(W1229=0,"",COUNTIF(W$4:W1229,1))</f>
        <v>#REF!</v>
      </c>
    </row>
    <row r="1230" spans="12:24" s="21" customFormat="1" x14ac:dyDescent="0.2">
      <c r="L1230" s="22">
        <v>1227</v>
      </c>
      <c r="M1230" s="22" t="e">
        <f>IF(#REF!=#REF!,1,0)</f>
        <v>#REF!</v>
      </c>
      <c r="N1230" s="22" t="e">
        <f>IF(M1230=0,"",COUNTIF(M$4:M1230,1))</f>
        <v>#REF!</v>
      </c>
      <c r="O1230" s="53" t="e">
        <f>IF(#REF!=zz!BR$2396,1,0)</f>
        <v>#REF!</v>
      </c>
      <c r="P1230" s="53" t="e">
        <f>IF(O1230=0,"",COUNTIF(O$4:O1230,1))</f>
        <v>#REF!</v>
      </c>
      <c r="Q1230" s="53" t="e">
        <f>IF(#REF!=zz!BR$2398,1,0)</f>
        <v>#REF!</v>
      </c>
      <c r="R1230" s="53" t="e">
        <f>IF(Q1230=0,"",COUNTIF(Q$4:Q1230,1))</f>
        <v>#REF!</v>
      </c>
      <c r="S1230" s="53" t="e">
        <f>IF(#REF!=zz!BR$2400,1,0)</f>
        <v>#REF!</v>
      </c>
      <c r="T1230" s="53" t="e">
        <f>IF(S1230=0,"",COUNTIF(S$4:S1230,1))</f>
        <v>#REF!</v>
      </c>
      <c r="U1230" s="53" t="e">
        <f>IF(#REF!&lt;&gt;"",1,"")</f>
        <v>#REF!</v>
      </c>
      <c r="V1230" s="53" t="e">
        <f>IF(U1230="","",COUNTIF(U$4:U1230,1))</f>
        <v>#REF!</v>
      </c>
      <c r="W1230" s="53" t="e">
        <f>#REF!</f>
        <v>#REF!</v>
      </c>
      <c r="X1230" s="53" t="e">
        <f>IF(W1230=0,"",COUNTIF(W$4:W1230,1))</f>
        <v>#REF!</v>
      </c>
    </row>
    <row r="1231" spans="12:24" s="21" customFormat="1" x14ac:dyDescent="0.2">
      <c r="L1231" s="22">
        <v>1228</v>
      </c>
      <c r="M1231" s="22" t="e">
        <f>IF(#REF!=#REF!,1,0)</f>
        <v>#REF!</v>
      </c>
      <c r="N1231" s="22" t="e">
        <f>IF(M1231=0,"",COUNTIF(M$4:M1231,1))</f>
        <v>#REF!</v>
      </c>
      <c r="O1231" s="53" t="e">
        <f>IF(#REF!=zz!BR$2396,1,0)</f>
        <v>#REF!</v>
      </c>
      <c r="P1231" s="53" t="e">
        <f>IF(O1231=0,"",COUNTIF(O$4:O1231,1))</f>
        <v>#REF!</v>
      </c>
      <c r="Q1231" s="53" t="e">
        <f>IF(#REF!=zz!BR$2398,1,0)</f>
        <v>#REF!</v>
      </c>
      <c r="R1231" s="53" t="e">
        <f>IF(Q1231=0,"",COUNTIF(Q$4:Q1231,1))</f>
        <v>#REF!</v>
      </c>
      <c r="S1231" s="53" t="e">
        <f>IF(#REF!=zz!BR$2400,1,0)</f>
        <v>#REF!</v>
      </c>
      <c r="T1231" s="53" t="e">
        <f>IF(S1231=0,"",COUNTIF(S$4:S1231,1))</f>
        <v>#REF!</v>
      </c>
      <c r="U1231" s="53" t="e">
        <f>IF(#REF!&lt;&gt;"",1,"")</f>
        <v>#REF!</v>
      </c>
      <c r="V1231" s="53" t="e">
        <f>IF(U1231="","",COUNTIF(U$4:U1231,1))</f>
        <v>#REF!</v>
      </c>
      <c r="W1231" s="53" t="e">
        <f>#REF!</f>
        <v>#REF!</v>
      </c>
      <c r="X1231" s="53" t="e">
        <f>IF(W1231=0,"",COUNTIF(W$4:W1231,1))</f>
        <v>#REF!</v>
      </c>
    </row>
    <row r="1232" spans="12:24" s="21" customFormat="1" x14ac:dyDescent="0.2">
      <c r="L1232" s="22">
        <v>1229</v>
      </c>
      <c r="M1232" s="22" t="e">
        <f>IF(#REF!=#REF!,1,0)</f>
        <v>#REF!</v>
      </c>
      <c r="N1232" s="22" t="e">
        <f>IF(M1232=0,"",COUNTIF(M$4:M1232,1))</f>
        <v>#REF!</v>
      </c>
      <c r="O1232" s="53" t="e">
        <f>IF(#REF!=zz!BR$2396,1,0)</f>
        <v>#REF!</v>
      </c>
      <c r="P1232" s="53" t="e">
        <f>IF(O1232=0,"",COUNTIF(O$4:O1232,1))</f>
        <v>#REF!</v>
      </c>
      <c r="Q1232" s="53" t="e">
        <f>IF(#REF!=zz!BR$2398,1,0)</f>
        <v>#REF!</v>
      </c>
      <c r="R1232" s="53" t="e">
        <f>IF(Q1232=0,"",COUNTIF(Q$4:Q1232,1))</f>
        <v>#REF!</v>
      </c>
      <c r="S1232" s="53" t="e">
        <f>IF(#REF!=zz!BR$2400,1,0)</f>
        <v>#REF!</v>
      </c>
      <c r="T1232" s="53" t="e">
        <f>IF(S1232=0,"",COUNTIF(S$4:S1232,1))</f>
        <v>#REF!</v>
      </c>
      <c r="U1232" s="53" t="e">
        <f>IF(#REF!&lt;&gt;"",1,"")</f>
        <v>#REF!</v>
      </c>
      <c r="V1232" s="53" t="e">
        <f>IF(U1232="","",COUNTIF(U$4:U1232,1))</f>
        <v>#REF!</v>
      </c>
      <c r="W1232" s="53" t="e">
        <f>#REF!</f>
        <v>#REF!</v>
      </c>
      <c r="X1232" s="53" t="e">
        <f>IF(W1232=0,"",COUNTIF(W$4:W1232,1))</f>
        <v>#REF!</v>
      </c>
    </row>
    <row r="1233" spans="12:24" s="21" customFormat="1" x14ac:dyDescent="0.2">
      <c r="L1233" s="22">
        <v>1230</v>
      </c>
      <c r="M1233" s="22" t="e">
        <f>IF(#REF!=#REF!,1,0)</f>
        <v>#REF!</v>
      </c>
      <c r="N1233" s="22" t="e">
        <f>IF(M1233=0,"",COUNTIF(M$4:M1233,1))</f>
        <v>#REF!</v>
      </c>
      <c r="O1233" s="53" t="e">
        <f>IF(#REF!=zz!BR$2396,1,0)</f>
        <v>#REF!</v>
      </c>
      <c r="P1233" s="53" t="e">
        <f>IF(O1233=0,"",COUNTIF(O$4:O1233,1))</f>
        <v>#REF!</v>
      </c>
      <c r="Q1233" s="53" t="e">
        <f>IF(#REF!=zz!BR$2398,1,0)</f>
        <v>#REF!</v>
      </c>
      <c r="R1233" s="53" t="e">
        <f>IF(Q1233=0,"",COUNTIF(Q$4:Q1233,1))</f>
        <v>#REF!</v>
      </c>
      <c r="S1233" s="53" t="e">
        <f>IF(#REF!=zz!BR$2400,1,0)</f>
        <v>#REF!</v>
      </c>
      <c r="T1233" s="53" t="e">
        <f>IF(S1233=0,"",COUNTIF(S$4:S1233,1))</f>
        <v>#REF!</v>
      </c>
      <c r="U1233" s="53" t="e">
        <f>IF(#REF!&lt;&gt;"",1,"")</f>
        <v>#REF!</v>
      </c>
      <c r="V1233" s="53" t="e">
        <f>IF(U1233="","",COUNTIF(U$4:U1233,1))</f>
        <v>#REF!</v>
      </c>
      <c r="W1233" s="53" t="e">
        <f>#REF!</f>
        <v>#REF!</v>
      </c>
      <c r="X1233" s="53" t="e">
        <f>IF(W1233=0,"",COUNTIF(W$4:W1233,1))</f>
        <v>#REF!</v>
      </c>
    </row>
    <row r="1234" spans="12:24" s="21" customFormat="1" x14ac:dyDescent="0.2">
      <c r="L1234" s="22">
        <v>1231</v>
      </c>
      <c r="M1234" s="22" t="e">
        <f>IF(#REF!=#REF!,1,0)</f>
        <v>#REF!</v>
      </c>
      <c r="N1234" s="22" t="e">
        <f>IF(M1234=0,"",COUNTIF(M$4:M1234,1))</f>
        <v>#REF!</v>
      </c>
      <c r="O1234" s="53" t="e">
        <f>IF(#REF!=zz!BR$2396,1,0)</f>
        <v>#REF!</v>
      </c>
      <c r="P1234" s="53" t="e">
        <f>IF(O1234=0,"",COUNTIF(O$4:O1234,1))</f>
        <v>#REF!</v>
      </c>
      <c r="Q1234" s="53" t="e">
        <f>IF(#REF!=zz!BR$2398,1,0)</f>
        <v>#REF!</v>
      </c>
      <c r="R1234" s="53" t="e">
        <f>IF(Q1234=0,"",COUNTIF(Q$4:Q1234,1))</f>
        <v>#REF!</v>
      </c>
      <c r="S1234" s="53" t="e">
        <f>IF(#REF!=zz!BR$2400,1,0)</f>
        <v>#REF!</v>
      </c>
      <c r="T1234" s="53" t="e">
        <f>IF(S1234=0,"",COUNTIF(S$4:S1234,1))</f>
        <v>#REF!</v>
      </c>
      <c r="U1234" s="53" t="e">
        <f>IF(#REF!&lt;&gt;"",1,"")</f>
        <v>#REF!</v>
      </c>
      <c r="V1234" s="53" t="e">
        <f>IF(U1234="","",COUNTIF(U$4:U1234,1))</f>
        <v>#REF!</v>
      </c>
      <c r="W1234" s="53" t="e">
        <f>#REF!</f>
        <v>#REF!</v>
      </c>
      <c r="X1234" s="53" t="e">
        <f>IF(W1234=0,"",COUNTIF(W$4:W1234,1))</f>
        <v>#REF!</v>
      </c>
    </row>
    <row r="1235" spans="12:24" s="21" customFormat="1" x14ac:dyDescent="0.2">
      <c r="L1235" s="22">
        <v>1232</v>
      </c>
      <c r="M1235" s="22" t="e">
        <f>IF(#REF!=#REF!,1,0)</f>
        <v>#REF!</v>
      </c>
      <c r="N1235" s="22" t="e">
        <f>IF(M1235=0,"",COUNTIF(M$4:M1235,1))</f>
        <v>#REF!</v>
      </c>
      <c r="O1235" s="53" t="e">
        <f>IF(#REF!=zz!BR$2396,1,0)</f>
        <v>#REF!</v>
      </c>
      <c r="P1235" s="53" t="e">
        <f>IF(O1235=0,"",COUNTIF(O$4:O1235,1))</f>
        <v>#REF!</v>
      </c>
      <c r="Q1235" s="53" t="e">
        <f>IF(#REF!=zz!BR$2398,1,0)</f>
        <v>#REF!</v>
      </c>
      <c r="R1235" s="53" t="e">
        <f>IF(Q1235=0,"",COUNTIF(Q$4:Q1235,1))</f>
        <v>#REF!</v>
      </c>
      <c r="S1235" s="53" t="e">
        <f>IF(#REF!=zz!BR$2400,1,0)</f>
        <v>#REF!</v>
      </c>
      <c r="T1235" s="53" t="e">
        <f>IF(S1235=0,"",COUNTIF(S$4:S1235,1))</f>
        <v>#REF!</v>
      </c>
      <c r="U1235" s="53" t="e">
        <f>IF(#REF!&lt;&gt;"",1,"")</f>
        <v>#REF!</v>
      </c>
      <c r="V1235" s="53" t="e">
        <f>IF(U1235="","",COUNTIF(U$4:U1235,1))</f>
        <v>#REF!</v>
      </c>
      <c r="W1235" s="53" t="e">
        <f>#REF!</f>
        <v>#REF!</v>
      </c>
      <c r="X1235" s="53" t="e">
        <f>IF(W1235=0,"",COUNTIF(W$4:W1235,1))</f>
        <v>#REF!</v>
      </c>
    </row>
    <row r="1236" spans="12:24" s="21" customFormat="1" x14ac:dyDescent="0.2">
      <c r="L1236" s="22">
        <v>1233</v>
      </c>
      <c r="M1236" s="22" t="e">
        <f>IF(#REF!=#REF!,1,0)</f>
        <v>#REF!</v>
      </c>
      <c r="N1236" s="22" t="e">
        <f>IF(M1236=0,"",COUNTIF(M$4:M1236,1))</f>
        <v>#REF!</v>
      </c>
      <c r="O1236" s="53" t="e">
        <f>IF(#REF!=zz!BR$2396,1,0)</f>
        <v>#REF!</v>
      </c>
      <c r="P1236" s="53" t="e">
        <f>IF(O1236=0,"",COUNTIF(O$4:O1236,1))</f>
        <v>#REF!</v>
      </c>
      <c r="Q1236" s="53" t="e">
        <f>IF(#REF!=zz!BR$2398,1,0)</f>
        <v>#REF!</v>
      </c>
      <c r="R1236" s="53" t="e">
        <f>IF(Q1236=0,"",COUNTIF(Q$4:Q1236,1))</f>
        <v>#REF!</v>
      </c>
      <c r="S1236" s="53" t="e">
        <f>IF(#REF!=zz!BR$2400,1,0)</f>
        <v>#REF!</v>
      </c>
      <c r="T1236" s="53" t="e">
        <f>IF(S1236=0,"",COUNTIF(S$4:S1236,1))</f>
        <v>#REF!</v>
      </c>
      <c r="U1236" s="53" t="e">
        <f>IF(#REF!&lt;&gt;"",1,"")</f>
        <v>#REF!</v>
      </c>
      <c r="V1236" s="53" t="e">
        <f>IF(U1236="","",COUNTIF(U$4:U1236,1))</f>
        <v>#REF!</v>
      </c>
      <c r="W1236" s="53" t="e">
        <f>#REF!</f>
        <v>#REF!</v>
      </c>
      <c r="X1236" s="53" t="e">
        <f>IF(W1236=0,"",COUNTIF(W$4:W1236,1))</f>
        <v>#REF!</v>
      </c>
    </row>
    <row r="1237" spans="12:24" s="21" customFormat="1" x14ac:dyDescent="0.2">
      <c r="L1237" s="22">
        <v>1234</v>
      </c>
      <c r="M1237" s="22" t="e">
        <f>IF(#REF!=#REF!,1,0)</f>
        <v>#REF!</v>
      </c>
      <c r="N1237" s="22" t="e">
        <f>IF(M1237=0,"",COUNTIF(M$4:M1237,1))</f>
        <v>#REF!</v>
      </c>
      <c r="O1237" s="53" t="e">
        <f>IF(#REF!=zz!BR$2396,1,0)</f>
        <v>#REF!</v>
      </c>
      <c r="P1237" s="53" t="e">
        <f>IF(O1237=0,"",COUNTIF(O$4:O1237,1))</f>
        <v>#REF!</v>
      </c>
      <c r="Q1237" s="53" t="e">
        <f>IF(#REF!=zz!BR$2398,1,0)</f>
        <v>#REF!</v>
      </c>
      <c r="R1237" s="53" t="e">
        <f>IF(Q1237=0,"",COUNTIF(Q$4:Q1237,1))</f>
        <v>#REF!</v>
      </c>
      <c r="S1237" s="53" t="e">
        <f>IF(#REF!=zz!BR$2400,1,0)</f>
        <v>#REF!</v>
      </c>
      <c r="T1237" s="53" t="e">
        <f>IF(S1237=0,"",COUNTIF(S$4:S1237,1))</f>
        <v>#REF!</v>
      </c>
      <c r="U1237" s="53" t="e">
        <f>IF(#REF!&lt;&gt;"",1,"")</f>
        <v>#REF!</v>
      </c>
      <c r="V1237" s="53" t="e">
        <f>IF(U1237="","",COUNTIF(U$4:U1237,1))</f>
        <v>#REF!</v>
      </c>
      <c r="W1237" s="53" t="e">
        <f>#REF!</f>
        <v>#REF!</v>
      </c>
      <c r="X1237" s="53" t="e">
        <f>IF(W1237=0,"",COUNTIF(W$4:W1237,1))</f>
        <v>#REF!</v>
      </c>
    </row>
    <row r="1238" spans="12:24" s="21" customFormat="1" x14ac:dyDescent="0.2">
      <c r="L1238" s="22">
        <v>1235</v>
      </c>
      <c r="M1238" s="22" t="e">
        <f>IF(#REF!=#REF!,1,0)</f>
        <v>#REF!</v>
      </c>
      <c r="N1238" s="22" t="e">
        <f>IF(M1238=0,"",COUNTIF(M$4:M1238,1))</f>
        <v>#REF!</v>
      </c>
      <c r="O1238" s="53" t="e">
        <f>IF(#REF!=zz!BR$2396,1,0)</f>
        <v>#REF!</v>
      </c>
      <c r="P1238" s="53" t="e">
        <f>IF(O1238=0,"",COUNTIF(O$4:O1238,1))</f>
        <v>#REF!</v>
      </c>
      <c r="Q1238" s="53" t="e">
        <f>IF(#REF!=zz!BR$2398,1,0)</f>
        <v>#REF!</v>
      </c>
      <c r="R1238" s="53" t="e">
        <f>IF(Q1238=0,"",COUNTIF(Q$4:Q1238,1))</f>
        <v>#REF!</v>
      </c>
      <c r="S1238" s="53" t="e">
        <f>IF(#REF!=zz!BR$2400,1,0)</f>
        <v>#REF!</v>
      </c>
      <c r="T1238" s="53" t="e">
        <f>IF(S1238=0,"",COUNTIF(S$4:S1238,1))</f>
        <v>#REF!</v>
      </c>
      <c r="U1238" s="53" t="e">
        <f>IF(#REF!&lt;&gt;"",1,"")</f>
        <v>#REF!</v>
      </c>
      <c r="V1238" s="53" t="e">
        <f>IF(U1238="","",COUNTIF(U$4:U1238,1))</f>
        <v>#REF!</v>
      </c>
      <c r="W1238" s="53" t="e">
        <f>#REF!</f>
        <v>#REF!</v>
      </c>
      <c r="X1238" s="53" t="e">
        <f>IF(W1238=0,"",COUNTIF(W$4:W1238,1))</f>
        <v>#REF!</v>
      </c>
    </row>
    <row r="1239" spans="12:24" s="21" customFormat="1" x14ac:dyDescent="0.2">
      <c r="L1239" s="22">
        <v>1236</v>
      </c>
      <c r="M1239" s="22" t="e">
        <f>IF(#REF!=#REF!,1,0)</f>
        <v>#REF!</v>
      </c>
      <c r="N1239" s="22" t="e">
        <f>IF(M1239=0,"",COUNTIF(M$4:M1239,1))</f>
        <v>#REF!</v>
      </c>
      <c r="O1239" s="53" t="e">
        <f>IF(#REF!=zz!BR$2396,1,0)</f>
        <v>#REF!</v>
      </c>
      <c r="P1239" s="53" t="e">
        <f>IF(O1239=0,"",COUNTIF(O$4:O1239,1))</f>
        <v>#REF!</v>
      </c>
      <c r="Q1239" s="53" t="e">
        <f>IF(#REF!=zz!BR$2398,1,0)</f>
        <v>#REF!</v>
      </c>
      <c r="R1239" s="53" t="e">
        <f>IF(Q1239=0,"",COUNTIF(Q$4:Q1239,1))</f>
        <v>#REF!</v>
      </c>
      <c r="S1239" s="53" t="e">
        <f>IF(#REF!=zz!BR$2400,1,0)</f>
        <v>#REF!</v>
      </c>
      <c r="T1239" s="53" t="e">
        <f>IF(S1239=0,"",COUNTIF(S$4:S1239,1))</f>
        <v>#REF!</v>
      </c>
      <c r="U1239" s="53" t="e">
        <f>IF(#REF!&lt;&gt;"",1,"")</f>
        <v>#REF!</v>
      </c>
      <c r="V1239" s="53" t="e">
        <f>IF(U1239="","",COUNTIF(U$4:U1239,1))</f>
        <v>#REF!</v>
      </c>
      <c r="W1239" s="53" t="e">
        <f>#REF!</f>
        <v>#REF!</v>
      </c>
      <c r="X1239" s="53" t="e">
        <f>IF(W1239=0,"",COUNTIF(W$4:W1239,1))</f>
        <v>#REF!</v>
      </c>
    </row>
    <row r="1240" spans="12:24" s="21" customFormat="1" x14ac:dyDescent="0.2">
      <c r="L1240" s="22">
        <v>1237</v>
      </c>
      <c r="M1240" s="22" t="e">
        <f>IF(#REF!=#REF!,1,0)</f>
        <v>#REF!</v>
      </c>
      <c r="N1240" s="22" t="e">
        <f>IF(M1240=0,"",COUNTIF(M$4:M1240,1))</f>
        <v>#REF!</v>
      </c>
      <c r="O1240" s="53" t="e">
        <f>IF(#REF!=zz!BR$2396,1,0)</f>
        <v>#REF!</v>
      </c>
      <c r="P1240" s="53" t="e">
        <f>IF(O1240=0,"",COUNTIF(O$4:O1240,1))</f>
        <v>#REF!</v>
      </c>
      <c r="Q1240" s="53" t="e">
        <f>IF(#REF!=zz!BR$2398,1,0)</f>
        <v>#REF!</v>
      </c>
      <c r="R1240" s="53" t="e">
        <f>IF(Q1240=0,"",COUNTIF(Q$4:Q1240,1))</f>
        <v>#REF!</v>
      </c>
      <c r="S1240" s="53" t="e">
        <f>IF(#REF!=zz!BR$2400,1,0)</f>
        <v>#REF!</v>
      </c>
      <c r="T1240" s="53" t="e">
        <f>IF(S1240=0,"",COUNTIF(S$4:S1240,1))</f>
        <v>#REF!</v>
      </c>
      <c r="U1240" s="53" t="e">
        <f>IF(#REF!&lt;&gt;"",1,"")</f>
        <v>#REF!</v>
      </c>
      <c r="V1240" s="53" t="e">
        <f>IF(U1240="","",COUNTIF(U$4:U1240,1))</f>
        <v>#REF!</v>
      </c>
      <c r="W1240" s="53" t="e">
        <f>#REF!</f>
        <v>#REF!</v>
      </c>
      <c r="X1240" s="53" t="e">
        <f>IF(W1240=0,"",COUNTIF(W$4:W1240,1))</f>
        <v>#REF!</v>
      </c>
    </row>
    <row r="1241" spans="12:24" s="21" customFormat="1" x14ac:dyDescent="0.2">
      <c r="L1241" s="22">
        <v>1238</v>
      </c>
      <c r="M1241" s="22" t="e">
        <f>IF(#REF!=#REF!,1,0)</f>
        <v>#REF!</v>
      </c>
      <c r="N1241" s="22" t="e">
        <f>IF(M1241=0,"",COUNTIF(M$4:M1241,1))</f>
        <v>#REF!</v>
      </c>
      <c r="O1241" s="53" t="e">
        <f>IF(#REF!=zz!BR$2396,1,0)</f>
        <v>#REF!</v>
      </c>
      <c r="P1241" s="53" t="e">
        <f>IF(O1241=0,"",COUNTIF(O$4:O1241,1))</f>
        <v>#REF!</v>
      </c>
      <c r="Q1241" s="53" t="e">
        <f>IF(#REF!=zz!BR$2398,1,0)</f>
        <v>#REF!</v>
      </c>
      <c r="R1241" s="53" t="e">
        <f>IF(Q1241=0,"",COUNTIF(Q$4:Q1241,1))</f>
        <v>#REF!</v>
      </c>
      <c r="S1241" s="53" t="e">
        <f>IF(#REF!=zz!BR$2400,1,0)</f>
        <v>#REF!</v>
      </c>
      <c r="T1241" s="53" t="e">
        <f>IF(S1241=0,"",COUNTIF(S$4:S1241,1))</f>
        <v>#REF!</v>
      </c>
      <c r="U1241" s="53" t="e">
        <f>IF(#REF!&lt;&gt;"",1,"")</f>
        <v>#REF!</v>
      </c>
      <c r="V1241" s="53" t="e">
        <f>IF(U1241="","",COUNTIF(U$4:U1241,1))</f>
        <v>#REF!</v>
      </c>
      <c r="W1241" s="53" t="e">
        <f>#REF!</f>
        <v>#REF!</v>
      </c>
      <c r="X1241" s="53" t="e">
        <f>IF(W1241=0,"",COUNTIF(W$4:W1241,1))</f>
        <v>#REF!</v>
      </c>
    </row>
    <row r="1242" spans="12:24" s="21" customFormat="1" x14ac:dyDescent="0.2">
      <c r="L1242" s="22">
        <v>1239</v>
      </c>
      <c r="M1242" s="22" t="e">
        <f>IF(#REF!=#REF!,1,0)</f>
        <v>#REF!</v>
      </c>
      <c r="N1242" s="22" t="e">
        <f>IF(M1242=0,"",COUNTIF(M$4:M1242,1))</f>
        <v>#REF!</v>
      </c>
      <c r="O1242" s="53" t="e">
        <f>IF(#REF!=zz!BR$2396,1,0)</f>
        <v>#REF!</v>
      </c>
      <c r="P1242" s="53" t="e">
        <f>IF(O1242=0,"",COUNTIF(O$4:O1242,1))</f>
        <v>#REF!</v>
      </c>
      <c r="Q1242" s="53" t="e">
        <f>IF(#REF!=zz!BR$2398,1,0)</f>
        <v>#REF!</v>
      </c>
      <c r="R1242" s="53" t="e">
        <f>IF(Q1242=0,"",COUNTIF(Q$4:Q1242,1))</f>
        <v>#REF!</v>
      </c>
      <c r="S1242" s="53" t="e">
        <f>IF(#REF!=zz!BR$2400,1,0)</f>
        <v>#REF!</v>
      </c>
      <c r="T1242" s="53" t="e">
        <f>IF(S1242=0,"",COUNTIF(S$4:S1242,1))</f>
        <v>#REF!</v>
      </c>
      <c r="U1242" s="53" t="e">
        <f>IF(#REF!&lt;&gt;"",1,"")</f>
        <v>#REF!</v>
      </c>
      <c r="V1242" s="53" t="e">
        <f>IF(U1242="","",COUNTIF(U$4:U1242,1))</f>
        <v>#REF!</v>
      </c>
      <c r="W1242" s="53" t="e">
        <f>#REF!</f>
        <v>#REF!</v>
      </c>
      <c r="X1242" s="53" t="e">
        <f>IF(W1242=0,"",COUNTIF(W$4:W1242,1))</f>
        <v>#REF!</v>
      </c>
    </row>
    <row r="1243" spans="12:24" s="21" customFormat="1" x14ac:dyDescent="0.2">
      <c r="L1243" s="22">
        <v>1240</v>
      </c>
      <c r="M1243" s="22" t="e">
        <f>IF(#REF!=#REF!,1,0)</f>
        <v>#REF!</v>
      </c>
      <c r="N1243" s="22" t="e">
        <f>IF(M1243=0,"",COUNTIF(M$4:M1243,1))</f>
        <v>#REF!</v>
      </c>
      <c r="O1243" s="53" t="e">
        <f>IF(#REF!=zz!BR$2396,1,0)</f>
        <v>#REF!</v>
      </c>
      <c r="P1243" s="53" t="e">
        <f>IF(O1243=0,"",COUNTIF(O$4:O1243,1))</f>
        <v>#REF!</v>
      </c>
      <c r="Q1243" s="53" t="e">
        <f>IF(#REF!=zz!BR$2398,1,0)</f>
        <v>#REF!</v>
      </c>
      <c r="R1243" s="53" t="e">
        <f>IF(Q1243=0,"",COUNTIF(Q$4:Q1243,1))</f>
        <v>#REF!</v>
      </c>
      <c r="S1243" s="53" t="e">
        <f>IF(#REF!=zz!BR$2400,1,0)</f>
        <v>#REF!</v>
      </c>
      <c r="T1243" s="53" t="e">
        <f>IF(S1243=0,"",COUNTIF(S$4:S1243,1))</f>
        <v>#REF!</v>
      </c>
      <c r="U1243" s="53" t="e">
        <f>IF(#REF!&lt;&gt;"",1,"")</f>
        <v>#REF!</v>
      </c>
      <c r="V1243" s="53" t="e">
        <f>IF(U1243="","",COUNTIF(U$4:U1243,1))</f>
        <v>#REF!</v>
      </c>
      <c r="W1243" s="53" t="e">
        <f>#REF!</f>
        <v>#REF!</v>
      </c>
      <c r="X1243" s="53" t="e">
        <f>IF(W1243=0,"",COUNTIF(W$4:W1243,1))</f>
        <v>#REF!</v>
      </c>
    </row>
    <row r="1244" spans="12:24" s="21" customFormat="1" x14ac:dyDescent="0.2">
      <c r="L1244" s="22">
        <v>1241</v>
      </c>
      <c r="M1244" s="22" t="e">
        <f>IF(#REF!=#REF!,1,0)</f>
        <v>#REF!</v>
      </c>
      <c r="N1244" s="22" t="e">
        <f>IF(M1244=0,"",COUNTIF(M$4:M1244,1))</f>
        <v>#REF!</v>
      </c>
      <c r="O1244" s="53" t="e">
        <f>IF(#REF!=zz!BR$2396,1,0)</f>
        <v>#REF!</v>
      </c>
      <c r="P1244" s="53" t="e">
        <f>IF(O1244=0,"",COUNTIF(O$4:O1244,1))</f>
        <v>#REF!</v>
      </c>
      <c r="Q1244" s="53" t="e">
        <f>IF(#REF!=zz!BR$2398,1,0)</f>
        <v>#REF!</v>
      </c>
      <c r="R1244" s="53" t="e">
        <f>IF(Q1244=0,"",COUNTIF(Q$4:Q1244,1))</f>
        <v>#REF!</v>
      </c>
      <c r="S1244" s="53" t="e">
        <f>IF(#REF!=zz!BR$2400,1,0)</f>
        <v>#REF!</v>
      </c>
      <c r="T1244" s="53" t="e">
        <f>IF(S1244=0,"",COUNTIF(S$4:S1244,1))</f>
        <v>#REF!</v>
      </c>
      <c r="U1244" s="53" t="e">
        <f>IF(#REF!&lt;&gt;"",1,"")</f>
        <v>#REF!</v>
      </c>
      <c r="V1244" s="53" t="e">
        <f>IF(U1244="","",COUNTIF(U$4:U1244,1))</f>
        <v>#REF!</v>
      </c>
      <c r="W1244" s="53" t="e">
        <f>#REF!</f>
        <v>#REF!</v>
      </c>
      <c r="X1244" s="53" t="e">
        <f>IF(W1244=0,"",COUNTIF(W$4:W1244,1))</f>
        <v>#REF!</v>
      </c>
    </row>
    <row r="1245" spans="12:24" s="21" customFormat="1" x14ac:dyDescent="0.2">
      <c r="L1245" s="22">
        <v>1242</v>
      </c>
      <c r="M1245" s="22" t="e">
        <f>IF(#REF!=#REF!,1,0)</f>
        <v>#REF!</v>
      </c>
      <c r="N1245" s="22" t="e">
        <f>IF(M1245=0,"",COUNTIF(M$4:M1245,1))</f>
        <v>#REF!</v>
      </c>
      <c r="O1245" s="53" t="e">
        <f>IF(#REF!=zz!BR$2396,1,0)</f>
        <v>#REF!</v>
      </c>
      <c r="P1245" s="53" t="e">
        <f>IF(O1245=0,"",COUNTIF(O$4:O1245,1))</f>
        <v>#REF!</v>
      </c>
      <c r="Q1245" s="53" t="e">
        <f>IF(#REF!=zz!BR$2398,1,0)</f>
        <v>#REF!</v>
      </c>
      <c r="R1245" s="53" t="e">
        <f>IF(Q1245=0,"",COUNTIF(Q$4:Q1245,1))</f>
        <v>#REF!</v>
      </c>
      <c r="S1245" s="53" t="e">
        <f>IF(#REF!=zz!BR$2400,1,0)</f>
        <v>#REF!</v>
      </c>
      <c r="T1245" s="53" t="e">
        <f>IF(S1245=0,"",COUNTIF(S$4:S1245,1))</f>
        <v>#REF!</v>
      </c>
      <c r="U1245" s="53" t="e">
        <f>IF(#REF!&lt;&gt;"",1,"")</f>
        <v>#REF!</v>
      </c>
      <c r="V1245" s="53" t="e">
        <f>IF(U1245="","",COUNTIF(U$4:U1245,1))</f>
        <v>#REF!</v>
      </c>
      <c r="W1245" s="53" t="e">
        <f>#REF!</f>
        <v>#REF!</v>
      </c>
      <c r="X1245" s="53" t="e">
        <f>IF(W1245=0,"",COUNTIF(W$4:W1245,1))</f>
        <v>#REF!</v>
      </c>
    </row>
    <row r="1246" spans="12:24" s="21" customFormat="1" x14ac:dyDescent="0.2">
      <c r="L1246" s="22">
        <v>1243</v>
      </c>
      <c r="M1246" s="22" t="e">
        <f>IF(#REF!=#REF!,1,0)</f>
        <v>#REF!</v>
      </c>
      <c r="N1246" s="22" t="e">
        <f>IF(M1246=0,"",COUNTIF(M$4:M1246,1))</f>
        <v>#REF!</v>
      </c>
      <c r="O1246" s="53" t="e">
        <f>IF(#REF!=zz!BR$2396,1,0)</f>
        <v>#REF!</v>
      </c>
      <c r="P1246" s="53" t="e">
        <f>IF(O1246=0,"",COUNTIF(O$4:O1246,1))</f>
        <v>#REF!</v>
      </c>
      <c r="Q1246" s="53" t="e">
        <f>IF(#REF!=zz!BR$2398,1,0)</f>
        <v>#REF!</v>
      </c>
      <c r="R1246" s="53" t="e">
        <f>IF(Q1246=0,"",COUNTIF(Q$4:Q1246,1))</f>
        <v>#REF!</v>
      </c>
      <c r="S1246" s="53" t="e">
        <f>IF(#REF!=zz!BR$2400,1,0)</f>
        <v>#REF!</v>
      </c>
      <c r="T1246" s="53" t="e">
        <f>IF(S1246=0,"",COUNTIF(S$4:S1246,1))</f>
        <v>#REF!</v>
      </c>
      <c r="U1246" s="53" t="e">
        <f>IF(#REF!&lt;&gt;"",1,"")</f>
        <v>#REF!</v>
      </c>
      <c r="V1246" s="53" t="e">
        <f>IF(U1246="","",COUNTIF(U$4:U1246,1))</f>
        <v>#REF!</v>
      </c>
      <c r="W1246" s="53" t="e">
        <f>#REF!</f>
        <v>#REF!</v>
      </c>
      <c r="X1246" s="53" t="e">
        <f>IF(W1246=0,"",COUNTIF(W$4:W1246,1))</f>
        <v>#REF!</v>
      </c>
    </row>
    <row r="1247" spans="12:24" s="21" customFormat="1" x14ac:dyDescent="0.2">
      <c r="L1247" s="22">
        <v>1244</v>
      </c>
      <c r="M1247" s="22" t="e">
        <f>IF(#REF!=#REF!,1,0)</f>
        <v>#REF!</v>
      </c>
      <c r="N1247" s="22" t="e">
        <f>IF(M1247=0,"",COUNTIF(M$4:M1247,1))</f>
        <v>#REF!</v>
      </c>
      <c r="O1247" s="53" t="e">
        <f>IF(#REF!=zz!BR$2396,1,0)</f>
        <v>#REF!</v>
      </c>
      <c r="P1247" s="53" t="e">
        <f>IF(O1247=0,"",COUNTIF(O$4:O1247,1))</f>
        <v>#REF!</v>
      </c>
      <c r="Q1247" s="53" t="e">
        <f>IF(#REF!=zz!BR$2398,1,0)</f>
        <v>#REF!</v>
      </c>
      <c r="R1247" s="53" t="e">
        <f>IF(Q1247=0,"",COUNTIF(Q$4:Q1247,1))</f>
        <v>#REF!</v>
      </c>
      <c r="S1247" s="53" t="e">
        <f>IF(#REF!=zz!BR$2400,1,0)</f>
        <v>#REF!</v>
      </c>
      <c r="T1247" s="53" t="e">
        <f>IF(S1247=0,"",COUNTIF(S$4:S1247,1))</f>
        <v>#REF!</v>
      </c>
      <c r="U1247" s="53" t="e">
        <f>IF(#REF!&lt;&gt;"",1,"")</f>
        <v>#REF!</v>
      </c>
      <c r="V1247" s="53" t="e">
        <f>IF(U1247="","",COUNTIF(U$4:U1247,1))</f>
        <v>#REF!</v>
      </c>
      <c r="W1247" s="53" t="e">
        <f>#REF!</f>
        <v>#REF!</v>
      </c>
      <c r="X1247" s="53" t="e">
        <f>IF(W1247=0,"",COUNTIF(W$4:W1247,1))</f>
        <v>#REF!</v>
      </c>
    </row>
    <row r="1248" spans="12:24" s="21" customFormat="1" x14ac:dyDescent="0.2">
      <c r="L1248" s="22">
        <v>1245</v>
      </c>
      <c r="M1248" s="22" t="e">
        <f>IF(#REF!=#REF!,1,0)</f>
        <v>#REF!</v>
      </c>
      <c r="N1248" s="22" t="e">
        <f>IF(M1248=0,"",COUNTIF(M$4:M1248,1))</f>
        <v>#REF!</v>
      </c>
      <c r="O1248" s="53" t="e">
        <f>IF(#REF!=zz!BR$2396,1,0)</f>
        <v>#REF!</v>
      </c>
      <c r="P1248" s="53" t="e">
        <f>IF(O1248=0,"",COUNTIF(O$4:O1248,1))</f>
        <v>#REF!</v>
      </c>
      <c r="Q1248" s="53" t="e">
        <f>IF(#REF!=zz!BR$2398,1,0)</f>
        <v>#REF!</v>
      </c>
      <c r="R1248" s="53" t="e">
        <f>IF(Q1248=0,"",COUNTIF(Q$4:Q1248,1))</f>
        <v>#REF!</v>
      </c>
      <c r="S1248" s="53" t="e">
        <f>IF(#REF!=zz!BR$2400,1,0)</f>
        <v>#REF!</v>
      </c>
      <c r="T1248" s="53" t="e">
        <f>IF(S1248=0,"",COUNTIF(S$4:S1248,1))</f>
        <v>#REF!</v>
      </c>
      <c r="U1248" s="53" t="e">
        <f>IF(#REF!&lt;&gt;"",1,"")</f>
        <v>#REF!</v>
      </c>
      <c r="V1248" s="53" t="e">
        <f>IF(U1248="","",COUNTIF(U$4:U1248,1))</f>
        <v>#REF!</v>
      </c>
      <c r="W1248" s="53" t="e">
        <f>#REF!</f>
        <v>#REF!</v>
      </c>
      <c r="X1248" s="53" t="e">
        <f>IF(W1248=0,"",COUNTIF(W$4:W1248,1))</f>
        <v>#REF!</v>
      </c>
    </row>
    <row r="1249" spans="12:24" s="21" customFormat="1" x14ac:dyDescent="0.2">
      <c r="L1249" s="22">
        <v>1246</v>
      </c>
      <c r="M1249" s="22" t="e">
        <f>IF(#REF!=#REF!,1,0)</f>
        <v>#REF!</v>
      </c>
      <c r="N1249" s="22" t="e">
        <f>IF(M1249=0,"",COUNTIF(M$4:M1249,1))</f>
        <v>#REF!</v>
      </c>
      <c r="O1249" s="53" t="e">
        <f>IF(#REF!=zz!BR$2396,1,0)</f>
        <v>#REF!</v>
      </c>
      <c r="P1249" s="53" t="e">
        <f>IF(O1249=0,"",COUNTIF(O$4:O1249,1))</f>
        <v>#REF!</v>
      </c>
      <c r="Q1249" s="53" t="e">
        <f>IF(#REF!=zz!BR$2398,1,0)</f>
        <v>#REF!</v>
      </c>
      <c r="R1249" s="53" t="e">
        <f>IF(Q1249=0,"",COUNTIF(Q$4:Q1249,1))</f>
        <v>#REF!</v>
      </c>
      <c r="S1249" s="53" t="e">
        <f>IF(#REF!=zz!BR$2400,1,0)</f>
        <v>#REF!</v>
      </c>
      <c r="T1249" s="53" t="e">
        <f>IF(S1249=0,"",COUNTIF(S$4:S1249,1))</f>
        <v>#REF!</v>
      </c>
      <c r="U1249" s="53" t="e">
        <f>IF(#REF!&lt;&gt;"",1,"")</f>
        <v>#REF!</v>
      </c>
      <c r="V1249" s="53" t="e">
        <f>IF(U1249="","",COUNTIF(U$4:U1249,1))</f>
        <v>#REF!</v>
      </c>
      <c r="W1249" s="53" t="e">
        <f>#REF!</f>
        <v>#REF!</v>
      </c>
      <c r="X1249" s="53" t="e">
        <f>IF(W1249=0,"",COUNTIF(W$4:W1249,1))</f>
        <v>#REF!</v>
      </c>
    </row>
    <row r="1250" spans="12:24" s="21" customFormat="1" x14ac:dyDescent="0.2">
      <c r="L1250" s="22">
        <v>1247</v>
      </c>
      <c r="M1250" s="22" t="e">
        <f>IF(#REF!=#REF!,1,0)</f>
        <v>#REF!</v>
      </c>
      <c r="N1250" s="22" t="e">
        <f>IF(M1250=0,"",COUNTIF(M$4:M1250,1))</f>
        <v>#REF!</v>
      </c>
      <c r="O1250" s="53" t="e">
        <f>IF(#REF!=zz!BR$2396,1,0)</f>
        <v>#REF!</v>
      </c>
      <c r="P1250" s="53" t="e">
        <f>IF(O1250=0,"",COUNTIF(O$4:O1250,1))</f>
        <v>#REF!</v>
      </c>
      <c r="Q1250" s="53" t="e">
        <f>IF(#REF!=zz!BR$2398,1,0)</f>
        <v>#REF!</v>
      </c>
      <c r="R1250" s="53" t="e">
        <f>IF(Q1250=0,"",COUNTIF(Q$4:Q1250,1))</f>
        <v>#REF!</v>
      </c>
      <c r="S1250" s="53" t="e">
        <f>IF(#REF!=zz!BR$2400,1,0)</f>
        <v>#REF!</v>
      </c>
      <c r="T1250" s="53" t="e">
        <f>IF(S1250=0,"",COUNTIF(S$4:S1250,1))</f>
        <v>#REF!</v>
      </c>
      <c r="U1250" s="53" t="e">
        <f>IF(#REF!&lt;&gt;"",1,"")</f>
        <v>#REF!</v>
      </c>
      <c r="V1250" s="53" t="e">
        <f>IF(U1250="","",COUNTIF(U$4:U1250,1))</f>
        <v>#REF!</v>
      </c>
      <c r="W1250" s="53" t="e">
        <f>#REF!</f>
        <v>#REF!</v>
      </c>
      <c r="X1250" s="53" t="e">
        <f>IF(W1250=0,"",COUNTIF(W$4:W1250,1))</f>
        <v>#REF!</v>
      </c>
    </row>
    <row r="1251" spans="12:24" s="21" customFormat="1" x14ac:dyDescent="0.2">
      <c r="L1251" s="22">
        <v>1248</v>
      </c>
      <c r="M1251" s="22" t="e">
        <f>IF(#REF!=#REF!,1,0)</f>
        <v>#REF!</v>
      </c>
      <c r="N1251" s="22" t="e">
        <f>IF(M1251=0,"",COUNTIF(M$4:M1251,1))</f>
        <v>#REF!</v>
      </c>
      <c r="O1251" s="53" t="e">
        <f>IF(#REF!=zz!BR$2396,1,0)</f>
        <v>#REF!</v>
      </c>
      <c r="P1251" s="53" t="e">
        <f>IF(O1251=0,"",COUNTIF(O$4:O1251,1))</f>
        <v>#REF!</v>
      </c>
      <c r="Q1251" s="53" t="e">
        <f>IF(#REF!=zz!BR$2398,1,0)</f>
        <v>#REF!</v>
      </c>
      <c r="R1251" s="53" t="e">
        <f>IF(Q1251=0,"",COUNTIF(Q$4:Q1251,1))</f>
        <v>#REF!</v>
      </c>
      <c r="S1251" s="53" t="e">
        <f>IF(#REF!=zz!BR$2400,1,0)</f>
        <v>#REF!</v>
      </c>
      <c r="T1251" s="53" t="e">
        <f>IF(S1251=0,"",COUNTIF(S$4:S1251,1))</f>
        <v>#REF!</v>
      </c>
      <c r="U1251" s="53" t="e">
        <f>IF(#REF!&lt;&gt;"",1,"")</f>
        <v>#REF!</v>
      </c>
      <c r="V1251" s="53" t="e">
        <f>IF(U1251="","",COUNTIF(U$4:U1251,1))</f>
        <v>#REF!</v>
      </c>
      <c r="W1251" s="53" t="e">
        <f>#REF!</f>
        <v>#REF!</v>
      </c>
      <c r="X1251" s="53" t="e">
        <f>IF(W1251=0,"",COUNTIF(W$4:W1251,1))</f>
        <v>#REF!</v>
      </c>
    </row>
    <row r="1252" spans="12:24" s="21" customFormat="1" x14ac:dyDescent="0.2">
      <c r="L1252" s="22">
        <v>1249</v>
      </c>
      <c r="M1252" s="22" t="e">
        <f>IF(#REF!=#REF!,1,0)</f>
        <v>#REF!</v>
      </c>
      <c r="N1252" s="22" t="e">
        <f>IF(M1252=0,"",COUNTIF(M$4:M1252,1))</f>
        <v>#REF!</v>
      </c>
      <c r="O1252" s="53" t="e">
        <f>IF(#REF!=zz!BR$2396,1,0)</f>
        <v>#REF!</v>
      </c>
      <c r="P1252" s="53" t="e">
        <f>IF(O1252=0,"",COUNTIF(O$4:O1252,1))</f>
        <v>#REF!</v>
      </c>
      <c r="Q1252" s="53" t="e">
        <f>IF(#REF!=zz!BR$2398,1,0)</f>
        <v>#REF!</v>
      </c>
      <c r="R1252" s="53" t="e">
        <f>IF(Q1252=0,"",COUNTIF(Q$4:Q1252,1))</f>
        <v>#REF!</v>
      </c>
      <c r="S1252" s="53" t="e">
        <f>IF(#REF!=zz!BR$2400,1,0)</f>
        <v>#REF!</v>
      </c>
      <c r="T1252" s="53" t="e">
        <f>IF(S1252=0,"",COUNTIF(S$4:S1252,1))</f>
        <v>#REF!</v>
      </c>
      <c r="U1252" s="53" t="e">
        <f>IF(#REF!&lt;&gt;"",1,"")</f>
        <v>#REF!</v>
      </c>
      <c r="V1252" s="53" t="e">
        <f>IF(U1252="","",COUNTIF(U$4:U1252,1))</f>
        <v>#REF!</v>
      </c>
      <c r="W1252" s="53" t="e">
        <f>#REF!</f>
        <v>#REF!</v>
      </c>
      <c r="X1252" s="53" t="e">
        <f>IF(W1252=0,"",COUNTIF(W$4:W1252,1))</f>
        <v>#REF!</v>
      </c>
    </row>
    <row r="1253" spans="12:24" s="21" customFormat="1" x14ac:dyDescent="0.2">
      <c r="L1253" s="22">
        <v>1250</v>
      </c>
      <c r="M1253" s="22" t="e">
        <f>IF(#REF!=#REF!,1,0)</f>
        <v>#REF!</v>
      </c>
      <c r="N1253" s="22" t="e">
        <f>IF(M1253=0,"",COUNTIF(M$4:M1253,1))</f>
        <v>#REF!</v>
      </c>
      <c r="O1253" s="53" t="e">
        <f>IF(#REF!=zz!BR$2396,1,0)</f>
        <v>#REF!</v>
      </c>
      <c r="P1253" s="53" t="e">
        <f>IF(O1253=0,"",COUNTIF(O$4:O1253,1))</f>
        <v>#REF!</v>
      </c>
      <c r="Q1253" s="53" t="e">
        <f>IF(#REF!=zz!BR$2398,1,0)</f>
        <v>#REF!</v>
      </c>
      <c r="R1253" s="53" t="e">
        <f>IF(Q1253=0,"",COUNTIF(Q$4:Q1253,1))</f>
        <v>#REF!</v>
      </c>
      <c r="S1253" s="53" t="e">
        <f>IF(#REF!=zz!BR$2400,1,0)</f>
        <v>#REF!</v>
      </c>
      <c r="T1253" s="53" t="e">
        <f>IF(S1253=0,"",COUNTIF(S$4:S1253,1))</f>
        <v>#REF!</v>
      </c>
      <c r="U1253" s="53" t="e">
        <f>IF(#REF!&lt;&gt;"",1,"")</f>
        <v>#REF!</v>
      </c>
      <c r="V1253" s="53" t="e">
        <f>IF(U1253="","",COUNTIF(U$4:U1253,1))</f>
        <v>#REF!</v>
      </c>
      <c r="W1253" s="53" t="e">
        <f>#REF!</f>
        <v>#REF!</v>
      </c>
      <c r="X1253" s="53" t="e">
        <f>IF(W1253=0,"",COUNTIF(W$4:W1253,1))</f>
        <v>#REF!</v>
      </c>
    </row>
    <row r="1254" spans="12:24" s="21" customFormat="1" x14ac:dyDescent="0.2">
      <c r="L1254" s="22">
        <v>1251</v>
      </c>
      <c r="M1254" s="22" t="e">
        <f>IF(#REF!=#REF!,1,0)</f>
        <v>#REF!</v>
      </c>
      <c r="N1254" s="22" t="e">
        <f>IF(M1254=0,"",COUNTIF(M$4:M1254,1))</f>
        <v>#REF!</v>
      </c>
      <c r="O1254" s="53" t="e">
        <f>IF(#REF!=zz!BR$2396,1,0)</f>
        <v>#REF!</v>
      </c>
      <c r="P1254" s="53" t="e">
        <f>IF(O1254=0,"",COUNTIF(O$4:O1254,1))</f>
        <v>#REF!</v>
      </c>
      <c r="Q1254" s="53" t="e">
        <f>IF(#REF!=zz!BR$2398,1,0)</f>
        <v>#REF!</v>
      </c>
      <c r="R1254" s="53" t="e">
        <f>IF(Q1254=0,"",COUNTIF(Q$4:Q1254,1))</f>
        <v>#REF!</v>
      </c>
      <c r="S1254" s="53" t="e">
        <f>IF(#REF!=zz!BR$2400,1,0)</f>
        <v>#REF!</v>
      </c>
      <c r="T1254" s="53" t="e">
        <f>IF(S1254=0,"",COUNTIF(S$4:S1254,1))</f>
        <v>#REF!</v>
      </c>
      <c r="U1254" s="53" t="e">
        <f>IF(#REF!&lt;&gt;"",1,"")</f>
        <v>#REF!</v>
      </c>
      <c r="V1254" s="53" t="e">
        <f>IF(U1254="","",COUNTIF(U$4:U1254,1))</f>
        <v>#REF!</v>
      </c>
      <c r="W1254" s="53" t="e">
        <f>#REF!</f>
        <v>#REF!</v>
      </c>
      <c r="X1254" s="53" t="e">
        <f>IF(W1254=0,"",COUNTIF(W$4:W1254,1))</f>
        <v>#REF!</v>
      </c>
    </row>
    <row r="1255" spans="12:24" s="21" customFormat="1" x14ac:dyDescent="0.2">
      <c r="L1255" s="22">
        <v>1252</v>
      </c>
      <c r="M1255" s="22" t="e">
        <f>IF(#REF!=#REF!,1,0)</f>
        <v>#REF!</v>
      </c>
      <c r="N1255" s="22" t="e">
        <f>IF(M1255=0,"",COUNTIF(M$4:M1255,1))</f>
        <v>#REF!</v>
      </c>
      <c r="O1255" s="53" t="e">
        <f>IF(#REF!=zz!BR$2396,1,0)</f>
        <v>#REF!</v>
      </c>
      <c r="P1255" s="53" t="e">
        <f>IF(O1255=0,"",COUNTIF(O$4:O1255,1))</f>
        <v>#REF!</v>
      </c>
      <c r="Q1255" s="53" t="e">
        <f>IF(#REF!=zz!BR$2398,1,0)</f>
        <v>#REF!</v>
      </c>
      <c r="R1255" s="53" t="e">
        <f>IF(Q1255=0,"",COUNTIF(Q$4:Q1255,1))</f>
        <v>#REF!</v>
      </c>
      <c r="S1255" s="53" t="e">
        <f>IF(#REF!=zz!BR$2400,1,0)</f>
        <v>#REF!</v>
      </c>
      <c r="T1255" s="53" t="e">
        <f>IF(S1255=0,"",COUNTIF(S$4:S1255,1))</f>
        <v>#REF!</v>
      </c>
      <c r="U1255" s="53" t="e">
        <f>IF(#REF!&lt;&gt;"",1,"")</f>
        <v>#REF!</v>
      </c>
      <c r="V1255" s="53" t="e">
        <f>IF(U1255="","",COUNTIF(U$4:U1255,1))</f>
        <v>#REF!</v>
      </c>
      <c r="W1255" s="53" t="e">
        <f>#REF!</f>
        <v>#REF!</v>
      </c>
      <c r="X1255" s="53" t="e">
        <f>IF(W1255=0,"",COUNTIF(W$4:W1255,1))</f>
        <v>#REF!</v>
      </c>
    </row>
    <row r="1256" spans="12:24" s="21" customFormat="1" x14ac:dyDescent="0.2">
      <c r="L1256" s="22">
        <v>1253</v>
      </c>
      <c r="M1256" s="22" t="e">
        <f>IF(#REF!=#REF!,1,0)</f>
        <v>#REF!</v>
      </c>
      <c r="N1256" s="22" t="e">
        <f>IF(M1256=0,"",COUNTIF(M$4:M1256,1))</f>
        <v>#REF!</v>
      </c>
      <c r="O1256" s="53" t="e">
        <f>IF(#REF!=zz!BR$2396,1,0)</f>
        <v>#REF!</v>
      </c>
      <c r="P1256" s="53" t="e">
        <f>IF(O1256=0,"",COUNTIF(O$4:O1256,1))</f>
        <v>#REF!</v>
      </c>
      <c r="Q1256" s="53" t="e">
        <f>IF(#REF!=zz!BR$2398,1,0)</f>
        <v>#REF!</v>
      </c>
      <c r="R1256" s="53" t="e">
        <f>IF(Q1256=0,"",COUNTIF(Q$4:Q1256,1))</f>
        <v>#REF!</v>
      </c>
      <c r="S1256" s="53" t="e">
        <f>IF(#REF!=zz!BR$2400,1,0)</f>
        <v>#REF!</v>
      </c>
      <c r="T1256" s="53" t="e">
        <f>IF(S1256=0,"",COUNTIF(S$4:S1256,1))</f>
        <v>#REF!</v>
      </c>
      <c r="U1256" s="53" t="e">
        <f>IF(#REF!&lt;&gt;"",1,"")</f>
        <v>#REF!</v>
      </c>
      <c r="V1256" s="53" t="e">
        <f>IF(U1256="","",COUNTIF(U$4:U1256,1))</f>
        <v>#REF!</v>
      </c>
      <c r="W1256" s="53" t="e">
        <f>#REF!</f>
        <v>#REF!</v>
      </c>
      <c r="X1256" s="53" t="e">
        <f>IF(W1256=0,"",COUNTIF(W$4:W1256,1))</f>
        <v>#REF!</v>
      </c>
    </row>
    <row r="1257" spans="12:24" s="21" customFormat="1" x14ac:dyDescent="0.2">
      <c r="L1257" s="22">
        <v>1254</v>
      </c>
      <c r="M1257" s="22" t="e">
        <f>IF(#REF!=#REF!,1,0)</f>
        <v>#REF!</v>
      </c>
      <c r="N1257" s="22" t="e">
        <f>IF(M1257=0,"",COUNTIF(M$4:M1257,1))</f>
        <v>#REF!</v>
      </c>
      <c r="O1257" s="53" t="e">
        <f>IF(#REF!=zz!BR$2396,1,0)</f>
        <v>#REF!</v>
      </c>
      <c r="P1257" s="53" t="e">
        <f>IF(O1257=0,"",COUNTIF(O$4:O1257,1))</f>
        <v>#REF!</v>
      </c>
      <c r="Q1257" s="53" t="e">
        <f>IF(#REF!=zz!BR$2398,1,0)</f>
        <v>#REF!</v>
      </c>
      <c r="R1257" s="53" t="e">
        <f>IF(Q1257=0,"",COUNTIF(Q$4:Q1257,1))</f>
        <v>#REF!</v>
      </c>
      <c r="S1257" s="53" t="e">
        <f>IF(#REF!=zz!BR$2400,1,0)</f>
        <v>#REF!</v>
      </c>
      <c r="T1257" s="53" t="e">
        <f>IF(S1257=0,"",COUNTIF(S$4:S1257,1))</f>
        <v>#REF!</v>
      </c>
      <c r="U1257" s="53" t="e">
        <f>IF(#REF!&lt;&gt;"",1,"")</f>
        <v>#REF!</v>
      </c>
      <c r="V1257" s="53" t="e">
        <f>IF(U1257="","",COUNTIF(U$4:U1257,1))</f>
        <v>#REF!</v>
      </c>
      <c r="W1257" s="53" t="e">
        <f>#REF!</f>
        <v>#REF!</v>
      </c>
      <c r="X1257" s="53" t="e">
        <f>IF(W1257=0,"",COUNTIF(W$4:W1257,1))</f>
        <v>#REF!</v>
      </c>
    </row>
    <row r="1258" spans="12:24" s="21" customFormat="1" x14ac:dyDescent="0.2">
      <c r="L1258" s="22">
        <v>1255</v>
      </c>
      <c r="M1258" s="22" t="e">
        <f>IF(#REF!=#REF!,1,0)</f>
        <v>#REF!</v>
      </c>
      <c r="N1258" s="22" t="e">
        <f>IF(M1258=0,"",COUNTIF(M$4:M1258,1))</f>
        <v>#REF!</v>
      </c>
      <c r="O1258" s="53" t="e">
        <f>IF(#REF!=zz!BR$2396,1,0)</f>
        <v>#REF!</v>
      </c>
      <c r="P1258" s="53" t="e">
        <f>IF(O1258=0,"",COUNTIF(O$4:O1258,1))</f>
        <v>#REF!</v>
      </c>
      <c r="Q1258" s="53" t="e">
        <f>IF(#REF!=zz!BR$2398,1,0)</f>
        <v>#REF!</v>
      </c>
      <c r="R1258" s="53" t="e">
        <f>IF(Q1258=0,"",COUNTIF(Q$4:Q1258,1))</f>
        <v>#REF!</v>
      </c>
      <c r="S1258" s="53" t="e">
        <f>IF(#REF!=zz!BR$2400,1,0)</f>
        <v>#REF!</v>
      </c>
      <c r="T1258" s="53" t="e">
        <f>IF(S1258=0,"",COUNTIF(S$4:S1258,1))</f>
        <v>#REF!</v>
      </c>
      <c r="U1258" s="53" t="e">
        <f>IF(#REF!&lt;&gt;"",1,"")</f>
        <v>#REF!</v>
      </c>
      <c r="V1258" s="53" t="e">
        <f>IF(U1258="","",COUNTIF(U$4:U1258,1))</f>
        <v>#REF!</v>
      </c>
      <c r="W1258" s="53" t="e">
        <f>#REF!</f>
        <v>#REF!</v>
      </c>
      <c r="X1258" s="53" t="e">
        <f>IF(W1258=0,"",COUNTIF(W$4:W1258,1))</f>
        <v>#REF!</v>
      </c>
    </row>
    <row r="1259" spans="12:24" s="21" customFormat="1" x14ac:dyDescent="0.2">
      <c r="L1259" s="22">
        <v>1256</v>
      </c>
      <c r="M1259" s="22" t="e">
        <f>IF(#REF!=#REF!,1,0)</f>
        <v>#REF!</v>
      </c>
      <c r="N1259" s="22" t="e">
        <f>IF(M1259=0,"",COUNTIF(M$4:M1259,1))</f>
        <v>#REF!</v>
      </c>
      <c r="O1259" s="53" t="e">
        <f>IF(#REF!=zz!BR$2396,1,0)</f>
        <v>#REF!</v>
      </c>
      <c r="P1259" s="53" t="e">
        <f>IF(O1259=0,"",COUNTIF(O$4:O1259,1))</f>
        <v>#REF!</v>
      </c>
      <c r="Q1259" s="53" t="e">
        <f>IF(#REF!=zz!BR$2398,1,0)</f>
        <v>#REF!</v>
      </c>
      <c r="R1259" s="53" t="e">
        <f>IF(Q1259=0,"",COUNTIF(Q$4:Q1259,1))</f>
        <v>#REF!</v>
      </c>
      <c r="S1259" s="53" t="e">
        <f>IF(#REF!=zz!BR$2400,1,0)</f>
        <v>#REF!</v>
      </c>
      <c r="T1259" s="53" t="e">
        <f>IF(S1259=0,"",COUNTIF(S$4:S1259,1))</f>
        <v>#REF!</v>
      </c>
      <c r="U1259" s="53" t="e">
        <f>IF(#REF!&lt;&gt;"",1,"")</f>
        <v>#REF!</v>
      </c>
      <c r="V1259" s="53" t="e">
        <f>IF(U1259="","",COUNTIF(U$4:U1259,1))</f>
        <v>#REF!</v>
      </c>
      <c r="W1259" s="53" t="e">
        <f>#REF!</f>
        <v>#REF!</v>
      </c>
      <c r="X1259" s="53" t="e">
        <f>IF(W1259=0,"",COUNTIF(W$4:W1259,1))</f>
        <v>#REF!</v>
      </c>
    </row>
    <row r="1260" spans="12:24" s="21" customFormat="1" x14ac:dyDescent="0.2">
      <c r="L1260" s="22">
        <v>1257</v>
      </c>
      <c r="M1260" s="22" t="e">
        <f>IF(#REF!=#REF!,1,0)</f>
        <v>#REF!</v>
      </c>
      <c r="N1260" s="22" t="e">
        <f>IF(M1260=0,"",COUNTIF(M$4:M1260,1))</f>
        <v>#REF!</v>
      </c>
      <c r="O1260" s="53" t="e">
        <f>IF(#REF!=zz!BR$2396,1,0)</f>
        <v>#REF!</v>
      </c>
      <c r="P1260" s="53" t="e">
        <f>IF(O1260=0,"",COUNTIF(O$4:O1260,1))</f>
        <v>#REF!</v>
      </c>
      <c r="Q1260" s="53" t="e">
        <f>IF(#REF!=zz!BR$2398,1,0)</f>
        <v>#REF!</v>
      </c>
      <c r="R1260" s="53" t="e">
        <f>IF(Q1260=0,"",COUNTIF(Q$4:Q1260,1))</f>
        <v>#REF!</v>
      </c>
      <c r="S1260" s="53" t="e">
        <f>IF(#REF!=zz!BR$2400,1,0)</f>
        <v>#REF!</v>
      </c>
      <c r="T1260" s="53" t="e">
        <f>IF(S1260=0,"",COUNTIF(S$4:S1260,1))</f>
        <v>#REF!</v>
      </c>
      <c r="U1260" s="53" t="e">
        <f>IF(#REF!&lt;&gt;"",1,"")</f>
        <v>#REF!</v>
      </c>
      <c r="V1260" s="53" t="e">
        <f>IF(U1260="","",COUNTIF(U$4:U1260,1))</f>
        <v>#REF!</v>
      </c>
      <c r="W1260" s="53" t="e">
        <f>#REF!</f>
        <v>#REF!</v>
      </c>
      <c r="X1260" s="53" t="e">
        <f>IF(W1260=0,"",COUNTIF(W$4:W1260,1))</f>
        <v>#REF!</v>
      </c>
    </row>
    <row r="1261" spans="12:24" s="21" customFormat="1" x14ac:dyDescent="0.2">
      <c r="L1261" s="22">
        <v>1258</v>
      </c>
      <c r="M1261" s="22" t="e">
        <f>IF(#REF!=#REF!,1,0)</f>
        <v>#REF!</v>
      </c>
      <c r="N1261" s="22" t="e">
        <f>IF(M1261=0,"",COUNTIF(M$4:M1261,1))</f>
        <v>#REF!</v>
      </c>
      <c r="O1261" s="53" t="e">
        <f>IF(#REF!=zz!BR$2396,1,0)</f>
        <v>#REF!</v>
      </c>
      <c r="P1261" s="53" t="e">
        <f>IF(O1261=0,"",COUNTIF(O$4:O1261,1))</f>
        <v>#REF!</v>
      </c>
      <c r="Q1261" s="53" t="e">
        <f>IF(#REF!=zz!BR$2398,1,0)</f>
        <v>#REF!</v>
      </c>
      <c r="R1261" s="53" t="e">
        <f>IF(Q1261=0,"",COUNTIF(Q$4:Q1261,1))</f>
        <v>#REF!</v>
      </c>
      <c r="S1261" s="53" t="e">
        <f>IF(#REF!=zz!BR$2400,1,0)</f>
        <v>#REF!</v>
      </c>
      <c r="T1261" s="53" t="e">
        <f>IF(S1261=0,"",COUNTIF(S$4:S1261,1))</f>
        <v>#REF!</v>
      </c>
      <c r="U1261" s="53" t="e">
        <f>IF(#REF!&lt;&gt;"",1,"")</f>
        <v>#REF!</v>
      </c>
      <c r="V1261" s="53" t="e">
        <f>IF(U1261="","",COUNTIF(U$4:U1261,1))</f>
        <v>#REF!</v>
      </c>
      <c r="W1261" s="53" t="e">
        <f>#REF!</f>
        <v>#REF!</v>
      </c>
      <c r="X1261" s="53" t="e">
        <f>IF(W1261=0,"",COUNTIF(W$4:W1261,1))</f>
        <v>#REF!</v>
      </c>
    </row>
    <row r="1262" spans="12:24" s="21" customFormat="1" x14ac:dyDescent="0.2">
      <c r="L1262" s="22">
        <v>1259</v>
      </c>
      <c r="M1262" s="22" t="e">
        <f>IF(#REF!=#REF!,1,0)</f>
        <v>#REF!</v>
      </c>
      <c r="N1262" s="22" t="e">
        <f>IF(M1262=0,"",COUNTIF(M$4:M1262,1))</f>
        <v>#REF!</v>
      </c>
      <c r="O1262" s="53" t="e">
        <f>IF(#REF!=zz!BR$2396,1,0)</f>
        <v>#REF!</v>
      </c>
      <c r="P1262" s="53" t="e">
        <f>IF(O1262=0,"",COUNTIF(O$4:O1262,1))</f>
        <v>#REF!</v>
      </c>
      <c r="Q1262" s="53" t="e">
        <f>IF(#REF!=zz!BR$2398,1,0)</f>
        <v>#REF!</v>
      </c>
      <c r="R1262" s="53" t="e">
        <f>IF(Q1262=0,"",COUNTIF(Q$4:Q1262,1))</f>
        <v>#REF!</v>
      </c>
      <c r="S1262" s="53" t="e">
        <f>IF(#REF!=zz!BR$2400,1,0)</f>
        <v>#REF!</v>
      </c>
      <c r="T1262" s="53" t="e">
        <f>IF(S1262=0,"",COUNTIF(S$4:S1262,1))</f>
        <v>#REF!</v>
      </c>
      <c r="U1262" s="53" t="e">
        <f>IF(#REF!&lt;&gt;"",1,"")</f>
        <v>#REF!</v>
      </c>
      <c r="V1262" s="53" t="e">
        <f>IF(U1262="","",COUNTIF(U$4:U1262,1))</f>
        <v>#REF!</v>
      </c>
      <c r="W1262" s="53" t="e">
        <f>#REF!</f>
        <v>#REF!</v>
      </c>
      <c r="X1262" s="53" t="e">
        <f>IF(W1262=0,"",COUNTIF(W$4:W1262,1))</f>
        <v>#REF!</v>
      </c>
    </row>
    <row r="1263" spans="12:24" s="21" customFormat="1" x14ac:dyDescent="0.2">
      <c r="L1263" s="22">
        <v>1260</v>
      </c>
      <c r="M1263" s="22" t="e">
        <f>IF(#REF!=#REF!,1,0)</f>
        <v>#REF!</v>
      </c>
      <c r="N1263" s="22" t="e">
        <f>IF(M1263=0,"",COUNTIF(M$4:M1263,1))</f>
        <v>#REF!</v>
      </c>
      <c r="O1263" s="53" t="e">
        <f>IF(#REF!=zz!BR$2396,1,0)</f>
        <v>#REF!</v>
      </c>
      <c r="P1263" s="53" t="e">
        <f>IF(O1263=0,"",COUNTIF(O$4:O1263,1))</f>
        <v>#REF!</v>
      </c>
      <c r="Q1263" s="53" t="e">
        <f>IF(#REF!=zz!BR$2398,1,0)</f>
        <v>#REF!</v>
      </c>
      <c r="R1263" s="53" t="e">
        <f>IF(Q1263=0,"",COUNTIF(Q$4:Q1263,1))</f>
        <v>#REF!</v>
      </c>
      <c r="S1263" s="53" t="e">
        <f>IF(#REF!=zz!BR$2400,1,0)</f>
        <v>#REF!</v>
      </c>
      <c r="T1263" s="53" t="e">
        <f>IF(S1263=0,"",COUNTIF(S$4:S1263,1))</f>
        <v>#REF!</v>
      </c>
      <c r="U1263" s="53" t="e">
        <f>IF(#REF!&lt;&gt;"",1,"")</f>
        <v>#REF!</v>
      </c>
      <c r="V1263" s="53" t="e">
        <f>IF(U1263="","",COUNTIF(U$4:U1263,1))</f>
        <v>#REF!</v>
      </c>
      <c r="W1263" s="53" t="e">
        <f>#REF!</f>
        <v>#REF!</v>
      </c>
      <c r="X1263" s="53" t="e">
        <f>IF(W1263=0,"",COUNTIF(W$4:W1263,1))</f>
        <v>#REF!</v>
      </c>
    </row>
    <row r="1264" spans="12:24" s="21" customFormat="1" x14ac:dyDescent="0.2">
      <c r="L1264" s="22">
        <v>1261</v>
      </c>
      <c r="M1264" s="22" t="e">
        <f>IF(#REF!=#REF!,1,0)</f>
        <v>#REF!</v>
      </c>
      <c r="N1264" s="22" t="e">
        <f>IF(M1264=0,"",COUNTIF(M$4:M1264,1))</f>
        <v>#REF!</v>
      </c>
      <c r="O1264" s="53" t="e">
        <f>IF(#REF!=zz!BR$2396,1,0)</f>
        <v>#REF!</v>
      </c>
      <c r="P1264" s="53" t="e">
        <f>IF(O1264=0,"",COUNTIF(O$4:O1264,1))</f>
        <v>#REF!</v>
      </c>
      <c r="Q1264" s="53" t="e">
        <f>IF(#REF!=zz!BR$2398,1,0)</f>
        <v>#REF!</v>
      </c>
      <c r="R1264" s="53" t="e">
        <f>IF(Q1264=0,"",COUNTIF(Q$4:Q1264,1))</f>
        <v>#REF!</v>
      </c>
      <c r="S1264" s="53" t="e">
        <f>IF(#REF!=zz!BR$2400,1,0)</f>
        <v>#REF!</v>
      </c>
      <c r="T1264" s="53" t="e">
        <f>IF(S1264=0,"",COUNTIF(S$4:S1264,1))</f>
        <v>#REF!</v>
      </c>
      <c r="U1264" s="53" t="e">
        <f>IF(#REF!&lt;&gt;"",1,"")</f>
        <v>#REF!</v>
      </c>
      <c r="V1264" s="53" t="e">
        <f>IF(U1264="","",COUNTIF(U$4:U1264,1))</f>
        <v>#REF!</v>
      </c>
      <c r="W1264" s="53" t="e">
        <f>#REF!</f>
        <v>#REF!</v>
      </c>
      <c r="X1264" s="53" t="e">
        <f>IF(W1264=0,"",COUNTIF(W$4:W1264,1))</f>
        <v>#REF!</v>
      </c>
    </row>
    <row r="1265" spans="12:24" s="21" customFormat="1" x14ac:dyDescent="0.2">
      <c r="L1265" s="22">
        <v>1262</v>
      </c>
      <c r="M1265" s="22" t="e">
        <f>IF(#REF!=#REF!,1,0)</f>
        <v>#REF!</v>
      </c>
      <c r="N1265" s="22" t="e">
        <f>IF(M1265=0,"",COUNTIF(M$4:M1265,1))</f>
        <v>#REF!</v>
      </c>
      <c r="O1265" s="53" t="e">
        <f>IF(#REF!=zz!BR$2396,1,0)</f>
        <v>#REF!</v>
      </c>
      <c r="P1265" s="53" t="e">
        <f>IF(O1265=0,"",COUNTIF(O$4:O1265,1))</f>
        <v>#REF!</v>
      </c>
      <c r="Q1265" s="53" t="e">
        <f>IF(#REF!=zz!BR$2398,1,0)</f>
        <v>#REF!</v>
      </c>
      <c r="R1265" s="53" t="e">
        <f>IF(Q1265=0,"",COUNTIF(Q$4:Q1265,1))</f>
        <v>#REF!</v>
      </c>
      <c r="S1265" s="53" t="e">
        <f>IF(#REF!=zz!BR$2400,1,0)</f>
        <v>#REF!</v>
      </c>
      <c r="T1265" s="53" t="e">
        <f>IF(S1265=0,"",COUNTIF(S$4:S1265,1))</f>
        <v>#REF!</v>
      </c>
      <c r="U1265" s="53" t="e">
        <f>IF(#REF!&lt;&gt;"",1,"")</f>
        <v>#REF!</v>
      </c>
      <c r="V1265" s="53" t="e">
        <f>IF(U1265="","",COUNTIF(U$4:U1265,1))</f>
        <v>#REF!</v>
      </c>
      <c r="W1265" s="53" t="e">
        <f>#REF!</f>
        <v>#REF!</v>
      </c>
      <c r="X1265" s="53" t="e">
        <f>IF(W1265=0,"",COUNTIF(W$4:W1265,1))</f>
        <v>#REF!</v>
      </c>
    </row>
    <row r="1266" spans="12:24" s="21" customFormat="1" x14ac:dyDescent="0.2">
      <c r="L1266" s="22">
        <v>1263</v>
      </c>
      <c r="M1266" s="22" t="e">
        <f>IF(#REF!=#REF!,1,0)</f>
        <v>#REF!</v>
      </c>
      <c r="N1266" s="22" t="e">
        <f>IF(M1266=0,"",COUNTIF(M$4:M1266,1))</f>
        <v>#REF!</v>
      </c>
      <c r="O1266" s="53" t="e">
        <f>IF(#REF!=zz!BR$2396,1,0)</f>
        <v>#REF!</v>
      </c>
      <c r="P1266" s="53" t="e">
        <f>IF(O1266=0,"",COUNTIF(O$4:O1266,1))</f>
        <v>#REF!</v>
      </c>
      <c r="Q1266" s="53" t="e">
        <f>IF(#REF!=zz!BR$2398,1,0)</f>
        <v>#REF!</v>
      </c>
      <c r="R1266" s="53" t="e">
        <f>IF(Q1266=0,"",COUNTIF(Q$4:Q1266,1))</f>
        <v>#REF!</v>
      </c>
      <c r="S1266" s="53" t="e">
        <f>IF(#REF!=zz!BR$2400,1,0)</f>
        <v>#REF!</v>
      </c>
      <c r="T1266" s="53" t="e">
        <f>IF(S1266=0,"",COUNTIF(S$4:S1266,1))</f>
        <v>#REF!</v>
      </c>
      <c r="U1266" s="53" t="e">
        <f>IF(#REF!&lt;&gt;"",1,"")</f>
        <v>#REF!</v>
      </c>
      <c r="V1266" s="53" t="e">
        <f>IF(U1266="","",COUNTIF(U$4:U1266,1))</f>
        <v>#REF!</v>
      </c>
      <c r="W1266" s="53" t="e">
        <f>#REF!</f>
        <v>#REF!</v>
      </c>
      <c r="X1266" s="53" t="e">
        <f>IF(W1266=0,"",COUNTIF(W$4:W1266,1))</f>
        <v>#REF!</v>
      </c>
    </row>
    <row r="1267" spans="12:24" s="21" customFormat="1" x14ac:dyDescent="0.2">
      <c r="L1267" s="22">
        <v>1264</v>
      </c>
      <c r="M1267" s="22" t="e">
        <f>IF(#REF!=#REF!,1,0)</f>
        <v>#REF!</v>
      </c>
      <c r="N1267" s="22" t="e">
        <f>IF(M1267=0,"",COUNTIF(M$4:M1267,1))</f>
        <v>#REF!</v>
      </c>
      <c r="O1267" s="53" t="e">
        <f>IF(#REF!=zz!BR$2396,1,0)</f>
        <v>#REF!</v>
      </c>
      <c r="P1267" s="53" t="e">
        <f>IF(O1267=0,"",COUNTIF(O$4:O1267,1))</f>
        <v>#REF!</v>
      </c>
      <c r="Q1267" s="53" t="e">
        <f>IF(#REF!=zz!BR$2398,1,0)</f>
        <v>#REF!</v>
      </c>
      <c r="R1267" s="53" t="e">
        <f>IF(Q1267=0,"",COUNTIF(Q$4:Q1267,1))</f>
        <v>#REF!</v>
      </c>
      <c r="S1267" s="53" t="e">
        <f>IF(#REF!=zz!BR$2400,1,0)</f>
        <v>#REF!</v>
      </c>
      <c r="T1267" s="53" t="e">
        <f>IF(S1267=0,"",COUNTIF(S$4:S1267,1))</f>
        <v>#REF!</v>
      </c>
      <c r="U1267" s="53" t="e">
        <f>IF(#REF!&lt;&gt;"",1,"")</f>
        <v>#REF!</v>
      </c>
      <c r="V1267" s="53" t="e">
        <f>IF(U1267="","",COUNTIF(U$4:U1267,1))</f>
        <v>#REF!</v>
      </c>
      <c r="W1267" s="53" t="e">
        <f>#REF!</f>
        <v>#REF!</v>
      </c>
      <c r="X1267" s="53" t="e">
        <f>IF(W1267=0,"",COUNTIF(W$4:W1267,1))</f>
        <v>#REF!</v>
      </c>
    </row>
    <row r="1268" spans="12:24" s="21" customFormat="1" x14ac:dyDescent="0.2">
      <c r="L1268" s="22">
        <v>1265</v>
      </c>
      <c r="M1268" s="22" t="e">
        <f>IF(#REF!=#REF!,1,0)</f>
        <v>#REF!</v>
      </c>
      <c r="N1268" s="22" t="e">
        <f>IF(M1268=0,"",COUNTIF(M$4:M1268,1))</f>
        <v>#REF!</v>
      </c>
      <c r="O1268" s="53" t="e">
        <f>IF(#REF!=zz!BR$2396,1,0)</f>
        <v>#REF!</v>
      </c>
      <c r="P1268" s="53" t="e">
        <f>IF(O1268=0,"",COUNTIF(O$4:O1268,1))</f>
        <v>#REF!</v>
      </c>
      <c r="Q1268" s="53" t="e">
        <f>IF(#REF!=zz!BR$2398,1,0)</f>
        <v>#REF!</v>
      </c>
      <c r="R1268" s="53" t="e">
        <f>IF(Q1268=0,"",COUNTIF(Q$4:Q1268,1))</f>
        <v>#REF!</v>
      </c>
      <c r="S1268" s="53" t="e">
        <f>IF(#REF!=zz!BR$2400,1,0)</f>
        <v>#REF!</v>
      </c>
      <c r="T1268" s="53" t="e">
        <f>IF(S1268=0,"",COUNTIF(S$4:S1268,1))</f>
        <v>#REF!</v>
      </c>
      <c r="U1268" s="53" t="e">
        <f>IF(#REF!&lt;&gt;"",1,"")</f>
        <v>#REF!</v>
      </c>
      <c r="V1268" s="53" t="e">
        <f>IF(U1268="","",COUNTIF(U$4:U1268,1))</f>
        <v>#REF!</v>
      </c>
      <c r="W1268" s="53" t="e">
        <f>#REF!</f>
        <v>#REF!</v>
      </c>
      <c r="X1268" s="53" t="e">
        <f>IF(W1268=0,"",COUNTIF(W$4:W1268,1))</f>
        <v>#REF!</v>
      </c>
    </row>
    <row r="1269" spans="12:24" s="21" customFormat="1" x14ac:dyDescent="0.2">
      <c r="L1269" s="22">
        <v>1266</v>
      </c>
      <c r="M1269" s="22" t="e">
        <f>IF(#REF!=#REF!,1,0)</f>
        <v>#REF!</v>
      </c>
      <c r="N1269" s="22" t="e">
        <f>IF(M1269=0,"",COUNTIF(M$4:M1269,1))</f>
        <v>#REF!</v>
      </c>
      <c r="O1269" s="53" t="e">
        <f>IF(#REF!=zz!BR$2396,1,0)</f>
        <v>#REF!</v>
      </c>
      <c r="P1269" s="53" t="e">
        <f>IF(O1269=0,"",COUNTIF(O$4:O1269,1))</f>
        <v>#REF!</v>
      </c>
      <c r="Q1269" s="53" t="e">
        <f>IF(#REF!=zz!BR$2398,1,0)</f>
        <v>#REF!</v>
      </c>
      <c r="R1269" s="53" t="e">
        <f>IF(Q1269=0,"",COUNTIF(Q$4:Q1269,1))</f>
        <v>#REF!</v>
      </c>
      <c r="S1269" s="53" t="e">
        <f>IF(#REF!=zz!BR$2400,1,0)</f>
        <v>#REF!</v>
      </c>
      <c r="T1269" s="53" t="e">
        <f>IF(S1269=0,"",COUNTIF(S$4:S1269,1))</f>
        <v>#REF!</v>
      </c>
      <c r="U1269" s="53" t="e">
        <f>IF(#REF!&lt;&gt;"",1,"")</f>
        <v>#REF!</v>
      </c>
      <c r="V1269" s="53" t="e">
        <f>IF(U1269="","",COUNTIF(U$4:U1269,1))</f>
        <v>#REF!</v>
      </c>
      <c r="W1269" s="53" t="e">
        <f>#REF!</f>
        <v>#REF!</v>
      </c>
      <c r="X1269" s="53" t="e">
        <f>IF(W1269=0,"",COUNTIF(W$4:W1269,1))</f>
        <v>#REF!</v>
      </c>
    </row>
    <row r="1270" spans="12:24" s="21" customFormat="1" x14ac:dyDescent="0.2">
      <c r="L1270" s="22">
        <v>1267</v>
      </c>
      <c r="M1270" s="22" t="e">
        <f>IF(#REF!=#REF!,1,0)</f>
        <v>#REF!</v>
      </c>
      <c r="N1270" s="22" t="e">
        <f>IF(M1270=0,"",COUNTIF(M$4:M1270,1))</f>
        <v>#REF!</v>
      </c>
      <c r="O1270" s="53" t="e">
        <f>IF(#REF!=zz!BR$2396,1,0)</f>
        <v>#REF!</v>
      </c>
      <c r="P1270" s="53" t="e">
        <f>IF(O1270=0,"",COUNTIF(O$4:O1270,1))</f>
        <v>#REF!</v>
      </c>
      <c r="Q1270" s="53" t="e">
        <f>IF(#REF!=zz!BR$2398,1,0)</f>
        <v>#REF!</v>
      </c>
      <c r="R1270" s="53" t="e">
        <f>IF(Q1270=0,"",COUNTIF(Q$4:Q1270,1))</f>
        <v>#REF!</v>
      </c>
      <c r="S1270" s="53" t="e">
        <f>IF(#REF!=zz!BR$2400,1,0)</f>
        <v>#REF!</v>
      </c>
      <c r="T1270" s="53" t="e">
        <f>IF(S1270=0,"",COUNTIF(S$4:S1270,1))</f>
        <v>#REF!</v>
      </c>
      <c r="U1270" s="53" t="e">
        <f>IF(#REF!&lt;&gt;"",1,"")</f>
        <v>#REF!</v>
      </c>
      <c r="V1270" s="53" t="e">
        <f>IF(U1270="","",COUNTIF(U$4:U1270,1))</f>
        <v>#REF!</v>
      </c>
      <c r="W1270" s="53" t="e">
        <f>#REF!</f>
        <v>#REF!</v>
      </c>
      <c r="X1270" s="53" t="e">
        <f>IF(W1270=0,"",COUNTIF(W$4:W1270,1))</f>
        <v>#REF!</v>
      </c>
    </row>
    <row r="1271" spans="12:24" s="21" customFormat="1" x14ac:dyDescent="0.2">
      <c r="L1271" s="22">
        <v>1268</v>
      </c>
      <c r="M1271" s="22" t="e">
        <f>IF(#REF!=#REF!,1,0)</f>
        <v>#REF!</v>
      </c>
      <c r="N1271" s="22" t="e">
        <f>IF(M1271=0,"",COUNTIF(M$4:M1271,1))</f>
        <v>#REF!</v>
      </c>
      <c r="O1271" s="53" t="e">
        <f>IF(#REF!=zz!BR$2396,1,0)</f>
        <v>#REF!</v>
      </c>
      <c r="P1271" s="53" t="e">
        <f>IF(O1271=0,"",COUNTIF(O$4:O1271,1))</f>
        <v>#REF!</v>
      </c>
      <c r="Q1271" s="53" t="e">
        <f>IF(#REF!=zz!BR$2398,1,0)</f>
        <v>#REF!</v>
      </c>
      <c r="R1271" s="53" t="e">
        <f>IF(Q1271=0,"",COUNTIF(Q$4:Q1271,1))</f>
        <v>#REF!</v>
      </c>
      <c r="S1271" s="53" t="e">
        <f>IF(#REF!=zz!BR$2400,1,0)</f>
        <v>#REF!</v>
      </c>
      <c r="T1271" s="53" t="e">
        <f>IF(S1271=0,"",COUNTIF(S$4:S1271,1))</f>
        <v>#REF!</v>
      </c>
      <c r="U1271" s="53" t="e">
        <f>IF(#REF!&lt;&gt;"",1,"")</f>
        <v>#REF!</v>
      </c>
      <c r="V1271" s="53" t="e">
        <f>IF(U1271="","",COUNTIF(U$4:U1271,1))</f>
        <v>#REF!</v>
      </c>
      <c r="W1271" s="53" t="e">
        <f>#REF!</f>
        <v>#REF!</v>
      </c>
      <c r="X1271" s="53" t="e">
        <f>IF(W1271=0,"",COUNTIF(W$4:W1271,1))</f>
        <v>#REF!</v>
      </c>
    </row>
    <row r="1272" spans="12:24" s="21" customFormat="1" x14ac:dyDescent="0.2">
      <c r="L1272" s="22">
        <v>1269</v>
      </c>
      <c r="M1272" s="22" t="e">
        <f>IF(#REF!=#REF!,1,0)</f>
        <v>#REF!</v>
      </c>
      <c r="N1272" s="22" t="e">
        <f>IF(M1272=0,"",COUNTIF(M$4:M1272,1))</f>
        <v>#REF!</v>
      </c>
      <c r="O1272" s="53" t="e">
        <f>IF(#REF!=zz!BR$2396,1,0)</f>
        <v>#REF!</v>
      </c>
      <c r="P1272" s="53" t="e">
        <f>IF(O1272=0,"",COUNTIF(O$4:O1272,1))</f>
        <v>#REF!</v>
      </c>
      <c r="Q1272" s="53" t="e">
        <f>IF(#REF!=zz!BR$2398,1,0)</f>
        <v>#REF!</v>
      </c>
      <c r="R1272" s="53" t="e">
        <f>IF(Q1272=0,"",COUNTIF(Q$4:Q1272,1))</f>
        <v>#REF!</v>
      </c>
      <c r="S1272" s="53" t="e">
        <f>IF(#REF!=zz!BR$2400,1,0)</f>
        <v>#REF!</v>
      </c>
      <c r="T1272" s="53" t="e">
        <f>IF(S1272=0,"",COUNTIF(S$4:S1272,1))</f>
        <v>#REF!</v>
      </c>
      <c r="U1272" s="53" t="e">
        <f>IF(#REF!&lt;&gt;"",1,"")</f>
        <v>#REF!</v>
      </c>
      <c r="V1272" s="53" t="e">
        <f>IF(U1272="","",COUNTIF(U$4:U1272,1))</f>
        <v>#REF!</v>
      </c>
      <c r="W1272" s="53" t="e">
        <f>#REF!</f>
        <v>#REF!</v>
      </c>
      <c r="X1272" s="53" t="e">
        <f>IF(W1272=0,"",COUNTIF(W$4:W1272,1))</f>
        <v>#REF!</v>
      </c>
    </row>
    <row r="1273" spans="12:24" s="21" customFormat="1" x14ac:dyDescent="0.2">
      <c r="L1273" s="22">
        <v>1270</v>
      </c>
      <c r="M1273" s="22" t="e">
        <f>IF(#REF!=#REF!,1,0)</f>
        <v>#REF!</v>
      </c>
      <c r="N1273" s="22" t="e">
        <f>IF(M1273=0,"",COUNTIF(M$4:M1273,1))</f>
        <v>#REF!</v>
      </c>
      <c r="O1273" s="53" t="e">
        <f>IF(#REF!=zz!BR$2396,1,0)</f>
        <v>#REF!</v>
      </c>
      <c r="P1273" s="53" t="e">
        <f>IF(O1273=0,"",COUNTIF(O$4:O1273,1))</f>
        <v>#REF!</v>
      </c>
      <c r="Q1273" s="53" t="e">
        <f>IF(#REF!=zz!BR$2398,1,0)</f>
        <v>#REF!</v>
      </c>
      <c r="R1273" s="53" t="e">
        <f>IF(Q1273=0,"",COUNTIF(Q$4:Q1273,1))</f>
        <v>#REF!</v>
      </c>
      <c r="S1273" s="53" t="e">
        <f>IF(#REF!=zz!BR$2400,1,0)</f>
        <v>#REF!</v>
      </c>
      <c r="T1273" s="53" t="e">
        <f>IF(S1273=0,"",COUNTIF(S$4:S1273,1))</f>
        <v>#REF!</v>
      </c>
      <c r="U1273" s="53" t="e">
        <f>IF(#REF!&lt;&gt;"",1,"")</f>
        <v>#REF!</v>
      </c>
      <c r="V1273" s="53" t="e">
        <f>IF(U1273="","",COUNTIF(U$4:U1273,1))</f>
        <v>#REF!</v>
      </c>
      <c r="W1273" s="53" t="e">
        <f>#REF!</f>
        <v>#REF!</v>
      </c>
      <c r="X1273" s="53" t="e">
        <f>IF(W1273=0,"",COUNTIF(W$4:W1273,1))</f>
        <v>#REF!</v>
      </c>
    </row>
    <row r="1274" spans="12:24" s="21" customFormat="1" x14ac:dyDescent="0.2">
      <c r="L1274" s="22">
        <v>1271</v>
      </c>
      <c r="M1274" s="22" t="e">
        <f>IF(#REF!=#REF!,1,0)</f>
        <v>#REF!</v>
      </c>
      <c r="N1274" s="22" t="e">
        <f>IF(M1274=0,"",COUNTIF(M$4:M1274,1))</f>
        <v>#REF!</v>
      </c>
      <c r="O1274" s="53" t="e">
        <f>IF(#REF!=zz!BR$2396,1,0)</f>
        <v>#REF!</v>
      </c>
      <c r="P1274" s="53" t="e">
        <f>IF(O1274=0,"",COUNTIF(O$4:O1274,1))</f>
        <v>#REF!</v>
      </c>
      <c r="Q1274" s="53" t="e">
        <f>IF(#REF!=zz!BR$2398,1,0)</f>
        <v>#REF!</v>
      </c>
      <c r="R1274" s="53" t="e">
        <f>IF(Q1274=0,"",COUNTIF(Q$4:Q1274,1))</f>
        <v>#REF!</v>
      </c>
      <c r="S1274" s="53" t="e">
        <f>IF(#REF!=zz!BR$2400,1,0)</f>
        <v>#REF!</v>
      </c>
      <c r="T1274" s="53" t="e">
        <f>IF(S1274=0,"",COUNTIF(S$4:S1274,1))</f>
        <v>#REF!</v>
      </c>
      <c r="U1274" s="53" t="e">
        <f>IF(#REF!&lt;&gt;"",1,"")</f>
        <v>#REF!</v>
      </c>
      <c r="V1274" s="53" t="e">
        <f>IF(U1274="","",COUNTIF(U$4:U1274,1))</f>
        <v>#REF!</v>
      </c>
      <c r="W1274" s="53" t="e">
        <f>#REF!</f>
        <v>#REF!</v>
      </c>
      <c r="X1274" s="53" t="e">
        <f>IF(W1274=0,"",COUNTIF(W$4:W1274,1))</f>
        <v>#REF!</v>
      </c>
    </row>
    <row r="1275" spans="12:24" s="21" customFormat="1" x14ac:dyDescent="0.2">
      <c r="L1275" s="22">
        <v>1272</v>
      </c>
      <c r="M1275" s="22" t="e">
        <f>IF(#REF!=#REF!,1,0)</f>
        <v>#REF!</v>
      </c>
      <c r="N1275" s="22" t="e">
        <f>IF(M1275=0,"",COUNTIF(M$4:M1275,1))</f>
        <v>#REF!</v>
      </c>
      <c r="O1275" s="53" t="e">
        <f>IF(#REF!=zz!BR$2396,1,0)</f>
        <v>#REF!</v>
      </c>
      <c r="P1275" s="53" t="e">
        <f>IF(O1275=0,"",COUNTIF(O$4:O1275,1))</f>
        <v>#REF!</v>
      </c>
      <c r="Q1275" s="53" t="e">
        <f>IF(#REF!=zz!BR$2398,1,0)</f>
        <v>#REF!</v>
      </c>
      <c r="R1275" s="53" t="e">
        <f>IF(Q1275=0,"",COUNTIF(Q$4:Q1275,1))</f>
        <v>#REF!</v>
      </c>
      <c r="S1275" s="53" t="e">
        <f>IF(#REF!=zz!BR$2400,1,0)</f>
        <v>#REF!</v>
      </c>
      <c r="T1275" s="53" t="e">
        <f>IF(S1275=0,"",COUNTIF(S$4:S1275,1))</f>
        <v>#REF!</v>
      </c>
      <c r="U1275" s="53" t="e">
        <f>IF(#REF!&lt;&gt;"",1,"")</f>
        <v>#REF!</v>
      </c>
      <c r="V1275" s="53" t="e">
        <f>IF(U1275="","",COUNTIF(U$4:U1275,1))</f>
        <v>#REF!</v>
      </c>
      <c r="W1275" s="53" t="e">
        <f>#REF!</f>
        <v>#REF!</v>
      </c>
      <c r="X1275" s="53" t="e">
        <f>IF(W1275=0,"",COUNTIF(W$4:W1275,1))</f>
        <v>#REF!</v>
      </c>
    </row>
    <row r="1276" spans="12:24" s="21" customFormat="1" x14ac:dyDescent="0.2">
      <c r="L1276" s="22">
        <v>1273</v>
      </c>
      <c r="M1276" s="22" t="e">
        <f>IF(#REF!=#REF!,1,0)</f>
        <v>#REF!</v>
      </c>
      <c r="N1276" s="22" t="e">
        <f>IF(M1276=0,"",COUNTIF(M$4:M1276,1))</f>
        <v>#REF!</v>
      </c>
      <c r="O1276" s="53" t="e">
        <f>IF(#REF!=zz!BR$2396,1,0)</f>
        <v>#REF!</v>
      </c>
      <c r="P1276" s="53" t="e">
        <f>IF(O1276=0,"",COUNTIF(O$4:O1276,1))</f>
        <v>#REF!</v>
      </c>
      <c r="Q1276" s="53" t="e">
        <f>IF(#REF!=zz!BR$2398,1,0)</f>
        <v>#REF!</v>
      </c>
      <c r="R1276" s="53" t="e">
        <f>IF(Q1276=0,"",COUNTIF(Q$4:Q1276,1))</f>
        <v>#REF!</v>
      </c>
      <c r="S1276" s="53" t="e">
        <f>IF(#REF!=zz!BR$2400,1,0)</f>
        <v>#REF!</v>
      </c>
      <c r="T1276" s="53" t="e">
        <f>IF(S1276=0,"",COUNTIF(S$4:S1276,1))</f>
        <v>#REF!</v>
      </c>
      <c r="U1276" s="53" t="e">
        <f>IF(#REF!&lt;&gt;"",1,"")</f>
        <v>#REF!</v>
      </c>
      <c r="V1276" s="53" t="e">
        <f>IF(U1276="","",COUNTIF(U$4:U1276,1))</f>
        <v>#REF!</v>
      </c>
      <c r="W1276" s="53" t="e">
        <f>#REF!</f>
        <v>#REF!</v>
      </c>
      <c r="X1276" s="53" t="e">
        <f>IF(W1276=0,"",COUNTIF(W$4:W1276,1))</f>
        <v>#REF!</v>
      </c>
    </row>
    <row r="1277" spans="12:24" s="21" customFormat="1" x14ac:dyDescent="0.2">
      <c r="L1277" s="22">
        <v>1274</v>
      </c>
      <c r="M1277" s="22" t="e">
        <f>IF(#REF!=#REF!,1,0)</f>
        <v>#REF!</v>
      </c>
      <c r="N1277" s="22" t="e">
        <f>IF(M1277=0,"",COUNTIF(M$4:M1277,1))</f>
        <v>#REF!</v>
      </c>
      <c r="O1277" s="53" t="e">
        <f>IF(#REF!=zz!BR$2396,1,0)</f>
        <v>#REF!</v>
      </c>
      <c r="P1277" s="53" t="e">
        <f>IF(O1277=0,"",COUNTIF(O$4:O1277,1))</f>
        <v>#REF!</v>
      </c>
      <c r="Q1277" s="53" t="e">
        <f>IF(#REF!=zz!BR$2398,1,0)</f>
        <v>#REF!</v>
      </c>
      <c r="R1277" s="53" t="e">
        <f>IF(Q1277=0,"",COUNTIF(Q$4:Q1277,1))</f>
        <v>#REF!</v>
      </c>
      <c r="S1277" s="53" t="e">
        <f>IF(#REF!=zz!BR$2400,1,0)</f>
        <v>#REF!</v>
      </c>
      <c r="T1277" s="53" t="e">
        <f>IF(S1277=0,"",COUNTIF(S$4:S1277,1))</f>
        <v>#REF!</v>
      </c>
      <c r="U1277" s="53" t="e">
        <f>IF(#REF!&lt;&gt;"",1,"")</f>
        <v>#REF!</v>
      </c>
      <c r="V1277" s="53" t="e">
        <f>IF(U1277="","",COUNTIF(U$4:U1277,1))</f>
        <v>#REF!</v>
      </c>
      <c r="W1277" s="53" t="e">
        <f>#REF!</f>
        <v>#REF!</v>
      </c>
      <c r="X1277" s="53" t="e">
        <f>IF(W1277=0,"",COUNTIF(W$4:W1277,1))</f>
        <v>#REF!</v>
      </c>
    </row>
    <row r="1278" spans="12:24" s="21" customFormat="1" x14ac:dyDescent="0.2">
      <c r="L1278" s="22">
        <v>1275</v>
      </c>
      <c r="M1278" s="22" t="e">
        <f>IF(#REF!=#REF!,1,0)</f>
        <v>#REF!</v>
      </c>
      <c r="N1278" s="22" t="e">
        <f>IF(M1278=0,"",COUNTIF(M$4:M1278,1))</f>
        <v>#REF!</v>
      </c>
      <c r="O1278" s="53" t="e">
        <f>IF(#REF!=zz!BR$2396,1,0)</f>
        <v>#REF!</v>
      </c>
      <c r="P1278" s="53" t="e">
        <f>IF(O1278=0,"",COUNTIF(O$4:O1278,1))</f>
        <v>#REF!</v>
      </c>
      <c r="Q1278" s="53" t="e">
        <f>IF(#REF!=zz!BR$2398,1,0)</f>
        <v>#REF!</v>
      </c>
      <c r="R1278" s="53" t="e">
        <f>IF(Q1278=0,"",COUNTIF(Q$4:Q1278,1))</f>
        <v>#REF!</v>
      </c>
      <c r="S1278" s="53" t="e">
        <f>IF(#REF!=zz!BR$2400,1,0)</f>
        <v>#REF!</v>
      </c>
      <c r="T1278" s="53" t="e">
        <f>IF(S1278=0,"",COUNTIF(S$4:S1278,1))</f>
        <v>#REF!</v>
      </c>
      <c r="U1278" s="53" t="e">
        <f>IF(#REF!&lt;&gt;"",1,"")</f>
        <v>#REF!</v>
      </c>
      <c r="V1278" s="53" t="e">
        <f>IF(U1278="","",COUNTIF(U$4:U1278,1))</f>
        <v>#REF!</v>
      </c>
      <c r="W1278" s="53" t="e">
        <f>#REF!</f>
        <v>#REF!</v>
      </c>
      <c r="X1278" s="53" t="e">
        <f>IF(W1278=0,"",COUNTIF(W$4:W1278,1))</f>
        <v>#REF!</v>
      </c>
    </row>
    <row r="1279" spans="12:24" s="21" customFormat="1" x14ac:dyDescent="0.2">
      <c r="L1279" s="22">
        <v>1276</v>
      </c>
      <c r="M1279" s="22" t="e">
        <f>IF(#REF!=#REF!,1,0)</f>
        <v>#REF!</v>
      </c>
      <c r="N1279" s="22" t="e">
        <f>IF(M1279=0,"",COUNTIF(M$4:M1279,1))</f>
        <v>#REF!</v>
      </c>
      <c r="O1279" s="53" t="e">
        <f>IF(#REF!=zz!BR$2396,1,0)</f>
        <v>#REF!</v>
      </c>
      <c r="P1279" s="53" t="e">
        <f>IF(O1279=0,"",COUNTIF(O$4:O1279,1))</f>
        <v>#REF!</v>
      </c>
      <c r="Q1279" s="53" t="e">
        <f>IF(#REF!=zz!BR$2398,1,0)</f>
        <v>#REF!</v>
      </c>
      <c r="R1279" s="53" t="e">
        <f>IF(Q1279=0,"",COUNTIF(Q$4:Q1279,1))</f>
        <v>#REF!</v>
      </c>
      <c r="S1279" s="53" t="e">
        <f>IF(#REF!=zz!BR$2400,1,0)</f>
        <v>#REF!</v>
      </c>
      <c r="T1279" s="53" t="e">
        <f>IF(S1279=0,"",COUNTIF(S$4:S1279,1))</f>
        <v>#REF!</v>
      </c>
      <c r="U1279" s="53" t="e">
        <f>IF(#REF!&lt;&gt;"",1,"")</f>
        <v>#REF!</v>
      </c>
      <c r="V1279" s="53" t="e">
        <f>IF(U1279="","",COUNTIF(U$4:U1279,1))</f>
        <v>#REF!</v>
      </c>
      <c r="W1279" s="53" t="e">
        <f>#REF!</f>
        <v>#REF!</v>
      </c>
      <c r="X1279" s="53" t="e">
        <f>IF(W1279=0,"",COUNTIF(W$4:W1279,1))</f>
        <v>#REF!</v>
      </c>
    </row>
    <row r="1280" spans="12:24" s="21" customFormat="1" x14ac:dyDescent="0.2">
      <c r="L1280" s="22">
        <v>1277</v>
      </c>
      <c r="M1280" s="22" t="e">
        <f>IF(#REF!=#REF!,1,0)</f>
        <v>#REF!</v>
      </c>
      <c r="N1280" s="22" t="e">
        <f>IF(M1280=0,"",COUNTIF(M$4:M1280,1))</f>
        <v>#REF!</v>
      </c>
      <c r="O1280" s="53" t="e">
        <f>IF(#REF!=zz!BR$2396,1,0)</f>
        <v>#REF!</v>
      </c>
      <c r="P1280" s="53" t="e">
        <f>IF(O1280=0,"",COUNTIF(O$4:O1280,1))</f>
        <v>#REF!</v>
      </c>
      <c r="Q1280" s="53" t="e">
        <f>IF(#REF!=zz!BR$2398,1,0)</f>
        <v>#REF!</v>
      </c>
      <c r="R1280" s="53" t="e">
        <f>IF(Q1280=0,"",COUNTIF(Q$4:Q1280,1))</f>
        <v>#REF!</v>
      </c>
      <c r="S1280" s="53" t="e">
        <f>IF(#REF!=zz!BR$2400,1,0)</f>
        <v>#REF!</v>
      </c>
      <c r="T1280" s="53" t="e">
        <f>IF(S1280=0,"",COUNTIF(S$4:S1280,1))</f>
        <v>#REF!</v>
      </c>
      <c r="U1280" s="53" t="e">
        <f>IF(#REF!&lt;&gt;"",1,"")</f>
        <v>#REF!</v>
      </c>
      <c r="V1280" s="53" t="e">
        <f>IF(U1280="","",COUNTIF(U$4:U1280,1))</f>
        <v>#REF!</v>
      </c>
      <c r="W1280" s="53" t="e">
        <f>#REF!</f>
        <v>#REF!</v>
      </c>
      <c r="X1280" s="53" t="e">
        <f>IF(W1280=0,"",COUNTIF(W$4:W1280,1))</f>
        <v>#REF!</v>
      </c>
    </row>
    <row r="1281" spans="12:24" s="21" customFormat="1" x14ac:dyDescent="0.2">
      <c r="L1281" s="22">
        <v>1278</v>
      </c>
      <c r="M1281" s="22" t="e">
        <f>IF(#REF!=#REF!,1,0)</f>
        <v>#REF!</v>
      </c>
      <c r="N1281" s="22" t="e">
        <f>IF(M1281=0,"",COUNTIF(M$4:M1281,1))</f>
        <v>#REF!</v>
      </c>
      <c r="O1281" s="53" t="e">
        <f>IF(#REF!=zz!BR$2396,1,0)</f>
        <v>#REF!</v>
      </c>
      <c r="P1281" s="53" t="e">
        <f>IF(O1281=0,"",COUNTIF(O$4:O1281,1))</f>
        <v>#REF!</v>
      </c>
      <c r="Q1281" s="53" t="e">
        <f>IF(#REF!=zz!BR$2398,1,0)</f>
        <v>#REF!</v>
      </c>
      <c r="R1281" s="53" t="e">
        <f>IF(Q1281=0,"",COUNTIF(Q$4:Q1281,1))</f>
        <v>#REF!</v>
      </c>
      <c r="S1281" s="53" t="e">
        <f>IF(#REF!=zz!BR$2400,1,0)</f>
        <v>#REF!</v>
      </c>
      <c r="T1281" s="53" t="e">
        <f>IF(S1281=0,"",COUNTIF(S$4:S1281,1))</f>
        <v>#REF!</v>
      </c>
      <c r="U1281" s="53" t="e">
        <f>IF(#REF!&lt;&gt;"",1,"")</f>
        <v>#REF!</v>
      </c>
      <c r="V1281" s="53" t="e">
        <f>IF(U1281="","",COUNTIF(U$4:U1281,1))</f>
        <v>#REF!</v>
      </c>
      <c r="W1281" s="53" t="e">
        <f>#REF!</f>
        <v>#REF!</v>
      </c>
      <c r="X1281" s="53" t="e">
        <f>IF(W1281=0,"",COUNTIF(W$4:W1281,1))</f>
        <v>#REF!</v>
      </c>
    </row>
    <row r="1282" spans="12:24" s="21" customFormat="1" x14ac:dyDescent="0.2">
      <c r="L1282" s="22">
        <v>1279</v>
      </c>
      <c r="M1282" s="22" t="e">
        <f>IF(#REF!=#REF!,1,0)</f>
        <v>#REF!</v>
      </c>
      <c r="N1282" s="22" t="e">
        <f>IF(M1282=0,"",COUNTIF(M$4:M1282,1))</f>
        <v>#REF!</v>
      </c>
      <c r="O1282" s="53" t="e">
        <f>IF(#REF!=zz!BR$2396,1,0)</f>
        <v>#REF!</v>
      </c>
      <c r="P1282" s="53" t="e">
        <f>IF(O1282=0,"",COUNTIF(O$4:O1282,1))</f>
        <v>#REF!</v>
      </c>
      <c r="Q1282" s="53" t="e">
        <f>IF(#REF!=zz!BR$2398,1,0)</f>
        <v>#REF!</v>
      </c>
      <c r="R1282" s="53" t="e">
        <f>IF(Q1282=0,"",COUNTIF(Q$4:Q1282,1))</f>
        <v>#REF!</v>
      </c>
      <c r="S1282" s="53" t="e">
        <f>IF(#REF!=zz!BR$2400,1,0)</f>
        <v>#REF!</v>
      </c>
      <c r="T1282" s="53" t="e">
        <f>IF(S1282=0,"",COUNTIF(S$4:S1282,1))</f>
        <v>#REF!</v>
      </c>
      <c r="U1282" s="53" t="e">
        <f>IF(#REF!&lt;&gt;"",1,"")</f>
        <v>#REF!</v>
      </c>
      <c r="V1282" s="53" t="e">
        <f>IF(U1282="","",COUNTIF(U$4:U1282,1))</f>
        <v>#REF!</v>
      </c>
      <c r="W1282" s="53" t="e">
        <f>#REF!</f>
        <v>#REF!</v>
      </c>
      <c r="X1282" s="53" t="e">
        <f>IF(W1282=0,"",COUNTIF(W$4:W1282,1))</f>
        <v>#REF!</v>
      </c>
    </row>
    <row r="1283" spans="12:24" s="21" customFormat="1" x14ac:dyDescent="0.2">
      <c r="L1283" s="22">
        <v>1280</v>
      </c>
      <c r="M1283" s="22" t="e">
        <f>IF(#REF!=#REF!,1,0)</f>
        <v>#REF!</v>
      </c>
      <c r="N1283" s="22" t="e">
        <f>IF(M1283=0,"",COUNTIF(M$4:M1283,1))</f>
        <v>#REF!</v>
      </c>
      <c r="O1283" s="53" t="e">
        <f>IF(#REF!=zz!BR$2396,1,0)</f>
        <v>#REF!</v>
      </c>
      <c r="P1283" s="53" t="e">
        <f>IF(O1283=0,"",COUNTIF(O$4:O1283,1))</f>
        <v>#REF!</v>
      </c>
      <c r="Q1283" s="53" t="e">
        <f>IF(#REF!=zz!BR$2398,1,0)</f>
        <v>#REF!</v>
      </c>
      <c r="R1283" s="53" t="e">
        <f>IF(Q1283=0,"",COUNTIF(Q$4:Q1283,1))</f>
        <v>#REF!</v>
      </c>
      <c r="S1283" s="53" t="e">
        <f>IF(#REF!=zz!BR$2400,1,0)</f>
        <v>#REF!</v>
      </c>
      <c r="T1283" s="53" t="e">
        <f>IF(S1283=0,"",COUNTIF(S$4:S1283,1))</f>
        <v>#REF!</v>
      </c>
      <c r="U1283" s="53" t="e">
        <f>IF(#REF!&lt;&gt;"",1,"")</f>
        <v>#REF!</v>
      </c>
      <c r="V1283" s="53" t="e">
        <f>IF(U1283="","",COUNTIF(U$4:U1283,1))</f>
        <v>#REF!</v>
      </c>
      <c r="W1283" s="53" t="e">
        <f>#REF!</f>
        <v>#REF!</v>
      </c>
      <c r="X1283" s="53" t="e">
        <f>IF(W1283=0,"",COUNTIF(W$4:W1283,1))</f>
        <v>#REF!</v>
      </c>
    </row>
    <row r="1284" spans="12:24" s="21" customFormat="1" x14ac:dyDescent="0.2">
      <c r="L1284" s="22">
        <v>1281</v>
      </c>
      <c r="M1284" s="22" t="e">
        <f>IF(#REF!=#REF!,1,0)</f>
        <v>#REF!</v>
      </c>
      <c r="N1284" s="22" t="e">
        <f>IF(M1284=0,"",COUNTIF(M$4:M1284,1))</f>
        <v>#REF!</v>
      </c>
      <c r="O1284" s="53" t="e">
        <f>IF(#REF!=zz!BR$2396,1,0)</f>
        <v>#REF!</v>
      </c>
      <c r="P1284" s="53" t="e">
        <f>IF(O1284=0,"",COUNTIF(O$4:O1284,1))</f>
        <v>#REF!</v>
      </c>
      <c r="Q1284" s="53" t="e">
        <f>IF(#REF!=zz!BR$2398,1,0)</f>
        <v>#REF!</v>
      </c>
      <c r="R1284" s="53" t="e">
        <f>IF(Q1284=0,"",COUNTIF(Q$4:Q1284,1))</f>
        <v>#REF!</v>
      </c>
      <c r="S1284" s="53" t="e">
        <f>IF(#REF!=zz!BR$2400,1,0)</f>
        <v>#REF!</v>
      </c>
      <c r="T1284" s="53" t="e">
        <f>IF(S1284=0,"",COUNTIF(S$4:S1284,1))</f>
        <v>#REF!</v>
      </c>
      <c r="U1284" s="53" t="e">
        <f>IF(#REF!&lt;&gt;"",1,"")</f>
        <v>#REF!</v>
      </c>
      <c r="V1284" s="53" t="e">
        <f>IF(U1284="","",COUNTIF(U$4:U1284,1))</f>
        <v>#REF!</v>
      </c>
      <c r="W1284" s="53" t="e">
        <f>#REF!</f>
        <v>#REF!</v>
      </c>
      <c r="X1284" s="53" t="e">
        <f>IF(W1284=0,"",COUNTIF(W$4:W1284,1))</f>
        <v>#REF!</v>
      </c>
    </row>
    <row r="1285" spans="12:24" s="21" customFormat="1" x14ac:dyDescent="0.2">
      <c r="L1285" s="22">
        <v>1282</v>
      </c>
      <c r="M1285" s="22" t="e">
        <f>IF(#REF!=#REF!,1,0)</f>
        <v>#REF!</v>
      </c>
      <c r="N1285" s="22" t="e">
        <f>IF(M1285=0,"",COUNTIF(M$4:M1285,1))</f>
        <v>#REF!</v>
      </c>
      <c r="O1285" s="53" t="e">
        <f>IF(#REF!=zz!BR$2396,1,0)</f>
        <v>#REF!</v>
      </c>
      <c r="P1285" s="53" t="e">
        <f>IF(O1285=0,"",COUNTIF(O$4:O1285,1))</f>
        <v>#REF!</v>
      </c>
      <c r="Q1285" s="53" t="e">
        <f>IF(#REF!=zz!BR$2398,1,0)</f>
        <v>#REF!</v>
      </c>
      <c r="R1285" s="53" t="e">
        <f>IF(Q1285=0,"",COUNTIF(Q$4:Q1285,1))</f>
        <v>#REF!</v>
      </c>
      <c r="S1285" s="53" t="e">
        <f>IF(#REF!=zz!BR$2400,1,0)</f>
        <v>#REF!</v>
      </c>
      <c r="T1285" s="53" t="e">
        <f>IF(S1285=0,"",COUNTIF(S$4:S1285,1))</f>
        <v>#REF!</v>
      </c>
      <c r="U1285" s="53" t="e">
        <f>IF(#REF!&lt;&gt;"",1,"")</f>
        <v>#REF!</v>
      </c>
      <c r="V1285" s="53" t="e">
        <f>IF(U1285="","",COUNTIF(U$4:U1285,1))</f>
        <v>#REF!</v>
      </c>
      <c r="W1285" s="53" t="e">
        <f>#REF!</f>
        <v>#REF!</v>
      </c>
      <c r="X1285" s="53" t="e">
        <f>IF(W1285=0,"",COUNTIF(W$4:W1285,1))</f>
        <v>#REF!</v>
      </c>
    </row>
    <row r="1286" spans="12:24" s="21" customFormat="1" x14ac:dyDescent="0.2">
      <c r="L1286" s="22">
        <v>1283</v>
      </c>
      <c r="M1286" s="22" t="e">
        <f>IF(#REF!=#REF!,1,0)</f>
        <v>#REF!</v>
      </c>
      <c r="N1286" s="22" t="e">
        <f>IF(M1286=0,"",COUNTIF(M$4:M1286,1))</f>
        <v>#REF!</v>
      </c>
      <c r="O1286" s="53" t="e">
        <f>IF(#REF!=zz!BR$2396,1,0)</f>
        <v>#REF!</v>
      </c>
      <c r="P1286" s="53" t="e">
        <f>IF(O1286=0,"",COUNTIF(O$4:O1286,1))</f>
        <v>#REF!</v>
      </c>
      <c r="Q1286" s="53" t="e">
        <f>IF(#REF!=zz!BR$2398,1,0)</f>
        <v>#REF!</v>
      </c>
      <c r="R1286" s="53" t="e">
        <f>IF(Q1286=0,"",COUNTIF(Q$4:Q1286,1))</f>
        <v>#REF!</v>
      </c>
      <c r="S1286" s="53" t="e">
        <f>IF(#REF!=zz!BR$2400,1,0)</f>
        <v>#REF!</v>
      </c>
      <c r="T1286" s="53" t="e">
        <f>IF(S1286=0,"",COUNTIF(S$4:S1286,1))</f>
        <v>#REF!</v>
      </c>
      <c r="U1286" s="53" t="e">
        <f>IF(#REF!&lt;&gt;"",1,"")</f>
        <v>#REF!</v>
      </c>
      <c r="V1286" s="53" t="e">
        <f>IF(U1286="","",COUNTIF(U$4:U1286,1))</f>
        <v>#REF!</v>
      </c>
      <c r="W1286" s="53" t="e">
        <f>#REF!</f>
        <v>#REF!</v>
      </c>
      <c r="X1286" s="53" t="e">
        <f>IF(W1286=0,"",COUNTIF(W$4:W1286,1))</f>
        <v>#REF!</v>
      </c>
    </row>
    <row r="1287" spans="12:24" s="21" customFormat="1" x14ac:dyDescent="0.2">
      <c r="L1287" s="22">
        <v>1284</v>
      </c>
      <c r="M1287" s="22" t="e">
        <f>IF(#REF!=#REF!,1,0)</f>
        <v>#REF!</v>
      </c>
      <c r="N1287" s="22" t="e">
        <f>IF(M1287=0,"",COUNTIF(M$4:M1287,1))</f>
        <v>#REF!</v>
      </c>
      <c r="O1287" s="53" t="e">
        <f>IF(#REF!=zz!BR$2396,1,0)</f>
        <v>#REF!</v>
      </c>
      <c r="P1287" s="53" t="e">
        <f>IF(O1287=0,"",COUNTIF(O$4:O1287,1))</f>
        <v>#REF!</v>
      </c>
      <c r="Q1287" s="53" t="e">
        <f>IF(#REF!=zz!BR$2398,1,0)</f>
        <v>#REF!</v>
      </c>
      <c r="R1287" s="53" t="e">
        <f>IF(Q1287=0,"",COUNTIF(Q$4:Q1287,1))</f>
        <v>#REF!</v>
      </c>
      <c r="S1287" s="53" t="e">
        <f>IF(#REF!=zz!BR$2400,1,0)</f>
        <v>#REF!</v>
      </c>
      <c r="T1287" s="53" t="e">
        <f>IF(S1287=0,"",COUNTIF(S$4:S1287,1))</f>
        <v>#REF!</v>
      </c>
      <c r="U1287" s="53" t="e">
        <f>IF(#REF!&lt;&gt;"",1,"")</f>
        <v>#REF!</v>
      </c>
      <c r="V1287" s="53" t="e">
        <f>IF(U1287="","",COUNTIF(U$4:U1287,1))</f>
        <v>#REF!</v>
      </c>
      <c r="W1287" s="53" t="e">
        <f>#REF!</f>
        <v>#REF!</v>
      </c>
      <c r="X1287" s="53" t="e">
        <f>IF(W1287=0,"",COUNTIF(W$4:W1287,1))</f>
        <v>#REF!</v>
      </c>
    </row>
    <row r="1288" spans="12:24" s="21" customFormat="1" x14ac:dyDescent="0.2">
      <c r="L1288" s="22">
        <v>1285</v>
      </c>
      <c r="M1288" s="22" t="e">
        <f>IF(#REF!=#REF!,1,0)</f>
        <v>#REF!</v>
      </c>
      <c r="N1288" s="22" t="e">
        <f>IF(M1288=0,"",COUNTIF(M$4:M1288,1))</f>
        <v>#REF!</v>
      </c>
      <c r="O1288" s="53" t="e">
        <f>IF(#REF!=zz!BR$2396,1,0)</f>
        <v>#REF!</v>
      </c>
      <c r="P1288" s="53" t="e">
        <f>IF(O1288=0,"",COUNTIF(O$4:O1288,1))</f>
        <v>#REF!</v>
      </c>
      <c r="Q1288" s="53" t="e">
        <f>IF(#REF!=zz!BR$2398,1,0)</f>
        <v>#REF!</v>
      </c>
      <c r="R1288" s="53" t="e">
        <f>IF(Q1288=0,"",COUNTIF(Q$4:Q1288,1))</f>
        <v>#REF!</v>
      </c>
      <c r="S1288" s="53" t="e">
        <f>IF(#REF!=zz!BR$2400,1,0)</f>
        <v>#REF!</v>
      </c>
      <c r="T1288" s="53" t="e">
        <f>IF(S1288=0,"",COUNTIF(S$4:S1288,1))</f>
        <v>#REF!</v>
      </c>
      <c r="U1288" s="53" t="e">
        <f>IF(#REF!&lt;&gt;"",1,"")</f>
        <v>#REF!</v>
      </c>
      <c r="V1288" s="53" t="e">
        <f>IF(U1288="","",COUNTIF(U$4:U1288,1))</f>
        <v>#REF!</v>
      </c>
      <c r="W1288" s="53" t="e">
        <f>#REF!</f>
        <v>#REF!</v>
      </c>
      <c r="X1288" s="53" t="e">
        <f>IF(W1288=0,"",COUNTIF(W$4:W1288,1))</f>
        <v>#REF!</v>
      </c>
    </row>
    <row r="1289" spans="12:24" s="21" customFormat="1" x14ac:dyDescent="0.2">
      <c r="L1289" s="22">
        <v>1286</v>
      </c>
      <c r="M1289" s="22" t="e">
        <f>IF(#REF!=#REF!,1,0)</f>
        <v>#REF!</v>
      </c>
      <c r="N1289" s="22" t="e">
        <f>IF(M1289=0,"",COUNTIF(M$4:M1289,1))</f>
        <v>#REF!</v>
      </c>
      <c r="O1289" s="53" t="e">
        <f>IF(#REF!=zz!BR$2396,1,0)</f>
        <v>#REF!</v>
      </c>
      <c r="P1289" s="53" t="e">
        <f>IF(O1289=0,"",COUNTIF(O$4:O1289,1))</f>
        <v>#REF!</v>
      </c>
      <c r="Q1289" s="53" t="e">
        <f>IF(#REF!=zz!BR$2398,1,0)</f>
        <v>#REF!</v>
      </c>
      <c r="R1289" s="53" t="e">
        <f>IF(Q1289=0,"",COUNTIF(Q$4:Q1289,1))</f>
        <v>#REF!</v>
      </c>
      <c r="S1289" s="53" t="e">
        <f>IF(#REF!=zz!BR$2400,1,0)</f>
        <v>#REF!</v>
      </c>
      <c r="T1289" s="53" t="e">
        <f>IF(S1289=0,"",COUNTIF(S$4:S1289,1))</f>
        <v>#REF!</v>
      </c>
      <c r="U1289" s="53" t="e">
        <f>IF(#REF!&lt;&gt;"",1,"")</f>
        <v>#REF!</v>
      </c>
      <c r="V1289" s="53" t="e">
        <f>IF(U1289="","",COUNTIF(U$4:U1289,1))</f>
        <v>#REF!</v>
      </c>
      <c r="W1289" s="53" t="e">
        <f>#REF!</f>
        <v>#REF!</v>
      </c>
      <c r="X1289" s="53" t="e">
        <f>IF(W1289=0,"",COUNTIF(W$4:W1289,1))</f>
        <v>#REF!</v>
      </c>
    </row>
    <row r="1290" spans="12:24" s="21" customFormat="1" x14ac:dyDescent="0.2">
      <c r="L1290" s="22">
        <v>1287</v>
      </c>
      <c r="M1290" s="22" t="e">
        <f>IF(#REF!=#REF!,1,0)</f>
        <v>#REF!</v>
      </c>
      <c r="N1290" s="22" t="e">
        <f>IF(M1290=0,"",COUNTIF(M$4:M1290,1))</f>
        <v>#REF!</v>
      </c>
      <c r="O1290" s="53" t="e">
        <f>IF(#REF!=zz!BR$2396,1,0)</f>
        <v>#REF!</v>
      </c>
      <c r="P1290" s="53" t="e">
        <f>IF(O1290=0,"",COUNTIF(O$4:O1290,1))</f>
        <v>#REF!</v>
      </c>
      <c r="Q1290" s="53" t="e">
        <f>IF(#REF!=zz!BR$2398,1,0)</f>
        <v>#REF!</v>
      </c>
      <c r="R1290" s="53" t="e">
        <f>IF(Q1290=0,"",COUNTIF(Q$4:Q1290,1))</f>
        <v>#REF!</v>
      </c>
      <c r="S1290" s="53" t="e">
        <f>IF(#REF!=zz!BR$2400,1,0)</f>
        <v>#REF!</v>
      </c>
      <c r="T1290" s="53" t="e">
        <f>IF(S1290=0,"",COUNTIF(S$4:S1290,1))</f>
        <v>#REF!</v>
      </c>
      <c r="U1290" s="53" t="e">
        <f>IF(#REF!&lt;&gt;"",1,"")</f>
        <v>#REF!</v>
      </c>
      <c r="V1290" s="53" t="e">
        <f>IF(U1290="","",COUNTIF(U$4:U1290,1))</f>
        <v>#REF!</v>
      </c>
      <c r="W1290" s="53" t="e">
        <f>#REF!</f>
        <v>#REF!</v>
      </c>
      <c r="X1290" s="53" t="e">
        <f>IF(W1290=0,"",COUNTIF(W$4:W1290,1))</f>
        <v>#REF!</v>
      </c>
    </row>
    <row r="1291" spans="12:24" s="21" customFormat="1" x14ac:dyDescent="0.2">
      <c r="L1291" s="22">
        <v>1288</v>
      </c>
      <c r="M1291" s="22" t="e">
        <f>IF(#REF!=#REF!,1,0)</f>
        <v>#REF!</v>
      </c>
      <c r="N1291" s="22" t="e">
        <f>IF(M1291=0,"",COUNTIF(M$4:M1291,1))</f>
        <v>#REF!</v>
      </c>
      <c r="O1291" s="53" t="e">
        <f>IF(#REF!=zz!BR$2396,1,0)</f>
        <v>#REF!</v>
      </c>
      <c r="P1291" s="53" t="e">
        <f>IF(O1291=0,"",COUNTIF(O$4:O1291,1))</f>
        <v>#REF!</v>
      </c>
      <c r="Q1291" s="53" t="e">
        <f>IF(#REF!=zz!BR$2398,1,0)</f>
        <v>#REF!</v>
      </c>
      <c r="R1291" s="53" t="e">
        <f>IF(Q1291=0,"",COUNTIF(Q$4:Q1291,1))</f>
        <v>#REF!</v>
      </c>
      <c r="S1291" s="53" t="e">
        <f>IF(#REF!=zz!BR$2400,1,0)</f>
        <v>#REF!</v>
      </c>
      <c r="T1291" s="53" t="e">
        <f>IF(S1291=0,"",COUNTIF(S$4:S1291,1))</f>
        <v>#REF!</v>
      </c>
      <c r="U1291" s="53" t="e">
        <f>IF(#REF!&lt;&gt;"",1,"")</f>
        <v>#REF!</v>
      </c>
      <c r="V1291" s="53" t="e">
        <f>IF(U1291="","",COUNTIF(U$4:U1291,1))</f>
        <v>#REF!</v>
      </c>
      <c r="W1291" s="53" t="e">
        <f>#REF!</f>
        <v>#REF!</v>
      </c>
      <c r="X1291" s="53" t="e">
        <f>IF(W1291=0,"",COUNTIF(W$4:W1291,1))</f>
        <v>#REF!</v>
      </c>
    </row>
    <row r="1292" spans="12:24" s="21" customFormat="1" x14ac:dyDescent="0.2">
      <c r="L1292" s="22">
        <v>1289</v>
      </c>
      <c r="M1292" s="22" t="e">
        <f>IF(#REF!=#REF!,1,0)</f>
        <v>#REF!</v>
      </c>
      <c r="N1292" s="22" t="e">
        <f>IF(M1292=0,"",COUNTIF(M$4:M1292,1))</f>
        <v>#REF!</v>
      </c>
      <c r="O1292" s="53" t="e">
        <f>IF(#REF!=zz!BR$2396,1,0)</f>
        <v>#REF!</v>
      </c>
      <c r="P1292" s="53" t="e">
        <f>IF(O1292=0,"",COUNTIF(O$4:O1292,1))</f>
        <v>#REF!</v>
      </c>
      <c r="Q1292" s="53" t="e">
        <f>IF(#REF!=zz!BR$2398,1,0)</f>
        <v>#REF!</v>
      </c>
      <c r="R1292" s="53" t="e">
        <f>IF(Q1292=0,"",COUNTIF(Q$4:Q1292,1))</f>
        <v>#REF!</v>
      </c>
      <c r="S1292" s="53" t="e">
        <f>IF(#REF!=zz!BR$2400,1,0)</f>
        <v>#REF!</v>
      </c>
      <c r="T1292" s="53" t="e">
        <f>IF(S1292=0,"",COUNTIF(S$4:S1292,1))</f>
        <v>#REF!</v>
      </c>
      <c r="U1292" s="53" t="e">
        <f>IF(#REF!&lt;&gt;"",1,"")</f>
        <v>#REF!</v>
      </c>
      <c r="V1292" s="53" t="e">
        <f>IF(U1292="","",COUNTIF(U$4:U1292,1))</f>
        <v>#REF!</v>
      </c>
      <c r="W1292" s="53" t="e">
        <f>#REF!</f>
        <v>#REF!</v>
      </c>
      <c r="X1292" s="53" t="e">
        <f>IF(W1292=0,"",COUNTIF(W$4:W1292,1))</f>
        <v>#REF!</v>
      </c>
    </row>
    <row r="1293" spans="12:24" s="21" customFormat="1" x14ac:dyDescent="0.2">
      <c r="L1293" s="22">
        <v>1290</v>
      </c>
      <c r="M1293" s="22" t="e">
        <f>IF(#REF!=#REF!,1,0)</f>
        <v>#REF!</v>
      </c>
      <c r="N1293" s="22" t="e">
        <f>IF(M1293=0,"",COUNTIF(M$4:M1293,1))</f>
        <v>#REF!</v>
      </c>
      <c r="O1293" s="53" t="e">
        <f>IF(#REF!=zz!BR$2396,1,0)</f>
        <v>#REF!</v>
      </c>
      <c r="P1293" s="53" t="e">
        <f>IF(O1293=0,"",COUNTIF(O$4:O1293,1))</f>
        <v>#REF!</v>
      </c>
      <c r="Q1293" s="53" t="e">
        <f>IF(#REF!=zz!BR$2398,1,0)</f>
        <v>#REF!</v>
      </c>
      <c r="R1293" s="53" t="e">
        <f>IF(Q1293=0,"",COUNTIF(Q$4:Q1293,1))</f>
        <v>#REF!</v>
      </c>
      <c r="S1293" s="53" t="e">
        <f>IF(#REF!=zz!BR$2400,1,0)</f>
        <v>#REF!</v>
      </c>
      <c r="T1293" s="53" t="e">
        <f>IF(S1293=0,"",COUNTIF(S$4:S1293,1))</f>
        <v>#REF!</v>
      </c>
      <c r="U1293" s="53" t="e">
        <f>IF(#REF!&lt;&gt;"",1,"")</f>
        <v>#REF!</v>
      </c>
      <c r="V1293" s="53" t="e">
        <f>IF(U1293="","",COUNTIF(U$4:U1293,1))</f>
        <v>#REF!</v>
      </c>
      <c r="W1293" s="53" t="e">
        <f>#REF!</f>
        <v>#REF!</v>
      </c>
      <c r="X1293" s="53" t="e">
        <f>IF(W1293=0,"",COUNTIF(W$4:W1293,1))</f>
        <v>#REF!</v>
      </c>
    </row>
    <row r="1294" spans="12:24" s="21" customFormat="1" x14ac:dyDescent="0.2">
      <c r="L1294" s="22">
        <v>1291</v>
      </c>
      <c r="M1294" s="22" t="e">
        <f>IF(#REF!=#REF!,1,0)</f>
        <v>#REF!</v>
      </c>
      <c r="N1294" s="22" t="e">
        <f>IF(M1294=0,"",COUNTIF(M$4:M1294,1))</f>
        <v>#REF!</v>
      </c>
      <c r="O1294" s="53" t="e">
        <f>IF(#REF!=zz!BR$2396,1,0)</f>
        <v>#REF!</v>
      </c>
      <c r="P1294" s="53" t="e">
        <f>IF(O1294=0,"",COUNTIF(O$4:O1294,1))</f>
        <v>#REF!</v>
      </c>
      <c r="Q1294" s="53" t="e">
        <f>IF(#REF!=zz!BR$2398,1,0)</f>
        <v>#REF!</v>
      </c>
      <c r="R1294" s="53" t="e">
        <f>IF(Q1294=0,"",COUNTIF(Q$4:Q1294,1))</f>
        <v>#REF!</v>
      </c>
      <c r="S1294" s="53" t="e">
        <f>IF(#REF!=zz!BR$2400,1,0)</f>
        <v>#REF!</v>
      </c>
      <c r="T1294" s="53" t="e">
        <f>IF(S1294=0,"",COUNTIF(S$4:S1294,1))</f>
        <v>#REF!</v>
      </c>
      <c r="U1294" s="53" t="e">
        <f>IF(#REF!&lt;&gt;"",1,"")</f>
        <v>#REF!</v>
      </c>
      <c r="V1294" s="53" t="e">
        <f>IF(U1294="","",COUNTIF(U$4:U1294,1))</f>
        <v>#REF!</v>
      </c>
      <c r="W1294" s="53" t="e">
        <f>#REF!</f>
        <v>#REF!</v>
      </c>
      <c r="X1294" s="53" t="e">
        <f>IF(W1294=0,"",COUNTIF(W$4:W1294,1))</f>
        <v>#REF!</v>
      </c>
    </row>
    <row r="1295" spans="12:24" s="21" customFormat="1" x14ac:dyDescent="0.2">
      <c r="L1295" s="22">
        <v>1292</v>
      </c>
      <c r="M1295" s="22" t="e">
        <f>IF(#REF!=#REF!,1,0)</f>
        <v>#REF!</v>
      </c>
      <c r="N1295" s="22" t="e">
        <f>IF(M1295=0,"",COUNTIF(M$4:M1295,1))</f>
        <v>#REF!</v>
      </c>
      <c r="O1295" s="53" t="e">
        <f>IF(#REF!=zz!BR$2396,1,0)</f>
        <v>#REF!</v>
      </c>
      <c r="P1295" s="53" t="e">
        <f>IF(O1295=0,"",COUNTIF(O$4:O1295,1))</f>
        <v>#REF!</v>
      </c>
      <c r="Q1295" s="53" t="e">
        <f>IF(#REF!=zz!BR$2398,1,0)</f>
        <v>#REF!</v>
      </c>
      <c r="R1295" s="53" t="e">
        <f>IF(Q1295=0,"",COUNTIF(Q$4:Q1295,1))</f>
        <v>#REF!</v>
      </c>
      <c r="S1295" s="53" t="e">
        <f>IF(#REF!=zz!BR$2400,1,0)</f>
        <v>#REF!</v>
      </c>
      <c r="T1295" s="53" t="e">
        <f>IF(S1295=0,"",COUNTIF(S$4:S1295,1))</f>
        <v>#REF!</v>
      </c>
      <c r="U1295" s="53" t="e">
        <f>IF(#REF!&lt;&gt;"",1,"")</f>
        <v>#REF!</v>
      </c>
      <c r="V1295" s="53" t="e">
        <f>IF(U1295="","",COUNTIF(U$4:U1295,1))</f>
        <v>#REF!</v>
      </c>
      <c r="W1295" s="53" t="e">
        <f>#REF!</f>
        <v>#REF!</v>
      </c>
      <c r="X1295" s="53" t="e">
        <f>IF(W1295=0,"",COUNTIF(W$4:W1295,1))</f>
        <v>#REF!</v>
      </c>
    </row>
    <row r="1296" spans="12:24" s="21" customFormat="1" x14ac:dyDescent="0.2">
      <c r="L1296" s="22">
        <v>1293</v>
      </c>
      <c r="M1296" s="22" t="e">
        <f>IF(#REF!=#REF!,1,0)</f>
        <v>#REF!</v>
      </c>
      <c r="N1296" s="22" t="e">
        <f>IF(M1296=0,"",COUNTIF(M$4:M1296,1))</f>
        <v>#REF!</v>
      </c>
      <c r="O1296" s="53" t="e">
        <f>IF(#REF!=zz!BR$2396,1,0)</f>
        <v>#REF!</v>
      </c>
      <c r="P1296" s="53" t="e">
        <f>IF(O1296=0,"",COUNTIF(O$4:O1296,1))</f>
        <v>#REF!</v>
      </c>
      <c r="Q1296" s="53" t="e">
        <f>IF(#REF!=zz!BR$2398,1,0)</f>
        <v>#REF!</v>
      </c>
      <c r="R1296" s="53" t="e">
        <f>IF(Q1296=0,"",COUNTIF(Q$4:Q1296,1))</f>
        <v>#REF!</v>
      </c>
      <c r="S1296" s="53" t="e">
        <f>IF(#REF!=zz!BR$2400,1,0)</f>
        <v>#REF!</v>
      </c>
      <c r="T1296" s="53" t="e">
        <f>IF(S1296=0,"",COUNTIF(S$4:S1296,1))</f>
        <v>#REF!</v>
      </c>
      <c r="U1296" s="53" t="e">
        <f>IF(#REF!&lt;&gt;"",1,"")</f>
        <v>#REF!</v>
      </c>
      <c r="V1296" s="53" t="e">
        <f>IF(U1296="","",COUNTIF(U$4:U1296,1))</f>
        <v>#REF!</v>
      </c>
      <c r="W1296" s="53" t="e">
        <f>#REF!</f>
        <v>#REF!</v>
      </c>
      <c r="X1296" s="53" t="e">
        <f>IF(W1296=0,"",COUNTIF(W$4:W1296,1))</f>
        <v>#REF!</v>
      </c>
    </row>
    <row r="1297" spans="12:24" s="21" customFormat="1" x14ac:dyDescent="0.2">
      <c r="L1297" s="22">
        <v>1294</v>
      </c>
      <c r="M1297" s="22" t="e">
        <f>IF(#REF!=#REF!,1,0)</f>
        <v>#REF!</v>
      </c>
      <c r="N1297" s="22" t="e">
        <f>IF(M1297=0,"",COUNTIF(M$4:M1297,1))</f>
        <v>#REF!</v>
      </c>
      <c r="O1297" s="53" t="e">
        <f>IF(#REF!=zz!BR$2396,1,0)</f>
        <v>#REF!</v>
      </c>
      <c r="P1297" s="53" t="e">
        <f>IF(O1297=0,"",COUNTIF(O$4:O1297,1))</f>
        <v>#REF!</v>
      </c>
      <c r="Q1297" s="53" t="e">
        <f>IF(#REF!=zz!BR$2398,1,0)</f>
        <v>#REF!</v>
      </c>
      <c r="R1297" s="53" t="e">
        <f>IF(Q1297=0,"",COUNTIF(Q$4:Q1297,1))</f>
        <v>#REF!</v>
      </c>
      <c r="S1297" s="53" t="e">
        <f>IF(#REF!=zz!BR$2400,1,0)</f>
        <v>#REF!</v>
      </c>
      <c r="T1297" s="53" t="e">
        <f>IF(S1297=0,"",COUNTIF(S$4:S1297,1))</f>
        <v>#REF!</v>
      </c>
      <c r="U1297" s="53" t="e">
        <f>IF(#REF!&lt;&gt;"",1,"")</f>
        <v>#REF!</v>
      </c>
      <c r="V1297" s="53" t="e">
        <f>IF(U1297="","",COUNTIF(U$4:U1297,1))</f>
        <v>#REF!</v>
      </c>
      <c r="W1297" s="53" t="e">
        <f>#REF!</f>
        <v>#REF!</v>
      </c>
      <c r="X1297" s="53" t="e">
        <f>IF(W1297=0,"",COUNTIF(W$4:W1297,1))</f>
        <v>#REF!</v>
      </c>
    </row>
    <row r="1298" spans="12:24" s="21" customFormat="1" x14ac:dyDescent="0.2">
      <c r="L1298" s="22">
        <v>1295</v>
      </c>
      <c r="M1298" s="22" t="e">
        <f>IF(#REF!=#REF!,1,0)</f>
        <v>#REF!</v>
      </c>
      <c r="N1298" s="22" t="e">
        <f>IF(M1298=0,"",COUNTIF(M$4:M1298,1))</f>
        <v>#REF!</v>
      </c>
      <c r="O1298" s="53" t="e">
        <f>IF(#REF!=zz!BR$2396,1,0)</f>
        <v>#REF!</v>
      </c>
      <c r="P1298" s="53" t="e">
        <f>IF(O1298=0,"",COUNTIF(O$4:O1298,1))</f>
        <v>#REF!</v>
      </c>
      <c r="Q1298" s="53" t="e">
        <f>IF(#REF!=zz!BR$2398,1,0)</f>
        <v>#REF!</v>
      </c>
      <c r="R1298" s="53" t="e">
        <f>IF(Q1298=0,"",COUNTIF(Q$4:Q1298,1))</f>
        <v>#REF!</v>
      </c>
      <c r="S1298" s="53" t="e">
        <f>IF(#REF!=zz!BR$2400,1,0)</f>
        <v>#REF!</v>
      </c>
      <c r="T1298" s="53" t="e">
        <f>IF(S1298=0,"",COUNTIF(S$4:S1298,1))</f>
        <v>#REF!</v>
      </c>
      <c r="U1298" s="53" t="e">
        <f>IF(#REF!&lt;&gt;"",1,"")</f>
        <v>#REF!</v>
      </c>
      <c r="V1298" s="53" t="e">
        <f>IF(U1298="","",COUNTIF(U$4:U1298,1))</f>
        <v>#REF!</v>
      </c>
      <c r="W1298" s="53" t="e">
        <f>#REF!</f>
        <v>#REF!</v>
      </c>
      <c r="X1298" s="53" t="e">
        <f>IF(W1298=0,"",COUNTIF(W$4:W1298,1))</f>
        <v>#REF!</v>
      </c>
    </row>
    <row r="1299" spans="12:24" s="21" customFormat="1" x14ac:dyDescent="0.2">
      <c r="L1299" s="22">
        <v>1296</v>
      </c>
      <c r="M1299" s="22" t="e">
        <f>IF(#REF!=#REF!,1,0)</f>
        <v>#REF!</v>
      </c>
      <c r="N1299" s="22" t="e">
        <f>IF(M1299=0,"",COUNTIF(M$4:M1299,1))</f>
        <v>#REF!</v>
      </c>
      <c r="O1299" s="53" t="e">
        <f>IF(#REF!=zz!BR$2396,1,0)</f>
        <v>#REF!</v>
      </c>
      <c r="P1299" s="53" t="e">
        <f>IF(O1299=0,"",COUNTIF(O$4:O1299,1))</f>
        <v>#REF!</v>
      </c>
      <c r="Q1299" s="53" t="e">
        <f>IF(#REF!=zz!BR$2398,1,0)</f>
        <v>#REF!</v>
      </c>
      <c r="R1299" s="53" t="e">
        <f>IF(Q1299=0,"",COUNTIF(Q$4:Q1299,1))</f>
        <v>#REF!</v>
      </c>
      <c r="S1299" s="53" t="e">
        <f>IF(#REF!=zz!BR$2400,1,0)</f>
        <v>#REF!</v>
      </c>
      <c r="T1299" s="53" t="e">
        <f>IF(S1299=0,"",COUNTIF(S$4:S1299,1))</f>
        <v>#REF!</v>
      </c>
      <c r="U1299" s="53" t="e">
        <f>IF(#REF!&lt;&gt;"",1,"")</f>
        <v>#REF!</v>
      </c>
      <c r="V1299" s="53" t="e">
        <f>IF(U1299="","",COUNTIF(U$4:U1299,1))</f>
        <v>#REF!</v>
      </c>
      <c r="W1299" s="53" t="e">
        <f>#REF!</f>
        <v>#REF!</v>
      </c>
      <c r="X1299" s="53" t="e">
        <f>IF(W1299=0,"",COUNTIF(W$4:W1299,1))</f>
        <v>#REF!</v>
      </c>
    </row>
    <row r="1300" spans="12:24" s="21" customFormat="1" x14ac:dyDescent="0.2">
      <c r="L1300" s="22">
        <v>1297</v>
      </c>
      <c r="M1300" s="22" t="e">
        <f>IF(#REF!=#REF!,1,0)</f>
        <v>#REF!</v>
      </c>
      <c r="N1300" s="22" t="e">
        <f>IF(M1300=0,"",COUNTIF(M$4:M1300,1))</f>
        <v>#REF!</v>
      </c>
      <c r="O1300" s="53" t="e">
        <f>IF(#REF!=zz!BR$2396,1,0)</f>
        <v>#REF!</v>
      </c>
      <c r="P1300" s="53" t="e">
        <f>IF(O1300=0,"",COUNTIF(O$4:O1300,1))</f>
        <v>#REF!</v>
      </c>
      <c r="Q1300" s="53" t="e">
        <f>IF(#REF!=zz!BR$2398,1,0)</f>
        <v>#REF!</v>
      </c>
      <c r="R1300" s="53" t="e">
        <f>IF(Q1300=0,"",COUNTIF(Q$4:Q1300,1))</f>
        <v>#REF!</v>
      </c>
      <c r="S1300" s="53" t="e">
        <f>IF(#REF!=zz!BR$2400,1,0)</f>
        <v>#REF!</v>
      </c>
      <c r="T1300" s="53" t="e">
        <f>IF(S1300=0,"",COUNTIF(S$4:S1300,1))</f>
        <v>#REF!</v>
      </c>
      <c r="U1300" s="53" t="e">
        <f>IF(#REF!&lt;&gt;"",1,"")</f>
        <v>#REF!</v>
      </c>
      <c r="V1300" s="53" t="e">
        <f>IF(U1300="","",COUNTIF(U$4:U1300,1))</f>
        <v>#REF!</v>
      </c>
      <c r="W1300" s="53" t="e">
        <f>#REF!</f>
        <v>#REF!</v>
      </c>
      <c r="X1300" s="53" t="e">
        <f>IF(W1300=0,"",COUNTIF(W$4:W1300,1))</f>
        <v>#REF!</v>
      </c>
    </row>
    <row r="1301" spans="12:24" s="21" customFormat="1" x14ac:dyDescent="0.2">
      <c r="L1301" s="22">
        <v>1298</v>
      </c>
      <c r="M1301" s="22" t="e">
        <f>IF(#REF!=#REF!,1,0)</f>
        <v>#REF!</v>
      </c>
      <c r="N1301" s="22" t="e">
        <f>IF(M1301=0,"",COUNTIF(M$4:M1301,1))</f>
        <v>#REF!</v>
      </c>
      <c r="O1301" s="53" t="e">
        <f>IF(#REF!=zz!BR$2396,1,0)</f>
        <v>#REF!</v>
      </c>
      <c r="P1301" s="53" t="e">
        <f>IF(O1301=0,"",COUNTIF(O$4:O1301,1))</f>
        <v>#REF!</v>
      </c>
      <c r="Q1301" s="53" t="e">
        <f>IF(#REF!=zz!BR$2398,1,0)</f>
        <v>#REF!</v>
      </c>
      <c r="R1301" s="53" t="e">
        <f>IF(Q1301=0,"",COUNTIF(Q$4:Q1301,1))</f>
        <v>#REF!</v>
      </c>
      <c r="S1301" s="53" t="e">
        <f>IF(#REF!=zz!BR$2400,1,0)</f>
        <v>#REF!</v>
      </c>
      <c r="T1301" s="53" t="e">
        <f>IF(S1301=0,"",COUNTIF(S$4:S1301,1))</f>
        <v>#REF!</v>
      </c>
      <c r="U1301" s="53" t="e">
        <f>IF(#REF!&lt;&gt;"",1,"")</f>
        <v>#REF!</v>
      </c>
      <c r="V1301" s="53" t="e">
        <f>IF(U1301="","",COUNTIF(U$4:U1301,1))</f>
        <v>#REF!</v>
      </c>
      <c r="W1301" s="53" t="e">
        <f>#REF!</f>
        <v>#REF!</v>
      </c>
      <c r="X1301" s="53" t="e">
        <f>IF(W1301=0,"",COUNTIF(W$4:W1301,1))</f>
        <v>#REF!</v>
      </c>
    </row>
    <row r="1302" spans="12:24" s="21" customFormat="1" x14ac:dyDescent="0.2">
      <c r="L1302" s="22">
        <v>1299</v>
      </c>
      <c r="M1302" s="22" t="e">
        <f>IF(#REF!=#REF!,1,0)</f>
        <v>#REF!</v>
      </c>
      <c r="N1302" s="22" t="e">
        <f>IF(M1302=0,"",COUNTIF(M$4:M1302,1))</f>
        <v>#REF!</v>
      </c>
      <c r="O1302" s="53" t="e">
        <f>IF(#REF!=zz!BR$2396,1,0)</f>
        <v>#REF!</v>
      </c>
      <c r="P1302" s="53" t="e">
        <f>IF(O1302=0,"",COUNTIF(O$4:O1302,1))</f>
        <v>#REF!</v>
      </c>
      <c r="Q1302" s="53" t="e">
        <f>IF(#REF!=zz!BR$2398,1,0)</f>
        <v>#REF!</v>
      </c>
      <c r="R1302" s="53" t="e">
        <f>IF(Q1302=0,"",COUNTIF(Q$4:Q1302,1))</f>
        <v>#REF!</v>
      </c>
      <c r="S1302" s="53" t="e">
        <f>IF(#REF!=zz!BR$2400,1,0)</f>
        <v>#REF!</v>
      </c>
      <c r="T1302" s="53" t="e">
        <f>IF(S1302=0,"",COUNTIF(S$4:S1302,1))</f>
        <v>#REF!</v>
      </c>
      <c r="U1302" s="53" t="e">
        <f>IF(#REF!&lt;&gt;"",1,"")</f>
        <v>#REF!</v>
      </c>
      <c r="V1302" s="53" t="e">
        <f>IF(U1302="","",COUNTIF(U$4:U1302,1))</f>
        <v>#REF!</v>
      </c>
      <c r="W1302" s="53" t="e">
        <f>#REF!</f>
        <v>#REF!</v>
      </c>
      <c r="X1302" s="53" t="e">
        <f>IF(W1302=0,"",COUNTIF(W$4:W1302,1))</f>
        <v>#REF!</v>
      </c>
    </row>
    <row r="1303" spans="12:24" s="21" customFormat="1" x14ac:dyDescent="0.2">
      <c r="L1303" s="22">
        <v>1300</v>
      </c>
      <c r="M1303" s="22" t="e">
        <f>IF(#REF!=#REF!,1,0)</f>
        <v>#REF!</v>
      </c>
      <c r="N1303" s="22" t="e">
        <f>IF(M1303=0,"",COUNTIF(M$4:M1303,1))</f>
        <v>#REF!</v>
      </c>
      <c r="O1303" s="53" t="e">
        <f>IF(#REF!=zz!BR$2396,1,0)</f>
        <v>#REF!</v>
      </c>
      <c r="P1303" s="53" t="e">
        <f>IF(O1303=0,"",COUNTIF(O$4:O1303,1))</f>
        <v>#REF!</v>
      </c>
      <c r="Q1303" s="53" t="e">
        <f>IF(#REF!=zz!BR$2398,1,0)</f>
        <v>#REF!</v>
      </c>
      <c r="R1303" s="53" t="e">
        <f>IF(Q1303=0,"",COUNTIF(Q$4:Q1303,1))</f>
        <v>#REF!</v>
      </c>
      <c r="S1303" s="53" t="e">
        <f>IF(#REF!=zz!BR$2400,1,0)</f>
        <v>#REF!</v>
      </c>
      <c r="T1303" s="53" t="e">
        <f>IF(S1303=0,"",COUNTIF(S$4:S1303,1))</f>
        <v>#REF!</v>
      </c>
      <c r="U1303" s="53" t="e">
        <f>IF(#REF!&lt;&gt;"",1,"")</f>
        <v>#REF!</v>
      </c>
      <c r="V1303" s="53" t="e">
        <f>IF(U1303="","",COUNTIF(U$4:U1303,1))</f>
        <v>#REF!</v>
      </c>
      <c r="W1303" s="53" t="e">
        <f>#REF!</f>
        <v>#REF!</v>
      </c>
      <c r="X1303" s="53" t="e">
        <f>IF(W1303=0,"",COUNTIF(W$4:W1303,1))</f>
        <v>#REF!</v>
      </c>
    </row>
    <row r="1304" spans="12:24" s="21" customFormat="1" x14ac:dyDescent="0.2">
      <c r="L1304" s="22">
        <v>1301</v>
      </c>
      <c r="M1304" s="22" t="e">
        <f>IF(#REF!=#REF!,1,0)</f>
        <v>#REF!</v>
      </c>
      <c r="N1304" s="22" t="e">
        <f>IF(M1304=0,"",COUNTIF(M$4:M1304,1))</f>
        <v>#REF!</v>
      </c>
      <c r="O1304" s="53" t="e">
        <f>IF(#REF!=zz!BR$2396,1,0)</f>
        <v>#REF!</v>
      </c>
      <c r="P1304" s="53" t="e">
        <f>IF(O1304=0,"",COUNTIF(O$4:O1304,1))</f>
        <v>#REF!</v>
      </c>
      <c r="Q1304" s="53" t="e">
        <f>IF(#REF!=zz!BR$2398,1,0)</f>
        <v>#REF!</v>
      </c>
      <c r="R1304" s="53" t="e">
        <f>IF(Q1304=0,"",COUNTIF(Q$4:Q1304,1))</f>
        <v>#REF!</v>
      </c>
      <c r="S1304" s="53" t="e">
        <f>IF(#REF!=zz!BR$2400,1,0)</f>
        <v>#REF!</v>
      </c>
      <c r="T1304" s="53" t="e">
        <f>IF(S1304=0,"",COUNTIF(S$4:S1304,1))</f>
        <v>#REF!</v>
      </c>
      <c r="U1304" s="53" t="e">
        <f>IF(#REF!&lt;&gt;"",1,"")</f>
        <v>#REF!</v>
      </c>
      <c r="V1304" s="53" t="e">
        <f>IF(U1304="","",COUNTIF(U$4:U1304,1))</f>
        <v>#REF!</v>
      </c>
      <c r="W1304" s="53" t="e">
        <f>#REF!</f>
        <v>#REF!</v>
      </c>
      <c r="X1304" s="53" t="e">
        <f>IF(W1304=0,"",COUNTIF(W$4:W1304,1))</f>
        <v>#REF!</v>
      </c>
    </row>
    <row r="1305" spans="12:24" s="21" customFormat="1" x14ac:dyDescent="0.2">
      <c r="L1305" s="22">
        <v>1302</v>
      </c>
      <c r="M1305" s="22" t="e">
        <f>IF(#REF!=#REF!,1,0)</f>
        <v>#REF!</v>
      </c>
      <c r="N1305" s="22" t="e">
        <f>IF(M1305=0,"",COUNTIF(M$4:M1305,1))</f>
        <v>#REF!</v>
      </c>
      <c r="O1305" s="53" t="e">
        <f>IF(#REF!=zz!BR$2396,1,0)</f>
        <v>#REF!</v>
      </c>
      <c r="P1305" s="53" t="e">
        <f>IF(O1305=0,"",COUNTIF(O$4:O1305,1))</f>
        <v>#REF!</v>
      </c>
      <c r="Q1305" s="53" t="e">
        <f>IF(#REF!=zz!BR$2398,1,0)</f>
        <v>#REF!</v>
      </c>
      <c r="R1305" s="53" t="e">
        <f>IF(Q1305=0,"",COUNTIF(Q$4:Q1305,1))</f>
        <v>#REF!</v>
      </c>
      <c r="S1305" s="53" t="e">
        <f>IF(#REF!=zz!BR$2400,1,0)</f>
        <v>#REF!</v>
      </c>
      <c r="T1305" s="53" t="e">
        <f>IF(S1305=0,"",COUNTIF(S$4:S1305,1))</f>
        <v>#REF!</v>
      </c>
      <c r="U1305" s="53" t="e">
        <f>IF(#REF!&lt;&gt;"",1,"")</f>
        <v>#REF!</v>
      </c>
      <c r="V1305" s="53" t="e">
        <f>IF(U1305="","",COUNTIF(U$4:U1305,1))</f>
        <v>#REF!</v>
      </c>
      <c r="W1305" s="53" t="e">
        <f>#REF!</f>
        <v>#REF!</v>
      </c>
      <c r="X1305" s="53" t="e">
        <f>IF(W1305=0,"",COUNTIF(W$4:W1305,1))</f>
        <v>#REF!</v>
      </c>
    </row>
    <row r="1306" spans="12:24" s="21" customFormat="1" x14ac:dyDescent="0.2">
      <c r="L1306" s="22">
        <v>1303</v>
      </c>
      <c r="M1306" s="22" t="e">
        <f>IF(#REF!=#REF!,1,0)</f>
        <v>#REF!</v>
      </c>
      <c r="N1306" s="22" t="e">
        <f>IF(M1306=0,"",COUNTIF(M$4:M1306,1))</f>
        <v>#REF!</v>
      </c>
      <c r="O1306" s="53" t="e">
        <f>IF(#REF!=zz!BR$2396,1,0)</f>
        <v>#REF!</v>
      </c>
      <c r="P1306" s="53" t="e">
        <f>IF(O1306=0,"",COUNTIF(O$4:O1306,1))</f>
        <v>#REF!</v>
      </c>
      <c r="Q1306" s="53" t="e">
        <f>IF(#REF!=zz!BR$2398,1,0)</f>
        <v>#REF!</v>
      </c>
      <c r="R1306" s="53" t="e">
        <f>IF(Q1306=0,"",COUNTIF(Q$4:Q1306,1))</f>
        <v>#REF!</v>
      </c>
      <c r="S1306" s="53" t="e">
        <f>IF(#REF!=zz!BR$2400,1,0)</f>
        <v>#REF!</v>
      </c>
      <c r="T1306" s="53" t="e">
        <f>IF(S1306=0,"",COUNTIF(S$4:S1306,1))</f>
        <v>#REF!</v>
      </c>
      <c r="U1306" s="53" t="e">
        <f>IF(#REF!&lt;&gt;"",1,"")</f>
        <v>#REF!</v>
      </c>
      <c r="V1306" s="53" t="e">
        <f>IF(U1306="","",COUNTIF(U$4:U1306,1))</f>
        <v>#REF!</v>
      </c>
      <c r="W1306" s="53" t="e">
        <f>#REF!</f>
        <v>#REF!</v>
      </c>
      <c r="X1306" s="53" t="e">
        <f>IF(W1306=0,"",COUNTIF(W$4:W1306,1))</f>
        <v>#REF!</v>
      </c>
    </row>
    <row r="1307" spans="12:24" s="21" customFormat="1" x14ac:dyDescent="0.2">
      <c r="L1307" s="22">
        <v>1304</v>
      </c>
      <c r="M1307" s="22" t="e">
        <f>IF(#REF!=#REF!,1,0)</f>
        <v>#REF!</v>
      </c>
      <c r="N1307" s="22" t="e">
        <f>IF(M1307=0,"",COUNTIF(M$4:M1307,1))</f>
        <v>#REF!</v>
      </c>
      <c r="O1307" s="53" t="e">
        <f>IF(#REF!=zz!BR$2396,1,0)</f>
        <v>#REF!</v>
      </c>
      <c r="P1307" s="53" t="e">
        <f>IF(O1307=0,"",COUNTIF(O$4:O1307,1))</f>
        <v>#REF!</v>
      </c>
      <c r="Q1307" s="53" t="e">
        <f>IF(#REF!=zz!BR$2398,1,0)</f>
        <v>#REF!</v>
      </c>
      <c r="R1307" s="53" t="e">
        <f>IF(Q1307=0,"",COUNTIF(Q$4:Q1307,1))</f>
        <v>#REF!</v>
      </c>
      <c r="S1307" s="53" t="e">
        <f>IF(#REF!=zz!BR$2400,1,0)</f>
        <v>#REF!</v>
      </c>
      <c r="T1307" s="53" t="e">
        <f>IF(S1307=0,"",COUNTIF(S$4:S1307,1))</f>
        <v>#REF!</v>
      </c>
      <c r="U1307" s="53" t="e">
        <f>IF(#REF!&lt;&gt;"",1,"")</f>
        <v>#REF!</v>
      </c>
      <c r="V1307" s="53" t="e">
        <f>IF(U1307="","",COUNTIF(U$4:U1307,1))</f>
        <v>#REF!</v>
      </c>
      <c r="W1307" s="53" t="e">
        <f>#REF!</f>
        <v>#REF!</v>
      </c>
      <c r="X1307" s="53" t="e">
        <f>IF(W1307=0,"",COUNTIF(W$4:W1307,1))</f>
        <v>#REF!</v>
      </c>
    </row>
    <row r="1308" spans="12:24" s="21" customFormat="1" x14ac:dyDescent="0.2">
      <c r="L1308" s="22">
        <v>1305</v>
      </c>
      <c r="M1308" s="22" t="e">
        <f>IF(#REF!=#REF!,1,0)</f>
        <v>#REF!</v>
      </c>
      <c r="N1308" s="22" t="e">
        <f>IF(M1308=0,"",COUNTIF(M$4:M1308,1))</f>
        <v>#REF!</v>
      </c>
      <c r="O1308" s="53" t="e">
        <f>IF(#REF!=zz!BR$2396,1,0)</f>
        <v>#REF!</v>
      </c>
      <c r="P1308" s="53" t="e">
        <f>IF(O1308=0,"",COUNTIF(O$4:O1308,1))</f>
        <v>#REF!</v>
      </c>
      <c r="Q1308" s="53" t="e">
        <f>IF(#REF!=zz!BR$2398,1,0)</f>
        <v>#REF!</v>
      </c>
      <c r="R1308" s="53" t="e">
        <f>IF(Q1308=0,"",COUNTIF(Q$4:Q1308,1))</f>
        <v>#REF!</v>
      </c>
      <c r="S1308" s="53" t="e">
        <f>IF(#REF!=zz!BR$2400,1,0)</f>
        <v>#REF!</v>
      </c>
      <c r="T1308" s="53" t="e">
        <f>IF(S1308=0,"",COUNTIF(S$4:S1308,1))</f>
        <v>#REF!</v>
      </c>
      <c r="U1308" s="53" t="e">
        <f>IF(#REF!&lt;&gt;"",1,"")</f>
        <v>#REF!</v>
      </c>
      <c r="V1308" s="53" t="e">
        <f>IF(U1308="","",COUNTIF(U$4:U1308,1))</f>
        <v>#REF!</v>
      </c>
      <c r="W1308" s="53" t="e">
        <f>#REF!</f>
        <v>#REF!</v>
      </c>
      <c r="X1308" s="53" t="e">
        <f>IF(W1308=0,"",COUNTIF(W$4:W1308,1))</f>
        <v>#REF!</v>
      </c>
    </row>
    <row r="1309" spans="12:24" s="21" customFormat="1" x14ac:dyDescent="0.2">
      <c r="L1309" s="22">
        <v>1306</v>
      </c>
      <c r="M1309" s="22" t="e">
        <f>IF(#REF!=#REF!,1,0)</f>
        <v>#REF!</v>
      </c>
      <c r="N1309" s="22" t="e">
        <f>IF(M1309=0,"",COUNTIF(M$4:M1309,1))</f>
        <v>#REF!</v>
      </c>
      <c r="O1309" s="53" t="e">
        <f>IF(#REF!=zz!BR$2396,1,0)</f>
        <v>#REF!</v>
      </c>
      <c r="P1309" s="53" t="e">
        <f>IF(O1309=0,"",COUNTIF(O$4:O1309,1))</f>
        <v>#REF!</v>
      </c>
      <c r="Q1309" s="53" t="e">
        <f>IF(#REF!=zz!BR$2398,1,0)</f>
        <v>#REF!</v>
      </c>
      <c r="R1309" s="53" t="e">
        <f>IF(Q1309=0,"",COUNTIF(Q$4:Q1309,1))</f>
        <v>#REF!</v>
      </c>
      <c r="S1309" s="53" t="e">
        <f>IF(#REF!=zz!BR$2400,1,0)</f>
        <v>#REF!</v>
      </c>
      <c r="T1309" s="53" t="e">
        <f>IF(S1309=0,"",COUNTIF(S$4:S1309,1))</f>
        <v>#REF!</v>
      </c>
      <c r="U1309" s="53" t="e">
        <f>IF(#REF!&lt;&gt;"",1,"")</f>
        <v>#REF!</v>
      </c>
      <c r="V1309" s="53" t="e">
        <f>IF(U1309="","",COUNTIF(U$4:U1309,1))</f>
        <v>#REF!</v>
      </c>
      <c r="W1309" s="53" t="e">
        <f>#REF!</f>
        <v>#REF!</v>
      </c>
      <c r="X1309" s="53" t="e">
        <f>IF(W1309=0,"",COUNTIF(W$4:W1309,1))</f>
        <v>#REF!</v>
      </c>
    </row>
    <row r="1310" spans="12:24" s="21" customFormat="1" x14ac:dyDescent="0.2">
      <c r="L1310" s="22">
        <v>1307</v>
      </c>
      <c r="M1310" s="22" t="e">
        <f>IF(#REF!=#REF!,1,0)</f>
        <v>#REF!</v>
      </c>
      <c r="N1310" s="22" t="e">
        <f>IF(M1310=0,"",COUNTIF(M$4:M1310,1))</f>
        <v>#REF!</v>
      </c>
      <c r="O1310" s="53" t="e">
        <f>IF(#REF!=zz!BR$2396,1,0)</f>
        <v>#REF!</v>
      </c>
      <c r="P1310" s="53" t="e">
        <f>IF(O1310=0,"",COUNTIF(O$4:O1310,1))</f>
        <v>#REF!</v>
      </c>
      <c r="Q1310" s="53" t="e">
        <f>IF(#REF!=zz!BR$2398,1,0)</f>
        <v>#REF!</v>
      </c>
      <c r="R1310" s="53" t="e">
        <f>IF(Q1310=0,"",COUNTIF(Q$4:Q1310,1))</f>
        <v>#REF!</v>
      </c>
      <c r="S1310" s="53" t="e">
        <f>IF(#REF!=zz!BR$2400,1,0)</f>
        <v>#REF!</v>
      </c>
      <c r="T1310" s="53" t="e">
        <f>IF(S1310=0,"",COUNTIF(S$4:S1310,1))</f>
        <v>#REF!</v>
      </c>
      <c r="U1310" s="53" t="e">
        <f>IF(#REF!&lt;&gt;"",1,"")</f>
        <v>#REF!</v>
      </c>
      <c r="V1310" s="53" t="e">
        <f>IF(U1310="","",COUNTIF(U$4:U1310,1))</f>
        <v>#REF!</v>
      </c>
      <c r="W1310" s="53" t="e">
        <f>#REF!</f>
        <v>#REF!</v>
      </c>
      <c r="X1310" s="53" t="e">
        <f>IF(W1310=0,"",COUNTIF(W$4:W1310,1))</f>
        <v>#REF!</v>
      </c>
    </row>
    <row r="1311" spans="12:24" s="21" customFormat="1" x14ac:dyDescent="0.2">
      <c r="L1311" s="22">
        <v>1308</v>
      </c>
      <c r="M1311" s="22" t="e">
        <f>IF(#REF!=#REF!,1,0)</f>
        <v>#REF!</v>
      </c>
      <c r="N1311" s="22" t="e">
        <f>IF(M1311=0,"",COUNTIF(M$4:M1311,1))</f>
        <v>#REF!</v>
      </c>
      <c r="O1311" s="53" t="e">
        <f>IF(#REF!=zz!BR$2396,1,0)</f>
        <v>#REF!</v>
      </c>
      <c r="P1311" s="53" t="e">
        <f>IF(O1311=0,"",COUNTIF(O$4:O1311,1))</f>
        <v>#REF!</v>
      </c>
      <c r="Q1311" s="53" t="e">
        <f>IF(#REF!=zz!BR$2398,1,0)</f>
        <v>#REF!</v>
      </c>
      <c r="R1311" s="53" t="e">
        <f>IF(Q1311=0,"",COUNTIF(Q$4:Q1311,1))</f>
        <v>#REF!</v>
      </c>
      <c r="S1311" s="53" t="e">
        <f>IF(#REF!=zz!BR$2400,1,0)</f>
        <v>#REF!</v>
      </c>
      <c r="T1311" s="53" t="e">
        <f>IF(S1311=0,"",COUNTIF(S$4:S1311,1))</f>
        <v>#REF!</v>
      </c>
      <c r="U1311" s="53" t="e">
        <f>IF(#REF!&lt;&gt;"",1,"")</f>
        <v>#REF!</v>
      </c>
      <c r="V1311" s="53" t="e">
        <f>IF(U1311="","",COUNTIF(U$4:U1311,1))</f>
        <v>#REF!</v>
      </c>
      <c r="W1311" s="53" t="e">
        <f>#REF!</f>
        <v>#REF!</v>
      </c>
      <c r="X1311" s="53" t="e">
        <f>IF(W1311=0,"",COUNTIF(W$4:W1311,1))</f>
        <v>#REF!</v>
      </c>
    </row>
    <row r="1312" spans="12:24" s="21" customFormat="1" x14ac:dyDescent="0.2">
      <c r="L1312" s="22">
        <v>1309</v>
      </c>
      <c r="M1312" s="22" t="e">
        <f>IF(#REF!=#REF!,1,0)</f>
        <v>#REF!</v>
      </c>
      <c r="N1312" s="22" t="e">
        <f>IF(M1312=0,"",COUNTIF(M$4:M1312,1))</f>
        <v>#REF!</v>
      </c>
      <c r="O1312" s="53" t="e">
        <f>IF(#REF!=zz!BR$2396,1,0)</f>
        <v>#REF!</v>
      </c>
      <c r="P1312" s="53" t="e">
        <f>IF(O1312=0,"",COUNTIF(O$4:O1312,1))</f>
        <v>#REF!</v>
      </c>
      <c r="Q1312" s="53" t="e">
        <f>IF(#REF!=zz!BR$2398,1,0)</f>
        <v>#REF!</v>
      </c>
      <c r="R1312" s="53" t="e">
        <f>IF(Q1312=0,"",COUNTIF(Q$4:Q1312,1))</f>
        <v>#REF!</v>
      </c>
      <c r="S1312" s="53" t="e">
        <f>IF(#REF!=zz!BR$2400,1,0)</f>
        <v>#REF!</v>
      </c>
      <c r="T1312" s="53" t="e">
        <f>IF(S1312=0,"",COUNTIF(S$4:S1312,1))</f>
        <v>#REF!</v>
      </c>
      <c r="U1312" s="53" t="e">
        <f>IF(#REF!&lt;&gt;"",1,"")</f>
        <v>#REF!</v>
      </c>
      <c r="V1312" s="53" t="e">
        <f>IF(U1312="","",COUNTIF(U$4:U1312,1))</f>
        <v>#REF!</v>
      </c>
      <c r="W1312" s="53" t="e">
        <f>#REF!</f>
        <v>#REF!</v>
      </c>
      <c r="X1312" s="53" t="e">
        <f>IF(W1312=0,"",COUNTIF(W$4:W1312,1))</f>
        <v>#REF!</v>
      </c>
    </row>
    <row r="1313" spans="12:24" s="21" customFormat="1" x14ac:dyDescent="0.2">
      <c r="L1313" s="22">
        <v>1310</v>
      </c>
      <c r="M1313" s="22" t="e">
        <f>IF(#REF!=#REF!,1,0)</f>
        <v>#REF!</v>
      </c>
      <c r="N1313" s="22" t="e">
        <f>IF(M1313=0,"",COUNTIF(M$4:M1313,1))</f>
        <v>#REF!</v>
      </c>
      <c r="O1313" s="53" t="e">
        <f>IF(#REF!=zz!BR$2396,1,0)</f>
        <v>#REF!</v>
      </c>
      <c r="P1313" s="53" t="e">
        <f>IF(O1313=0,"",COUNTIF(O$4:O1313,1))</f>
        <v>#REF!</v>
      </c>
      <c r="Q1313" s="53" t="e">
        <f>IF(#REF!=zz!BR$2398,1,0)</f>
        <v>#REF!</v>
      </c>
      <c r="R1313" s="53" t="e">
        <f>IF(Q1313=0,"",COUNTIF(Q$4:Q1313,1))</f>
        <v>#REF!</v>
      </c>
      <c r="S1313" s="53" t="e">
        <f>IF(#REF!=zz!BR$2400,1,0)</f>
        <v>#REF!</v>
      </c>
      <c r="T1313" s="53" t="e">
        <f>IF(S1313=0,"",COUNTIF(S$4:S1313,1))</f>
        <v>#REF!</v>
      </c>
      <c r="U1313" s="53" t="e">
        <f>IF(#REF!&lt;&gt;"",1,"")</f>
        <v>#REF!</v>
      </c>
      <c r="V1313" s="53" t="e">
        <f>IF(U1313="","",COUNTIF(U$4:U1313,1))</f>
        <v>#REF!</v>
      </c>
      <c r="W1313" s="53" t="e">
        <f>#REF!</f>
        <v>#REF!</v>
      </c>
      <c r="X1313" s="53" t="e">
        <f>IF(W1313=0,"",COUNTIF(W$4:W1313,1))</f>
        <v>#REF!</v>
      </c>
    </row>
    <row r="1314" spans="12:24" s="21" customFormat="1" x14ac:dyDescent="0.2">
      <c r="L1314" s="22">
        <v>1311</v>
      </c>
      <c r="M1314" s="22" t="e">
        <f>IF(#REF!=#REF!,1,0)</f>
        <v>#REF!</v>
      </c>
      <c r="N1314" s="22" t="e">
        <f>IF(M1314=0,"",COUNTIF(M$4:M1314,1))</f>
        <v>#REF!</v>
      </c>
      <c r="O1314" s="53" t="e">
        <f>IF(#REF!=zz!BR$2396,1,0)</f>
        <v>#REF!</v>
      </c>
      <c r="P1314" s="53" t="e">
        <f>IF(O1314=0,"",COUNTIF(O$4:O1314,1))</f>
        <v>#REF!</v>
      </c>
      <c r="Q1314" s="53" t="e">
        <f>IF(#REF!=zz!BR$2398,1,0)</f>
        <v>#REF!</v>
      </c>
      <c r="R1314" s="53" t="e">
        <f>IF(Q1314=0,"",COUNTIF(Q$4:Q1314,1))</f>
        <v>#REF!</v>
      </c>
      <c r="S1314" s="53" t="e">
        <f>IF(#REF!=zz!BR$2400,1,0)</f>
        <v>#REF!</v>
      </c>
      <c r="T1314" s="53" t="e">
        <f>IF(S1314=0,"",COUNTIF(S$4:S1314,1))</f>
        <v>#REF!</v>
      </c>
      <c r="U1314" s="53" t="e">
        <f>IF(#REF!&lt;&gt;"",1,"")</f>
        <v>#REF!</v>
      </c>
      <c r="V1314" s="53" t="e">
        <f>IF(U1314="","",COUNTIF(U$4:U1314,1))</f>
        <v>#REF!</v>
      </c>
      <c r="W1314" s="53" t="e">
        <f>#REF!</f>
        <v>#REF!</v>
      </c>
      <c r="X1314" s="53" t="e">
        <f>IF(W1314=0,"",COUNTIF(W$4:W1314,1))</f>
        <v>#REF!</v>
      </c>
    </row>
    <row r="1315" spans="12:24" s="21" customFormat="1" x14ac:dyDescent="0.2">
      <c r="L1315" s="22">
        <v>1312</v>
      </c>
      <c r="M1315" s="22" t="e">
        <f>IF(#REF!=#REF!,1,0)</f>
        <v>#REF!</v>
      </c>
      <c r="N1315" s="22" t="e">
        <f>IF(M1315=0,"",COUNTIF(M$4:M1315,1))</f>
        <v>#REF!</v>
      </c>
      <c r="O1315" s="53" t="e">
        <f>IF(#REF!=zz!BR$2396,1,0)</f>
        <v>#REF!</v>
      </c>
      <c r="P1315" s="53" t="e">
        <f>IF(O1315=0,"",COUNTIF(O$4:O1315,1))</f>
        <v>#REF!</v>
      </c>
      <c r="Q1315" s="53" t="e">
        <f>IF(#REF!=zz!BR$2398,1,0)</f>
        <v>#REF!</v>
      </c>
      <c r="R1315" s="53" t="e">
        <f>IF(Q1315=0,"",COUNTIF(Q$4:Q1315,1))</f>
        <v>#REF!</v>
      </c>
      <c r="S1315" s="53" t="e">
        <f>IF(#REF!=zz!BR$2400,1,0)</f>
        <v>#REF!</v>
      </c>
      <c r="T1315" s="53" t="e">
        <f>IF(S1315=0,"",COUNTIF(S$4:S1315,1))</f>
        <v>#REF!</v>
      </c>
      <c r="U1315" s="53" t="e">
        <f>IF(#REF!&lt;&gt;"",1,"")</f>
        <v>#REF!</v>
      </c>
      <c r="V1315" s="53" t="e">
        <f>IF(U1315="","",COUNTIF(U$4:U1315,1))</f>
        <v>#REF!</v>
      </c>
      <c r="W1315" s="53" t="e">
        <f>#REF!</f>
        <v>#REF!</v>
      </c>
      <c r="X1315" s="53" t="e">
        <f>IF(W1315=0,"",COUNTIF(W$4:W1315,1))</f>
        <v>#REF!</v>
      </c>
    </row>
    <row r="1316" spans="12:24" s="21" customFormat="1" x14ac:dyDescent="0.2">
      <c r="L1316" s="22">
        <v>1313</v>
      </c>
      <c r="M1316" s="22" t="e">
        <f>IF(#REF!=#REF!,1,0)</f>
        <v>#REF!</v>
      </c>
      <c r="N1316" s="22" t="e">
        <f>IF(M1316=0,"",COUNTIF(M$4:M1316,1))</f>
        <v>#REF!</v>
      </c>
      <c r="O1316" s="53" t="e">
        <f>IF(#REF!=zz!BR$2396,1,0)</f>
        <v>#REF!</v>
      </c>
      <c r="P1316" s="53" t="e">
        <f>IF(O1316=0,"",COUNTIF(O$4:O1316,1))</f>
        <v>#REF!</v>
      </c>
      <c r="Q1316" s="53" t="e">
        <f>IF(#REF!=zz!BR$2398,1,0)</f>
        <v>#REF!</v>
      </c>
      <c r="R1316" s="53" t="e">
        <f>IF(Q1316=0,"",COUNTIF(Q$4:Q1316,1))</f>
        <v>#REF!</v>
      </c>
      <c r="S1316" s="53" t="e">
        <f>IF(#REF!=zz!BR$2400,1,0)</f>
        <v>#REF!</v>
      </c>
      <c r="T1316" s="53" t="e">
        <f>IF(S1316=0,"",COUNTIF(S$4:S1316,1))</f>
        <v>#REF!</v>
      </c>
      <c r="U1316" s="53" t="e">
        <f>IF(#REF!&lt;&gt;"",1,"")</f>
        <v>#REF!</v>
      </c>
      <c r="V1316" s="53" t="e">
        <f>IF(U1316="","",COUNTIF(U$4:U1316,1))</f>
        <v>#REF!</v>
      </c>
      <c r="W1316" s="53" t="e">
        <f>#REF!</f>
        <v>#REF!</v>
      </c>
      <c r="X1316" s="53" t="e">
        <f>IF(W1316=0,"",COUNTIF(W$4:W1316,1))</f>
        <v>#REF!</v>
      </c>
    </row>
    <row r="1317" spans="12:24" s="21" customFormat="1" x14ac:dyDescent="0.2">
      <c r="L1317" s="22">
        <v>1314</v>
      </c>
      <c r="M1317" s="22" t="e">
        <f>IF(#REF!=#REF!,1,0)</f>
        <v>#REF!</v>
      </c>
      <c r="N1317" s="22" t="e">
        <f>IF(M1317=0,"",COUNTIF(M$4:M1317,1))</f>
        <v>#REF!</v>
      </c>
      <c r="O1317" s="53" t="e">
        <f>IF(#REF!=zz!BR$2396,1,0)</f>
        <v>#REF!</v>
      </c>
      <c r="P1317" s="53" t="e">
        <f>IF(O1317=0,"",COUNTIF(O$4:O1317,1))</f>
        <v>#REF!</v>
      </c>
      <c r="Q1317" s="53" t="e">
        <f>IF(#REF!=zz!BR$2398,1,0)</f>
        <v>#REF!</v>
      </c>
      <c r="R1317" s="53" t="e">
        <f>IF(Q1317=0,"",COUNTIF(Q$4:Q1317,1))</f>
        <v>#REF!</v>
      </c>
      <c r="S1317" s="53" t="e">
        <f>IF(#REF!=zz!BR$2400,1,0)</f>
        <v>#REF!</v>
      </c>
      <c r="T1317" s="53" t="e">
        <f>IF(S1317=0,"",COUNTIF(S$4:S1317,1))</f>
        <v>#REF!</v>
      </c>
      <c r="U1317" s="53" t="e">
        <f>IF(#REF!&lt;&gt;"",1,"")</f>
        <v>#REF!</v>
      </c>
      <c r="V1317" s="53" t="e">
        <f>IF(U1317="","",COUNTIF(U$4:U1317,1))</f>
        <v>#REF!</v>
      </c>
      <c r="W1317" s="53" t="e">
        <f>#REF!</f>
        <v>#REF!</v>
      </c>
      <c r="X1317" s="53" t="e">
        <f>IF(W1317=0,"",COUNTIF(W$4:W1317,1))</f>
        <v>#REF!</v>
      </c>
    </row>
    <row r="1318" spans="12:24" s="21" customFormat="1" x14ac:dyDescent="0.2">
      <c r="L1318" s="22">
        <v>1315</v>
      </c>
      <c r="M1318" s="22" t="e">
        <f>IF(#REF!=#REF!,1,0)</f>
        <v>#REF!</v>
      </c>
      <c r="N1318" s="22" t="e">
        <f>IF(M1318=0,"",COUNTIF(M$4:M1318,1))</f>
        <v>#REF!</v>
      </c>
      <c r="O1318" s="53" t="e">
        <f>IF(#REF!=zz!BR$2396,1,0)</f>
        <v>#REF!</v>
      </c>
      <c r="P1318" s="53" t="e">
        <f>IF(O1318=0,"",COUNTIF(O$4:O1318,1))</f>
        <v>#REF!</v>
      </c>
      <c r="Q1318" s="53" t="e">
        <f>IF(#REF!=zz!BR$2398,1,0)</f>
        <v>#REF!</v>
      </c>
      <c r="R1318" s="53" t="e">
        <f>IF(Q1318=0,"",COUNTIF(Q$4:Q1318,1))</f>
        <v>#REF!</v>
      </c>
      <c r="S1318" s="53" t="e">
        <f>IF(#REF!=zz!BR$2400,1,0)</f>
        <v>#REF!</v>
      </c>
      <c r="T1318" s="53" t="e">
        <f>IF(S1318=0,"",COUNTIF(S$4:S1318,1))</f>
        <v>#REF!</v>
      </c>
      <c r="U1318" s="53" t="e">
        <f>IF(#REF!&lt;&gt;"",1,"")</f>
        <v>#REF!</v>
      </c>
      <c r="V1318" s="53" t="e">
        <f>IF(U1318="","",COUNTIF(U$4:U1318,1))</f>
        <v>#REF!</v>
      </c>
      <c r="W1318" s="53" t="e">
        <f>#REF!</f>
        <v>#REF!</v>
      </c>
      <c r="X1318" s="53" t="e">
        <f>IF(W1318=0,"",COUNTIF(W$4:W1318,1))</f>
        <v>#REF!</v>
      </c>
    </row>
    <row r="1319" spans="12:24" s="21" customFormat="1" x14ac:dyDescent="0.2">
      <c r="L1319" s="22">
        <v>1316</v>
      </c>
      <c r="M1319" s="22" t="e">
        <f>IF(#REF!=#REF!,1,0)</f>
        <v>#REF!</v>
      </c>
      <c r="N1319" s="22" t="e">
        <f>IF(M1319=0,"",COUNTIF(M$4:M1319,1))</f>
        <v>#REF!</v>
      </c>
      <c r="O1319" s="53" t="e">
        <f>IF(#REF!=zz!BR$2396,1,0)</f>
        <v>#REF!</v>
      </c>
      <c r="P1319" s="53" t="e">
        <f>IF(O1319=0,"",COUNTIF(O$4:O1319,1))</f>
        <v>#REF!</v>
      </c>
      <c r="Q1319" s="53" t="e">
        <f>IF(#REF!=zz!BR$2398,1,0)</f>
        <v>#REF!</v>
      </c>
      <c r="R1319" s="53" t="e">
        <f>IF(Q1319=0,"",COUNTIF(Q$4:Q1319,1))</f>
        <v>#REF!</v>
      </c>
      <c r="S1319" s="53" t="e">
        <f>IF(#REF!=zz!BR$2400,1,0)</f>
        <v>#REF!</v>
      </c>
      <c r="T1319" s="53" t="e">
        <f>IF(S1319=0,"",COUNTIF(S$4:S1319,1))</f>
        <v>#REF!</v>
      </c>
      <c r="U1319" s="53" t="e">
        <f>IF(#REF!&lt;&gt;"",1,"")</f>
        <v>#REF!</v>
      </c>
      <c r="V1319" s="53" t="e">
        <f>IF(U1319="","",COUNTIF(U$4:U1319,1))</f>
        <v>#REF!</v>
      </c>
      <c r="W1319" s="53" t="e">
        <f>#REF!</f>
        <v>#REF!</v>
      </c>
      <c r="X1319" s="53" t="e">
        <f>IF(W1319=0,"",COUNTIF(W$4:W1319,1))</f>
        <v>#REF!</v>
      </c>
    </row>
    <row r="1320" spans="12:24" s="21" customFormat="1" x14ac:dyDescent="0.2">
      <c r="L1320" s="22">
        <v>1317</v>
      </c>
      <c r="M1320" s="22" t="e">
        <f>IF(#REF!=#REF!,1,0)</f>
        <v>#REF!</v>
      </c>
      <c r="N1320" s="22" t="e">
        <f>IF(M1320=0,"",COUNTIF(M$4:M1320,1))</f>
        <v>#REF!</v>
      </c>
      <c r="O1320" s="53" t="e">
        <f>IF(#REF!=zz!BR$2396,1,0)</f>
        <v>#REF!</v>
      </c>
      <c r="P1320" s="53" t="e">
        <f>IF(O1320=0,"",COUNTIF(O$4:O1320,1))</f>
        <v>#REF!</v>
      </c>
      <c r="Q1320" s="53" t="e">
        <f>IF(#REF!=zz!BR$2398,1,0)</f>
        <v>#REF!</v>
      </c>
      <c r="R1320" s="53" t="e">
        <f>IF(Q1320=0,"",COUNTIF(Q$4:Q1320,1))</f>
        <v>#REF!</v>
      </c>
      <c r="S1320" s="53" t="e">
        <f>IF(#REF!=zz!BR$2400,1,0)</f>
        <v>#REF!</v>
      </c>
      <c r="T1320" s="53" t="e">
        <f>IF(S1320=0,"",COUNTIF(S$4:S1320,1))</f>
        <v>#REF!</v>
      </c>
      <c r="U1320" s="53" t="e">
        <f>IF(#REF!&lt;&gt;"",1,"")</f>
        <v>#REF!</v>
      </c>
      <c r="V1320" s="53" t="e">
        <f>IF(U1320="","",COUNTIF(U$4:U1320,1))</f>
        <v>#REF!</v>
      </c>
      <c r="W1320" s="53" t="e">
        <f>#REF!</f>
        <v>#REF!</v>
      </c>
      <c r="X1320" s="53" t="e">
        <f>IF(W1320=0,"",COUNTIF(W$4:W1320,1))</f>
        <v>#REF!</v>
      </c>
    </row>
    <row r="1321" spans="12:24" s="21" customFormat="1" x14ac:dyDescent="0.2">
      <c r="L1321" s="22">
        <v>1318</v>
      </c>
      <c r="M1321" s="22" t="e">
        <f>IF(#REF!=#REF!,1,0)</f>
        <v>#REF!</v>
      </c>
      <c r="N1321" s="22" t="e">
        <f>IF(M1321=0,"",COUNTIF(M$4:M1321,1))</f>
        <v>#REF!</v>
      </c>
      <c r="O1321" s="53" t="e">
        <f>IF(#REF!=zz!BR$2396,1,0)</f>
        <v>#REF!</v>
      </c>
      <c r="P1321" s="53" t="e">
        <f>IF(O1321=0,"",COUNTIF(O$4:O1321,1))</f>
        <v>#REF!</v>
      </c>
      <c r="Q1321" s="53" t="e">
        <f>IF(#REF!=zz!BR$2398,1,0)</f>
        <v>#REF!</v>
      </c>
      <c r="R1321" s="53" t="e">
        <f>IF(Q1321=0,"",COUNTIF(Q$4:Q1321,1))</f>
        <v>#REF!</v>
      </c>
      <c r="S1321" s="53" t="e">
        <f>IF(#REF!=zz!BR$2400,1,0)</f>
        <v>#REF!</v>
      </c>
      <c r="T1321" s="53" t="e">
        <f>IF(S1321=0,"",COUNTIF(S$4:S1321,1))</f>
        <v>#REF!</v>
      </c>
      <c r="U1321" s="53" t="e">
        <f>IF(#REF!&lt;&gt;"",1,"")</f>
        <v>#REF!</v>
      </c>
      <c r="V1321" s="53" t="e">
        <f>IF(U1321="","",COUNTIF(U$4:U1321,1))</f>
        <v>#REF!</v>
      </c>
      <c r="W1321" s="53" t="e">
        <f>#REF!</f>
        <v>#REF!</v>
      </c>
      <c r="X1321" s="53" t="e">
        <f>IF(W1321=0,"",COUNTIF(W$4:W1321,1))</f>
        <v>#REF!</v>
      </c>
    </row>
    <row r="1322" spans="12:24" s="21" customFormat="1" x14ac:dyDescent="0.2">
      <c r="L1322" s="22">
        <v>1319</v>
      </c>
      <c r="M1322" s="22" t="e">
        <f>IF(#REF!=#REF!,1,0)</f>
        <v>#REF!</v>
      </c>
      <c r="N1322" s="22" t="e">
        <f>IF(M1322=0,"",COUNTIF(M$4:M1322,1))</f>
        <v>#REF!</v>
      </c>
      <c r="O1322" s="53" t="e">
        <f>IF(#REF!=zz!BR$2396,1,0)</f>
        <v>#REF!</v>
      </c>
      <c r="P1322" s="53" t="e">
        <f>IF(O1322=0,"",COUNTIF(O$4:O1322,1))</f>
        <v>#REF!</v>
      </c>
      <c r="Q1322" s="53" t="e">
        <f>IF(#REF!=zz!BR$2398,1,0)</f>
        <v>#REF!</v>
      </c>
      <c r="R1322" s="53" t="e">
        <f>IF(Q1322=0,"",COUNTIF(Q$4:Q1322,1))</f>
        <v>#REF!</v>
      </c>
      <c r="S1322" s="53" t="e">
        <f>IF(#REF!=zz!BR$2400,1,0)</f>
        <v>#REF!</v>
      </c>
      <c r="T1322" s="53" t="e">
        <f>IF(S1322=0,"",COUNTIF(S$4:S1322,1))</f>
        <v>#REF!</v>
      </c>
      <c r="U1322" s="53" t="e">
        <f>IF(#REF!&lt;&gt;"",1,"")</f>
        <v>#REF!</v>
      </c>
      <c r="V1322" s="53" t="e">
        <f>IF(U1322="","",COUNTIF(U$4:U1322,1))</f>
        <v>#REF!</v>
      </c>
      <c r="W1322" s="53" t="e">
        <f>#REF!</f>
        <v>#REF!</v>
      </c>
      <c r="X1322" s="53" t="e">
        <f>IF(W1322=0,"",COUNTIF(W$4:W1322,1))</f>
        <v>#REF!</v>
      </c>
    </row>
    <row r="1323" spans="12:24" s="21" customFormat="1" x14ac:dyDescent="0.2">
      <c r="L1323" s="22">
        <v>1320</v>
      </c>
      <c r="M1323" s="22" t="e">
        <f>IF(#REF!=#REF!,1,0)</f>
        <v>#REF!</v>
      </c>
      <c r="N1323" s="22" t="e">
        <f>IF(M1323=0,"",COUNTIF(M$4:M1323,1))</f>
        <v>#REF!</v>
      </c>
      <c r="O1323" s="53" t="e">
        <f>IF(#REF!=zz!BR$2396,1,0)</f>
        <v>#REF!</v>
      </c>
      <c r="P1323" s="53" t="e">
        <f>IF(O1323=0,"",COUNTIF(O$4:O1323,1))</f>
        <v>#REF!</v>
      </c>
      <c r="Q1323" s="53" t="e">
        <f>IF(#REF!=zz!BR$2398,1,0)</f>
        <v>#REF!</v>
      </c>
      <c r="R1323" s="53" t="e">
        <f>IF(Q1323=0,"",COUNTIF(Q$4:Q1323,1))</f>
        <v>#REF!</v>
      </c>
      <c r="S1323" s="53" t="e">
        <f>IF(#REF!=zz!BR$2400,1,0)</f>
        <v>#REF!</v>
      </c>
      <c r="T1323" s="53" t="e">
        <f>IF(S1323=0,"",COUNTIF(S$4:S1323,1))</f>
        <v>#REF!</v>
      </c>
      <c r="U1323" s="53" t="e">
        <f>IF(#REF!&lt;&gt;"",1,"")</f>
        <v>#REF!</v>
      </c>
      <c r="V1323" s="53" t="e">
        <f>IF(U1323="","",COUNTIF(U$4:U1323,1))</f>
        <v>#REF!</v>
      </c>
      <c r="W1323" s="53" t="e">
        <f>#REF!</f>
        <v>#REF!</v>
      </c>
      <c r="X1323" s="53" t="e">
        <f>IF(W1323=0,"",COUNTIF(W$4:W1323,1))</f>
        <v>#REF!</v>
      </c>
    </row>
    <row r="1324" spans="12:24" s="21" customFormat="1" x14ac:dyDescent="0.2">
      <c r="L1324" s="22">
        <v>1321</v>
      </c>
      <c r="M1324" s="22" t="e">
        <f>IF(#REF!=#REF!,1,0)</f>
        <v>#REF!</v>
      </c>
      <c r="N1324" s="22" t="e">
        <f>IF(M1324=0,"",COUNTIF(M$4:M1324,1))</f>
        <v>#REF!</v>
      </c>
      <c r="O1324" s="53" t="e">
        <f>IF(#REF!=zz!BR$2396,1,0)</f>
        <v>#REF!</v>
      </c>
      <c r="P1324" s="53" t="e">
        <f>IF(O1324=0,"",COUNTIF(O$4:O1324,1))</f>
        <v>#REF!</v>
      </c>
      <c r="Q1324" s="53" t="e">
        <f>IF(#REF!=zz!BR$2398,1,0)</f>
        <v>#REF!</v>
      </c>
      <c r="R1324" s="53" t="e">
        <f>IF(Q1324=0,"",COUNTIF(Q$4:Q1324,1))</f>
        <v>#REF!</v>
      </c>
      <c r="S1324" s="53" t="e">
        <f>IF(#REF!=zz!BR$2400,1,0)</f>
        <v>#REF!</v>
      </c>
      <c r="T1324" s="53" t="e">
        <f>IF(S1324=0,"",COUNTIF(S$4:S1324,1))</f>
        <v>#REF!</v>
      </c>
      <c r="U1324" s="53" t="e">
        <f>IF(#REF!&lt;&gt;"",1,"")</f>
        <v>#REF!</v>
      </c>
      <c r="V1324" s="53" t="e">
        <f>IF(U1324="","",COUNTIF(U$4:U1324,1))</f>
        <v>#REF!</v>
      </c>
      <c r="W1324" s="53" t="e">
        <f>#REF!</f>
        <v>#REF!</v>
      </c>
      <c r="X1324" s="53" t="e">
        <f>IF(W1324=0,"",COUNTIF(W$4:W1324,1))</f>
        <v>#REF!</v>
      </c>
    </row>
    <row r="1325" spans="12:24" s="21" customFormat="1" x14ac:dyDescent="0.2">
      <c r="L1325" s="22">
        <v>1322</v>
      </c>
      <c r="M1325" s="22" t="e">
        <f>IF(#REF!=#REF!,1,0)</f>
        <v>#REF!</v>
      </c>
      <c r="N1325" s="22" t="e">
        <f>IF(M1325=0,"",COUNTIF(M$4:M1325,1))</f>
        <v>#REF!</v>
      </c>
      <c r="O1325" s="53" t="e">
        <f>IF(#REF!=zz!BR$2396,1,0)</f>
        <v>#REF!</v>
      </c>
      <c r="P1325" s="53" t="e">
        <f>IF(O1325=0,"",COUNTIF(O$4:O1325,1))</f>
        <v>#REF!</v>
      </c>
      <c r="Q1325" s="53" t="e">
        <f>IF(#REF!=zz!BR$2398,1,0)</f>
        <v>#REF!</v>
      </c>
      <c r="R1325" s="53" t="e">
        <f>IF(Q1325=0,"",COUNTIF(Q$4:Q1325,1))</f>
        <v>#REF!</v>
      </c>
      <c r="S1325" s="53" t="e">
        <f>IF(#REF!=zz!BR$2400,1,0)</f>
        <v>#REF!</v>
      </c>
      <c r="T1325" s="53" t="e">
        <f>IF(S1325=0,"",COUNTIF(S$4:S1325,1))</f>
        <v>#REF!</v>
      </c>
      <c r="U1325" s="53" t="e">
        <f>IF(#REF!&lt;&gt;"",1,"")</f>
        <v>#REF!</v>
      </c>
      <c r="V1325" s="53" t="e">
        <f>IF(U1325="","",COUNTIF(U$4:U1325,1))</f>
        <v>#REF!</v>
      </c>
      <c r="W1325" s="53" t="e">
        <f>#REF!</f>
        <v>#REF!</v>
      </c>
      <c r="X1325" s="53" t="e">
        <f>IF(W1325=0,"",COUNTIF(W$4:W1325,1))</f>
        <v>#REF!</v>
      </c>
    </row>
    <row r="1326" spans="12:24" s="21" customFormat="1" x14ac:dyDescent="0.2">
      <c r="L1326" s="22">
        <v>1323</v>
      </c>
      <c r="M1326" s="22" t="e">
        <f>IF(#REF!=#REF!,1,0)</f>
        <v>#REF!</v>
      </c>
      <c r="N1326" s="22" t="e">
        <f>IF(M1326=0,"",COUNTIF(M$4:M1326,1))</f>
        <v>#REF!</v>
      </c>
      <c r="O1326" s="53" t="e">
        <f>IF(#REF!=zz!BR$2396,1,0)</f>
        <v>#REF!</v>
      </c>
      <c r="P1326" s="53" t="e">
        <f>IF(O1326=0,"",COUNTIF(O$4:O1326,1))</f>
        <v>#REF!</v>
      </c>
      <c r="Q1326" s="53" t="e">
        <f>IF(#REF!=zz!BR$2398,1,0)</f>
        <v>#REF!</v>
      </c>
      <c r="R1326" s="53" t="e">
        <f>IF(Q1326=0,"",COUNTIF(Q$4:Q1326,1))</f>
        <v>#REF!</v>
      </c>
      <c r="S1326" s="53" t="e">
        <f>IF(#REF!=zz!BR$2400,1,0)</f>
        <v>#REF!</v>
      </c>
      <c r="T1326" s="53" t="e">
        <f>IF(S1326=0,"",COUNTIF(S$4:S1326,1))</f>
        <v>#REF!</v>
      </c>
      <c r="U1326" s="53" t="e">
        <f>IF(#REF!&lt;&gt;"",1,"")</f>
        <v>#REF!</v>
      </c>
      <c r="V1326" s="53" t="e">
        <f>IF(U1326="","",COUNTIF(U$4:U1326,1))</f>
        <v>#REF!</v>
      </c>
      <c r="W1326" s="53" t="e">
        <f>#REF!</f>
        <v>#REF!</v>
      </c>
      <c r="X1326" s="53" t="e">
        <f>IF(W1326=0,"",COUNTIF(W$4:W1326,1))</f>
        <v>#REF!</v>
      </c>
    </row>
    <row r="1327" spans="12:24" s="21" customFormat="1" x14ac:dyDescent="0.2">
      <c r="L1327" s="22">
        <v>1324</v>
      </c>
      <c r="M1327" s="22" t="e">
        <f>IF(#REF!=#REF!,1,0)</f>
        <v>#REF!</v>
      </c>
      <c r="N1327" s="22" t="e">
        <f>IF(M1327=0,"",COUNTIF(M$4:M1327,1))</f>
        <v>#REF!</v>
      </c>
      <c r="O1327" s="53" t="e">
        <f>IF(#REF!=zz!BR$2396,1,0)</f>
        <v>#REF!</v>
      </c>
      <c r="P1327" s="53" t="e">
        <f>IF(O1327=0,"",COUNTIF(O$4:O1327,1))</f>
        <v>#REF!</v>
      </c>
      <c r="Q1327" s="53" t="e">
        <f>IF(#REF!=zz!BR$2398,1,0)</f>
        <v>#REF!</v>
      </c>
      <c r="R1327" s="53" t="e">
        <f>IF(Q1327=0,"",COUNTIF(Q$4:Q1327,1))</f>
        <v>#REF!</v>
      </c>
      <c r="S1327" s="53" t="e">
        <f>IF(#REF!=zz!BR$2400,1,0)</f>
        <v>#REF!</v>
      </c>
      <c r="T1327" s="53" t="e">
        <f>IF(S1327=0,"",COUNTIF(S$4:S1327,1))</f>
        <v>#REF!</v>
      </c>
      <c r="U1327" s="53" t="e">
        <f>IF(#REF!&lt;&gt;"",1,"")</f>
        <v>#REF!</v>
      </c>
      <c r="V1327" s="53" t="e">
        <f>IF(U1327="","",COUNTIF(U$4:U1327,1))</f>
        <v>#REF!</v>
      </c>
      <c r="W1327" s="53" t="e">
        <f>#REF!</f>
        <v>#REF!</v>
      </c>
      <c r="X1327" s="53" t="e">
        <f>IF(W1327=0,"",COUNTIF(W$4:W1327,1))</f>
        <v>#REF!</v>
      </c>
    </row>
    <row r="1328" spans="12:24" s="21" customFormat="1" x14ac:dyDescent="0.2">
      <c r="L1328" s="22">
        <v>1325</v>
      </c>
      <c r="M1328" s="22" t="e">
        <f>IF(#REF!=#REF!,1,0)</f>
        <v>#REF!</v>
      </c>
      <c r="N1328" s="22" t="e">
        <f>IF(M1328=0,"",COUNTIF(M$4:M1328,1))</f>
        <v>#REF!</v>
      </c>
      <c r="O1328" s="53" t="e">
        <f>IF(#REF!=zz!BR$2396,1,0)</f>
        <v>#REF!</v>
      </c>
      <c r="P1328" s="53" t="e">
        <f>IF(O1328=0,"",COUNTIF(O$4:O1328,1))</f>
        <v>#REF!</v>
      </c>
      <c r="Q1328" s="53" t="e">
        <f>IF(#REF!=zz!BR$2398,1,0)</f>
        <v>#REF!</v>
      </c>
      <c r="R1328" s="53" t="e">
        <f>IF(Q1328=0,"",COUNTIF(Q$4:Q1328,1))</f>
        <v>#REF!</v>
      </c>
      <c r="S1328" s="53" t="e">
        <f>IF(#REF!=zz!BR$2400,1,0)</f>
        <v>#REF!</v>
      </c>
      <c r="T1328" s="53" t="e">
        <f>IF(S1328=0,"",COUNTIF(S$4:S1328,1))</f>
        <v>#REF!</v>
      </c>
      <c r="U1328" s="53" t="e">
        <f>IF(#REF!&lt;&gt;"",1,"")</f>
        <v>#REF!</v>
      </c>
      <c r="V1328" s="53" t="e">
        <f>IF(U1328="","",COUNTIF(U$4:U1328,1))</f>
        <v>#REF!</v>
      </c>
      <c r="W1328" s="53" t="e">
        <f>#REF!</f>
        <v>#REF!</v>
      </c>
      <c r="X1328" s="53" t="e">
        <f>IF(W1328=0,"",COUNTIF(W$4:W1328,1))</f>
        <v>#REF!</v>
      </c>
    </row>
    <row r="1329" spans="12:24" s="21" customFormat="1" x14ac:dyDescent="0.2">
      <c r="L1329" s="22">
        <v>1326</v>
      </c>
      <c r="M1329" s="22" t="e">
        <f>IF(#REF!=#REF!,1,0)</f>
        <v>#REF!</v>
      </c>
      <c r="N1329" s="22" t="e">
        <f>IF(M1329=0,"",COUNTIF(M$4:M1329,1))</f>
        <v>#REF!</v>
      </c>
      <c r="O1329" s="53" t="e">
        <f>IF(#REF!=zz!BR$2396,1,0)</f>
        <v>#REF!</v>
      </c>
      <c r="P1329" s="53" t="e">
        <f>IF(O1329=0,"",COUNTIF(O$4:O1329,1))</f>
        <v>#REF!</v>
      </c>
      <c r="Q1329" s="53" t="e">
        <f>IF(#REF!=zz!BR$2398,1,0)</f>
        <v>#REF!</v>
      </c>
      <c r="R1329" s="53" t="e">
        <f>IF(Q1329=0,"",COUNTIF(Q$4:Q1329,1))</f>
        <v>#REF!</v>
      </c>
      <c r="S1329" s="53" t="e">
        <f>IF(#REF!=zz!BR$2400,1,0)</f>
        <v>#REF!</v>
      </c>
      <c r="T1329" s="53" t="e">
        <f>IF(S1329=0,"",COUNTIF(S$4:S1329,1))</f>
        <v>#REF!</v>
      </c>
      <c r="U1329" s="53" t="e">
        <f>IF(#REF!&lt;&gt;"",1,"")</f>
        <v>#REF!</v>
      </c>
      <c r="V1329" s="53" t="e">
        <f>IF(U1329="","",COUNTIF(U$4:U1329,1))</f>
        <v>#REF!</v>
      </c>
      <c r="W1329" s="53" t="e">
        <f>#REF!</f>
        <v>#REF!</v>
      </c>
      <c r="X1329" s="53" t="e">
        <f>IF(W1329=0,"",COUNTIF(W$4:W1329,1))</f>
        <v>#REF!</v>
      </c>
    </row>
    <row r="1330" spans="12:24" s="21" customFormat="1" x14ac:dyDescent="0.2">
      <c r="L1330" s="22">
        <v>1327</v>
      </c>
      <c r="M1330" s="22" t="e">
        <f>IF(#REF!=#REF!,1,0)</f>
        <v>#REF!</v>
      </c>
      <c r="N1330" s="22" t="e">
        <f>IF(M1330=0,"",COUNTIF(M$4:M1330,1))</f>
        <v>#REF!</v>
      </c>
      <c r="O1330" s="53" t="e">
        <f>IF(#REF!=zz!BR$2396,1,0)</f>
        <v>#REF!</v>
      </c>
      <c r="P1330" s="53" t="e">
        <f>IF(O1330=0,"",COUNTIF(O$4:O1330,1))</f>
        <v>#REF!</v>
      </c>
      <c r="Q1330" s="53" t="e">
        <f>IF(#REF!=zz!BR$2398,1,0)</f>
        <v>#REF!</v>
      </c>
      <c r="R1330" s="53" t="e">
        <f>IF(Q1330=0,"",COUNTIF(Q$4:Q1330,1))</f>
        <v>#REF!</v>
      </c>
      <c r="S1330" s="53" t="e">
        <f>IF(#REF!=zz!BR$2400,1,0)</f>
        <v>#REF!</v>
      </c>
      <c r="T1330" s="53" t="e">
        <f>IF(S1330=0,"",COUNTIF(S$4:S1330,1))</f>
        <v>#REF!</v>
      </c>
      <c r="U1330" s="53" t="e">
        <f>IF(#REF!&lt;&gt;"",1,"")</f>
        <v>#REF!</v>
      </c>
      <c r="V1330" s="53" t="e">
        <f>IF(U1330="","",COUNTIF(U$4:U1330,1))</f>
        <v>#REF!</v>
      </c>
      <c r="W1330" s="53" t="e">
        <f>#REF!</f>
        <v>#REF!</v>
      </c>
      <c r="X1330" s="53" t="e">
        <f>IF(W1330=0,"",COUNTIF(W$4:W1330,1))</f>
        <v>#REF!</v>
      </c>
    </row>
    <row r="1331" spans="12:24" s="21" customFormat="1" x14ac:dyDescent="0.2">
      <c r="L1331" s="22">
        <v>1328</v>
      </c>
      <c r="M1331" s="22" t="e">
        <f>IF(#REF!=#REF!,1,0)</f>
        <v>#REF!</v>
      </c>
      <c r="N1331" s="22" t="e">
        <f>IF(M1331=0,"",COUNTIF(M$4:M1331,1))</f>
        <v>#REF!</v>
      </c>
      <c r="O1331" s="53" t="e">
        <f>IF(#REF!=zz!BR$2396,1,0)</f>
        <v>#REF!</v>
      </c>
      <c r="P1331" s="53" t="e">
        <f>IF(O1331=0,"",COUNTIF(O$4:O1331,1))</f>
        <v>#REF!</v>
      </c>
      <c r="Q1331" s="53" t="e">
        <f>IF(#REF!=zz!BR$2398,1,0)</f>
        <v>#REF!</v>
      </c>
      <c r="R1331" s="53" t="e">
        <f>IF(Q1331=0,"",COUNTIF(Q$4:Q1331,1))</f>
        <v>#REF!</v>
      </c>
      <c r="S1331" s="53" t="e">
        <f>IF(#REF!=zz!BR$2400,1,0)</f>
        <v>#REF!</v>
      </c>
      <c r="T1331" s="53" t="e">
        <f>IF(S1331=0,"",COUNTIF(S$4:S1331,1))</f>
        <v>#REF!</v>
      </c>
      <c r="U1331" s="53" t="e">
        <f>IF(#REF!&lt;&gt;"",1,"")</f>
        <v>#REF!</v>
      </c>
      <c r="V1331" s="53" t="e">
        <f>IF(U1331="","",COUNTIF(U$4:U1331,1))</f>
        <v>#REF!</v>
      </c>
      <c r="W1331" s="53" t="e">
        <f>#REF!</f>
        <v>#REF!</v>
      </c>
      <c r="X1331" s="53" t="e">
        <f>IF(W1331=0,"",COUNTIF(W$4:W1331,1))</f>
        <v>#REF!</v>
      </c>
    </row>
    <row r="1332" spans="12:24" s="21" customFormat="1" x14ac:dyDescent="0.2">
      <c r="L1332" s="22">
        <v>1329</v>
      </c>
      <c r="M1332" s="22" t="e">
        <f>IF(#REF!=#REF!,1,0)</f>
        <v>#REF!</v>
      </c>
      <c r="N1332" s="22" t="e">
        <f>IF(M1332=0,"",COUNTIF(M$4:M1332,1))</f>
        <v>#REF!</v>
      </c>
      <c r="O1332" s="53" t="e">
        <f>IF(#REF!=zz!BR$2396,1,0)</f>
        <v>#REF!</v>
      </c>
      <c r="P1332" s="53" t="e">
        <f>IF(O1332=0,"",COUNTIF(O$4:O1332,1))</f>
        <v>#REF!</v>
      </c>
      <c r="Q1332" s="53" t="e">
        <f>IF(#REF!=zz!BR$2398,1,0)</f>
        <v>#REF!</v>
      </c>
      <c r="R1332" s="53" t="e">
        <f>IF(Q1332=0,"",COUNTIF(Q$4:Q1332,1))</f>
        <v>#REF!</v>
      </c>
      <c r="S1332" s="53" t="e">
        <f>IF(#REF!=zz!BR$2400,1,0)</f>
        <v>#REF!</v>
      </c>
      <c r="T1332" s="53" t="e">
        <f>IF(S1332=0,"",COUNTIF(S$4:S1332,1))</f>
        <v>#REF!</v>
      </c>
      <c r="U1332" s="53" t="e">
        <f>IF(#REF!&lt;&gt;"",1,"")</f>
        <v>#REF!</v>
      </c>
      <c r="V1332" s="53" t="e">
        <f>IF(U1332="","",COUNTIF(U$4:U1332,1))</f>
        <v>#REF!</v>
      </c>
      <c r="W1332" s="53" t="e">
        <f>#REF!</f>
        <v>#REF!</v>
      </c>
      <c r="X1332" s="53" t="e">
        <f>IF(W1332=0,"",COUNTIF(W$4:W1332,1))</f>
        <v>#REF!</v>
      </c>
    </row>
    <row r="1333" spans="12:24" s="21" customFormat="1" x14ac:dyDescent="0.2">
      <c r="L1333" s="22">
        <v>1330</v>
      </c>
      <c r="M1333" s="22" t="e">
        <f>IF(#REF!=#REF!,1,0)</f>
        <v>#REF!</v>
      </c>
      <c r="N1333" s="22" t="e">
        <f>IF(M1333=0,"",COUNTIF(M$4:M1333,1))</f>
        <v>#REF!</v>
      </c>
      <c r="O1333" s="53" t="e">
        <f>IF(#REF!=zz!BR$2396,1,0)</f>
        <v>#REF!</v>
      </c>
      <c r="P1333" s="53" t="e">
        <f>IF(O1333=0,"",COUNTIF(O$4:O1333,1))</f>
        <v>#REF!</v>
      </c>
      <c r="Q1333" s="53" t="e">
        <f>IF(#REF!=zz!BR$2398,1,0)</f>
        <v>#REF!</v>
      </c>
      <c r="R1333" s="53" t="e">
        <f>IF(Q1333=0,"",COUNTIF(Q$4:Q1333,1))</f>
        <v>#REF!</v>
      </c>
      <c r="S1333" s="53" t="e">
        <f>IF(#REF!=zz!BR$2400,1,0)</f>
        <v>#REF!</v>
      </c>
      <c r="T1333" s="53" t="e">
        <f>IF(S1333=0,"",COUNTIF(S$4:S1333,1))</f>
        <v>#REF!</v>
      </c>
      <c r="U1333" s="53" t="e">
        <f>IF(#REF!&lt;&gt;"",1,"")</f>
        <v>#REF!</v>
      </c>
      <c r="V1333" s="53" t="e">
        <f>IF(U1333="","",COUNTIF(U$4:U1333,1))</f>
        <v>#REF!</v>
      </c>
      <c r="W1333" s="53" t="e">
        <f>#REF!</f>
        <v>#REF!</v>
      </c>
      <c r="X1333" s="53" t="e">
        <f>IF(W1333=0,"",COUNTIF(W$4:W1333,1))</f>
        <v>#REF!</v>
      </c>
    </row>
    <row r="1334" spans="12:24" s="21" customFormat="1" x14ac:dyDescent="0.2">
      <c r="L1334" s="22">
        <v>1331</v>
      </c>
      <c r="M1334" s="22" t="e">
        <f>IF(#REF!=#REF!,1,0)</f>
        <v>#REF!</v>
      </c>
      <c r="N1334" s="22" t="e">
        <f>IF(M1334=0,"",COUNTIF(M$4:M1334,1))</f>
        <v>#REF!</v>
      </c>
      <c r="O1334" s="53" t="e">
        <f>IF(#REF!=zz!BR$2396,1,0)</f>
        <v>#REF!</v>
      </c>
      <c r="P1334" s="53" t="e">
        <f>IF(O1334=0,"",COUNTIF(O$4:O1334,1))</f>
        <v>#REF!</v>
      </c>
      <c r="Q1334" s="53" t="e">
        <f>IF(#REF!=zz!BR$2398,1,0)</f>
        <v>#REF!</v>
      </c>
      <c r="R1334" s="53" t="e">
        <f>IF(Q1334=0,"",COUNTIF(Q$4:Q1334,1))</f>
        <v>#REF!</v>
      </c>
      <c r="S1334" s="53" t="e">
        <f>IF(#REF!=zz!BR$2400,1,0)</f>
        <v>#REF!</v>
      </c>
      <c r="T1334" s="53" t="e">
        <f>IF(S1334=0,"",COUNTIF(S$4:S1334,1))</f>
        <v>#REF!</v>
      </c>
      <c r="U1334" s="53" t="e">
        <f>IF(#REF!&lt;&gt;"",1,"")</f>
        <v>#REF!</v>
      </c>
      <c r="V1334" s="53" t="e">
        <f>IF(U1334="","",COUNTIF(U$4:U1334,1))</f>
        <v>#REF!</v>
      </c>
      <c r="W1334" s="53" t="e">
        <f>#REF!</f>
        <v>#REF!</v>
      </c>
      <c r="X1334" s="53" t="e">
        <f>IF(W1334=0,"",COUNTIF(W$4:W1334,1))</f>
        <v>#REF!</v>
      </c>
    </row>
    <row r="1335" spans="12:24" s="21" customFormat="1" x14ac:dyDescent="0.2">
      <c r="L1335" s="22">
        <v>1332</v>
      </c>
      <c r="M1335" s="22" t="e">
        <f>IF(#REF!=#REF!,1,0)</f>
        <v>#REF!</v>
      </c>
      <c r="N1335" s="22" t="e">
        <f>IF(M1335=0,"",COUNTIF(M$4:M1335,1))</f>
        <v>#REF!</v>
      </c>
      <c r="O1335" s="53" t="e">
        <f>IF(#REF!=zz!BR$2396,1,0)</f>
        <v>#REF!</v>
      </c>
      <c r="P1335" s="53" t="e">
        <f>IF(O1335=0,"",COUNTIF(O$4:O1335,1))</f>
        <v>#REF!</v>
      </c>
      <c r="Q1335" s="53" t="e">
        <f>IF(#REF!=zz!BR$2398,1,0)</f>
        <v>#REF!</v>
      </c>
      <c r="R1335" s="53" t="e">
        <f>IF(Q1335=0,"",COUNTIF(Q$4:Q1335,1))</f>
        <v>#REF!</v>
      </c>
      <c r="S1335" s="53" t="e">
        <f>IF(#REF!=zz!BR$2400,1,0)</f>
        <v>#REF!</v>
      </c>
      <c r="T1335" s="53" t="e">
        <f>IF(S1335=0,"",COUNTIF(S$4:S1335,1))</f>
        <v>#REF!</v>
      </c>
      <c r="U1335" s="53" t="e">
        <f>IF(#REF!&lt;&gt;"",1,"")</f>
        <v>#REF!</v>
      </c>
      <c r="V1335" s="53" t="e">
        <f>IF(U1335="","",COUNTIF(U$4:U1335,1))</f>
        <v>#REF!</v>
      </c>
      <c r="W1335" s="53" t="e">
        <f>#REF!</f>
        <v>#REF!</v>
      </c>
      <c r="X1335" s="53" t="e">
        <f>IF(W1335=0,"",COUNTIF(W$4:W1335,1))</f>
        <v>#REF!</v>
      </c>
    </row>
    <row r="1336" spans="12:24" s="21" customFormat="1" x14ac:dyDescent="0.2">
      <c r="L1336" s="22">
        <v>1333</v>
      </c>
      <c r="M1336" s="22" t="e">
        <f>IF(#REF!=#REF!,1,0)</f>
        <v>#REF!</v>
      </c>
      <c r="N1336" s="22" t="e">
        <f>IF(M1336=0,"",COUNTIF(M$4:M1336,1))</f>
        <v>#REF!</v>
      </c>
      <c r="O1336" s="53" t="e">
        <f>IF(#REF!=zz!BR$2396,1,0)</f>
        <v>#REF!</v>
      </c>
      <c r="P1336" s="53" t="e">
        <f>IF(O1336=0,"",COUNTIF(O$4:O1336,1))</f>
        <v>#REF!</v>
      </c>
      <c r="Q1336" s="53" t="e">
        <f>IF(#REF!=zz!BR$2398,1,0)</f>
        <v>#REF!</v>
      </c>
      <c r="R1336" s="53" t="e">
        <f>IF(Q1336=0,"",COUNTIF(Q$4:Q1336,1))</f>
        <v>#REF!</v>
      </c>
      <c r="S1336" s="53" t="e">
        <f>IF(#REF!=zz!BR$2400,1,0)</f>
        <v>#REF!</v>
      </c>
      <c r="T1336" s="53" t="e">
        <f>IF(S1336=0,"",COUNTIF(S$4:S1336,1))</f>
        <v>#REF!</v>
      </c>
      <c r="U1336" s="53" t="e">
        <f>IF(#REF!&lt;&gt;"",1,"")</f>
        <v>#REF!</v>
      </c>
      <c r="V1336" s="53" t="e">
        <f>IF(U1336="","",COUNTIF(U$4:U1336,1))</f>
        <v>#REF!</v>
      </c>
      <c r="W1336" s="53" t="e">
        <f>#REF!</f>
        <v>#REF!</v>
      </c>
      <c r="X1336" s="53" t="e">
        <f>IF(W1336=0,"",COUNTIF(W$4:W1336,1))</f>
        <v>#REF!</v>
      </c>
    </row>
    <row r="1337" spans="12:24" s="21" customFormat="1" x14ac:dyDescent="0.2">
      <c r="L1337" s="22">
        <v>1334</v>
      </c>
      <c r="M1337" s="22" t="e">
        <f>IF(#REF!=#REF!,1,0)</f>
        <v>#REF!</v>
      </c>
      <c r="N1337" s="22" t="e">
        <f>IF(M1337=0,"",COUNTIF(M$4:M1337,1))</f>
        <v>#REF!</v>
      </c>
      <c r="O1337" s="53" t="e">
        <f>IF(#REF!=zz!BR$2396,1,0)</f>
        <v>#REF!</v>
      </c>
      <c r="P1337" s="53" t="e">
        <f>IF(O1337=0,"",COUNTIF(O$4:O1337,1))</f>
        <v>#REF!</v>
      </c>
      <c r="Q1337" s="53" t="e">
        <f>IF(#REF!=zz!BR$2398,1,0)</f>
        <v>#REF!</v>
      </c>
      <c r="R1337" s="53" t="e">
        <f>IF(Q1337=0,"",COUNTIF(Q$4:Q1337,1))</f>
        <v>#REF!</v>
      </c>
      <c r="S1337" s="53" t="e">
        <f>IF(#REF!=zz!BR$2400,1,0)</f>
        <v>#REF!</v>
      </c>
      <c r="T1337" s="53" t="e">
        <f>IF(S1337=0,"",COUNTIF(S$4:S1337,1))</f>
        <v>#REF!</v>
      </c>
      <c r="U1337" s="53" t="e">
        <f>IF(#REF!&lt;&gt;"",1,"")</f>
        <v>#REF!</v>
      </c>
      <c r="V1337" s="53" t="e">
        <f>IF(U1337="","",COUNTIF(U$4:U1337,1))</f>
        <v>#REF!</v>
      </c>
      <c r="W1337" s="53" t="e">
        <f>#REF!</f>
        <v>#REF!</v>
      </c>
      <c r="X1337" s="53" t="e">
        <f>IF(W1337=0,"",COUNTIF(W$4:W1337,1))</f>
        <v>#REF!</v>
      </c>
    </row>
    <row r="1338" spans="12:24" s="21" customFormat="1" x14ac:dyDescent="0.2">
      <c r="L1338" s="22">
        <v>1335</v>
      </c>
      <c r="M1338" s="22" t="e">
        <f>IF(#REF!=#REF!,1,0)</f>
        <v>#REF!</v>
      </c>
      <c r="N1338" s="22" t="e">
        <f>IF(M1338=0,"",COUNTIF(M$4:M1338,1))</f>
        <v>#REF!</v>
      </c>
      <c r="O1338" s="53" t="e">
        <f>IF(#REF!=zz!BR$2396,1,0)</f>
        <v>#REF!</v>
      </c>
      <c r="P1338" s="53" t="e">
        <f>IF(O1338=0,"",COUNTIF(O$4:O1338,1))</f>
        <v>#REF!</v>
      </c>
      <c r="Q1338" s="53" t="e">
        <f>IF(#REF!=zz!BR$2398,1,0)</f>
        <v>#REF!</v>
      </c>
      <c r="R1338" s="53" t="e">
        <f>IF(Q1338=0,"",COUNTIF(Q$4:Q1338,1))</f>
        <v>#REF!</v>
      </c>
      <c r="S1338" s="53" t="e">
        <f>IF(#REF!=zz!BR$2400,1,0)</f>
        <v>#REF!</v>
      </c>
      <c r="T1338" s="53" t="e">
        <f>IF(S1338=0,"",COUNTIF(S$4:S1338,1))</f>
        <v>#REF!</v>
      </c>
      <c r="U1338" s="53" t="e">
        <f>IF(#REF!&lt;&gt;"",1,"")</f>
        <v>#REF!</v>
      </c>
      <c r="V1338" s="53" t="e">
        <f>IF(U1338="","",COUNTIF(U$4:U1338,1))</f>
        <v>#REF!</v>
      </c>
      <c r="W1338" s="53" t="e">
        <f>#REF!</f>
        <v>#REF!</v>
      </c>
      <c r="X1338" s="53" t="e">
        <f>IF(W1338=0,"",COUNTIF(W$4:W1338,1))</f>
        <v>#REF!</v>
      </c>
    </row>
    <row r="1339" spans="12:24" s="21" customFormat="1" x14ac:dyDescent="0.2">
      <c r="L1339" s="22">
        <v>1336</v>
      </c>
      <c r="M1339" s="22" t="e">
        <f>IF(#REF!=#REF!,1,0)</f>
        <v>#REF!</v>
      </c>
      <c r="N1339" s="22" t="e">
        <f>IF(M1339=0,"",COUNTIF(M$4:M1339,1))</f>
        <v>#REF!</v>
      </c>
      <c r="O1339" s="53" t="e">
        <f>IF(#REF!=zz!BR$2396,1,0)</f>
        <v>#REF!</v>
      </c>
      <c r="P1339" s="53" t="e">
        <f>IF(O1339=0,"",COUNTIF(O$4:O1339,1))</f>
        <v>#REF!</v>
      </c>
      <c r="Q1339" s="53" t="e">
        <f>IF(#REF!=zz!BR$2398,1,0)</f>
        <v>#REF!</v>
      </c>
      <c r="R1339" s="53" t="e">
        <f>IF(Q1339=0,"",COUNTIF(Q$4:Q1339,1))</f>
        <v>#REF!</v>
      </c>
      <c r="S1339" s="53" t="e">
        <f>IF(#REF!=zz!BR$2400,1,0)</f>
        <v>#REF!</v>
      </c>
      <c r="T1339" s="53" t="e">
        <f>IF(S1339=0,"",COUNTIF(S$4:S1339,1))</f>
        <v>#REF!</v>
      </c>
      <c r="U1339" s="53" t="e">
        <f>IF(#REF!&lt;&gt;"",1,"")</f>
        <v>#REF!</v>
      </c>
      <c r="V1339" s="53" t="e">
        <f>IF(U1339="","",COUNTIF(U$4:U1339,1))</f>
        <v>#REF!</v>
      </c>
      <c r="W1339" s="53" t="e">
        <f>#REF!</f>
        <v>#REF!</v>
      </c>
      <c r="X1339" s="53" t="e">
        <f>IF(W1339=0,"",COUNTIF(W$4:W1339,1))</f>
        <v>#REF!</v>
      </c>
    </row>
    <row r="1340" spans="12:24" s="21" customFormat="1" x14ac:dyDescent="0.2">
      <c r="L1340" s="22">
        <v>1337</v>
      </c>
      <c r="M1340" s="22" t="e">
        <f>IF(#REF!=#REF!,1,0)</f>
        <v>#REF!</v>
      </c>
      <c r="N1340" s="22" t="e">
        <f>IF(M1340=0,"",COUNTIF(M$4:M1340,1))</f>
        <v>#REF!</v>
      </c>
      <c r="O1340" s="53" t="e">
        <f>IF(#REF!=zz!BR$2396,1,0)</f>
        <v>#REF!</v>
      </c>
      <c r="P1340" s="53" t="e">
        <f>IF(O1340=0,"",COUNTIF(O$4:O1340,1))</f>
        <v>#REF!</v>
      </c>
      <c r="Q1340" s="53" t="e">
        <f>IF(#REF!=zz!BR$2398,1,0)</f>
        <v>#REF!</v>
      </c>
      <c r="R1340" s="53" t="e">
        <f>IF(Q1340=0,"",COUNTIF(Q$4:Q1340,1))</f>
        <v>#REF!</v>
      </c>
      <c r="S1340" s="53" t="e">
        <f>IF(#REF!=zz!BR$2400,1,0)</f>
        <v>#REF!</v>
      </c>
      <c r="T1340" s="53" t="e">
        <f>IF(S1340=0,"",COUNTIF(S$4:S1340,1))</f>
        <v>#REF!</v>
      </c>
      <c r="U1340" s="53" t="e">
        <f>IF(#REF!&lt;&gt;"",1,"")</f>
        <v>#REF!</v>
      </c>
      <c r="V1340" s="53" t="e">
        <f>IF(U1340="","",COUNTIF(U$4:U1340,1))</f>
        <v>#REF!</v>
      </c>
      <c r="W1340" s="53" t="e">
        <f>#REF!</f>
        <v>#REF!</v>
      </c>
      <c r="X1340" s="53" t="e">
        <f>IF(W1340=0,"",COUNTIF(W$4:W1340,1))</f>
        <v>#REF!</v>
      </c>
    </row>
    <row r="1341" spans="12:24" s="21" customFormat="1" x14ac:dyDescent="0.2">
      <c r="L1341" s="22">
        <v>1338</v>
      </c>
      <c r="M1341" s="22" t="e">
        <f>IF(#REF!=#REF!,1,0)</f>
        <v>#REF!</v>
      </c>
      <c r="N1341" s="22" t="e">
        <f>IF(M1341=0,"",COUNTIF(M$4:M1341,1))</f>
        <v>#REF!</v>
      </c>
      <c r="O1341" s="53" t="e">
        <f>IF(#REF!=zz!BR$2396,1,0)</f>
        <v>#REF!</v>
      </c>
      <c r="P1341" s="53" t="e">
        <f>IF(O1341=0,"",COUNTIF(O$4:O1341,1))</f>
        <v>#REF!</v>
      </c>
      <c r="Q1341" s="53" t="e">
        <f>IF(#REF!=zz!BR$2398,1,0)</f>
        <v>#REF!</v>
      </c>
      <c r="R1341" s="53" t="e">
        <f>IF(Q1341=0,"",COUNTIF(Q$4:Q1341,1))</f>
        <v>#REF!</v>
      </c>
      <c r="S1341" s="53" t="e">
        <f>IF(#REF!=zz!BR$2400,1,0)</f>
        <v>#REF!</v>
      </c>
      <c r="T1341" s="53" t="e">
        <f>IF(S1341=0,"",COUNTIF(S$4:S1341,1))</f>
        <v>#REF!</v>
      </c>
      <c r="U1341" s="53" t="e">
        <f>IF(#REF!&lt;&gt;"",1,"")</f>
        <v>#REF!</v>
      </c>
      <c r="V1341" s="53" t="e">
        <f>IF(U1341="","",COUNTIF(U$4:U1341,1))</f>
        <v>#REF!</v>
      </c>
      <c r="W1341" s="53" t="e">
        <f>#REF!</f>
        <v>#REF!</v>
      </c>
      <c r="X1341" s="53" t="e">
        <f>IF(W1341=0,"",COUNTIF(W$4:W1341,1))</f>
        <v>#REF!</v>
      </c>
    </row>
    <row r="1342" spans="12:24" s="21" customFormat="1" x14ac:dyDescent="0.2">
      <c r="L1342" s="22">
        <v>1339</v>
      </c>
      <c r="M1342" s="22" t="e">
        <f>IF(#REF!=#REF!,1,0)</f>
        <v>#REF!</v>
      </c>
      <c r="N1342" s="22" t="e">
        <f>IF(M1342=0,"",COUNTIF(M$4:M1342,1))</f>
        <v>#REF!</v>
      </c>
      <c r="O1342" s="53" t="e">
        <f>IF(#REF!=zz!BR$2396,1,0)</f>
        <v>#REF!</v>
      </c>
      <c r="P1342" s="53" t="e">
        <f>IF(O1342=0,"",COUNTIF(O$4:O1342,1))</f>
        <v>#REF!</v>
      </c>
      <c r="Q1342" s="53" t="e">
        <f>IF(#REF!=zz!BR$2398,1,0)</f>
        <v>#REF!</v>
      </c>
      <c r="R1342" s="53" t="e">
        <f>IF(Q1342=0,"",COUNTIF(Q$4:Q1342,1))</f>
        <v>#REF!</v>
      </c>
      <c r="S1342" s="53" t="e">
        <f>IF(#REF!=zz!BR$2400,1,0)</f>
        <v>#REF!</v>
      </c>
      <c r="T1342" s="53" t="e">
        <f>IF(S1342=0,"",COUNTIF(S$4:S1342,1))</f>
        <v>#REF!</v>
      </c>
      <c r="U1342" s="53" t="e">
        <f>IF(#REF!&lt;&gt;"",1,"")</f>
        <v>#REF!</v>
      </c>
      <c r="V1342" s="53" t="e">
        <f>IF(U1342="","",COUNTIF(U$4:U1342,1))</f>
        <v>#REF!</v>
      </c>
      <c r="W1342" s="53" t="e">
        <f>#REF!</f>
        <v>#REF!</v>
      </c>
      <c r="X1342" s="53" t="e">
        <f>IF(W1342=0,"",COUNTIF(W$4:W1342,1))</f>
        <v>#REF!</v>
      </c>
    </row>
    <row r="1343" spans="12:24" s="21" customFormat="1" x14ac:dyDescent="0.2">
      <c r="L1343" s="22">
        <v>1340</v>
      </c>
      <c r="M1343" s="22" t="e">
        <f>IF(#REF!=#REF!,1,0)</f>
        <v>#REF!</v>
      </c>
      <c r="N1343" s="22" t="e">
        <f>IF(M1343=0,"",COUNTIF(M$4:M1343,1))</f>
        <v>#REF!</v>
      </c>
      <c r="O1343" s="53" t="e">
        <f>IF(#REF!=zz!BR$2396,1,0)</f>
        <v>#REF!</v>
      </c>
      <c r="P1343" s="53" t="e">
        <f>IF(O1343=0,"",COUNTIF(O$4:O1343,1))</f>
        <v>#REF!</v>
      </c>
      <c r="Q1343" s="53" t="e">
        <f>IF(#REF!=zz!BR$2398,1,0)</f>
        <v>#REF!</v>
      </c>
      <c r="R1343" s="53" t="e">
        <f>IF(Q1343=0,"",COUNTIF(Q$4:Q1343,1))</f>
        <v>#REF!</v>
      </c>
      <c r="S1343" s="53" t="e">
        <f>IF(#REF!=zz!BR$2400,1,0)</f>
        <v>#REF!</v>
      </c>
      <c r="T1343" s="53" t="e">
        <f>IF(S1343=0,"",COUNTIF(S$4:S1343,1))</f>
        <v>#REF!</v>
      </c>
      <c r="U1343" s="53" t="e">
        <f>IF(#REF!&lt;&gt;"",1,"")</f>
        <v>#REF!</v>
      </c>
      <c r="V1343" s="53" t="e">
        <f>IF(U1343="","",COUNTIF(U$4:U1343,1))</f>
        <v>#REF!</v>
      </c>
      <c r="W1343" s="53" t="e">
        <f>#REF!</f>
        <v>#REF!</v>
      </c>
      <c r="X1343" s="53" t="e">
        <f>IF(W1343=0,"",COUNTIF(W$4:W1343,1))</f>
        <v>#REF!</v>
      </c>
    </row>
    <row r="1344" spans="12:24" s="21" customFormat="1" x14ac:dyDescent="0.2">
      <c r="L1344" s="22">
        <v>1341</v>
      </c>
      <c r="M1344" s="22" t="e">
        <f>IF(#REF!=#REF!,1,0)</f>
        <v>#REF!</v>
      </c>
      <c r="N1344" s="22" t="e">
        <f>IF(M1344=0,"",COUNTIF(M$4:M1344,1))</f>
        <v>#REF!</v>
      </c>
      <c r="O1344" s="53" t="e">
        <f>IF(#REF!=zz!BR$2396,1,0)</f>
        <v>#REF!</v>
      </c>
      <c r="P1344" s="53" t="e">
        <f>IF(O1344=0,"",COUNTIF(O$4:O1344,1))</f>
        <v>#REF!</v>
      </c>
      <c r="Q1344" s="53" t="e">
        <f>IF(#REF!=zz!BR$2398,1,0)</f>
        <v>#REF!</v>
      </c>
      <c r="R1344" s="53" t="e">
        <f>IF(Q1344=0,"",COUNTIF(Q$4:Q1344,1))</f>
        <v>#REF!</v>
      </c>
      <c r="S1344" s="53" t="e">
        <f>IF(#REF!=zz!BR$2400,1,0)</f>
        <v>#REF!</v>
      </c>
      <c r="T1344" s="53" t="e">
        <f>IF(S1344=0,"",COUNTIF(S$4:S1344,1))</f>
        <v>#REF!</v>
      </c>
      <c r="U1344" s="53" t="e">
        <f>IF(#REF!&lt;&gt;"",1,"")</f>
        <v>#REF!</v>
      </c>
      <c r="V1344" s="53" t="e">
        <f>IF(U1344="","",COUNTIF(U$4:U1344,1))</f>
        <v>#REF!</v>
      </c>
      <c r="W1344" s="53" t="e">
        <f>#REF!</f>
        <v>#REF!</v>
      </c>
      <c r="X1344" s="53" t="e">
        <f>IF(W1344=0,"",COUNTIF(W$4:W1344,1))</f>
        <v>#REF!</v>
      </c>
    </row>
    <row r="1345" spans="12:24" s="21" customFormat="1" x14ac:dyDescent="0.2">
      <c r="L1345" s="22">
        <v>1342</v>
      </c>
      <c r="M1345" s="22" t="e">
        <f>IF(#REF!=#REF!,1,0)</f>
        <v>#REF!</v>
      </c>
      <c r="N1345" s="22" t="e">
        <f>IF(M1345=0,"",COUNTIF(M$4:M1345,1))</f>
        <v>#REF!</v>
      </c>
      <c r="O1345" s="53" t="e">
        <f>IF(#REF!=zz!BR$2396,1,0)</f>
        <v>#REF!</v>
      </c>
      <c r="P1345" s="53" t="e">
        <f>IF(O1345=0,"",COUNTIF(O$4:O1345,1))</f>
        <v>#REF!</v>
      </c>
      <c r="Q1345" s="53" t="e">
        <f>IF(#REF!=zz!BR$2398,1,0)</f>
        <v>#REF!</v>
      </c>
      <c r="R1345" s="53" t="e">
        <f>IF(Q1345=0,"",COUNTIF(Q$4:Q1345,1))</f>
        <v>#REF!</v>
      </c>
      <c r="S1345" s="53" t="e">
        <f>IF(#REF!=zz!BR$2400,1,0)</f>
        <v>#REF!</v>
      </c>
      <c r="T1345" s="53" t="e">
        <f>IF(S1345=0,"",COUNTIF(S$4:S1345,1))</f>
        <v>#REF!</v>
      </c>
      <c r="U1345" s="53" t="e">
        <f>IF(#REF!&lt;&gt;"",1,"")</f>
        <v>#REF!</v>
      </c>
      <c r="V1345" s="53" t="e">
        <f>IF(U1345="","",COUNTIF(U$4:U1345,1))</f>
        <v>#REF!</v>
      </c>
      <c r="W1345" s="53" t="e">
        <f>#REF!</f>
        <v>#REF!</v>
      </c>
      <c r="X1345" s="53" t="e">
        <f>IF(W1345=0,"",COUNTIF(W$4:W1345,1))</f>
        <v>#REF!</v>
      </c>
    </row>
    <row r="1346" spans="12:24" s="21" customFormat="1" x14ac:dyDescent="0.2">
      <c r="L1346" s="22">
        <v>1343</v>
      </c>
      <c r="M1346" s="22" t="e">
        <f>IF(#REF!=#REF!,1,0)</f>
        <v>#REF!</v>
      </c>
      <c r="N1346" s="22" t="e">
        <f>IF(M1346=0,"",COUNTIF(M$4:M1346,1))</f>
        <v>#REF!</v>
      </c>
      <c r="O1346" s="53" t="e">
        <f>IF(#REF!=zz!BR$2396,1,0)</f>
        <v>#REF!</v>
      </c>
      <c r="P1346" s="53" t="e">
        <f>IF(O1346=0,"",COUNTIF(O$4:O1346,1))</f>
        <v>#REF!</v>
      </c>
      <c r="Q1346" s="53" t="e">
        <f>IF(#REF!=zz!BR$2398,1,0)</f>
        <v>#REF!</v>
      </c>
      <c r="R1346" s="53" t="e">
        <f>IF(Q1346=0,"",COUNTIF(Q$4:Q1346,1))</f>
        <v>#REF!</v>
      </c>
      <c r="S1346" s="53" t="e">
        <f>IF(#REF!=zz!BR$2400,1,0)</f>
        <v>#REF!</v>
      </c>
      <c r="T1346" s="53" t="e">
        <f>IF(S1346=0,"",COUNTIF(S$4:S1346,1))</f>
        <v>#REF!</v>
      </c>
      <c r="U1346" s="53" t="e">
        <f>IF(#REF!&lt;&gt;"",1,"")</f>
        <v>#REF!</v>
      </c>
      <c r="V1346" s="53" t="e">
        <f>IF(U1346="","",COUNTIF(U$4:U1346,1))</f>
        <v>#REF!</v>
      </c>
      <c r="W1346" s="53" t="e">
        <f>#REF!</f>
        <v>#REF!</v>
      </c>
      <c r="X1346" s="53" t="e">
        <f>IF(W1346=0,"",COUNTIF(W$4:W1346,1))</f>
        <v>#REF!</v>
      </c>
    </row>
    <row r="1347" spans="12:24" s="21" customFormat="1" x14ac:dyDescent="0.2">
      <c r="L1347" s="22">
        <v>1344</v>
      </c>
      <c r="M1347" s="22" t="e">
        <f>IF(#REF!=#REF!,1,0)</f>
        <v>#REF!</v>
      </c>
      <c r="N1347" s="22" t="e">
        <f>IF(M1347=0,"",COUNTIF(M$4:M1347,1))</f>
        <v>#REF!</v>
      </c>
      <c r="O1347" s="53" t="e">
        <f>IF(#REF!=zz!BR$2396,1,0)</f>
        <v>#REF!</v>
      </c>
      <c r="P1347" s="53" t="e">
        <f>IF(O1347=0,"",COUNTIF(O$4:O1347,1))</f>
        <v>#REF!</v>
      </c>
      <c r="Q1347" s="53" t="e">
        <f>IF(#REF!=zz!BR$2398,1,0)</f>
        <v>#REF!</v>
      </c>
      <c r="R1347" s="53" t="e">
        <f>IF(Q1347=0,"",COUNTIF(Q$4:Q1347,1))</f>
        <v>#REF!</v>
      </c>
      <c r="S1347" s="53" t="e">
        <f>IF(#REF!=zz!BR$2400,1,0)</f>
        <v>#REF!</v>
      </c>
      <c r="T1347" s="53" t="e">
        <f>IF(S1347=0,"",COUNTIF(S$4:S1347,1))</f>
        <v>#REF!</v>
      </c>
      <c r="U1347" s="53" t="e">
        <f>IF(#REF!&lt;&gt;"",1,"")</f>
        <v>#REF!</v>
      </c>
      <c r="V1347" s="53" t="e">
        <f>IF(U1347="","",COUNTIF(U$4:U1347,1))</f>
        <v>#REF!</v>
      </c>
      <c r="W1347" s="53" t="e">
        <f>#REF!</f>
        <v>#REF!</v>
      </c>
      <c r="X1347" s="53" t="e">
        <f>IF(W1347=0,"",COUNTIF(W$4:W1347,1))</f>
        <v>#REF!</v>
      </c>
    </row>
    <row r="1348" spans="12:24" s="21" customFormat="1" x14ac:dyDescent="0.2">
      <c r="L1348" s="22">
        <v>1345</v>
      </c>
      <c r="M1348" s="22" t="e">
        <f>IF(#REF!=#REF!,1,0)</f>
        <v>#REF!</v>
      </c>
      <c r="N1348" s="22" t="e">
        <f>IF(M1348=0,"",COUNTIF(M$4:M1348,1))</f>
        <v>#REF!</v>
      </c>
      <c r="O1348" s="53" t="e">
        <f>IF(#REF!=zz!BR$2396,1,0)</f>
        <v>#REF!</v>
      </c>
      <c r="P1348" s="53" t="e">
        <f>IF(O1348=0,"",COUNTIF(O$4:O1348,1))</f>
        <v>#REF!</v>
      </c>
      <c r="Q1348" s="53" t="e">
        <f>IF(#REF!=zz!BR$2398,1,0)</f>
        <v>#REF!</v>
      </c>
      <c r="R1348" s="53" t="e">
        <f>IF(Q1348=0,"",COUNTIF(Q$4:Q1348,1))</f>
        <v>#REF!</v>
      </c>
      <c r="S1348" s="53" t="e">
        <f>IF(#REF!=zz!BR$2400,1,0)</f>
        <v>#REF!</v>
      </c>
      <c r="T1348" s="53" t="e">
        <f>IF(S1348=0,"",COUNTIF(S$4:S1348,1))</f>
        <v>#REF!</v>
      </c>
      <c r="U1348" s="53" t="e">
        <f>IF(#REF!&lt;&gt;"",1,"")</f>
        <v>#REF!</v>
      </c>
      <c r="V1348" s="53" t="e">
        <f>IF(U1348="","",COUNTIF(U$4:U1348,1))</f>
        <v>#REF!</v>
      </c>
      <c r="W1348" s="53" t="e">
        <f>#REF!</f>
        <v>#REF!</v>
      </c>
      <c r="X1348" s="53" t="e">
        <f>IF(W1348=0,"",COUNTIF(W$4:W1348,1))</f>
        <v>#REF!</v>
      </c>
    </row>
    <row r="1349" spans="12:24" s="21" customFormat="1" x14ac:dyDescent="0.2">
      <c r="L1349" s="22">
        <v>1346</v>
      </c>
      <c r="M1349" s="22" t="e">
        <f>IF(#REF!=#REF!,1,0)</f>
        <v>#REF!</v>
      </c>
      <c r="N1349" s="22" t="e">
        <f>IF(M1349=0,"",COUNTIF(M$4:M1349,1))</f>
        <v>#REF!</v>
      </c>
      <c r="O1349" s="53" t="e">
        <f>IF(#REF!=zz!BR$2396,1,0)</f>
        <v>#REF!</v>
      </c>
      <c r="P1349" s="53" t="e">
        <f>IF(O1349=0,"",COUNTIF(O$4:O1349,1))</f>
        <v>#REF!</v>
      </c>
      <c r="Q1349" s="53" t="e">
        <f>IF(#REF!=zz!BR$2398,1,0)</f>
        <v>#REF!</v>
      </c>
      <c r="R1349" s="53" t="e">
        <f>IF(Q1349=0,"",COUNTIF(Q$4:Q1349,1))</f>
        <v>#REF!</v>
      </c>
      <c r="S1349" s="53" t="e">
        <f>IF(#REF!=zz!BR$2400,1,0)</f>
        <v>#REF!</v>
      </c>
      <c r="T1349" s="53" t="e">
        <f>IF(S1349=0,"",COUNTIF(S$4:S1349,1))</f>
        <v>#REF!</v>
      </c>
      <c r="U1349" s="53" t="e">
        <f>IF(#REF!&lt;&gt;"",1,"")</f>
        <v>#REF!</v>
      </c>
      <c r="V1349" s="53" t="e">
        <f>IF(U1349="","",COUNTIF(U$4:U1349,1))</f>
        <v>#REF!</v>
      </c>
      <c r="W1349" s="53" t="e">
        <f>#REF!</f>
        <v>#REF!</v>
      </c>
      <c r="X1349" s="53" t="e">
        <f>IF(W1349=0,"",COUNTIF(W$4:W1349,1))</f>
        <v>#REF!</v>
      </c>
    </row>
    <row r="1350" spans="12:24" s="21" customFormat="1" x14ac:dyDescent="0.2">
      <c r="L1350" s="22">
        <v>1347</v>
      </c>
      <c r="M1350" s="22" t="e">
        <f>IF(#REF!=#REF!,1,0)</f>
        <v>#REF!</v>
      </c>
      <c r="N1350" s="22" t="e">
        <f>IF(M1350=0,"",COUNTIF(M$4:M1350,1))</f>
        <v>#REF!</v>
      </c>
      <c r="O1350" s="53" t="e">
        <f>IF(#REF!=zz!BR$2396,1,0)</f>
        <v>#REF!</v>
      </c>
      <c r="P1350" s="53" t="e">
        <f>IF(O1350=0,"",COUNTIF(O$4:O1350,1))</f>
        <v>#REF!</v>
      </c>
      <c r="Q1350" s="53" t="e">
        <f>IF(#REF!=zz!BR$2398,1,0)</f>
        <v>#REF!</v>
      </c>
      <c r="R1350" s="53" t="e">
        <f>IF(Q1350=0,"",COUNTIF(Q$4:Q1350,1))</f>
        <v>#REF!</v>
      </c>
      <c r="S1350" s="53" t="e">
        <f>IF(#REF!=zz!BR$2400,1,0)</f>
        <v>#REF!</v>
      </c>
      <c r="T1350" s="53" t="e">
        <f>IF(S1350=0,"",COUNTIF(S$4:S1350,1))</f>
        <v>#REF!</v>
      </c>
      <c r="U1350" s="53" t="e">
        <f>IF(#REF!&lt;&gt;"",1,"")</f>
        <v>#REF!</v>
      </c>
      <c r="V1350" s="53" t="e">
        <f>IF(U1350="","",COUNTIF(U$4:U1350,1))</f>
        <v>#REF!</v>
      </c>
      <c r="W1350" s="53" t="e">
        <f>#REF!</f>
        <v>#REF!</v>
      </c>
      <c r="X1350" s="53" t="e">
        <f>IF(W1350=0,"",COUNTIF(W$4:W1350,1))</f>
        <v>#REF!</v>
      </c>
    </row>
    <row r="1351" spans="12:24" s="21" customFormat="1" x14ac:dyDescent="0.2">
      <c r="L1351" s="22">
        <v>1348</v>
      </c>
      <c r="M1351" s="22" t="e">
        <f>IF(#REF!=#REF!,1,0)</f>
        <v>#REF!</v>
      </c>
      <c r="N1351" s="22" t="e">
        <f>IF(M1351=0,"",COUNTIF(M$4:M1351,1))</f>
        <v>#REF!</v>
      </c>
      <c r="O1351" s="53" t="e">
        <f>IF(#REF!=zz!BR$2396,1,0)</f>
        <v>#REF!</v>
      </c>
      <c r="P1351" s="53" t="e">
        <f>IF(O1351=0,"",COUNTIF(O$4:O1351,1))</f>
        <v>#REF!</v>
      </c>
      <c r="Q1351" s="53" t="e">
        <f>IF(#REF!=zz!BR$2398,1,0)</f>
        <v>#REF!</v>
      </c>
      <c r="R1351" s="53" t="e">
        <f>IF(Q1351=0,"",COUNTIF(Q$4:Q1351,1))</f>
        <v>#REF!</v>
      </c>
      <c r="S1351" s="53" t="e">
        <f>IF(#REF!=zz!BR$2400,1,0)</f>
        <v>#REF!</v>
      </c>
      <c r="T1351" s="53" t="e">
        <f>IF(S1351=0,"",COUNTIF(S$4:S1351,1))</f>
        <v>#REF!</v>
      </c>
      <c r="U1351" s="53" t="e">
        <f>IF(#REF!&lt;&gt;"",1,"")</f>
        <v>#REF!</v>
      </c>
      <c r="V1351" s="53" t="e">
        <f>IF(U1351="","",COUNTIF(U$4:U1351,1))</f>
        <v>#REF!</v>
      </c>
      <c r="W1351" s="53" t="e">
        <f>#REF!</f>
        <v>#REF!</v>
      </c>
      <c r="X1351" s="53" t="e">
        <f>IF(W1351=0,"",COUNTIF(W$4:W1351,1))</f>
        <v>#REF!</v>
      </c>
    </row>
    <row r="1352" spans="12:24" s="21" customFormat="1" x14ac:dyDescent="0.2">
      <c r="L1352" s="22">
        <v>1349</v>
      </c>
      <c r="M1352" s="22" t="e">
        <f>IF(#REF!=#REF!,1,0)</f>
        <v>#REF!</v>
      </c>
      <c r="N1352" s="22" t="e">
        <f>IF(M1352=0,"",COUNTIF(M$4:M1352,1))</f>
        <v>#REF!</v>
      </c>
      <c r="O1352" s="53" t="e">
        <f>IF(#REF!=zz!BR$2396,1,0)</f>
        <v>#REF!</v>
      </c>
      <c r="P1352" s="53" t="e">
        <f>IF(O1352=0,"",COUNTIF(O$4:O1352,1))</f>
        <v>#REF!</v>
      </c>
      <c r="Q1352" s="53" t="e">
        <f>IF(#REF!=zz!BR$2398,1,0)</f>
        <v>#REF!</v>
      </c>
      <c r="R1352" s="53" t="e">
        <f>IF(Q1352=0,"",COUNTIF(Q$4:Q1352,1))</f>
        <v>#REF!</v>
      </c>
      <c r="S1352" s="53" t="e">
        <f>IF(#REF!=zz!BR$2400,1,0)</f>
        <v>#REF!</v>
      </c>
      <c r="T1352" s="53" t="e">
        <f>IF(S1352=0,"",COUNTIF(S$4:S1352,1))</f>
        <v>#REF!</v>
      </c>
      <c r="U1352" s="53" t="e">
        <f>IF(#REF!&lt;&gt;"",1,"")</f>
        <v>#REF!</v>
      </c>
      <c r="V1352" s="53" t="e">
        <f>IF(U1352="","",COUNTIF(U$4:U1352,1))</f>
        <v>#REF!</v>
      </c>
      <c r="W1352" s="53" t="e">
        <f>#REF!</f>
        <v>#REF!</v>
      </c>
      <c r="X1352" s="53" t="e">
        <f>IF(W1352=0,"",COUNTIF(W$4:W1352,1))</f>
        <v>#REF!</v>
      </c>
    </row>
    <row r="1353" spans="12:24" s="21" customFormat="1" x14ac:dyDescent="0.2">
      <c r="L1353" s="22">
        <v>1350</v>
      </c>
      <c r="M1353" s="22" t="e">
        <f>IF(#REF!=#REF!,1,0)</f>
        <v>#REF!</v>
      </c>
      <c r="N1353" s="22" t="e">
        <f>IF(M1353=0,"",COUNTIF(M$4:M1353,1))</f>
        <v>#REF!</v>
      </c>
      <c r="O1353" s="53" t="e">
        <f>IF(#REF!=zz!BR$2396,1,0)</f>
        <v>#REF!</v>
      </c>
      <c r="P1353" s="53" t="e">
        <f>IF(O1353=0,"",COUNTIF(O$4:O1353,1))</f>
        <v>#REF!</v>
      </c>
      <c r="Q1353" s="53" t="e">
        <f>IF(#REF!=zz!BR$2398,1,0)</f>
        <v>#REF!</v>
      </c>
      <c r="R1353" s="53" t="e">
        <f>IF(Q1353=0,"",COUNTIF(Q$4:Q1353,1))</f>
        <v>#REF!</v>
      </c>
      <c r="S1353" s="53" t="e">
        <f>IF(#REF!=zz!BR$2400,1,0)</f>
        <v>#REF!</v>
      </c>
      <c r="T1353" s="53" t="e">
        <f>IF(S1353=0,"",COUNTIF(S$4:S1353,1))</f>
        <v>#REF!</v>
      </c>
      <c r="U1353" s="53" t="e">
        <f>IF(#REF!&lt;&gt;"",1,"")</f>
        <v>#REF!</v>
      </c>
      <c r="V1353" s="53" t="e">
        <f>IF(U1353="","",COUNTIF(U$4:U1353,1))</f>
        <v>#REF!</v>
      </c>
      <c r="W1353" s="53" t="e">
        <f>#REF!</f>
        <v>#REF!</v>
      </c>
      <c r="X1353" s="53" t="e">
        <f>IF(W1353=0,"",COUNTIF(W$4:W1353,1))</f>
        <v>#REF!</v>
      </c>
    </row>
    <row r="1354" spans="12:24" s="21" customFormat="1" x14ac:dyDescent="0.2">
      <c r="L1354" s="22">
        <v>1351</v>
      </c>
      <c r="M1354" s="22" t="e">
        <f>IF(#REF!=#REF!,1,0)</f>
        <v>#REF!</v>
      </c>
      <c r="N1354" s="22" t="e">
        <f>IF(M1354=0,"",COUNTIF(M$4:M1354,1))</f>
        <v>#REF!</v>
      </c>
      <c r="O1354" s="53" t="e">
        <f>IF(#REF!=zz!BR$2396,1,0)</f>
        <v>#REF!</v>
      </c>
      <c r="P1354" s="53" t="e">
        <f>IF(O1354=0,"",COUNTIF(O$4:O1354,1))</f>
        <v>#REF!</v>
      </c>
      <c r="Q1354" s="53" t="e">
        <f>IF(#REF!=zz!BR$2398,1,0)</f>
        <v>#REF!</v>
      </c>
      <c r="R1354" s="53" t="e">
        <f>IF(Q1354=0,"",COUNTIF(Q$4:Q1354,1))</f>
        <v>#REF!</v>
      </c>
      <c r="S1354" s="53" t="e">
        <f>IF(#REF!=zz!BR$2400,1,0)</f>
        <v>#REF!</v>
      </c>
      <c r="T1354" s="53" t="e">
        <f>IF(S1354=0,"",COUNTIF(S$4:S1354,1))</f>
        <v>#REF!</v>
      </c>
      <c r="U1354" s="53" t="e">
        <f>IF(#REF!&lt;&gt;"",1,"")</f>
        <v>#REF!</v>
      </c>
      <c r="V1354" s="53" t="e">
        <f>IF(U1354="","",COUNTIF(U$4:U1354,1))</f>
        <v>#REF!</v>
      </c>
      <c r="W1354" s="53" t="e">
        <f>#REF!</f>
        <v>#REF!</v>
      </c>
      <c r="X1354" s="53" t="e">
        <f>IF(W1354=0,"",COUNTIF(W$4:W1354,1))</f>
        <v>#REF!</v>
      </c>
    </row>
    <row r="1355" spans="12:24" s="21" customFormat="1" x14ac:dyDescent="0.2">
      <c r="L1355" s="22">
        <v>1352</v>
      </c>
      <c r="M1355" s="22" t="e">
        <f>IF(#REF!=#REF!,1,0)</f>
        <v>#REF!</v>
      </c>
      <c r="N1355" s="22" t="e">
        <f>IF(M1355=0,"",COUNTIF(M$4:M1355,1))</f>
        <v>#REF!</v>
      </c>
      <c r="O1355" s="53" t="e">
        <f>IF(#REF!=zz!BR$2396,1,0)</f>
        <v>#REF!</v>
      </c>
      <c r="P1355" s="53" t="e">
        <f>IF(O1355=0,"",COUNTIF(O$4:O1355,1))</f>
        <v>#REF!</v>
      </c>
      <c r="Q1355" s="53" t="e">
        <f>IF(#REF!=zz!BR$2398,1,0)</f>
        <v>#REF!</v>
      </c>
      <c r="R1355" s="53" t="e">
        <f>IF(Q1355=0,"",COUNTIF(Q$4:Q1355,1))</f>
        <v>#REF!</v>
      </c>
      <c r="S1355" s="53" t="e">
        <f>IF(#REF!=zz!BR$2400,1,0)</f>
        <v>#REF!</v>
      </c>
      <c r="T1355" s="53" t="e">
        <f>IF(S1355=0,"",COUNTIF(S$4:S1355,1))</f>
        <v>#REF!</v>
      </c>
      <c r="U1355" s="53" t="e">
        <f>IF(#REF!&lt;&gt;"",1,"")</f>
        <v>#REF!</v>
      </c>
      <c r="V1355" s="53" t="e">
        <f>IF(U1355="","",COUNTIF(U$4:U1355,1))</f>
        <v>#REF!</v>
      </c>
      <c r="W1355" s="53" t="e">
        <f>#REF!</f>
        <v>#REF!</v>
      </c>
      <c r="X1355" s="53" t="e">
        <f>IF(W1355=0,"",COUNTIF(W$4:W1355,1))</f>
        <v>#REF!</v>
      </c>
    </row>
    <row r="1356" spans="12:24" s="21" customFormat="1" x14ac:dyDescent="0.2">
      <c r="L1356" s="22">
        <v>1353</v>
      </c>
      <c r="M1356" s="22" t="e">
        <f>IF(#REF!=#REF!,1,0)</f>
        <v>#REF!</v>
      </c>
      <c r="N1356" s="22" t="e">
        <f>IF(M1356=0,"",COUNTIF(M$4:M1356,1))</f>
        <v>#REF!</v>
      </c>
      <c r="O1356" s="53" t="e">
        <f>IF(#REF!=zz!BR$2396,1,0)</f>
        <v>#REF!</v>
      </c>
      <c r="P1356" s="53" t="e">
        <f>IF(O1356=0,"",COUNTIF(O$4:O1356,1))</f>
        <v>#REF!</v>
      </c>
      <c r="Q1356" s="53" t="e">
        <f>IF(#REF!=zz!BR$2398,1,0)</f>
        <v>#REF!</v>
      </c>
      <c r="R1356" s="53" t="e">
        <f>IF(Q1356=0,"",COUNTIF(Q$4:Q1356,1))</f>
        <v>#REF!</v>
      </c>
      <c r="S1356" s="53" t="e">
        <f>IF(#REF!=zz!BR$2400,1,0)</f>
        <v>#REF!</v>
      </c>
      <c r="T1356" s="53" t="e">
        <f>IF(S1356=0,"",COUNTIF(S$4:S1356,1))</f>
        <v>#REF!</v>
      </c>
      <c r="U1356" s="53" t="e">
        <f>IF(#REF!&lt;&gt;"",1,"")</f>
        <v>#REF!</v>
      </c>
      <c r="V1356" s="53" t="e">
        <f>IF(U1356="","",COUNTIF(U$4:U1356,1))</f>
        <v>#REF!</v>
      </c>
      <c r="W1356" s="53" t="e">
        <f>#REF!</f>
        <v>#REF!</v>
      </c>
      <c r="X1356" s="53" t="e">
        <f>IF(W1356=0,"",COUNTIF(W$4:W1356,1))</f>
        <v>#REF!</v>
      </c>
    </row>
    <row r="1357" spans="12:24" s="21" customFormat="1" x14ac:dyDescent="0.2">
      <c r="L1357" s="22">
        <v>1354</v>
      </c>
      <c r="M1357" s="22" t="e">
        <f>IF(#REF!=#REF!,1,0)</f>
        <v>#REF!</v>
      </c>
      <c r="N1357" s="22" t="e">
        <f>IF(M1357=0,"",COUNTIF(M$4:M1357,1))</f>
        <v>#REF!</v>
      </c>
      <c r="O1357" s="53" t="e">
        <f>IF(#REF!=zz!BR$2396,1,0)</f>
        <v>#REF!</v>
      </c>
      <c r="P1357" s="53" t="e">
        <f>IF(O1357=0,"",COUNTIF(O$4:O1357,1))</f>
        <v>#REF!</v>
      </c>
      <c r="Q1357" s="53" t="e">
        <f>IF(#REF!=zz!BR$2398,1,0)</f>
        <v>#REF!</v>
      </c>
      <c r="R1357" s="53" t="e">
        <f>IF(Q1357=0,"",COUNTIF(Q$4:Q1357,1))</f>
        <v>#REF!</v>
      </c>
      <c r="S1357" s="53" t="e">
        <f>IF(#REF!=zz!BR$2400,1,0)</f>
        <v>#REF!</v>
      </c>
      <c r="T1357" s="53" t="e">
        <f>IF(S1357=0,"",COUNTIF(S$4:S1357,1))</f>
        <v>#REF!</v>
      </c>
      <c r="U1357" s="53" t="e">
        <f>IF(#REF!&lt;&gt;"",1,"")</f>
        <v>#REF!</v>
      </c>
      <c r="V1357" s="53" t="e">
        <f>IF(U1357="","",COUNTIF(U$4:U1357,1))</f>
        <v>#REF!</v>
      </c>
      <c r="W1357" s="53" t="e">
        <f>#REF!</f>
        <v>#REF!</v>
      </c>
      <c r="X1357" s="53" t="e">
        <f>IF(W1357=0,"",COUNTIF(W$4:W1357,1))</f>
        <v>#REF!</v>
      </c>
    </row>
    <row r="1358" spans="12:24" s="21" customFormat="1" x14ac:dyDescent="0.2">
      <c r="L1358" s="22">
        <v>1355</v>
      </c>
      <c r="M1358" s="22" t="e">
        <f>IF(#REF!=#REF!,1,0)</f>
        <v>#REF!</v>
      </c>
      <c r="N1358" s="22" t="e">
        <f>IF(M1358=0,"",COUNTIF(M$4:M1358,1))</f>
        <v>#REF!</v>
      </c>
      <c r="O1358" s="53" t="e">
        <f>IF(#REF!=zz!BR$2396,1,0)</f>
        <v>#REF!</v>
      </c>
      <c r="P1358" s="53" t="e">
        <f>IF(O1358=0,"",COUNTIF(O$4:O1358,1))</f>
        <v>#REF!</v>
      </c>
      <c r="Q1358" s="53" t="e">
        <f>IF(#REF!=zz!BR$2398,1,0)</f>
        <v>#REF!</v>
      </c>
      <c r="R1358" s="53" t="e">
        <f>IF(Q1358=0,"",COUNTIF(Q$4:Q1358,1))</f>
        <v>#REF!</v>
      </c>
      <c r="S1358" s="53" t="e">
        <f>IF(#REF!=zz!BR$2400,1,0)</f>
        <v>#REF!</v>
      </c>
      <c r="T1358" s="53" t="e">
        <f>IF(S1358=0,"",COUNTIF(S$4:S1358,1))</f>
        <v>#REF!</v>
      </c>
      <c r="U1358" s="53" t="e">
        <f>IF(#REF!&lt;&gt;"",1,"")</f>
        <v>#REF!</v>
      </c>
      <c r="V1358" s="53" t="e">
        <f>IF(U1358="","",COUNTIF(U$4:U1358,1))</f>
        <v>#REF!</v>
      </c>
      <c r="W1358" s="53" t="e">
        <f>#REF!</f>
        <v>#REF!</v>
      </c>
      <c r="X1358" s="53" t="e">
        <f>IF(W1358=0,"",COUNTIF(W$4:W1358,1))</f>
        <v>#REF!</v>
      </c>
    </row>
    <row r="1359" spans="12:24" s="21" customFormat="1" x14ac:dyDescent="0.2">
      <c r="L1359" s="22">
        <v>1356</v>
      </c>
      <c r="M1359" s="22" t="e">
        <f>IF(#REF!=#REF!,1,0)</f>
        <v>#REF!</v>
      </c>
      <c r="N1359" s="22" t="e">
        <f>IF(M1359=0,"",COUNTIF(M$4:M1359,1))</f>
        <v>#REF!</v>
      </c>
      <c r="O1359" s="53" t="e">
        <f>IF(#REF!=zz!BR$2396,1,0)</f>
        <v>#REF!</v>
      </c>
      <c r="P1359" s="53" t="e">
        <f>IF(O1359=0,"",COUNTIF(O$4:O1359,1))</f>
        <v>#REF!</v>
      </c>
      <c r="Q1359" s="53" t="e">
        <f>IF(#REF!=zz!BR$2398,1,0)</f>
        <v>#REF!</v>
      </c>
      <c r="R1359" s="53" t="e">
        <f>IF(Q1359=0,"",COUNTIF(Q$4:Q1359,1))</f>
        <v>#REF!</v>
      </c>
      <c r="S1359" s="53" t="e">
        <f>IF(#REF!=zz!BR$2400,1,0)</f>
        <v>#REF!</v>
      </c>
      <c r="T1359" s="53" t="e">
        <f>IF(S1359=0,"",COUNTIF(S$4:S1359,1))</f>
        <v>#REF!</v>
      </c>
      <c r="U1359" s="53" t="e">
        <f>IF(#REF!&lt;&gt;"",1,"")</f>
        <v>#REF!</v>
      </c>
      <c r="V1359" s="53" t="e">
        <f>IF(U1359="","",COUNTIF(U$4:U1359,1))</f>
        <v>#REF!</v>
      </c>
      <c r="W1359" s="53" t="e">
        <f>#REF!</f>
        <v>#REF!</v>
      </c>
      <c r="X1359" s="53" t="e">
        <f>IF(W1359=0,"",COUNTIF(W$4:W1359,1))</f>
        <v>#REF!</v>
      </c>
    </row>
    <row r="1360" spans="12:24" s="21" customFormat="1" x14ac:dyDescent="0.2">
      <c r="L1360" s="22">
        <v>1357</v>
      </c>
      <c r="M1360" s="22" t="e">
        <f>IF(#REF!=#REF!,1,0)</f>
        <v>#REF!</v>
      </c>
      <c r="N1360" s="22" t="e">
        <f>IF(M1360=0,"",COUNTIF(M$4:M1360,1))</f>
        <v>#REF!</v>
      </c>
      <c r="O1360" s="53" t="e">
        <f>IF(#REF!=zz!BR$2396,1,0)</f>
        <v>#REF!</v>
      </c>
      <c r="P1360" s="53" t="e">
        <f>IF(O1360=0,"",COUNTIF(O$4:O1360,1))</f>
        <v>#REF!</v>
      </c>
      <c r="Q1360" s="53" t="e">
        <f>IF(#REF!=zz!BR$2398,1,0)</f>
        <v>#REF!</v>
      </c>
      <c r="R1360" s="53" t="e">
        <f>IF(Q1360=0,"",COUNTIF(Q$4:Q1360,1))</f>
        <v>#REF!</v>
      </c>
      <c r="S1360" s="53" t="e">
        <f>IF(#REF!=zz!BR$2400,1,0)</f>
        <v>#REF!</v>
      </c>
      <c r="T1360" s="53" t="e">
        <f>IF(S1360=0,"",COUNTIF(S$4:S1360,1))</f>
        <v>#REF!</v>
      </c>
      <c r="U1360" s="53" t="e">
        <f>IF(#REF!&lt;&gt;"",1,"")</f>
        <v>#REF!</v>
      </c>
      <c r="V1360" s="53" t="e">
        <f>IF(U1360="","",COUNTIF(U$4:U1360,1))</f>
        <v>#REF!</v>
      </c>
      <c r="W1360" s="53" t="e">
        <f>#REF!</f>
        <v>#REF!</v>
      </c>
      <c r="X1360" s="53" t="e">
        <f>IF(W1360=0,"",COUNTIF(W$4:W1360,1))</f>
        <v>#REF!</v>
      </c>
    </row>
    <row r="1361" spans="12:24" s="21" customFormat="1" x14ac:dyDescent="0.2">
      <c r="L1361" s="22">
        <v>1358</v>
      </c>
      <c r="M1361" s="22" t="e">
        <f>IF(#REF!=#REF!,1,0)</f>
        <v>#REF!</v>
      </c>
      <c r="N1361" s="22" t="e">
        <f>IF(M1361=0,"",COUNTIF(M$4:M1361,1))</f>
        <v>#REF!</v>
      </c>
      <c r="O1361" s="53" t="e">
        <f>IF(#REF!=zz!BR$2396,1,0)</f>
        <v>#REF!</v>
      </c>
      <c r="P1361" s="53" t="e">
        <f>IF(O1361=0,"",COUNTIF(O$4:O1361,1))</f>
        <v>#REF!</v>
      </c>
      <c r="Q1361" s="53" t="e">
        <f>IF(#REF!=zz!BR$2398,1,0)</f>
        <v>#REF!</v>
      </c>
      <c r="R1361" s="53" t="e">
        <f>IF(Q1361=0,"",COUNTIF(Q$4:Q1361,1))</f>
        <v>#REF!</v>
      </c>
      <c r="S1361" s="53" t="e">
        <f>IF(#REF!=zz!BR$2400,1,0)</f>
        <v>#REF!</v>
      </c>
      <c r="T1361" s="53" t="e">
        <f>IF(S1361=0,"",COUNTIF(S$4:S1361,1))</f>
        <v>#REF!</v>
      </c>
      <c r="U1361" s="53" t="e">
        <f>IF(#REF!&lt;&gt;"",1,"")</f>
        <v>#REF!</v>
      </c>
      <c r="V1361" s="53" t="e">
        <f>IF(U1361="","",COUNTIF(U$4:U1361,1))</f>
        <v>#REF!</v>
      </c>
      <c r="W1361" s="53" t="e">
        <f>#REF!</f>
        <v>#REF!</v>
      </c>
      <c r="X1361" s="53" t="e">
        <f>IF(W1361=0,"",COUNTIF(W$4:W1361,1))</f>
        <v>#REF!</v>
      </c>
    </row>
    <row r="1362" spans="12:24" s="21" customFormat="1" x14ac:dyDescent="0.2">
      <c r="L1362" s="22">
        <v>1359</v>
      </c>
      <c r="M1362" s="22" t="e">
        <f>IF(#REF!=#REF!,1,0)</f>
        <v>#REF!</v>
      </c>
      <c r="N1362" s="22" t="e">
        <f>IF(M1362=0,"",COUNTIF(M$4:M1362,1))</f>
        <v>#REF!</v>
      </c>
      <c r="O1362" s="53" t="e">
        <f>IF(#REF!=zz!BR$2396,1,0)</f>
        <v>#REF!</v>
      </c>
      <c r="P1362" s="53" t="e">
        <f>IF(O1362=0,"",COUNTIF(O$4:O1362,1))</f>
        <v>#REF!</v>
      </c>
      <c r="Q1362" s="53" t="e">
        <f>IF(#REF!=zz!BR$2398,1,0)</f>
        <v>#REF!</v>
      </c>
      <c r="R1362" s="53" t="e">
        <f>IF(Q1362=0,"",COUNTIF(Q$4:Q1362,1))</f>
        <v>#REF!</v>
      </c>
      <c r="S1362" s="53" t="e">
        <f>IF(#REF!=zz!BR$2400,1,0)</f>
        <v>#REF!</v>
      </c>
      <c r="T1362" s="53" t="e">
        <f>IF(S1362=0,"",COUNTIF(S$4:S1362,1))</f>
        <v>#REF!</v>
      </c>
      <c r="U1362" s="53" t="e">
        <f>IF(#REF!&lt;&gt;"",1,"")</f>
        <v>#REF!</v>
      </c>
      <c r="V1362" s="53" t="e">
        <f>IF(U1362="","",COUNTIF(U$4:U1362,1))</f>
        <v>#REF!</v>
      </c>
      <c r="W1362" s="53" t="e">
        <f>#REF!</f>
        <v>#REF!</v>
      </c>
      <c r="X1362" s="53" t="e">
        <f>IF(W1362=0,"",COUNTIF(W$4:W1362,1))</f>
        <v>#REF!</v>
      </c>
    </row>
    <row r="1363" spans="12:24" s="21" customFormat="1" x14ac:dyDescent="0.2">
      <c r="L1363" s="22">
        <v>1360</v>
      </c>
      <c r="M1363" s="22" t="e">
        <f>IF(#REF!=#REF!,1,0)</f>
        <v>#REF!</v>
      </c>
      <c r="N1363" s="22" t="e">
        <f>IF(M1363=0,"",COUNTIF(M$4:M1363,1))</f>
        <v>#REF!</v>
      </c>
      <c r="O1363" s="53" t="e">
        <f>IF(#REF!=zz!BR$2396,1,0)</f>
        <v>#REF!</v>
      </c>
      <c r="P1363" s="53" t="e">
        <f>IF(O1363=0,"",COUNTIF(O$4:O1363,1))</f>
        <v>#REF!</v>
      </c>
      <c r="Q1363" s="53" t="e">
        <f>IF(#REF!=zz!BR$2398,1,0)</f>
        <v>#REF!</v>
      </c>
      <c r="R1363" s="53" t="e">
        <f>IF(Q1363=0,"",COUNTIF(Q$4:Q1363,1))</f>
        <v>#REF!</v>
      </c>
      <c r="S1363" s="53" t="e">
        <f>IF(#REF!=zz!BR$2400,1,0)</f>
        <v>#REF!</v>
      </c>
      <c r="T1363" s="53" t="e">
        <f>IF(S1363=0,"",COUNTIF(S$4:S1363,1))</f>
        <v>#REF!</v>
      </c>
      <c r="U1363" s="53" t="e">
        <f>IF(#REF!&lt;&gt;"",1,"")</f>
        <v>#REF!</v>
      </c>
      <c r="V1363" s="53" t="e">
        <f>IF(U1363="","",COUNTIF(U$4:U1363,1))</f>
        <v>#REF!</v>
      </c>
      <c r="W1363" s="53" t="e">
        <f>#REF!</f>
        <v>#REF!</v>
      </c>
      <c r="X1363" s="53" t="e">
        <f>IF(W1363=0,"",COUNTIF(W$4:W1363,1))</f>
        <v>#REF!</v>
      </c>
    </row>
    <row r="1364" spans="12:24" s="21" customFormat="1" x14ac:dyDescent="0.2">
      <c r="L1364" s="22">
        <v>1361</v>
      </c>
      <c r="M1364" s="22" t="e">
        <f>IF(#REF!=#REF!,1,0)</f>
        <v>#REF!</v>
      </c>
      <c r="N1364" s="22" t="e">
        <f>IF(M1364=0,"",COUNTIF(M$4:M1364,1))</f>
        <v>#REF!</v>
      </c>
      <c r="O1364" s="53" t="e">
        <f>IF(#REF!=zz!BR$2396,1,0)</f>
        <v>#REF!</v>
      </c>
      <c r="P1364" s="53" t="e">
        <f>IF(O1364=0,"",COUNTIF(O$4:O1364,1))</f>
        <v>#REF!</v>
      </c>
      <c r="Q1364" s="53" t="e">
        <f>IF(#REF!=zz!BR$2398,1,0)</f>
        <v>#REF!</v>
      </c>
      <c r="R1364" s="53" t="e">
        <f>IF(Q1364=0,"",COUNTIF(Q$4:Q1364,1))</f>
        <v>#REF!</v>
      </c>
      <c r="S1364" s="53" t="e">
        <f>IF(#REF!=zz!BR$2400,1,0)</f>
        <v>#REF!</v>
      </c>
      <c r="T1364" s="53" t="e">
        <f>IF(S1364=0,"",COUNTIF(S$4:S1364,1))</f>
        <v>#REF!</v>
      </c>
      <c r="U1364" s="53" t="e">
        <f>IF(#REF!&lt;&gt;"",1,"")</f>
        <v>#REF!</v>
      </c>
      <c r="V1364" s="53" t="e">
        <f>IF(U1364="","",COUNTIF(U$4:U1364,1))</f>
        <v>#REF!</v>
      </c>
      <c r="W1364" s="53" t="e">
        <f>#REF!</f>
        <v>#REF!</v>
      </c>
      <c r="X1364" s="53" t="e">
        <f>IF(W1364=0,"",COUNTIF(W$4:W1364,1))</f>
        <v>#REF!</v>
      </c>
    </row>
    <row r="1365" spans="12:24" s="21" customFormat="1" x14ac:dyDescent="0.2">
      <c r="L1365" s="22">
        <v>1362</v>
      </c>
      <c r="M1365" s="22" t="e">
        <f>IF(#REF!=#REF!,1,0)</f>
        <v>#REF!</v>
      </c>
      <c r="N1365" s="22" t="e">
        <f>IF(M1365=0,"",COUNTIF(M$4:M1365,1))</f>
        <v>#REF!</v>
      </c>
      <c r="O1365" s="53" t="e">
        <f>IF(#REF!=zz!BR$2396,1,0)</f>
        <v>#REF!</v>
      </c>
      <c r="P1365" s="53" t="e">
        <f>IF(O1365=0,"",COUNTIF(O$4:O1365,1))</f>
        <v>#REF!</v>
      </c>
      <c r="Q1365" s="53" t="e">
        <f>IF(#REF!=zz!BR$2398,1,0)</f>
        <v>#REF!</v>
      </c>
      <c r="R1365" s="53" t="e">
        <f>IF(Q1365=0,"",COUNTIF(Q$4:Q1365,1))</f>
        <v>#REF!</v>
      </c>
      <c r="S1365" s="53" t="e">
        <f>IF(#REF!=zz!BR$2400,1,0)</f>
        <v>#REF!</v>
      </c>
      <c r="T1365" s="53" t="e">
        <f>IF(S1365=0,"",COUNTIF(S$4:S1365,1))</f>
        <v>#REF!</v>
      </c>
      <c r="U1365" s="53" t="e">
        <f>IF(#REF!&lt;&gt;"",1,"")</f>
        <v>#REF!</v>
      </c>
      <c r="V1365" s="53" t="e">
        <f>IF(U1365="","",COUNTIF(U$4:U1365,1))</f>
        <v>#REF!</v>
      </c>
      <c r="W1365" s="53" t="e">
        <f>#REF!</f>
        <v>#REF!</v>
      </c>
      <c r="X1365" s="53" t="e">
        <f>IF(W1365=0,"",COUNTIF(W$4:W1365,1))</f>
        <v>#REF!</v>
      </c>
    </row>
    <row r="1366" spans="12:24" s="21" customFormat="1" x14ac:dyDescent="0.2">
      <c r="L1366" s="22">
        <v>1363</v>
      </c>
      <c r="M1366" s="22" t="e">
        <f>IF(#REF!=#REF!,1,0)</f>
        <v>#REF!</v>
      </c>
      <c r="N1366" s="22" t="e">
        <f>IF(M1366=0,"",COUNTIF(M$4:M1366,1))</f>
        <v>#REF!</v>
      </c>
      <c r="O1366" s="53" t="e">
        <f>IF(#REF!=zz!BR$2396,1,0)</f>
        <v>#REF!</v>
      </c>
      <c r="P1366" s="53" t="e">
        <f>IF(O1366=0,"",COUNTIF(O$4:O1366,1))</f>
        <v>#REF!</v>
      </c>
      <c r="Q1366" s="53" t="e">
        <f>IF(#REF!=zz!BR$2398,1,0)</f>
        <v>#REF!</v>
      </c>
      <c r="R1366" s="53" t="e">
        <f>IF(Q1366=0,"",COUNTIF(Q$4:Q1366,1))</f>
        <v>#REF!</v>
      </c>
      <c r="S1366" s="53" t="e">
        <f>IF(#REF!=zz!BR$2400,1,0)</f>
        <v>#REF!</v>
      </c>
      <c r="T1366" s="53" t="e">
        <f>IF(S1366=0,"",COUNTIF(S$4:S1366,1))</f>
        <v>#REF!</v>
      </c>
      <c r="U1366" s="53" t="e">
        <f>IF(#REF!&lt;&gt;"",1,"")</f>
        <v>#REF!</v>
      </c>
      <c r="V1366" s="53" t="e">
        <f>IF(U1366="","",COUNTIF(U$4:U1366,1))</f>
        <v>#REF!</v>
      </c>
      <c r="W1366" s="53" t="e">
        <f>#REF!</f>
        <v>#REF!</v>
      </c>
      <c r="X1366" s="53" t="e">
        <f>IF(W1366=0,"",COUNTIF(W$4:W1366,1))</f>
        <v>#REF!</v>
      </c>
    </row>
    <row r="1367" spans="12:24" s="21" customFormat="1" x14ac:dyDescent="0.2">
      <c r="L1367" s="22">
        <v>1364</v>
      </c>
      <c r="M1367" s="22" t="e">
        <f>IF(#REF!=#REF!,1,0)</f>
        <v>#REF!</v>
      </c>
      <c r="N1367" s="22" t="e">
        <f>IF(M1367=0,"",COUNTIF(M$4:M1367,1))</f>
        <v>#REF!</v>
      </c>
      <c r="O1367" s="53" t="e">
        <f>IF(#REF!=zz!BR$2396,1,0)</f>
        <v>#REF!</v>
      </c>
      <c r="P1367" s="53" t="e">
        <f>IF(O1367=0,"",COUNTIF(O$4:O1367,1))</f>
        <v>#REF!</v>
      </c>
      <c r="Q1367" s="53" t="e">
        <f>IF(#REF!=zz!BR$2398,1,0)</f>
        <v>#REF!</v>
      </c>
      <c r="R1367" s="53" t="e">
        <f>IF(Q1367=0,"",COUNTIF(Q$4:Q1367,1))</f>
        <v>#REF!</v>
      </c>
      <c r="S1367" s="53" t="e">
        <f>IF(#REF!=zz!BR$2400,1,0)</f>
        <v>#REF!</v>
      </c>
      <c r="T1367" s="53" t="e">
        <f>IF(S1367=0,"",COUNTIF(S$4:S1367,1))</f>
        <v>#REF!</v>
      </c>
      <c r="U1367" s="53" t="e">
        <f>IF(#REF!&lt;&gt;"",1,"")</f>
        <v>#REF!</v>
      </c>
      <c r="V1367" s="53" t="e">
        <f>IF(U1367="","",COUNTIF(U$4:U1367,1))</f>
        <v>#REF!</v>
      </c>
      <c r="W1367" s="53" t="e">
        <f>#REF!</f>
        <v>#REF!</v>
      </c>
      <c r="X1367" s="53" t="e">
        <f>IF(W1367=0,"",COUNTIF(W$4:W1367,1))</f>
        <v>#REF!</v>
      </c>
    </row>
    <row r="1368" spans="12:24" s="21" customFormat="1" x14ac:dyDescent="0.2">
      <c r="L1368" s="22">
        <v>1365</v>
      </c>
      <c r="M1368" s="22" t="e">
        <f>IF(#REF!=#REF!,1,0)</f>
        <v>#REF!</v>
      </c>
      <c r="N1368" s="22" t="e">
        <f>IF(M1368=0,"",COUNTIF(M$4:M1368,1))</f>
        <v>#REF!</v>
      </c>
      <c r="O1368" s="53" t="e">
        <f>IF(#REF!=zz!BR$2396,1,0)</f>
        <v>#REF!</v>
      </c>
      <c r="P1368" s="53" t="e">
        <f>IF(O1368=0,"",COUNTIF(O$4:O1368,1))</f>
        <v>#REF!</v>
      </c>
      <c r="Q1368" s="53" t="e">
        <f>IF(#REF!=zz!BR$2398,1,0)</f>
        <v>#REF!</v>
      </c>
      <c r="R1368" s="53" t="e">
        <f>IF(Q1368=0,"",COUNTIF(Q$4:Q1368,1))</f>
        <v>#REF!</v>
      </c>
      <c r="S1368" s="53" t="e">
        <f>IF(#REF!=zz!BR$2400,1,0)</f>
        <v>#REF!</v>
      </c>
      <c r="T1368" s="53" t="e">
        <f>IF(S1368=0,"",COUNTIF(S$4:S1368,1))</f>
        <v>#REF!</v>
      </c>
      <c r="U1368" s="53" t="e">
        <f>IF(#REF!&lt;&gt;"",1,"")</f>
        <v>#REF!</v>
      </c>
      <c r="V1368" s="53" t="e">
        <f>IF(U1368="","",COUNTIF(U$4:U1368,1))</f>
        <v>#REF!</v>
      </c>
      <c r="W1368" s="53" t="e">
        <f>#REF!</f>
        <v>#REF!</v>
      </c>
      <c r="X1368" s="53" t="e">
        <f>IF(W1368=0,"",COUNTIF(W$4:W1368,1))</f>
        <v>#REF!</v>
      </c>
    </row>
    <row r="1369" spans="12:24" s="21" customFormat="1" x14ac:dyDescent="0.2">
      <c r="L1369" s="22">
        <v>1366</v>
      </c>
      <c r="M1369" s="22" t="e">
        <f>IF(#REF!=#REF!,1,0)</f>
        <v>#REF!</v>
      </c>
      <c r="N1369" s="22" t="e">
        <f>IF(M1369=0,"",COUNTIF(M$4:M1369,1))</f>
        <v>#REF!</v>
      </c>
      <c r="O1369" s="53" t="e">
        <f>IF(#REF!=zz!BR$2396,1,0)</f>
        <v>#REF!</v>
      </c>
      <c r="P1369" s="53" t="e">
        <f>IF(O1369=0,"",COUNTIF(O$4:O1369,1))</f>
        <v>#REF!</v>
      </c>
      <c r="Q1369" s="53" t="e">
        <f>IF(#REF!=zz!BR$2398,1,0)</f>
        <v>#REF!</v>
      </c>
      <c r="R1369" s="53" t="e">
        <f>IF(Q1369=0,"",COUNTIF(Q$4:Q1369,1))</f>
        <v>#REF!</v>
      </c>
      <c r="S1369" s="53" t="e">
        <f>IF(#REF!=zz!BR$2400,1,0)</f>
        <v>#REF!</v>
      </c>
      <c r="T1369" s="53" t="e">
        <f>IF(S1369=0,"",COUNTIF(S$4:S1369,1))</f>
        <v>#REF!</v>
      </c>
      <c r="U1369" s="53" t="e">
        <f>IF(#REF!&lt;&gt;"",1,"")</f>
        <v>#REF!</v>
      </c>
      <c r="V1369" s="53" t="e">
        <f>IF(U1369="","",COUNTIF(U$4:U1369,1))</f>
        <v>#REF!</v>
      </c>
      <c r="W1369" s="53" t="e">
        <f>#REF!</f>
        <v>#REF!</v>
      </c>
      <c r="X1369" s="53" t="e">
        <f>IF(W1369=0,"",COUNTIF(W$4:W1369,1))</f>
        <v>#REF!</v>
      </c>
    </row>
    <row r="1370" spans="12:24" s="21" customFormat="1" x14ac:dyDescent="0.2">
      <c r="L1370" s="22">
        <v>1367</v>
      </c>
      <c r="M1370" s="22" t="e">
        <f>IF(#REF!=#REF!,1,0)</f>
        <v>#REF!</v>
      </c>
      <c r="N1370" s="22" t="e">
        <f>IF(M1370=0,"",COUNTIF(M$4:M1370,1))</f>
        <v>#REF!</v>
      </c>
      <c r="O1370" s="53" t="e">
        <f>IF(#REF!=zz!BR$2396,1,0)</f>
        <v>#REF!</v>
      </c>
      <c r="P1370" s="53" t="e">
        <f>IF(O1370=0,"",COUNTIF(O$4:O1370,1))</f>
        <v>#REF!</v>
      </c>
      <c r="Q1370" s="53" t="e">
        <f>IF(#REF!=zz!BR$2398,1,0)</f>
        <v>#REF!</v>
      </c>
      <c r="R1370" s="53" t="e">
        <f>IF(Q1370=0,"",COUNTIF(Q$4:Q1370,1))</f>
        <v>#REF!</v>
      </c>
      <c r="S1370" s="53" t="e">
        <f>IF(#REF!=zz!BR$2400,1,0)</f>
        <v>#REF!</v>
      </c>
      <c r="T1370" s="53" t="e">
        <f>IF(S1370=0,"",COUNTIF(S$4:S1370,1))</f>
        <v>#REF!</v>
      </c>
      <c r="U1370" s="53" t="e">
        <f>IF(#REF!&lt;&gt;"",1,"")</f>
        <v>#REF!</v>
      </c>
      <c r="V1370" s="53" t="e">
        <f>IF(U1370="","",COUNTIF(U$4:U1370,1))</f>
        <v>#REF!</v>
      </c>
      <c r="W1370" s="53" t="e">
        <f>#REF!</f>
        <v>#REF!</v>
      </c>
      <c r="X1370" s="53" t="e">
        <f>IF(W1370=0,"",COUNTIF(W$4:W1370,1))</f>
        <v>#REF!</v>
      </c>
    </row>
    <row r="1371" spans="12:24" s="21" customFormat="1" x14ac:dyDescent="0.2">
      <c r="L1371" s="22">
        <v>1368</v>
      </c>
      <c r="M1371" s="22" t="e">
        <f>IF(#REF!=#REF!,1,0)</f>
        <v>#REF!</v>
      </c>
      <c r="N1371" s="22" t="e">
        <f>IF(M1371=0,"",COUNTIF(M$4:M1371,1))</f>
        <v>#REF!</v>
      </c>
      <c r="O1371" s="53" t="e">
        <f>IF(#REF!=zz!BR$2396,1,0)</f>
        <v>#REF!</v>
      </c>
      <c r="P1371" s="53" t="e">
        <f>IF(O1371=0,"",COUNTIF(O$4:O1371,1))</f>
        <v>#REF!</v>
      </c>
      <c r="Q1371" s="53" t="e">
        <f>IF(#REF!=zz!BR$2398,1,0)</f>
        <v>#REF!</v>
      </c>
      <c r="R1371" s="53" t="e">
        <f>IF(Q1371=0,"",COUNTIF(Q$4:Q1371,1))</f>
        <v>#REF!</v>
      </c>
      <c r="S1371" s="53" t="e">
        <f>IF(#REF!=zz!BR$2400,1,0)</f>
        <v>#REF!</v>
      </c>
      <c r="T1371" s="53" t="e">
        <f>IF(S1371=0,"",COUNTIF(S$4:S1371,1))</f>
        <v>#REF!</v>
      </c>
      <c r="U1371" s="53" t="e">
        <f>IF(#REF!&lt;&gt;"",1,"")</f>
        <v>#REF!</v>
      </c>
      <c r="V1371" s="53" t="e">
        <f>IF(U1371="","",COUNTIF(U$4:U1371,1))</f>
        <v>#REF!</v>
      </c>
      <c r="W1371" s="53" t="e">
        <f>#REF!</f>
        <v>#REF!</v>
      </c>
      <c r="X1371" s="53" t="e">
        <f>IF(W1371=0,"",COUNTIF(W$4:W1371,1))</f>
        <v>#REF!</v>
      </c>
    </row>
    <row r="1372" spans="12:24" s="21" customFormat="1" x14ac:dyDescent="0.2">
      <c r="L1372" s="22">
        <v>1369</v>
      </c>
      <c r="M1372" s="22" t="e">
        <f>IF(#REF!=#REF!,1,0)</f>
        <v>#REF!</v>
      </c>
      <c r="N1372" s="22" t="e">
        <f>IF(M1372=0,"",COUNTIF(M$4:M1372,1))</f>
        <v>#REF!</v>
      </c>
      <c r="O1372" s="53" t="e">
        <f>IF(#REF!=zz!BR$2396,1,0)</f>
        <v>#REF!</v>
      </c>
      <c r="P1372" s="53" t="e">
        <f>IF(O1372=0,"",COUNTIF(O$4:O1372,1))</f>
        <v>#REF!</v>
      </c>
      <c r="Q1372" s="53" t="e">
        <f>IF(#REF!=zz!BR$2398,1,0)</f>
        <v>#REF!</v>
      </c>
      <c r="R1372" s="53" t="e">
        <f>IF(Q1372=0,"",COUNTIF(Q$4:Q1372,1))</f>
        <v>#REF!</v>
      </c>
      <c r="S1372" s="53" t="e">
        <f>IF(#REF!=zz!BR$2400,1,0)</f>
        <v>#REF!</v>
      </c>
      <c r="T1372" s="53" t="e">
        <f>IF(S1372=0,"",COUNTIF(S$4:S1372,1))</f>
        <v>#REF!</v>
      </c>
      <c r="U1372" s="53" t="e">
        <f>IF(#REF!&lt;&gt;"",1,"")</f>
        <v>#REF!</v>
      </c>
      <c r="V1372" s="53" t="e">
        <f>IF(U1372="","",COUNTIF(U$4:U1372,1))</f>
        <v>#REF!</v>
      </c>
      <c r="W1372" s="53" t="e">
        <f>#REF!</f>
        <v>#REF!</v>
      </c>
      <c r="X1372" s="53" t="e">
        <f>IF(W1372=0,"",COUNTIF(W$4:W1372,1))</f>
        <v>#REF!</v>
      </c>
    </row>
    <row r="1373" spans="12:24" s="21" customFormat="1" x14ac:dyDescent="0.2">
      <c r="L1373" s="22">
        <v>1370</v>
      </c>
      <c r="M1373" s="22" t="e">
        <f>IF(#REF!=#REF!,1,0)</f>
        <v>#REF!</v>
      </c>
      <c r="N1373" s="22" t="e">
        <f>IF(M1373=0,"",COUNTIF(M$4:M1373,1))</f>
        <v>#REF!</v>
      </c>
      <c r="O1373" s="53" t="e">
        <f>IF(#REF!=zz!BR$2396,1,0)</f>
        <v>#REF!</v>
      </c>
      <c r="P1373" s="53" t="e">
        <f>IF(O1373=0,"",COUNTIF(O$4:O1373,1))</f>
        <v>#REF!</v>
      </c>
      <c r="Q1373" s="53" t="e">
        <f>IF(#REF!=zz!BR$2398,1,0)</f>
        <v>#REF!</v>
      </c>
      <c r="R1373" s="53" t="e">
        <f>IF(Q1373=0,"",COUNTIF(Q$4:Q1373,1))</f>
        <v>#REF!</v>
      </c>
      <c r="S1373" s="53" t="e">
        <f>IF(#REF!=zz!BR$2400,1,0)</f>
        <v>#REF!</v>
      </c>
      <c r="T1373" s="53" t="e">
        <f>IF(S1373=0,"",COUNTIF(S$4:S1373,1))</f>
        <v>#REF!</v>
      </c>
      <c r="U1373" s="53" t="e">
        <f>IF(#REF!&lt;&gt;"",1,"")</f>
        <v>#REF!</v>
      </c>
      <c r="V1373" s="53" t="e">
        <f>IF(U1373="","",COUNTIF(U$4:U1373,1))</f>
        <v>#REF!</v>
      </c>
      <c r="W1373" s="53" t="e">
        <f>#REF!</f>
        <v>#REF!</v>
      </c>
      <c r="X1373" s="53" t="e">
        <f>IF(W1373=0,"",COUNTIF(W$4:W1373,1))</f>
        <v>#REF!</v>
      </c>
    </row>
    <row r="1374" spans="12:24" s="21" customFormat="1" x14ac:dyDescent="0.2">
      <c r="L1374" s="22">
        <v>1371</v>
      </c>
      <c r="M1374" s="22" t="e">
        <f>IF(#REF!=#REF!,1,0)</f>
        <v>#REF!</v>
      </c>
      <c r="N1374" s="22" t="e">
        <f>IF(M1374=0,"",COUNTIF(M$4:M1374,1))</f>
        <v>#REF!</v>
      </c>
      <c r="O1374" s="53" t="e">
        <f>IF(#REF!=zz!BR$2396,1,0)</f>
        <v>#REF!</v>
      </c>
      <c r="P1374" s="53" t="e">
        <f>IF(O1374=0,"",COUNTIF(O$4:O1374,1))</f>
        <v>#REF!</v>
      </c>
      <c r="Q1374" s="53" t="e">
        <f>IF(#REF!=zz!BR$2398,1,0)</f>
        <v>#REF!</v>
      </c>
      <c r="R1374" s="53" t="e">
        <f>IF(Q1374=0,"",COUNTIF(Q$4:Q1374,1))</f>
        <v>#REF!</v>
      </c>
      <c r="S1374" s="53" t="e">
        <f>IF(#REF!=zz!BR$2400,1,0)</f>
        <v>#REF!</v>
      </c>
      <c r="T1374" s="53" t="e">
        <f>IF(S1374=0,"",COUNTIF(S$4:S1374,1))</f>
        <v>#REF!</v>
      </c>
      <c r="U1374" s="53" t="e">
        <f>IF(#REF!&lt;&gt;"",1,"")</f>
        <v>#REF!</v>
      </c>
      <c r="V1374" s="53" t="e">
        <f>IF(U1374="","",COUNTIF(U$4:U1374,1))</f>
        <v>#REF!</v>
      </c>
      <c r="W1374" s="53" t="e">
        <f>#REF!</f>
        <v>#REF!</v>
      </c>
      <c r="X1374" s="53" t="e">
        <f>IF(W1374=0,"",COUNTIF(W$4:W1374,1))</f>
        <v>#REF!</v>
      </c>
    </row>
    <row r="1375" spans="12:24" s="21" customFormat="1" x14ac:dyDescent="0.2">
      <c r="L1375" s="22">
        <v>1372</v>
      </c>
      <c r="M1375" s="22" t="e">
        <f>IF(#REF!=#REF!,1,0)</f>
        <v>#REF!</v>
      </c>
      <c r="N1375" s="22" t="e">
        <f>IF(M1375=0,"",COUNTIF(M$4:M1375,1))</f>
        <v>#REF!</v>
      </c>
      <c r="O1375" s="53" t="e">
        <f>IF(#REF!=zz!BR$2396,1,0)</f>
        <v>#REF!</v>
      </c>
      <c r="P1375" s="53" t="e">
        <f>IF(O1375=0,"",COUNTIF(O$4:O1375,1))</f>
        <v>#REF!</v>
      </c>
      <c r="Q1375" s="53" t="e">
        <f>IF(#REF!=zz!BR$2398,1,0)</f>
        <v>#REF!</v>
      </c>
      <c r="R1375" s="53" t="e">
        <f>IF(Q1375=0,"",COUNTIF(Q$4:Q1375,1))</f>
        <v>#REF!</v>
      </c>
      <c r="S1375" s="53" t="e">
        <f>IF(#REF!=zz!BR$2400,1,0)</f>
        <v>#REF!</v>
      </c>
      <c r="T1375" s="53" t="e">
        <f>IF(S1375=0,"",COUNTIF(S$4:S1375,1))</f>
        <v>#REF!</v>
      </c>
      <c r="U1375" s="53" t="e">
        <f>IF(#REF!&lt;&gt;"",1,"")</f>
        <v>#REF!</v>
      </c>
      <c r="V1375" s="53" t="e">
        <f>IF(U1375="","",COUNTIF(U$4:U1375,1))</f>
        <v>#REF!</v>
      </c>
      <c r="W1375" s="53" t="e">
        <f>#REF!</f>
        <v>#REF!</v>
      </c>
      <c r="X1375" s="53" t="e">
        <f>IF(W1375=0,"",COUNTIF(W$4:W1375,1))</f>
        <v>#REF!</v>
      </c>
    </row>
    <row r="1376" spans="12:24" s="21" customFormat="1" x14ac:dyDescent="0.2">
      <c r="L1376" s="22">
        <v>1373</v>
      </c>
      <c r="M1376" s="22" t="e">
        <f>IF(#REF!=#REF!,1,0)</f>
        <v>#REF!</v>
      </c>
      <c r="N1376" s="22" t="e">
        <f>IF(M1376=0,"",COUNTIF(M$4:M1376,1))</f>
        <v>#REF!</v>
      </c>
      <c r="O1376" s="53" t="e">
        <f>IF(#REF!=zz!BR$2396,1,0)</f>
        <v>#REF!</v>
      </c>
      <c r="P1376" s="53" t="e">
        <f>IF(O1376=0,"",COUNTIF(O$4:O1376,1))</f>
        <v>#REF!</v>
      </c>
      <c r="Q1376" s="53" t="e">
        <f>IF(#REF!=zz!BR$2398,1,0)</f>
        <v>#REF!</v>
      </c>
      <c r="R1376" s="53" t="e">
        <f>IF(Q1376=0,"",COUNTIF(Q$4:Q1376,1))</f>
        <v>#REF!</v>
      </c>
      <c r="S1376" s="53" t="e">
        <f>IF(#REF!=zz!BR$2400,1,0)</f>
        <v>#REF!</v>
      </c>
      <c r="T1376" s="53" t="e">
        <f>IF(S1376=0,"",COUNTIF(S$4:S1376,1))</f>
        <v>#REF!</v>
      </c>
      <c r="U1376" s="53" t="e">
        <f>IF(#REF!&lt;&gt;"",1,"")</f>
        <v>#REF!</v>
      </c>
      <c r="V1376" s="53" t="e">
        <f>IF(U1376="","",COUNTIF(U$4:U1376,1))</f>
        <v>#REF!</v>
      </c>
      <c r="W1376" s="53" t="e">
        <f>#REF!</f>
        <v>#REF!</v>
      </c>
      <c r="X1376" s="53" t="e">
        <f>IF(W1376=0,"",COUNTIF(W$4:W1376,1))</f>
        <v>#REF!</v>
      </c>
    </row>
    <row r="1377" spans="12:24" s="21" customFormat="1" x14ac:dyDescent="0.2">
      <c r="L1377" s="22">
        <v>1374</v>
      </c>
      <c r="M1377" s="22" t="e">
        <f>IF(#REF!=#REF!,1,0)</f>
        <v>#REF!</v>
      </c>
      <c r="N1377" s="22" t="e">
        <f>IF(M1377=0,"",COUNTIF(M$4:M1377,1))</f>
        <v>#REF!</v>
      </c>
      <c r="O1377" s="53" t="e">
        <f>IF(#REF!=zz!BR$2396,1,0)</f>
        <v>#REF!</v>
      </c>
      <c r="P1377" s="53" t="e">
        <f>IF(O1377=0,"",COUNTIF(O$4:O1377,1))</f>
        <v>#REF!</v>
      </c>
      <c r="Q1377" s="53" t="e">
        <f>IF(#REF!=zz!BR$2398,1,0)</f>
        <v>#REF!</v>
      </c>
      <c r="R1377" s="53" t="e">
        <f>IF(Q1377=0,"",COUNTIF(Q$4:Q1377,1))</f>
        <v>#REF!</v>
      </c>
      <c r="S1377" s="53" t="e">
        <f>IF(#REF!=zz!BR$2400,1,0)</f>
        <v>#REF!</v>
      </c>
      <c r="T1377" s="53" t="e">
        <f>IF(S1377=0,"",COUNTIF(S$4:S1377,1))</f>
        <v>#REF!</v>
      </c>
      <c r="U1377" s="53" t="e">
        <f>IF(#REF!&lt;&gt;"",1,"")</f>
        <v>#REF!</v>
      </c>
      <c r="V1377" s="53" t="e">
        <f>IF(U1377="","",COUNTIF(U$4:U1377,1))</f>
        <v>#REF!</v>
      </c>
      <c r="W1377" s="53" t="e">
        <f>#REF!</f>
        <v>#REF!</v>
      </c>
      <c r="X1377" s="53" t="e">
        <f>IF(W1377=0,"",COUNTIF(W$4:W1377,1))</f>
        <v>#REF!</v>
      </c>
    </row>
    <row r="1378" spans="12:24" s="21" customFormat="1" x14ac:dyDescent="0.2">
      <c r="L1378" s="22">
        <v>1375</v>
      </c>
      <c r="M1378" s="22" t="e">
        <f>IF(#REF!=#REF!,1,0)</f>
        <v>#REF!</v>
      </c>
      <c r="N1378" s="22" t="e">
        <f>IF(M1378=0,"",COUNTIF(M$4:M1378,1))</f>
        <v>#REF!</v>
      </c>
      <c r="O1378" s="53" t="e">
        <f>IF(#REF!=zz!BR$2396,1,0)</f>
        <v>#REF!</v>
      </c>
      <c r="P1378" s="53" t="e">
        <f>IF(O1378=0,"",COUNTIF(O$4:O1378,1))</f>
        <v>#REF!</v>
      </c>
      <c r="Q1378" s="53" t="e">
        <f>IF(#REF!=zz!BR$2398,1,0)</f>
        <v>#REF!</v>
      </c>
      <c r="R1378" s="53" t="e">
        <f>IF(Q1378=0,"",COUNTIF(Q$4:Q1378,1))</f>
        <v>#REF!</v>
      </c>
      <c r="S1378" s="53" t="e">
        <f>IF(#REF!=zz!BR$2400,1,0)</f>
        <v>#REF!</v>
      </c>
      <c r="T1378" s="53" t="e">
        <f>IF(S1378=0,"",COUNTIF(S$4:S1378,1))</f>
        <v>#REF!</v>
      </c>
      <c r="U1378" s="53" t="e">
        <f>IF(#REF!&lt;&gt;"",1,"")</f>
        <v>#REF!</v>
      </c>
      <c r="V1378" s="53" t="e">
        <f>IF(U1378="","",COUNTIF(U$4:U1378,1))</f>
        <v>#REF!</v>
      </c>
      <c r="W1378" s="53" t="e">
        <f>#REF!</f>
        <v>#REF!</v>
      </c>
      <c r="X1378" s="53" t="e">
        <f>IF(W1378=0,"",COUNTIF(W$4:W1378,1))</f>
        <v>#REF!</v>
      </c>
    </row>
    <row r="1379" spans="12:24" s="21" customFormat="1" x14ac:dyDescent="0.2">
      <c r="L1379" s="22">
        <v>1376</v>
      </c>
      <c r="M1379" s="22" t="e">
        <f>IF(#REF!=#REF!,1,0)</f>
        <v>#REF!</v>
      </c>
      <c r="N1379" s="22" t="e">
        <f>IF(M1379=0,"",COUNTIF(M$4:M1379,1))</f>
        <v>#REF!</v>
      </c>
      <c r="O1379" s="53" t="e">
        <f>IF(#REF!=zz!BR$2396,1,0)</f>
        <v>#REF!</v>
      </c>
      <c r="P1379" s="53" t="e">
        <f>IF(O1379=0,"",COUNTIF(O$4:O1379,1))</f>
        <v>#REF!</v>
      </c>
      <c r="Q1379" s="53" t="e">
        <f>IF(#REF!=zz!BR$2398,1,0)</f>
        <v>#REF!</v>
      </c>
      <c r="R1379" s="53" t="e">
        <f>IF(Q1379=0,"",COUNTIF(Q$4:Q1379,1))</f>
        <v>#REF!</v>
      </c>
      <c r="S1379" s="53" t="e">
        <f>IF(#REF!=zz!BR$2400,1,0)</f>
        <v>#REF!</v>
      </c>
      <c r="T1379" s="53" t="e">
        <f>IF(S1379=0,"",COUNTIF(S$4:S1379,1))</f>
        <v>#REF!</v>
      </c>
      <c r="U1379" s="53" t="e">
        <f>IF(#REF!&lt;&gt;"",1,"")</f>
        <v>#REF!</v>
      </c>
      <c r="V1379" s="53" t="e">
        <f>IF(U1379="","",COUNTIF(U$4:U1379,1))</f>
        <v>#REF!</v>
      </c>
      <c r="W1379" s="53" t="e">
        <f>#REF!</f>
        <v>#REF!</v>
      </c>
      <c r="X1379" s="53" t="e">
        <f>IF(W1379=0,"",COUNTIF(W$4:W1379,1))</f>
        <v>#REF!</v>
      </c>
    </row>
    <row r="1380" spans="12:24" s="21" customFormat="1" x14ac:dyDescent="0.2">
      <c r="L1380" s="22">
        <v>1377</v>
      </c>
      <c r="M1380" s="22" t="e">
        <f>IF(#REF!=#REF!,1,0)</f>
        <v>#REF!</v>
      </c>
      <c r="N1380" s="22" t="e">
        <f>IF(M1380=0,"",COUNTIF(M$4:M1380,1))</f>
        <v>#REF!</v>
      </c>
      <c r="O1380" s="53" t="e">
        <f>IF(#REF!=zz!BR$2396,1,0)</f>
        <v>#REF!</v>
      </c>
      <c r="P1380" s="53" t="e">
        <f>IF(O1380=0,"",COUNTIF(O$4:O1380,1))</f>
        <v>#REF!</v>
      </c>
      <c r="Q1380" s="53" t="e">
        <f>IF(#REF!=zz!BR$2398,1,0)</f>
        <v>#REF!</v>
      </c>
      <c r="R1380" s="53" t="e">
        <f>IF(Q1380=0,"",COUNTIF(Q$4:Q1380,1))</f>
        <v>#REF!</v>
      </c>
      <c r="S1380" s="53" t="e">
        <f>IF(#REF!=zz!BR$2400,1,0)</f>
        <v>#REF!</v>
      </c>
      <c r="T1380" s="53" t="e">
        <f>IF(S1380=0,"",COUNTIF(S$4:S1380,1))</f>
        <v>#REF!</v>
      </c>
      <c r="U1380" s="53" t="e">
        <f>IF(#REF!&lt;&gt;"",1,"")</f>
        <v>#REF!</v>
      </c>
      <c r="V1380" s="53" t="e">
        <f>IF(U1380="","",COUNTIF(U$4:U1380,1))</f>
        <v>#REF!</v>
      </c>
      <c r="W1380" s="53" t="e">
        <f>#REF!</f>
        <v>#REF!</v>
      </c>
      <c r="X1380" s="53" t="e">
        <f>IF(W1380=0,"",COUNTIF(W$4:W1380,1))</f>
        <v>#REF!</v>
      </c>
    </row>
    <row r="1381" spans="12:24" s="21" customFormat="1" x14ac:dyDescent="0.2">
      <c r="L1381" s="22">
        <v>1378</v>
      </c>
      <c r="M1381" s="22" t="e">
        <f>IF(#REF!=#REF!,1,0)</f>
        <v>#REF!</v>
      </c>
      <c r="N1381" s="22" t="e">
        <f>IF(M1381=0,"",COUNTIF(M$4:M1381,1))</f>
        <v>#REF!</v>
      </c>
      <c r="O1381" s="53" t="e">
        <f>IF(#REF!=zz!BR$2396,1,0)</f>
        <v>#REF!</v>
      </c>
      <c r="P1381" s="53" t="e">
        <f>IF(O1381=0,"",COUNTIF(O$4:O1381,1))</f>
        <v>#REF!</v>
      </c>
      <c r="Q1381" s="53" t="e">
        <f>IF(#REF!=zz!BR$2398,1,0)</f>
        <v>#REF!</v>
      </c>
      <c r="R1381" s="53" t="e">
        <f>IF(Q1381=0,"",COUNTIF(Q$4:Q1381,1))</f>
        <v>#REF!</v>
      </c>
      <c r="S1381" s="53" t="e">
        <f>IF(#REF!=zz!BR$2400,1,0)</f>
        <v>#REF!</v>
      </c>
      <c r="T1381" s="53" t="e">
        <f>IF(S1381=0,"",COUNTIF(S$4:S1381,1))</f>
        <v>#REF!</v>
      </c>
      <c r="U1381" s="53" t="e">
        <f>IF(#REF!&lt;&gt;"",1,"")</f>
        <v>#REF!</v>
      </c>
      <c r="V1381" s="53" t="e">
        <f>IF(U1381="","",COUNTIF(U$4:U1381,1))</f>
        <v>#REF!</v>
      </c>
      <c r="W1381" s="53" t="e">
        <f>#REF!</f>
        <v>#REF!</v>
      </c>
      <c r="X1381" s="53" t="e">
        <f>IF(W1381=0,"",COUNTIF(W$4:W1381,1))</f>
        <v>#REF!</v>
      </c>
    </row>
    <row r="1382" spans="12:24" s="21" customFormat="1" x14ac:dyDescent="0.2">
      <c r="L1382" s="22">
        <v>1379</v>
      </c>
      <c r="M1382" s="22" t="e">
        <f>IF(#REF!=#REF!,1,0)</f>
        <v>#REF!</v>
      </c>
      <c r="N1382" s="22" t="e">
        <f>IF(M1382=0,"",COUNTIF(M$4:M1382,1))</f>
        <v>#REF!</v>
      </c>
      <c r="O1382" s="53" t="e">
        <f>IF(#REF!=zz!BR$2396,1,0)</f>
        <v>#REF!</v>
      </c>
      <c r="P1382" s="53" t="e">
        <f>IF(O1382=0,"",COUNTIF(O$4:O1382,1))</f>
        <v>#REF!</v>
      </c>
      <c r="Q1382" s="53" t="e">
        <f>IF(#REF!=zz!BR$2398,1,0)</f>
        <v>#REF!</v>
      </c>
      <c r="R1382" s="53" t="e">
        <f>IF(Q1382=0,"",COUNTIF(Q$4:Q1382,1))</f>
        <v>#REF!</v>
      </c>
      <c r="S1382" s="53" t="e">
        <f>IF(#REF!=zz!BR$2400,1,0)</f>
        <v>#REF!</v>
      </c>
      <c r="T1382" s="53" t="e">
        <f>IF(S1382=0,"",COUNTIF(S$4:S1382,1))</f>
        <v>#REF!</v>
      </c>
      <c r="U1382" s="53" t="e">
        <f>IF(#REF!&lt;&gt;"",1,"")</f>
        <v>#REF!</v>
      </c>
      <c r="V1382" s="53" t="e">
        <f>IF(U1382="","",COUNTIF(U$4:U1382,1))</f>
        <v>#REF!</v>
      </c>
      <c r="W1382" s="53" t="e">
        <f>#REF!</f>
        <v>#REF!</v>
      </c>
      <c r="X1382" s="53" t="e">
        <f>IF(W1382=0,"",COUNTIF(W$4:W1382,1))</f>
        <v>#REF!</v>
      </c>
    </row>
    <row r="1383" spans="12:24" s="21" customFormat="1" x14ac:dyDescent="0.2">
      <c r="L1383" s="22">
        <v>1380</v>
      </c>
      <c r="M1383" s="22" t="e">
        <f>IF(#REF!=#REF!,1,0)</f>
        <v>#REF!</v>
      </c>
      <c r="N1383" s="22" t="e">
        <f>IF(M1383=0,"",COUNTIF(M$4:M1383,1))</f>
        <v>#REF!</v>
      </c>
      <c r="O1383" s="53" t="e">
        <f>IF(#REF!=zz!BR$2396,1,0)</f>
        <v>#REF!</v>
      </c>
      <c r="P1383" s="53" t="e">
        <f>IF(O1383=0,"",COUNTIF(O$4:O1383,1))</f>
        <v>#REF!</v>
      </c>
      <c r="Q1383" s="53" t="e">
        <f>IF(#REF!=zz!BR$2398,1,0)</f>
        <v>#REF!</v>
      </c>
      <c r="R1383" s="53" t="e">
        <f>IF(Q1383=0,"",COUNTIF(Q$4:Q1383,1))</f>
        <v>#REF!</v>
      </c>
      <c r="S1383" s="53" t="e">
        <f>IF(#REF!=zz!BR$2400,1,0)</f>
        <v>#REF!</v>
      </c>
      <c r="T1383" s="53" t="e">
        <f>IF(S1383=0,"",COUNTIF(S$4:S1383,1))</f>
        <v>#REF!</v>
      </c>
      <c r="U1383" s="53" t="e">
        <f>IF(#REF!&lt;&gt;"",1,"")</f>
        <v>#REF!</v>
      </c>
      <c r="V1383" s="53" t="e">
        <f>IF(U1383="","",COUNTIF(U$4:U1383,1))</f>
        <v>#REF!</v>
      </c>
      <c r="W1383" s="53" t="e">
        <f>#REF!</f>
        <v>#REF!</v>
      </c>
      <c r="X1383" s="53" t="e">
        <f>IF(W1383=0,"",COUNTIF(W$4:W1383,1))</f>
        <v>#REF!</v>
      </c>
    </row>
    <row r="1384" spans="12:24" s="21" customFormat="1" x14ac:dyDescent="0.2">
      <c r="L1384" s="22">
        <v>1381</v>
      </c>
      <c r="M1384" s="22" t="e">
        <f>IF(#REF!=#REF!,1,0)</f>
        <v>#REF!</v>
      </c>
      <c r="N1384" s="22" t="e">
        <f>IF(M1384=0,"",COUNTIF(M$4:M1384,1))</f>
        <v>#REF!</v>
      </c>
      <c r="O1384" s="53" t="e">
        <f>IF(#REF!=zz!BR$2396,1,0)</f>
        <v>#REF!</v>
      </c>
      <c r="P1384" s="53" t="e">
        <f>IF(O1384=0,"",COUNTIF(O$4:O1384,1))</f>
        <v>#REF!</v>
      </c>
      <c r="Q1384" s="53" t="e">
        <f>IF(#REF!=zz!BR$2398,1,0)</f>
        <v>#REF!</v>
      </c>
      <c r="R1384" s="53" t="e">
        <f>IF(Q1384=0,"",COUNTIF(Q$4:Q1384,1))</f>
        <v>#REF!</v>
      </c>
      <c r="S1384" s="53" t="e">
        <f>IF(#REF!=zz!BR$2400,1,0)</f>
        <v>#REF!</v>
      </c>
      <c r="T1384" s="53" t="e">
        <f>IF(S1384=0,"",COUNTIF(S$4:S1384,1))</f>
        <v>#REF!</v>
      </c>
      <c r="U1384" s="53" t="e">
        <f>IF(#REF!&lt;&gt;"",1,"")</f>
        <v>#REF!</v>
      </c>
      <c r="V1384" s="53" t="e">
        <f>IF(U1384="","",COUNTIF(U$4:U1384,1))</f>
        <v>#REF!</v>
      </c>
      <c r="W1384" s="53" t="e">
        <f>#REF!</f>
        <v>#REF!</v>
      </c>
      <c r="X1384" s="53" t="e">
        <f>IF(W1384=0,"",COUNTIF(W$4:W1384,1))</f>
        <v>#REF!</v>
      </c>
    </row>
    <row r="1385" spans="12:24" s="21" customFormat="1" x14ac:dyDescent="0.2">
      <c r="L1385" s="22">
        <v>1382</v>
      </c>
      <c r="M1385" s="22" t="e">
        <f>IF(#REF!=#REF!,1,0)</f>
        <v>#REF!</v>
      </c>
      <c r="N1385" s="22" t="e">
        <f>IF(M1385=0,"",COUNTIF(M$4:M1385,1))</f>
        <v>#REF!</v>
      </c>
      <c r="O1385" s="53" t="e">
        <f>IF(#REF!=zz!BR$2396,1,0)</f>
        <v>#REF!</v>
      </c>
      <c r="P1385" s="53" t="e">
        <f>IF(O1385=0,"",COUNTIF(O$4:O1385,1))</f>
        <v>#REF!</v>
      </c>
      <c r="Q1385" s="53" t="e">
        <f>IF(#REF!=zz!BR$2398,1,0)</f>
        <v>#REF!</v>
      </c>
      <c r="R1385" s="53" t="e">
        <f>IF(Q1385=0,"",COUNTIF(Q$4:Q1385,1))</f>
        <v>#REF!</v>
      </c>
      <c r="S1385" s="53" t="e">
        <f>IF(#REF!=zz!BR$2400,1,0)</f>
        <v>#REF!</v>
      </c>
      <c r="T1385" s="53" t="e">
        <f>IF(S1385=0,"",COUNTIF(S$4:S1385,1))</f>
        <v>#REF!</v>
      </c>
      <c r="U1385" s="53" t="e">
        <f>IF(#REF!&lt;&gt;"",1,"")</f>
        <v>#REF!</v>
      </c>
      <c r="V1385" s="53" t="e">
        <f>IF(U1385="","",COUNTIF(U$4:U1385,1))</f>
        <v>#REF!</v>
      </c>
      <c r="W1385" s="53" t="e">
        <f>#REF!</f>
        <v>#REF!</v>
      </c>
      <c r="X1385" s="53" t="e">
        <f>IF(W1385=0,"",COUNTIF(W$4:W1385,1))</f>
        <v>#REF!</v>
      </c>
    </row>
    <row r="1386" spans="12:24" s="21" customFormat="1" x14ac:dyDescent="0.2">
      <c r="L1386" s="22">
        <v>1383</v>
      </c>
      <c r="M1386" s="22" t="e">
        <f>IF(#REF!=#REF!,1,0)</f>
        <v>#REF!</v>
      </c>
      <c r="N1386" s="22" t="e">
        <f>IF(M1386=0,"",COUNTIF(M$4:M1386,1))</f>
        <v>#REF!</v>
      </c>
      <c r="O1386" s="53" t="e">
        <f>IF(#REF!=zz!BR$2396,1,0)</f>
        <v>#REF!</v>
      </c>
      <c r="P1386" s="53" t="e">
        <f>IF(O1386=0,"",COUNTIF(O$4:O1386,1))</f>
        <v>#REF!</v>
      </c>
      <c r="Q1386" s="53" t="e">
        <f>IF(#REF!=zz!BR$2398,1,0)</f>
        <v>#REF!</v>
      </c>
      <c r="R1386" s="53" t="e">
        <f>IF(Q1386=0,"",COUNTIF(Q$4:Q1386,1))</f>
        <v>#REF!</v>
      </c>
      <c r="S1386" s="53" t="e">
        <f>IF(#REF!=zz!BR$2400,1,0)</f>
        <v>#REF!</v>
      </c>
      <c r="T1386" s="53" t="e">
        <f>IF(S1386=0,"",COUNTIF(S$4:S1386,1))</f>
        <v>#REF!</v>
      </c>
      <c r="U1386" s="53" t="e">
        <f>IF(#REF!&lt;&gt;"",1,"")</f>
        <v>#REF!</v>
      </c>
      <c r="V1386" s="53" t="e">
        <f>IF(U1386="","",COUNTIF(U$4:U1386,1))</f>
        <v>#REF!</v>
      </c>
      <c r="W1386" s="53" t="e">
        <f>#REF!</f>
        <v>#REF!</v>
      </c>
      <c r="X1386" s="53" t="e">
        <f>IF(W1386=0,"",COUNTIF(W$4:W1386,1))</f>
        <v>#REF!</v>
      </c>
    </row>
    <row r="1387" spans="12:24" s="21" customFormat="1" x14ac:dyDescent="0.2">
      <c r="L1387" s="22">
        <v>1384</v>
      </c>
      <c r="M1387" s="22" t="e">
        <f>IF(#REF!=#REF!,1,0)</f>
        <v>#REF!</v>
      </c>
      <c r="N1387" s="22" t="e">
        <f>IF(M1387=0,"",COUNTIF(M$4:M1387,1))</f>
        <v>#REF!</v>
      </c>
      <c r="O1387" s="53" t="e">
        <f>IF(#REF!=zz!BR$2396,1,0)</f>
        <v>#REF!</v>
      </c>
      <c r="P1387" s="53" t="e">
        <f>IF(O1387=0,"",COUNTIF(O$4:O1387,1))</f>
        <v>#REF!</v>
      </c>
      <c r="Q1387" s="53" t="e">
        <f>IF(#REF!=zz!BR$2398,1,0)</f>
        <v>#REF!</v>
      </c>
      <c r="R1387" s="53" t="e">
        <f>IF(Q1387=0,"",COUNTIF(Q$4:Q1387,1))</f>
        <v>#REF!</v>
      </c>
      <c r="S1387" s="53" t="e">
        <f>IF(#REF!=zz!BR$2400,1,0)</f>
        <v>#REF!</v>
      </c>
      <c r="T1387" s="53" t="e">
        <f>IF(S1387=0,"",COUNTIF(S$4:S1387,1))</f>
        <v>#REF!</v>
      </c>
      <c r="U1387" s="53" t="e">
        <f>IF(#REF!&lt;&gt;"",1,"")</f>
        <v>#REF!</v>
      </c>
      <c r="V1387" s="53" t="e">
        <f>IF(U1387="","",COUNTIF(U$4:U1387,1))</f>
        <v>#REF!</v>
      </c>
      <c r="W1387" s="53" t="e">
        <f>#REF!</f>
        <v>#REF!</v>
      </c>
      <c r="X1387" s="53" t="e">
        <f>IF(W1387=0,"",COUNTIF(W$4:W1387,1))</f>
        <v>#REF!</v>
      </c>
    </row>
    <row r="1388" spans="12:24" s="21" customFormat="1" x14ac:dyDescent="0.2">
      <c r="L1388" s="22">
        <v>1385</v>
      </c>
      <c r="M1388" s="22" t="e">
        <f>IF(#REF!=#REF!,1,0)</f>
        <v>#REF!</v>
      </c>
      <c r="N1388" s="22" t="e">
        <f>IF(M1388=0,"",COUNTIF(M$4:M1388,1))</f>
        <v>#REF!</v>
      </c>
      <c r="O1388" s="53" t="e">
        <f>IF(#REF!=zz!BR$2396,1,0)</f>
        <v>#REF!</v>
      </c>
      <c r="P1388" s="53" t="e">
        <f>IF(O1388=0,"",COUNTIF(O$4:O1388,1))</f>
        <v>#REF!</v>
      </c>
      <c r="Q1388" s="53" t="e">
        <f>IF(#REF!=zz!BR$2398,1,0)</f>
        <v>#REF!</v>
      </c>
      <c r="R1388" s="53" t="e">
        <f>IF(Q1388=0,"",COUNTIF(Q$4:Q1388,1))</f>
        <v>#REF!</v>
      </c>
      <c r="S1388" s="53" t="e">
        <f>IF(#REF!=zz!BR$2400,1,0)</f>
        <v>#REF!</v>
      </c>
      <c r="T1388" s="53" t="e">
        <f>IF(S1388=0,"",COUNTIF(S$4:S1388,1))</f>
        <v>#REF!</v>
      </c>
      <c r="U1388" s="53" t="e">
        <f>IF(#REF!&lt;&gt;"",1,"")</f>
        <v>#REF!</v>
      </c>
      <c r="V1388" s="53" t="e">
        <f>IF(U1388="","",COUNTIF(U$4:U1388,1))</f>
        <v>#REF!</v>
      </c>
      <c r="W1388" s="53" t="e">
        <f>#REF!</f>
        <v>#REF!</v>
      </c>
      <c r="X1388" s="53" t="e">
        <f>IF(W1388=0,"",COUNTIF(W$4:W1388,1))</f>
        <v>#REF!</v>
      </c>
    </row>
    <row r="1389" spans="12:24" s="21" customFormat="1" x14ac:dyDescent="0.2">
      <c r="L1389" s="22">
        <v>1386</v>
      </c>
      <c r="M1389" s="22" t="e">
        <f>IF(#REF!=#REF!,1,0)</f>
        <v>#REF!</v>
      </c>
      <c r="N1389" s="22" t="e">
        <f>IF(M1389=0,"",COUNTIF(M$4:M1389,1))</f>
        <v>#REF!</v>
      </c>
      <c r="O1389" s="53" t="e">
        <f>IF(#REF!=zz!BR$2396,1,0)</f>
        <v>#REF!</v>
      </c>
      <c r="P1389" s="53" t="e">
        <f>IF(O1389=0,"",COUNTIF(O$4:O1389,1))</f>
        <v>#REF!</v>
      </c>
      <c r="Q1389" s="53" t="e">
        <f>IF(#REF!=zz!BR$2398,1,0)</f>
        <v>#REF!</v>
      </c>
      <c r="R1389" s="53" t="e">
        <f>IF(Q1389=0,"",COUNTIF(Q$4:Q1389,1))</f>
        <v>#REF!</v>
      </c>
      <c r="S1389" s="53" t="e">
        <f>IF(#REF!=zz!BR$2400,1,0)</f>
        <v>#REF!</v>
      </c>
      <c r="T1389" s="53" t="e">
        <f>IF(S1389=0,"",COUNTIF(S$4:S1389,1))</f>
        <v>#REF!</v>
      </c>
      <c r="U1389" s="53" t="e">
        <f>IF(#REF!&lt;&gt;"",1,"")</f>
        <v>#REF!</v>
      </c>
      <c r="V1389" s="53" t="e">
        <f>IF(U1389="","",COUNTIF(U$4:U1389,1))</f>
        <v>#REF!</v>
      </c>
      <c r="W1389" s="53" t="e">
        <f>#REF!</f>
        <v>#REF!</v>
      </c>
      <c r="X1389" s="53" t="e">
        <f>IF(W1389=0,"",COUNTIF(W$4:W1389,1))</f>
        <v>#REF!</v>
      </c>
    </row>
    <row r="1390" spans="12:24" s="21" customFormat="1" x14ac:dyDescent="0.2">
      <c r="L1390" s="22">
        <v>1387</v>
      </c>
      <c r="M1390" s="22" t="e">
        <f>IF(#REF!=#REF!,1,0)</f>
        <v>#REF!</v>
      </c>
      <c r="N1390" s="22" t="e">
        <f>IF(M1390=0,"",COUNTIF(M$4:M1390,1))</f>
        <v>#REF!</v>
      </c>
      <c r="O1390" s="53" t="e">
        <f>IF(#REF!=zz!BR$2396,1,0)</f>
        <v>#REF!</v>
      </c>
      <c r="P1390" s="53" t="e">
        <f>IF(O1390=0,"",COUNTIF(O$4:O1390,1))</f>
        <v>#REF!</v>
      </c>
      <c r="Q1390" s="53" t="e">
        <f>IF(#REF!=zz!BR$2398,1,0)</f>
        <v>#REF!</v>
      </c>
      <c r="R1390" s="53" t="e">
        <f>IF(Q1390=0,"",COUNTIF(Q$4:Q1390,1))</f>
        <v>#REF!</v>
      </c>
      <c r="S1390" s="53" t="e">
        <f>IF(#REF!=zz!BR$2400,1,0)</f>
        <v>#REF!</v>
      </c>
      <c r="T1390" s="53" t="e">
        <f>IF(S1390=0,"",COUNTIF(S$4:S1390,1))</f>
        <v>#REF!</v>
      </c>
      <c r="U1390" s="53" t="e">
        <f>IF(#REF!&lt;&gt;"",1,"")</f>
        <v>#REF!</v>
      </c>
      <c r="V1390" s="53" t="e">
        <f>IF(U1390="","",COUNTIF(U$4:U1390,1))</f>
        <v>#REF!</v>
      </c>
      <c r="W1390" s="53" t="e">
        <f>#REF!</f>
        <v>#REF!</v>
      </c>
      <c r="X1390" s="53" t="e">
        <f>IF(W1390=0,"",COUNTIF(W$4:W1390,1))</f>
        <v>#REF!</v>
      </c>
    </row>
    <row r="1391" spans="12:24" s="21" customFormat="1" x14ac:dyDescent="0.2">
      <c r="L1391" s="22">
        <v>1388</v>
      </c>
      <c r="M1391" s="22" t="e">
        <f>IF(#REF!=#REF!,1,0)</f>
        <v>#REF!</v>
      </c>
      <c r="N1391" s="22" t="e">
        <f>IF(M1391=0,"",COUNTIF(M$4:M1391,1))</f>
        <v>#REF!</v>
      </c>
      <c r="O1391" s="53" t="e">
        <f>IF(#REF!=zz!BR$2396,1,0)</f>
        <v>#REF!</v>
      </c>
      <c r="P1391" s="53" t="e">
        <f>IF(O1391=0,"",COUNTIF(O$4:O1391,1))</f>
        <v>#REF!</v>
      </c>
      <c r="Q1391" s="53" t="e">
        <f>IF(#REF!=zz!BR$2398,1,0)</f>
        <v>#REF!</v>
      </c>
      <c r="R1391" s="53" t="e">
        <f>IF(Q1391=0,"",COUNTIF(Q$4:Q1391,1))</f>
        <v>#REF!</v>
      </c>
      <c r="S1391" s="53" t="e">
        <f>IF(#REF!=zz!BR$2400,1,0)</f>
        <v>#REF!</v>
      </c>
      <c r="T1391" s="53" t="e">
        <f>IF(S1391=0,"",COUNTIF(S$4:S1391,1))</f>
        <v>#REF!</v>
      </c>
      <c r="U1391" s="53" t="e">
        <f>IF(#REF!&lt;&gt;"",1,"")</f>
        <v>#REF!</v>
      </c>
      <c r="V1391" s="53" t="e">
        <f>IF(U1391="","",COUNTIF(U$4:U1391,1))</f>
        <v>#REF!</v>
      </c>
      <c r="W1391" s="53" t="e">
        <f>#REF!</f>
        <v>#REF!</v>
      </c>
      <c r="X1391" s="53" t="e">
        <f>IF(W1391=0,"",COUNTIF(W$4:W1391,1))</f>
        <v>#REF!</v>
      </c>
    </row>
    <row r="1392" spans="12:24" s="21" customFormat="1" x14ac:dyDescent="0.2">
      <c r="L1392" s="22">
        <v>1389</v>
      </c>
      <c r="M1392" s="22" t="e">
        <f>IF(#REF!=#REF!,1,0)</f>
        <v>#REF!</v>
      </c>
      <c r="N1392" s="22" t="e">
        <f>IF(M1392=0,"",COUNTIF(M$4:M1392,1))</f>
        <v>#REF!</v>
      </c>
      <c r="O1392" s="53" t="e">
        <f>IF(#REF!=zz!BR$2396,1,0)</f>
        <v>#REF!</v>
      </c>
      <c r="P1392" s="53" t="e">
        <f>IF(O1392=0,"",COUNTIF(O$4:O1392,1))</f>
        <v>#REF!</v>
      </c>
      <c r="Q1392" s="53" t="e">
        <f>IF(#REF!=zz!BR$2398,1,0)</f>
        <v>#REF!</v>
      </c>
      <c r="R1392" s="53" t="e">
        <f>IF(Q1392=0,"",COUNTIF(Q$4:Q1392,1))</f>
        <v>#REF!</v>
      </c>
      <c r="S1392" s="53" t="e">
        <f>IF(#REF!=zz!BR$2400,1,0)</f>
        <v>#REF!</v>
      </c>
      <c r="T1392" s="53" t="e">
        <f>IF(S1392=0,"",COUNTIF(S$4:S1392,1))</f>
        <v>#REF!</v>
      </c>
      <c r="U1392" s="53" t="e">
        <f>IF(#REF!&lt;&gt;"",1,"")</f>
        <v>#REF!</v>
      </c>
      <c r="V1392" s="53" t="e">
        <f>IF(U1392="","",COUNTIF(U$4:U1392,1))</f>
        <v>#REF!</v>
      </c>
      <c r="W1392" s="53" t="e">
        <f>#REF!</f>
        <v>#REF!</v>
      </c>
      <c r="X1392" s="53" t="e">
        <f>IF(W1392=0,"",COUNTIF(W$4:W1392,1))</f>
        <v>#REF!</v>
      </c>
    </row>
    <row r="1393" spans="12:24" s="21" customFormat="1" x14ac:dyDescent="0.2">
      <c r="L1393" s="22">
        <v>1390</v>
      </c>
      <c r="M1393" s="22" t="e">
        <f>IF(#REF!=#REF!,1,0)</f>
        <v>#REF!</v>
      </c>
      <c r="N1393" s="22" t="e">
        <f>IF(M1393=0,"",COUNTIF(M$4:M1393,1))</f>
        <v>#REF!</v>
      </c>
      <c r="O1393" s="53" t="e">
        <f>IF(#REF!=zz!BR$2396,1,0)</f>
        <v>#REF!</v>
      </c>
      <c r="P1393" s="53" t="e">
        <f>IF(O1393=0,"",COUNTIF(O$4:O1393,1))</f>
        <v>#REF!</v>
      </c>
      <c r="Q1393" s="53" t="e">
        <f>IF(#REF!=zz!BR$2398,1,0)</f>
        <v>#REF!</v>
      </c>
      <c r="R1393" s="53" t="e">
        <f>IF(Q1393=0,"",COUNTIF(Q$4:Q1393,1))</f>
        <v>#REF!</v>
      </c>
      <c r="S1393" s="53" t="e">
        <f>IF(#REF!=zz!BR$2400,1,0)</f>
        <v>#REF!</v>
      </c>
      <c r="T1393" s="53" t="e">
        <f>IF(S1393=0,"",COUNTIF(S$4:S1393,1))</f>
        <v>#REF!</v>
      </c>
      <c r="U1393" s="53" t="e">
        <f>IF(#REF!&lt;&gt;"",1,"")</f>
        <v>#REF!</v>
      </c>
      <c r="V1393" s="53" t="e">
        <f>IF(U1393="","",COUNTIF(U$4:U1393,1))</f>
        <v>#REF!</v>
      </c>
      <c r="W1393" s="53" t="e">
        <f>#REF!</f>
        <v>#REF!</v>
      </c>
      <c r="X1393" s="53" t="e">
        <f>IF(W1393=0,"",COUNTIF(W$4:W1393,1))</f>
        <v>#REF!</v>
      </c>
    </row>
    <row r="1394" spans="12:24" s="21" customFormat="1" x14ac:dyDescent="0.2">
      <c r="L1394" s="22">
        <v>1391</v>
      </c>
      <c r="M1394" s="22" t="e">
        <f>IF(#REF!=#REF!,1,0)</f>
        <v>#REF!</v>
      </c>
      <c r="N1394" s="22" t="e">
        <f>IF(M1394=0,"",COUNTIF(M$4:M1394,1))</f>
        <v>#REF!</v>
      </c>
      <c r="O1394" s="53" t="e">
        <f>IF(#REF!=zz!BR$2396,1,0)</f>
        <v>#REF!</v>
      </c>
      <c r="P1394" s="53" t="e">
        <f>IF(O1394=0,"",COUNTIF(O$4:O1394,1))</f>
        <v>#REF!</v>
      </c>
      <c r="Q1394" s="53" t="e">
        <f>IF(#REF!=zz!BR$2398,1,0)</f>
        <v>#REF!</v>
      </c>
      <c r="R1394" s="53" t="e">
        <f>IF(Q1394=0,"",COUNTIF(Q$4:Q1394,1))</f>
        <v>#REF!</v>
      </c>
      <c r="S1394" s="53" t="e">
        <f>IF(#REF!=zz!BR$2400,1,0)</f>
        <v>#REF!</v>
      </c>
      <c r="T1394" s="53" t="e">
        <f>IF(S1394=0,"",COUNTIF(S$4:S1394,1))</f>
        <v>#REF!</v>
      </c>
      <c r="U1394" s="53" t="e">
        <f>IF(#REF!&lt;&gt;"",1,"")</f>
        <v>#REF!</v>
      </c>
      <c r="V1394" s="53" t="e">
        <f>IF(U1394="","",COUNTIF(U$4:U1394,1))</f>
        <v>#REF!</v>
      </c>
      <c r="W1394" s="53" t="e">
        <f>#REF!</f>
        <v>#REF!</v>
      </c>
      <c r="X1394" s="53" t="e">
        <f>IF(W1394=0,"",COUNTIF(W$4:W1394,1))</f>
        <v>#REF!</v>
      </c>
    </row>
    <row r="1395" spans="12:24" s="21" customFormat="1" x14ac:dyDescent="0.2">
      <c r="L1395" s="22">
        <v>1392</v>
      </c>
      <c r="M1395" s="22" t="e">
        <f>IF(#REF!=#REF!,1,0)</f>
        <v>#REF!</v>
      </c>
      <c r="N1395" s="22" t="e">
        <f>IF(M1395=0,"",COUNTIF(M$4:M1395,1))</f>
        <v>#REF!</v>
      </c>
      <c r="O1395" s="53" t="e">
        <f>IF(#REF!=zz!BR$2396,1,0)</f>
        <v>#REF!</v>
      </c>
      <c r="P1395" s="53" t="e">
        <f>IF(O1395=0,"",COUNTIF(O$4:O1395,1))</f>
        <v>#REF!</v>
      </c>
      <c r="Q1395" s="53" t="e">
        <f>IF(#REF!=zz!BR$2398,1,0)</f>
        <v>#REF!</v>
      </c>
      <c r="R1395" s="53" t="e">
        <f>IF(Q1395=0,"",COUNTIF(Q$4:Q1395,1))</f>
        <v>#REF!</v>
      </c>
      <c r="S1395" s="53" t="e">
        <f>IF(#REF!=zz!BR$2400,1,0)</f>
        <v>#REF!</v>
      </c>
      <c r="T1395" s="53" t="e">
        <f>IF(S1395=0,"",COUNTIF(S$4:S1395,1))</f>
        <v>#REF!</v>
      </c>
      <c r="U1395" s="53" t="e">
        <f>IF(#REF!&lt;&gt;"",1,"")</f>
        <v>#REF!</v>
      </c>
      <c r="V1395" s="53" t="e">
        <f>IF(U1395="","",COUNTIF(U$4:U1395,1))</f>
        <v>#REF!</v>
      </c>
      <c r="W1395" s="53" t="e">
        <f>#REF!</f>
        <v>#REF!</v>
      </c>
      <c r="X1395" s="53" t="e">
        <f>IF(W1395=0,"",COUNTIF(W$4:W1395,1))</f>
        <v>#REF!</v>
      </c>
    </row>
    <row r="1396" spans="12:24" s="21" customFormat="1" x14ac:dyDescent="0.2">
      <c r="L1396" s="22">
        <v>1393</v>
      </c>
      <c r="M1396" s="22" t="e">
        <f>IF(#REF!=#REF!,1,0)</f>
        <v>#REF!</v>
      </c>
      <c r="N1396" s="22" t="e">
        <f>IF(M1396=0,"",COUNTIF(M$4:M1396,1))</f>
        <v>#REF!</v>
      </c>
      <c r="O1396" s="53" t="e">
        <f>IF(#REF!=zz!BR$2396,1,0)</f>
        <v>#REF!</v>
      </c>
      <c r="P1396" s="53" t="e">
        <f>IF(O1396=0,"",COUNTIF(O$4:O1396,1))</f>
        <v>#REF!</v>
      </c>
      <c r="Q1396" s="53" t="e">
        <f>IF(#REF!=zz!BR$2398,1,0)</f>
        <v>#REF!</v>
      </c>
      <c r="R1396" s="53" t="e">
        <f>IF(Q1396=0,"",COUNTIF(Q$4:Q1396,1))</f>
        <v>#REF!</v>
      </c>
      <c r="S1396" s="53" t="e">
        <f>IF(#REF!=zz!BR$2400,1,0)</f>
        <v>#REF!</v>
      </c>
      <c r="T1396" s="53" t="e">
        <f>IF(S1396=0,"",COUNTIF(S$4:S1396,1))</f>
        <v>#REF!</v>
      </c>
      <c r="U1396" s="53" t="e">
        <f>IF(#REF!&lt;&gt;"",1,"")</f>
        <v>#REF!</v>
      </c>
      <c r="V1396" s="53" t="e">
        <f>IF(U1396="","",COUNTIF(U$4:U1396,1))</f>
        <v>#REF!</v>
      </c>
      <c r="W1396" s="53" t="e">
        <f>#REF!</f>
        <v>#REF!</v>
      </c>
      <c r="X1396" s="53" t="e">
        <f>IF(W1396=0,"",COUNTIF(W$4:W1396,1))</f>
        <v>#REF!</v>
      </c>
    </row>
    <row r="1397" spans="12:24" s="21" customFormat="1" x14ac:dyDescent="0.2">
      <c r="L1397" s="22">
        <v>1394</v>
      </c>
      <c r="M1397" s="22" t="e">
        <f>IF(#REF!=#REF!,1,0)</f>
        <v>#REF!</v>
      </c>
      <c r="N1397" s="22" t="e">
        <f>IF(M1397=0,"",COUNTIF(M$4:M1397,1))</f>
        <v>#REF!</v>
      </c>
      <c r="O1397" s="53" t="e">
        <f>IF(#REF!=zz!BR$2396,1,0)</f>
        <v>#REF!</v>
      </c>
      <c r="P1397" s="53" t="e">
        <f>IF(O1397=0,"",COUNTIF(O$4:O1397,1))</f>
        <v>#REF!</v>
      </c>
      <c r="Q1397" s="53" t="e">
        <f>IF(#REF!=zz!BR$2398,1,0)</f>
        <v>#REF!</v>
      </c>
      <c r="R1397" s="53" t="e">
        <f>IF(Q1397=0,"",COUNTIF(Q$4:Q1397,1))</f>
        <v>#REF!</v>
      </c>
      <c r="S1397" s="53" t="e">
        <f>IF(#REF!=zz!BR$2400,1,0)</f>
        <v>#REF!</v>
      </c>
      <c r="T1397" s="53" t="e">
        <f>IF(S1397=0,"",COUNTIF(S$4:S1397,1))</f>
        <v>#REF!</v>
      </c>
      <c r="U1397" s="53" t="e">
        <f>IF(#REF!&lt;&gt;"",1,"")</f>
        <v>#REF!</v>
      </c>
      <c r="V1397" s="53" t="e">
        <f>IF(U1397="","",COUNTIF(U$4:U1397,1))</f>
        <v>#REF!</v>
      </c>
      <c r="W1397" s="53" t="e">
        <f>#REF!</f>
        <v>#REF!</v>
      </c>
      <c r="X1397" s="53" t="e">
        <f>IF(W1397=0,"",COUNTIF(W$4:W1397,1))</f>
        <v>#REF!</v>
      </c>
    </row>
    <row r="1398" spans="12:24" s="21" customFormat="1" x14ac:dyDescent="0.2">
      <c r="L1398" s="22">
        <v>1395</v>
      </c>
      <c r="M1398" s="22" t="e">
        <f>IF(#REF!=#REF!,1,0)</f>
        <v>#REF!</v>
      </c>
      <c r="N1398" s="22" t="e">
        <f>IF(M1398=0,"",COUNTIF(M$4:M1398,1))</f>
        <v>#REF!</v>
      </c>
      <c r="O1398" s="53" t="e">
        <f>IF(#REF!=zz!BR$2396,1,0)</f>
        <v>#REF!</v>
      </c>
      <c r="P1398" s="53" t="e">
        <f>IF(O1398=0,"",COUNTIF(O$4:O1398,1))</f>
        <v>#REF!</v>
      </c>
      <c r="Q1398" s="53" t="e">
        <f>IF(#REF!=zz!BR$2398,1,0)</f>
        <v>#REF!</v>
      </c>
      <c r="R1398" s="53" t="e">
        <f>IF(Q1398=0,"",COUNTIF(Q$4:Q1398,1))</f>
        <v>#REF!</v>
      </c>
      <c r="S1398" s="53" t="e">
        <f>IF(#REF!=zz!BR$2400,1,0)</f>
        <v>#REF!</v>
      </c>
      <c r="T1398" s="53" t="e">
        <f>IF(S1398=0,"",COUNTIF(S$4:S1398,1))</f>
        <v>#REF!</v>
      </c>
      <c r="U1398" s="53" t="e">
        <f>IF(#REF!&lt;&gt;"",1,"")</f>
        <v>#REF!</v>
      </c>
      <c r="V1398" s="53" t="e">
        <f>IF(U1398="","",COUNTIF(U$4:U1398,1))</f>
        <v>#REF!</v>
      </c>
      <c r="W1398" s="53" t="e">
        <f>#REF!</f>
        <v>#REF!</v>
      </c>
      <c r="X1398" s="53" t="e">
        <f>IF(W1398=0,"",COUNTIF(W$4:W1398,1))</f>
        <v>#REF!</v>
      </c>
    </row>
    <row r="1399" spans="12:24" s="21" customFormat="1" x14ac:dyDescent="0.2">
      <c r="L1399" s="22">
        <v>1396</v>
      </c>
      <c r="M1399" s="22" t="e">
        <f>IF(#REF!=#REF!,1,0)</f>
        <v>#REF!</v>
      </c>
      <c r="N1399" s="22" t="e">
        <f>IF(M1399=0,"",COUNTIF(M$4:M1399,1))</f>
        <v>#REF!</v>
      </c>
      <c r="O1399" s="53" t="e">
        <f>IF(#REF!=zz!BR$2396,1,0)</f>
        <v>#REF!</v>
      </c>
      <c r="P1399" s="53" t="e">
        <f>IF(O1399=0,"",COUNTIF(O$4:O1399,1))</f>
        <v>#REF!</v>
      </c>
      <c r="Q1399" s="53" t="e">
        <f>IF(#REF!=zz!BR$2398,1,0)</f>
        <v>#REF!</v>
      </c>
      <c r="R1399" s="53" t="e">
        <f>IF(Q1399=0,"",COUNTIF(Q$4:Q1399,1))</f>
        <v>#REF!</v>
      </c>
      <c r="S1399" s="53" t="e">
        <f>IF(#REF!=zz!BR$2400,1,0)</f>
        <v>#REF!</v>
      </c>
      <c r="T1399" s="53" t="e">
        <f>IF(S1399=0,"",COUNTIF(S$4:S1399,1))</f>
        <v>#REF!</v>
      </c>
      <c r="U1399" s="53" t="e">
        <f>IF(#REF!&lt;&gt;"",1,"")</f>
        <v>#REF!</v>
      </c>
      <c r="V1399" s="53" t="e">
        <f>IF(U1399="","",COUNTIF(U$4:U1399,1))</f>
        <v>#REF!</v>
      </c>
      <c r="W1399" s="53" t="e">
        <f>#REF!</f>
        <v>#REF!</v>
      </c>
      <c r="X1399" s="53" t="e">
        <f>IF(W1399=0,"",COUNTIF(W$4:W1399,1))</f>
        <v>#REF!</v>
      </c>
    </row>
    <row r="1400" spans="12:24" s="21" customFormat="1" x14ac:dyDescent="0.2">
      <c r="L1400" s="22">
        <v>1397</v>
      </c>
      <c r="M1400" s="22" t="e">
        <f>IF(#REF!=#REF!,1,0)</f>
        <v>#REF!</v>
      </c>
      <c r="N1400" s="22" t="e">
        <f>IF(M1400=0,"",COUNTIF(M$4:M1400,1))</f>
        <v>#REF!</v>
      </c>
      <c r="O1400" s="53" t="e">
        <f>IF(#REF!=zz!BR$2396,1,0)</f>
        <v>#REF!</v>
      </c>
      <c r="P1400" s="53" t="e">
        <f>IF(O1400=0,"",COUNTIF(O$4:O1400,1))</f>
        <v>#REF!</v>
      </c>
      <c r="Q1400" s="53" t="e">
        <f>IF(#REF!=zz!BR$2398,1,0)</f>
        <v>#REF!</v>
      </c>
      <c r="R1400" s="53" t="e">
        <f>IF(Q1400=0,"",COUNTIF(Q$4:Q1400,1))</f>
        <v>#REF!</v>
      </c>
      <c r="S1400" s="53" t="e">
        <f>IF(#REF!=zz!BR$2400,1,0)</f>
        <v>#REF!</v>
      </c>
      <c r="T1400" s="53" t="e">
        <f>IF(S1400=0,"",COUNTIF(S$4:S1400,1))</f>
        <v>#REF!</v>
      </c>
      <c r="U1400" s="53" t="e">
        <f>IF(#REF!&lt;&gt;"",1,"")</f>
        <v>#REF!</v>
      </c>
      <c r="V1400" s="53" t="e">
        <f>IF(U1400="","",COUNTIF(U$4:U1400,1))</f>
        <v>#REF!</v>
      </c>
      <c r="W1400" s="53" t="e">
        <f>#REF!</f>
        <v>#REF!</v>
      </c>
      <c r="X1400" s="53" t="e">
        <f>IF(W1400=0,"",COUNTIF(W$4:W1400,1))</f>
        <v>#REF!</v>
      </c>
    </row>
    <row r="1401" spans="12:24" s="21" customFormat="1" x14ac:dyDescent="0.2">
      <c r="L1401" s="22">
        <v>1398</v>
      </c>
      <c r="M1401" s="22" t="e">
        <f>IF(#REF!=#REF!,1,0)</f>
        <v>#REF!</v>
      </c>
      <c r="N1401" s="22" t="e">
        <f>IF(M1401=0,"",COUNTIF(M$4:M1401,1))</f>
        <v>#REF!</v>
      </c>
      <c r="O1401" s="53" t="e">
        <f>IF(#REF!=zz!BR$2396,1,0)</f>
        <v>#REF!</v>
      </c>
      <c r="P1401" s="53" t="e">
        <f>IF(O1401=0,"",COUNTIF(O$4:O1401,1))</f>
        <v>#REF!</v>
      </c>
      <c r="Q1401" s="53" t="e">
        <f>IF(#REF!=zz!BR$2398,1,0)</f>
        <v>#REF!</v>
      </c>
      <c r="R1401" s="53" t="e">
        <f>IF(Q1401=0,"",COUNTIF(Q$4:Q1401,1))</f>
        <v>#REF!</v>
      </c>
      <c r="S1401" s="53" t="e">
        <f>IF(#REF!=zz!BR$2400,1,0)</f>
        <v>#REF!</v>
      </c>
      <c r="T1401" s="53" t="e">
        <f>IF(S1401=0,"",COUNTIF(S$4:S1401,1))</f>
        <v>#REF!</v>
      </c>
      <c r="U1401" s="53" t="e">
        <f>IF(#REF!&lt;&gt;"",1,"")</f>
        <v>#REF!</v>
      </c>
      <c r="V1401" s="53" t="e">
        <f>IF(U1401="","",COUNTIF(U$4:U1401,1))</f>
        <v>#REF!</v>
      </c>
      <c r="W1401" s="53" t="e">
        <f>#REF!</f>
        <v>#REF!</v>
      </c>
      <c r="X1401" s="53" t="e">
        <f>IF(W1401=0,"",COUNTIF(W$4:W1401,1))</f>
        <v>#REF!</v>
      </c>
    </row>
    <row r="1402" spans="12:24" s="21" customFormat="1" x14ac:dyDescent="0.2">
      <c r="L1402" s="22">
        <v>1399</v>
      </c>
      <c r="M1402" s="22" t="e">
        <f>IF(#REF!=#REF!,1,0)</f>
        <v>#REF!</v>
      </c>
      <c r="N1402" s="22" t="e">
        <f>IF(M1402=0,"",COUNTIF(M$4:M1402,1))</f>
        <v>#REF!</v>
      </c>
      <c r="O1402" s="53" t="e">
        <f>IF(#REF!=zz!BR$2396,1,0)</f>
        <v>#REF!</v>
      </c>
      <c r="P1402" s="53" t="e">
        <f>IF(O1402=0,"",COUNTIF(O$4:O1402,1))</f>
        <v>#REF!</v>
      </c>
      <c r="Q1402" s="53" t="e">
        <f>IF(#REF!=zz!BR$2398,1,0)</f>
        <v>#REF!</v>
      </c>
      <c r="R1402" s="53" t="e">
        <f>IF(Q1402=0,"",COUNTIF(Q$4:Q1402,1))</f>
        <v>#REF!</v>
      </c>
      <c r="S1402" s="53" t="e">
        <f>IF(#REF!=zz!BR$2400,1,0)</f>
        <v>#REF!</v>
      </c>
      <c r="T1402" s="53" t="e">
        <f>IF(S1402=0,"",COUNTIF(S$4:S1402,1))</f>
        <v>#REF!</v>
      </c>
      <c r="U1402" s="53" t="e">
        <f>IF(#REF!&lt;&gt;"",1,"")</f>
        <v>#REF!</v>
      </c>
      <c r="V1402" s="53" t="e">
        <f>IF(U1402="","",COUNTIF(U$4:U1402,1))</f>
        <v>#REF!</v>
      </c>
      <c r="W1402" s="53" t="e">
        <f>#REF!</f>
        <v>#REF!</v>
      </c>
      <c r="X1402" s="53" t="e">
        <f>IF(W1402=0,"",COUNTIF(W$4:W1402,1))</f>
        <v>#REF!</v>
      </c>
    </row>
    <row r="1403" spans="12:24" s="21" customFormat="1" x14ac:dyDescent="0.2">
      <c r="L1403" s="22">
        <v>1400</v>
      </c>
      <c r="M1403" s="22" t="e">
        <f>IF(#REF!=#REF!,1,0)</f>
        <v>#REF!</v>
      </c>
      <c r="N1403" s="22" t="e">
        <f>IF(M1403=0,"",COUNTIF(M$4:M1403,1))</f>
        <v>#REF!</v>
      </c>
      <c r="O1403" s="53" t="e">
        <f>IF(#REF!=zz!BR$2396,1,0)</f>
        <v>#REF!</v>
      </c>
      <c r="P1403" s="53" t="e">
        <f>IF(O1403=0,"",COUNTIF(O$4:O1403,1))</f>
        <v>#REF!</v>
      </c>
      <c r="Q1403" s="53" t="e">
        <f>IF(#REF!=zz!BR$2398,1,0)</f>
        <v>#REF!</v>
      </c>
      <c r="R1403" s="53" t="e">
        <f>IF(Q1403=0,"",COUNTIF(Q$4:Q1403,1))</f>
        <v>#REF!</v>
      </c>
      <c r="S1403" s="53" t="e">
        <f>IF(#REF!=zz!BR$2400,1,0)</f>
        <v>#REF!</v>
      </c>
      <c r="T1403" s="53" t="e">
        <f>IF(S1403=0,"",COUNTIF(S$4:S1403,1))</f>
        <v>#REF!</v>
      </c>
      <c r="U1403" s="53" t="e">
        <f>IF(#REF!&lt;&gt;"",1,"")</f>
        <v>#REF!</v>
      </c>
      <c r="V1403" s="53" t="e">
        <f>IF(U1403="","",COUNTIF(U$4:U1403,1))</f>
        <v>#REF!</v>
      </c>
      <c r="W1403" s="53" t="e">
        <f>#REF!</f>
        <v>#REF!</v>
      </c>
      <c r="X1403" s="53" t="e">
        <f>IF(W1403=0,"",COUNTIF(W$4:W1403,1))</f>
        <v>#REF!</v>
      </c>
    </row>
    <row r="1404" spans="12:24" s="21" customFormat="1" x14ac:dyDescent="0.2">
      <c r="L1404" s="22">
        <v>1401</v>
      </c>
      <c r="M1404" s="22" t="e">
        <f>IF(#REF!=#REF!,1,0)</f>
        <v>#REF!</v>
      </c>
      <c r="N1404" s="22" t="e">
        <f>IF(M1404=0,"",COUNTIF(M$4:M1404,1))</f>
        <v>#REF!</v>
      </c>
      <c r="O1404" s="53" t="e">
        <f>IF(#REF!=zz!BR$2396,1,0)</f>
        <v>#REF!</v>
      </c>
      <c r="P1404" s="53" t="e">
        <f>IF(O1404=0,"",COUNTIF(O$4:O1404,1))</f>
        <v>#REF!</v>
      </c>
      <c r="Q1404" s="53" t="e">
        <f>IF(#REF!=zz!BR$2398,1,0)</f>
        <v>#REF!</v>
      </c>
      <c r="R1404" s="53" t="e">
        <f>IF(Q1404=0,"",COUNTIF(Q$4:Q1404,1))</f>
        <v>#REF!</v>
      </c>
      <c r="S1404" s="53" t="e">
        <f>IF(#REF!=zz!BR$2400,1,0)</f>
        <v>#REF!</v>
      </c>
      <c r="T1404" s="53" t="e">
        <f>IF(S1404=0,"",COUNTIF(S$4:S1404,1))</f>
        <v>#REF!</v>
      </c>
      <c r="U1404" s="53" t="e">
        <f>IF(#REF!&lt;&gt;"",1,"")</f>
        <v>#REF!</v>
      </c>
      <c r="V1404" s="53" t="e">
        <f>IF(U1404="","",COUNTIF(U$4:U1404,1))</f>
        <v>#REF!</v>
      </c>
      <c r="W1404" s="53" t="e">
        <f>#REF!</f>
        <v>#REF!</v>
      </c>
      <c r="X1404" s="53" t="e">
        <f>IF(W1404=0,"",COUNTIF(W$4:W1404,1))</f>
        <v>#REF!</v>
      </c>
    </row>
    <row r="1405" spans="12:24" s="21" customFormat="1" x14ac:dyDescent="0.2">
      <c r="L1405" s="22">
        <v>1402</v>
      </c>
      <c r="M1405" s="22" t="e">
        <f>IF(#REF!=#REF!,1,0)</f>
        <v>#REF!</v>
      </c>
      <c r="N1405" s="22" t="e">
        <f>IF(M1405=0,"",COUNTIF(M$4:M1405,1))</f>
        <v>#REF!</v>
      </c>
      <c r="O1405" s="53" t="e">
        <f>IF(#REF!=zz!BR$2396,1,0)</f>
        <v>#REF!</v>
      </c>
      <c r="P1405" s="53" t="e">
        <f>IF(O1405=0,"",COUNTIF(O$4:O1405,1))</f>
        <v>#REF!</v>
      </c>
      <c r="Q1405" s="53" t="e">
        <f>IF(#REF!=zz!BR$2398,1,0)</f>
        <v>#REF!</v>
      </c>
      <c r="R1405" s="53" t="e">
        <f>IF(Q1405=0,"",COUNTIF(Q$4:Q1405,1))</f>
        <v>#REF!</v>
      </c>
      <c r="S1405" s="53" t="e">
        <f>IF(#REF!=zz!BR$2400,1,0)</f>
        <v>#REF!</v>
      </c>
      <c r="T1405" s="53" t="e">
        <f>IF(S1405=0,"",COUNTIF(S$4:S1405,1))</f>
        <v>#REF!</v>
      </c>
      <c r="U1405" s="53" t="e">
        <f>IF(#REF!&lt;&gt;"",1,"")</f>
        <v>#REF!</v>
      </c>
      <c r="V1405" s="53" t="e">
        <f>IF(U1405="","",COUNTIF(U$4:U1405,1))</f>
        <v>#REF!</v>
      </c>
      <c r="W1405" s="53" t="e">
        <f>#REF!</f>
        <v>#REF!</v>
      </c>
      <c r="X1405" s="53" t="e">
        <f>IF(W1405=0,"",COUNTIF(W$4:W1405,1))</f>
        <v>#REF!</v>
      </c>
    </row>
    <row r="1406" spans="12:24" s="21" customFormat="1" x14ac:dyDescent="0.2">
      <c r="L1406" s="22">
        <v>1403</v>
      </c>
      <c r="M1406" s="22" t="e">
        <f>IF(#REF!=#REF!,1,0)</f>
        <v>#REF!</v>
      </c>
      <c r="N1406" s="22" t="e">
        <f>IF(M1406=0,"",COUNTIF(M$4:M1406,1))</f>
        <v>#REF!</v>
      </c>
      <c r="O1406" s="53" t="e">
        <f>IF(#REF!=zz!BR$2396,1,0)</f>
        <v>#REF!</v>
      </c>
      <c r="P1406" s="53" t="e">
        <f>IF(O1406=0,"",COUNTIF(O$4:O1406,1))</f>
        <v>#REF!</v>
      </c>
      <c r="Q1406" s="53" t="e">
        <f>IF(#REF!=zz!BR$2398,1,0)</f>
        <v>#REF!</v>
      </c>
      <c r="R1406" s="53" t="e">
        <f>IF(Q1406=0,"",COUNTIF(Q$4:Q1406,1))</f>
        <v>#REF!</v>
      </c>
      <c r="S1406" s="53" t="e">
        <f>IF(#REF!=zz!BR$2400,1,0)</f>
        <v>#REF!</v>
      </c>
      <c r="T1406" s="53" t="e">
        <f>IF(S1406=0,"",COUNTIF(S$4:S1406,1))</f>
        <v>#REF!</v>
      </c>
      <c r="U1406" s="53" t="e">
        <f>IF(#REF!&lt;&gt;"",1,"")</f>
        <v>#REF!</v>
      </c>
      <c r="V1406" s="53" t="e">
        <f>IF(U1406="","",COUNTIF(U$4:U1406,1))</f>
        <v>#REF!</v>
      </c>
      <c r="W1406" s="53" t="e">
        <f>#REF!</f>
        <v>#REF!</v>
      </c>
      <c r="X1406" s="53" t="e">
        <f>IF(W1406=0,"",COUNTIF(W$4:W1406,1))</f>
        <v>#REF!</v>
      </c>
    </row>
    <row r="1407" spans="12:24" s="21" customFormat="1" x14ac:dyDescent="0.2">
      <c r="L1407" s="22">
        <v>1404</v>
      </c>
      <c r="M1407" s="22" t="e">
        <f>IF(#REF!=#REF!,1,0)</f>
        <v>#REF!</v>
      </c>
      <c r="N1407" s="22" t="e">
        <f>IF(M1407=0,"",COUNTIF(M$4:M1407,1))</f>
        <v>#REF!</v>
      </c>
      <c r="O1407" s="53" t="e">
        <f>IF(#REF!=zz!BR$2396,1,0)</f>
        <v>#REF!</v>
      </c>
      <c r="P1407" s="53" t="e">
        <f>IF(O1407=0,"",COUNTIF(O$4:O1407,1))</f>
        <v>#REF!</v>
      </c>
      <c r="Q1407" s="53" t="e">
        <f>IF(#REF!=zz!BR$2398,1,0)</f>
        <v>#REF!</v>
      </c>
      <c r="R1407" s="53" t="e">
        <f>IF(Q1407=0,"",COUNTIF(Q$4:Q1407,1))</f>
        <v>#REF!</v>
      </c>
      <c r="S1407" s="53" t="e">
        <f>IF(#REF!=zz!BR$2400,1,0)</f>
        <v>#REF!</v>
      </c>
      <c r="T1407" s="53" t="e">
        <f>IF(S1407=0,"",COUNTIF(S$4:S1407,1))</f>
        <v>#REF!</v>
      </c>
      <c r="U1407" s="53" t="e">
        <f>IF(#REF!&lt;&gt;"",1,"")</f>
        <v>#REF!</v>
      </c>
      <c r="V1407" s="53" t="e">
        <f>IF(U1407="","",COUNTIF(U$4:U1407,1))</f>
        <v>#REF!</v>
      </c>
      <c r="W1407" s="53" t="e">
        <f>#REF!</f>
        <v>#REF!</v>
      </c>
      <c r="X1407" s="53" t="e">
        <f>IF(W1407=0,"",COUNTIF(W$4:W1407,1))</f>
        <v>#REF!</v>
      </c>
    </row>
    <row r="1408" spans="12:24" s="21" customFormat="1" x14ac:dyDescent="0.2">
      <c r="L1408" s="22">
        <v>1405</v>
      </c>
      <c r="M1408" s="22" t="e">
        <f>IF(#REF!=#REF!,1,0)</f>
        <v>#REF!</v>
      </c>
      <c r="N1408" s="22" t="e">
        <f>IF(M1408=0,"",COUNTIF(M$4:M1408,1))</f>
        <v>#REF!</v>
      </c>
      <c r="O1408" s="53" t="e">
        <f>IF(#REF!=zz!BR$2396,1,0)</f>
        <v>#REF!</v>
      </c>
      <c r="P1408" s="53" t="e">
        <f>IF(O1408=0,"",COUNTIF(O$4:O1408,1))</f>
        <v>#REF!</v>
      </c>
      <c r="Q1408" s="53" t="e">
        <f>IF(#REF!=zz!BR$2398,1,0)</f>
        <v>#REF!</v>
      </c>
      <c r="R1408" s="53" t="e">
        <f>IF(Q1408=0,"",COUNTIF(Q$4:Q1408,1))</f>
        <v>#REF!</v>
      </c>
      <c r="S1408" s="53" t="e">
        <f>IF(#REF!=zz!BR$2400,1,0)</f>
        <v>#REF!</v>
      </c>
      <c r="T1408" s="53" t="e">
        <f>IF(S1408=0,"",COUNTIF(S$4:S1408,1))</f>
        <v>#REF!</v>
      </c>
      <c r="U1408" s="53" t="e">
        <f>IF(#REF!&lt;&gt;"",1,"")</f>
        <v>#REF!</v>
      </c>
      <c r="V1408" s="53" t="e">
        <f>IF(U1408="","",COUNTIF(U$4:U1408,1))</f>
        <v>#REF!</v>
      </c>
      <c r="W1408" s="53" t="e">
        <f>#REF!</f>
        <v>#REF!</v>
      </c>
      <c r="X1408" s="53" t="e">
        <f>IF(W1408=0,"",COUNTIF(W$4:W1408,1))</f>
        <v>#REF!</v>
      </c>
    </row>
    <row r="1409" spans="12:24" s="21" customFormat="1" x14ac:dyDescent="0.2">
      <c r="L1409" s="22">
        <v>1406</v>
      </c>
      <c r="M1409" s="22" t="e">
        <f>IF(#REF!=#REF!,1,0)</f>
        <v>#REF!</v>
      </c>
      <c r="N1409" s="22" t="e">
        <f>IF(M1409=0,"",COUNTIF(M$4:M1409,1))</f>
        <v>#REF!</v>
      </c>
      <c r="O1409" s="53" t="e">
        <f>IF(#REF!=zz!BR$2396,1,0)</f>
        <v>#REF!</v>
      </c>
      <c r="P1409" s="53" t="e">
        <f>IF(O1409=0,"",COUNTIF(O$4:O1409,1))</f>
        <v>#REF!</v>
      </c>
      <c r="Q1409" s="53" t="e">
        <f>IF(#REF!=zz!BR$2398,1,0)</f>
        <v>#REF!</v>
      </c>
      <c r="R1409" s="53" t="e">
        <f>IF(Q1409=0,"",COUNTIF(Q$4:Q1409,1))</f>
        <v>#REF!</v>
      </c>
      <c r="S1409" s="53" t="e">
        <f>IF(#REF!=zz!BR$2400,1,0)</f>
        <v>#REF!</v>
      </c>
      <c r="T1409" s="53" t="e">
        <f>IF(S1409=0,"",COUNTIF(S$4:S1409,1))</f>
        <v>#REF!</v>
      </c>
      <c r="U1409" s="53" t="e">
        <f>IF(#REF!&lt;&gt;"",1,"")</f>
        <v>#REF!</v>
      </c>
      <c r="V1409" s="53" t="e">
        <f>IF(U1409="","",COUNTIF(U$4:U1409,1))</f>
        <v>#REF!</v>
      </c>
      <c r="W1409" s="53" t="e">
        <f>#REF!</f>
        <v>#REF!</v>
      </c>
      <c r="X1409" s="53" t="e">
        <f>IF(W1409=0,"",COUNTIF(W$4:W1409,1))</f>
        <v>#REF!</v>
      </c>
    </row>
    <row r="1410" spans="12:24" s="21" customFormat="1" x14ac:dyDescent="0.2">
      <c r="L1410" s="22">
        <v>1407</v>
      </c>
      <c r="M1410" s="22" t="e">
        <f>IF(#REF!=#REF!,1,0)</f>
        <v>#REF!</v>
      </c>
      <c r="N1410" s="22" t="e">
        <f>IF(M1410=0,"",COUNTIF(M$4:M1410,1))</f>
        <v>#REF!</v>
      </c>
      <c r="O1410" s="53" t="e">
        <f>IF(#REF!=zz!BR$2396,1,0)</f>
        <v>#REF!</v>
      </c>
      <c r="P1410" s="53" t="e">
        <f>IF(O1410=0,"",COUNTIF(O$4:O1410,1))</f>
        <v>#REF!</v>
      </c>
      <c r="Q1410" s="53" t="e">
        <f>IF(#REF!=zz!BR$2398,1,0)</f>
        <v>#REF!</v>
      </c>
      <c r="R1410" s="53" t="e">
        <f>IF(Q1410=0,"",COUNTIF(Q$4:Q1410,1))</f>
        <v>#REF!</v>
      </c>
      <c r="S1410" s="53" t="e">
        <f>IF(#REF!=zz!BR$2400,1,0)</f>
        <v>#REF!</v>
      </c>
      <c r="T1410" s="53" t="e">
        <f>IF(S1410=0,"",COUNTIF(S$4:S1410,1))</f>
        <v>#REF!</v>
      </c>
      <c r="U1410" s="53" t="e">
        <f>IF(#REF!&lt;&gt;"",1,"")</f>
        <v>#REF!</v>
      </c>
      <c r="V1410" s="53" t="e">
        <f>IF(U1410="","",COUNTIF(U$4:U1410,1))</f>
        <v>#REF!</v>
      </c>
      <c r="W1410" s="53" t="e">
        <f>#REF!</f>
        <v>#REF!</v>
      </c>
      <c r="X1410" s="53" t="e">
        <f>IF(W1410=0,"",COUNTIF(W$4:W1410,1))</f>
        <v>#REF!</v>
      </c>
    </row>
    <row r="1411" spans="12:24" s="21" customFormat="1" x14ac:dyDescent="0.2">
      <c r="L1411" s="22">
        <v>1408</v>
      </c>
      <c r="M1411" s="22" t="e">
        <f>IF(#REF!=#REF!,1,0)</f>
        <v>#REF!</v>
      </c>
      <c r="N1411" s="22" t="e">
        <f>IF(M1411=0,"",COUNTIF(M$4:M1411,1))</f>
        <v>#REF!</v>
      </c>
      <c r="O1411" s="53" t="e">
        <f>IF(#REF!=zz!BR$2396,1,0)</f>
        <v>#REF!</v>
      </c>
      <c r="P1411" s="53" t="e">
        <f>IF(O1411=0,"",COUNTIF(O$4:O1411,1))</f>
        <v>#REF!</v>
      </c>
      <c r="Q1411" s="53" t="e">
        <f>IF(#REF!=zz!BR$2398,1,0)</f>
        <v>#REF!</v>
      </c>
      <c r="R1411" s="53" t="e">
        <f>IF(Q1411=0,"",COUNTIF(Q$4:Q1411,1))</f>
        <v>#REF!</v>
      </c>
      <c r="S1411" s="53" t="e">
        <f>IF(#REF!=zz!BR$2400,1,0)</f>
        <v>#REF!</v>
      </c>
      <c r="T1411" s="53" t="e">
        <f>IF(S1411=0,"",COUNTIF(S$4:S1411,1))</f>
        <v>#REF!</v>
      </c>
      <c r="U1411" s="53" t="e">
        <f>IF(#REF!&lt;&gt;"",1,"")</f>
        <v>#REF!</v>
      </c>
      <c r="V1411" s="53" t="e">
        <f>IF(U1411="","",COUNTIF(U$4:U1411,1))</f>
        <v>#REF!</v>
      </c>
      <c r="W1411" s="53" t="e">
        <f>#REF!</f>
        <v>#REF!</v>
      </c>
      <c r="X1411" s="53" t="e">
        <f>IF(W1411=0,"",COUNTIF(W$4:W1411,1))</f>
        <v>#REF!</v>
      </c>
    </row>
    <row r="1412" spans="12:24" s="21" customFormat="1" x14ac:dyDescent="0.2">
      <c r="L1412" s="22">
        <v>1409</v>
      </c>
      <c r="M1412" s="22" t="e">
        <f>IF(#REF!=#REF!,1,0)</f>
        <v>#REF!</v>
      </c>
      <c r="N1412" s="22" t="e">
        <f>IF(M1412=0,"",COUNTIF(M$4:M1412,1))</f>
        <v>#REF!</v>
      </c>
      <c r="O1412" s="53" t="e">
        <f>IF(#REF!=zz!BR$2396,1,0)</f>
        <v>#REF!</v>
      </c>
      <c r="P1412" s="53" t="e">
        <f>IF(O1412=0,"",COUNTIF(O$4:O1412,1))</f>
        <v>#REF!</v>
      </c>
      <c r="Q1412" s="53" t="e">
        <f>IF(#REF!=zz!BR$2398,1,0)</f>
        <v>#REF!</v>
      </c>
      <c r="R1412" s="53" t="e">
        <f>IF(Q1412=0,"",COUNTIF(Q$4:Q1412,1))</f>
        <v>#REF!</v>
      </c>
      <c r="S1412" s="53" t="e">
        <f>IF(#REF!=zz!BR$2400,1,0)</f>
        <v>#REF!</v>
      </c>
      <c r="T1412" s="53" t="e">
        <f>IF(S1412=0,"",COUNTIF(S$4:S1412,1))</f>
        <v>#REF!</v>
      </c>
      <c r="U1412" s="53" t="e">
        <f>IF(#REF!&lt;&gt;"",1,"")</f>
        <v>#REF!</v>
      </c>
      <c r="V1412" s="53" t="e">
        <f>IF(U1412="","",COUNTIF(U$4:U1412,1))</f>
        <v>#REF!</v>
      </c>
      <c r="W1412" s="53" t="e">
        <f>#REF!</f>
        <v>#REF!</v>
      </c>
      <c r="X1412" s="53" t="e">
        <f>IF(W1412=0,"",COUNTIF(W$4:W1412,1))</f>
        <v>#REF!</v>
      </c>
    </row>
    <row r="1413" spans="12:24" s="21" customFormat="1" x14ac:dyDescent="0.2">
      <c r="L1413" s="22">
        <v>1410</v>
      </c>
      <c r="M1413" s="22" t="e">
        <f>IF(#REF!=#REF!,1,0)</f>
        <v>#REF!</v>
      </c>
      <c r="N1413" s="22" t="e">
        <f>IF(M1413=0,"",COUNTIF(M$4:M1413,1))</f>
        <v>#REF!</v>
      </c>
      <c r="O1413" s="53" t="e">
        <f>IF(#REF!=zz!BR$2396,1,0)</f>
        <v>#REF!</v>
      </c>
      <c r="P1413" s="53" t="e">
        <f>IF(O1413=0,"",COUNTIF(O$4:O1413,1))</f>
        <v>#REF!</v>
      </c>
      <c r="Q1413" s="53" t="e">
        <f>IF(#REF!=zz!BR$2398,1,0)</f>
        <v>#REF!</v>
      </c>
      <c r="R1413" s="53" t="e">
        <f>IF(Q1413=0,"",COUNTIF(Q$4:Q1413,1))</f>
        <v>#REF!</v>
      </c>
      <c r="S1413" s="53" t="e">
        <f>IF(#REF!=zz!BR$2400,1,0)</f>
        <v>#REF!</v>
      </c>
      <c r="T1413" s="53" t="e">
        <f>IF(S1413=0,"",COUNTIF(S$4:S1413,1))</f>
        <v>#REF!</v>
      </c>
      <c r="U1413" s="53" t="e">
        <f>IF(#REF!&lt;&gt;"",1,"")</f>
        <v>#REF!</v>
      </c>
      <c r="V1413" s="53" t="e">
        <f>IF(U1413="","",COUNTIF(U$4:U1413,1))</f>
        <v>#REF!</v>
      </c>
      <c r="W1413" s="53" t="e">
        <f>#REF!</f>
        <v>#REF!</v>
      </c>
      <c r="X1413" s="53" t="e">
        <f>IF(W1413=0,"",COUNTIF(W$4:W1413,1))</f>
        <v>#REF!</v>
      </c>
    </row>
    <row r="1414" spans="12:24" s="21" customFormat="1" x14ac:dyDescent="0.2">
      <c r="L1414" s="22">
        <v>1411</v>
      </c>
      <c r="M1414" s="22" t="e">
        <f>IF(#REF!=#REF!,1,0)</f>
        <v>#REF!</v>
      </c>
      <c r="N1414" s="22" t="e">
        <f>IF(M1414=0,"",COUNTIF(M$4:M1414,1))</f>
        <v>#REF!</v>
      </c>
      <c r="O1414" s="53" t="e">
        <f>IF(#REF!=zz!BR$2396,1,0)</f>
        <v>#REF!</v>
      </c>
      <c r="P1414" s="53" t="e">
        <f>IF(O1414=0,"",COUNTIF(O$4:O1414,1))</f>
        <v>#REF!</v>
      </c>
      <c r="Q1414" s="53" t="e">
        <f>IF(#REF!=zz!BR$2398,1,0)</f>
        <v>#REF!</v>
      </c>
      <c r="R1414" s="53" t="e">
        <f>IF(Q1414=0,"",COUNTIF(Q$4:Q1414,1))</f>
        <v>#REF!</v>
      </c>
      <c r="S1414" s="53" t="e">
        <f>IF(#REF!=zz!BR$2400,1,0)</f>
        <v>#REF!</v>
      </c>
      <c r="T1414" s="53" t="e">
        <f>IF(S1414=0,"",COUNTIF(S$4:S1414,1))</f>
        <v>#REF!</v>
      </c>
      <c r="U1414" s="53" t="e">
        <f>IF(#REF!&lt;&gt;"",1,"")</f>
        <v>#REF!</v>
      </c>
      <c r="V1414" s="53" t="e">
        <f>IF(U1414="","",COUNTIF(U$4:U1414,1))</f>
        <v>#REF!</v>
      </c>
      <c r="W1414" s="53" t="e">
        <f>#REF!</f>
        <v>#REF!</v>
      </c>
      <c r="X1414" s="53" t="e">
        <f>IF(W1414=0,"",COUNTIF(W$4:W1414,1))</f>
        <v>#REF!</v>
      </c>
    </row>
    <row r="1415" spans="12:24" s="21" customFormat="1" x14ac:dyDescent="0.2">
      <c r="L1415" s="22">
        <v>1412</v>
      </c>
      <c r="M1415" s="22" t="e">
        <f>IF(#REF!=#REF!,1,0)</f>
        <v>#REF!</v>
      </c>
      <c r="N1415" s="22" t="e">
        <f>IF(M1415=0,"",COUNTIF(M$4:M1415,1))</f>
        <v>#REF!</v>
      </c>
      <c r="O1415" s="53" t="e">
        <f>IF(#REF!=zz!BR$2396,1,0)</f>
        <v>#REF!</v>
      </c>
      <c r="P1415" s="53" t="e">
        <f>IF(O1415=0,"",COUNTIF(O$4:O1415,1))</f>
        <v>#REF!</v>
      </c>
      <c r="Q1415" s="53" t="e">
        <f>IF(#REF!=zz!BR$2398,1,0)</f>
        <v>#REF!</v>
      </c>
      <c r="R1415" s="53" t="e">
        <f>IF(Q1415=0,"",COUNTIF(Q$4:Q1415,1))</f>
        <v>#REF!</v>
      </c>
      <c r="S1415" s="53" t="e">
        <f>IF(#REF!=zz!BR$2400,1,0)</f>
        <v>#REF!</v>
      </c>
      <c r="T1415" s="53" t="e">
        <f>IF(S1415=0,"",COUNTIF(S$4:S1415,1))</f>
        <v>#REF!</v>
      </c>
      <c r="U1415" s="53" t="e">
        <f>IF(#REF!&lt;&gt;"",1,"")</f>
        <v>#REF!</v>
      </c>
      <c r="V1415" s="53" t="e">
        <f>IF(U1415="","",COUNTIF(U$4:U1415,1))</f>
        <v>#REF!</v>
      </c>
      <c r="W1415" s="53" t="e">
        <f>#REF!</f>
        <v>#REF!</v>
      </c>
      <c r="X1415" s="53" t="e">
        <f>IF(W1415=0,"",COUNTIF(W$4:W1415,1))</f>
        <v>#REF!</v>
      </c>
    </row>
    <row r="1416" spans="12:24" s="21" customFormat="1" x14ac:dyDescent="0.2">
      <c r="L1416" s="22">
        <v>1413</v>
      </c>
      <c r="M1416" s="22" t="e">
        <f>IF(#REF!=#REF!,1,0)</f>
        <v>#REF!</v>
      </c>
      <c r="N1416" s="22" t="e">
        <f>IF(M1416=0,"",COUNTIF(M$4:M1416,1))</f>
        <v>#REF!</v>
      </c>
      <c r="O1416" s="53" t="e">
        <f>IF(#REF!=zz!BR$2396,1,0)</f>
        <v>#REF!</v>
      </c>
      <c r="P1416" s="53" t="e">
        <f>IF(O1416=0,"",COUNTIF(O$4:O1416,1))</f>
        <v>#REF!</v>
      </c>
      <c r="Q1416" s="53" t="e">
        <f>IF(#REF!=zz!BR$2398,1,0)</f>
        <v>#REF!</v>
      </c>
      <c r="R1416" s="53" t="e">
        <f>IF(Q1416=0,"",COUNTIF(Q$4:Q1416,1))</f>
        <v>#REF!</v>
      </c>
      <c r="S1416" s="53" t="e">
        <f>IF(#REF!=zz!BR$2400,1,0)</f>
        <v>#REF!</v>
      </c>
      <c r="T1416" s="53" t="e">
        <f>IF(S1416=0,"",COUNTIF(S$4:S1416,1))</f>
        <v>#REF!</v>
      </c>
      <c r="U1416" s="53" t="e">
        <f>IF(#REF!&lt;&gt;"",1,"")</f>
        <v>#REF!</v>
      </c>
      <c r="V1416" s="53" t="e">
        <f>IF(U1416="","",COUNTIF(U$4:U1416,1))</f>
        <v>#REF!</v>
      </c>
      <c r="W1416" s="53" t="e">
        <f>#REF!</f>
        <v>#REF!</v>
      </c>
      <c r="X1416" s="53" t="e">
        <f>IF(W1416=0,"",COUNTIF(W$4:W1416,1))</f>
        <v>#REF!</v>
      </c>
    </row>
    <row r="1417" spans="12:24" s="21" customFormat="1" x14ac:dyDescent="0.2">
      <c r="L1417" s="22">
        <v>1414</v>
      </c>
      <c r="M1417" s="22" t="e">
        <f>IF(#REF!=#REF!,1,0)</f>
        <v>#REF!</v>
      </c>
      <c r="N1417" s="22" t="e">
        <f>IF(M1417=0,"",COUNTIF(M$4:M1417,1))</f>
        <v>#REF!</v>
      </c>
      <c r="O1417" s="53" t="e">
        <f>IF(#REF!=zz!BR$2396,1,0)</f>
        <v>#REF!</v>
      </c>
      <c r="P1417" s="53" t="e">
        <f>IF(O1417=0,"",COUNTIF(O$4:O1417,1))</f>
        <v>#REF!</v>
      </c>
      <c r="Q1417" s="53" t="e">
        <f>IF(#REF!=zz!BR$2398,1,0)</f>
        <v>#REF!</v>
      </c>
      <c r="R1417" s="53" t="e">
        <f>IF(Q1417=0,"",COUNTIF(Q$4:Q1417,1))</f>
        <v>#REF!</v>
      </c>
      <c r="S1417" s="53" t="e">
        <f>IF(#REF!=zz!BR$2400,1,0)</f>
        <v>#REF!</v>
      </c>
      <c r="T1417" s="53" t="e">
        <f>IF(S1417=0,"",COUNTIF(S$4:S1417,1))</f>
        <v>#REF!</v>
      </c>
      <c r="U1417" s="53" t="e">
        <f>IF(#REF!&lt;&gt;"",1,"")</f>
        <v>#REF!</v>
      </c>
      <c r="V1417" s="53" t="e">
        <f>IF(U1417="","",COUNTIF(U$4:U1417,1))</f>
        <v>#REF!</v>
      </c>
      <c r="W1417" s="53" t="e">
        <f>#REF!</f>
        <v>#REF!</v>
      </c>
      <c r="X1417" s="53" t="e">
        <f>IF(W1417=0,"",COUNTIF(W$4:W1417,1))</f>
        <v>#REF!</v>
      </c>
    </row>
    <row r="1418" spans="12:24" s="21" customFormat="1" x14ac:dyDescent="0.2">
      <c r="L1418" s="22">
        <v>1415</v>
      </c>
      <c r="M1418" s="22" t="e">
        <f>IF(#REF!=#REF!,1,0)</f>
        <v>#REF!</v>
      </c>
      <c r="N1418" s="22" t="e">
        <f>IF(M1418=0,"",COUNTIF(M$4:M1418,1))</f>
        <v>#REF!</v>
      </c>
      <c r="O1418" s="53" t="e">
        <f>IF(#REF!=zz!BR$2396,1,0)</f>
        <v>#REF!</v>
      </c>
      <c r="P1418" s="53" t="e">
        <f>IF(O1418=0,"",COUNTIF(O$4:O1418,1))</f>
        <v>#REF!</v>
      </c>
      <c r="Q1418" s="53" t="e">
        <f>IF(#REF!=zz!BR$2398,1,0)</f>
        <v>#REF!</v>
      </c>
      <c r="R1418" s="53" t="e">
        <f>IF(Q1418=0,"",COUNTIF(Q$4:Q1418,1))</f>
        <v>#REF!</v>
      </c>
      <c r="S1418" s="53" t="e">
        <f>IF(#REF!=zz!BR$2400,1,0)</f>
        <v>#REF!</v>
      </c>
      <c r="T1418" s="53" t="e">
        <f>IF(S1418=0,"",COUNTIF(S$4:S1418,1))</f>
        <v>#REF!</v>
      </c>
      <c r="U1418" s="53" t="e">
        <f>IF(#REF!&lt;&gt;"",1,"")</f>
        <v>#REF!</v>
      </c>
      <c r="V1418" s="53" t="e">
        <f>IF(U1418="","",COUNTIF(U$4:U1418,1))</f>
        <v>#REF!</v>
      </c>
      <c r="W1418" s="53" t="e">
        <f>#REF!</f>
        <v>#REF!</v>
      </c>
      <c r="X1418" s="53" t="e">
        <f>IF(W1418=0,"",COUNTIF(W$4:W1418,1))</f>
        <v>#REF!</v>
      </c>
    </row>
    <row r="1419" spans="12:24" s="21" customFormat="1" x14ac:dyDescent="0.2">
      <c r="L1419" s="22">
        <v>1416</v>
      </c>
      <c r="M1419" s="22" t="e">
        <f>IF(#REF!=#REF!,1,0)</f>
        <v>#REF!</v>
      </c>
      <c r="N1419" s="22" t="e">
        <f>IF(M1419=0,"",COUNTIF(M$4:M1419,1))</f>
        <v>#REF!</v>
      </c>
      <c r="O1419" s="53" t="e">
        <f>IF(#REF!=zz!BR$2396,1,0)</f>
        <v>#REF!</v>
      </c>
      <c r="P1419" s="53" t="e">
        <f>IF(O1419=0,"",COUNTIF(O$4:O1419,1))</f>
        <v>#REF!</v>
      </c>
      <c r="Q1419" s="53" t="e">
        <f>IF(#REF!=zz!BR$2398,1,0)</f>
        <v>#REF!</v>
      </c>
      <c r="R1419" s="53" t="e">
        <f>IF(Q1419=0,"",COUNTIF(Q$4:Q1419,1))</f>
        <v>#REF!</v>
      </c>
      <c r="S1419" s="53" t="e">
        <f>IF(#REF!=zz!BR$2400,1,0)</f>
        <v>#REF!</v>
      </c>
      <c r="T1419" s="53" t="e">
        <f>IF(S1419=0,"",COUNTIF(S$4:S1419,1))</f>
        <v>#REF!</v>
      </c>
      <c r="U1419" s="53" t="e">
        <f>IF(#REF!&lt;&gt;"",1,"")</f>
        <v>#REF!</v>
      </c>
      <c r="V1419" s="53" t="e">
        <f>IF(U1419="","",COUNTIF(U$4:U1419,1))</f>
        <v>#REF!</v>
      </c>
      <c r="W1419" s="53" t="e">
        <f>#REF!</f>
        <v>#REF!</v>
      </c>
      <c r="X1419" s="53" t="e">
        <f>IF(W1419=0,"",COUNTIF(W$4:W1419,1))</f>
        <v>#REF!</v>
      </c>
    </row>
    <row r="1420" spans="12:24" s="21" customFormat="1" x14ac:dyDescent="0.2">
      <c r="L1420" s="22">
        <v>1417</v>
      </c>
      <c r="M1420" s="22" t="e">
        <f>IF(#REF!=#REF!,1,0)</f>
        <v>#REF!</v>
      </c>
      <c r="N1420" s="22" t="e">
        <f>IF(M1420=0,"",COUNTIF(M$4:M1420,1))</f>
        <v>#REF!</v>
      </c>
      <c r="O1420" s="53" t="e">
        <f>IF(#REF!=zz!BR$2396,1,0)</f>
        <v>#REF!</v>
      </c>
      <c r="P1420" s="53" t="e">
        <f>IF(O1420=0,"",COUNTIF(O$4:O1420,1))</f>
        <v>#REF!</v>
      </c>
      <c r="Q1420" s="53" t="e">
        <f>IF(#REF!=zz!BR$2398,1,0)</f>
        <v>#REF!</v>
      </c>
      <c r="R1420" s="53" t="e">
        <f>IF(Q1420=0,"",COUNTIF(Q$4:Q1420,1))</f>
        <v>#REF!</v>
      </c>
      <c r="S1420" s="53" t="e">
        <f>IF(#REF!=zz!BR$2400,1,0)</f>
        <v>#REF!</v>
      </c>
      <c r="T1420" s="53" t="e">
        <f>IF(S1420=0,"",COUNTIF(S$4:S1420,1))</f>
        <v>#REF!</v>
      </c>
      <c r="U1420" s="53" t="e">
        <f>IF(#REF!&lt;&gt;"",1,"")</f>
        <v>#REF!</v>
      </c>
      <c r="V1420" s="53" t="e">
        <f>IF(U1420="","",COUNTIF(U$4:U1420,1))</f>
        <v>#REF!</v>
      </c>
      <c r="W1420" s="53" t="e">
        <f>#REF!</f>
        <v>#REF!</v>
      </c>
      <c r="X1420" s="53" t="e">
        <f>IF(W1420=0,"",COUNTIF(W$4:W1420,1))</f>
        <v>#REF!</v>
      </c>
    </row>
    <row r="1421" spans="12:24" s="21" customFormat="1" x14ac:dyDescent="0.2">
      <c r="L1421" s="22">
        <v>1418</v>
      </c>
      <c r="M1421" s="22" t="e">
        <f>IF(#REF!=#REF!,1,0)</f>
        <v>#REF!</v>
      </c>
      <c r="N1421" s="22" t="e">
        <f>IF(M1421=0,"",COUNTIF(M$4:M1421,1))</f>
        <v>#REF!</v>
      </c>
      <c r="O1421" s="53" t="e">
        <f>IF(#REF!=zz!BR$2396,1,0)</f>
        <v>#REF!</v>
      </c>
      <c r="P1421" s="53" t="e">
        <f>IF(O1421=0,"",COUNTIF(O$4:O1421,1))</f>
        <v>#REF!</v>
      </c>
      <c r="Q1421" s="53" t="e">
        <f>IF(#REF!=zz!BR$2398,1,0)</f>
        <v>#REF!</v>
      </c>
      <c r="R1421" s="53" t="e">
        <f>IF(Q1421=0,"",COUNTIF(Q$4:Q1421,1))</f>
        <v>#REF!</v>
      </c>
      <c r="S1421" s="53" t="e">
        <f>IF(#REF!=zz!BR$2400,1,0)</f>
        <v>#REF!</v>
      </c>
      <c r="T1421" s="53" t="e">
        <f>IF(S1421=0,"",COUNTIF(S$4:S1421,1))</f>
        <v>#REF!</v>
      </c>
      <c r="U1421" s="53" t="e">
        <f>IF(#REF!&lt;&gt;"",1,"")</f>
        <v>#REF!</v>
      </c>
      <c r="V1421" s="53" t="e">
        <f>IF(U1421="","",COUNTIF(U$4:U1421,1))</f>
        <v>#REF!</v>
      </c>
      <c r="W1421" s="53" t="e">
        <f>#REF!</f>
        <v>#REF!</v>
      </c>
      <c r="X1421" s="53" t="e">
        <f>IF(W1421=0,"",COUNTIF(W$4:W1421,1))</f>
        <v>#REF!</v>
      </c>
    </row>
    <row r="1422" spans="12:24" s="21" customFormat="1" x14ac:dyDescent="0.2">
      <c r="L1422" s="22">
        <v>1419</v>
      </c>
      <c r="M1422" s="22" t="e">
        <f>IF(#REF!=#REF!,1,0)</f>
        <v>#REF!</v>
      </c>
      <c r="N1422" s="22" t="e">
        <f>IF(M1422=0,"",COUNTIF(M$4:M1422,1))</f>
        <v>#REF!</v>
      </c>
      <c r="O1422" s="53" t="e">
        <f>IF(#REF!=zz!BR$2396,1,0)</f>
        <v>#REF!</v>
      </c>
      <c r="P1422" s="53" t="e">
        <f>IF(O1422=0,"",COUNTIF(O$4:O1422,1))</f>
        <v>#REF!</v>
      </c>
      <c r="Q1422" s="53" t="e">
        <f>IF(#REF!=zz!BR$2398,1,0)</f>
        <v>#REF!</v>
      </c>
      <c r="R1422" s="53" t="e">
        <f>IF(Q1422=0,"",COUNTIF(Q$4:Q1422,1))</f>
        <v>#REF!</v>
      </c>
      <c r="S1422" s="53" t="e">
        <f>IF(#REF!=zz!BR$2400,1,0)</f>
        <v>#REF!</v>
      </c>
      <c r="T1422" s="53" t="e">
        <f>IF(S1422=0,"",COUNTIF(S$4:S1422,1))</f>
        <v>#REF!</v>
      </c>
      <c r="U1422" s="53" t="e">
        <f>IF(#REF!&lt;&gt;"",1,"")</f>
        <v>#REF!</v>
      </c>
      <c r="V1422" s="53" t="e">
        <f>IF(U1422="","",COUNTIF(U$4:U1422,1))</f>
        <v>#REF!</v>
      </c>
      <c r="W1422" s="53" t="e">
        <f>#REF!</f>
        <v>#REF!</v>
      </c>
      <c r="X1422" s="53" t="e">
        <f>IF(W1422=0,"",COUNTIF(W$4:W1422,1))</f>
        <v>#REF!</v>
      </c>
    </row>
    <row r="1423" spans="12:24" s="21" customFormat="1" x14ac:dyDescent="0.2">
      <c r="L1423" s="22">
        <v>1420</v>
      </c>
      <c r="M1423" s="22" t="e">
        <f>IF(#REF!=#REF!,1,0)</f>
        <v>#REF!</v>
      </c>
      <c r="N1423" s="22" t="e">
        <f>IF(M1423=0,"",COUNTIF(M$4:M1423,1))</f>
        <v>#REF!</v>
      </c>
      <c r="O1423" s="53" t="e">
        <f>IF(#REF!=zz!BR$2396,1,0)</f>
        <v>#REF!</v>
      </c>
      <c r="P1423" s="53" t="e">
        <f>IF(O1423=0,"",COUNTIF(O$4:O1423,1))</f>
        <v>#REF!</v>
      </c>
      <c r="Q1423" s="53" t="e">
        <f>IF(#REF!=zz!BR$2398,1,0)</f>
        <v>#REF!</v>
      </c>
      <c r="R1423" s="53" t="e">
        <f>IF(Q1423=0,"",COUNTIF(Q$4:Q1423,1))</f>
        <v>#REF!</v>
      </c>
      <c r="S1423" s="53" t="e">
        <f>IF(#REF!=zz!BR$2400,1,0)</f>
        <v>#REF!</v>
      </c>
      <c r="T1423" s="53" t="e">
        <f>IF(S1423=0,"",COUNTIF(S$4:S1423,1))</f>
        <v>#REF!</v>
      </c>
      <c r="U1423" s="53" t="e">
        <f>IF(#REF!&lt;&gt;"",1,"")</f>
        <v>#REF!</v>
      </c>
      <c r="V1423" s="53" t="e">
        <f>IF(U1423="","",COUNTIF(U$4:U1423,1))</f>
        <v>#REF!</v>
      </c>
      <c r="W1423" s="53" t="e">
        <f>#REF!</f>
        <v>#REF!</v>
      </c>
      <c r="X1423" s="53" t="e">
        <f>IF(W1423=0,"",COUNTIF(W$4:W1423,1))</f>
        <v>#REF!</v>
      </c>
    </row>
    <row r="1424" spans="12:24" s="21" customFormat="1" x14ac:dyDescent="0.2">
      <c r="L1424" s="22">
        <v>1421</v>
      </c>
      <c r="M1424" s="22" t="e">
        <f>IF(#REF!=#REF!,1,0)</f>
        <v>#REF!</v>
      </c>
      <c r="N1424" s="22" t="e">
        <f>IF(M1424=0,"",COUNTIF(M$4:M1424,1))</f>
        <v>#REF!</v>
      </c>
      <c r="O1424" s="53" t="e">
        <f>IF(#REF!=zz!BR$2396,1,0)</f>
        <v>#REF!</v>
      </c>
      <c r="P1424" s="53" t="e">
        <f>IF(O1424=0,"",COUNTIF(O$4:O1424,1))</f>
        <v>#REF!</v>
      </c>
      <c r="Q1424" s="53" t="e">
        <f>IF(#REF!=zz!BR$2398,1,0)</f>
        <v>#REF!</v>
      </c>
      <c r="R1424" s="53" t="e">
        <f>IF(Q1424=0,"",COUNTIF(Q$4:Q1424,1))</f>
        <v>#REF!</v>
      </c>
      <c r="S1424" s="53" t="e">
        <f>IF(#REF!=zz!BR$2400,1,0)</f>
        <v>#REF!</v>
      </c>
      <c r="T1424" s="53" t="e">
        <f>IF(S1424=0,"",COUNTIF(S$4:S1424,1))</f>
        <v>#REF!</v>
      </c>
      <c r="U1424" s="53" t="e">
        <f>IF(#REF!&lt;&gt;"",1,"")</f>
        <v>#REF!</v>
      </c>
      <c r="V1424" s="53" t="e">
        <f>IF(U1424="","",COUNTIF(U$4:U1424,1))</f>
        <v>#REF!</v>
      </c>
      <c r="W1424" s="53" t="e">
        <f>#REF!</f>
        <v>#REF!</v>
      </c>
      <c r="X1424" s="53" t="e">
        <f>IF(W1424=0,"",COUNTIF(W$4:W1424,1))</f>
        <v>#REF!</v>
      </c>
    </row>
    <row r="1425" spans="12:24" s="21" customFormat="1" x14ac:dyDescent="0.2">
      <c r="L1425" s="22">
        <v>1422</v>
      </c>
      <c r="M1425" s="22" t="e">
        <f>IF(#REF!=#REF!,1,0)</f>
        <v>#REF!</v>
      </c>
      <c r="N1425" s="22" t="e">
        <f>IF(M1425=0,"",COUNTIF(M$4:M1425,1))</f>
        <v>#REF!</v>
      </c>
      <c r="O1425" s="53" t="e">
        <f>IF(#REF!=zz!BR$2396,1,0)</f>
        <v>#REF!</v>
      </c>
      <c r="P1425" s="53" t="e">
        <f>IF(O1425=0,"",COUNTIF(O$4:O1425,1))</f>
        <v>#REF!</v>
      </c>
      <c r="Q1425" s="53" t="e">
        <f>IF(#REF!=zz!BR$2398,1,0)</f>
        <v>#REF!</v>
      </c>
      <c r="R1425" s="53" t="e">
        <f>IF(Q1425=0,"",COUNTIF(Q$4:Q1425,1))</f>
        <v>#REF!</v>
      </c>
      <c r="S1425" s="53" t="e">
        <f>IF(#REF!=zz!BR$2400,1,0)</f>
        <v>#REF!</v>
      </c>
      <c r="T1425" s="53" t="e">
        <f>IF(S1425=0,"",COUNTIF(S$4:S1425,1))</f>
        <v>#REF!</v>
      </c>
      <c r="U1425" s="53" t="e">
        <f>IF(#REF!&lt;&gt;"",1,"")</f>
        <v>#REF!</v>
      </c>
      <c r="V1425" s="53" t="e">
        <f>IF(U1425="","",COUNTIF(U$4:U1425,1))</f>
        <v>#REF!</v>
      </c>
      <c r="W1425" s="53" t="e">
        <f>#REF!</f>
        <v>#REF!</v>
      </c>
      <c r="X1425" s="53" t="e">
        <f>IF(W1425=0,"",COUNTIF(W$4:W1425,1))</f>
        <v>#REF!</v>
      </c>
    </row>
    <row r="1426" spans="12:24" s="21" customFormat="1" x14ac:dyDescent="0.2">
      <c r="L1426" s="22">
        <v>1423</v>
      </c>
      <c r="M1426" s="22" t="e">
        <f>IF(#REF!=#REF!,1,0)</f>
        <v>#REF!</v>
      </c>
      <c r="N1426" s="22" t="e">
        <f>IF(M1426=0,"",COUNTIF(M$4:M1426,1))</f>
        <v>#REF!</v>
      </c>
      <c r="O1426" s="53" t="e">
        <f>IF(#REF!=zz!BR$2396,1,0)</f>
        <v>#REF!</v>
      </c>
      <c r="P1426" s="53" t="e">
        <f>IF(O1426=0,"",COUNTIF(O$4:O1426,1))</f>
        <v>#REF!</v>
      </c>
      <c r="Q1426" s="53" t="e">
        <f>IF(#REF!=zz!BR$2398,1,0)</f>
        <v>#REF!</v>
      </c>
      <c r="R1426" s="53" t="e">
        <f>IF(Q1426=0,"",COUNTIF(Q$4:Q1426,1))</f>
        <v>#REF!</v>
      </c>
      <c r="S1426" s="53" t="e">
        <f>IF(#REF!=zz!BR$2400,1,0)</f>
        <v>#REF!</v>
      </c>
      <c r="T1426" s="53" t="e">
        <f>IF(S1426=0,"",COUNTIF(S$4:S1426,1))</f>
        <v>#REF!</v>
      </c>
      <c r="U1426" s="53" t="e">
        <f>IF(#REF!&lt;&gt;"",1,"")</f>
        <v>#REF!</v>
      </c>
      <c r="V1426" s="53" t="e">
        <f>IF(U1426="","",COUNTIF(U$4:U1426,1))</f>
        <v>#REF!</v>
      </c>
      <c r="W1426" s="53" t="e">
        <f>#REF!</f>
        <v>#REF!</v>
      </c>
      <c r="X1426" s="53" t="e">
        <f>IF(W1426=0,"",COUNTIF(W$4:W1426,1))</f>
        <v>#REF!</v>
      </c>
    </row>
    <row r="1427" spans="12:24" s="21" customFormat="1" x14ac:dyDescent="0.2">
      <c r="L1427" s="22">
        <v>1424</v>
      </c>
      <c r="M1427" s="22" t="e">
        <f>IF(#REF!=#REF!,1,0)</f>
        <v>#REF!</v>
      </c>
      <c r="N1427" s="22" t="e">
        <f>IF(M1427=0,"",COUNTIF(M$4:M1427,1))</f>
        <v>#REF!</v>
      </c>
      <c r="O1427" s="53" t="e">
        <f>IF(#REF!=zz!BR$2396,1,0)</f>
        <v>#REF!</v>
      </c>
      <c r="P1427" s="53" t="e">
        <f>IF(O1427=0,"",COUNTIF(O$4:O1427,1))</f>
        <v>#REF!</v>
      </c>
      <c r="Q1427" s="53" t="e">
        <f>IF(#REF!=zz!BR$2398,1,0)</f>
        <v>#REF!</v>
      </c>
      <c r="R1427" s="53" t="e">
        <f>IF(Q1427=0,"",COUNTIF(Q$4:Q1427,1))</f>
        <v>#REF!</v>
      </c>
      <c r="S1427" s="53" t="e">
        <f>IF(#REF!=zz!BR$2400,1,0)</f>
        <v>#REF!</v>
      </c>
      <c r="T1427" s="53" t="e">
        <f>IF(S1427=0,"",COUNTIF(S$4:S1427,1))</f>
        <v>#REF!</v>
      </c>
      <c r="U1427" s="53" t="e">
        <f>IF(#REF!&lt;&gt;"",1,"")</f>
        <v>#REF!</v>
      </c>
      <c r="V1427" s="53" t="e">
        <f>IF(U1427="","",COUNTIF(U$4:U1427,1))</f>
        <v>#REF!</v>
      </c>
      <c r="W1427" s="53" t="e">
        <f>#REF!</f>
        <v>#REF!</v>
      </c>
      <c r="X1427" s="53" t="e">
        <f>IF(W1427=0,"",COUNTIF(W$4:W1427,1))</f>
        <v>#REF!</v>
      </c>
    </row>
    <row r="1428" spans="12:24" s="21" customFormat="1" x14ac:dyDescent="0.2">
      <c r="L1428" s="22">
        <v>1425</v>
      </c>
      <c r="M1428" s="22" t="e">
        <f>IF(#REF!=#REF!,1,0)</f>
        <v>#REF!</v>
      </c>
      <c r="N1428" s="22" t="e">
        <f>IF(M1428=0,"",COUNTIF(M$4:M1428,1))</f>
        <v>#REF!</v>
      </c>
      <c r="O1428" s="53" t="e">
        <f>IF(#REF!=zz!BR$2396,1,0)</f>
        <v>#REF!</v>
      </c>
      <c r="P1428" s="53" t="e">
        <f>IF(O1428=0,"",COUNTIF(O$4:O1428,1))</f>
        <v>#REF!</v>
      </c>
      <c r="Q1428" s="53" t="e">
        <f>IF(#REF!=zz!BR$2398,1,0)</f>
        <v>#REF!</v>
      </c>
      <c r="R1428" s="53" t="e">
        <f>IF(Q1428=0,"",COUNTIF(Q$4:Q1428,1))</f>
        <v>#REF!</v>
      </c>
      <c r="S1428" s="53" t="e">
        <f>IF(#REF!=zz!BR$2400,1,0)</f>
        <v>#REF!</v>
      </c>
      <c r="T1428" s="53" t="e">
        <f>IF(S1428=0,"",COUNTIF(S$4:S1428,1))</f>
        <v>#REF!</v>
      </c>
      <c r="U1428" s="53" t="e">
        <f>IF(#REF!&lt;&gt;"",1,"")</f>
        <v>#REF!</v>
      </c>
      <c r="V1428" s="53" t="e">
        <f>IF(U1428="","",COUNTIF(U$4:U1428,1))</f>
        <v>#REF!</v>
      </c>
      <c r="W1428" s="53" t="e">
        <f>#REF!</f>
        <v>#REF!</v>
      </c>
      <c r="X1428" s="53" t="e">
        <f>IF(W1428=0,"",COUNTIF(W$4:W1428,1))</f>
        <v>#REF!</v>
      </c>
    </row>
    <row r="1429" spans="12:24" s="21" customFormat="1" x14ac:dyDescent="0.2">
      <c r="L1429" s="22">
        <v>1426</v>
      </c>
      <c r="M1429" s="22" t="e">
        <f>IF(#REF!=#REF!,1,0)</f>
        <v>#REF!</v>
      </c>
      <c r="N1429" s="22" t="e">
        <f>IF(M1429=0,"",COUNTIF(M$4:M1429,1))</f>
        <v>#REF!</v>
      </c>
      <c r="O1429" s="53" t="e">
        <f>IF(#REF!=zz!BR$2396,1,0)</f>
        <v>#REF!</v>
      </c>
      <c r="P1429" s="53" t="e">
        <f>IF(O1429=0,"",COUNTIF(O$4:O1429,1))</f>
        <v>#REF!</v>
      </c>
      <c r="Q1429" s="53" t="e">
        <f>IF(#REF!=zz!BR$2398,1,0)</f>
        <v>#REF!</v>
      </c>
      <c r="R1429" s="53" t="e">
        <f>IF(Q1429=0,"",COUNTIF(Q$4:Q1429,1))</f>
        <v>#REF!</v>
      </c>
      <c r="S1429" s="53" t="e">
        <f>IF(#REF!=zz!BR$2400,1,0)</f>
        <v>#REF!</v>
      </c>
      <c r="T1429" s="53" t="e">
        <f>IF(S1429=0,"",COUNTIF(S$4:S1429,1))</f>
        <v>#REF!</v>
      </c>
      <c r="U1429" s="53" t="e">
        <f>IF(#REF!&lt;&gt;"",1,"")</f>
        <v>#REF!</v>
      </c>
      <c r="V1429" s="53" t="e">
        <f>IF(U1429="","",COUNTIF(U$4:U1429,1))</f>
        <v>#REF!</v>
      </c>
      <c r="W1429" s="53" t="e">
        <f>#REF!</f>
        <v>#REF!</v>
      </c>
      <c r="X1429" s="53" t="e">
        <f>IF(W1429=0,"",COUNTIF(W$4:W1429,1))</f>
        <v>#REF!</v>
      </c>
    </row>
    <row r="1430" spans="12:24" s="21" customFormat="1" x14ac:dyDescent="0.2">
      <c r="L1430" s="22">
        <v>1427</v>
      </c>
      <c r="M1430" s="22" t="e">
        <f>IF(#REF!=#REF!,1,0)</f>
        <v>#REF!</v>
      </c>
      <c r="N1430" s="22" t="e">
        <f>IF(M1430=0,"",COUNTIF(M$4:M1430,1))</f>
        <v>#REF!</v>
      </c>
      <c r="O1430" s="53" t="e">
        <f>IF(#REF!=zz!BR$2396,1,0)</f>
        <v>#REF!</v>
      </c>
      <c r="P1430" s="53" t="e">
        <f>IF(O1430=0,"",COUNTIF(O$4:O1430,1))</f>
        <v>#REF!</v>
      </c>
      <c r="Q1430" s="53" t="e">
        <f>IF(#REF!=zz!BR$2398,1,0)</f>
        <v>#REF!</v>
      </c>
      <c r="R1430" s="53" t="e">
        <f>IF(Q1430=0,"",COUNTIF(Q$4:Q1430,1))</f>
        <v>#REF!</v>
      </c>
      <c r="S1430" s="53" t="e">
        <f>IF(#REF!=zz!BR$2400,1,0)</f>
        <v>#REF!</v>
      </c>
      <c r="T1430" s="53" t="e">
        <f>IF(S1430=0,"",COUNTIF(S$4:S1430,1))</f>
        <v>#REF!</v>
      </c>
      <c r="U1430" s="53" t="e">
        <f>IF(#REF!&lt;&gt;"",1,"")</f>
        <v>#REF!</v>
      </c>
      <c r="V1430" s="53" t="e">
        <f>IF(U1430="","",COUNTIF(U$4:U1430,1))</f>
        <v>#REF!</v>
      </c>
      <c r="W1430" s="53" t="e">
        <f>#REF!</f>
        <v>#REF!</v>
      </c>
      <c r="X1430" s="53" t="e">
        <f>IF(W1430=0,"",COUNTIF(W$4:W1430,1))</f>
        <v>#REF!</v>
      </c>
    </row>
    <row r="1431" spans="12:24" s="21" customFormat="1" x14ac:dyDescent="0.2">
      <c r="L1431" s="22">
        <v>1428</v>
      </c>
      <c r="M1431" s="22" t="e">
        <f>IF(#REF!=#REF!,1,0)</f>
        <v>#REF!</v>
      </c>
      <c r="N1431" s="22" t="e">
        <f>IF(M1431=0,"",COUNTIF(M$4:M1431,1))</f>
        <v>#REF!</v>
      </c>
      <c r="O1431" s="53" t="e">
        <f>IF(#REF!=zz!BR$2396,1,0)</f>
        <v>#REF!</v>
      </c>
      <c r="P1431" s="53" t="e">
        <f>IF(O1431=0,"",COUNTIF(O$4:O1431,1))</f>
        <v>#REF!</v>
      </c>
      <c r="Q1431" s="53" t="e">
        <f>IF(#REF!=zz!BR$2398,1,0)</f>
        <v>#REF!</v>
      </c>
      <c r="R1431" s="53" t="e">
        <f>IF(Q1431=0,"",COUNTIF(Q$4:Q1431,1))</f>
        <v>#REF!</v>
      </c>
      <c r="S1431" s="53" t="e">
        <f>IF(#REF!=zz!BR$2400,1,0)</f>
        <v>#REF!</v>
      </c>
      <c r="T1431" s="53" t="e">
        <f>IF(S1431=0,"",COUNTIF(S$4:S1431,1))</f>
        <v>#REF!</v>
      </c>
      <c r="U1431" s="53" t="e">
        <f>IF(#REF!&lt;&gt;"",1,"")</f>
        <v>#REF!</v>
      </c>
      <c r="V1431" s="53" t="e">
        <f>IF(U1431="","",COUNTIF(U$4:U1431,1))</f>
        <v>#REF!</v>
      </c>
      <c r="W1431" s="53" t="e">
        <f>#REF!</f>
        <v>#REF!</v>
      </c>
      <c r="X1431" s="53" t="e">
        <f>IF(W1431=0,"",COUNTIF(W$4:W1431,1))</f>
        <v>#REF!</v>
      </c>
    </row>
    <row r="1432" spans="12:24" s="21" customFormat="1" x14ac:dyDescent="0.2">
      <c r="L1432" s="22">
        <v>1429</v>
      </c>
      <c r="M1432" s="22" t="e">
        <f>IF(#REF!=#REF!,1,0)</f>
        <v>#REF!</v>
      </c>
      <c r="N1432" s="22" t="e">
        <f>IF(M1432=0,"",COUNTIF(M$4:M1432,1))</f>
        <v>#REF!</v>
      </c>
      <c r="O1432" s="53" t="e">
        <f>IF(#REF!=zz!BR$2396,1,0)</f>
        <v>#REF!</v>
      </c>
      <c r="P1432" s="53" t="e">
        <f>IF(O1432=0,"",COUNTIF(O$4:O1432,1))</f>
        <v>#REF!</v>
      </c>
      <c r="Q1432" s="53" t="e">
        <f>IF(#REF!=zz!BR$2398,1,0)</f>
        <v>#REF!</v>
      </c>
      <c r="R1432" s="53" t="e">
        <f>IF(Q1432=0,"",COUNTIF(Q$4:Q1432,1))</f>
        <v>#REF!</v>
      </c>
      <c r="S1432" s="53" t="e">
        <f>IF(#REF!=zz!BR$2400,1,0)</f>
        <v>#REF!</v>
      </c>
      <c r="T1432" s="53" t="e">
        <f>IF(S1432=0,"",COUNTIF(S$4:S1432,1))</f>
        <v>#REF!</v>
      </c>
      <c r="U1432" s="53" t="e">
        <f>IF(#REF!&lt;&gt;"",1,"")</f>
        <v>#REF!</v>
      </c>
      <c r="V1432" s="53" t="e">
        <f>IF(U1432="","",COUNTIF(U$4:U1432,1))</f>
        <v>#REF!</v>
      </c>
      <c r="W1432" s="53" t="e">
        <f>#REF!</f>
        <v>#REF!</v>
      </c>
      <c r="X1432" s="53" t="e">
        <f>IF(W1432=0,"",COUNTIF(W$4:W1432,1))</f>
        <v>#REF!</v>
      </c>
    </row>
    <row r="1433" spans="12:24" s="21" customFormat="1" x14ac:dyDescent="0.2">
      <c r="L1433" s="22">
        <v>1430</v>
      </c>
      <c r="M1433" s="22" t="e">
        <f>IF(#REF!=#REF!,1,0)</f>
        <v>#REF!</v>
      </c>
      <c r="N1433" s="22" t="e">
        <f>IF(M1433=0,"",COUNTIF(M$4:M1433,1))</f>
        <v>#REF!</v>
      </c>
      <c r="O1433" s="53" t="e">
        <f>IF(#REF!=zz!BR$2396,1,0)</f>
        <v>#REF!</v>
      </c>
      <c r="P1433" s="53" t="e">
        <f>IF(O1433=0,"",COUNTIF(O$4:O1433,1))</f>
        <v>#REF!</v>
      </c>
      <c r="Q1433" s="53" t="e">
        <f>IF(#REF!=zz!BR$2398,1,0)</f>
        <v>#REF!</v>
      </c>
      <c r="R1433" s="53" t="e">
        <f>IF(Q1433=0,"",COUNTIF(Q$4:Q1433,1))</f>
        <v>#REF!</v>
      </c>
      <c r="S1433" s="53" t="e">
        <f>IF(#REF!=zz!BR$2400,1,0)</f>
        <v>#REF!</v>
      </c>
      <c r="T1433" s="53" t="e">
        <f>IF(S1433=0,"",COUNTIF(S$4:S1433,1))</f>
        <v>#REF!</v>
      </c>
      <c r="U1433" s="53" t="e">
        <f>IF(#REF!&lt;&gt;"",1,"")</f>
        <v>#REF!</v>
      </c>
      <c r="V1433" s="53" t="e">
        <f>IF(U1433="","",COUNTIF(U$4:U1433,1))</f>
        <v>#REF!</v>
      </c>
      <c r="W1433" s="53" t="e">
        <f>#REF!</f>
        <v>#REF!</v>
      </c>
      <c r="X1433" s="53" t="e">
        <f>IF(W1433=0,"",COUNTIF(W$4:W1433,1))</f>
        <v>#REF!</v>
      </c>
    </row>
    <row r="1434" spans="12:24" s="21" customFormat="1" x14ac:dyDescent="0.2">
      <c r="L1434" s="22">
        <v>1431</v>
      </c>
      <c r="M1434" s="22" t="e">
        <f>IF(#REF!=#REF!,1,0)</f>
        <v>#REF!</v>
      </c>
      <c r="N1434" s="22" t="e">
        <f>IF(M1434=0,"",COUNTIF(M$4:M1434,1))</f>
        <v>#REF!</v>
      </c>
      <c r="O1434" s="53" t="e">
        <f>IF(#REF!=zz!BR$2396,1,0)</f>
        <v>#REF!</v>
      </c>
      <c r="P1434" s="53" t="e">
        <f>IF(O1434=0,"",COUNTIF(O$4:O1434,1))</f>
        <v>#REF!</v>
      </c>
      <c r="Q1434" s="53" t="e">
        <f>IF(#REF!=zz!BR$2398,1,0)</f>
        <v>#REF!</v>
      </c>
      <c r="R1434" s="53" t="e">
        <f>IF(Q1434=0,"",COUNTIF(Q$4:Q1434,1))</f>
        <v>#REF!</v>
      </c>
      <c r="S1434" s="53" t="e">
        <f>IF(#REF!=zz!BR$2400,1,0)</f>
        <v>#REF!</v>
      </c>
      <c r="T1434" s="53" t="e">
        <f>IF(S1434=0,"",COUNTIF(S$4:S1434,1))</f>
        <v>#REF!</v>
      </c>
      <c r="U1434" s="53" t="e">
        <f>IF(#REF!&lt;&gt;"",1,"")</f>
        <v>#REF!</v>
      </c>
      <c r="V1434" s="53" t="e">
        <f>IF(U1434="","",COUNTIF(U$4:U1434,1))</f>
        <v>#REF!</v>
      </c>
      <c r="W1434" s="53" t="e">
        <f>#REF!</f>
        <v>#REF!</v>
      </c>
      <c r="X1434" s="53" t="e">
        <f>IF(W1434=0,"",COUNTIF(W$4:W1434,1))</f>
        <v>#REF!</v>
      </c>
    </row>
    <row r="1435" spans="12:24" s="21" customFormat="1" x14ac:dyDescent="0.2">
      <c r="L1435" s="22">
        <v>1432</v>
      </c>
      <c r="M1435" s="22" t="e">
        <f>IF(#REF!=#REF!,1,0)</f>
        <v>#REF!</v>
      </c>
      <c r="N1435" s="22" t="e">
        <f>IF(M1435=0,"",COUNTIF(M$4:M1435,1))</f>
        <v>#REF!</v>
      </c>
      <c r="O1435" s="53" t="e">
        <f>IF(#REF!=zz!BR$2396,1,0)</f>
        <v>#REF!</v>
      </c>
      <c r="P1435" s="53" t="e">
        <f>IF(O1435=0,"",COUNTIF(O$4:O1435,1))</f>
        <v>#REF!</v>
      </c>
      <c r="Q1435" s="53" t="e">
        <f>IF(#REF!=zz!BR$2398,1,0)</f>
        <v>#REF!</v>
      </c>
      <c r="R1435" s="53" t="e">
        <f>IF(Q1435=0,"",COUNTIF(Q$4:Q1435,1))</f>
        <v>#REF!</v>
      </c>
      <c r="S1435" s="53" t="e">
        <f>IF(#REF!=zz!BR$2400,1,0)</f>
        <v>#REF!</v>
      </c>
      <c r="T1435" s="53" t="e">
        <f>IF(S1435=0,"",COUNTIF(S$4:S1435,1))</f>
        <v>#REF!</v>
      </c>
      <c r="U1435" s="53" t="e">
        <f>IF(#REF!&lt;&gt;"",1,"")</f>
        <v>#REF!</v>
      </c>
      <c r="V1435" s="53" t="e">
        <f>IF(U1435="","",COUNTIF(U$4:U1435,1))</f>
        <v>#REF!</v>
      </c>
      <c r="W1435" s="53" t="e">
        <f>#REF!</f>
        <v>#REF!</v>
      </c>
      <c r="X1435" s="53" t="e">
        <f>IF(W1435=0,"",COUNTIF(W$4:W1435,1))</f>
        <v>#REF!</v>
      </c>
    </row>
    <row r="1436" spans="12:24" s="21" customFormat="1" x14ac:dyDescent="0.2">
      <c r="L1436" s="22">
        <v>1433</v>
      </c>
      <c r="M1436" s="22" t="e">
        <f>IF(#REF!=#REF!,1,0)</f>
        <v>#REF!</v>
      </c>
      <c r="N1436" s="22" t="e">
        <f>IF(M1436=0,"",COUNTIF(M$4:M1436,1))</f>
        <v>#REF!</v>
      </c>
      <c r="O1436" s="53" t="e">
        <f>IF(#REF!=zz!BR$2396,1,0)</f>
        <v>#REF!</v>
      </c>
      <c r="P1436" s="53" t="e">
        <f>IF(O1436=0,"",COUNTIF(O$4:O1436,1))</f>
        <v>#REF!</v>
      </c>
      <c r="Q1436" s="53" t="e">
        <f>IF(#REF!=zz!BR$2398,1,0)</f>
        <v>#REF!</v>
      </c>
      <c r="R1436" s="53" t="e">
        <f>IF(Q1436=0,"",COUNTIF(Q$4:Q1436,1))</f>
        <v>#REF!</v>
      </c>
      <c r="S1436" s="53" t="e">
        <f>IF(#REF!=zz!BR$2400,1,0)</f>
        <v>#REF!</v>
      </c>
      <c r="T1436" s="53" t="e">
        <f>IF(S1436=0,"",COUNTIF(S$4:S1436,1))</f>
        <v>#REF!</v>
      </c>
      <c r="U1436" s="53" t="e">
        <f>IF(#REF!&lt;&gt;"",1,"")</f>
        <v>#REF!</v>
      </c>
      <c r="V1436" s="53" t="e">
        <f>IF(U1436="","",COUNTIF(U$4:U1436,1))</f>
        <v>#REF!</v>
      </c>
      <c r="W1436" s="53" t="e">
        <f>#REF!</f>
        <v>#REF!</v>
      </c>
      <c r="X1436" s="53" t="e">
        <f>IF(W1436=0,"",COUNTIF(W$4:W1436,1))</f>
        <v>#REF!</v>
      </c>
    </row>
    <row r="1437" spans="12:24" s="21" customFormat="1" x14ac:dyDescent="0.2">
      <c r="L1437" s="22">
        <v>1434</v>
      </c>
      <c r="M1437" s="22" t="e">
        <f>IF(#REF!=#REF!,1,0)</f>
        <v>#REF!</v>
      </c>
      <c r="N1437" s="22" t="e">
        <f>IF(M1437=0,"",COUNTIF(M$4:M1437,1))</f>
        <v>#REF!</v>
      </c>
      <c r="O1437" s="53" t="e">
        <f>IF(#REF!=zz!BR$2396,1,0)</f>
        <v>#REF!</v>
      </c>
      <c r="P1437" s="53" t="e">
        <f>IF(O1437=0,"",COUNTIF(O$4:O1437,1))</f>
        <v>#REF!</v>
      </c>
      <c r="Q1437" s="53" t="e">
        <f>IF(#REF!=zz!BR$2398,1,0)</f>
        <v>#REF!</v>
      </c>
      <c r="R1437" s="53" t="e">
        <f>IF(Q1437=0,"",COUNTIF(Q$4:Q1437,1))</f>
        <v>#REF!</v>
      </c>
      <c r="S1437" s="53" t="e">
        <f>IF(#REF!=zz!BR$2400,1,0)</f>
        <v>#REF!</v>
      </c>
      <c r="T1437" s="53" t="e">
        <f>IF(S1437=0,"",COUNTIF(S$4:S1437,1))</f>
        <v>#REF!</v>
      </c>
      <c r="U1437" s="53" t="e">
        <f>IF(#REF!&lt;&gt;"",1,"")</f>
        <v>#REF!</v>
      </c>
      <c r="V1437" s="53" t="e">
        <f>IF(U1437="","",COUNTIF(U$4:U1437,1))</f>
        <v>#REF!</v>
      </c>
      <c r="W1437" s="53" t="e">
        <f>#REF!</f>
        <v>#REF!</v>
      </c>
      <c r="X1437" s="53" t="e">
        <f>IF(W1437=0,"",COUNTIF(W$4:W1437,1))</f>
        <v>#REF!</v>
      </c>
    </row>
    <row r="1438" spans="12:24" s="21" customFormat="1" x14ac:dyDescent="0.2">
      <c r="L1438" s="22">
        <v>1435</v>
      </c>
      <c r="M1438" s="22" t="e">
        <f>IF(#REF!=#REF!,1,0)</f>
        <v>#REF!</v>
      </c>
      <c r="N1438" s="22" t="e">
        <f>IF(M1438=0,"",COUNTIF(M$4:M1438,1))</f>
        <v>#REF!</v>
      </c>
      <c r="O1438" s="53" t="e">
        <f>IF(#REF!=zz!BR$2396,1,0)</f>
        <v>#REF!</v>
      </c>
      <c r="P1438" s="53" t="e">
        <f>IF(O1438=0,"",COUNTIF(O$4:O1438,1))</f>
        <v>#REF!</v>
      </c>
      <c r="Q1438" s="53" t="e">
        <f>IF(#REF!=zz!BR$2398,1,0)</f>
        <v>#REF!</v>
      </c>
      <c r="R1438" s="53" t="e">
        <f>IF(Q1438=0,"",COUNTIF(Q$4:Q1438,1))</f>
        <v>#REF!</v>
      </c>
      <c r="S1438" s="53" t="e">
        <f>IF(#REF!=zz!BR$2400,1,0)</f>
        <v>#REF!</v>
      </c>
      <c r="T1438" s="53" t="e">
        <f>IF(S1438=0,"",COUNTIF(S$4:S1438,1))</f>
        <v>#REF!</v>
      </c>
      <c r="U1438" s="53" t="e">
        <f>IF(#REF!&lt;&gt;"",1,"")</f>
        <v>#REF!</v>
      </c>
      <c r="V1438" s="53" t="e">
        <f>IF(U1438="","",COUNTIF(U$4:U1438,1))</f>
        <v>#REF!</v>
      </c>
      <c r="W1438" s="53" t="e">
        <f>#REF!</f>
        <v>#REF!</v>
      </c>
      <c r="X1438" s="53" t="e">
        <f>IF(W1438=0,"",COUNTIF(W$4:W1438,1))</f>
        <v>#REF!</v>
      </c>
    </row>
    <row r="1439" spans="12:24" s="21" customFormat="1" x14ac:dyDescent="0.2">
      <c r="L1439" s="22">
        <v>1436</v>
      </c>
      <c r="M1439" s="22" t="e">
        <f>IF(#REF!=#REF!,1,0)</f>
        <v>#REF!</v>
      </c>
      <c r="N1439" s="22" t="e">
        <f>IF(M1439=0,"",COUNTIF(M$4:M1439,1))</f>
        <v>#REF!</v>
      </c>
      <c r="O1439" s="53" t="e">
        <f>IF(#REF!=zz!BR$2396,1,0)</f>
        <v>#REF!</v>
      </c>
      <c r="P1439" s="53" t="e">
        <f>IF(O1439=0,"",COUNTIF(O$4:O1439,1))</f>
        <v>#REF!</v>
      </c>
      <c r="Q1439" s="53" t="e">
        <f>IF(#REF!=zz!BR$2398,1,0)</f>
        <v>#REF!</v>
      </c>
      <c r="R1439" s="53" t="e">
        <f>IF(Q1439=0,"",COUNTIF(Q$4:Q1439,1))</f>
        <v>#REF!</v>
      </c>
      <c r="S1439" s="53" t="e">
        <f>IF(#REF!=zz!BR$2400,1,0)</f>
        <v>#REF!</v>
      </c>
      <c r="T1439" s="53" t="e">
        <f>IF(S1439=0,"",COUNTIF(S$4:S1439,1))</f>
        <v>#REF!</v>
      </c>
      <c r="U1439" s="53" t="e">
        <f>IF(#REF!&lt;&gt;"",1,"")</f>
        <v>#REF!</v>
      </c>
      <c r="V1439" s="53" t="e">
        <f>IF(U1439="","",COUNTIF(U$4:U1439,1))</f>
        <v>#REF!</v>
      </c>
      <c r="W1439" s="53" t="e">
        <f>#REF!</f>
        <v>#REF!</v>
      </c>
      <c r="X1439" s="53" t="e">
        <f>IF(W1439=0,"",COUNTIF(W$4:W1439,1))</f>
        <v>#REF!</v>
      </c>
    </row>
    <row r="1440" spans="12:24" s="21" customFormat="1" x14ac:dyDescent="0.2">
      <c r="L1440" s="22">
        <v>1437</v>
      </c>
      <c r="M1440" s="22" t="e">
        <f>IF(#REF!=#REF!,1,0)</f>
        <v>#REF!</v>
      </c>
      <c r="N1440" s="22" t="e">
        <f>IF(M1440=0,"",COUNTIF(M$4:M1440,1))</f>
        <v>#REF!</v>
      </c>
      <c r="O1440" s="53" t="e">
        <f>IF(#REF!=zz!BR$2396,1,0)</f>
        <v>#REF!</v>
      </c>
      <c r="P1440" s="53" t="e">
        <f>IF(O1440=0,"",COUNTIF(O$4:O1440,1))</f>
        <v>#REF!</v>
      </c>
      <c r="Q1440" s="53" t="e">
        <f>IF(#REF!=zz!BR$2398,1,0)</f>
        <v>#REF!</v>
      </c>
      <c r="R1440" s="53" t="e">
        <f>IF(Q1440=0,"",COUNTIF(Q$4:Q1440,1))</f>
        <v>#REF!</v>
      </c>
      <c r="S1440" s="53" t="e">
        <f>IF(#REF!=zz!BR$2400,1,0)</f>
        <v>#REF!</v>
      </c>
      <c r="T1440" s="53" t="e">
        <f>IF(S1440=0,"",COUNTIF(S$4:S1440,1))</f>
        <v>#REF!</v>
      </c>
      <c r="U1440" s="53" t="e">
        <f>IF(#REF!&lt;&gt;"",1,"")</f>
        <v>#REF!</v>
      </c>
      <c r="V1440" s="53" t="e">
        <f>IF(U1440="","",COUNTIF(U$4:U1440,1))</f>
        <v>#REF!</v>
      </c>
      <c r="W1440" s="53" t="e">
        <f>#REF!</f>
        <v>#REF!</v>
      </c>
      <c r="X1440" s="53" t="e">
        <f>IF(W1440=0,"",COUNTIF(W$4:W1440,1))</f>
        <v>#REF!</v>
      </c>
    </row>
    <row r="1441" spans="12:24" s="21" customFormat="1" x14ac:dyDescent="0.2">
      <c r="L1441" s="22">
        <v>1438</v>
      </c>
      <c r="M1441" s="22" t="e">
        <f>IF(#REF!=#REF!,1,0)</f>
        <v>#REF!</v>
      </c>
      <c r="N1441" s="22" t="e">
        <f>IF(M1441=0,"",COUNTIF(M$4:M1441,1))</f>
        <v>#REF!</v>
      </c>
      <c r="O1441" s="53" t="e">
        <f>IF(#REF!=zz!BR$2396,1,0)</f>
        <v>#REF!</v>
      </c>
      <c r="P1441" s="53" t="e">
        <f>IF(O1441=0,"",COUNTIF(O$4:O1441,1))</f>
        <v>#REF!</v>
      </c>
      <c r="Q1441" s="53" t="e">
        <f>IF(#REF!=zz!BR$2398,1,0)</f>
        <v>#REF!</v>
      </c>
      <c r="R1441" s="53" t="e">
        <f>IF(Q1441=0,"",COUNTIF(Q$4:Q1441,1))</f>
        <v>#REF!</v>
      </c>
      <c r="S1441" s="53" t="e">
        <f>IF(#REF!=zz!BR$2400,1,0)</f>
        <v>#REF!</v>
      </c>
      <c r="T1441" s="53" t="e">
        <f>IF(S1441=0,"",COUNTIF(S$4:S1441,1))</f>
        <v>#REF!</v>
      </c>
      <c r="U1441" s="53" t="e">
        <f>IF(#REF!&lt;&gt;"",1,"")</f>
        <v>#REF!</v>
      </c>
      <c r="V1441" s="53" t="e">
        <f>IF(U1441="","",COUNTIF(U$4:U1441,1))</f>
        <v>#REF!</v>
      </c>
      <c r="W1441" s="53" t="e">
        <f>#REF!</f>
        <v>#REF!</v>
      </c>
      <c r="X1441" s="53" t="e">
        <f>IF(W1441=0,"",COUNTIF(W$4:W1441,1))</f>
        <v>#REF!</v>
      </c>
    </row>
    <row r="1442" spans="12:24" s="21" customFormat="1" x14ac:dyDescent="0.2">
      <c r="L1442" s="22">
        <v>1439</v>
      </c>
      <c r="M1442" s="22" t="e">
        <f>IF(#REF!=#REF!,1,0)</f>
        <v>#REF!</v>
      </c>
      <c r="N1442" s="22" t="e">
        <f>IF(M1442=0,"",COUNTIF(M$4:M1442,1))</f>
        <v>#REF!</v>
      </c>
      <c r="O1442" s="53" t="e">
        <f>IF(#REF!=zz!BR$2396,1,0)</f>
        <v>#REF!</v>
      </c>
      <c r="P1442" s="53" t="e">
        <f>IF(O1442=0,"",COUNTIF(O$4:O1442,1))</f>
        <v>#REF!</v>
      </c>
      <c r="Q1442" s="53" t="e">
        <f>IF(#REF!=zz!BR$2398,1,0)</f>
        <v>#REF!</v>
      </c>
      <c r="R1442" s="53" t="e">
        <f>IF(Q1442=0,"",COUNTIF(Q$4:Q1442,1))</f>
        <v>#REF!</v>
      </c>
      <c r="S1442" s="53" t="e">
        <f>IF(#REF!=zz!BR$2400,1,0)</f>
        <v>#REF!</v>
      </c>
      <c r="T1442" s="53" t="e">
        <f>IF(S1442=0,"",COUNTIF(S$4:S1442,1))</f>
        <v>#REF!</v>
      </c>
      <c r="U1442" s="53" t="e">
        <f>IF(#REF!&lt;&gt;"",1,"")</f>
        <v>#REF!</v>
      </c>
      <c r="V1442" s="53" t="e">
        <f>IF(U1442="","",COUNTIF(U$4:U1442,1))</f>
        <v>#REF!</v>
      </c>
      <c r="W1442" s="53" t="e">
        <f>#REF!</f>
        <v>#REF!</v>
      </c>
      <c r="X1442" s="53" t="e">
        <f>IF(W1442=0,"",COUNTIF(W$4:W1442,1))</f>
        <v>#REF!</v>
      </c>
    </row>
    <row r="1443" spans="12:24" s="21" customFormat="1" x14ac:dyDescent="0.2">
      <c r="L1443" s="22">
        <v>1440</v>
      </c>
      <c r="M1443" s="22" t="e">
        <f>IF(#REF!=#REF!,1,0)</f>
        <v>#REF!</v>
      </c>
      <c r="N1443" s="22" t="e">
        <f>IF(M1443=0,"",COUNTIF(M$4:M1443,1))</f>
        <v>#REF!</v>
      </c>
      <c r="O1443" s="53" t="e">
        <f>IF(#REF!=zz!BR$2396,1,0)</f>
        <v>#REF!</v>
      </c>
      <c r="P1443" s="53" t="e">
        <f>IF(O1443=0,"",COUNTIF(O$4:O1443,1))</f>
        <v>#REF!</v>
      </c>
      <c r="Q1443" s="53" t="e">
        <f>IF(#REF!=zz!BR$2398,1,0)</f>
        <v>#REF!</v>
      </c>
      <c r="R1443" s="53" t="e">
        <f>IF(Q1443=0,"",COUNTIF(Q$4:Q1443,1))</f>
        <v>#REF!</v>
      </c>
      <c r="S1443" s="53" t="e">
        <f>IF(#REF!=zz!BR$2400,1,0)</f>
        <v>#REF!</v>
      </c>
      <c r="T1443" s="53" t="e">
        <f>IF(S1443=0,"",COUNTIF(S$4:S1443,1))</f>
        <v>#REF!</v>
      </c>
      <c r="U1443" s="53" t="e">
        <f>IF(#REF!&lt;&gt;"",1,"")</f>
        <v>#REF!</v>
      </c>
      <c r="V1443" s="53" t="e">
        <f>IF(U1443="","",COUNTIF(U$4:U1443,1))</f>
        <v>#REF!</v>
      </c>
      <c r="W1443" s="53" t="e">
        <f>#REF!</f>
        <v>#REF!</v>
      </c>
      <c r="X1443" s="53" t="e">
        <f>IF(W1443=0,"",COUNTIF(W$4:W1443,1))</f>
        <v>#REF!</v>
      </c>
    </row>
    <row r="1444" spans="12:24" s="21" customFormat="1" x14ac:dyDescent="0.2">
      <c r="L1444" s="22">
        <v>1441</v>
      </c>
      <c r="M1444" s="22" t="e">
        <f>IF(#REF!=#REF!,1,0)</f>
        <v>#REF!</v>
      </c>
      <c r="N1444" s="22" t="e">
        <f>IF(M1444=0,"",COUNTIF(M$4:M1444,1))</f>
        <v>#REF!</v>
      </c>
      <c r="O1444" s="53" t="e">
        <f>IF(#REF!=zz!BR$2396,1,0)</f>
        <v>#REF!</v>
      </c>
      <c r="P1444" s="53" t="e">
        <f>IF(O1444=0,"",COUNTIF(O$4:O1444,1))</f>
        <v>#REF!</v>
      </c>
      <c r="Q1444" s="53" t="e">
        <f>IF(#REF!=zz!BR$2398,1,0)</f>
        <v>#REF!</v>
      </c>
      <c r="R1444" s="53" t="e">
        <f>IF(Q1444=0,"",COUNTIF(Q$4:Q1444,1))</f>
        <v>#REF!</v>
      </c>
      <c r="S1444" s="53" t="e">
        <f>IF(#REF!=zz!BR$2400,1,0)</f>
        <v>#REF!</v>
      </c>
      <c r="T1444" s="53" t="e">
        <f>IF(S1444=0,"",COUNTIF(S$4:S1444,1))</f>
        <v>#REF!</v>
      </c>
      <c r="U1444" s="53" t="e">
        <f>IF(#REF!&lt;&gt;"",1,"")</f>
        <v>#REF!</v>
      </c>
      <c r="V1444" s="53" t="e">
        <f>IF(U1444="","",COUNTIF(U$4:U1444,1))</f>
        <v>#REF!</v>
      </c>
      <c r="W1444" s="53" t="e">
        <f>#REF!</f>
        <v>#REF!</v>
      </c>
      <c r="X1444" s="53" t="e">
        <f>IF(W1444=0,"",COUNTIF(W$4:W1444,1))</f>
        <v>#REF!</v>
      </c>
    </row>
    <row r="1445" spans="12:24" s="21" customFormat="1" x14ac:dyDescent="0.2">
      <c r="L1445" s="22">
        <v>1442</v>
      </c>
      <c r="M1445" s="22" t="e">
        <f>IF(#REF!=#REF!,1,0)</f>
        <v>#REF!</v>
      </c>
      <c r="N1445" s="22" t="e">
        <f>IF(M1445=0,"",COUNTIF(M$4:M1445,1))</f>
        <v>#REF!</v>
      </c>
      <c r="O1445" s="53" t="e">
        <f>IF(#REF!=zz!BR$2396,1,0)</f>
        <v>#REF!</v>
      </c>
      <c r="P1445" s="53" t="e">
        <f>IF(O1445=0,"",COUNTIF(O$4:O1445,1))</f>
        <v>#REF!</v>
      </c>
      <c r="Q1445" s="53" t="e">
        <f>IF(#REF!=zz!BR$2398,1,0)</f>
        <v>#REF!</v>
      </c>
      <c r="R1445" s="53" t="e">
        <f>IF(Q1445=0,"",COUNTIF(Q$4:Q1445,1))</f>
        <v>#REF!</v>
      </c>
      <c r="S1445" s="53" t="e">
        <f>IF(#REF!=zz!BR$2400,1,0)</f>
        <v>#REF!</v>
      </c>
      <c r="T1445" s="53" t="e">
        <f>IF(S1445=0,"",COUNTIF(S$4:S1445,1))</f>
        <v>#REF!</v>
      </c>
      <c r="U1445" s="53" t="e">
        <f>IF(#REF!&lt;&gt;"",1,"")</f>
        <v>#REF!</v>
      </c>
      <c r="V1445" s="53" t="e">
        <f>IF(U1445="","",COUNTIF(U$4:U1445,1))</f>
        <v>#REF!</v>
      </c>
      <c r="W1445" s="53" t="e">
        <f>#REF!</f>
        <v>#REF!</v>
      </c>
      <c r="X1445" s="53" t="e">
        <f>IF(W1445=0,"",COUNTIF(W$4:W1445,1))</f>
        <v>#REF!</v>
      </c>
    </row>
    <row r="1446" spans="12:24" s="21" customFormat="1" x14ac:dyDescent="0.2">
      <c r="L1446" s="22">
        <v>1443</v>
      </c>
      <c r="M1446" s="22" t="e">
        <f>IF(#REF!=#REF!,1,0)</f>
        <v>#REF!</v>
      </c>
      <c r="N1446" s="22" t="e">
        <f>IF(M1446=0,"",COUNTIF(M$4:M1446,1))</f>
        <v>#REF!</v>
      </c>
      <c r="O1446" s="53" t="e">
        <f>IF(#REF!=zz!BR$2396,1,0)</f>
        <v>#REF!</v>
      </c>
      <c r="P1446" s="53" t="e">
        <f>IF(O1446=0,"",COUNTIF(O$4:O1446,1))</f>
        <v>#REF!</v>
      </c>
      <c r="Q1446" s="53" t="e">
        <f>IF(#REF!=zz!BR$2398,1,0)</f>
        <v>#REF!</v>
      </c>
      <c r="R1446" s="53" t="e">
        <f>IF(Q1446=0,"",COUNTIF(Q$4:Q1446,1))</f>
        <v>#REF!</v>
      </c>
      <c r="S1446" s="53" t="e">
        <f>IF(#REF!=zz!BR$2400,1,0)</f>
        <v>#REF!</v>
      </c>
      <c r="T1446" s="53" t="e">
        <f>IF(S1446=0,"",COUNTIF(S$4:S1446,1))</f>
        <v>#REF!</v>
      </c>
      <c r="U1446" s="53" t="e">
        <f>IF(#REF!&lt;&gt;"",1,"")</f>
        <v>#REF!</v>
      </c>
      <c r="V1446" s="53" t="e">
        <f>IF(U1446="","",COUNTIF(U$4:U1446,1))</f>
        <v>#REF!</v>
      </c>
      <c r="W1446" s="53" t="e">
        <f>#REF!</f>
        <v>#REF!</v>
      </c>
      <c r="X1446" s="53" t="e">
        <f>IF(W1446=0,"",COUNTIF(W$4:W1446,1))</f>
        <v>#REF!</v>
      </c>
    </row>
    <row r="1447" spans="12:24" s="21" customFormat="1" x14ac:dyDescent="0.2">
      <c r="L1447" s="22">
        <v>1444</v>
      </c>
      <c r="M1447" s="22" t="e">
        <f>IF(#REF!=#REF!,1,0)</f>
        <v>#REF!</v>
      </c>
      <c r="N1447" s="22" t="e">
        <f>IF(M1447=0,"",COUNTIF(M$4:M1447,1))</f>
        <v>#REF!</v>
      </c>
      <c r="O1447" s="53" t="e">
        <f>IF(#REF!=zz!BR$2396,1,0)</f>
        <v>#REF!</v>
      </c>
      <c r="P1447" s="53" t="e">
        <f>IF(O1447=0,"",COUNTIF(O$4:O1447,1))</f>
        <v>#REF!</v>
      </c>
      <c r="Q1447" s="53" t="e">
        <f>IF(#REF!=zz!BR$2398,1,0)</f>
        <v>#REF!</v>
      </c>
      <c r="R1447" s="53" t="e">
        <f>IF(Q1447=0,"",COUNTIF(Q$4:Q1447,1))</f>
        <v>#REF!</v>
      </c>
      <c r="S1447" s="53" t="e">
        <f>IF(#REF!=zz!BR$2400,1,0)</f>
        <v>#REF!</v>
      </c>
      <c r="T1447" s="53" t="e">
        <f>IF(S1447=0,"",COUNTIF(S$4:S1447,1))</f>
        <v>#REF!</v>
      </c>
      <c r="U1447" s="53" t="e">
        <f>IF(#REF!&lt;&gt;"",1,"")</f>
        <v>#REF!</v>
      </c>
      <c r="V1447" s="53" t="e">
        <f>IF(U1447="","",COUNTIF(U$4:U1447,1))</f>
        <v>#REF!</v>
      </c>
      <c r="W1447" s="53" t="e">
        <f>#REF!</f>
        <v>#REF!</v>
      </c>
      <c r="X1447" s="53" t="e">
        <f>IF(W1447=0,"",COUNTIF(W$4:W1447,1))</f>
        <v>#REF!</v>
      </c>
    </row>
    <row r="1448" spans="12:24" s="21" customFormat="1" x14ac:dyDescent="0.2">
      <c r="L1448" s="22">
        <v>1445</v>
      </c>
      <c r="M1448" s="22" t="e">
        <f>IF(#REF!=#REF!,1,0)</f>
        <v>#REF!</v>
      </c>
      <c r="N1448" s="22" t="e">
        <f>IF(M1448=0,"",COUNTIF(M$4:M1448,1))</f>
        <v>#REF!</v>
      </c>
      <c r="O1448" s="53" t="e">
        <f>IF(#REF!=zz!BR$2396,1,0)</f>
        <v>#REF!</v>
      </c>
      <c r="P1448" s="53" t="e">
        <f>IF(O1448=0,"",COUNTIF(O$4:O1448,1))</f>
        <v>#REF!</v>
      </c>
      <c r="Q1448" s="53" t="e">
        <f>IF(#REF!=zz!BR$2398,1,0)</f>
        <v>#REF!</v>
      </c>
      <c r="R1448" s="53" t="e">
        <f>IF(Q1448=0,"",COUNTIF(Q$4:Q1448,1))</f>
        <v>#REF!</v>
      </c>
      <c r="S1448" s="53" t="e">
        <f>IF(#REF!=zz!BR$2400,1,0)</f>
        <v>#REF!</v>
      </c>
      <c r="T1448" s="53" t="e">
        <f>IF(S1448=0,"",COUNTIF(S$4:S1448,1))</f>
        <v>#REF!</v>
      </c>
      <c r="U1448" s="53" t="e">
        <f>IF(#REF!&lt;&gt;"",1,"")</f>
        <v>#REF!</v>
      </c>
      <c r="V1448" s="53" t="e">
        <f>IF(U1448="","",COUNTIF(U$4:U1448,1))</f>
        <v>#REF!</v>
      </c>
      <c r="W1448" s="53" t="e">
        <f>#REF!</f>
        <v>#REF!</v>
      </c>
      <c r="X1448" s="53" t="e">
        <f>IF(W1448=0,"",COUNTIF(W$4:W1448,1))</f>
        <v>#REF!</v>
      </c>
    </row>
    <row r="1449" spans="12:24" s="21" customFormat="1" x14ac:dyDescent="0.2">
      <c r="L1449" s="22">
        <v>1446</v>
      </c>
      <c r="M1449" s="22" t="e">
        <f>IF(#REF!=#REF!,1,0)</f>
        <v>#REF!</v>
      </c>
      <c r="N1449" s="22" t="e">
        <f>IF(M1449=0,"",COUNTIF(M$4:M1449,1))</f>
        <v>#REF!</v>
      </c>
      <c r="O1449" s="53" t="e">
        <f>IF(#REF!=zz!BR$2396,1,0)</f>
        <v>#REF!</v>
      </c>
      <c r="P1449" s="53" t="e">
        <f>IF(O1449=0,"",COUNTIF(O$4:O1449,1))</f>
        <v>#REF!</v>
      </c>
      <c r="Q1449" s="53" t="e">
        <f>IF(#REF!=zz!BR$2398,1,0)</f>
        <v>#REF!</v>
      </c>
      <c r="R1449" s="53" t="e">
        <f>IF(Q1449=0,"",COUNTIF(Q$4:Q1449,1))</f>
        <v>#REF!</v>
      </c>
      <c r="S1449" s="53" t="e">
        <f>IF(#REF!=zz!BR$2400,1,0)</f>
        <v>#REF!</v>
      </c>
      <c r="T1449" s="53" t="e">
        <f>IF(S1449=0,"",COUNTIF(S$4:S1449,1))</f>
        <v>#REF!</v>
      </c>
      <c r="U1449" s="53" t="e">
        <f>IF(#REF!&lt;&gt;"",1,"")</f>
        <v>#REF!</v>
      </c>
      <c r="V1449" s="53" t="e">
        <f>IF(U1449="","",COUNTIF(U$4:U1449,1))</f>
        <v>#REF!</v>
      </c>
      <c r="W1449" s="53" t="e">
        <f>#REF!</f>
        <v>#REF!</v>
      </c>
      <c r="X1449" s="53" t="e">
        <f>IF(W1449=0,"",COUNTIF(W$4:W1449,1))</f>
        <v>#REF!</v>
      </c>
    </row>
    <row r="1450" spans="12:24" s="21" customFormat="1" x14ac:dyDescent="0.2">
      <c r="L1450" s="22">
        <v>1447</v>
      </c>
      <c r="M1450" s="22" t="e">
        <f>IF(#REF!=#REF!,1,0)</f>
        <v>#REF!</v>
      </c>
      <c r="N1450" s="22" t="e">
        <f>IF(M1450=0,"",COUNTIF(M$4:M1450,1))</f>
        <v>#REF!</v>
      </c>
      <c r="O1450" s="53" t="e">
        <f>IF(#REF!=zz!BR$2396,1,0)</f>
        <v>#REF!</v>
      </c>
      <c r="P1450" s="53" t="e">
        <f>IF(O1450=0,"",COUNTIF(O$4:O1450,1))</f>
        <v>#REF!</v>
      </c>
      <c r="Q1450" s="53" t="e">
        <f>IF(#REF!=zz!BR$2398,1,0)</f>
        <v>#REF!</v>
      </c>
      <c r="R1450" s="53" t="e">
        <f>IF(Q1450=0,"",COUNTIF(Q$4:Q1450,1))</f>
        <v>#REF!</v>
      </c>
      <c r="S1450" s="53" t="e">
        <f>IF(#REF!=zz!BR$2400,1,0)</f>
        <v>#REF!</v>
      </c>
      <c r="T1450" s="53" t="e">
        <f>IF(S1450=0,"",COUNTIF(S$4:S1450,1))</f>
        <v>#REF!</v>
      </c>
      <c r="U1450" s="53" t="e">
        <f>IF(#REF!&lt;&gt;"",1,"")</f>
        <v>#REF!</v>
      </c>
      <c r="V1450" s="53" t="e">
        <f>IF(U1450="","",COUNTIF(U$4:U1450,1))</f>
        <v>#REF!</v>
      </c>
      <c r="W1450" s="53" t="e">
        <f>#REF!</f>
        <v>#REF!</v>
      </c>
      <c r="X1450" s="53" t="e">
        <f>IF(W1450=0,"",COUNTIF(W$4:W1450,1))</f>
        <v>#REF!</v>
      </c>
    </row>
    <row r="1451" spans="12:24" s="21" customFormat="1" x14ac:dyDescent="0.2">
      <c r="L1451" s="22">
        <v>1448</v>
      </c>
      <c r="M1451" s="22" t="e">
        <f>IF(#REF!=#REF!,1,0)</f>
        <v>#REF!</v>
      </c>
      <c r="N1451" s="22" t="e">
        <f>IF(M1451=0,"",COUNTIF(M$4:M1451,1))</f>
        <v>#REF!</v>
      </c>
      <c r="O1451" s="53" t="e">
        <f>IF(#REF!=zz!BR$2396,1,0)</f>
        <v>#REF!</v>
      </c>
      <c r="P1451" s="53" t="e">
        <f>IF(O1451=0,"",COUNTIF(O$4:O1451,1))</f>
        <v>#REF!</v>
      </c>
      <c r="Q1451" s="53" t="e">
        <f>IF(#REF!=zz!BR$2398,1,0)</f>
        <v>#REF!</v>
      </c>
      <c r="R1451" s="53" t="e">
        <f>IF(Q1451=0,"",COUNTIF(Q$4:Q1451,1))</f>
        <v>#REF!</v>
      </c>
      <c r="S1451" s="53" t="e">
        <f>IF(#REF!=zz!BR$2400,1,0)</f>
        <v>#REF!</v>
      </c>
      <c r="T1451" s="53" t="e">
        <f>IF(S1451=0,"",COUNTIF(S$4:S1451,1))</f>
        <v>#REF!</v>
      </c>
      <c r="U1451" s="53" t="e">
        <f>IF(#REF!&lt;&gt;"",1,"")</f>
        <v>#REF!</v>
      </c>
      <c r="V1451" s="53" t="e">
        <f>IF(U1451="","",COUNTIF(U$4:U1451,1))</f>
        <v>#REF!</v>
      </c>
      <c r="W1451" s="53" t="e">
        <f>#REF!</f>
        <v>#REF!</v>
      </c>
      <c r="X1451" s="53" t="e">
        <f>IF(W1451=0,"",COUNTIF(W$4:W1451,1))</f>
        <v>#REF!</v>
      </c>
    </row>
    <row r="1452" spans="12:24" s="21" customFormat="1" x14ac:dyDescent="0.2">
      <c r="L1452" s="22">
        <v>1449</v>
      </c>
      <c r="M1452" s="22" t="e">
        <f>IF(#REF!=#REF!,1,0)</f>
        <v>#REF!</v>
      </c>
      <c r="N1452" s="22" t="e">
        <f>IF(M1452=0,"",COUNTIF(M$4:M1452,1))</f>
        <v>#REF!</v>
      </c>
      <c r="O1452" s="53" t="e">
        <f>IF(#REF!=zz!BR$2396,1,0)</f>
        <v>#REF!</v>
      </c>
      <c r="P1452" s="53" t="e">
        <f>IF(O1452=0,"",COUNTIF(O$4:O1452,1))</f>
        <v>#REF!</v>
      </c>
      <c r="Q1452" s="53" t="e">
        <f>IF(#REF!=zz!BR$2398,1,0)</f>
        <v>#REF!</v>
      </c>
      <c r="R1452" s="53" t="e">
        <f>IF(Q1452=0,"",COUNTIF(Q$4:Q1452,1))</f>
        <v>#REF!</v>
      </c>
      <c r="S1452" s="53" t="e">
        <f>IF(#REF!=zz!BR$2400,1,0)</f>
        <v>#REF!</v>
      </c>
      <c r="T1452" s="53" t="e">
        <f>IF(S1452=0,"",COUNTIF(S$4:S1452,1))</f>
        <v>#REF!</v>
      </c>
      <c r="U1452" s="53" t="e">
        <f>IF(#REF!&lt;&gt;"",1,"")</f>
        <v>#REF!</v>
      </c>
      <c r="V1452" s="53" t="e">
        <f>IF(U1452="","",COUNTIF(U$4:U1452,1))</f>
        <v>#REF!</v>
      </c>
      <c r="W1452" s="53" t="e">
        <f>#REF!</f>
        <v>#REF!</v>
      </c>
      <c r="X1452" s="53" t="e">
        <f>IF(W1452=0,"",COUNTIF(W$4:W1452,1))</f>
        <v>#REF!</v>
      </c>
    </row>
    <row r="1453" spans="12:24" s="21" customFormat="1" x14ac:dyDescent="0.2">
      <c r="L1453" s="22">
        <v>1450</v>
      </c>
      <c r="M1453" s="22" t="e">
        <f>IF(#REF!=#REF!,1,0)</f>
        <v>#REF!</v>
      </c>
      <c r="N1453" s="22" t="e">
        <f>IF(M1453=0,"",COUNTIF(M$4:M1453,1))</f>
        <v>#REF!</v>
      </c>
      <c r="O1453" s="53" t="e">
        <f>IF(#REF!=zz!BR$2396,1,0)</f>
        <v>#REF!</v>
      </c>
      <c r="P1453" s="53" t="e">
        <f>IF(O1453=0,"",COUNTIF(O$4:O1453,1))</f>
        <v>#REF!</v>
      </c>
      <c r="Q1453" s="53" t="e">
        <f>IF(#REF!=zz!BR$2398,1,0)</f>
        <v>#REF!</v>
      </c>
      <c r="R1453" s="53" t="e">
        <f>IF(Q1453=0,"",COUNTIF(Q$4:Q1453,1))</f>
        <v>#REF!</v>
      </c>
      <c r="S1453" s="53" t="e">
        <f>IF(#REF!=zz!BR$2400,1,0)</f>
        <v>#REF!</v>
      </c>
      <c r="T1453" s="53" t="e">
        <f>IF(S1453=0,"",COUNTIF(S$4:S1453,1))</f>
        <v>#REF!</v>
      </c>
      <c r="U1453" s="53" t="e">
        <f>IF(#REF!&lt;&gt;"",1,"")</f>
        <v>#REF!</v>
      </c>
      <c r="V1453" s="53" t="e">
        <f>IF(U1453="","",COUNTIF(U$4:U1453,1))</f>
        <v>#REF!</v>
      </c>
      <c r="W1453" s="53" t="e">
        <f>#REF!</f>
        <v>#REF!</v>
      </c>
      <c r="X1453" s="53" t="e">
        <f>IF(W1453=0,"",COUNTIF(W$4:W1453,1))</f>
        <v>#REF!</v>
      </c>
    </row>
    <row r="1454" spans="12:24" s="21" customFormat="1" x14ac:dyDescent="0.2">
      <c r="L1454" s="22">
        <v>1451</v>
      </c>
      <c r="M1454" s="22" t="e">
        <f>IF(#REF!=#REF!,1,0)</f>
        <v>#REF!</v>
      </c>
      <c r="N1454" s="22" t="e">
        <f>IF(M1454=0,"",COUNTIF(M$4:M1454,1))</f>
        <v>#REF!</v>
      </c>
      <c r="O1454" s="53" t="e">
        <f>IF(#REF!=zz!BR$2396,1,0)</f>
        <v>#REF!</v>
      </c>
      <c r="P1454" s="53" t="e">
        <f>IF(O1454=0,"",COUNTIF(O$4:O1454,1))</f>
        <v>#REF!</v>
      </c>
      <c r="Q1454" s="53" t="e">
        <f>IF(#REF!=zz!BR$2398,1,0)</f>
        <v>#REF!</v>
      </c>
      <c r="R1454" s="53" t="e">
        <f>IF(Q1454=0,"",COUNTIF(Q$4:Q1454,1))</f>
        <v>#REF!</v>
      </c>
      <c r="S1454" s="53" t="e">
        <f>IF(#REF!=zz!BR$2400,1,0)</f>
        <v>#REF!</v>
      </c>
      <c r="T1454" s="53" t="e">
        <f>IF(S1454=0,"",COUNTIF(S$4:S1454,1))</f>
        <v>#REF!</v>
      </c>
      <c r="U1454" s="53" t="e">
        <f>IF(#REF!&lt;&gt;"",1,"")</f>
        <v>#REF!</v>
      </c>
      <c r="V1454" s="53" t="e">
        <f>IF(U1454="","",COUNTIF(U$4:U1454,1))</f>
        <v>#REF!</v>
      </c>
      <c r="W1454" s="53" t="e">
        <f>#REF!</f>
        <v>#REF!</v>
      </c>
      <c r="X1454" s="53" t="e">
        <f>IF(W1454=0,"",COUNTIF(W$4:W1454,1))</f>
        <v>#REF!</v>
      </c>
    </row>
    <row r="1455" spans="12:24" s="21" customFormat="1" x14ac:dyDescent="0.2">
      <c r="L1455" s="22">
        <v>1452</v>
      </c>
      <c r="M1455" s="22" t="e">
        <f>IF(#REF!=#REF!,1,0)</f>
        <v>#REF!</v>
      </c>
      <c r="N1455" s="22" t="e">
        <f>IF(M1455=0,"",COUNTIF(M$4:M1455,1))</f>
        <v>#REF!</v>
      </c>
      <c r="O1455" s="53" t="e">
        <f>IF(#REF!=zz!BR$2396,1,0)</f>
        <v>#REF!</v>
      </c>
      <c r="P1455" s="53" t="e">
        <f>IF(O1455=0,"",COUNTIF(O$4:O1455,1))</f>
        <v>#REF!</v>
      </c>
      <c r="Q1455" s="53" t="e">
        <f>IF(#REF!=zz!BR$2398,1,0)</f>
        <v>#REF!</v>
      </c>
      <c r="R1455" s="53" t="e">
        <f>IF(Q1455=0,"",COUNTIF(Q$4:Q1455,1))</f>
        <v>#REF!</v>
      </c>
      <c r="S1455" s="53" t="e">
        <f>IF(#REF!=zz!BR$2400,1,0)</f>
        <v>#REF!</v>
      </c>
      <c r="T1455" s="53" t="e">
        <f>IF(S1455=0,"",COUNTIF(S$4:S1455,1))</f>
        <v>#REF!</v>
      </c>
      <c r="U1455" s="53" t="e">
        <f>IF(#REF!&lt;&gt;"",1,"")</f>
        <v>#REF!</v>
      </c>
      <c r="V1455" s="53" t="e">
        <f>IF(U1455="","",COUNTIF(U$4:U1455,1))</f>
        <v>#REF!</v>
      </c>
      <c r="W1455" s="53" t="e">
        <f>#REF!</f>
        <v>#REF!</v>
      </c>
      <c r="X1455" s="53" t="e">
        <f>IF(W1455=0,"",COUNTIF(W$4:W1455,1))</f>
        <v>#REF!</v>
      </c>
    </row>
    <row r="1456" spans="12:24" s="21" customFormat="1" x14ac:dyDescent="0.2">
      <c r="L1456" s="22">
        <v>1453</v>
      </c>
      <c r="M1456" s="22" t="e">
        <f>IF(#REF!=#REF!,1,0)</f>
        <v>#REF!</v>
      </c>
      <c r="N1456" s="22" t="e">
        <f>IF(M1456=0,"",COUNTIF(M$4:M1456,1))</f>
        <v>#REF!</v>
      </c>
      <c r="O1456" s="53" t="e">
        <f>IF(#REF!=zz!BR$2396,1,0)</f>
        <v>#REF!</v>
      </c>
      <c r="P1456" s="53" t="e">
        <f>IF(O1456=0,"",COUNTIF(O$4:O1456,1))</f>
        <v>#REF!</v>
      </c>
      <c r="Q1456" s="53" t="e">
        <f>IF(#REF!=zz!BR$2398,1,0)</f>
        <v>#REF!</v>
      </c>
      <c r="R1456" s="53" t="e">
        <f>IF(Q1456=0,"",COUNTIF(Q$4:Q1456,1))</f>
        <v>#REF!</v>
      </c>
      <c r="S1456" s="53" t="e">
        <f>IF(#REF!=zz!BR$2400,1,0)</f>
        <v>#REF!</v>
      </c>
      <c r="T1456" s="53" t="e">
        <f>IF(S1456=0,"",COUNTIF(S$4:S1456,1))</f>
        <v>#REF!</v>
      </c>
      <c r="U1456" s="53" t="e">
        <f>IF(#REF!&lt;&gt;"",1,"")</f>
        <v>#REF!</v>
      </c>
      <c r="V1456" s="53" t="e">
        <f>IF(U1456="","",COUNTIF(U$4:U1456,1))</f>
        <v>#REF!</v>
      </c>
      <c r="W1456" s="53" t="e">
        <f>#REF!</f>
        <v>#REF!</v>
      </c>
      <c r="X1456" s="53" t="e">
        <f>IF(W1456=0,"",COUNTIF(W$4:W1456,1))</f>
        <v>#REF!</v>
      </c>
    </row>
    <row r="1457" spans="12:24" s="21" customFormat="1" x14ac:dyDescent="0.2">
      <c r="L1457" s="22">
        <v>1454</v>
      </c>
      <c r="M1457" s="22" t="e">
        <f>IF(#REF!=#REF!,1,0)</f>
        <v>#REF!</v>
      </c>
      <c r="N1457" s="22" t="e">
        <f>IF(M1457=0,"",COUNTIF(M$4:M1457,1))</f>
        <v>#REF!</v>
      </c>
      <c r="O1457" s="53" t="e">
        <f>IF(#REF!=zz!BR$2396,1,0)</f>
        <v>#REF!</v>
      </c>
      <c r="P1457" s="53" t="e">
        <f>IF(O1457=0,"",COUNTIF(O$4:O1457,1))</f>
        <v>#REF!</v>
      </c>
      <c r="Q1457" s="53" t="e">
        <f>IF(#REF!=zz!BR$2398,1,0)</f>
        <v>#REF!</v>
      </c>
      <c r="R1457" s="53" t="e">
        <f>IF(Q1457=0,"",COUNTIF(Q$4:Q1457,1))</f>
        <v>#REF!</v>
      </c>
      <c r="S1457" s="53" t="e">
        <f>IF(#REF!=zz!BR$2400,1,0)</f>
        <v>#REF!</v>
      </c>
      <c r="T1457" s="53" t="e">
        <f>IF(S1457=0,"",COUNTIF(S$4:S1457,1))</f>
        <v>#REF!</v>
      </c>
      <c r="U1457" s="53" t="e">
        <f>IF(#REF!&lt;&gt;"",1,"")</f>
        <v>#REF!</v>
      </c>
      <c r="V1457" s="53" t="e">
        <f>IF(U1457="","",COUNTIF(U$4:U1457,1))</f>
        <v>#REF!</v>
      </c>
      <c r="W1457" s="53" t="e">
        <f>#REF!</f>
        <v>#REF!</v>
      </c>
      <c r="X1457" s="53" t="e">
        <f>IF(W1457=0,"",COUNTIF(W$4:W1457,1))</f>
        <v>#REF!</v>
      </c>
    </row>
    <row r="1458" spans="12:24" s="21" customFormat="1" x14ac:dyDescent="0.2">
      <c r="L1458" s="22">
        <v>1455</v>
      </c>
      <c r="M1458" s="22" t="e">
        <f>IF(#REF!=#REF!,1,0)</f>
        <v>#REF!</v>
      </c>
      <c r="N1458" s="22" t="e">
        <f>IF(M1458=0,"",COUNTIF(M$4:M1458,1))</f>
        <v>#REF!</v>
      </c>
      <c r="O1458" s="53" t="e">
        <f>IF(#REF!=zz!BR$2396,1,0)</f>
        <v>#REF!</v>
      </c>
      <c r="P1458" s="53" t="e">
        <f>IF(O1458=0,"",COUNTIF(O$4:O1458,1))</f>
        <v>#REF!</v>
      </c>
      <c r="Q1458" s="53" t="e">
        <f>IF(#REF!=zz!BR$2398,1,0)</f>
        <v>#REF!</v>
      </c>
      <c r="R1458" s="53" t="e">
        <f>IF(Q1458=0,"",COUNTIF(Q$4:Q1458,1))</f>
        <v>#REF!</v>
      </c>
      <c r="S1458" s="53" t="e">
        <f>IF(#REF!=zz!BR$2400,1,0)</f>
        <v>#REF!</v>
      </c>
      <c r="T1458" s="53" t="e">
        <f>IF(S1458=0,"",COUNTIF(S$4:S1458,1))</f>
        <v>#REF!</v>
      </c>
      <c r="U1458" s="53" t="e">
        <f>IF(#REF!&lt;&gt;"",1,"")</f>
        <v>#REF!</v>
      </c>
      <c r="V1458" s="53" t="e">
        <f>IF(U1458="","",COUNTIF(U$4:U1458,1))</f>
        <v>#REF!</v>
      </c>
      <c r="W1458" s="53" t="e">
        <f>#REF!</f>
        <v>#REF!</v>
      </c>
      <c r="X1458" s="53" t="e">
        <f>IF(W1458=0,"",COUNTIF(W$4:W1458,1))</f>
        <v>#REF!</v>
      </c>
    </row>
    <row r="1459" spans="12:24" s="21" customFormat="1" x14ac:dyDescent="0.2">
      <c r="L1459" s="22">
        <v>1456</v>
      </c>
      <c r="M1459" s="22" t="e">
        <f>IF(#REF!=#REF!,1,0)</f>
        <v>#REF!</v>
      </c>
      <c r="N1459" s="22" t="e">
        <f>IF(M1459=0,"",COUNTIF(M$4:M1459,1))</f>
        <v>#REF!</v>
      </c>
      <c r="O1459" s="53" t="e">
        <f>IF(#REF!=zz!BR$2396,1,0)</f>
        <v>#REF!</v>
      </c>
      <c r="P1459" s="53" t="e">
        <f>IF(O1459=0,"",COUNTIF(O$4:O1459,1))</f>
        <v>#REF!</v>
      </c>
      <c r="Q1459" s="53" t="e">
        <f>IF(#REF!=zz!BR$2398,1,0)</f>
        <v>#REF!</v>
      </c>
      <c r="R1459" s="53" t="e">
        <f>IF(Q1459=0,"",COUNTIF(Q$4:Q1459,1))</f>
        <v>#REF!</v>
      </c>
      <c r="S1459" s="53" t="e">
        <f>IF(#REF!=zz!BR$2400,1,0)</f>
        <v>#REF!</v>
      </c>
      <c r="T1459" s="53" t="e">
        <f>IF(S1459=0,"",COUNTIF(S$4:S1459,1))</f>
        <v>#REF!</v>
      </c>
      <c r="U1459" s="53" t="e">
        <f>IF(#REF!&lt;&gt;"",1,"")</f>
        <v>#REF!</v>
      </c>
      <c r="V1459" s="53" t="e">
        <f>IF(U1459="","",COUNTIF(U$4:U1459,1))</f>
        <v>#REF!</v>
      </c>
      <c r="W1459" s="53" t="e">
        <f>#REF!</f>
        <v>#REF!</v>
      </c>
      <c r="X1459" s="53" t="e">
        <f>IF(W1459=0,"",COUNTIF(W$4:W1459,1))</f>
        <v>#REF!</v>
      </c>
    </row>
    <row r="1460" spans="12:24" s="21" customFormat="1" x14ac:dyDescent="0.2">
      <c r="L1460" s="22">
        <v>1457</v>
      </c>
      <c r="M1460" s="22" t="e">
        <f>IF(#REF!=#REF!,1,0)</f>
        <v>#REF!</v>
      </c>
      <c r="N1460" s="22" t="e">
        <f>IF(M1460=0,"",COUNTIF(M$4:M1460,1))</f>
        <v>#REF!</v>
      </c>
      <c r="O1460" s="53" t="e">
        <f>IF(#REF!=zz!BR$2396,1,0)</f>
        <v>#REF!</v>
      </c>
      <c r="P1460" s="53" t="e">
        <f>IF(O1460=0,"",COUNTIF(O$4:O1460,1))</f>
        <v>#REF!</v>
      </c>
      <c r="Q1460" s="53" t="e">
        <f>IF(#REF!=zz!BR$2398,1,0)</f>
        <v>#REF!</v>
      </c>
      <c r="R1460" s="53" t="e">
        <f>IF(Q1460=0,"",COUNTIF(Q$4:Q1460,1))</f>
        <v>#REF!</v>
      </c>
      <c r="S1460" s="53" t="e">
        <f>IF(#REF!=zz!BR$2400,1,0)</f>
        <v>#REF!</v>
      </c>
      <c r="T1460" s="53" t="e">
        <f>IF(S1460=0,"",COUNTIF(S$4:S1460,1))</f>
        <v>#REF!</v>
      </c>
      <c r="U1460" s="53" t="e">
        <f>IF(#REF!&lt;&gt;"",1,"")</f>
        <v>#REF!</v>
      </c>
      <c r="V1460" s="53" t="e">
        <f>IF(U1460="","",COUNTIF(U$4:U1460,1))</f>
        <v>#REF!</v>
      </c>
      <c r="W1460" s="53" t="e">
        <f>#REF!</f>
        <v>#REF!</v>
      </c>
      <c r="X1460" s="53" t="e">
        <f>IF(W1460=0,"",COUNTIF(W$4:W1460,1))</f>
        <v>#REF!</v>
      </c>
    </row>
    <row r="1461" spans="12:24" s="21" customFormat="1" x14ac:dyDescent="0.2">
      <c r="L1461" s="22">
        <v>1458</v>
      </c>
      <c r="M1461" s="22" t="e">
        <f>IF(#REF!=#REF!,1,0)</f>
        <v>#REF!</v>
      </c>
      <c r="N1461" s="22" t="e">
        <f>IF(M1461=0,"",COUNTIF(M$4:M1461,1))</f>
        <v>#REF!</v>
      </c>
      <c r="O1461" s="53" t="e">
        <f>IF(#REF!=zz!BR$2396,1,0)</f>
        <v>#REF!</v>
      </c>
      <c r="P1461" s="53" t="e">
        <f>IF(O1461=0,"",COUNTIF(O$4:O1461,1))</f>
        <v>#REF!</v>
      </c>
      <c r="Q1461" s="53" t="e">
        <f>IF(#REF!=zz!BR$2398,1,0)</f>
        <v>#REF!</v>
      </c>
      <c r="R1461" s="53" t="e">
        <f>IF(Q1461=0,"",COUNTIF(Q$4:Q1461,1))</f>
        <v>#REF!</v>
      </c>
      <c r="S1461" s="53" t="e">
        <f>IF(#REF!=zz!BR$2400,1,0)</f>
        <v>#REF!</v>
      </c>
      <c r="T1461" s="53" t="e">
        <f>IF(S1461=0,"",COUNTIF(S$4:S1461,1))</f>
        <v>#REF!</v>
      </c>
      <c r="U1461" s="53" t="e">
        <f>IF(#REF!&lt;&gt;"",1,"")</f>
        <v>#REF!</v>
      </c>
      <c r="V1461" s="53" t="e">
        <f>IF(U1461="","",COUNTIF(U$4:U1461,1))</f>
        <v>#REF!</v>
      </c>
      <c r="W1461" s="53" t="e">
        <f>#REF!</f>
        <v>#REF!</v>
      </c>
      <c r="X1461" s="53" t="e">
        <f>IF(W1461=0,"",COUNTIF(W$4:W1461,1))</f>
        <v>#REF!</v>
      </c>
    </row>
    <row r="1462" spans="12:24" s="21" customFormat="1" x14ac:dyDescent="0.2">
      <c r="L1462" s="22">
        <v>1459</v>
      </c>
      <c r="M1462" s="22" t="e">
        <f>IF(#REF!=#REF!,1,0)</f>
        <v>#REF!</v>
      </c>
      <c r="N1462" s="22" t="e">
        <f>IF(M1462=0,"",COUNTIF(M$4:M1462,1))</f>
        <v>#REF!</v>
      </c>
      <c r="O1462" s="53" t="e">
        <f>IF(#REF!=zz!BR$2396,1,0)</f>
        <v>#REF!</v>
      </c>
      <c r="P1462" s="53" t="e">
        <f>IF(O1462=0,"",COUNTIF(O$4:O1462,1))</f>
        <v>#REF!</v>
      </c>
      <c r="Q1462" s="53" t="e">
        <f>IF(#REF!=zz!BR$2398,1,0)</f>
        <v>#REF!</v>
      </c>
      <c r="R1462" s="53" t="e">
        <f>IF(Q1462=0,"",COUNTIF(Q$4:Q1462,1))</f>
        <v>#REF!</v>
      </c>
      <c r="S1462" s="53" t="e">
        <f>IF(#REF!=zz!BR$2400,1,0)</f>
        <v>#REF!</v>
      </c>
      <c r="T1462" s="53" t="e">
        <f>IF(S1462=0,"",COUNTIF(S$4:S1462,1))</f>
        <v>#REF!</v>
      </c>
      <c r="U1462" s="53" t="e">
        <f>IF(#REF!&lt;&gt;"",1,"")</f>
        <v>#REF!</v>
      </c>
      <c r="V1462" s="53" t="e">
        <f>IF(U1462="","",COUNTIF(U$4:U1462,1))</f>
        <v>#REF!</v>
      </c>
      <c r="W1462" s="53" t="e">
        <f>#REF!</f>
        <v>#REF!</v>
      </c>
      <c r="X1462" s="53" t="e">
        <f>IF(W1462=0,"",COUNTIF(W$4:W1462,1))</f>
        <v>#REF!</v>
      </c>
    </row>
    <row r="1463" spans="12:24" s="21" customFormat="1" x14ac:dyDescent="0.2">
      <c r="L1463" s="22">
        <v>1460</v>
      </c>
      <c r="M1463" s="22" t="e">
        <f>IF(#REF!=#REF!,1,0)</f>
        <v>#REF!</v>
      </c>
      <c r="N1463" s="22" t="e">
        <f>IF(M1463=0,"",COUNTIF(M$4:M1463,1))</f>
        <v>#REF!</v>
      </c>
      <c r="O1463" s="53" t="e">
        <f>IF(#REF!=zz!BR$2396,1,0)</f>
        <v>#REF!</v>
      </c>
      <c r="P1463" s="53" t="e">
        <f>IF(O1463=0,"",COUNTIF(O$4:O1463,1))</f>
        <v>#REF!</v>
      </c>
      <c r="Q1463" s="53" t="e">
        <f>IF(#REF!=zz!BR$2398,1,0)</f>
        <v>#REF!</v>
      </c>
      <c r="R1463" s="53" t="e">
        <f>IF(Q1463=0,"",COUNTIF(Q$4:Q1463,1))</f>
        <v>#REF!</v>
      </c>
      <c r="S1463" s="53" t="e">
        <f>IF(#REF!=zz!BR$2400,1,0)</f>
        <v>#REF!</v>
      </c>
      <c r="T1463" s="53" t="e">
        <f>IF(S1463=0,"",COUNTIF(S$4:S1463,1))</f>
        <v>#REF!</v>
      </c>
      <c r="U1463" s="53" t="e">
        <f>IF(#REF!&lt;&gt;"",1,"")</f>
        <v>#REF!</v>
      </c>
      <c r="V1463" s="53" t="e">
        <f>IF(U1463="","",COUNTIF(U$4:U1463,1))</f>
        <v>#REF!</v>
      </c>
      <c r="W1463" s="53" t="e">
        <f>#REF!</f>
        <v>#REF!</v>
      </c>
      <c r="X1463" s="53" t="e">
        <f>IF(W1463=0,"",COUNTIF(W$4:W1463,1))</f>
        <v>#REF!</v>
      </c>
    </row>
    <row r="1464" spans="12:24" s="21" customFormat="1" x14ac:dyDescent="0.2">
      <c r="L1464" s="22">
        <v>1461</v>
      </c>
      <c r="M1464" s="22" t="e">
        <f>IF(#REF!=#REF!,1,0)</f>
        <v>#REF!</v>
      </c>
      <c r="N1464" s="22" t="e">
        <f>IF(M1464=0,"",COUNTIF(M$4:M1464,1))</f>
        <v>#REF!</v>
      </c>
      <c r="O1464" s="53" t="e">
        <f>IF(#REF!=zz!BR$2396,1,0)</f>
        <v>#REF!</v>
      </c>
      <c r="P1464" s="53" t="e">
        <f>IF(O1464=0,"",COUNTIF(O$4:O1464,1))</f>
        <v>#REF!</v>
      </c>
      <c r="Q1464" s="53" t="e">
        <f>IF(#REF!=zz!BR$2398,1,0)</f>
        <v>#REF!</v>
      </c>
      <c r="R1464" s="53" t="e">
        <f>IF(Q1464=0,"",COUNTIF(Q$4:Q1464,1))</f>
        <v>#REF!</v>
      </c>
      <c r="S1464" s="53" t="e">
        <f>IF(#REF!=zz!BR$2400,1,0)</f>
        <v>#REF!</v>
      </c>
      <c r="T1464" s="53" t="e">
        <f>IF(S1464=0,"",COUNTIF(S$4:S1464,1))</f>
        <v>#REF!</v>
      </c>
      <c r="U1464" s="53" t="e">
        <f>IF(#REF!&lt;&gt;"",1,"")</f>
        <v>#REF!</v>
      </c>
      <c r="V1464" s="53" t="e">
        <f>IF(U1464="","",COUNTIF(U$4:U1464,1))</f>
        <v>#REF!</v>
      </c>
      <c r="W1464" s="53" t="e">
        <f>#REF!</f>
        <v>#REF!</v>
      </c>
      <c r="X1464" s="53" t="e">
        <f>IF(W1464=0,"",COUNTIF(W$4:W1464,1))</f>
        <v>#REF!</v>
      </c>
    </row>
    <row r="1465" spans="12:24" s="21" customFormat="1" x14ac:dyDescent="0.2">
      <c r="L1465" s="22">
        <v>1462</v>
      </c>
      <c r="M1465" s="22" t="e">
        <f>IF(#REF!=#REF!,1,0)</f>
        <v>#REF!</v>
      </c>
      <c r="N1465" s="22" t="e">
        <f>IF(M1465=0,"",COUNTIF(M$4:M1465,1))</f>
        <v>#REF!</v>
      </c>
      <c r="O1465" s="53" t="e">
        <f>IF(#REF!=zz!BR$2396,1,0)</f>
        <v>#REF!</v>
      </c>
      <c r="P1465" s="53" t="e">
        <f>IF(O1465=0,"",COUNTIF(O$4:O1465,1))</f>
        <v>#REF!</v>
      </c>
      <c r="Q1465" s="53" t="e">
        <f>IF(#REF!=zz!BR$2398,1,0)</f>
        <v>#REF!</v>
      </c>
      <c r="R1465" s="53" t="e">
        <f>IF(Q1465=0,"",COUNTIF(Q$4:Q1465,1))</f>
        <v>#REF!</v>
      </c>
      <c r="S1465" s="53" t="e">
        <f>IF(#REF!=zz!BR$2400,1,0)</f>
        <v>#REF!</v>
      </c>
      <c r="T1465" s="53" t="e">
        <f>IF(S1465=0,"",COUNTIF(S$4:S1465,1))</f>
        <v>#REF!</v>
      </c>
      <c r="U1465" s="53" t="e">
        <f>IF(#REF!&lt;&gt;"",1,"")</f>
        <v>#REF!</v>
      </c>
      <c r="V1465" s="53" t="e">
        <f>IF(U1465="","",COUNTIF(U$4:U1465,1))</f>
        <v>#REF!</v>
      </c>
      <c r="W1465" s="53" t="e">
        <f>#REF!</f>
        <v>#REF!</v>
      </c>
      <c r="X1465" s="53" t="e">
        <f>IF(W1465=0,"",COUNTIF(W$4:W1465,1))</f>
        <v>#REF!</v>
      </c>
    </row>
    <row r="1466" spans="12:24" s="21" customFormat="1" x14ac:dyDescent="0.2">
      <c r="L1466" s="22">
        <v>1463</v>
      </c>
      <c r="M1466" s="22" t="e">
        <f>IF(#REF!=#REF!,1,0)</f>
        <v>#REF!</v>
      </c>
      <c r="N1466" s="22" t="e">
        <f>IF(M1466=0,"",COUNTIF(M$4:M1466,1))</f>
        <v>#REF!</v>
      </c>
      <c r="O1466" s="53" t="e">
        <f>IF(#REF!=zz!BR$2396,1,0)</f>
        <v>#REF!</v>
      </c>
      <c r="P1466" s="53" t="e">
        <f>IF(O1466=0,"",COUNTIF(O$4:O1466,1))</f>
        <v>#REF!</v>
      </c>
      <c r="Q1466" s="53" t="e">
        <f>IF(#REF!=zz!BR$2398,1,0)</f>
        <v>#REF!</v>
      </c>
      <c r="R1466" s="53" t="e">
        <f>IF(Q1466=0,"",COUNTIF(Q$4:Q1466,1))</f>
        <v>#REF!</v>
      </c>
      <c r="S1466" s="53" t="e">
        <f>IF(#REF!=zz!BR$2400,1,0)</f>
        <v>#REF!</v>
      </c>
      <c r="T1466" s="53" t="e">
        <f>IF(S1466=0,"",COUNTIF(S$4:S1466,1))</f>
        <v>#REF!</v>
      </c>
      <c r="U1466" s="53" t="e">
        <f>IF(#REF!&lt;&gt;"",1,"")</f>
        <v>#REF!</v>
      </c>
      <c r="V1466" s="53" t="e">
        <f>IF(U1466="","",COUNTIF(U$4:U1466,1))</f>
        <v>#REF!</v>
      </c>
      <c r="W1466" s="53" t="e">
        <f>#REF!</f>
        <v>#REF!</v>
      </c>
      <c r="X1466" s="53" t="e">
        <f>IF(W1466=0,"",COUNTIF(W$4:W1466,1))</f>
        <v>#REF!</v>
      </c>
    </row>
    <row r="1467" spans="12:24" s="21" customFormat="1" x14ac:dyDescent="0.2">
      <c r="L1467" s="22">
        <v>1464</v>
      </c>
      <c r="M1467" s="22" t="e">
        <f>IF(#REF!=#REF!,1,0)</f>
        <v>#REF!</v>
      </c>
      <c r="N1467" s="22" t="e">
        <f>IF(M1467=0,"",COUNTIF(M$4:M1467,1))</f>
        <v>#REF!</v>
      </c>
      <c r="O1467" s="53" t="e">
        <f>IF(#REF!=zz!BR$2396,1,0)</f>
        <v>#REF!</v>
      </c>
      <c r="P1467" s="53" t="e">
        <f>IF(O1467=0,"",COUNTIF(O$4:O1467,1))</f>
        <v>#REF!</v>
      </c>
      <c r="Q1467" s="53" t="e">
        <f>IF(#REF!=zz!BR$2398,1,0)</f>
        <v>#REF!</v>
      </c>
      <c r="R1467" s="53" t="e">
        <f>IF(Q1467=0,"",COUNTIF(Q$4:Q1467,1))</f>
        <v>#REF!</v>
      </c>
      <c r="S1467" s="53" t="e">
        <f>IF(#REF!=zz!BR$2400,1,0)</f>
        <v>#REF!</v>
      </c>
      <c r="T1467" s="53" t="e">
        <f>IF(S1467=0,"",COUNTIF(S$4:S1467,1))</f>
        <v>#REF!</v>
      </c>
      <c r="U1467" s="53" t="e">
        <f>IF(#REF!&lt;&gt;"",1,"")</f>
        <v>#REF!</v>
      </c>
      <c r="V1467" s="53" t="e">
        <f>IF(U1467="","",COUNTIF(U$4:U1467,1))</f>
        <v>#REF!</v>
      </c>
      <c r="W1467" s="53" t="e">
        <f>#REF!</f>
        <v>#REF!</v>
      </c>
      <c r="X1467" s="53" t="e">
        <f>IF(W1467=0,"",COUNTIF(W$4:W1467,1))</f>
        <v>#REF!</v>
      </c>
    </row>
    <row r="1468" spans="12:24" s="21" customFormat="1" x14ac:dyDescent="0.2">
      <c r="L1468" s="22">
        <v>1465</v>
      </c>
      <c r="M1468" s="22" t="e">
        <f>IF(#REF!=#REF!,1,0)</f>
        <v>#REF!</v>
      </c>
      <c r="N1468" s="22" t="e">
        <f>IF(M1468=0,"",COUNTIF(M$4:M1468,1))</f>
        <v>#REF!</v>
      </c>
      <c r="O1468" s="53" t="e">
        <f>IF(#REF!=zz!BR$2396,1,0)</f>
        <v>#REF!</v>
      </c>
      <c r="P1468" s="53" t="e">
        <f>IF(O1468=0,"",COUNTIF(O$4:O1468,1))</f>
        <v>#REF!</v>
      </c>
      <c r="Q1468" s="53" t="e">
        <f>IF(#REF!=zz!BR$2398,1,0)</f>
        <v>#REF!</v>
      </c>
      <c r="R1468" s="53" t="e">
        <f>IF(Q1468=0,"",COUNTIF(Q$4:Q1468,1))</f>
        <v>#REF!</v>
      </c>
      <c r="S1468" s="53" t="e">
        <f>IF(#REF!=zz!BR$2400,1,0)</f>
        <v>#REF!</v>
      </c>
      <c r="T1468" s="53" t="e">
        <f>IF(S1468=0,"",COUNTIF(S$4:S1468,1))</f>
        <v>#REF!</v>
      </c>
      <c r="U1468" s="53" t="e">
        <f>IF(#REF!&lt;&gt;"",1,"")</f>
        <v>#REF!</v>
      </c>
      <c r="V1468" s="53" t="e">
        <f>IF(U1468="","",COUNTIF(U$4:U1468,1))</f>
        <v>#REF!</v>
      </c>
      <c r="W1468" s="53" t="e">
        <f>#REF!</f>
        <v>#REF!</v>
      </c>
      <c r="X1468" s="53" t="e">
        <f>IF(W1468=0,"",COUNTIF(W$4:W1468,1))</f>
        <v>#REF!</v>
      </c>
    </row>
    <row r="1469" spans="12:24" s="21" customFormat="1" x14ac:dyDescent="0.2">
      <c r="L1469" s="22">
        <v>1466</v>
      </c>
      <c r="M1469" s="22" t="e">
        <f>IF(#REF!=#REF!,1,0)</f>
        <v>#REF!</v>
      </c>
      <c r="N1469" s="22" t="e">
        <f>IF(M1469=0,"",COUNTIF(M$4:M1469,1))</f>
        <v>#REF!</v>
      </c>
      <c r="O1469" s="53" t="e">
        <f>IF(#REF!=zz!BR$2396,1,0)</f>
        <v>#REF!</v>
      </c>
      <c r="P1469" s="53" t="e">
        <f>IF(O1469=0,"",COUNTIF(O$4:O1469,1))</f>
        <v>#REF!</v>
      </c>
      <c r="Q1469" s="53" t="e">
        <f>IF(#REF!=zz!BR$2398,1,0)</f>
        <v>#REF!</v>
      </c>
      <c r="R1469" s="53" t="e">
        <f>IF(Q1469=0,"",COUNTIF(Q$4:Q1469,1))</f>
        <v>#REF!</v>
      </c>
      <c r="S1469" s="53" t="e">
        <f>IF(#REF!=zz!BR$2400,1,0)</f>
        <v>#REF!</v>
      </c>
      <c r="T1469" s="53" t="e">
        <f>IF(S1469=0,"",COUNTIF(S$4:S1469,1))</f>
        <v>#REF!</v>
      </c>
      <c r="U1469" s="53" t="e">
        <f>IF(#REF!&lt;&gt;"",1,"")</f>
        <v>#REF!</v>
      </c>
      <c r="V1469" s="53" t="e">
        <f>IF(U1469="","",COUNTIF(U$4:U1469,1))</f>
        <v>#REF!</v>
      </c>
      <c r="W1469" s="53" t="e">
        <f>#REF!</f>
        <v>#REF!</v>
      </c>
      <c r="X1469" s="53" t="e">
        <f>IF(W1469=0,"",COUNTIF(W$4:W1469,1))</f>
        <v>#REF!</v>
      </c>
    </row>
    <row r="1470" spans="12:24" s="21" customFormat="1" x14ac:dyDescent="0.2">
      <c r="L1470" s="22">
        <v>1467</v>
      </c>
      <c r="M1470" s="22" t="e">
        <f>IF(#REF!=#REF!,1,0)</f>
        <v>#REF!</v>
      </c>
      <c r="N1470" s="22" t="e">
        <f>IF(M1470=0,"",COUNTIF(M$4:M1470,1))</f>
        <v>#REF!</v>
      </c>
      <c r="O1470" s="53" t="e">
        <f>IF(#REF!=zz!BR$2396,1,0)</f>
        <v>#REF!</v>
      </c>
      <c r="P1470" s="53" t="e">
        <f>IF(O1470=0,"",COUNTIF(O$4:O1470,1))</f>
        <v>#REF!</v>
      </c>
      <c r="Q1470" s="53" t="e">
        <f>IF(#REF!=zz!BR$2398,1,0)</f>
        <v>#REF!</v>
      </c>
      <c r="R1470" s="53" t="e">
        <f>IF(Q1470=0,"",COUNTIF(Q$4:Q1470,1))</f>
        <v>#REF!</v>
      </c>
      <c r="S1470" s="53" t="e">
        <f>IF(#REF!=zz!BR$2400,1,0)</f>
        <v>#REF!</v>
      </c>
      <c r="T1470" s="53" t="e">
        <f>IF(S1470=0,"",COUNTIF(S$4:S1470,1))</f>
        <v>#REF!</v>
      </c>
      <c r="U1470" s="53" t="e">
        <f>IF(#REF!&lt;&gt;"",1,"")</f>
        <v>#REF!</v>
      </c>
      <c r="V1470" s="53" t="e">
        <f>IF(U1470="","",COUNTIF(U$4:U1470,1))</f>
        <v>#REF!</v>
      </c>
      <c r="W1470" s="53" t="e">
        <f>#REF!</f>
        <v>#REF!</v>
      </c>
      <c r="X1470" s="53" t="e">
        <f>IF(W1470=0,"",COUNTIF(W$4:W1470,1))</f>
        <v>#REF!</v>
      </c>
    </row>
    <row r="1471" spans="12:24" s="21" customFormat="1" x14ac:dyDescent="0.2">
      <c r="L1471" s="22">
        <v>1468</v>
      </c>
      <c r="M1471" s="22" t="e">
        <f>IF(#REF!=#REF!,1,0)</f>
        <v>#REF!</v>
      </c>
      <c r="N1471" s="22" t="e">
        <f>IF(M1471=0,"",COUNTIF(M$4:M1471,1))</f>
        <v>#REF!</v>
      </c>
      <c r="O1471" s="53" t="e">
        <f>IF(#REF!=zz!BR$2396,1,0)</f>
        <v>#REF!</v>
      </c>
      <c r="P1471" s="53" t="e">
        <f>IF(O1471=0,"",COUNTIF(O$4:O1471,1))</f>
        <v>#REF!</v>
      </c>
      <c r="Q1471" s="53" t="e">
        <f>IF(#REF!=zz!BR$2398,1,0)</f>
        <v>#REF!</v>
      </c>
      <c r="R1471" s="53" t="e">
        <f>IF(Q1471=0,"",COUNTIF(Q$4:Q1471,1))</f>
        <v>#REF!</v>
      </c>
      <c r="S1471" s="53" t="e">
        <f>IF(#REF!=zz!BR$2400,1,0)</f>
        <v>#REF!</v>
      </c>
      <c r="T1471" s="53" t="e">
        <f>IF(S1471=0,"",COUNTIF(S$4:S1471,1))</f>
        <v>#REF!</v>
      </c>
      <c r="U1471" s="53" t="e">
        <f>IF(#REF!&lt;&gt;"",1,"")</f>
        <v>#REF!</v>
      </c>
      <c r="V1471" s="53" t="e">
        <f>IF(U1471="","",COUNTIF(U$4:U1471,1))</f>
        <v>#REF!</v>
      </c>
      <c r="W1471" s="53" t="e">
        <f>#REF!</f>
        <v>#REF!</v>
      </c>
      <c r="X1471" s="53" t="e">
        <f>IF(W1471=0,"",COUNTIF(W$4:W1471,1))</f>
        <v>#REF!</v>
      </c>
    </row>
    <row r="1472" spans="12:24" s="21" customFormat="1" x14ac:dyDescent="0.2">
      <c r="L1472" s="22">
        <v>1469</v>
      </c>
      <c r="M1472" s="22" t="e">
        <f>IF(#REF!=#REF!,1,0)</f>
        <v>#REF!</v>
      </c>
      <c r="N1472" s="22" t="e">
        <f>IF(M1472=0,"",COUNTIF(M$4:M1472,1))</f>
        <v>#REF!</v>
      </c>
      <c r="O1472" s="53" t="e">
        <f>IF(#REF!=zz!BR$2396,1,0)</f>
        <v>#REF!</v>
      </c>
      <c r="P1472" s="53" t="e">
        <f>IF(O1472=0,"",COUNTIF(O$4:O1472,1))</f>
        <v>#REF!</v>
      </c>
      <c r="Q1472" s="53" t="e">
        <f>IF(#REF!=zz!BR$2398,1,0)</f>
        <v>#REF!</v>
      </c>
      <c r="R1472" s="53" t="e">
        <f>IF(Q1472=0,"",COUNTIF(Q$4:Q1472,1))</f>
        <v>#REF!</v>
      </c>
      <c r="S1472" s="53" t="e">
        <f>IF(#REF!=zz!BR$2400,1,0)</f>
        <v>#REF!</v>
      </c>
      <c r="T1472" s="53" t="e">
        <f>IF(S1472=0,"",COUNTIF(S$4:S1472,1))</f>
        <v>#REF!</v>
      </c>
      <c r="U1472" s="53" t="e">
        <f>IF(#REF!&lt;&gt;"",1,"")</f>
        <v>#REF!</v>
      </c>
      <c r="V1472" s="53" t="e">
        <f>IF(U1472="","",COUNTIF(U$4:U1472,1))</f>
        <v>#REF!</v>
      </c>
      <c r="W1472" s="53" t="e">
        <f>#REF!</f>
        <v>#REF!</v>
      </c>
      <c r="X1472" s="53" t="e">
        <f>IF(W1472=0,"",COUNTIF(W$4:W1472,1))</f>
        <v>#REF!</v>
      </c>
    </row>
    <row r="1473" spans="12:24" s="21" customFormat="1" x14ac:dyDescent="0.2">
      <c r="L1473" s="22">
        <v>1470</v>
      </c>
      <c r="M1473" s="22" t="e">
        <f>IF(#REF!=#REF!,1,0)</f>
        <v>#REF!</v>
      </c>
      <c r="N1473" s="22" t="e">
        <f>IF(M1473=0,"",COUNTIF(M$4:M1473,1))</f>
        <v>#REF!</v>
      </c>
      <c r="O1473" s="53" t="e">
        <f>IF(#REF!=zz!BR$2396,1,0)</f>
        <v>#REF!</v>
      </c>
      <c r="P1473" s="53" t="e">
        <f>IF(O1473=0,"",COUNTIF(O$4:O1473,1))</f>
        <v>#REF!</v>
      </c>
      <c r="Q1473" s="53" t="e">
        <f>IF(#REF!=zz!BR$2398,1,0)</f>
        <v>#REF!</v>
      </c>
      <c r="R1473" s="53" t="e">
        <f>IF(Q1473=0,"",COUNTIF(Q$4:Q1473,1))</f>
        <v>#REF!</v>
      </c>
      <c r="S1473" s="53" t="e">
        <f>IF(#REF!=zz!BR$2400,1,0)</f>
        <v>#REF!</v>
      </c>
      <c r="T1473" s="53" t="e">
        <f>IF(S1473=0,"",COUNTIF(S$4:S1473,1))</f>
        <v>#REF!</v>
      </c>
      <c r="U1473" s="53" t="e">
        <f>IF(#REF!&lt;&gt;"",1,"")</f>
        <v>#REF!</v>
      </c>
      <c r="V1473" s="53" t="e">
        <f>IF(U1473="","",COUNTIF(U$4:U1473,1))</f>
        <v>#REF!</v>
      </c>
      <c r="W1473" s="53" t="e">
        <f>#REF!</f>
        <v>#REF!</v>
      </c>
      <c r="X1473" s="53" t="e">
        <f>IF(W1473=0,"",COUNTIF(W$4:W1473,1))</f>
        <v>#REF!</v>
      </c>
    </row>
    <row r="1474" spans="12:24" s="21" customFormat="1" x14ac:dyDescent="0.2">
      <c r="L1474" s="22">
        <v>1471</v>
      </c>
      <c r="M1474" s="22" t="e">
        <f>IF(#REF!=#REF!,1,0)</f>
        <v>#REF!</v>
      </c>
      <c r="N1474" s="22" t="e">
        <f>IF(M1474=0,"",COUNTIF(M$4:M1474,1))</f>
        <v>#REF!</v>
      </c>
      <c r="O1474" s="53" t="e">
        <f>IF(#REF!=zz!BR$2396,1,0)</f>
        <v>#REF!</v>
      </c>
      <c r="P1474" s="53" t="e">
        <f>IF(O1474=0,"",COUNTIF(O$4:O1474,1))</f>
        <v>#REF!</v>
      </c>
      <c r="Q1474" s="53" t="e">
        <f>IF(#REF!=zz!BR$2398,1,0)</f>
        <v>#REF!</v>
      </c>
      <c r="R1474" s="53" t="e">
        <f>IF(Q1474=0,"",COUNTIF(Q$4:Q1474,1))</f>
        <v>#REF!</v>
      </c>
      <c r="S1474" s="53" t="e">
        <f>IF(#REF!=zz!BR$2400,1,0)</f>
        <v>#REF!</v>
      </c>
      <c r="T1474" s="53" t="e">
        <f>IF(S1474=0,"",COUNTIF(S$4:S1474,1))</f>
        <v>#REF!</v>
      </c>
      <c r="U1474" s="53" t="e">
        <f>IF(#REF!&lt;&gt;"",1,"")</f>
        <v>#REF!</v>
      </c>
      <c r="V1474" s="53" t="e">
        <f>IF(U1474="","",COUNTIF(U$4:U1474,1))</f>
        <v>#REF!</v>
      </c>
      <c r="W1474" s="53" t="e">
        <f>#REF!</f>
        <v>#REF!</v>
      </c>
      <c r="X1474" s="53" t="e">
        <f>IF(W1474=0,"",COUNTIF(W$4:W1474,1))</f>
        <v>#REF!</v>
      </c>
    </row>
    <row r="1475" spans="12:24" s="21" customFormat="1" x14ac:dyDescent="0.2">
      <c r="L1475" s="22">
        <v>1472</v>
      </c>
      <c r="M1475" s="22" t="e">
        <f>IF(#REF!=#REF!,1,0)</f>
        <v>#REF!</v>
      </c>
      <c r="N1475" s="22" t="e">
        <f>IF(M1475=0,"",COUNTIF(M$4:M1475,1))</f>
        <v>#REF!</v>
      </c>
      <c r="O1475" s="53" t="e">
        <f>IF(#REF!=zz!BR$2396,1,0)</f>
        <v>#REF!</v>
      </c>
      <c r="P1475" s="53" t="e">
        <f>IF(O1475=0,"",COUNTIF(O$4:O1475,1))</f>
        <v>#REF!</v>
      </c>
      <c r="Q1475" s="53" t="e">
        <f>IF(#REF!=zz!BR$2398,1,0)</f>
        <v>#REF!</v>
      </c>
      <c r="R1475" s="53" t="e">
        <f>IF(Q1475=0,"",COUNTIF(Q$4:Q1475,1))</f>
        <v>#REF!</v>
      </c>
      <c r="S1475" s="53" t="e">
        <f>IF(#REF!=zz!BR$2400,1,0)</f>
        <v>#REF!</v>
      </c>
      <c r="T1475" s="53" t="e">
        <f>IF(S1475=0,"",COUNTIF(S$4:S1475,1))</f>
        <v>#REF!</v>
      </c>
      <c r="U1475" s="53" t="e">
        <f>IF(#REF!&lt;&gt;"",1,"")</f>
        <v>#REF!</v>
      </c>
      <c r="V1475" s="53" t="e">
        <f>IF(U1475="","",COUNTIF(U$4:U1475,1))</f>
        <v>#REF!</v>
      </c>
      <c r="W1475" s="53" t="e">
        <f>#REF!</f>
        <v>#REF!</v>
      </c>
      <c r="X1475" s="53" t="e">
        <f>IF(W1475=0,"",COUNTIF(W$4:W1475,1))</f>
        <v>#REF!</v>
      </c>
    </row>
    <row r="1476" spans="12:24" s="21" customFormat="1" x14ac:dyDescent="0.2">
      <c r="L1476" s="22">
        <v>1473</v>
      </c>
      <c r="M1476" s="22" t="e">
        <f>IF(#REF!=#REF!,1,0)</f>
        <v>#REF!</v>
      </c>
      <c r="N1476" s="22" t="e">
        <f>IF(M1476=0,"",COUNTIF(M$4:M1476,1))</f>
        <v>#REF!</v>
      </c>
      <c r="O1476" s="53" t="e">
        <f>IF(#REF!=zz!BR$2396,1,0)</f>
        <v>#REF!</v>
      </c>
      <c r="P1476" s="53" t="e">
        <f>IF(O1476=0,"",COUNTIF(O$4:O1476,1))</f>
        <v>#REF!</v>
      </c>
      <c r="Q1476" s="53" t="e">
        <f>IF(#REF!=zz!BR$2398,1,0)</f>
        <v>#REF!</v>
      </c>
      <c r="R1476" s="53" t="e">
        <f>IF(Q1476=0,"",COUNTIF(Q$4:Q1476,1))</f>
        <v>#REF!</v>
      </c>
      <c r="S1476" s="53" t="e">
        <f>IF(#REF!=zz!BR$2400,1,0)</f>
        <v>#REF!</v>
      </c>
      <c r="T1476" s="53" t="e">
        <f>IF(S1476=0,"",COUNTIF(S$4:S1476,1))</f>
        <v>#REF!</v>
      </c>
      <c r="U1476" s="53" t="e">
        <f>IF(#REF!&lt;&gt;"",1,"")</f>
        <v>#REF!</v>
      </c>
      <c r="V1476" s="53" t="e">
        <f>IF(U1476="","",COUNTIF(U$4:U1476,1))</f>
        <v>#REF!</v>
      </c>
      <c r="W1476" s="53" t="e">
        <f>#REF!</f>
        <v>#REF!</v>
      </c>
      <c r="X1476" s="53" t="e">
        <f>IF(W1476=0,"",COUNTIF(W$4:W1476,1))</f>
        <v>#REF!</v>
      </c>
    </row>
    <row r="1477" spans="12:24" s="21" customFormat="1" x14ac:dyDescent="0.2">
      <c r="L1477" s="22">
        <v>1474</v>
      </c>
      <c r="M1477" s="22" t="e">
        <f>IF(#REF!=#REF!,1,0)</f>
        <v>#REF!</v>
      </c>
      <c r="N1477" s="22" t="e">
        <f>IF(M1477=0,"",COUNTIF(M$4:M1477,1))</f>
        <v>#REF!</v>
      </c>
      <c r="O1477" s="53" t="e">
        <f>IF(#REF!=zz!BR$2396,1,0)</f>
        <v>#REF!</v>
      </c>
      <c r="P1477" s="53" t="e">
        <f>IF(O1477=0,"",COUNTIF(O$4:O1477,1))</f>
        <v>#REF!</v>
      </c>
      <c r="Q1477" s="53" t="e">
        <f>IF(#REF!=zz!BR$2398,1,0)</f>
        <v>#REF!</v>
      </c>
      <c r="R1477" s="53" t="e">
        <f>IF(Q1477=0,"",COUNTIF(Q$4:Q1477,1))</f>
        <v>#REF!</v>
      </c>
      <c r="S1477" s="53" t="e">
        <f>IF(#REF!=zz!BR$2400,1,0)</f>
        <v>#REF!</v>
      </c>
      <c r="T1477" s="53" t="e">
        <f>IF(S1477=0,"",COUNTIF(S$4:S1477,1))</f>
        <v>#REF!</v>
      </c>
      <c r="U1477" s="53" t="e">
        <f>IF(#REF!&lt;&gt;"",1,"")</f>
        <v>#REF!</v>
      </c>
      <c r="V1477" s="53" t="e">
        <f>IF(U1477="","",COUNTIF(U$4:U1477,1))</f>
        <v>#REF!</v>
      </c>
      <c r="W1477" s="53" t="e">
        <f>#REF!</f>
        <v>#REF!</v>
      </c>
      <c r="X1477" s="53" t="e">
        <f>IF(W1477=0,"",COUNTIF(W$4:W1477,1))</f>
        <v>#REF!</v>
      </c>
    </row>
    <row r="1478" spans="12:24" s="21" customFormat="1" x14ac:dyDescent="0.2">
      <c r="L1478" s="22">
        <v>1475</v>
      </c>
      <c r="M1478" s="22" t="e">
        <f>IF(#REF!=#REF!,1,0)</f>
        <v>#REF!</v>
      </c>
      <c r="N1478" s="22" t="e">
        <f>IF(M1478=0,"",COUNTIF(M$4:M1478,1))</f>
        <v>#REF!</v>
      </c>
      <c r="O1478" s="53" t="e">
        <f>IF(#REF!=zz!BR$2396,1,0)</f>
        <v>#REF!</v>
      </c>
      <c r="P1478" s="53" t="e">
        <f>IF(O1478=0,"",COUNTIF(O$4:O1478,1))</f>
        <v>#REF!</v>
      </c>
      <c r="Q1478" s="53" t="e">
        <f>IF(#REF!=zz!BR$2398,1,0)</f>
        <v>#REF!</v>
      </c>
      <c r="R1478" s="53" t="e">
        <f>IF(Q1478=0,"",COUNTIF(Q$4:Q1478,1))</f>
        <v>#REF!</v>
      </c>
      <c r="S1478" s="53" t="e">
        <f>IF(#REF!=zz!BR$2400,1,0)</f>
        <v>#REF!</v>
      </c>
      <c r="T1478" s="53" t="e">
        <f>IF(S1478=0,"",COUNTIF(S$4:S1478,1))</f>
        <v>#REF!</v>
      </c>
      <c r="U1478" s="53" t="e">
        <f>IF(#REF!&lt;&gt;"",1,"")</f>
        <v>#REF!</v>
      </c>
      <c r="V1478" s="53" t="e">
        <f>IF(U1478="","",COUNTIF(U$4:U1478,1))</f>
        <v>#REF!</v>
      </c>
      <c r="W1478" s="53" t="e">
        <f>#REF!</f>
        <v>#REF!</v>
      </c>
      <c r="X1478" s="53" t="e">
        <f>IF(W1478=0,"",COUNTIF(W$4:W1478,1))</f>
        <v>#REF!</v>
      </c>
    </row>
    <row r="1479" spans="12:24" s="21" customFormat="1" x14ac:dyDescent="0.2">
      <c r="L1479" s="22">
        <v>1476</v>
      </c>
      <c r="M1479" s="22" t="e">
        <f>IF(#REF!=#REF!,1,0)</f>
        <v>#REF!</v>
      </c>
      <c r="N1479" s="22" t="e">
        <f>IF(M1479=0,"",COUNTIF(M$4:M1479,1))</f>
        <v>#REF!</v>
      </c>
      <c r="O1479" s="53" t="e">
        <f>IF(#REF!=zz!BR$2396,1,0)</f>
        <v>#REF!</v>
      </c>
      <c r="P1479" s="53" t="e">
        <f>IF(O1479=0,"",COUNTIF(O$4:O1479,1))</f>
        <v>#REF!</v>
      </c>
      <c r="Q1479" s="53" t="e">
        <f>IF(#REF!=zz!BR$2398,1,0)</f>
        <v>#REF!</v>
      </c>
      <c r="R1479" s="53" t="e">
        <f>IF(Q1479=0,"",COUNTIF(Q$4:Q1479,1))</f>
        <v>#REF!</v>
      </c>
      <c r="S1479" s="53" t="e">
        <f>IF(#REF!=zz!BR$2400,1,0)</f>
        <v>#REF!</v>
      </c>
      <c r="T1479" s="53" t="e">
        <f>IF(S1479=0,"",COUNTIF(S$4:S1479,1))</f>
        <v>#REF!</v>
      </c>
      <c r="U1479" s="53" t="e">
        <f>IF(#REF!&lt;&gt;"",1,"")</f>
        <v>#REF!</v>
      </c>
      <c r="V1479" s="53" t="e">
        <f>IF(U1479="","",COUNTIF(U$4:U1479,1))</f>
        <v>#REF!</v>
      </c>
      <c r="W1479" s="53" t="e">
        <f>#REF!</f>
        <v>#REF!</v>
      </c>
      <c r="X1479" s="53" t="e">
        <f>IF(W1479=0,"",COUNTIF(W$4:W1479,1))</f>
        <v>#REF!</v>
      </c>
    </row>
    <row r="1480" spans="12:24" s="21" customFormat="1" x14ac:dyDescent="0.2">
      <c r="L1480" s="22">
        <v>1477</v>
      </c>
      <c r="M1480" s="22" t="e">
        <f>IF(#REF!=#REF!,1,0)</f>
        <v>#REF!</v>
      </c>
      <c r="N1480" s="22" t="e">
        <f>IF(M1480=0,"",COUNTIF(M$4:M1480,1))</f>
        <v>#REF!</v>
      </c>
      <c r="O1480" s="53" t="e">
        <f>IF(#REF!=zz!BR$2396,1,0)</f>
        <v>#REF!</v>
      </c>
      <c r="P1480" s="53" t="e">
        <f>IF(O1480=0,"",COUNTIF(O$4:O1480,1))</f>
        <v>#REF!</v>
      </c>
      <c r="Q1480" s="53" t="e">
        <f>IF(#REF!=zz!BR$2398,1,0)</f>
        <v>#REF!</v>
      </c>
      <c r="R1480" s="53" t="e">
        <f>IF(Q1480=0,"",COUNTIF(Q$4:Q1480,1))</f>
        <v>#REF!</v>
      </c>
      <c r="S1480" s="53" t="e">
        <f>IF(#REF!=zz!BR$2400,1,0)</f>
        <v>#REF!</v>
      </c>
      <c r="T1480" s="53" t="e">
        <f>IF(S1480=0,"",COUNTIF(S$4:S1480,1))</f>
        <v>#REF!</v>
      </c>
      <c r="U1480" s="53" t="e">
        <f>IF(#REF!&lt;&gt;"",1,"")</f>
        <v>#REF!</v>
      </c>
      <c r="V1480" s="53" t="e">
        <f>IF(U1480="","",COUNTIF(U$4:U1480,1))</f>
        <v>#REF!</v>
      </c>
      <c r="W1480" s="53" t="e">
        <f>#REF!</f>
        <v>#REF!</v>
      </c>
      <c r="X1480" s="53" t="e">
        <f>IF(W1480=0,"",COUNTIF(W$4:W1480,1))</f>
        <v>#REF!</v>
      </c>
    </row>
    <row r="1481" spans="12:24" s="21" customFormat="1" x14ac:dyDescent="0.2">
      <c r="L1481" s="22">
        <v>1478</v>
      </c>
      <c r="M1481" s="22" t="e">
        <f>IF(#REF!=#REF!,1,0)</f>
        <v>#REF!</v>
      </c>
      <c r="N1481" s="22" t="e">
        <f>IF(M1481=0,"",COUNTIF(M$4:M1481,1))</f>
        <v>#REF!</v>
      </c>
      <c r="O1481" s="53" t="e">
        <f>IF(#REF!=zz!BR$2396,1,0)</f>
        <v>#REF!</v>
      </c>
      <c r="P1481" s="53" t="e">
        <f>IF(O1481=0,"",COUNTIF(O$4:O1481,1))</f>
        <v>#REF!</v>
      </c>
      <c r="Q1481" s="53" t="e">
        <f>IF(#REF!=zz!BR$2398,1,0)</f>
        <v>#REF!</v>
      </c>
      <c r="R1481" s="53" t="e">
        <f>IF(Q1481=0,"",COUNTIF(Q$4:Q1481,1))</f>
        <v>#REF!</v>
      </c>
      <c r="S1481" s="53" t="e">
        <f>IF(#REF!=zz!BR$2400,1,0)</f>
        <v>#REF!</v>
      </c>
      <c r="T1481" s="53" t="e">
        <f>IF(S1481=0,"",COUNTIF(S$4:S1481,1))</f>
        <v>#REF!</v>
      </c>
      <c r="U1481" s="53" t="e">
        <f>IF(#REF!&lt;&gt;"",1,"")</f>
        <v>#REF!</v>
      </c>
      <c r="V1481" s="53" t="e">
        <f>IF(U1481="","",COUNTIF(U$4:U1481,1))</f>
        <v>#REF!</v>
      </c>
      <c r="W1481" s="53" t="e">
        <f>#REF!</f>
        <v>#REF!</v>
      </c>
      <c r="X1481" s="53" t="e">
        <f>IF(W1481=0,"",COUNTIF(W$4:W1481,1))</f>
        <v>#REF!</v>
      </c>
    </row>
    <row r="1482" spans="12:24" s="21" customFormat="1" x14ac:dyDescent="0.2">
      <c r="L1482" s="22">
        <v>1479</v>
      </c>
      <c r="M1482" s="22" t="e">
        <f>IF(#REF!=#REF!,1,0)</f>
        <v>#REF!</v>
      </c>
      <c r="N1482" s="22" t="e">
        <f>IF(M1482=0,"",COUNTIF(M$4:M1482,1))</f>
        <v>#REF!</v>
      </c>
      <c r="O1482" s="53" t="e">
        <f>IF(#REF!=zz!BR$2396,1,0)</f>
        <v>#REF!</v>
      </c>
      <c r="P1482" s="53" t="e">
        <f>IF(O1482=0,"",COUNTIF(O$4:O1482,1))</f>
        <v>#REF!</v>
      </c>
      <c r="Q1482" s="53" t="e">
        <f>IF(#REF!=zz!BR$2398,1,0)</f>
        <v>#REF!</v>
      </c>
      <c r="R1482" s="53" t="e">
        <f>IF(Q1482=0,"",COUNTIF(Q$4:Q1482,1))</f>
        <v>#REF!</v>
      </c>
      <c r="S1482" s="53" t="e">
        <f>IF(#REF!=zz!BR$2400,1,0)</f>
        <v>#REF!</v>
      </c>
      <c r="T1482" s="53" t="e">
        <f>IF(S1482=0,"",COUNTIF(S$4:S1482,1))</f>
        <v>#REF!</v>
      </c>
      <c r="U1482" s="53" t="e">
        <f>IF(#REF!&lt;&gt;"",1,"")</f>
        <v>#REF!</v>
      </c>
      <c r="V1482" s="53" t="e">
        <f>IF(U1482="","",COUNTIF(U$4:U1482,1))</f>
        <v>#REF!</v>
      </c>
      <c r="W1482" s="53" t="e">
        <f>#REF!</f>
        <v>#REF!</v>
      </c>
      <c r="X1482" s="53" t="e">
        <f>IF(W1482=0,"",COUNTIF(W$4:W1482,1))</f>
        <v>#REF!</v>
      </c>
    </row>
    <row r="1483" spans="12:24" s="21" customFormat="1" x14ac:dyDescent="0.2">
      <c r="L1483" s="22">
        <v>1480</v>
      </c>
      <c r="M1483" s="22" t="e">
        <f>IF(#REF!=#REF!,1,0)</f>
        <v>#REF!</v>
      </c>
      <c r="N1483" s="22" t="e">
        <f>IF(M1483=0,"",COUNTIF(M$4:M1483,1))</f>
        <v>#REF!</v>
      </c>
      <c r="O1483" s="53" t="e">
        <f>IF(#REF!=zz!BR$2396,1,0)</f>
        <v>#REF!</v>
      </c>
      <c r="P1483" s="53" t="e">
        <f>IF(O1483=0,"",COUNTIF(O$4:O1483,1))</f>
        <v>#REF!</v>
      </c>
      <c r="Q1483" s="53" t="e">
        <f>IF(#REF!=zz!BR$2398,1,0)</f>
        <v>#REF!</v>
      </c>
      <c r="R1483" s="53" t="e">
        <f>IF(Q1483=0,"",COUNTIF(Q$4:Q1483,1))</f>
        <v>#REF!</v>
      </c>
      <c r="S1483" s="53" t="e">
        <f>IF(#REF!=zz!BR$2400,1,0)</f>
        <v>#REF!</v>
      </c>
      <c r="T1483" s="53" t="e">
        <f>IF(S1483=0,"",COUNTIF(S$4:S1483,1))</f>
        <v>#REF!</v>
      </c>
      <c r="U1483" s="53" t="e">
        <f>IF(#REF!&lt;&gt;"",1,"")</f>
        <v>#REF!</v>
      </c>
      <c r="V1483" s="53" t="e">
        <f>IF(U1483="","",COUNTIF(U$4:U1483,1))</f>
        <v>#REF!</v>
      </c>
      <c r="W1483" s="53" t="e">
        <f>#REF!</f>
        <v>#REF!</v>
      </c>
      <c r="X1483" s="53" t="e">
        <f>IF(W1483=0,"",COUNTIF(W$4:W1483,1))</f>
        <v>#REF!</v>
      </c>
    </row>
    <row r="1484" spans="12:24" s="21" customFormat="1" x14ac:dyDescent="0.2">
      <c r="L1484" s="22">
        <v>1481</v>
      </c>
      <c r="M1484" s="22" t="e">
        <f>IF(#REF!=#REF!,1,0)</f>
        <v>#REF!</v>
      </c>
      <c r="N1484" s="22" t="e">
        <f>IF(M1484=0,"",COUNTIF(M$4:M1484,1))</f>
        <v>#REF!</v>
      </c>
      <c r="O1484" s="53" t="e">
        <f>IF(#REF!=zz!BR$2396,1,0)</f>
        <v>#REF!</v>
      </c>
      <c r="P1484" s="53" t="e">
        <f>IF(O1484=0,"",COUNTIF(O$4:O1484,1))</f>
        <v>#REF!</v>
      </c>
      <c r="Q1484" s="53" t="e">
        <f>IF(#REF!=zz!BR$2398,1,0)</f>
        <v>#REF!</v>
      </c>
      <c r="R1484" s="53" t="e">
        <f>IF(Q1484=0,"",COUNTIF(Q$4:Q1484,1))</f>
        <v>#REF!</v>
      </c>
      <c r="S1484" s="53" t="e">
        <f>IF(#REF!=zz!BR$2400,1,0)</f>
        <v>#REF!</v>
      </c>
      <c r="T1484" s="53" t="e">
        <f>IF(S1484=0,"",COUNTIF(S$4:S1484,1))</f>
        <v>#REF!</v>
      </c>
      <c r="U1484" s="53" t="e">
        <f>IF(#REF!&lt;&gt;"",1,"")</f>
        <v>#REF!</v>
      </c>
      <c r="V1484" s="53" t="e">
        <f>IF(U1484="","",COUNTIF(U$4:U1484,1))</f>
        <v>#REF!</v>
      </c>
      <c r="W1484" s="53" t="e">
        <f>#REF!</f>
        <v>#REF!</v>
      </c>
      <c r="X1484" s="53" t="e">
        <f>IF(W1484=0,"",COUNTIF(W$4:W1484,1))</f>
        <v>#REF!</v>
      </c>
    </row>
    <row r="1485" spans="12:24" s="21" customFormat="1" x14ac:dyDescent="0.2">
      <c r="L1485" s="22">
        <v>1482</v>
      </c>
      <c r="M1485" s="22" t="e">
        <f>IF(#REF!=#REF!,1,0)</f>
        <v>#REF!</v>
      </c>
      <c r="N1485" s="22" t="e">
        <f>IF(M1485=0,"",COUNTIF(M$4:M1485,1))</f>
        <v>#REF!</v>
      </c>
      <c r="O1485" s="53" t="e">
        <f>IF(#REF!=zz!BR$2396,1,0)</f>
        <v>#REF!</v>
      </c>
      <c r="P1485" s="53" t="e">
        <f>IF(O1485=0,"",COUNTIF(O$4:O1485,1))</f>
        <v>#REF!</v>
      </c>
      <c r="Q1485" s="53" t="e">
        <f>IF(#REF!=zz!BR$2398,1,0)</f>
        <v>#REF!</v>
      </c>
      <c r="R1485" s="53" t="e">
        <f>IF(Q1485=0,"",COUNTIF(Q$4:Q1485,1))</f>
        <v>#REF!</v>
      </c>
      <c r="S1485" s="53" t="e">
        <f>IF(#REF!=zz!BR$2400,1,0)</f>
        <v>#REF!</v>
      </c>
      <c r="T1485" s="53" t="e">
        <f>IF(S1485=0,"",COUNTIF(S$4:S1485,1))</f>
        <v>#REF!</v>
      </c>
      <c r="U1485" s="53" t="e">
        <f>IF(#REF!&lt;&gt;"",1,"")</f>
        <v>#REF!</v>
      </c>
      <c r="V1485" s="53" t="e">
        <f>IF(U1485="","",COUNTIF(U$4:U1485,1))</f>
        <v>#REF!</v>
      </c>
      <c r="W1485" s="53" t="e">
        <f>#REF!</f>
        <v>#REF!</v>
      </c>
      <c r="X1485" s="53" t="e">
        <f>IF(W1485=0,"",COUNTIF(W$4:W1485,1))</f>
        <v>#REF!</v>
      </c>
    </row>
    <row r="1486" spans="12:24" s="21" customFormat="1" x14ac:dyDescent="0.2">
      <c r="L1486" s="22">
        <v>1483</v>
      </c>
      <c r="M1486" s="22" t="e">
        <f>IF(#REF!=#REF!,1,0)</f>
        <v>#REF!</v>
      </c>
      <c r="N1486" s="22" t="e">
        <f>IF(M1486=0,"",COUNTIF(M$4:M1486,1))</f>
        <v>#REF!</v>
      </c>
      <c r="O1486" s="53" t="e">
        <f>IF(#REF!=zz!BR$2396,1,0)</f>
        <v>#REF!</v>
      </c>
      <c r="P1486" s="53" t="e">
        <f>IF(O1486=0,"",COUNTIF(O$4:O1486,1))</f>
        <v>#REF!</v>
      </c>
      <c r="Q1486" s="53" t="e">
        <f>IF(#REF!=zz!BR$2398,1,0)</f>
        <v>#REF!</v>
      </c>
      <c r="R1486" s="53" t="e">
        <f>IF(Q1486=0,"",COUNTIF(Q$4:Q1486,1))</f>
        <v>#REF!</v>
      </c>
      <c r="S1486" s="53" t="e">
        <f>IF(#REF!=zz!BR$2400,1,0)</f>
        <v>#REF!</v>
      </c>
      <c r="T1486" s="53" t="e">
        <f>IF(S1486=0,"",COUNTIF(S$4:S1486,1))</f>
        <v>#REF!</v>
      </c>
      <c r="U1486" s="53" t="e">
        <f>IF(#REF!&lt;&gt;"",1,"")</f>
        <v>#REF!</v>
      </c>
      <c r="V1486" s="53" t="e">
        <f>IF(U1486="","",COUNTIF(U$4:U1486,1))</f>
        <v>#REF!</v>
      </c>
      <c r="W1486" s="53" t="e">
        <f>#REF!</f>
        <v>#REF!</v>
      </c>
      <c r="X1486" s="53" t="e">
        <f>IF(W1486=0,"",COUNTIF(W$4:W1486,1))</f>
        <v>#REF!</v>
      </c>
    </row>
    <row r="1487" spans="12:24" s="21" customFormat="1" x14ac:dyDescent="0.2">
      <c r="L1487" s="22">
        <v>1484</v>
      </c>
      <c r="M1487" s="22" t="e">
        <f>IF(#REF!=#REF!,1,0)</f>
        <v>#REF!</v>
      </c>
      <c r="N1487" s="22" t="e">
        <f>IF(M1487=0,"",COUNTIF(M$4:M1487,1))</f>
        <v>#REF!</v>
      </c>
      <c r="O1487" s="53" t="e">
        <f>IF(#REF!=zz!BR$2396,1,0)</f>
        <v>#REF!</v>
      </c>
      <c r="P1487" s="53" t="e">
        <f>IF(O1487=0,"",COUNTIF(O$4:O1487,1))</f>
        <v>#REF!</v>
      </c>
      <c r="Q1487" s="53" t="e">
        <f>IF(#REF!=zz!BR$2398,1,0)</f>
        <v>#REF!</v>
      </c>
      <c r="R1487" s="53" t="e">
        <f>IF(Q1487=0,"",COUNTIF(Q$4:Q1487,1))</f>
        <v>#REF!</v>
      </c>
      <c r="S1487" s="53" t="e">
        <f>IF(#REF!=zz!BR$2400,1,0)</f>
        <v>#REF!</v>
      </c>
      <c r="T1487" s="53" t="e">
        <f>IF(S1487=0,"",COUNTIF(S$4:S1487,1))</f>
        <v>#REF!</v>
      </c>
      <c r="U1487" s="53" t="e">
        <f>IF(#REF!&lt;&gt;"",1,"")</f>
        <v>#REF!</v>
      </c>
      <c r="V1487" s="53" t="e">
        <f>IF(U1487="","",COUNTIF(U$4:U1487,1))</f>
        <v>#REF!</v>
      </c>
      <c r="W1487" s="53" t="e">
        <f>#REF!</f>
        <v>#REF!</v>
      </c>
      <c r="X1487" s="53" t="e">
        <f>IF(W1487=0,"",COUNTIF(W$4:W1487,1))</f>
        <v>#REF!</v>
      </c>
    </row>
    <row r="1488" spans="12:24" s="21" customFormat="1" x14ac:dyDescent="0.2">
      <c r="L1488" s="22">
        <v>1485</v>
      </c>
      <c r="M1488" s="22" t="e">
        <f>IF(#REF!=#REF!,1,0)</f>
        <v>#REF!</v>
      </c>
      <c r="N1488" s="22" t="e">
        <f>IF(M1488=0,"",COUNTIF(M$4:M1488,1))</f>
        <v>#REF!</v>
      </c>
      <c r="O1488" s="53" t="e">
        <f>IF(#REF!=zz!BR$2396,1,0)</f>
        <v>#REF!</v>
      </c>
      <c r="P1488" s="53" t="e">
        <f>IF(O1488=0,"",COUNTIF(O$4:O1488,1))</f>
        <v>#REF!</v>
      </c>
      <c r="Q1488" s="53" t="e">
        <f>IF(#REF!=zz!BR$2398,1,0)</f>
        <v>#REF!</v>
      </c>
      <c r="R1488" s="53" t="e">
        <f>IF(Q1488=0,"",COUNTIF(Q$4:Q1488,1))</f>
        <v>#REF!</v>
      </c>
      <c r="S1488" s="53" t="e">
        <f>IF(#REF!=zz!BR$2400,1,0)</f>
        <v>#REF!</v>
      </c>
      <c r="T1488" s="53" t="e">
        <f>IF(S1488=0,"",COUNTIF(S$4:S1488,1))</f>
        <v>#REF!</v>
      </c>
      <c r="U1488" s="53" t="e">
        <f>IF(#REF!&lt;&gt;"",1,"")</f>
        <v>#REF!</v>
      </c>
      <c r="V1488" s="53" t="e">
        <f>IF(U1488="","",COUNTIF(U$4:U1488,1))</f>
        <v>#REF!</v>
      </c>
      <c r="W1488" s="53" t="e">
        <f>#REF!</f>
        <v>#REF!</v>
      </c>
      <c r="X1488" s="53" t="e">
        <f>IF(W1488=0,"",COUNTIF(W$4:W1488,1))</f>
        <v>#REF!</v>
      </c>
    </row>
    <row r="1489" spans="12:24" s="21" customFormat="1" x14ac:dyDescent="0.2">
      <c r="L1489" s="22">
        <v>1486</v>
      </c>
      <c r="M1489" s="22" t="e">
        <f>IF(#REF!=#REF!,1,0)</f>
        <v>#REF!</v>
      </c>
      <c r="N1489" s="22" t="e">
        <f>IF(M1489=0,"",COUNTIF(M$4:M1489,1))</f>
        <v>#REF!</v>
      </c>
      <c r="O1489" s="53" t="e">
        <f>IF(#REF!=zz!BR$2396,1,0)</f>
        <v>#REF!</v>
      </c>
      <c r="P1489" s="53" t="e">
        <f>IF(O1489=0,"",COUNTIF(O$4:O1489,1))</f>
        <v>#REF!</v>
      </c>
      <c r="Q1489" s="53" t="e">
        <f>IF(#REF!=zz!BR$2398,1,0)</f>
        <v>#REF!</v>
      </c>
      <c r="R1489" s="53" t="e">
        <f>IF(Q1489=0,"",COUNTIF(Q$4:Q1489,1))</f>
        <v>#REF!</v>
      </c>
      <c r="S1489" s="53" t="e">
        <f>IF(#REF!=zz!BR$2400,1,0)</f>
        <v>#REF!</v>
      </c>
      <c r="T1489" s="53" t="e">
        <f>IF(S1489=0,"",COUNTIF(S$4:S1489,1))</f>
        <v>#REF!</v>
      </c>
      <c r="U1489" s="53" t="e">
        <f>IF(#REF!&lt;&gt;"",1,"")</f>
        <v>#REF!</v>
      </c>
      <c r="V1489" s="53" t="e">
        <f>IF(U1489="","",COUNTIF(U$4:U1489,1))</f>
        <v>#REF!</v>
      </c>
      <c r="W1489" s="53" t="e">
        <f>#REF!</f>
        <v>#REF!</v>
      </c>
      <c r="X1489" s="53" t="e">
        <f>IF(W1489=0,"",COUNTIF(W$4:W1489,1))</f>
        <v>#REF!</v>
      </c>
    </row>
    <row r="1490" spans="12:24" s="21" customFormat="1" x14ac:dyDescent="0.2">
      <c r="L1490" s="22">
        <v>1487</v>
      </c>
      <c r="M1490" s="22" t="e">
        <f>IF(#REF!=#REF!,1,0)</f>
        <v>#REF!</v>
      </c>
      <c r="N1490" s="22" t="e">
        <f>IF(M1490=0,"",COUNTIF(M$4:M1490,1))</f>
        <v>#REF!</v>
      </c>
      <c r="O1490" s="53" t="e">
        <f>IF(#REF!=zz!BR$2396,1,0)</f>
        <v>#REF!</v>
      </c>
      <c r="P1490" s="53" t="e">
        <f>IF(O1490=0,"",COUNTIF(O$4:O1490,1))</f>
        <v>#REF!</v>
      </c>
      <c r="Q1490" s="53" t="e">
        <f>IF(#REF!=zz!BR$2398,1,0)</f>
        <v>#REF!</v>
      </c>
      <c r="R1490" s="53" t="e">
        <f>IF(Q1490=0,"",COUNTIF(Q$4:Q1490,1))</f>
        <v>#REF!</v>
      </c>
      <c r="S1490" s="53" t="e">
        <f>IF(#REF!=zz!BR$2400,1,0)</f>
        <v>#REF!</v>
      </c>
      <c r="T1490" s="53" t="e">
        <f>IF(S1490=0,"",COUNTIF(S$4:S1490,1))</f>
        <v>#REF!</v>
      </c>
      <c r="U1490" s="53" t="e">
        <f>IF(#REF!&lt;&gt;"",1,"")</f>
        <v>#REF!</v>
      </c>
      <c r="V1490" s="53" t="e">
        <f>IF(U1490="","",COUNTIF(U$4:U1490,1))</f>
        <v>#REF!</v>
      </c>
      <c r="W1490" s="53" t="e">
        <f>#REF!</f>
        <v>#REF!</v>
      </c>
      <c r="X1490" s="53" t="e">
        <f>IF(W1490=0,"",COUNTIF(W$4:W1490,1))</f>
        <v>#REF!</v>
      </c>
    </row>
    <row r="1491" spans="12:24" s="21" customFormat="1" x14ac:dyDescent="0.2">
      <c r="L1491" s="22">
        <v>1488</v>
      </c>
      <c r="M1491" s="22" t="e">
        <f>IF(#REF!=#REF!,1,0)</f>
        <v>#REF!</v>
      </c>
      <c r="N1491" s="22" t="e">
        <f>IF(M1491=0,"",COUNTIF(M$4:M1491,1))</f>
        <v>#REF!</v>
      </c>
      <c r="O1491" s="53" t="e">
        <f>IF(#REF!=zz!BR$2396,1,0)</f>
        <v>#REF!</v>
      </c>
      <c r="P1491" s="53" t="e">
        <f>IF(O1491=0,"",COUNTIF(O$4:O1491,1))</f>
        <v>#REF!</v>
      </c>
      <c r="Q1491" s="53" t="e">
        <f>IF(#REF!=zz!BR$2398,1,0)</f>
        <v>#REF!</v>
      </c>
      <c r="R1491" s="53" t="e">
        <f>IF(Q1491=0,"",COUNTIF(Q$4:Q1491,1))</f>
        <v>#REF!</v>
      </c>
      <c r="S1491" s="53" t="e">
        <f>IF(#REF!=zz!BR$2400,1,0)</f>
        <v>#REF!</v>
      </c>
      <c r="T1491" s="53" t="e">
        <f>IF(S1491=0,"",COUNTIF(S$4:S1491,1))</f>
        <v>#REF!</v>
      </c>
      <c r="U1491" s="53" t="e">
        <f>IF(#REF!&lt;&gt;"",1,"")</f>
        <v>#REF!</v>
      </c>
      <c r="V1491" s="53" t="e">
        <f>IF(U1491="","",COUNTIF(U$4:U1491,1))</f>
        <v>#REF!</v>
      </c>
      <c r="W1491" s="53" t="e">
        <f>#REF!</f>
        <v>#REF!</v>
      </c>
      <c r="X1491" s="53" t="e">
        <f>IF(W1491=0,"",COUNTIF(W$4:W1491,1))</f>
        <v>#REF!</v>
      </c>
    </row>
    <row r="1492" spans="12:24" s="21" customFormat="1" x14ac:dyDescent="0.2">
      <c r="L1492" s="22">
        <v>1489</v>
      </c>
      <c r="M1492" s="22" t="e">
        <f>IF(#REF!=#REF!,1,0)</f>
        <v>#REF!</v>
      </c>
      <c r="N1492" s="22" t="e">
        <f>IF(M1492=0,"",COUNTIF(M$4:M1492,1))</f>
        <v>#REF!</v>
      </c>
      <c r="O1492" s="53" t="e">
        <f>IF(#REF!=zz!BR$2396,1,0)</f>
        <v>#REF!</v>
      </c>
      <c r="P1492" s="53" t="e">
        <f>IF(O1492=0,"",COUNTIF(O$4:O1492,1))</f>
        <v>#REF!</v>
      </c>
      <c r="Q1492" s="53" t="e">
        <f>IF(#REF!=zz!BR$2398,1,0)</f>
        <v>#REF!</v>
      </c>
      <c r="R1492" s="53" t="e">
        <f>IF(Q1492=0,"",COUNTIF(Q$4:Q1492,1))</f>
        <v>#REF!</v>
      </c>
      <c r="S1492" s="53" t="e">
        <f>IF(#REF!=zz!BR$2400,1,0)</f>
        <v>#REF!</v>
      </c>
      <c r="T1492" s="53" t="e">
        <f>IF(S1492=0,"",COUNTIF(S$4:S1492,1))</f>
        <v>#REF!</v>
      </c>
      <c r="U1492" s="53" t="e">
        <f>IF(#REF!&lt;&gt;"",1,"")</f>
        <v>#REF!</v>
      </c>
      <c r="V1492" s="53" t="e">
        <f>IF(U1492="","",COUNTIF(U$4:U1492,1))</f>
        <v>#REF!</v>
      </c>
      <c r="W1492" s="53" t="e">
        <f>#REF!</f>
        <v>#REF!</v>
      </c>
      <c r="X1492" s="53" t="e">
        <f>IF(W1492=0,"",COUNTIF(W$4:W1492,1))</f>
        <v>#REF!</v>
      </c>
    </row>
    <row r="1493" spans="12:24" s="21" customFormat="1" x14ac:dyDescent="0.2">
      <c r="L1493" s="22">
        <v>1490</v>
      </c>
      <c r="M1493" s="22" t="e">
        <f>IF(#REF!=#REF!,1,0)</f>
        <v>#REF!</v>
      </c>
      <c r="N1493" s="22" t="e">
        <f>IF(M1493=0,"",COUNTIF(M$4:M1493,1))</f>
        <v>#REF!</v>
      </c>
      <c r="O1493" s="53" t="e">
        <f>IF(#REF!=zz!BR$2396,1,0)</f>
        <v>#REF!</v>
      </c>
      <c r="P1493" s="53" t="e">
        <f>IF(O1493=0,"",COUNTIF(O$4:O1493,1))</f>
        <v>#REF!</v>
      </c>
      <c r="Q1493" s="53" t="e">
        <f>IF(#REF!=zz!BR$2398,1,0)</f>
        <v>#REF!</v>
      </c>
      <c r="R1493" s="53" t="e">
        <f>IF(Q1493=0,"",COUNTIF(Q$4:Q1493,1))</f>
        <v>#REF!</v>
      </c>
      <c r="S1493" s="53" t="e">
        <f>IF(#REF!=zz!BR$2400,1,0)</f>
        <v>#REF!</v>
      </c>
      <c r="T1493" s="53" t="e">
        <f>IF(S1493=0,"",COUNTIF(S$4:S1493,1))</f>
        <v>#REF!</v>
      </c>
      <c r="U1493" s="53" t="e">
        <f>IF(#REF!&lt;&gt;"",1,"")</f>
        <v>#REF!</v>
      </c>
      <c r="V1493" s="53" t="e">
        <f>IF(U1493="","",COUNTIF(U$4:U1493,1))</f>
        <v>#REF!</v>
      </c>
      <c r="W1493" s="53" t="e">
        <f>#REF!</f>
        <v>#REF!</v>
      </c>
      <c r="X1493" s="53" t="e">
        <f>IF(W1493=0,"",COUNTIF(W$4:W1493,1))</f>
        <v>#REF!</v>
      </c>
    </row>
    <row r="1494" spans="12:24" s="21" customFormat="1" x14ac:dyDescent="0.2">
      <c r="L1494" s="22">
        <v>1491</v>
      </c>
      <c r="M1494" s="22" t="e">
        <f>IF(#REF!=#REF!,1,0)</f>
        <v>#REF!</v>
      </c>
      <c r="N1494" s="22" t="e">
        <f>IF(M1494=0,"",COUNTIF(M$4:M1494,1))</f>
        <v>#REF!</v>
      </c>
      <c r="O1494" s="53" t="e">
        <f>IF(#REF!=zz!BR$2396,1,0)</f>
        <v>#REF!</v>
      </c>
      <c r="P1494" s="53" t="e">
        <f>IF(O1494=0,"",COUNTIF(O$4:O1494,1))</f>
        <v>#REF!</v>
      </c>
      <c r="Q1494" s="53" t="e">
        <f>IF(#REF!=zz!BR$2398,1,0)</f>
        <v>#REF!</v>
      </c>
      <c r="R1494" s="53" t="e">
        <f>IF(Q1494=0,"",COUNTIF(Q$4:Q1494,1))</f>
        <v>#REF!</v>
      </c>
      <c r="S1494" s="53" t="e">
        <f>IF(#REF!=zz!BR$2400,1,0)</f>
        <v>#REF!</v>
      </c>
      <c r="T1494" s="53" t="e">
        <f>IF(S1494=0,"",COUNTIF(S$4:S1494,1))</f>
        <v>#REF!</v>
      </c>
      <c r="U1494" s="53" t="e">
        <f>IF(#REF!&lt;&gt;"",1,"")</f>
        <v>#REF!</v>
      </c>
      <c r="V1494" s="53" t="e">
        <f>IF(U1494="","",COUNTIF(U$4:U1494,1))</f>
        <v>#REF!</v>
      </c>
      <c r="W1494" s="53" t="e">
        <f>#REF!</f>
        <v>#REF!</v>
      </c>
      <c r="X1494" s="53" t="e">
        <f>IF(W1494=0,"",COUNTIF(W$4:W1494,1))</f>
        <v>#REF!</v>
      </c>
    </row>
    <row r="1495" spans="12:24" s="21" customFormat="1" x14ac:dyDescent="0.2">
      <c r="L1495" s="22">
        <v>1492</v>
      </c>
      <c r="M1495" s="22" t="e">
        <f>IF(#REF!=#REF!,1,0)</f>
        <v>#REF!</v>
      </c>
      <c r="N1495" s="22" t="e">
        <f>IF(M1495=0,"",COUNTIF(M$4:M1495,1))</f>
        <v>#REF!</v>
      </c>
      <c r="O1495" s="53" t="e">
        <f>IF(#REF!=zz!BR$2396,1,0)</f>
        <v>#REF!</v>
      </c>
      <c r="P1495" s="53" t="e">
        <f>IF(O1495=0,"",COUNTIF(O$4:O1495,1))</f>
        <v>#REF!</v>
      </c>
      <c r="Q1495" s="53" t="e">
        <f>IF(#REF!=zz!BR$2398,1,0)</f>
        <v>#REF!</v>
      </c>
      <c r="R1495" s="53" t="e">
        <f>IF(Q1495=0,"",COUNTIF(Q$4:Q1495,1))</f>
        <v>#REF!</v>
      </c>
      <c r="S1495" s="53" t="e">
        <f>IF(#REF!=zz!BR$2400,1,0)</f>
        <v>#REF!</v>
      </c>
      <c r="T1495" s="53" t="e">
        <f>IF(S1495=0,"",COUNTIF(S$4:S1495,1))</f>
        <v>#REF!</v>
      </c>
      <c r="U1495" s="53" t="e">
        <f>IF(#REF!&lt;&gt;"",1,"")</f>
        <v>#REF!</v>
      </c>
      <c r="V1495" s="53" t="e">
        <f>IF(U1495="","",COUNTIF(U$4:U1495,1))</f>
        <v>#REF!</v>
      </c>
      <c r="W1495" s="53" t="e">
        <f>#REF!</f>
        <v>#REF!</v>
      </c>
      <c r="X1495" s="53" t="e">
        <f>IF(W1495=0,"",COUNTIF(W$4:W1495,1))</f>
        <v>#REF!</v>
      </c>
    </row>
    <row r="1496" spans="12:24" s="21" customFormat="1" x14ac:dyDescent="0.2">
      <c r="L1496" s="22">
        <v>1493</v>
      </c>
      <c r="M1496" s="22" t="e">
        <f>IF(#REF!=#REF!,1,0)</f>
        <v>#REF!</v>
      </c>
      <c r="N1496" s="22" t="e">
        <f>IF(M1496=0,"",COUNTIF(M$4:M1496,1))</f>
        <v>#REF!</v>
      </c>
      <c r="O1496" s="53" t="e">
        <f>IF(#REF!=zz!BR$2396,1,0)</f>
        <v>#REF!</v>
      </c>
      <c r="P1496" s="53" t="e">
        <f>IF(O1496=0,"",COUNTIF(O$4:O1496,1))</f>
        <v>#REF!</v>
      </c>
      <c r="Q1496" s="53" t="e">
        <f>IF(#REF!=zz!BR$2398,1,0)</f>
        <v>#REF!</v>
      </c>
      <c r="R1496" s="53" t="e">
        <f>IF(Q1496=0,"",COUNTIF(Q$4:Q1496,1))</f>
        <v>#REF!</v>
      </c>
      <c r="S1496" s="53" t="e">
        <f>IF(#REF!=zz!BR$2400,1,0)</f>
        <v>#REF!</v>
      </c>
      <c r="T1496" s="53" t="e">
        <f>IF(S1496=0,"",COUNTIF(S$4:S1496,1))</f>
        <v>#REF!</v>
      </c>
      <c r="U1496" s="53" t="e">
        <f>IF(#REF!&lt;&gt;"",1,"")</f>
        <v>#REF!</v>
      </c>
      <c r="V1496" s="53" t="e">
        <f>IF(U1496="","",COUNTIF(U$4:U1496,1))</f>
        <v>#REF!</v>
      </c>
      <c r="W1496" s="53" t="e">
        <f>#REF!</f>
        <v>#REF!</v>
      </c>
      <c r="X1496" s="53" t="e">
        <f>IF(W1496=0,"",COUNTIF(W$4:W1496,1))</f>
        <v>#REF!</v>
      </c>
    </row>
    <row r="1497" spans="12:24" s="21" customFormat="1" x14ac:dyDescent="0.2">
      <c r="L1497" s="22">
        <v>1494</v>
      </c>
      <c r="M1497" s="22" t="e">
        <f>IF(#REF!=#REF!,1,0)</f>
        <v>#REF!</v>
      </c>
      <c r="N1497" s="22" t="e">
        <f>IF(M1497=0,"",COUNTIF(M$4:M1497,1))</f>
        <v>#REF!</v>
      </c>
      <c r="O1497" s="53" t="e">
        <f>IF(#REF!=zz!BR$2396,1,0)</f>
        <v>#REF!</v>
      </c>
      <c r="P1497" s="53" t="e">
        <f>IF(O1497=0,"",COUNTIF(O$4:O1497,1))</f>
        <v>#REF!</v>
      </c>
      <c r="Q1497" s="53" t="e">
        <f>IF(#REF!=zz!BR$2398,1,0)</f>
        <v>#REF!</v>
      </c>
      <c r="R1497" s="53" t="e">
        <f>IF(Q1497=0,"",COUNTIF(Q$4:Q1497,1))</f>
        <v>#REF!</v>
      </c>
      <c r="S1497" s="53" t="e">
        <f>IF(#REF!=zz!BR$2400,1,0)</f>
        <v>#REF!</v>
      </c>
      <c r="T1497" s="53" t="e">
        <f>IF(S1497=0,"",COUNTIF(S$4:S1497,1))</f>
        <v>#REF!</v>
      </c>
      <c r="U1497" s="53" t="e">
        <f>IF(#REF!&lt;&gt;"",1,"")</f>
        <v>#REF!</v>
      </c>
      <c r="V1497" s="53" t="e">
        <f>IF(U1497="","",COUNTIF(U$4:U1497,1))</f>
        <v>#REF!</v>
      </c>
      <c r="W1497" s="53" t="e">
        <f>#REF!</f>
        <v>#REF!</v>
      </c>
      <c r="X1497" s="53" t="e">
        <f>IF(W1497=0,"",COUNTIF(W$4:W1497,1))</f>
        <v>#REF!</v>
      </c>
    </row>
    <row r="1498" spans="12:24" s="21" customFormat="1" x14ac:dyDescent="0.2">
      <c r="L1498" s="22">
        <v>1495</v>
      </c>
      <c r="M1498" s="22" t="e">
        <f>IF(#REF!=#REF!,1,0)</f>
        <v>#REF!</v>
      </c>
      <c r="N1498" s="22" t="e">
        <f>IF(M1498=0,"",COUNTIF(M$4:M1498,1))</f>
        <v>#REF!</v>
      </c>
      <c r="O1498" s="53" t="e">
        <f>IF(#REF!=zz!BR$2396,1,0)</f>
        <v>#REF!</v>
      </c>
      <c r="P1498" s="53" t="e">
        <f>IF(O1498=0,"",COUNTIF(O$4:O1498,1))</f>
        <v>#REF!</v>
      </c>
      <c r="Q1498" s="53" t="e">
        <f>IF(#REF!=zz!BR$2398,1,0)</f>
        <v>#REF!</v>
      </c>
      <c r="R1498" s="53" t="e">
        <f>IF(Q1498=0,"",COUNTIF(Q$4:Q1498,1))</f>
        <v>#REF!</v>
      </c>
      <c r="S1498" s="53" t="e">
        <f>IF(#REF!=zz!BR$2400,1,0)</f>
        <v>#REF!</v>
      </c>
      <c r="T1498" s="53" t="e">
        <f>IF(S1498=0,"",COUNTIF(S$4:S1498,1))</f>
        <v>#REF!</v>
      </c>
      <c r="U1498" s="53" t="e">
        <f>IF(#REF!&lt;&gt;"",1,"")</f>
        <v>#REF!</v>
      </c>
      <c r="V1498" s="53" t="e">
        <f>IF(U1498="","",COUNTIF(U$4:U1498,1))</f>
        <v>#REF!</v>
      </c>
      <c r="W1498" s="53" t="e">
        <f>#REF!</f>
        <v>#REF!</v>
      </c>
      <c r="X1498" s="53" t="e">
        <f>IF(W1498=0,"",COUNTIF(W$4:W1498,1))</f>
        <v>#REF!</v>
      </c>
    </row>
    <row r="1499" spans="12:24" s="21" customFormat="1" x14ac:dyDescent="0.2">
      <c r="L1499" s="22">
        <v>1496</v>
      </c>
      <c r="M1499" s="22" t="e">
        <f>IF(#REF!=#REF!,1,0)</f>
        <v>#REF!</v>
      </c>
      <c r="N1499" s="22" t="e">
        <f>IF(M1499=0,"",COUNTIF(M$4:M1499,1))</f>
        <v>#REF!</v>
      </c>
      <c r="O1499" s="53" t="e">
        <f>IF(#REF!=zz!BR$2396,1,0)</f>
        <v>#REF!</v>
      </c>
      <c r="P1499" s="53" t="e">
        <f>IF(O1499=0,"",COUNTIF(O$4:O1499,1))</f>
        <v>#REF!</v>
      </c>
      <c r="Q1499" s="53" t="e">
        <f>IF(#REF!=zz!BR$2398,1,0)</f>
        <v>#REF!</v>
      </c>
      <c r="R1499" s="53" t="e">
        <f>IF(Q1499=0,"",COUNTIF(Q$4:Q1499,1))</f>
        <v>#REF!</v>
      </c>
      <c r="S1499" s="53" t="e">
        <f>IF(#REF!=zz!BR$2400,1,0)</f>
        <v>#REF!</v>
      </c>
      <c r="T1499" s="53" t="e">
        <f>IF(S1499=0,"",COUNTIF(S$4:S1499,1))</f>
        <v>#REF!</v>
      </c>
      <c r="U1499" s="53" t="e">
        <f>IF(#REF!&lt;&gt;"",1,"")</f>
        <v>#REF!</v>
      </c>
      <c r="V1499" s="53" t="e">
        <f>IF(U1499="","",COUNTIF(U$4:U1499,1))</f>
        <v>#REF!</v>
      </c>
      <c r="W1499" s="53" t="e">
        <f>#REF!</f>
        <v>#REF!</v>
      </c>
      <c r="X1499" s="53" t="e">
        <f>IF(W1499=0,"",COUNTIF(W$4:W1499,1))</f>
        <v>#REF!</v>
      </c>
    </row>
    <row r="1500" spans="12:24" s="21" customFormat="1" x14ac:dyDescent="0.2">
      <c r="L1500" s="22">
        <v>1497</v>
      </c>
      <c r="M1500" s="22" t="e">
        <f>IF(#REF!=#REF!,1,0)</f>
        <v>#REF!</v>
      </c>
      <c r="N1500" s="22" t="e">
        <f>IF(M1500=0,"",COUNTIF(M$4:M1500,1))</f>
        <v>#REF!</v>
      </c>
      <c r="O1500" s="53" t="e">
        <f>IF(#REF!=zz!BR$2396,1,0)</f>
        <v>#REF!</v>
      </c>
      <c r="P1500" s="53" t="e">
        <f>IF(O1500=0,"",COUNTIF(O$4:O1500,1))</f>
        <v>#REF!</v>
      </c>
      <c r="Q1500" s="53" t="e">
        <f>IF(#REF!=zz!BR$2398,1,0)</f>
        <v>#REF!</v>
      </c>
      <c r="R1500" s="53" t="e">
        <f>IF(Q1500=0,"",COUNTIF(Q$4:Q1500,1))</f>
        <v>#REF!</v>
      </c>
      <c r="S1500" s="53" t="e">
        <f>IF(#REF!=zz!BR$2400,1,0)</f>
        <v>#REF!</v>
      </c>
      <c r="T1500" s="53" t="e">
        <f>IF(S1500=0,"",COUNTIF(S$4:S1500,1))</f>
        <v>#REF!</v>
      </c>
      <c r="U1500" s="53" t="e">
        <f>IF(#REF!&lt;&gt;"",1,"")</f>
        <v>#REF!</v>
      </c>
      <c r="V1500" s="53" t="e">
        <f>IF(U1500="","",COUNTIF(U$4:U1500,1))</f>
        <v>#REF!</v>
      </c>
      <c r="W1500" s="53" t="e">
        <f>#REF!</f>
        <v>#REF!</v>
      </c>
      <c r="X1500" s="53" t="e">
        <f>IF(W1500=0,"",COUNTIF(W$4:W1500,1))</f>
        <v>#REF!</v>
      </c>
    </row>
    <row r="1501" spans="12:24" s="21" customFormat="1" x14ac:dyDescent="0.2">
      <c r="L1501" s="22">
        <v>1498</v>
      </c>
      <c r="M1501" s="22" t="e">
        <f>IF(#REF!=#REF!,1,0)</f>
        <v>#REF!</v>
      </c>
      <c r="N1501" s="22" t="e">
        <f>IF(M1501=0,"",COUNTIF(M$4:M1501,1))</f>
        <v>#REF!</v>
      </c>
      <c r="O1501" s="53" t="e">
        <f>IF(#REF!=zz!BR$2396,1,0)</f>
        <v>#REF!</v>
      </c>
      <c r="P1501" s="53" t="e">
        <f>IF(O1501=0,"",COUNTIF(O$4:O1501,1))</f>
        <v>#REF!</v>
      </c>
      <c r="Q1501" s="53" t="e">
        <f>IF(#REF!=zz!BR$2398,1,0)</f>
        <v>#REF!</v>
      </c>
      <c r="R1501" s="53" t="e">
        <f>IF(Q1501=0,"",COUNTIF(Q$4:Q1501,1))</f>
        <v>#REF!</v>
      </c>
      <c r="S1501" s="53" t="e">
        <f>IF(#REF!=zz!BR$2400,1,0)</f>
        <v>#REF!</v>
      </c>
      <c r="T1501" s="53" t="e">
        <f>IF(S1501=0,"",COUNTIF(S$4:S1501,1))</f>
        <v>#REF!</v>
      </c>
      <c r="U1501" s="53" t="e">
        <f>IF(#REF!&lt;&gt;"",1,"")</f>
        <v>#REF!</v>
      </c>
      <c r="V1501" s="53" t="e">
        <f>IF(U1501="","",COUNTIF(U$4:U1501,1))</f>
        <v>#REF!</v>
      </c>
      <c r="W1501" s="53" t="e">
        <f>#REF!</f>
        <v>#REF!</v>
      </c>
      <c r="X1501" s="53" t="e">
        <f>IF(W1501=0,"",COUNTIF(W$4:W1501,1))</f>
        <v>#REF!</v>
      </c>
    </row>
    <row r="1502" spans="12:24" s="21" customFormat="1" x14ac:dyDescent="0.2">
      <c r="L1502" s="22">
        <v>1499</v>
      </c>
      <c r="M1502" s="22" t="e">
        <f>IF(#REF!=#REF!,1,0)</f>
        <v>#REF!</v>
      </c>
      <c r="N1502" s="22" t="e">
        <f>IF(M1502=0,"",COUNTIF(M$4:M1502,1))</f>
        <v>#REF!</v>
      </c>
      <c r="O1502" s="53" t="e">
        <f>IF(#REF!=zz!BR$2396,1,0)</f>
        <v>#REF!</v>
      </c>
      <c r="P1502" s="53" t="e">
        <f>IF(O1502=0,"",COUNTIF(O$4:O1502,1))</f>
        <v>#REF!</v>
      </c>
      <c r="Q1502" s="53" t="e">
        <f>IF(#REF!=zz!BR$2398,1,0)</f>
        <v>#REF!</v>
      </c>
      <c r="R1502" s="53" t="e">
        <f>IF(Q1502=0,"",COUNTIF(Q$4:Q1502,1))</f>
        <v>#REF!</v>
      </c>
      <c r="S1502" s="53" t="e">
        <f>IF(#REF!=zz!BR$2400,1,0)</f>
        <v>#REF!</v>
      </c>
      <c r="T1502" s="53" t="e">
        <f>IF(S1502=0,"",COUNTIF(S$4:S1502,1))</f>
        <v>#REF!</v>
      </c>
      <c r="U1502" s="53" t="e">
        <f>IF(#REF!&lt;&gt;"",1,"")</f>
        <v>#REF!</v>
      </c>
      <c r="V1502" s="53" t="e">
        <f>IF(U1502="","",COUNTIF(U$4:U1502,1))</f>
        <v>#REF!</v>
      </c>
      <c r="W1502" s="53" t="e">
        <f>#REF!</f>
        <v>#REF!</v>
      </c>
      <c r="X1502" s="53" t="e">
        <f>IF(W1502=0,"",COUNTIF(W$4:W1502,1))</f>
        <v>#REF!</v>
      </c>
    </row>
    <row r="1503" spans="12:24" s="21" customFormat="1" x14ac:dyDescent="0.2">
      <c r="L1503" s="22">
        <v>1500</v>
      </c>
      <c r="M1503" s="22" t="e">
        <f>IF(#REF!=#REF!,1,0)</f>
        <v>#REF!</v>
      </c>
      <c r="N1503" s="22" t="e">
        <f>IF(M1503=0,"",COUNTIF(M$4:M1503,1))</f>
        <v>#REF!</v>
      </c>
      <c r="O1503" s="53" t="e">
        <f>IF(#REF!=zz!BR$2396,1,0)</f>
        <v>#REF!</v>
      </c>
      <c r="P1503" s="53" t="e">
        <f>IF(O1503=0,"",COUNTIF(O$4:O1503,1))</f>
        <v>#REF!</v>
      </c>
      <c r="Q1503" s="53" t="e">
        <f>IF(#REF!=zz!BR$2398,1,0)</f>
        <v>#REF!</v>
      </c>
      <c r="R1503" s="53" t="e">
        <f>IF(Q1503=0,"",COUNTIF(Q$4:Q1503,1))</f>
        <v>#REF!</v>
      </c>
      <c r="S1503" s="53" t="e">
        <f>IF(#REF!=zz!BR$2400,1,0)</f>
        <v>#REF!</v>
      </c>
      <c r="T1503" s="53" t="e">
        <f>IF(S1503=0,"",COUNTIF(S$4:S1503,1))</f>
        <v>#REF!</v>
      </c>
      <c r="U1503" s="53" t="e">
        <f>IF(#REF!&lt;&gt;"",1,"")</f>
        <v>#REF!</v>
      </c>
      <c r="V1503" s="53" t="e">
        <f>IF(U1503="","",COUNTIF(U$4:U1503,1))</f>
        <v>#REF!</v>
      </c>
      <c r="W1503" s="53" t="e">
        <f>#REF!</f>
        <v>#REF!</v>
      </c>
      <c r="X1503" s="53" t="e">
        <f>IF(W1503=0,"",COUNTIF(W$4:W1503,1))</f>
        <v>#REF!</v>
      </c>
    </row>
    <row r="1504" spans="12:24" s="21" customFormat="1" x14ac:dyDescent="0.2">
      <c r="L1504" s="22">
        <v>1501</v>
      </c>
      <c r="M1504" s="22" t="e">
        <f>IF(#REF!=#REF!,1,0)</f>
        <v>#REF!</v>
      </c>
      <c r="N1504" s="22" t="e">
        <f>IF(M1504=0,"",COUNTIF(M$4:M1504,1))</f>
        <v>#REF!</v>
      </c>
      <c r="O1504" s="53" t="e">
        <f>IF(#REF!=zz!BR$2396,1,0)</f>
        <v>#REF!</v>
      </c>
      <c r="P1504" s="53" t="e">
        <f>IF(O1504=0,"",COUNTIF(O$4:O1504,1))</f>
        <v>#REF!</v>
      </c>
      <c r="Q1504" s="53" t="e">
        <f>IF(#REF!=zz!BR$2398,1,0)</f>
        <v>#REF!</v>
      </c>
      <c r="R1504" s="53" t="e">
        <f>IF(Q1504=0,"",COUNTIF(Q$4:Q1504,1))</f>
        <v>#REF!</v>
      </c>
      <c r="S1504" s="53" t="e">
        <f>IF(#REF!=zz!BR$2400,1,0)</f>
        <v>#REF!</v>
      </c>
      <c r="T1504" s="53" t="e">
        <f>IF(S1504=0,"",COUNTIF(S$4:S1504,1))</f>
        <v>#REF!</v>
      </c>
      <c r="U1504" s="53" t="e">
        <f>IF(#REF!&lt;&gt;"",1,"")</f>
        <v>#REF!</v>
      </c>
      <c r="V1504" s="53" t="e">
        <f>IF(U1504="","",COUNTIF(U$4:U1504,1))</f>
        <v>#REF!</v>
      </c>
      <c r="W1504" s="53" t="e">
        <f>#REF!</f>
        <v>#REF!</v>
      </c>
      <c r="X1504" s="53" t="e">
        <f>IF(W1504=0,"",COUNTIF(W$4:W1504,1))</f>
        <v>#REF!</v>
      </c>
    </row>
    <row r="1505" spans="12:24" s="21" customFormat="1" x14ac:dyDescent="0.2">
      <c r="L1505" s="22">
        <v>1502</v>
      </c>
      <c r="M1505" s="22" t="e">
        <f>IF(#REF!=#REF!,1,0)</f>
        <v>#REF!</v>
      </c>
      <c r="N1505" s="22" t="e">
        <f>IF(M1505=0,"",COUNTIF(M$4:M1505,1))</f>
        <v>#REF!</v>
      </c>
      <c r="O1505" s="53" t="e">
        <f>IF(#REF!=zz!BR$2396,1,0)</f>
        <v>#REF!</v>
      </c>
      <c r="P1505" s="53" t="e">
        <f>IF(O1505=0,"",COUNTIF(O$4:O1505,1))</f>
        <v>#REF!</v>
      </c>
      <c r="Q1505" s="53" t="e">
        <f>IF(#REF!=zz!BR$2398,1,0)</f>
        <v>#REF!</v>
      </c>
      <c r="R1505" s="53" t="e">
        <f>IF(Q1505=0,"",COUNTIF(Q$4:Q1505,1))</f>
        <v>#REF!</v>
      </c>
      <c r="S1505" s="53" t="e">
        <f>IF(#REF!=zz!BR$2400,1,0)</f>
        <v>#REF!</v>
      </c>
      <c r="T1505" s="53" t="e">
        <f>IF(S1505=0,"",COUNTIF(S$4:S1505,1))</f>
        <v>#REF!</v>
      </c>
      <c r="U1505" s="53" t="e">
        <f>IF(#REF!&lt;&gt;"",1,"")</f>
        <v>#REF!</v>
      </c>
      <c r="V1505" s="53" t="e">
        <f>IF(U1505="","",COUNTIF(U$4:U1505,1))</f>
        <v>#REF!</v>
      </c>
      <c r="W1505" s="53" t="e">
        <f>#REF!</f>
        <v>#REF!</v>
      </c>
      <c r="X1505" s="53" t="e">
        <f>IF(W1505=0,"",COUNTIF(W$4:W1505,1))</f>
        <v>#REF!</v>
      </c>
    </row>
    <row r="1506" spans="12:24" s="21" customFormat="1" x14ac:dyDescent="0.2">
      <c r="L1506" s="22">
        <v>1503</v>
      </c>
      <c r="M1506" s="22" t="e">
        <f>IF(#REF!=#REF!,1,0)</f>
        <v>#REF!</v>
      </c>
      <c r="N1506" s="22" t="e">
        <f>IF(M1506=0,"",COUNTIF(M$4:M1506,1))</f>
        <v>#REF!</v>
      </c>
      <c r="O1506" s="53" t="e">
        <f>IF(#REF!=zz!BR$2396,1,0)</f>
        <v>#REF!</v>
      </c>
      <c r="P1506" s="53" t="e">
        <f>IF(O1506=0,"",COUNTIF(O$4:O1506,1))</f>
        <v>#REF!</v>
      </c>
      <c r="Q1506" s="53" t="e">
        <f>IF(#REF!=zz!BR$2398,1,0)</f>
        <v>#REF!</v>
      </c>
      <c r="R1506" s="53" t="e">
        <f>IF(Q1506=0,"",COUNTIF(Q$4:Q1506,1))</f>
        <v>#REF!</v>
      </c>
      <c r="S1506" s="53" t="e">
        <f>IF(#REF!=zz!BR$2400,1,0)</f>
        <v>#REF!</v>
      </c>
      <c r="T1506" s="53" t="e">
        <f>IF(S1506=0,"",COUNTIF(S$4:S1506,1))</f>
        <v>#REF!</v>
      </c>
      <c r="U1506" s="53" t="e">
        <f>IF(#REF!&lt;&gt;"",1,"")</f>
        <v>#REF!</v>
      </c>
      <c r="V1506" s="53" t="e">
        <f>IF(U1506="","",COUNTIF(U$4:U1506,1))</f>
        <v>#REF!</v>
      </c>
      <c r="W1506" s="53" t="e">
        <f>#REF!</f>
        <v>#REF!</v>
      </c>
      <c r="X1506" s="53" t="e">
        <f>IF(W1506=0,"",COUNTIF(W$4:W1506,1))</f>
        <v>#REF!</v>
      </c>
    </row>
    <row r="1507" spans="12:24" s="21" customFormat="1" x14ac:dyDescent="0.2">
      <c r="L1507" s="22">
        <v>1504</v>
      </c>
      <c r="M1507" s="22" t="e">
        <f>IF(#REF!=#REF!,1,0)</f>
        <v>#REF!</v>
      </c>
      <c r="N1507" s="22" t="e">
        <f>IF(M1507=0,"",COUNTIF(M$4:M1507,1))</f>
        <v>#REF!</v>
      </c>
      <c r="O1507" s="53" t="e">
        <f>IF(#REF!=zz!BR$2396,1,0)</f>
        <v>#REF!</v>
      </c>
      <c r="P1507" s="53" t="e">
        <f>IF(O1507=0,"",COUNTIF(O$4:O1507,1))</f>
        <v>#REF!</v>
      </c>
      <c r="Q1507" s="53" t="e">
        <f>IF(#REF!=zz!BR$2398,1,0)</f>
        <v>#REF!</v>
      </c>
      <c r="R1507" s="53" t="e">
        <f>IF(Q1507=0,"",COUNTIF(Q$4:Q1507,1))</f>
        <v>#REF!</v>
      </c>
      <c r="S1507" s="53" t="e">
        <f>IF(#REF!=zz!BR$2400,1,0)</f>
        <v>#REF!</v>
      </c>
      <c r="T1507" s="53" t="e">
        <f>IF(S1507=0,"",COUNTIF(S$4:S1507,1))</f>
        <v>#REF!</v>
      </c>
      <c r="U1507" s="53" t="e">
        <f>IF(#REF!&lt;&gt;"",1,"")</f>
        <v>#REF!</v>
      </c>
      <c r="V1507" s="53" t="e">
        <f>IF(U1507="","",COUNTIF(U$4:U1507,1))</f>
        <v>#REF!</v>
      </c>
      <c r="W1507" s="53" t="e">
        <f>#REF!</f>
        <v>#REF!</v>
      </c>
      <c r="X1507" s="53" t="e">
        <f>IF(W1507=0,"",COUNTIF(W$4:W1507,1))</f>
        <v>#REF!</v>
      </c>
    </row>
    <row r="1508" spans="12:24" s="21" customFormat="1" x14ac:dyDescent="0.2">
      <c r="L1508" s="22">
        <v>1505</v>
      </c>
      <c r="M1508" s="22" t="e">
        <f>IF(#REF!=#REF!,1,0)</f>
        <v>#REF!</v>
      </c>
      <c r="N1508" s="22" t="e">
        <f>IF(M1508=0,"",COUNTIF(M$4:M1508,1))</f>
        <v>#REF!</v>
      </c>
      <c r="O1508" s="53" t="e">
        <f>IF(#REF!=zz!BR$2396,1,0)</f>
        <v>#REF!</v>
      </c>
      <c r="P1508" s="53" t="e">
        <f>IF(O1508=0,"",COUNTIF(O$4:O1508,1))</f>
        <v>#REF!</v>
      </c>
      <c r="Q1508" s="53" t="e">
        <f>IF(#REF!=zz!BR$2398,1,0)</f>
        <v>#REF!</v>
      </c>
      <c r="R1508" s="53" t="e">
        <f>IF(Q1508=0,"",COUNTIF(Q$4:Q1508,1))</f>
        <v>#REF!</v>
      </c>
      <c r="S1508" s="53" t="e">
        <f>IF(#REF!=zz!BR$2400,1,0)</f>
        <v>#REF!</v>
      </c>
      <c r="T1508" s="53" t="e">
        <f>IF(S1508=0,"",COUNTIF(S$4:S1508,1))</f>
        <v>#REF!</v>
      </c>
      <c r="U1508" s="53" t="e">
        <f>IF(#REF!&lt;&gt;"",1,"")</f>
        <v>#REF!</v>
      </c>
      <c r="V1508" s="53" t="e">
        <f>IF(U1508="","",COUNTIF(U$4:U1508,1))</f>
        <v>#REF!</v>
      </c>
      <c r="W1508" s="53" t="e">
        <f>#REF!</f>
        <v>#REF!</v>
      </c>
      <c r="X1508" s="53" t="e">
        <f>IF(W1508=0,"",COUNTIF(W$4:W1508,1))</f>
        <v>#REF!</v>
      </c>
    </row>
    <row r="1509" spans="12:24" s="21" customFormat="1" x14ac:dyDescent="0.2">
      <c r="L1509" s="22">
        <v>1506</v>
      </c>
      <c r="M1509" s="22" t="e">
        <f>IF(#REF!=#REF!,1,0)</f>
        <v>#REF!</v>
      </c>
      <c r="N1509" s="22" t="e">
        <f>IF(M1509=0,"",COUNTIF(M$4:M1509,1))</f>
        <v>#REF!</v>
      </c>
      <c r="O1509" s="53" t="e">
        <f>IF(#REF!=zz!BR$2396,1,0)</f>
        <v>#REF!</v>
      </c>
      <c r="P1509" s="53" t="e">
        <f>IF(O1509=0,"",COUNTIF(O$4:O1509,1))</f>
        <v>#REF!</v>
      </c>
      <c r="Q1509" s="53" t="e">
        <f>IF(#REF!=zz!BR$2398,1,0)</f>
        <v>#REF!</v>
      </c>
      <c r="R1509" s="53" t="e">
        <f>IF(Q1509=0,"",COUNTIF(Q$4:Q1509,1))</f>
        <v>#REF!</v>
      </c>
      <c r="S1509" s="53" t="e">
        <f>IF(#REF!=zz!BR$2400,1,0)</f>
        <v>#REF!</v>
      </c>
      <c r="T1509" s="53" t="e">
        <f>IF(S1509=0,"",COUNTIF(S$4:S1509,1))</f>
        <v>#REF!</v>
      </c>
      <c r="U1509" s="53" t="e">
        <f>IF(#REF!&lt;&gt;"",1,"")</f>
        <v>#REF!</v>
      </c>
      <c r="V1509" s="53" t="e">
        <f>IF(U1509="","",COUNTIF(U$4:U1509,1))</f>
        <v>#REF!</v>
      </c>
      <c r="W1509" s="53" t="e">
        <f>#REF!</f>
        <v>#REF!</v>
      </c>
      <c r="X1509" s="53" t="e">
        <f>IF(W1509=0,"",COUNTIF(W$4:W1509,1))</f>
        <v>#REF!</v>
      </c>
    </row>
    <row r="1510" spans="12:24" s="21" customFormat="1" x14ac:dyDescent="0.2">
      <c r="L1510" s="22">
        <v>1507</v>
      </c>
      <c r="M1510" s="22" t="e">
        <f>IF(#REF!=#REF!,1,0)</f>
        <v>#REF!</v>
      </c>
      <c r="N1510" s="22" t="e">
        <f>IF(M1510=0,"",COUNTIF(M$4:M1510,1))</f>
        <v>#REF!</v>
      </c>
      <c r="O1510" s="53" t="e">
        <f>IF(#REF!=zz!BR$2396,1,0)</f>
        <v>#REF!</v>
      </c>
      <c r="P1510" s="53" t="e">
        <f>IF(O1510=0,"",COUNTIF(O$4:O1510,1))</f>
        <v>#REF!</v>
      </c>
      <c r="Q1510" s="53" t="e">
        <f>IF(#REF!=zz!BR$2398,1,0)</f>
        <v>#REF!</v>
      </c>
      <c r="R1510" s="53" t="e">
        <f>IF(Q1510=0,"",COUNTIF(Q$4:Q1510,1))</f>
        <v>#REF!</v>
      </c>
      <c r="S1510" s="53" t="e">
        <f>IF(#REF!=zz!BR$2400,1,0)</f>
        <v>#REF!</v>
      </c>
      <c r="T1510" s="53" t="e">
        <f>IF(S1510=0,"",COUNTIF(S$4:S1510,1))</f>
        <v>#REF!</v>
      </c>
      <c r="U1510" s="53" t="e">
        <f>IF(#REF!&lt;&gt;"",1,"")</f>
        <v>#REF!</v>
      </c>
      <c r="V1510" s="53" t="e">
        <f>IF(U1510="","",COUNTIF(U$4:U1510,1))</f>
        <v>#REF!</v>
      </c>
      <c r="W1510" s="53" t="e">
        <f>#REF!</f>
        <v>#REF!</v>
      </c>
      <c r="X1510" s="53" t="e">
        <f>IF(W1510=0,"",COUNTIF(W$4:W1510,1))</f>
        <v>#REF!</v>
      </c>
    </row>
    <row r="1511" spans="12:24" s="21" customFormat="1" x14ac:dyDescent="0.2">
      <c r="L1511" s="22">
        <v>1508</v>
      </c>
      <c r="M1511" s="22" t="e">
        <f>IF(#REF!=#REF!,1,0)</f>
        <v>#REF!</v>
      </c>
      <c r="N1511" s="22" t="e">
        <f>IF(M1511=0,"",COUNTIF(M$4:M1511,1))</f>
        <v>#REF!</v>
      </c>
      <c r="O1511" s="53" t="e">
        <f>IF(#REF!=zz!BR$2396,1,0)</f>
        <v>#REF!</v>
      </c>
      <c r="P1511" s="53" t="e">
        <f>IF(O1511=0,"",COUNTIF(O$4:O1511,1))</f>
        <v>#REF!</v>
      </c>
      <c r="Q1511" s="53" t="e">
        <f>IF(#REF!=zz!BR$2398,1,0)</f>
        <v>#REF!</v>
      </c>
      <c r="R1511" s="53" t="e">
        <f>IF(Q1511=0,"",COUNTIF(Q$4:Q1511,1))</f>
        <v>#REF!</v>
      </c>
      <c r="S1511" s="53" t="e">
        <f>IF(#REF!=zz!BR$2400,1,0)</f>
        <v>#REF!</v>
      </c>
      <c r="T1511" s="53" t="e">
        <f>IF(S1511=0,"",COUNTIF(S$4:S1511,1))</f>
        <v>#REF!</v>
      </c>
      <c r="U1511" s="53" t="e">
        <f>IF(#REF!&lt;&gt;"",1,"")</f>
        <v>#REF!</v>
      </c>
      <c r="V1511" s="53" t="e">
        <f>IF(U1511="","",COUNTIF(U$4:U1511,1))</f>
        <v>#REF!</v>
      </c>
      <c r="W1511" s="53" t="e">
        <f>#REF!</f>
        <v>#REF!</v>
      </c>
      <c r="X1511" s="53" t="e">
        <f>IF(W1511=0,"",COUNTIF(W$4:W1511,1))</f>
        <v>#REF!</v>
      </c>
    </row>
    <row r="1512" spans="12:24" s="21" customFormat="1" x14ac:dyDescent="0.2">
      <c r="L1512" s="22">
        <v>1509</v>
      </c>
      <c r="M1512" s="22" t="e">
        <f>IF(#REF!=#REF!,1,0)</f>
        <v>#REF!</v>
      </c>
      <c r="N1512" s="22" t="e">
        <f>IF(M1512=0,"",COUNTIF(M$4:M1512,1))</f>
        <v>#REF!</v>
      </c>
      <c r="O1512" s="53" t="e">
        <f>IF(#REF!=zz!BR$2396,1,0)</f>
        <v>#REF!</v>
      </c>
      <c r="P1512" s="53" t="e">
        <f>IF(O1512=0,"",COUNTIF(O$4:O1512,1))</f>
        <v>#REF!</v>
      </c>
      <c r="Q1512" s="53" t="e">
        <f>IF(#REF!=zz!BR$2398,1,0)</f>
        <v>#REF!</v>
      </c>
      <c r="R1512" s="53" t="e">
        <f>IF(Q1512=0,"",COUNTIF(Q$4:Q1512,1))</f>
        <v>#REF!</v>
      </c>
      <c r="S1512" s="53" t="e">
        <f>IF(#REF!=zz!BR$2400,1,0)</f>
        <v>#REF!</v>
      </c>
      <c r="T1512" s="53" t="e">
        <f>IF(S1512=0,"",COUNTIF(S$4:S1512,1))</f>
        <v>#REF!</v>
      </c>
      <c r="U1512" s="53" t="e">
        <f>IF(#REF!&lt;&gt;"",1,"")</f>
        <v>#REF!</v>
      </c>
      <c r="V1512" s="53" t="e">
        <f>IF(U1512="","",COUNTIF(U$4:U1512,1))</f>
        <v>#REF!</v>
      </c>
      <c r="W1512" s="53" t="e">
        <f>#REF!</f>
        <v>#REF!</v>
      </c>
      <c r="X1512" s="53" t="e">
        <f>IF(W1512=0,"",COUNTIF(W$4:W1512,1))</f>
        <v>#REF!</v>
      </c>
    </row>
    <row r="1513" spans="12:24" s="21" customFormat="1" x14ac:dyDescent="0.2">
      <c r="L1513" s="22">
        <v>1510</v>
      </c>
      <c r="M1513" s="22" t="e">
        <f>IF(#REF!=#REF!,1,0)</f>
        <v>#REF!</v>
      </c>
      <c r="N1513" s="22" t="e">
        <f>IF(M1513=0,"",COUNTIF(M$4:M1513,1))</f>
        <v>#REF!</v>
      </c>
      <c r="O1513" s="53" t="e">
        <f>IF(#REF!=zz!BR$2396,1,0)</f>
        <v>#REF!</v>
      </c>
      <c r="P1513" s="53" t="e">
        <f>IF(O1513=0,"",COUNTIF(O$4:O1513,1))</f>
        <v>#REF!</v>
      </c>
      <c r="Q1513" s="53" t="e">
        <f>IF(#REF!=zz!BR$2398,1,0)</f>
        <v>#REF!</v>
      </c>
      <c r="R1513" s="53" t="e">
        <f>IF(Q1513=0,"",COUNTIF(Q$4:Q1513,1))</f>
        <v>#REF!</v>
      </c>
      <c r="S1513" s="53" t="e">
        <f>IF(#REF!=zz!BR$2400,1,0)</f>
        <v>#REF!</v>
      </c>
      <c r="T1513" s="53" t="e">
        <f>IF(S1513=0,"",COUNTIF(S$4:S1513,1))</f>
        <v>#REF!</v>
      </c>
      <c r="U1513" s="53" t="e">
        <f>IF(#REF!&lt;&gt;"",1,"")</f>
        <v>#REF!</v>
      </c>
      <c r="V1513" s="53" t="e">
        <f>IF(U1513="","",COUNTIF(U$4:U1513,1))</f>
        <v>#REF!</v>
      </c>
      <c r="W1513" s="53" t="e">
        <f>#REF!</f>
        <v>#REF!</v>
      </c>
      <c r="X1513" s="53" t="e">
        <f>IF(W1513=0,"",COUNTIF(W$4:W1513,1))</f>
        <v>#REF!</v>
      </c>
    </row>
    <row r="1514" spans="12:24" s="21" customFormat="1" x14ac:dyDescent="0.2">
      <c r="L1514" s="22">
        <v>1511</v>
      </c>
      <c r="M1514" s="22" t="e">
        <f>IF(#REF!=#REF!,1,0)</f>
        <v>#REF!</v>
      </c>
      <c r="N1514" s="22" t="e">
        <f>IF(M1514=0,"",COUNTIF(M$4:M1514,1))</f>
        <v>#REF!</v>
      </c>
      <c r="O1514" s="53" t="e">
        <f>IF(#REF!=zz!BR$2396,1,0)</f>
        <v>#REF!</v>
      </c>
      <c r="P1514" s="53" t="e">
        <f>IF(O1514=0,"",COUNTIF(O$4:O1514,1))</f>
        <v>#REF!</v>
      </c>
      <c r="Q1514" s="53" t="e">
        <f>IF(#REF!=zz!BR$2398,1,0)</f>
        <v>#REF!</v>
      </c>
      <c r="R1514" s="53" t="e">
        <f>IF(Q1514=0,"",COUNTIF(Q$4:Q1514,1))</f>
        <v>#REF!</v>
      </c>
      <c r="S1514" s="53" t="e">
        <f>IF(#REF!=zz!BR$2400,1,0)</f>
        <v>#REF!</v>
      </c>
      <c r="T1514" s="53" t="e">
        <f>IF(S1514=0,"",COUNTIF(S$4:S1514,1))</f>
        <v>#REF!</v>
      </c>
      <c r="U1514" s="53" t="e">
        <f>IF(#REF!&lt;&gt;"",1,"")</f>
        <v>#REF!</v>
      </c>
      <c r="V1514" s="53" t="e">
        <f>IF(U1514="","",COUNTIF(U$4:U1514,1))</f>
        <v>#REF!</v>
      </c>
      <c r="W1514" s="53" t="e">
        <f>#REF!</f>
        <v>#REF!</v>
      </c>
      <c r="X1514" s="53" t="e">
        <f>IF(W1514=0,"",COUNTIF(W$4:W1514,1))</f>
        <v>#REF!</v>
      </c>
    </row>
    <row r="1515" spans="12:24" s="21" customFormat="1" x14ac:dyDescent="0.2">
      <c r="L1515" s="22">
        <v>1512</v>
      </c>
      <c r="M1515" s="22" t="e">
        <f>IF(#REF!=#REF!,1,0)</f>
        <v>#REF!</v>
      </c>
      <c r="N1515" s="22" t="e">
        <f>IF(M1515=0,"",COUNTIF(M$4:M1515,1))</f>
        <v>#REF!</v>
      </c>
      <c r="O1515" s="53" t="e">
        <f>IF(#REF!=zz!BR$2396,1,0)</f>
        <v>#REF!</v>
      </c>
      <c r="P1515" s="53" t="e">
        <f>IF(O1515=0,"",COUNTIF(O$4:O1515,1))</f>
        <v>#REF!</v>
      </c>
      <c r="Q1515" s="53" t="e">
        <f>IF(#REF!=zz!BR$2398,1,0)</f>
        <v>#REF!</v>
      </c>
      <c r="R1515" s="53" t="e">
        <f>IF(Q1515=0,"",COUNTIF(Q$4:Q1515,1))</f>
        <v>#REF!</v>
      </c>
      <c r="S1515" s="53" t="e">
        <f>IF(#REF!=zz!BR$2400,1,0)</f>
        <v>#REF!</v>
      </c>
      <c r="T1515" s="53" t="e">
        <f>IF(S1515=0,"",COUNTIF(S$4:S1515,1))</f>
        <v>#REF!</v>
      </c>
      <c r="U1515" s="53" t="e">
        <f>IF(#REF!&lt;&gt;"",1,"")</f>
        <v>#REF!</v>
      </c>
      <c r="V1515" s="53" t="e">
        <f>IF(U1515="","",COUNTIF(U$4:U1515,1))</f>
        <v>#REF!</v>
      </c>
      <c r="W1515" s="53" t="e">
        <f>#REF!</f>
        <v>#REF!</v>
      </c>
      <c r="X1515" s="53" t="e">
        <f>IF(W1515=0,"",COUNTIF(W$4:W1515,1))</f>
        <v>#REF!</v>
      </c>
    </row>
    <row r="1516" spans="12:24" s="21" customFormat="1" x14ac:dyDescent="0.2">
      <c r="L1516" s="22">
        <v>1513</v>
      </c>
      <c r="M1516" s="22" t="e">
        <f>IF(#REF!=#REF!,1,0)</f>
        <v>#REF!</v>
      </c>
      <c r="N1516" s="22" t="e">
        <f>IF(M1516=0,"",COUNTIF(M$4:M1516,1))</f>
        <v>#REF!</v>
      </c>
      <c r="O1516" s="53" t="e">
        <f>IF(#REF!=zz!BR$2396,1,0)</f>
        <v>#REF!</v>
      </c>
      <c r="P1516" s="53" t="e">
        <f>IF(O1516=0,"",COUNTIF(O$4:O1516,1))</f>
        <v>#REF!</v>
      </c>
      <c r="Q1516" s="53" t="e">
        <f>IF(#REF!=zz!BR$2398,1,0)</f>
        <v>#REF!</v>
      </c>
      <c r="R1516" s="53" t="e">
        <f>IF(Q1516=0,"",COUNTIF(Q$4:Q1516,1))</f>
        <v>#REF!</v>
      </c>
      <c r="S1516" s="53" t="e">
        <f>IF(#REF!=zz!BR$2400,1,0)</f>
        <v>#REF!</v>
      </c>
      <c r="T1516" s="53" t="e">
        <f>IF(S1516=0,"",COUNTIF(S$4:S1516,1))</f>
        <v>#REF!</v>
      </c>
      <c r="U1516" s="53" t="e">
        <f>IF(#REF!&lt;&gt;"",1,"")</f>
        <v>#REF!</v>
      </c>
      <c r="V1516" s="53" t="e">
        <f>IF(U1516="","",COUNTIF(U$4:U1516,1))</f>
        <v>#REF!</v>
      </c>
      <c r="W1516" s="53" t="e">
        <f>#REF!</f>
        <v>#REF!</v>
      </c>
      <c r="X1516" s="53" t="e">
        <f>IF(W1516=0,"",COUNTIF(W$4:W1516,1))</f>
        <v>#REF!</v>
      </c>
    </row>
    <row r="1517" spans="12:24" s="21" customFormat="1" x14ac:dyDescent="0.2">
      <c r="L1517" s="22">
        <v>1514</v>
      </c>
      <c r="M1517" s="22" t="e">
        <f>IF(#REF!=#REF!,1,0)</f>
        <v>#REF!</v>
      </c>
      <c r="N1517" s="22" t="e">
        <f>IF(M1517=0,"",COUNTIF(M$4:M1517,1))</f>
        <v>#REF!</v>
      </c>
      <c r="O1517" s="53" t="e">
        <f>IF(#REF!=zz!BR$2396,1,0)</f>
        <v>#REF!</v>
      </c>
      <c r="P1517" s="53" t="e">
        <f>IF(O1517=0,"",COUNTIF(O$4:O1517,1))</f>
        <v>#REF!</v>
      </c>
      <c r="Q1517" s="53" t="e">
        <f>IF(#REF!=zz!BR$2398,1,0)</f>
        <v>#REF!</v>
      </c>
      <c r="R1517" s="53" t="e">
        <f>IF(Q1517=0,"",COUNTIF(Q$4:Q1517,1))</f>
        <v>#REF!</v>
      </c>
      <c r="S1517" s="53" t="e">
        <f>IF(#REF!=zz!BR$2400,1,0)</f>
        <v>#REF!</v>
      </c>
      <c r="T1517" s="53" t="e">
        <f>IF(S1517=0,"",COUNTIF(S$4:S1517,1))</f>
        <v>#REF!</v>
      </c>
      <c r="U1517" s="53" t="e">
        <f>IF(#REF!&lt;&gt;"",1,"")</f>
        <v>#REF!</v>
      </c>
      <c r="V1517" s="53" t="e">
        <f>IF(U1517="","",COUNTIF(U$4:U1517,1))</f>
        <v>#REF!</v>
      </c>
      <c r="W1517" s="53" t="e">
        <f>#REF!</f>
        <v>#REF!</v>
      </c>
      <c r="X1517" s="53" t="e">
        <f>IF(W1517=0,"",COUNTIF(W$4:W1517,1))</f>
        <v>#REF!</v>
      </c>
    </row>
    <row r="1518" spans="12:24" s="21" customFormat="1" x14ac:dyDescent="0.2">
      <c r="L1518" s="22">
        <v>1515</v>
      </c>
      <c r="M1518" s="22" t="e">
        <f>IF(#REF!=#REF!,1,0)</f>
        <v>#REF!</v>
      </c>
      <c r="N1518" s="22" t="e">
        <f>IF(M1518=0,"",COUNTIF(M$4:M1518,1))</f>
        <v>#REF!</v>
      </c>
      <c r="O1518" s="53" t="e">
        <f>IF(#REF!=zz!BR$2396,1,0)</f>
        <v>#REF!</v>
      </c>
      <c r="P1518" s="53" t="e">
        <f>IF(O1518=0,"",COUNTIF(O$4:O1518,1))</f>
        <v>#REF!</v>
      </c>
      <c r="Q1518" s="53" t="e">
        <f>IF(#REF!=zz!BR$2398,1,0)</f>
        <v>#REF!</v>
      </c>
      <c r="R1518" s="53" t="e">
        <f>IF(Q1518=0,"",COUNTIF(Q$4:Q1518,1))</f>
        <v>#REF!</v>
      </c>
      <c r="S1518" s="53" t="e">
        <f>IF(#REF!=zz!BR$2400,1,0)</f>
        <v>#REF!</v>
      </c>
      <c r="T1518" s="53" t="e">
        <f>IF(S1518=0,"",COUNTIF(S$4:S1518,1))</f>
        <v>#REF!</v>
      </c>
      <c r="U1518" s="53" t="e">
        <f>IF(#REF!&lt;&gt;"",1,"")</f>
        <v>#REF!</v>
      </c>
      <c r="V1518" s="53" t="e">
        <f>IF(U1518="","",COUNTIF(U$4:U1518,1))</f>
        <v>#REF!</v>
      </c>
      <c r="W1518" s="53" t="e">
        <f>#REF!</f>
        <v>#REF!</v>
      </c>
      <c r="X1518" s="53" t="e">
        <f>IF(W1518=0,"",COUNTIF(W$4:W1518,1))</f>
        <v>#REF!</v>
      </c>
    </row>
    <row r="1519" spans="12:24" s="21" customFormat="1" x14ac:dyDescent="0.2">
      <c r="L1519" s="22">
        <v>1516</v>
      </c>
      <c r="M1519" s="22" t="e">
        <f>IF(#REF!=#REF!,1,0)</f>
        <v>#REF!</v>
      </c>
      <c r="N1519" s="22" t="e">
        <f>IF(M1519=0,"",COUNTIF(M$4:M1519,1))</f>
        <v>#REF!</v>
      </c>
      <c r="O1519" s="53" t="e">
        <f>IF(#REF!=zz!BR$2396,1,0)</f>
        <v>#REF!</v>
      </c>
      <c r="P1519" s="53" t="e">
        <f>IF(O1519=0,"",COUNTIF(O$4:O1519,1))</f>
        <v>#REF!</v>
      </c>
      <c r="Q1519" s="53" t="e">
        <f>IF(#REF!=zz!BR$2398,1,0)</f>
        <v>#REF!</v>
      </c>
      <c r="R1519" s="53" t="e">
        <f>IF(Q1519=0,"",COUNTIF(Q$4:Q1519,1))</f>
        <v>#REF!</v>
      </c>
      <c r="S1519" s="53" t="e">
        <f>IF(#REF!=zz!BR$2400,1,0)</f>
        <v>#REF!</v>
      </c>
      <c r="T1519" s="53" t="e">
        <f>IF(S1519=0,"",COUNTIF(S$4:S1519,1))</f>
        <v>#REF!</v>
      </c>
      <c r="U1519" s="53" t="e">
        <f>IF(#REF!&lt;&gt;"",1,"")</f>
        <v>#REF!</v>
      </c>
      <c r="V1519" s="53" t="e">
        <f>IF(U1519="","",COUNTIF(U$4:U1519,1))</f>
        <v>#REF!</v>
      </c>
      <c r="W1519" s="53" t="e">
        <f>#REF!</f>
        <v>#REF!</v>
      </c>
      <c r="X1519" s="53" t="e">
        <f>IF(W1519=0,"",COUNTIF(W$4:W1519,1))</f>
        <v>#REF!</v>
      </c>
    </row>
    <row r="1520" spans="12:24" s="21" customFormat="1" x14ac:dyDescent="0.2">
      <c r="L1520" s="22">
        <v>1517</v>
      </c>
      <c r="M1520" s="22" t="e">
        <f>IF(#REF!=#REF!,1,0)</f>
        <v>#REF!</v>
      </c>
      <c r="N1520" s="22" t="e">
        <f>IF(M1520=0,"",COUNTIF(M$4:M1520,1))</f>
        <v>#REF!</v>
      </c>
      <c r="O1520" s="53" t="e">
        <f>IF(#REF!=zz!BR$2396,1,0)</f>
        <v>#REF!</v>
      </c>
      <c r="P1520" s="53" t="e">
        <f>IF(O1520=0,"",COUNTIF(O$4:O1520,1))</f>
        <v>#REF!</v>
      </c>
      <c r="Q1520" s="53" t="e">
        <f>IF(#REF!=zz!BR$2398,1,0)</f>
        <v>#REF!</v>
      </c>
      <c r="R1520" s="53" t="e">
        <f>IF(Q1520=0,"",COUNTIF(Q$4:Q1520,1))</f>
        <v>#REF!</v>
      </c>
      <c r="S1520" s="53" t="e">
        <f>IF(#REF!=zz!BR$2400,1,0)</f>
        <v>#REF!</v>
      </c>
      <c r="T1520" s="53" t="e">
        <f>IF(S1520=0,"",COUNTIF(S$4:S1520,1))</f>
        <v>#REF!</v>
      </c>
      <c r="U1520" s="53" t="e">
        <f>IF(#REF!&lt;&gt;"",1,"")</f>
        <v>#REF!</v>
      </c>
      <c r="V1520" s="53" t="e">
        <f>IF(U1520="","",COUNTIF(U$4:U1520,1))</f>
        <v>#REF!</v>
      </c>
      <c r="W1520" s="53" t="e">
        <f>#REF!</f>
        <v>#REF!</v>
      </c>
      <c r="X1520" s="53" t="e">
        <f>IF(W1520=0,"",COUNTIF(W$4:W1520,1))</f>
        <v>#REF!</v>
      </c>
    </row>
    <row r="1521" spans="12:24" s="21" customFormat="1" x14ac:dyDescent="0.2">
      <c r="L1521" s="22">
        <v>1518</v>
      </c>
      <c r="M1521" s="22" t="e">
        <f>IF(#REF!=#REF!,1,0)</f>
        <v>#REF!</v>
      </c>
      <c r="N1521" s="22" t="e">
        <f>IF(M1521=0,"",COUNTIF(M$4:M1521,1))</f>
        <v>#REF!</v>
      </c>
      <c r="O1521" s="53" t="e">
        <f>IF(#REF!=zz!BR$2396,1,0)</f>
        <v>#REF!</v>
      </c>
      <c r="P1521" s="53" t="e">
        <f>IF(O1521=0,"",COUNTIF(O$4:O1521,1))</f>
        <v>#REF!</v>
      </c>
      <c r="Q1521" s="53" t="e">
        <f>IF(#REF!=zz!BR$2398,1,0)</f>
        <v>#REF!</v>
      </c>
      <c r="R1521" s="53" t="e">
        <f>IF(Q1521=0,"",COUNTIF(Q$4:Q1521,1))</f>
        <v>#REF!</v>
      </c>
      <c r="S1521" s="53" t="e">
        <f>IF(#REF!=zz!BR$2400,1,0)</f>
        <v>#REF!</v>
      </c>
      <c r="T1521" s="53" t="e">
        <f>IF(S1521=0,"",COUNTIF(S$4:S1521,1))</f>
        <v>#REF!</v>
      </c>
      <c r="U1521" s="53" t="e">
        <f>IF(#REF!&lt;&gt;"",1,"")</f>
        <v>#REF!</v>
      </c>
      <c r="V1521" s="53" t="e">
        <f>IF(U1521="","",COUNTIF(U$4:U1521,1))</f>
        <v>#REF!</v>
      </c>
      <c r="W1521" s="53" t="e">
        <f>#REF!</f>
        <v>#REF!</v>
      </c>
      <c r="X1521" s="53" t="e">
        <f>IF(W1521=0,"",COUNTIF(W$4:W1521,1))</f>
        <v>#REF!</v>
      </c>
    </row>
    <row r="1522" spans="12:24" s="21" customFormat="1" x14ac:dyDescent="0.2">
      <c r="L1522" s="22">
        <v>1519</v>
      </c>
      <c r="M1522" s="22" t="e">
        <f>IF(#REF!=#REF!,1,0)</f>
        <v>#REF!</v>
      </c>
      <c r="N1522" s="22" t="e">
        <f>IF(M1522=0,"",COUNTIF(M$4:M1522,1))</f>
        <v>#REF!</v>
      </c>
      <c r="O1522" s="53" t="e">
        <f>IF(#REF!=zz!BR$2396,1,0)</f>
        <v>#REF!</v>
      </c>
      <c r="P1522" s="53" t="e">
        <f>IF(O1522=0,"",COUNTIF(O$4:O1522,1))</f>
        <v>#REF!</v>
      </c>
      <c r="Q1522" s="53" t="e">
        <f>IF(#REF!=zz!BR$2398,1,0)</f>
        <v>#REF!</v>
      </c>
      <c r="R1522" s="53" t="e">
        <f>IF(Q1522=0,"",COUNTIF(Q$4:Q1522,1))</f>
        <v>#REF!</v>
      </c>
      <c r="S1522" s="53" t="e">
        <f>IF(#REF!=zz!BR$2400,1,0)</f>
        <v>#REF!</v>
      </c>
      <c r="T1522" s="53" t="e">
        <f>IF(S1522=0,"",COUNTIF(S$4:S1522,1))</f>
        <v>#REF!</v>
      </c>
      <c r="U1522" s="53" t="e">
        <f>IF(#REF!&lt;&gt;"",1,"")</f>
        <v>#REF!</v>
      </c>
      <c r="V1522" s="53" t="e">
        <f>IF(U1522="","",COUNTIF(U$4:U1522,1))</f>
        <v>#REF!</v>
      </c>
      <c r="W1522" s="53" t="e">
        <f>#REF!</f>
        <v>#REF!</v>
      </c>
      <c r="X1522" s="53" t="e">
        <f>IF(W1522=0,"",COUNTIF(W$4:W1522,1))</f>
        <v>#REF!</v>
      </c>
    </row>
    <row r="1523" spans="12:24" s="21" customFormat="1" x14ac:dyDescent="0.2">
      <c r="L1523" s="22">
        <v>1520</v>
      </c>
      <c r="M1523" s="22" t="e">
        <f>IF(#REF!=#REF!,1,0)</f>
        <v>#REF!</v>
      </c>
      <c r="N1523" s="22" t="e">
        <f>IF(M1523=0,"",COUNTIF(M$4:M1523,1))</f>
        <v>#REF!</v>
      </c>
      <c r="O1523" s="53" t="e">
        <f>IF(#REF!=zz!BR$2396,1,0)</f>
        <v>#REF!</v>
      </c>
      <c r="P1523" s="53" t="e">
        <f>IF(O1523=0,"",COUNTIF(O$4:O1523,1))</f>
        <v>#REF!</v>
      </c>
      <c r="Q1523" s="53" t="e">
        <f>IF(#REF!=zz!BR$2398,1,0)</f>
        <v>#REF!</v>
      </c>
      <c r="R1523" s="53" t="e">
        <f>IF(Q1523=0,"",COUNTIF(Q$4:Q1523,1))</f>
        <v>#REF!</v>
      </c>
      <c r="S1523" s="53" t="e">
        <f>IF(#REF!=zz!BR$2400,1,0)</f>
        <v>#REF!</v>
      </c>
      <c r="T1523" s="53" t="e">
        <f>IF(S1523=0,"",COUNTIF(S$4:S1523,1))</f>
        <v>#REF!</v>
      </c>
      <c r="U1523" s="53" t="e">
        <f>IF(#REF!&lt;&gt;"",1,"")</f>
        <v>#REF!</v>
      </c>
      <c r="V1523" s="53" t="e">
        <f>IF(U1523="","",COUNTIF(U$4:U1523,1))</f>
        <v>#REF!</v>
      </c>
      <c r="W1523" s="53" t="e">
        <f>#REF!</f>
        <v>#REF!</v>
      </c>
      <c r="X1523" s="53" t="e">
        <f>IF(W1523=0,"",COUNTIF(W$4:W1523,1))</f>
        <v>#REF!</v>
      </c>
    </row>
    <row r="1524" spans="12:24" s="21" customFormat="1" x14ac:dyDescent="0.2">
      <c r="L1524" s="22">
        <v>1521</v>
      </c>
      <c r="M1524" s="22" t="e">
        <f>IF(#REF!=#REF!,1,0)</f>
        <v>#REF!</v>
      </c>
      <c r="N1524" s="22" t="e">
        <f>IF(M1524=0,"",COUNTIF(M$4:M1524,1))</f>
        <v>#REF!</v>
      </c>
      <c r="O1524" s="53" t="e">
        <f>IF(#REF!=zz!BR$2396,1,0)</f>
        <v>#REF!</v>
      </c>
      <c r="P1524" s="53" t="e">
        <f>IF(O1524=0,"",COUNTIF(O$4:O1524,1))</f>
        <v>#REF!</v>
      </c>
      <c r="Q1524" s="53" t="e">
        <f>IF(#REF!=zz!BR$2398,1,0)</f>
        <v>#REF!</v>
      </c>
      <c r="R1524" s="53" t="e">
        <f>IF(Q1524=0,"",COUNTIF(Q$4:Q1524,1))</f>
        <v>#REF!</v>
      </c>
      <c r="S1524" s="53" t="e">
        <f>IF(#REF!=zz!BR$2400,1,0)</f>
        <v>#REF!</v>
      </c>
      <c r="T1524" s="53" t="e">
        <f>IF(S1524=0,"",COUNTIF(S$4:S1524,1))</f>
        <v>#REF!</v>
      </c>
      <c r="U1524" s="53" t="e">
        <f>IF(#REF!&lt;&gt;"",1,"")</f>
        <v>#REF!</v>
      </c>
      <c r="V1524" s="53" t="e">
        <f>IF(U1524="","",COUNTIF(U$4:U1524,1))</f>
        <v>#REF!</v>
      </c>
      <c r="W1524" s="53" t="e">
        <f>#REF!</f>
        <v>#REF!</v>
      </c>
      <c r="X1524" s="53" t="e">
        <f>IF(W1524=0,"",COUNTIF(W$4:W1524,1))</f>
        <v>#REF!</v>
      </c>
    </row>
    <row r="1525" spans="12:24" s="21" customFormat="1" x14ac:dyDescent="0.2">
      <c r="L1525" s="22">
        <v>1522</v>
      </c>
      <c r="M1525" s="22" t="e">
        <f>IF(#REF!=#REF!,1,0)</f>
        <v>#REF!</v>
      </c>
      <c r="N1525" s="22" t="e">
        <f>IF(M1525=0,"",COUNTIF(M$4:M1525,1))</f>
        <v>#REF!</v>
      </c>
      <c r="O1525" s="53" t="e">
        <f>IF(#REF!=zz!BR$2396,1,0)</f>
        <v>#REF!</v>
      </c>
      <c r="P1525" s="53" t="e">
        <f>IF(O1525=0,"",COUNTIF(O$4:O1525,1))</f>
        <v>#REF!</v>
      </c>
      <c r="Q1525" s="53" t="e">
        <f>IF(#REF!=zz!BR$2398,1,0)</f>
        <v>#REF!</v>
      </c>
      <c r="R1525" s="53" t="e">
        <f>IF(Q1525=0,"",COUNTIF(Q$4:Q1525,1))</f>
        <v>#REF!</v>
      </c>
      <c r="S1525" s="53" t="e">
        <f>IF(#REF!=zz!BR$2400,1,0)</f>
        <v>#REF!</v>
      </c>
      <c r="T1525" s="53" t="e">
        <f>IF(S1525=0,"",COUNTIF(S$4:S1525,1))</f>
        <v>#REF!</v>
      </c>
      <c r="U1525" s="53" t="e">
        <f>IF(#REF!&lt;&gt;"",1,"")</f>
        <v>#REF!</v>
      </c>
      <c r="V1525" s="53" t="e">
        <f>IF(U1525="","",COUNTIF(U$4:U1525,1))</f>
        <v>#REF!</v>
      </c>
      <c r="W1525" s="53" t="e">
        <f>#REF!</f>
        <v>#REF!</v>
      </c>
      <c r="X1525" s="53" t="e">
        <f>IF(W1525=0,"",COUNTIF(W$4:W1525,1))</f>
        <v>#REF!</v>
      </c>
    </row>
    <row r="1526" spans="12:24" s="21" customFormat="1" x14ac:dyDescent="0.2">
      <c r="L1526" s="22">
        <v>1523</v>
      </c>
      <c r="M1526" s="22" t="e">
        <f>IF(#REF!=#REF!,1,0)</f>
        <v>#REF!</v>
      </c>
      <c r="N1526" s="22" t="e">
        <f>IF(M1526=0,"",COUNTIF(M$4:M1526,1))</f>
        <v>#REF!</v>
      </c>
      <c r="O1526" s="53" t="e">
        <f>IF(#REF!=zz!BR$2396,1,0)</f>
        <v>#REF!</v>
      </c>
      <c r="P1526" s="53" t="e">
        <f>IF(O1526=0,"",COUNTIF(O$4:O1526,1))</f>
        <v>#REF!</v>
      </c>
      <c r="Q1526" s="53" t="e">
        <f>IF(#REF!=zz!BR$2398,1,0)</f>
        <v>#REF!</v>
      </c>
      <c r="R1526" s="53" t="e">
        <f>IF(Q1526=0,"",COUNTIF(Q$4:Q1526,1))</f>
        <v>#REF!</v>
      </c>
      <c r="S1526" s="53" t="e">
        <f>IF(#REF!=zz!BR$2400,1,0)</f>
        <v>#REF!</v>
      </c>
      <c r="T1526" s="53" t="e">
        <f>IF(S1526=0,"",COUNTIF(S$4:S1526,1))</f>
        <v>#REF!</v>
      </c>
      <c r="U1526" s="53" t="e">
        <f>IF(#REF!&lt;&gt;"",1,"")</f>
        <v>#REF!</v>
      </c>
      <c r="V1526" s="53" t="e">
        <f>IF(U1526="","",COUNTIF(U$4:U1526,1))</f>
        <v>#REF!</v>
      </c>
      <c r="W1526" s="53" t="e">
        <f>#REF!</f>
        <v>#REF!</v>
      </c>
      <c r="X1526" s="53" t="e">
        <f>IF(W1526=0,"",COUNTIF(W$4:W1526,1))</f>
        <v>#REF!</v>
      </c>
    </row>
    <row r="1527" spans="12:24" s="21" customFormat="1" x14ac:dyDescent="0.2">
      <c r="L1527" s="22">
        <v>1524</v>
      </c>
      <c r="M1527" s="22" t="e">
        <f>IF(#REF!=#REF!,1,0)</f>
        <v>#REF!</v>
      </c>
      <c r="N1527" s="22" t="e">
        <f>IF(M1527=0,"",COUNTIF(M$4:M1527,1))</f>
        <v>#REF!</v>
      </c>
      <c r="O1527" s="53" t="e">
        <f>IF(#REF!=zz!BR$2396,1,0)</f>
        <v>#REF!</v>
      </c>
      <c r="P1527" s="53" t="e">
        <f>IF(O1527=0,"",COUNTIF(O$4:O1527,1))</f>
        <v>#REF!</v>
      </c>
      <c r="Q1527" s="53" t="e">
        <f>IF(#REF!=zz!BR$2398,1,0)</f>
        <v>#REF!</v>
      </c>
      <c r="R1527" s="53" t="e">
        <f>IF(Q1527=0,"",COUNTIF(Q$4:Q1527,1))</f>
        <v>#REF!</v>
      </c>
      <c r="S1527" s="53" t="e">
        <f>IF(#REF!=zz!BR$2400,1,0)</f>
        <v>#REF!</v>
      </c>
      <c r="T1527" s="53" t="e">
        <f>IF(S1527=0,"",COUNTIF(S$4:S1527,1))</f>
        <v>#REF!</v>
      </c>
      <c r="U1527" s="53" t="e">
        <f>IF(#REF!&lt;&gt;"",1,"")</f>
        <v>#REF!</v>
      </c>
      <c r="V1527" s="53" t="e">
        <f>IF(U1527="","",COUNTIF(U$4:U1527,1))</f>
        <v>#REF!</v>
      </c>
      <c r="W1527" s="53" t="e">
        <f>#REF!</f>
        <v>#REF!</v>
      </c>
      <c r="X1527" s="53" t="e">
        <f>IF(W1527=0,"",COUNTIF(W$4:W1527,1))</f>
        <v>#REF!</v>
      </c>
    </row>
    <row r="1528" spans="12:24" s="21" customFormat="1" x14ac:dyDescent="0.2">
      <c r="L1528" s="22">
        <v>1525</v>
      </c>
      <c r="M1528" s="22" t="e">
        <f>IF(#REF!=#REF!,1,0)</f>
        <v>#REF!</v>
      </c>
      <c r="N1528" s="22" t="e">
        <f>IF(M1528=0,"",COUNTIF(M$4:M1528,1))</f>
        <v>#REF!</v>
      </c>
      <c r="O1528" s="53" t="e">
        <f>IF(#REF!=zz!BR$2396,1,0)</f>
        <v>#REF!</v>
      </c>
      <c r="P1528" s="53" t="e">
        <f>IF(O1528=0,"",COUNTIF(O$4:O1528,1))</f>
        <v>#REF!</v>
      </c>
      <c r="Q1528" s="53" t="e">
        <f>IF(#REF!=zz!BR$2398,1,0)</f>
        <v>#REF!</v>
      </c>
      <c r="R1528" s="53" t="e">
        <f>IF(Q1528=0,"",COUNTIF(Q$4:Q1528,1))</f>
        <v>#REF!</v>
      </c>
      <c r="S1528" s="53" t="e">
        <f>IF(#REF!=zz!BR$2400,1,0)</f>
        <v>#REF!</v>
      </c>
      <c r="T1528" s="53" t="e">
        <f>IF(S1528=0,"",COUNTIF(S$4:S1528,1))</f>
        <v>#REF!</v>
      </c>
      <c r="U1528" s="53" t="e">
        <f>IF(#REF!&lt;&gt;"",1,"")</f>
        <v>#REF!</v>
      </c>
      <c r="V1528" s="53" t="e">
        <f>IF(U1528="","",COUNTIF(U$4:U1528,1))</f>
        <v>#REF!</v>
      </c>
      <c r="W1528" s="53" t="e">
        <f>#REF!</f>
        <v>#REF!</v>
      </c>
      <c r="X1528" s="53" t="e">
        <f>IF(W1528=0,"",COUNTIF(W$4:W1528,1))</f>
        <v>#REF!</v>
      </c>
    </row>
    <row r="1529" spans="12:24" s="21" customFormat="1" x14ac:dyDescent="0.2">
      <c r="L1529" s="22">
        <v>1526</v>
      </c>
      <c r="M1529" s="22" t="e">
        <f>IF(#REF!=#REF!,1,0)</f>
        <v>#REF!</v>
      </c>
      <c r="N1529" s="22" t="e">
        <f>IF(M1529=0,"",COUNTIF(M$4:M1529,1))</f>
        <v>#REF!</v>
      </c>
      <c r="O1529" s="53" t="e">
        <f>IF(#REF!=zz!BR$2396,1,0)</f>
        <v>#REF!</v>
      </c>
      <c r="P1529" s="53" t="e">
        <f>IF(O1529=0,"",COUNTIF(O$4:O1529,1))</f>
        <v>#REF!</v>
      </c>
      <c r="Q1529" s="53" t="e">
        <f>IF(#REF!=zz!BR$2398,1,0)</f>
        <v>#REF!</v>
      </c>
      <c r="R1529" s="53" t="e">
        <f>IF(Q1529=0,"",COUNTIF(Q$4:Q1529,1))</f>
        <v>#REF!</v>
      </c>
      <c r="S1529" s="53" t="e">
        <f>IF(#REF!=zz!BR$2400,1,0)</f>
        <v>#REF!</v>
      </c>
      <c r="T1529" s="53" t="e">
        <f>IF(S1529=0,"",COUNTIF(S$4:S1529,1))</f>
        <v>#REF!</v>
      </c>
      <c r="U1529" s="53" t="e">
        <f>IF(#REF!&lt;&gt;"",1,"")</f>
        <v>#REF!</v>
      </c>
      <c r="V1529" s="53" t="e">
        <f>IF(U1529="","",COUNTIF(U$4:U1529,1))</f>
        <v>#REF!</v>
      </c>
      <c r="W1529" s="53" t="e">
        <f>#REF!</f>
        <v>#REF!</v>
      </c>
      <c r="X1529" s="53" t="e">
        <f>IF(W1529=0,"",COUNTIF(W$4:W1529,1))</f>
        <v>#REF!</v>
      </c>
    </row>
    <row r="1530" spans="12:24" s="21" customFormat="1" x14ac:dyDescent="0.2">
      <c r="L1530" s="22">
        <v>1527</v>
      </c>
      <c r="M1530" s="22" t="e">
        <f>IF(#REF!=#REF!,1,0)</f>
        <v>#REF!</v>
      </c>
      <c r="N1530" s="22" t="e">
        <f>IF(M1530=0,"",COUNTIF(M$4:M1530,1))</f>
        <v>#REF!</v>
      </c>
      <c r="O1530" s="53" t="e">
        <f>IF(#REF!=zz!BR$2396,1,0)</f>
        <v>#REF!</v>
      </c>
      <c r="P1530" s="53" t="e">
        <f>IF(O1530=0,"",COUNTIF(O$4:O1530,1))</f>
        <v>#REF!</v>
      </c>
      <c r="Q1530" s="53" t="e">
        <f>IF(#REF!=zz!BR$2398,1,0)</f>
        <v>#REF!</v>
      </c>
      <c r="R1530" s="53" t="e">
        <f>IF(Q1530=0,"",COUNTIF(Q$4:Q1530,1))</f>
        <v>#REF!</v>
      </c>
      <c r="S1530" s="53" t="e">
        <f>IF(#REF!=zz!BR$2400,1,0)</f>
        <v>#REF!</v>
      </c>
      <c r="T1530" s="53" t="e">
        <f>IF(S1530=0,"",COUNTIF(S$4:S1530,1))</f>
        <v>#REF!</v>
      </c>
      <c r="U1530" s="53" t="e">
        <f>IF(#REF!&lt;&gt;"",1,"")</f>
        <v>#REF!</v>
      </c>
      <c r="V1530" s="53" t="e">
        <f>IF(U1530="","",COUNTIF(U$4:U1530,1))</f>
        <v>#REF!</v>
      </c>
      <c r="W1530" s="53" t="e">
        <f>#REF!</f>
        <v>#REF!</v>
      </c>
      <c r="X1530" s="53" t="e">
        <f>IF(W1530=0,"",COUNTIF(W$4:W1530,1))</f>
        <v>#REF!</v>
      </c>
    </row>
    <row r="1531" spans="12:24" s="21" customFormat="1" x14ac:dyDescent="0.2">
      <c r="L1531" s="22">
        <v>1528</v>
      </c>
      <c r="M1531" s="22" t="e">
        <f>IF(#REF!=#REF!,1,0)</f>
        <v>#REF!</v>
      </c>
      <c r="N1531" s="22" t="e">
        <f>IF(M1531=0,"",COUNTIF(M$4:M1531,1))</f>
        <v>#REF!</v>
      </c>
      <c r="O1531" s="53" t="e">
        <f>IF(#REF!=zz!BR$2396,1,0)</f>
        <v>#REF!</v>
      </c>
      <c r="P1531" s="53" t="e">
        <f>IF(O1531=0,"",COUNTIF(O$4:O1531,1))</f>
        <v>#REF!</v>
      </c>
      <c r="Q1531" s="53" t="e">
        <f>IF(#REF!=zz!BR$2398,1,0)</f>
        <v>#REF!</v>
      </c>
      <c r="R1531" s="53" t="e">
        <f>IF(Q1531=0,"",COUNTIF(Q$4:Q1531,1))</f>
        <v>#REF!</v>
      </c>
      <c r="S1531" s="53" t="e">
        <f>IF(#REF!=zz!BR$2400,1,0)</f>
        <v>#REF!</v>
      </c>
      <c r="T1531" s="53" t="e">
        <f>IF(S1531=0,"",COUNTIF(S$4:S1531,1))</f>
        <v>#REF!</v>
      </c>
      <c r="U1531" s="53" t="e">
        <f>IF(#REF!&lt;&gt;"",1,"")</f>
        <v>#REF!</v>
      </c>
      <c r="V1531" s="53" t="e">
        <f>IF(U1531="","",COUNTIF(U$4:U1531,1))</f>
        <v>#REF!</v>
      </c>
      <c r="W1531" s="53" t="e">
        <f>#REF!</f>
        <v>#REF!</v>
      </c>
      <c r="X1531" s="53" t="e">
        <f>IF(W1531=0,"",COUNTIF(W$4:W1531,1))</f>
        <v>#REF!</v>
      </c>
    </row>
    <row r="1532" spans="12:24" s="21" customFormat="1" x14ac:dyDescent="0.2">
      <c r="L1532" s="22">
        <v>1529</v>
      </c>
      <c r="M1532" s="22" t="e">
        <f>IF(#REF!=#REF!,1,0)</f>
        <v>#REF!</v>
      </c>
      <c r="N1532" s="22" t="e">
        <f>IF(M1532=0,"",COUNTIF(M$4:M1532,1))</f>
        <v>#REF!</v>
      </c>
      <c r="O1532" s="53" t="e">
        <f>IF(#REF!=zz!BR$2396,1,0)</f>
        <v>#REF!</v>
      </c>
      <c r="P1532" s="53" t="e">
        <f>IF(O1532=0,"",COUNTIF(O$4:O1532,1))</f>
        <v>#REF!</v>
      </c>
      <c r="Q1532" s="53" t="e">
        <f>IF(#REF!=zz!BR$2398,1,0)</f>
        <v>#REF!</v>
      </c>
      <c r="R1532" s="53" t="e">
        <f>IF(Q1532=0,"",COUNTIF(Q$4:Q1532,1))</f>
        <v>#REF!</v>
      </c>
      <c r="S1532" s="53" t="e">
        <f>IF(#REF!=zz!BR$2400,1,0)</f>
        <v>#REF!</v>
      </c>
      <c r="T1532" s="53" t="e">
        <f>IF(S1532=0,"",COUNTIF(S$4:S1532,1))</f>
        <v>#REF!</v>
      </c>
      <c r="U1532" s="53" t="e">
        <f>IF(#REF!&lt;&gt;"",1,"")</f>
        <v>#REF!</v>
      </c>
      <c r="V1532" s="53" t="e">
        <f>IF(U1532="","",COUNTIF(U$4:U1532,1))</f>
        <v>#REF!</v>
      </c>
      <c r="W1532" s="53" t="e">
        <f>#REF!</f>
        <v>#REF!</v>
      </c>
      <c r="X1532" s="53" t="e">
        <f>IF(W1532=0,"",COUNTIF(W$4:W1532,1))</f>
        <v>#REF!</v>
      </c>
    </row>
    <row r="1533" spans="12:24" s="21" customFormat="1" x14ac:dyDescent="0.2">
      <c r="L1533" s="22">
        <v>1530</v>
      </c>
      <c r="M1533" s="22" t="e">
        <f>IF(#REF!=#REF!,1,0)</f>
        <v>#REF!</v>
      </c>
      <c r="N1533" s="22" t="e">
        <f>IF(M1533=0,"",COUNTIF(M$4:M1533,1))</f>
        <v>#REF!</v>
      </c>
      <c r="O1533" s="53" t="e">
        <f>IF(#REF!=zz!BR$2396,1,0)</f>
        <v>#REF!</v>
      </c>
      <c r="P1533" s="53" t="e">
        <f>IF(O1533=0,"",COUNTIF(O$4:O1533,1))</f>
        <v>#REF!</v>
      </c>
      <c r="Q1533" s="53" t="e">
        <f>IF(#REF!=zz!BR$2398,1,0)</f>
        <v>#REF!</v>
      </c>
      <c r="R1533" s="53" t="e">
        <f>IF(Q1533=0,"",COUNTIF(Q$4:Q1533,1))</f>
        <v>#REF!</v>
      </c>
      <c r="S1533" s="53" t="e">
        <f>IF(#REF!=zz!BR$2400,1,0)</f>
        <v>#REF!</v>
      </c>
      <c r="T1533" s="53" t="e">
        <f>IF(S1533=0,"",COUNTIF(S$4:S1533,1))</f>
        <v>#REF!</v>
      </c>
      <c r="U1533" s="53" t="e">
        <f>IF(#REF!&lt;&gt;"",1,"")</f>
        <v>#REF!</v>
      </c>
      <c r="V1533" s="53" t="e">
        <f>IF(U1533="","",COUNTIF(U$4:U1533,1))</f>
        <v>#REF!</v>
      </c>
      <c r="W1533" s="53" t="e">
        <f>#REF!</f>
        <v>#REF!</v>
      </c>
      <c r="X1533" s="53" t="e">
        <f>IF(W1533=0,"",COUNTIF(W$4:W1533,1))</f>
        <v>#REF!</v>
      </c>
    </row>
    <row r="1534" spans="12:24" s="21" customFormat="1" x14ac:dyDescent="0.2">
      <c r="L1534" s="22">
        <v>1531</v>
      </c>
      <c r="M1534" s="22" t="e">
        <f>IF(#REF!=#REF!,1,0)</f>
        <v>#REF!</v>
      </c>
      <c r="N1534" s="22" t="e">
        <f>IF(M1534=0,"",COUNTIF(M$4:M1534,1))</f>
        <v>#REF!</v>
      </c>
      <c r="O1534" s="53" t="e">
        <f>IF(#REF!=zz!BR$2396,1,0)</f>
        <v>#REF!</v>
      </c>
      <c r="P1534" s="53" t="e">
        <f>IF(O1534=0,"",COUNTIF(O$4:O1534,1))</f>
        <v>#REF!</v>
      </c>
      <c r="Q1534" s="53" t="e">
        <f>IF(#REF!=zz!BR$2398,1,0)</f>
        <v>#REF!</v>
      </c>
      <c r="R1534" s="53" t="e">
        <f>IF(Q1534=0,"",COUNTIF(Q$4:Q1534,1))</f>
        <v>#REF!</v>
      </c>
      <c r="S1534" s="53" t="e">
        <f>IF(#REF!=zz!BR$2400,1,0)</f>
        <v>#REF!</v>
      </c>
      <c r="T1534" s="53" t="e">
        <f>IF(S1534=0,"",COUNTIF(S$4:S1534,1))</f>
        <v>#REF!</v>
      </c>
      <c r="U1534" s="53" t="e">
        <f>IF(#REF!&lt;&gt;"",1,"")</f>
        <v>#REF!</v>
      </c>
      <c r="V1534" s="53" t="e">
        <f>IF(U1534="","",COUNTIF(U$4:U1534,1))</f>
        <v>#REF!</v>
      </c>
      <c r="W1534" s="53" t="e">
        <f>#REF!</f>
        <v>#REF!</v>
      </c>
      <c r="X1534" s="53" t="e">
        <f>IF(W1534=0,"",COUNTIF(W$4:W1534,1))</f>
        <v>#REF!</v>
      </c>
    </row>
    <row r="1535" spans="12:24" s="21" customFormat="1" x14ac:dyDescent="0.2">
      <c r="L1535" s="22">
        <v>1532</v>
      </c>
      <c r="M1535" s="22" t="e">
        <f>IF(#REF!=#REF!,1,0)</f>
        <v>#REF!</v>
      </c>
      <c r="N1535" s="22" t="e">
        <f>IF(M1535=0,"",COUNTIF(M$4:M1535,1))</f>
        <v>#REF!</v>
      </c>
      <c r="O1535" s="53" t="e">
        <f>IF(#REF!=zz!BR$2396,1,0)</f>
        <v>#REF!</v>
      </c>
      <c r="P1535" s="53" t="e">
        <f>IF(O1535=0,"",COUNTIF(O$4:O1535,1))</f>
        <v>#REF!</v>
      </c>
      <c r="Q1535" s="53" t="e">
        <f>IF(#REF!=zz!BR$2398,1,0)</f>
        <v>#REF!</v>
      </c>
      <c r="R1535" s="53" t="e">
        <f>IF(Q1535=0,"",COUNTIF(Q$4:Q1535,1))</f>
        <v>#REF!</v>
      </c>
      <c r="S1535" s="53" t="e">
        <f>IF(#REF!=zz!BR$2400,1,0)</f>
        <v>#REF!</v>
      </c>
      <c r="T1535" s="53" t="e">
        <f>IF(S1535=0,"",COUNTIF(S$4:S1535,1))</f>
        <v>#REF!</v>
      </c>
      <c r="U1535" s="53" t="e">
        <f>IF(#REF!&lt;&gt;"",1,"")</f>
        <v>#REF!</v>
      </c>
      <c r="V1535" s="53" t="e">
        <f>IF(U1535="","",COUNTIF(U$4:U1535,1))</f>
        <v>#REF!</v>
      </c>
      <c r="W1535" s="53" t="e">
        <f>#REF!</f>
        <v>#REF!</v>
      </c>
      <c r="X1535" s="53" t="e">
        <f>IF(W1535=0,"",COUNTIF(W$4:W1535,1))</f>
        <v>#REF!</v>
      </c>
    </row>
    <row r="1536" spans="12:24" s="21" customFormat="1" x14ac:dyDescent="0.2">
      <c r="L1536" s="22">
        <v>1533</v>
      </c>
      <c r="M1536" s="22" t="e">
        <f>IF(#REF!=#REF!,1,0)</f>
        <v>#REF!</v>
      </c>
      <c r="N1536" s="22" t="e">
        <f>IF(M1536=0,"",COUNTIF(M$4:M1536,1))</f>
        <v>#REF!</v>
      </c>
      <c r="O1536" s="53" t="e">
        <f>IF(#REF!=zz!BR$2396,1,0)</f>
        <v>#REF!</v>
      </c>
      <c r="P1536" s="53" t="e">
        <f>IF(O1536=0,"",COUNTIF(O$4:O1536,1))</f>
        <v>#REF!</v>
      </c>
      <c r="Q1536" s="53" t="e">
        <f>IF(#REF!=zz!BR$2398,1,0)</f>
        <v>#REF!</v>
      </c>
      <c r="R1536" s="53" t="e">
        <f>IF(Q1536=0,"",COUNTIF(Q$4:Q1536,1))</f>
        <v>#REF!</v>
      </c>
      <c r="S1536" s="53" t="e">
        <f>IF(#REF!=zz!BR$2400,1,0)</f>
        <v>#REF!</v>
      </c>
      <c r="T1536" s="53" t="e">
        <f>IF(S1536=0,"",COUNTIF(S$4:S1536,1))</f>
        <v>#REF!</v>
      </c>
      <c r="U1536" s="53" t="e">
        <f>IF(#REF!&lt;&gt;"",1,"")</f>
        <v>#REF!</v>
      </c>
      <c r="V1536" s="53" t="e">
        <f>IF(U1536="","",COUNTIF(U$4:U1536,1))</f>
        <v>#REF!</v>
      </c>
      <c r="W1536" s="53" t="e">
        <f>#REF!</f>
        <v>#REF!</v>
      </c>
      <c r="X1536" s="53" t="e">
        <f>IF(W1536=0,"",COUNTIF(W$4:W1536,1))</f>
        <v>#REF!</v>
      </c>
    </row>
    <row r="1537" spans="12:24" s="21" customFormat="1" x14ac:dyDescent="0.2">
      <c r="L1537" s="22">
        <v>1534</v>
      </c>
      <c r="M1537" s="22" t="e">
        <f>IF(#REF!=#REF!,1,0)</f>
        <v>#REF!</v>
      </c>
      <c r="N1537" s="22" t="e">
        <f>IF(M1537=0,"",COUNTIF(M$4:M1537,1))</f>
        <v>#REF!</v>
      </c>
      <c r="O1537" s="53" t="e">
        <f>IF(#REF!=zz!BR$2396,1,0)</f>
        <v>#REF!</v>
      </c>
      <c r="P1537" s="53" t="e">
        <f>IF(O1537=0,"",COUNTIF(O$4:O1537,1))</f>
        <v>#REF!</v>
      </c>
      <c r="Q1537" s="53" t="e">
        <f>IF(#REF!=zz!BR$2398,1,0)</f>
        <v>#REF!</v>
      </c>
      <c r="R1537" s="53" t="e">
        <f>IF(Q1537=0,"",COUNTIF(Q$4:Q1537,1))</f>
        <v>#REF!</v>
      </c>
      <c r="S1537" s="53" t="e">
        <f>IF(#REF!=zz!BR$2400,1,0)</f>
        <v>#REF!</v>
      </c>
      <c r="T1537" s="53" t="e">
        <f>IF(S1537=0,"",COUNTIF(S$4:S1537,1))</f>
        <v>#REF!</v>
      </c>
      <c r="U1537" s="53" t="e">
        <f>IF(#REF!&lt;&gt;"",1,"")</f>
        <v>#REF!</v>
      </c>
      <c r="V1537" s="53" t="e">
        <f>IF(U1537="","",COUNTIF(U$4:U1537,1))</f>
        <v>#REF!</v>
      </c>
      <c r="W1537" s="53" t="e">
        <f>#REF!</f>
        <v>#REF!</v>
      </c>
      <c r="X1537" s="53" t="e">
        <f>IF(W1537=0,"",COUNTIF(W$4:W1537,1))</f>
        <v>#REF!</v>
      </c>
    </row>
    <row r="1538" spans="12:24" s="21" customFormat="1" x14ac:dyDescent="0.2">
      <c r="L1538" s="22">
        <v>1535</v>
      </c>
      <c r="M1538" s="22" t="e">
        <f>IF(#REF!=#REF!,1,0)</f>
        <v>#REF!</v>
      </c>
      <c r="N1538" s="22" t="e">
        <f>IF(M1538=0,"",COUNTIF(M$4:M1538,1))</f>
        <v>#REF!</v>
      </c>
      <c r="O1538" s="53" t="e">
        <f>IF(#REF!=zz!BR$2396,1,0)</f>
        <v>#REF!</v>
      </c>
      <c r="P1538" s="53" t="e">
        <f>IF(O1538=0,"",COUNTIF(O$4:O1538,1))</f>
        <v>#REF!</v>
      </c>
      <c r="Q1538" s="53" t="e">
        <f>IF(#REF!=zz!BR$2398,1,0)</f>
        <v>#REF!</v>
      </c>
      <c r="R1538" s="53" t="e">
        <f>IF(Q1538=0,"",COUNTIF(Q$4:Q1538,1))</f>
        <v>#REF!</v>
      </c>
      <c r="S1538" s="53" t="e">
        <f>IF(#REF!=zz!BR$2400,1,0)</f>
        <v>#REF!</v>
      </c>
      <c r="T1538" s="53" t="e">
        <f>IF(S1538=0,"",COUNTIF(S$4:S1538,1))</f>
        <v>#REF!</v>
      </c>
      <c r="U1538" s="53" t="e">
        <f>IF(#REF!&lt;&gt;"",1,"")</f>
        <v>#REF!</v>
      </c>
      <c r="V1538" s="53" t="e">
        <f>IF(U1538="","",COUNTIF(U$4:U1538,1))</f>
        <v>#REF!</v>
      </c>
      <c r="W1538" s="53" t="e">
        <f>#REF!</f>
        <v>#REF!</v>
      </c>
      <c r="X1538" s="53" t="e">
        <f>IF(W1538=0,"",COUNTIF(W$4:W1538,1))</f>
        <v>#REF!</v>
      </c>
    </row>
    <row r="1539" spans="12:24" s="21" customFormat="1" x14ac:dyDescent="0.2">
      <c r="L1539" s="22">
        <v>1536</v>
      </c>
      <c r="M1539" s="22" t="e">
        <f>IF(#REF!=#REF!,1,0)</f>
        <v>#REF!</v>
      </c>
      <c r="N1539" s="22" t="e">
        <f>IF(M1539=0,"",COUNTIF(M$4:M1539,1))</f>
        <v>#REF!</v>
      </c>
      <c r="O1539" s="53" t="e">
        <f>IF(#REF!=zz!BR$2396,1,0)</f>
        <v>#REF!</v>
      </c>
      <c r="P1539" s="53" t="e">
        <f>IF(O1539=0,"",COUNTIF(O$4:O1539,1))</f>
        <v>#REF!</v>
      </c>
      <c r="Q1539" s="53" t="e">
        <f>IF(#REF!=zz!BR$2398,1,0)</f>
        <v>#REF!</v>
      </c>
      <c r="R1539" s="53" t="e">
        <f>IF(Q1539=0,"",COUNTIF(Q$4:Q1539,1))</f>
        <v>#REF!</v>
      </c>
      <c r="S1539" s="53" t="e">
        <f>IF(#REF!=zz!BR$2400,1,0)</f>
        <v>#REF!</v>
      </c>
      <c r="T1539" s="53" t="e">
        <f>IF(S1539=0,"",COUNTIF(S$4:S1539,1))</f>
        <v>#REF!</v>
      </c>
      <c r="U1539" s="53" t="e">
        <f>IF(#REF!&lt;&gt;"",1,"")</f>
        <v>#REF!</v>
      </c>
      <c r="V1539" s="53" t="e">
        <f>IF(U1539="","",COUNTIF(U$4:U1539,1))</f>
        <v>#REF!</v>
      </c>
      <c r="W1539" s="53" t="e">
        <f>#REF!</f>
        <v>#REF!</v>
      </c>
      <c r="X1539" s="53" t="e">
        <f>IF(W1539=0,"",COUNTIF(W$4:W1539,1))</f>
        <v>#REF!</v>
      </c>
    </row>
    <row r="1540" spans="12:24" s="21" customFormat="1" x14ac:dyDescent="0.2">
      <c r="L1540" s="22">
        <v>1537</v>
      </c>
      <c r="M1540" s="22" t="e">
        <f>IF(#REF!=#REF!,1,0)</f>
        <v>#REF!</v>
      </c>
      <c r="N1540" s="22" t="e">
        <f>IF(M1540=0,"",COUNTIF(M$4:M1540,1))</f>
        <v>#REF!</v>
      </c>
      <c r="O1540" s="53" t="e">
        <f>IF(#REF!=zz!BR$2396,1,0)</f>
        <v>#REF!</v>
      </c>
      <c r="P1540" s="53" t="e">
        <f>IF(O1540=0,"",COUNTIF(O$4:O1540,1))</f>
        <v>#REF!</v>
      </c>
      <c r="Q1540" s="53" t="e">
        <f>IF(#REF!=zz!BR$2398,1,0)</f>
        <v>#REF!</v>
      </c>
      <c r="R1540" s="53" t="e">
        <f>IF(Q1540=0,"",COUNTIF(Q$4:Q1540,1))</f>
        <v>#REF!</v>
      </c>
      <c r="S1540" s="53" t="e">
        <f>IF(#REF!=zz!BR$2400,1,0)</f>
        <v>#REF!</v>
      </c>
      <c r="T1540" s="53" t="e">
        <f>IF(S1540=0,"",COUNTIF(S$4:S1540,1))</f>
        <v>#REF!</v>
      </c>
      <c r="U1540" s="53" t="e">
        <f>IF(#REF!&lt;&gt;"",1,"")</f>
        <v>#REF!</v>
      </c>
      <c r="V1540" s="53" t="e">
        <f>IF(U1540="","",COUNTIF(U$4:U1540,1))</f>
        <v>#REF!</v>
      </c>
      <c r="W1540" s="53" t="e">
        <f>#REF!</f>
        <v>#REF!</v>
      </c>
      <c r="X1540" s="53" t="e">
        <f>IF(W1540=0,"",COUNTIF(W$4:W1540,1))</f>
        <v>#REF!</v>
      </c>
    </row>
    <row r="1541" spans="12:24" s="21" customFormat="1" x14ac:dyDescent="0.2">
      <c r="L1541" s="22">
        <v>1538</v>
      </c>
      <c r="M1541" s="22" t="e">
        <f>IF(#REF!=#REF!,1,0)</f>
        <v>#REF!</v>
      </c>
      <c r="N1541" s="22" t="e">
        <f>IF(M1541=0,"",COUNTIF(M$4:M1541,1))</f>
        <v>#REF!</v>
      </c>
      <c r="O1541" s="53" t="e">
        <f>IF(#REF!=zz!BR$2396,1,0)</f>
        <v>#REF!</v>
      </c>
      <c r="P1541" s="53" t="e">
        <f>IF(O1541=0,"",COUNTIF(O$4:O1541,1))</f>
        <v>#REF!</v>
      </c>
      <c r="Q1541" s="53" t="e">
        <f>IF(#REF!=zz!BR$2398,1,0)</f>
        <v>#REF!</v>
      </c>
      <c r="R1541" s="53" t="e">
        <f>IF(Q1541=0,"",COUNTIF(Q$4:Q1541,1))</f>
        <v>#REF!</v>
      </c>
      <c r="S1541" s="53" t="e">
        <f>IF(#REF!=zz!BR$2400,1,0)</f>
        <v>#REF!</v>
      </c>
      <c r="T1541" s="53" t="e">
        <f>IF(S1541=0,"",COUNTIF(S$4:S1541,1))</f>
        <v>#REF!</v>
      </c>
      <c r="U1541" s="53" t="e">
        <f>IF(#REF!&lt;&gt;"",1,"")</f>
        <v>#REF!</v>
      </c>
      <c r="V1541" s="53" t="e">
        <f>IF(U1541="","",COUNTIF(U$4:U1541,1))</f>
        <v>#REF!</v>
      </c>
      <c r="W1541" s="53" t="e">
        <f>#REF!</f>
        <v>#REF!</v>
      </c>
      <c r="X1541" s="53" t="e">
        <f>IF(W1541=0,"",COUNTIF(W$4:W1541,1))</f>
        <v>#REF!</v>
      </c>
    </row>
    <row r="1542" spans="12:24" s="21" customFormat="1" x14ac:dyDescent="0.2">
      <c r="L1542" s="22">
        <v>1539</v>
      </c>
      <c r="M1542" s="22" t="e">
        <f>IF(#REF!=#REF!,1,0)</f>
        <v>#REF!</v>
      </c>
      <c r="N1542" s="22" t="e">
        <f>IF(M1542=0,"",COUNTIF(M$4:M1542,1))</f>
        <v>#REF!</v>
      </c>
      <c r="O1542" s="53" t="e">
        <f>IF(#REF!=zz!BR$2396,1,0)</f>
        <v>#REF!</v>
      </c>
      <c r="P1542" s="53" t="e">
        <f>IF(O1542=0,"",COUNTIF(O$4:O1542,1))</f>
        <v>#REF!</v>
      </c>
      <c r="Q1542" s="53" t="e">
        <f>IF(#REF!=zz!BR$2398,1,0)</f>
        <v>#REF!</v>
      </c>
      <c r="R1542" s="53" t="e">
        <f>IF(Q1542=0,"",COUNTIF(Q$4:Q1542,1))</f>
        <v>#REF!</v>
      </c>
      <c r="S1542" s="53" t="e">
        <f>IF(#REF!=zz!BR$2400,1,0)</f>
        <v>#REF!</v>
      </c>
      <c r="T1542" s="53" t="e">
        <f>IF(S1542=0,"",COUNTIF(S$4:S1542,1))</f>
        <v>#REF!</v>
      </c>
      <c r="U1542" s="53" t="e">
        <f>IF(#REF!&lt;&gt;"",1,"")</f>
        <v>#REF!</v>
      </c>
      <c r="V1542" s="53" t="e">
        <f>IF(U1542="","",COUNTIF(U$4:U1542,1))</f>
        <v>#REF!</v>
      </c>
      <c r="W1542" s="53" t="e">
        <f>#REF!</f>
        <v>#REF!</v>
      </c>
      <c r="X1542" s="53" t="e">
        <f>IF(W1542=0,"",COUNTIF(W$4:W1542,1))</f>
        <v>#REF!</v>
      </c>
    </row>
    <row r="1543" spans="12:24" s="21" customFormat="1" x14ac:dyDescent="0.2">
      <c r="L1543" s="22">
        <v>1540</v>
      </c>
      <c r="M1543" s="22" t="e">
        <f>IF(#REF!=#REF!,1,0)</f>
        <v>#REF!</v>
      </c>
      <c r="N1543" s="22" t="e">
        <f>IF(M1543=0,"",COUNTIF(M$4:M1543,1))</f>
        <v>#REF!</v>
      </c>
      <c r="O1543" s="53" t="e">
        <f>IF(#REF!=zz!BR$2396,1,0)</f>
        <v>#REF!</v>
      </c>
      <c r="P1543" s="53" t="e">
        <f>IF(O1543=0,"",COUNTIF(O$4:O1543,1))</f>
        <v>#REF!</v>
      </c>
      <c r="Q1543" s="53" t="e">
        <f>IF(#REF!=zz!BR$2398,1,0)</f>
        <v>#REF!</v>
      </c>
      <c r="R1543" s="53" t="e">
        <f>IF(Q1543=0,"",COUNTIF(Q$4:Q1543,1))</f>
        <v>#REF!</v>
      </c>
      <c r="S1543" s="53" t="e">
        <f>IF(#REF!=zz!BR$2400,1,0)</f>
        <v>#REF!</v>
      </c>
      <c r="T1543" s="53" t="e">
        <f>IF(S1543=0,"",COUNTIF(S$4:S1543,1))</f>
        <v>#REF!</v>
      </c>
      <c r="U1543" s="53" t="e">
        <f>IF(#REF!&lt;&gt;"",1,"")</f>
        <v>#REF!</v>
      </c>
      <c r="V1543" s="53" t="e">
        <f>IF(U1543="","",COUNTIF(U$4:U1543,1))</f>
        <v>#REF!</v>
      </c>
      <c r="W1543" s="53" t="e">
        <f>#REF!</f>
        <v>#REF!</v>
      </c>
      <c r="X1543" s="53" t="e">
        <f>IF(W1543=0,"",COUNTIF(W$4:W1543,1))</f>
        <v>#REF!</v>
      </c>
    </row>
    <row r="1544" spans="12:24" s="21" customFormat="1" x14ac:dyDescent="0.2">
      <c r="L1544" s="22">
        <v>1541</v>
      </c>
      <c r="M1544" s="22" t="e">
        <f>IF(#REF!=#REF!,1,0)</f>
        <v>#REF!</v>
      </c>
      <c r="N1544" s="22" t="e">
        <f>IF(M1544=0,"",COUNTIF(M$4:M1544,1))</f>
        <v>#REF!</v>
      </c>
      <c r="O1544" s="53" t="e">
        <f>IF(#REF!=zz!BR$2396,1,0)</f>
        <v>#REF!</v>
      </c>
      <c r="P1544" s="53" t="e">
        <f>IF(O1544=0,"",COUNTIF(O$4:O1544,1))</f>
        <v>#REF!</v>
      </c>
      <c r="Q1544" s="53" t="e">
        <f>IF(#REF!=zz!BR$2398,1,0)</f>
        <v>#REF!</v>
      </c>
      <c r="R1544" s="53" t="e">
        <f>IF(Q1544=0,"",COUNTIF(Q$4:Q1544,1))</f>
        <v>#REF!</v>
      </c>
      <c r="S1544" s="53" t="e">
        <f>IF(#REF!=zz!BR$2400,1,0)</f>
        <v>#REF!</v>
      </c>
      <c r="T1544" s="53" t="e">
        <f>IF(S1544=0,"",COUNTIF(S$4:S1544,1))</f>
        <v>#REF!</v>
      </c>
      <c r="U1544" s="53" t="e">
        <f>IF(#REF!&lt;&gt;"",1,"")</f>
        <v>#REF!</v>
      </c>
      <c r="V1544" s="53" t="e">
        <f>IF(U1544="","",COUNTIF(U$4:U1544,1))</f>
        <v>#REF!</v>
      </c>
      <c r="W1544" s="53" t="e">
        <f>#REF!</f>
        <v>#REF!</v>
      </c>
      <c r="X1544" s="53" t="e">
        <f>IF(W1544=0,"",COUNTIF(W$4:W1544,1))</f>
        <v>#REF!</v>
      </c>
    </row>
    <row r="1545" spans="12:24" s="21" customFormat="1" x14ac:dyDescent="0.2">
      <c r="L1545" s="22">
        <v>1542</v>
      </c>
      <c r="M1545" s="22" t="e">
        <f>IF(#REF!=#REF!,1,0)</f>
        <v>#REF!</v>
      </c>
      <c r="N1545" s="22" t="e">
        <f>IF(M1545=0,"",COUNTIF(M$4:M1545,1))</f>
        <v>#REF!</v>
      </c>
      <c r="O1545" s="53" t="e">
        <f>IF(#REF!=zz!BR$2396,1,0)</f>
        <v>#REF!</v>
      </c>
      <c r="P1545" s="53" t="e">
        <f>IF(O1545=0,"",COUNTIF(O$4:O1545,1))</f>
        <v>#REF!</v>
      </c>
      <c r="Q1545" s="53" t="e">
        <f>IF(#REF!=zz!BR$2398,1,0)</f>
        <v>#REF!</v>
      </c>
      <c r="R1545" s="53" t="e">
        <f>IF(Q1545=0,"",COUNTIF(Q$4:Q1545,1))</f>
        <v>#REF!</v>
      </c>
      <c r="S1545" s="53" t="e">
        <f>IF(#REF!=zz!BR$2400,1,0)</f>
        <v>#REF!</v>
      </c>
      <c r="T1545" s="53" t="e">
        <f>IF(S1545=0,"",COUNTIF(S$4:S1545,1))</f>
        <v>#REF!</v>
      </c>
      <c r="U1545" s="53" t="e">
        <f>IF(#REF!&lt;&gt;"",1,"")</f>
        <v>#REF!</v>
      </c>
      <c r="V1545" s="53" t="e">
        <f>IF(U1545="","",COUNTIF(U$4:U1545,1))</f>
        <v>#REF!</v>
      </c>
      <c r="W1545" s="53" t="e">
        <f>#REF!</f>
        <v>#REF!</v>
      </c>
      <c r="X1545" s="53" t="e">
        <f>IF(W1545=0,"",COUNTIF(W$4:W1545,1))</f>
        <v>#REF!</v>
      </c>
    </row>
    <row r="1546" spans="12:24" s="21" customFormat="1" x14ac:dyDescent="0.2">
      <c r="L1546" s="22">
        <v>1543</v>
      </c>
      <c r="M1546" s="22" t="e">
        <f>IF(#REF!=#REF!,1,0)</f>
        <v>#REF!</v>
      </c>
      <c r="N1546" s="22" t="e">
        <f>IF(M1546=0,"",COUNTIF(M$4:M1546,1))</f>
        <v>#REF!</v>
      </c>
      <c r="O1546" s="53" t="e">
        <f>IF(#REF!=zz!BR$2396,1,0)</f>
        <v>#REF!</v>
      </c>
      <c r="P1546" s="53" t="e">
        <f>IF(O1546=0,"",COUNTIF(O$4:O1546,1))</f>
        <v>#REF!</v>
      </c>
      <c r="Q1546" s="53" t="e">
        <f>IF(#REF!=zz!BR$2398,1,0)</f>
        <v>#REF!</v>
      </c>
      <c r="R1546" s="53" t="e">
        <f>IF(Q1546=0,"",COUNTIF(Q$4:Q1546,1))</f>
        <v>#REF!</v>
      </c>
      <c r="S1546" s="53" t="e">
        <f>IF(#REF!=zz!BR$2400,1,0)</f>
        <v>#REF!</v>
      </c>
      <c r="T1546" s="53" t="e">
        <f>IF(S1546=0,"",COUNTIF(S$4:S1546,1))</f>
        <v>#REF!</v>
      </c>
      <c r="U1546" s="53" t="e">
        <f>IF(#REF!&lt;&gt;"",1,"")</f>
        <v>#REF!</v>
      </c>
      <c r="V1546" s="53" t="e">
        <f>IF(U1546="","",COUNTIF(U$4:U1546,1))</f>
        <v>#REF!</v>
      </c>
      <c r="W1546" s="53" t="e">
        <f>#REF!</f>
        <v>#REF!</v>
      </c>
      <c r="X1546" s="53" t="e">
        <f>IF(W1546=0,"",COUNTIF(W$4:W1546,1))</f>
        <v>#REF!</v>
      </c>
    </row>
    <row r="1547" spans="12:24" s="21" customFormat="1" x14ac:dyDescent="0.2">
      <c r="L1547" s="22">
        <v>1544</v>
      </c>
      <c r="M1547" s="22" t="e">
        <f>IF(#REF!=#REF!,1,0)</f>
        <v>#REF!</v>
      </c>
      <c r="N1547" s="22" t="e">
        <f>IF(M1547=0,"",COUNTIF(M$4:M1547,1))</f>
        <v>#REF!</v>
      </c>
      <c r="O1547" s="53" t="e">
        <f>IF(#REF!=zz!BR$2396,1,0)</f>
        <v>#REF!</v>
      </c>
      <c r="P1547" s="53" t="e">
        <f>IF(O1547=0,"",COUNTIF(O$4:O1547,1))</f>
        <v>#REF!</v>
      </c>
      <c r="Q1547" s="53" t="e">
        <f>IF(#REF!=zz!BR$2398,1,0)</f>
        <v>#REF!</v>
      </c>
      <c r="R1547" s="53" t="e">
        <f>IF(Q1547=0,"",COUNTIF(Q$4:Q1547,1))</f>
        <v>#REF!</v>
      </c>
      <c r="S1547" s="53" t="e">
        <f>IF(#REF!=zz!BR$2400,1,0)</f>
        <v>#REF!</v>
      </c>
      <c r="T1547" s="53" t="e">
        <f>IF(S1547=0,"",COUNTIF(S$4:S1547,1))</f>
        <v>#REF!</v>
      </c>
      <c r="U1547" s="53" t="e">
        <f>IF(#REF!&lt;&gt;"",1,"")</f>
        <v>#REF!</v>
      </c>
      <c r="V1547" s="53" t="e">
        <f>IF(U1547="","",COUNTIF(U$4:U1547,1))</f>
        <v>#REF!</v>
      </c>
      <c r="W1547" s="53" t="e">
        <f>#REF!</f>
        <v>#REF!</v>
      </c>
      <c r="X1547" s="53" t="e">
        <f>IF(W1547=0,"",COUNTIF(W$4:W1547,1))</f>
        <v>#REF!</v>
      </c>
    </row>
    <row r="1548" spans="12:24" s="21" customFormat="1" x14ac:dyDescent="0.2">
      <c r="L1548" s="22">
        <v>1545</v>
      </c>
      <c r="M1548" s="22" t="e">
        <f>IF(#REF!=#REF!,1,0)</f>
        <v>#REF!</v>
      </c>
      <c r="N1548" s="22" t="e">
        <f>IF(M1548=0,"",COUNTIF(M$4:M1548,1))</f>
        <v>#REF!</v>
      </c>
      <c r="O1548" s="53" t="e">
        <f>IF(#REF!=zz!BR$2396,1,0)</f>
        <v>#REF!</v>
      </c>
      <c r="P1548" s="53" t="e">
        <f>IF(O1548=0,"",COUNTIF(O$4:O1548,1))</f>
        <v>#REF!</v>
      </c>
      <c r="Q1548" s="53" t="e">
        <f>IF(#REF!=zz!BR$2398,1,0)</f>
        <v>#REF!</v>
      </c>
      <c r="R1548" s="53" t="e">
        <f>IF(Q1548=0,"",COUNTIF(Q$4:Q1548,1))</f>
        <v>#REF!</v>
      </c>
      <c r="S1548" s="53" t="e">
        <f>IF(#REF!=zz!BR$2400,1,0)</f>
        <v>#REF!</v>
      </c>
      <c r="T1548" s="53" t="e">
        <f>IF(S1548=0,"",COUNTIF(S$4:S1548,1))</f>
        <v>#REF!</v>
      </c>
      <c r="U1548" s="53" t="e">
        <f>IF(#REF!&lt;&gt;"",1,"")</f>
        <v>#REF!</v>
      </c>
      <c r="V1548" s="53" t="e">
        <f>IF(U1548="","",COUNTIF(U$4:U1548,1))</f>
        <v>#REF!</v>
      </c>
      <c r="W1548" s="53" t="e">
        <f>#REF!</f>
        <v>#REF!</v>
      </c>
      <c r="X1548" s="53" t="e">
        <f>IF(W1548=0,"",COUNTIF(W$4:W1548,1))</f>
        <v>#REF!</v>
      </c>
    </row>
    <row r="1549" spans="12:24" s="21" customFormat="1" x14ac:dyDescent="0.2">
      <c r="L1549" s="22">
        <v>1546</v>
      </c>
      <c r="M1549" s="22" t="e">
        <f>IF(#REF!=#REF!,1,0)</f>
        <v>#REF!</v>
      </c>
      <c r="N1549" s="22" t="e">
        <f>IF(M1549=0,"",COUNTIF(M$4:M1549,1))</f>
        <v>#REF!</v>
      </c>
      <c r="O1549" s="53" t="e">
        <f>IF(#REF!=zz!BR$2396,1,0)</f>
        <v>#REF!</v>
      </c>
      <c r="P1549" s="53" t="e">
        <f>IF(O1549=0,"",COUNTIF(O$4:O1549,1))</f>
        <v>#REF!</v>
      </c>
      <c r="Q1549" s="53" t="e">
        <f>IF(#REF!=zz!BR$2398,1,0)</f>
        <v>#REF!</v>
      </c>
      <c r="R1549" s="53" t="e">
        <f>IF(Q1549=0,"",COUNTIF(Q$4:Q1549,1))</f>
        <v>#REF!</v>
      </c>
      <c r="S1549" s="53" t="e">
        <f>IF(#REF!=zz!BR$2400,1,0)</f>
        <v>#REF!</v>
      </c>
      <c r="T1549" s="53" t="e">
        <f>IF(S1549=0,"",COUNTIF(S$4:S1549,1))</f>
        <v>#REF!</v>
      </c>
      <c r="U1549" s="53" t="e">
        <f>IF(#REF!&lt;&gt;"",1,"")</f>
        <v>#REF!</v>
      </c>
      <c r="V1549" s="53" t="e">
        <f>IF(U1549="","",COUNTIF(U$4:U1549,1))</f>
        <v>#REF!</v>
      </c>
      <c r="W1549" s="53" t="e">
        <f>#REF!</f>
        <v>#REF!</v>
      </c>
      <c r="X1549" s="53" t="e">
        <f>IF(W1549=0,"",COUNTIF(W$4:W1549,1))</f>
        <v>#REF!</v>
      </c>
    </row>
    <row r="1550" spans="12:24" s="21" customFormat="1" x14ac:dyDescent="0.2">
      <c r="L1550" s="22">
        <v>1547</v>
      </c>
      <c r="M1550" s="22" t="e">
        <f>IF(#REF!=#REF!,1,0)</f>
        <v>#REF!</v>
      </c>
      <c r="N1550" s="22" t="e">
        <f>IF(M1550=0,"",COUNTIF(M$4:M1550,1))</f>
        <v>#REF!</v>
      </c>
      <c r="O1550" s="53" t="e">
        <f>IF(#REF!=zz!BR$2396,1,0)</f>
        <v>#REF!</v>
      </c>
      <c r="P1550" s="53" t="e">
        <f>IF(O1550=0,"",COUNTIF(O$4:O1550,1))</f>
        <v>#REF!</v>
      </c>
      <c r="Q1550" s="53" t="e">
        <f>IF(#REF!=zz!BR$2398,1,0)</f>
        <v>#REF!</v>
      </c>
      <c r="R1550" s="53" t="e">
        <f>IF(Q1550=0,"",COUNTIF(Q$4:Q1550,1))</f>
        <v>#REF!</v>
      </c>
      <c r="S1550" s="53" t="e">
        <f>IF(#REF!=zz!BR$2400,1,0)</f>
        <v>#REF!</v>
      </c>
      <c r="T1550" s="53" t="e">
        <f>IF(S1550=0,"",COUNTIF(S$4:S1550,1))</f>
        <v>#REF!</v>
      </c>
      <c r="U1550" s="53" t="e">
        <f>IF(#REF!&lt;&gt;"",1,"")</f>
        <v>#REF!</v>
      </c>
      <c r="V1550" s="53" t="e">
        <f>IF(U1550="","",COUNTIF(U$4:U1550,1))</f>
        <v>#REF!</v>
      </c>
      <c r="W1550" s="53" t="e">
        <f>#REF!</f>
        <v>#REF!</v>
      </c>
      <c r="X1550" s="53" t="e">
        <f>IF(W1550=0,"",COUNTIF(W$4:W1550,1))</f>
        <v>#REF!</v>
      </c>
    </row>
    <row r="1551" spans="12:24" s="21" customFormat="1" x14ac:dyDescent="0.2">
      <c r="L1551" s="22">
        <v>1548</v>
      </c>
      <c r="M1551" s="22" t="e">
        <f>IF(#REF!=#REF!,1,0)</f>
        <v>#REF!</v>
      </c>
      <c r="N1551" s="22" t="e">
        <f>IF(M1551=0,"",COUNTIF(M$4:M1551,1))</f>
        <v>#REF!</v>
      </c>
      <c r="O1551" s="53" t="e">
        <f>IF(#REF!=zz!BR$2396,1,0)</f>
        <v>#REF!</v>
      </c>
      <c r="P1551" s="53" t="e">
        <f>IF(O1551=0,"",COUNTIF(O$4:O1551,1))</f>
        <v>#REF!</v>
      </c>
      <c r="Q1551" s="53" t="e">
        <f>IF(#REF!=zz!BR$2398,1,0)</f>
        <v>#REF!</v>
      </c>
      <c r="R1551" s="53" t="e">
        <f>IF(Q1551=0,"",COUNTIF(Q$4:Q1551,1))</f>
        <v>#REF!</v>
      </c>
      <c r="S1551" s="53" t="e">
        <f>IF(#REF!=zz!BR$2400,1,0)</f>
        <v>#REF!</v>
      </c>
      <c r="T1551" s="53" t="e">
        <f>IF(S1551=0,"",COUNTIF(S$4:S1551,1))</f>
        <v>#REF!</v>
      </c>
      <c r="U1551" s="53" t="e">
        <f>IF(#REF!&lt;&gt;"",1,"")</f>
        <v>#REF!</v>
      </c>
      <c r="V1551" s="53" t="e">
        <f>IF(U1551="","",COUNTIF(U$4:U1551,1))</f>
        <v>#REF!</v>
      </c>
      <c r="W1551" s="53" t="e">
        <f>#REF!</f>
        <v>#REF!</v>
      </c>
      <c r="X1551" s="53" t="e">
        <f>IF(W1551=0,"",COUNTIF(W$4:W1551,1))</f>
        <v>#REF!</v>
      </c>
    </row>
    <row r="1552" spans="12:24" s="21" customFormat="1" x14ac:dyDescent="0.2">
      <c r="L1552" s="22">
        <v>1549</v>
      </c>
      <c r="M1552" s="22" t="e">
        <f>IF(#REF!=#REF!,1,0)</f>
        <v>#REF!</v>
      </c>
      <c r="N1552" s="22" t="e">
        <f>IF(M1552=0,"",COUNTIF(M$4:M1552,1))</f>
        <v>#REF!</v>
      </c>
      <c r="O1552" s="53" t="e">
        <f>IF(#REF!=zz!BR$2396,1,0)</f>
        <v>#REF!</v>
      </c>
      <c r="P1552" s="53" t="e">
        <f>IF(O1552=0,"",COUNTIF(O$4:O1552,1))</f>
        <v>#REF!</v>
      </c>
      <c r="Q1552" s="53" t="e">
        <f>IF(#REF!=zz!BR$2398,1,0)</f>
        <v>#REF!</v>
      </c>
      <c r="R1552" s="53" t="e">
        <f>IF(Q1552=0,"",COUNTIF(Q$4:Q1552,1))</f>
        <v>#REF!</v>
      </c>
      <c r="S1552" s="53" t="e">
        <f>IF(#REF!=zz!BR$2400,1,0)</f>
        <v>#REF!</v>
      </c>
      <c r="T1552" s="53" t="e">
        <f>IF(S1552=0,"",COUNTIF(S$4:S1552,1))</f>
        <v>#REF!</v>
      </c>
      <c r="U1552" s="53" t="e">
        <f>IF(#REF!&lt;&gt;"",1,"")</f>
        <v>#REF!</v>
      </c>
      <c r="V1552" s="53" t="e">
        <f>IF(U1552="","",COUNTIF(U$4:U1552,1))</f>
        <v>#REF!</v>
      </c>
      <c r="W1552" s="53" t="e">
        <f>#REF!</f>
        <v>#REF!</v>
      </c>
      <c r="X1552" s="53" t="e">
        <f>IF(W1552=0,"",COUNTIF(W$4:W1552,1))</f>
        <v>#REF!</v>
      </c>
    </row>
    <row r="1553" spans="12:24" s="21" customFormat="1" x14ac:dyDescent="0.2">
      <c r="L1553" s="22">
        <v>1550</v>
      </c>
      <c r="M1553" s="22" t="e">
        <f>IF(#REF!=#REF!,1,0)</f>
        <v>#REF!</v>
      </c>
      <c r="N1553" s="22" t="e">
        <f>IF(M1553=0,"",COUNTIF(M$4:M1553,1))</f>
        <v>#REF!</v>
      </c>
      <c r="O1553" s="53" t="e">
        <f>IF(#REF!=zz!BR$2396,1,0)</f>
        <v>#REF!</v>
      </c>
      <c r="P1553" s="53" t="e">
        <f>IF(O1553=0,"",COUNTIF(O$4:O1553,1))</f>
        <v>#REF!</v>
      </c>
      <c r="Q1553" s="53" t="e">
        <f>IF(#REF!=zz!BR$2398,1,0)</f>
        <v>#REF!</v>
      </c>
      <c r="R1553" s="53" t="e">
        <f>IF(Q1553=0,"",COUNTIF(Q$4:Q1553,1))</f>
        <v>#REF!</v>
      </c>
      <c r="S1553" s="53" t="e">
        <f>IF(#REF!=zz!BR$2400,1,0)</f>
        <v>#REF!</v>
      </c>
      <c r="T1553" s="53" t="e">
        <f>IF(S1553=0,"",COUNTIF(S$4:S1553,1))</f>
        <v>#REF!</v>
      </c>
      <c r="U1553" s="53" t="e">
        <f>IF(#REF!&lt;&gt;"",1,"")</f>
        <v>#REF!</v>
      </c>
      <c r="V1553" s="53" t="e">
        <f>IF(U1553="","",COUNTIF(U$4:U1553,1))</f>
        <v>#REF!</v>
      </c>
      <c r="W1553" s="53" t="e">
        <f>#REF!</f>
        <v>#REF!</v>
      </c>
      <c r="X1553" s="53" t="e">
        <f>IF(W1553=0,"",COUNTIF(W$4:W1553,1))</f>
        <v>#REF!</v>
      </c>
    </row>
    <row r="1554" spans="12:24" s="21" customFormat="1" x14ac:dyDescent="0.2">
      <c r="L1554" s="22">
        <v>1551</v>
      </c>
      <c r="M1554" s="22" t="e">
        <f>IF(#REF!=#REF!,1,0)</f>
        <v>#REF!</v>
      </c>
      <c r="N1554" s="22" t="e">
        <f>IF(M1554=0,"",COUNTIF(M$4:M1554,1))</f>
        <v>#REF!</v>
      </c>
      <c r="O1554" s="53" t="e">
        <f>IF(#REF!=zz!BR$2396,1,0)</f>
        <v>#REF!</v>
      </c>
      <c r="P1554" s="53" t="e">
        <f>IF(O1554=0,"",COUNTIF(O$4:O1554,1))</f>
        <v>#REF!</v>
      </c>
      <c r="Q1554" s="53" t="e">
        <f>IF(#REF!=zz!BR$2398,1,0)</f>
        <v>#REF!</v>
      </c>
      <c r="R1554" s="53" t="e">
        <f>IF(Q1554=0,"",COUNTIF(Q$4:Q1554,1))</f>
        <v>#REF!</v>
      </c>
      <c r="S1554" s="53" t="e">
        <f>IF(#REF!=zz!BR$2400,1,0)</f>
        <v>#REF!</v>
      </c>
      <c r="T1554" s="53" t="e">
        <f>IF(S1554=0,"",COUNTIF(S$4:S1554,1))</f>
        <v>#REF!</v>
      </c>
      <c r="U1554" s="53" t="e">
        <f>IF(#REF!&lt;&gt;"",1,"")</f>
        <v>#REF!</v>
      </c>
      <c r="V1554" s="53" t="e">
        <f>IF(U1554="","",COUNTIF(U$4:U1554,1))</f>
        <v>#REF!</v>
      </c>
      <c r="W1554" s="53" t="e">
        <f>#REF!</f>
        <v>#REF!</v>
      </c>
      <c r="X1554" s="53" t="e">
        <f>IF(W1554=0,"",COUNTIF(W$4:W1554,1))</f>
        <v>#REF!</v>
      </c>
    </row>
    <row r="1555" spans="12:24" s="21" customFormat="1" x14ac:dyDescent="0.2">
      <c r="L1555" s="22">
        <v>1552</v>
      </c>
      <c r="M1555" s="22" t="e">
        <f>IF(#REF!=#REF!,1,0)</f>
        <v>#REF!</v>
      </c>
      <c r="N1555" s="22" t="e">
        <f>IF(M1555=0,"",COUNTIF(M$4:M1555,1))</f>
        <v>#REF!</v>
      </c>
      <c r="O1555" s="53" t="e">
        <f>IF(#REF!=zz!BR$2396,1,0)</f>
        <v>#REF!</v>
      </c>
      <c r="P1555" s="53" t="e">
        <f>IF(O1555=0,"",COUNTIF(O$4:O1555,1))</f>
        <v>#REF!</v>
      </c>
      <c r="Q1555" s="53" t="e">
        <f>IF(#REF!=zz!BR$2398,1,0)</f>
        <v>#REF!</v>
      </c>
      <c r="R1555" s="53" t="e">
        <f>IF(Q1555=0,"",COUNTIF(Q$4:Q1555,1))</f>
        <v>#REF!</v>
      </c>
      <c r="S1555" s="53" t="e">
        <f>IF(#REF!=zz!BR$2400,1,0)</f>
        <v>#REF!</v>
      </c>
      <c r="T1555" s="53" t="e">
        <f>IF(S1555=0,"",COUNTIF(S$4:S1555,1))</f>
        <v>#REF!</v>
      </c>
      <c r="U1555" s="53" t="e">
        <f>IF(#REF!&lt;&gt;"",1,"")</f>
        <v>#REF!</v>
      </c>
      <c r="V1555" s="53" t="e">
        <f>IF(U1555="","",COUNTIF(U$4:U1555,1))</f>
        <v>#REF!</v>
      </c>
      <c r="W1555" s="53" t="e">
        <f>#REF!</f>
        <v>#REF!</v>
      </c>
      <c r="X1555" s="53" t="e">
        <f>IF(W1555=0,"",COUNTIF(W$4:W1555,1))</f>
        <v>#REF!</v>
      </c>
    </row>
    <row r="1556" spans="12:24" s="21" customFormat="1" x14ac:dyDescent="0.2">
      <c r="L1556" s="22">
        <v>1553</v>
      </c>
      <c r="M1556" s="22" t="e">
        <f>IF(#REF!=#REF!,1,0)</f>
        <v>#REF!</v>
      </c>
      <c r="N1556" s="22" t="e">
        <f>IF(M1556=0,"",COUNTIF(M$4:M1556,1))</f>
        <v>#REF!</v>
      </c>
      <c r="O1556" s="53" t="e">
        <f>IF(#REF!=zz!BR$2396,1,0)</f>
        <v>#REF!</v>
      </c>
      <c r="P1556" s="53" t="e">
        <f>IF(O1556=0,"",COUNTIF(O$4:O1556,1))</f>
        <v>#REF!</v>
      </c>
      <c r="Q1556" s="53" t="e">
        <f>IF(#REF!=zz!BR$2398,1,0)</f>
        <v>#REF!</v>
      </c>
      <c r="R1556" s="53" t="e">
        <f>IF(Q1556=0,"",COUNTIF(Q$4:Q1556,1))</f>
        <v>#REF!</v>
      </c>
      <c r="S1556" s="53" t="e">
        <f>IF(#REF!=zz!BR$2400,1,0)</f>
        <v>#REF!</v>
      </c>
      <c r="T1556" s="53" t="e">
        <f>IF(S1556=0,"",COUNTIF(S$4:S1556,1))</f>
        <v>#REF!</v>
      </c>
      <c r="U1556" s="53" t="e">
        <f>IF(#REF!&lt;&gt;"",1,"")</f>
        <v>#REF!</v>
      </c>
      <c r="V1556" s="53" t="e">
        <f>IF(U1556="","",COUNTIF(U$4:U1556,1))</f>
        <v>#REF!</v>
      </c>
      <c r="W1556" s="53" t="e">
        <f>#REF!</f>
        <v>#REF!</v>
      </c>
      <c r="X1556" s="53" t="e">
        <f>IF(W1556=0,"",COUNTIF(W$4:W1556,1))</f>
        <v>#REF!</v>
      </c>
    </row>
    <row r="1557" spans="12:24" s="21" customFormat="1" x14ac:dyDescent="0.2">
      <c r="L1557" s="22">
        <v>1554</v>
      </c>
      <c r="M1557" s="22" t="e">
        <f>IF(#REF!=#REF!,1,0)</f>
        <v>#REF!</v>
      </c>
      <c r="N1557" s="22" t="e">
        <f>IF(M1557=0,"",COUNTIF(M$4:M1557,1))</f>
        <v>#REF!</v>
      </c>
      <c r="O1557" s="53" t="e">
        <f>IF(#REF!=zz!BR$2396,1,0)</f>
        <v>#REF!</v>
      </c>
      <c r="P1557" s="53" t="e">
        <f>IF(O1557=0,"",COUNTIF(O$4:O1557,1))</f>
        <v>#REF!</v>
      </c>
      <c r="Q1557" s="53" t="e">
        <f>IF(#REF!=zz!BR$2398,1,0)</f>
        <v>#REF!</v>
      </c>
      <c r="R1557" s="53" t="e">
        <f>IF(Q1557=0,"",COUNTIF(Q$4:Q1557,1))</f>
        <v>#REF!</v>
      </c>
      <c r="S1557" s="53" t="e">
        <f>IF(#REF!=zz!BR$2400,1,0)</f>
        <v>#REF!</v>
      </c>
      <c r="T1557" s="53" t="e">
        <f>IF(S1557=0,"",COUNTIF(S$4:S1557,1))</f>
        <v>#REF!</v>
      </c>
      <c r="U1557" s="53" t="e">
        <f>IF(#REF!&lt;&gt;"",1,"")</f>
        <v>#REF!</v>
      </c>
      <c r="V1557" s="53" t="e">
        <f>IF(U1557="","",COUNTIF(U$4:U1557,1))</f>
        <v>#REF!</v>
      </c>
      <c r="W1557" s="53" t="e">
        <f>#REF!</f>
        <v>#REF!</v>
      </c>
      <c r="X1557" s="53" t="e">
        <f>IF(W1557=0,"",COUNTIF(W$4:W1557,1))</f>
        <v>#REF!</v>
      </c>
    </row>
    <row r="1558" spans="12:24" s="21" customFormat="1" x14ac:dyDescent="0.2">
      <c r="L1558" s="22">
        <v>1555</v>
      </c>
      <c r="M1558" s="22" t="e">
        <f>IF(#REF!=#REF!,1,0)</f>
        <v>#REF!</v>
      </c>
      <c r="N1558" s="22" t="e">
        <f>IF(M1558=0,"",COUNTIF(M$4:M1558,1))</f>
        <v>#REF!</v>
      </c>
      <c r="O1558" s="53" t="e">
        <f>IF(#REF!=zz!BR$2396,1,0)</f>
        <v>#REF!</v>
      </c>
      <c r="P1558" s="53" t="e">
        <f>IF(O1558=0,"",COUNTIF(O$4:O1558,1))</f>
        <v>#REF!</v>
      </c>
      <c r="Q1558" s="53" t="e">
        <f>IF(#REF!=zz!BR$2398,1,0)</f>
        <v>#REF!</v>
      </c>
      <c r="R1558" s="53" t="e">
        <f>IF(Q1558=0,"",COUNTIF(Q$4:Q1558,1))</f>
        <v>#REF!</v>
      </c>
      <c r="S1558" s="53" t="e">
        <f>IF(#REF!=zz!BR$2400,1,0)</f>
        <v>#REF!</v>
      </c>
      <c r="T1558" s="53" t="e">
        <f>IF(S1558=0,"",COUNTIF(S$4:S1558,1))</f>
        <v>#REF!</v>
      </c>
      <c r="U1558" s="53" t="e">
        <f>IF(#REF!&lt;&gt;"",1,"")</f>
        <v>#REF!</v>
      </c>
      <c r="V1558" s="53" t="e">
        <f>IF(U1558="","",COUNTIF(U$4:U1558,1))</f>
        <v>#REF!</v>
      </c>
      <c r="W1558" s="53" t="e">
        <f>#REF!</f>
        <v>#REF!</v>
      </c>
      <c r="X1558" s="53" t="e">
        <f>IF(W1558=0,"",COUNTIF(W$4:W1558,1))</f>
        <v>#REF!</v>
      </c>
    </row>
    <row r="1559" spans="12:24" s="21" customFormat="1" x14ac:dyDescent="0.2">
      <c r="L1559" s="22">
        <v>1556</v>
      </c>
      <c r="M1559" s="22" t="e">
        <f>IF(#REF!=#REF!,1,0)</f>
        <v>#REF!</v>
      </c>
      <c r="N1559" s="22" t="e">
        <f>IF(M1559=0,"",COUNTIF(M$4:M1559,1))</f>
        <v>#REF!</v>
      </c>
      <c r="O1559" s="53" t="e">
        <f>IF(#REF!=zz!BR$2396,1,0)</f>
        <v>#REF!</v>
      </c>
      <c r="P1559" s="53" t="e">
        <f>IF(O1559=0,"",COUNTIF(O$4:O1559,1))</f>
        <v>#REF!</v>
      </c>
      <c r="Q1559" s="53" t="e">
        <f>IF(#REF!=zz!BR$2398,1,0)</f>
        <v>#REF!</v>
      </c>
      <c r="R1559" s="53" t="e">
        <f>IF(Q1559=0,"",COUNTIF(Q$4:Q1559,1))</f>
        <v>#REF!</v>
      </c>
      <c r="S1559" s="53" t="e">
        <f>IF(#REF!=zz!BR$2400,1,0)</f>
        <v>#REF!</v>
      </c>
      <c r="T1559" s="53" t="e">
        <f>IF(S1559=0,"",COUNTIF(S$4:S1559,1))</f>
        <v>#REF!</v>
      </c>
      <c r="U1559" s="53" t="e">
        <f>IF(#REF!&lt;&gt;"",1,"")</f>
        <v>#REF!</v>
      </c>
      <c r="V1559" s="53" t="e">
        <f>IF(U1559="","",COUNTIF(U$4:U1559,1))</f>
        <v>#REF!</v>
      </c>
      <c r="W1559" s="53" t="e">
        <f>#REF!</f>
        <v>#REF!</v>
      </c>
      <c r="X1559" s="53" t="e">
        <f>IF(W1559=0,"",COUNTIF(W$4:W1559,1))</f>
        <v>#REF!</v>
      </c>
    </row>
    <row r="1560" spans="12:24" s="21" customFormat="1" x14ac:dyDescent="0.2">
      <c r="L1560" s="22">
        <v>1557</v>
      </c>
      <c r="M1560" s="22" t="e">
        <f>IF(#REF!=#REF!,1,0)</f>
        <v>#REF!</v>
      </c>
      <c r="N1560" s="22" t="e">
        <f>IF(M1560=0,"",COUNTIF(M$4:M1560,1))</f>
        <v>#REF!</v>
      </c>
      <c r="O1560" s="53" t="e">
        <f>IF(#REF!=zz!BR$2396,1,0)</f>
        <v>#REF!</v>
      </c>
      <c r="P1560" s="53" t="e">
        <f>IF(O1560=0,"",COUNTIF(O$4:O1560,1))</f>
        <v>#REF!</v>
      </c>
      <c r="Q1560" s="53" t="e">
        <f>IF(#REF!=zz!BR$2398,1,0)</f>
        <v>#REF!</v>
      </c>
      <c r="R1560" s="53" t="e">
        <f>IF(Q1560=0,"",COUNTIF(Q$4:Q1560,1))</f>
        <v>#REF!</v>
      </c>
      <c r="S1560" s="53" t="e">
        <f>IF(#REF!=zz!BR$2400,1,0)</f>
        <v>#REF!</v>
      </c>
      <c r="T1560" s="53" t="e">
        <f>IF(S1560=0,"",COUNTIF(S$4:S1560,1))</f>
        <v>#REF!</v>
      </c>
      <c r="U1560" s="53" t="e">
        <f>IF(#REF!&lt;&gt;"",1,"")</f>
        <v>#REF!</v>
      </c>
      <c r="V1560" s="53" t="e">
        <f>IF(U1560="","",COUNTIF(U$4:U1560,1))</f>
        <v>#REF!</v>
      </c>
      <c r="W1560" s="53" t="e">
        <f>#REF!</f>
        <v>#REF!</v>
      </c>
      <c r="X1560" s="53" t="e">
        <f>IF(W1560=0,"",COUNTIF(W$4:W1560,1))</f>
        <v>#REF!</v>
      </c>
    </row>
    <row r="1561" spans="12:24" s="21" customFormat="1" x14ac:dyDescent="0.2">
      <c r="L1561" s="22">
        <v>1558</v>
      </c>
      <c r="M1561" s="22" t="e">
        <f>IF(#REF!=#REF!,1,0)</f>
        <v>#REF!</v>
      </c>
      <c r="N1561" s="22" t="e">
        <f>IF(M1561=0,"",COUNTIF(M$4:M1561,1))</f>
        <v>#REF!</v>
      </c>
      <c r="O1561" s="53" t="e">
        <f>IF(#REF!=zz!BR$2396,1,0)</f>
        <v>#REF!</v>
      </c>
      <c r="P1561" s="53" t="e">
        <f>IF(O1561=0,"",COUNTIF(O$4:O1561,1))</f>
        <v>#REF!</v>
      </c>
      <c r="Q1561" s="53" t="e">
        <f>IF(#REF!=zz!BR$2398,1,0)</f>
        <v>#REF!</v>
      </c>
      <c r="R1561" s="53" t="e">
        <f>IF(Q1561=0,"",COUNTIF(Q$4:Q1561,1))</f>
        <v>#REF!</v>
      </c>
      <c r="S1561" s="53" t="e">
        <f>IF(#REF!=zz!BR$2400,1,0)</f>
        <v>#REF!</v>
      </c>
      <c r="T1561" s="53" t="e">
        <f>IF(S1561=0,"",COUNTIF(S$4:S1561,1))</f>
        <v>#REF!</v>
      </c>
      <c r="U1561" s="53" t="e">
        <f>IF(#REF!&lt;&gt;"",1,"")</f>
        <v>#REF!</v>
      </c>
      <c r="V1561" s="53" t="e">
        <f>IF(U1561="","",COUNTIF(U$4:U1561,1))</f>
        <v>#REF!</v>
      </c>
      <c r="W1561" s="53" t="e">
        <f>#REF!</f>
        <v>#REF!</v>
      </c>
      <c r="X1561" s="53" t="e">
        <f>IF(W1561=0,"",COUNTIF(W$4:W1561,1))</f>
        <v>#REF!</v>
      </c>
    </row>
    <row r="1562" spans="12:24" s="21" customFormat="1" x14ac:dyDescent="0.2">
      <c r="L1562" s="22">
        <v>1559</v>
      </c>
      <c r="M1562" s="22" t="e">
        <f>IF(#REF!=#REF!,1,0)</f>
        <v>#REF!</v>
      </c>
      <c r="N1562" s="22" t="e">
        <f>IF(M1562=0,"",COUNTIF(M$4:M1562,1))</f>
        <v>#REF!</v>
      </c>
      <c r="O1562" s="53" t="e">
        <f>IF(#REF!=zz!BR$2396,1,0)</f>
        <v>#REF!</v>
      </c>
      <c r="P1562" s="53" t="e">
        <f>IF(O1562=0,"",COUNTIF(O$4:O1562,1))</f>
        <v>#REF!</v>
      </c>
      <c r="Q1562" s="53" t="e">
        <f>IF(#REF!=zz!BR$2398,1,0)</f>
        <v>#REF!</v>
      </c>
      <c r="R1562" s="53" t="e">
        <f>IF(Q1562=0,"",COUNTIF(Q$4:Q1562,1))</f>
        <v>#REF!</v>
      </c>
      <c r="S1562" s="53" t="e">
        <f>IF(#REF!=zz!BR$2400,1,0)</f>
        <v>#REF!</v>
      </c>
      <c r="T1562" s="53" t="e">
        <f>IF(S1562=0,"",COUNTIF(S$4:S1562,1))</f>
        <v>#REF!</v>
      </c>
      <c r="U1562" s="53" t="e">
        <f>IF(#REF!&lt;&gt;"",1,"")</f>
        <v>#REF!</v>
      </c>
      <c r="V1562" s="53" t="e">
        <f>IF(U1562="","",COUNTIF(U$4:U1562,1))</f>
        <v>#REF!</v>
      </c>
      <c r="W1562" s="53" t="e">
        <f>#REF!</f>
        <v>#REF!</v>
      </c>
      <c r="X1562" s="53" t="e">
        <f>IF(W1562=0,"",COUNTIF(W$4:W1562,1))</f>
        <v>#REF!</v>
      </c>
    </row>
    <row r="1563" spans="12:24" s="21" customFormat="1" x14ac:dyDescent="0.2">
      <c r="L1563" s="22">
        <v>1560</v>
      </c>
      <c r="M1563" s="22" t="e">
        <f>IF(#REF!=#REF!,1,0)</f>
        <v>#REF!</v>
      </c>
      <c r="N1563" s="22" t="e">
        <f>IF(M1563=0,"",COUNTIF(M$4:M1563,1))</f>
        <v>#REF!</v>
      </c>
      <c r="O1563" s="53" t="e">
        <f>IF(#REF!=zz!BR$2396,1,0)</f>
        <v>#REF!</v>
      </c>
      <c r="P1563" s="53" t="e">
        <f>IF(O1563=0,"",COUNTIF(O$4:O1563,1))</f>
        <v>#REF!</v>
      </c>
      <c r="Q1563" s="53" t="e">
        <f>IF(#REF!=zz!BR$2398,1,0)</f>
        <v>#REF!</v>
      </c>
      <c r="R1563" s="53" t="e">
        <f>IF(Q1563=0,"",COUNTIF(Q$4:Q1563,1))</f>
        <v>#REF!</v>
      </c>
      <c r="S1563" s="53" t="e">
        <f>IF(#REF!=zz!BR$2400,1,0)</f>
        <v>#REF!</v>
      </c>
      <c r="T1563" s="53" t="e">
        <f>IF(S1563=0,"",COUNTIF(S$4:S1563,1))</f>
        <v>#REF!</v>
      </c>
      <c r="U1563" s="53" t="e">
        <f>IF(#REF!&lt;&gt;"",1,"")</f>
        <v>#REF!</v>
      </c>
      <c r="V1563" s="53" t="e">
        <f>IF(U1563="","",COUNTIF(U$4:U1563,1))</f>
        <v>#REF!</v>
      </c>
      <c r="W1563" s="53" t="e">
        <f>#REF!</f>
        <v>#REF!</v>
      </c>
      <c r="X1563" s="53" t="e">
        <f>IF(W1563=0,"",COUNTIF(W$4:W1563,1))</f>
        <v>#REF!</v>
      </c>
    </row>
    <row r="1564" spans="12:24" s="21" customFormat="1" x14ac:dyDescent="0.2">
      <c r="L1564" s="22">
        <v>1561</v>
      </c>
      <c r="M1564" s="22" t="e">
        <f>IF(#REF!=#REF!,1,0)</f>
        <v>#REF!</v>
      </c>
      <c r="N1564" s="22" t="e">
        <f>IF(M1564=0,"",COUNTIF(M$4:M1564,1))</f>
        <v>#REF!</v>
      </c>
      <c r="O1564" s="53" t="e">
        <f>IF(#REF!=zz!BR$2396,1,0)</f>
        <v>#REF!</v>
      </c>
      <c r="P1564" s="53" t="e">
        <f>IF(O1564=0,"",COUNTIF(O$4:O1564,1))</f>
        <v>#REF!</v>
      </c>
      <c r="Q1564" s="53" t="e">
        <f>IF(#REF!=zz!BR$2398,1,0)</f>
        <v>#REF!</v>
      </c>
      <c r="R1564" s="53" t="e">
        <f>IF(Q1564=0,"",COUNTIF(Q$4:Q1564,1))</f>
        <v>#REF!</v>
      </c>
      <c r="S1564" s="53" t="e">
        <f>IF(#REF!=zz!BR$2400,1,0)</f>
        <v>#REF!</v>
      </c>
      <c r="T1564" s="53" t="e">
        <f>IF(S1564=0,"",COUNTIF(S$4:S1564,1))</f>
        <v>#REF!</v>
      </c>
      <c r="U1564" s="53" t="e">
        <f>IF(#REF!&lt;&gt;"",1,"")</f>
        <v>#REF!</v>
      </c>
      <c r="V1564" s="53" t="e">
        <f>IF(U1564="","",COUNTIF(U$4:U1564,1))</f>
        <v>#REF!</v>
      </c>
      <c r="W1564" s="53" t="e">
        <f>#REF!</f>
        <v>#REF!</v>
      </c>
      <c r="X1564" s="53" t="e">
        <f>IF(W1564=0,"",COUNTIF(W$4:W1564,1))</f>
        <v>#REF!</v>
      </c>
    </row>
    <row r="1565" spans="12:24" s="21" customFormat="1" x14ac:dyDescent="0.2">
      <c r="L1565" s="22">
        <v>1562</v>
      </c>
      <c r="M1565" s="22" t="e">
        <f>IF(#REF!=#REF!,1,0)</f>
        <v>#REF!</v>
      </c>
      <c r="N1565" s="22" t="e">
        <f>IF(M1565=0,"",COUNTIF(M$4:M1565,1))</f>
        <v>#REF!</v>
      </c>
      <c r="O1565" s="53" t="e">
        <f>IF(#REF!=zz!BR$2396,1,0)</f>
        <v>#REF!</v>
      </c>
      <c r="P1565" s="53" t="e">
        <f>IF(O1565=0,"",COUNTIF(O$4:O1565,1))</f>
        <v>#REF!</v>
      </c>
      <c r="Q1565" s="53" t="e">
        <f>IF(#REF!=zz!BR$2398,1,0)</f>
        <v>#REF!</v>
      </c>
      <c r="R1565" s="53" t="e">
        <f>IF(Q1565=0,"",COUNTIF(Q$4:Q1565,1))</f>
        <v>#REF!</v>
      </c>
      <c r="S1565" s="53" t="e">
        <f>IF(#REF!=zz!BR$2400,1,0)</f>
        <v>#REF!</v>
      </c>
      <c r="T1565" s="53" t="e">
        <f>IF(S1565=0,"",COUNTIF(S$4:S1565,1))</f>
        <v>#REF!</v>
      </c>
      <c r="U1565" s="53" t="e">
        <f>IF(#REF!&lt;&gt;"",1,"")</f>
        <v>#REF!</v>
      </c>
      <c r="V1565" s="53" t="e">
        <f>IF(U1565="","",COUNTIF(U$4:U1565,1))</f>
        <v>#REF!</v>
      </c>
      <c r="W1565" s="53" t="e">
        <f>#REF!</f>
        <v>#REF!</v>
      </c>
      <c r="X1565" s="53" t="e">
        <f>IF(W1565=0,"",COUNTIF(W$4:W1565,1))</f>
        <v>#REF!</v>
      </c>
    </row>
    <row r="1566" spans="12:24" s="21" customFormat="1" x14ac:dyDescent="0.2">
      <c r="L1566" s="22">
        <v>1563</v>
      </c>
      <c r="M1566" s="22" t="e">
        <f>IF(#REF!=#REF!,1,0)</f>
        <v>#REF!</v>
      </c>
      <c r="N1566" s="22" t="e">
        <f>IF(M1566=0,"",COUNTIF(M$4:M1566,1))</f>
        <v>#REF!</v>
      </c>
      <c r="O1566" s="53" t="e">
        <f>IF(#REF!=zz!BR$2396,1,0)</f>
        <v>#REF!</v>
      </c>
      <c r="P1566" s="53" t="e">
        <f>IF(O1566=0,"",COUNTIF(O$4:O1566,1))</f>
        <v>#REF!</v>
      </c>
      <c r="Q1566" s="53" t="e">
        <f>IF(#REF!=zz!BR$2398,1,0)</f>
        <v>#REF!</v>
      </c>
      <c r="R1566" s="53" t="e">
        <f>IF(Q1566=0,"",COUNTIF(Q$4:Q1566,1))</f>
        <v>#REF!</v>
      </c>
      <c r="S1566" s="53" t="e">
        <f>IF(#REF!=zz!BR$2400,1,0)</f>
        <v>#REF!</v>
      </c>
      <c r="T1566" s="53" t="e">
        <f>IF(S1566=0,"",COUNTIF(S$4:S1566,1))</f>
        <v>#REF!</v>
      </c>
      <c r="U1566" s="53" t="e">
        <f>IF(#REF!&lt;&gt;"",1,"")</f>
        <v>#REF!</v>
      </c>
      <c r="V1566" s="53" t="e">
        <f>IF(U1566="","",COUNTIF(U$4:U1566,1))</f>
        <v>#REF!</v>
      </c>
      <c r="W1566" s="53" t="e">
        <f>#REF!</f>
        <v>#REF!</v>
      </c>
      <c r="X1566" s="53" t="e">
        <f>IF(W1566=0,"",COUNTIF(W$4:W1566,1))</f>
        <v>#REF!</v>
      </c>
    </row>
    <row r="1567" spans="12:24" s="21" customFormat="1" x14ac:dyDescent="0.2">
      <c r="L1567" s="22">
        <v>1564</v>
      </c>
      <c r="M1567" s="22" t="e">
        <f>IF(#REF!=#REF!,1,0)</f>
        <v>#REF!</v>
      </c>
      <c r="N1567" s="22" t="e">
        <f>IF(M1567=0,"",COUNTIF(M$4:M1567,1))</f>
        <v>#REF!</v>
      </c>
      <c r="O1567" s="53" t="e">
        <f>IF(#REF!=zz!BR$2396,1,0)</f>
        <v>#REF!</v>
      </c>
      <c r="P1567" s="53" t="e">
        <f>IF(O1567=0,"",COUNTIF(O$4:O1567,1))</f>
        <v>#REF!</v>
      </c>
      <c r="Q1567" s="53" t="e">
        <f>IF(#REF!=zz!BR$2398,1,0)</f>
        <v>#REF!</v>
      </c>
      <c r="R1567" s="53" t="e">
        <f>IF(Q1567=0,"",COUNTIF(Q$4:Q1567,1))</f>
        <v>#REF!</v>
      </c>
      <c r="S1567" s="53" t="e">
        <f>IF(#REF!=zz!BR$2400,1,0)</f>
        <v>#REF!</v>
      </c>
      <c r="T1567" s="53" t="e">
        <f>IF(S1567=0,"",COUNTIF(S$4:S1567,1))</f>
        <v>#REF!</v>
      </c>
      <c r="U1567" s="53" t="e">
        <f>IF(#REF!&lt;&gt;"",1,"")</f>
        <v>#REF!</v>
      </c>
      <c r="V1567" s="53" t="e">
        <f>IF(U1567="","",COUNTIF(U$4:U1567,1))</f>
        <v>#REF!</v>
      </c>
      <c r="W1567" s="53" t="e">
        <f>#REF!</f>
        <v>#REF!</v>
      </c>
      <c r="X1567" s="53" t="e">
        <f>IF(W1567=0,"",COUNTIF(W$4:W1567,1))</f>
        <v>#REF!</v>
      </c>
    </row>
    <row r="1568" spans="12:24" s="21" customFormat="1" x14ac:dyDescent="0.2">
      <c r="L1568" s="22">
        <v>1565</v>
      </c>
      <c r="M1568" s="22" t="e">
        <f>IF(#REF!=#REF!,1,0)</f>
        <v>#REF!</v>
      </c>
      <c r="N1568" s="22" t="e">
        <f>IF(M1568=0,"",COUNTIF(M$4:M1568,1))</f>
        <v>#REF!</v>
      </c>
      <c r="O1568" s="53" t="e">
        <f>IF(#REF!=zz!BR$2396,1,0)</f>
        <v>#REF!</v>
      </c>
      <c r="P1568" s="53" t="e">
        <f>IF(O1568=0,"",COUNTIF(O$4:O1568,1))</f>
        <v>#REF!</v>
      </c>
      <c r="Q1568" s="53" t="e">
        <f>IF(#REF!=zz!BR$2398,1,0)</f>
        <v>#REF!</v>
      </c>
      <c r="R1568" s="53" t="e">
        <f>IF(Q1568=0,"",COUNTIF(Q$4:Q1568,1))</f>
        <v>#REF!</v>
      </c>
      <c r="S1568" s="53" t="e">
        <f>IF(#REF!=zz!BR$2400,1,0)</f>
        <v>#REF!</v>
      </c>
      <c r="T1568" s="53" t="e">
        <f>IF(S1568=0,"",COUNTIF(S$4:S1568,1))</f>
        <v>#REF!</v>
      </c>
      <c r="U1568" s="53" t="e">
        <f>IF(#REF!&lt;&gt;"",1,"")</f>
        <v>#REF!</v>
      </c>
      <c r="V1568" s="53" t="e">
        <f>IF(U1568="","",COUNTIF(U$4:U1568,1))</f>
        <v>#REF!</v>
      </c>
      <c r="W1568" s="53" t="e">
        <f>#REF!</f>
        <v>#REF!</v>
      </c>
      <c r="X1568" s="53" t="e">
        <f>IF(W1568=0,"",COUNTIF(W$4:W1568,1))</f>
        <v>#REF!</v>
      </c>
    </row>
    <row r="1569" spans="12:24" s="21" customFormat="1" x14ac:dyDescent="0.2">
      <c r="L1569" s="22">
        <v>1566</v>
      </c>
      <c r="M1569" s="22" t="e">
        <f>IF(#REF!=#REF!,1,0)</f>
        <v>#REF!</v>
      </c>
      <c r="N1569" s="22" t="e">
        <f>IF(M1569=0,"",COUNTIF(M$4:M1569,1))</f>
        <v>#REF!</v>
      </c>
      <c r="O1569" s="53" t="e">
        <f>IF(#REF!=zz!BR$2396,1,0)</f>
        <v>#REF!</v>
      </c>
      <c r="P1569" s="53" t="e">
        <f>IF(O1569=0,"",COUNTIF(O$4:O1569,1))</f>
        <v>#REF!</v>
      </c>
      <c r="Q1569" s="53" t="e">
        <f>IF(#REF!=zz!BR$2398,1,0)</f>
        <v>#REF!</v>
      </c>
      <c r="R1569" s="53" t="e">
        <f>IF(Q1569=0,"",COUNTIF(Q$4:Q1569,1))</f>
        <v>#REF!</v>
      </c>
      <c r="S1569" s="53" t="e">
        <f>IF(#REF!=zz!BR$2400,1,0)</f>
        <v>#REF!</v>
      </c>
      <c r="T1569" s="53" t="e">
        <f>IF(S1569=0,"",COUNTIF(S$4:S1569,1))</f>
        <v>#REF!</v>
      </c>
      <c r="U1569" s="53" t="e">
        <f>IF(#REF!&lt;&gt;"",1,"")</f>
        <v>#REF!</v>
      </c>
      <c r="V1569" s="53" t="e">
        <f>IF(U1569="","",COUNTIF(U$4:U1569,1))</f>
        <v>#REF!</v>
      </c>
      <c r="W1569" s="53" t="e">
        <f>#REF!</f>
        <v>#REF!</v>
      </c>
      <c r="X1569" s="53" t="e">
        <f>IF(W1569=0,"",COUNTIF(W$4:W1569,1))</f>
        <v>#REF!</v>
      </c>
    </row>
    <row r="1570" spans="12:24" s="21" customFormat="1" x14ac:dyDescent="0.2">
      <c r="L1570" s="22">
        <v>1567</v>
      </c>
      <c r="M1570" s="22" t="e">
        <f>IF(#REF!=#REF!,1,0)</f>
        <v>#REF!</v>
      </c>
      <c r="N1570" s="22" t="e">
        <f>IF(M1570=0,"",COUNTIF(M$4:M1570,1))</f>
        <v>#REF!</v>
      </c>
      <c r="O1570" s="53" t="e">
        <f>IF(#REF!=zz!BR$2396,1,0)</f>
        <v>#REF!</v>
      </c>
      <c r="P1570" s="53" t="e">
        <f>IF(O1570=0,"",COUNTIF(O$4:O1570,1))</f>
        <v>#REF!</v>
      </c>
      <c r="Q1570" s="53" t="e">
        <f>IF(#REF!=zz!BR$2398,1,0)</f>
        <v>#REF!</v>
      </c>
      <c r="R1570" s="53" t="e">
        <f>IF(Q1570=0,"",COUNTIF(Q$4:Q1570,1))</f>
        <v>#REF!</v>
      </c>
      <c r="S1570" s="53" t="e">
        <f>IF(#REF!=zz!BR$2400,1,0)</f>
        <v>#REF!</v>
      </c>
      <c r="T1570" s="53" t="e">
        <f>IF(S1570=0,"",COUNTIF(S$4:S1570,1))</f>
        <v>#REF!</v>
      </c>
      <c r="U1570" s="53" t="e">
        <f>IF(#REF!&lt;&gt;"",1,"")</f>
        <v>#REF!</v>
      </c>
      <c r="V1570" s="53" t="e">
        <f>IF(U1570="","",COUNTIF(U$4:U1570,1))</f>
        <v>#REF!</v>
      </c>
      <c r="W1570" s="53" t="e">
        <f>#REF!</f>
        <v>#REF!</v>
      </c>
      <c r="X1570" s="53" t="e">
        <f>IF(W1570=0,"",COUNTIF(W$4:W1570,1))</f>
        <v>#REF!</v>
      </c>
    </row>
    <row r="1571" spans="12:24" s="21" customFormat="1" x14ac:dyDescent="0.2">
      <c r="L1571" s="22">
        <v>1568</v>
      </c>
      <c r="M1571" s="22" t="e">
        <f>IF(#REF!=#REF!,1,0)</f>
        <v>#REF!</v>
      </c>
      <c r="N1571" s="22" t="e">
        <f>IF(M1571=0,"",COUNTIF(M$4:M1571,1))</f>
        <v>#REF!</v>
      </c>
      <c r="O1571" s="53" t="e">
        <f>IF(#REF!=zz!BR$2396,1,0)</f>
        <v>#REF!</v>
      </c>
      <c r="P1571" s="53" t="e">
        <f>IF(O1571=0,"",COUNTIF(O$4:O1571,1))</f>
        <v>#REF!</v>
      </c>
      <c r="Q1571" s="53" t="e">
        <f>IF(#REF!=zz!BR$2398,1,0)</f>
        <v>#REF!</v>
      </c>
      <c r="R1571" s="53" t="e">
        <f>IF(Q1571=0,"",COUNTIF(Q$4:Q1571,1))</f>
        <v>#REF!</v>
      </c>
      <c r="S1571" s="53" t="e">
        <f>IF(#REF!=zz!BR$2400,1,0)</f>
        <v>#REF!</v>
      </c>
      <c r="T1571" s="53" t="e">
        <f>IF(S1571=0,"",COUNTIF(S$4:S1571,1))</f>
        <v>#REF!</v>
      </c>
      <c r="U1571" s="53" t="e">
        <f>IF(#REF!&lt;&gt;"",1,"")</f>
        <v>#REF!</v>
      </c>
      <c r="V1571" s="53" t="e">
        <f>IF(U1571="","",COUNTIF(U$4:U1571,1))</f>
        <v>#REF!</v>
      </c>
      <c r="W1571" s="53" t="e">
        <f>#REF!</f>
        <v>#REF!</v>
      </c>
      <c r="X1571" s="53" t="e">
        <f>IF(W1571=0,"",COUNTIF(W$4:W1571,1))</f>
        <v>#REF!</v>
      </c>
    </row>
    <row r="1572" spans="12:24" s="21" customFormat="1" x14ac:dyDescent="0.2">
      <c r="L1572" s="22">
        <v>1569</v>
      </c>
      <c r="M1572" s="22" t="e">
        <f>IF(#REF!=#REF!,1,0)</f>
        <v>#REF!</v>
      </c>
      <c r="N1572" s="22" t="e">
        <f>IF(M1572=0,"",COUNTIF(M$4:M1572,1))</f>
        <v>#REF!</v>
      </c>
      <c r="O1572" s="53" t="e">
        <f>IF(#REF!=zz!BR$2396,1,0)</f>
        <v>#REF!</v>
      </c>
      <c r="P1572" s="53" t="e">
        <f>IF(O1572=0,"",COUNTIF(O$4:O1572,1))</f>
        <v>#REF!</v>
      </c>
      <c r="Q1572" s="53" t="e">
        <f>IF(#REF!=zz!BR$2398,1,0)</f>
        <v>#REF!</v>
      </c>
      <c r="R1572" s="53" t="e">
        <f>IF(Q1572=0,"",COUNTIF(Q$4:Q1572,1))</f>
        <v>#REF!</v>
      </c>
      <c r="S1572" s="53" t="e">
        <f>IF(#REF!=zz!BR$2400,1,0)</f>
        <v>#REF!</v>
      </c>
      <c r="T1572" s="53" t="e">
        <f>IF(S1572=0,"",COUNTIF(S$4:S1572,1))</f>
        <v>#REF!</v>
      </c>
      <c r="U1572" s="53" t="e">
        <f>IF(#REF!&lt;&gt;"",1,"")</f>
        <v>#REF!</v>
      </c>
      <c r="V1572" s="53" t="e">
        <f>IF(U1572="","",COUNTIF(U$4:U1572,1))</f>
        <v>#REF!</v>
      </c>
      <c r="W1572" s="53" t="e">
        <f>#REF!</f>
        <v>#REF!</v>
      </c>
      <c r="X1572" s="53" t="e">
        <f>IF(W1572=0,"",COUNTIF(W$4:W1572,1))</f>
        <v>#REF!</v>
      </c>
    </row>
    <row r="1573" spans="12:24" s="21" customFormat="1" x14ac:dyDescent="0.2">
      <c r="L1573" s="22">
        <v>1570</v>
      </c>
      <c r="M1573" s="22" t="e">
        <f>IF(#REF!=#REF!,1,0)</f>
        <v>#REF!</v>
      </c>
      <c r="N1573" s="22" t="e">
        <f>IF(M1573=0,"",COUNTIF(M$4:M1573,1))</f>
        <v>#REF!</v>
      </c>
      <c r="O1573" s="53" t="e">
        <f>IF(#REF!=zz!BR$2396,1,0)</f>
        <v>#REF!</v>
      </c>
      <c r="P1573" s="53" t="e">
        <f>IF(O1573=0,"",COUNTIF(O$4:O1573,1))</f>
        <v>#REF!</v>
      </c>
      <c r="Q1573" s="53" t="e">
        <f>IF(#REF!=zz!BR$2398,1,0)</f>
        <v>#REF!</v>
      </c>
      <c r="R1573" s="53" t="e">
        <f>IF(Q1573=0,"",COUNTIF(Q$4:Q1573,1))</f>
        <v>#REF!</v>
      </c>
      <c r="S1573" s="53" t="e">
        <f>IF(#REF!=zz!BR$2400,1,0)</f>
        <v>#REF!</v>
      </c>
      <c r="T1573" s="53" t="e">
        <f>IF(S1573=0,"",COUNTIF(S$4:S1573,1))</f>
        <v>#REF!</v>
      </c>
      <c r="U1573" s="53" t="e">
        <f>IF(#REF!&lt;&gt;"",1,"")</f>
        <v>#REF!</v>
      </c>
      <c r="V1573" s="53" t="e">
        <f>IF(U1573="","",COUNTIF(U$4:U1573,1))</f>
        <v>#REF!</v>
      </c>
      <c r="W1573" s="53" t="e">
        <f>#REF!</f>
        <v>#REF!</v>
      </c>
      <c r="X1573" s="53" t="e">
        <f>IF(W1573=0,"",COUNTIF(W$4:W1573,1))</f>
        <v>#REF!</v>
      </c>
    </row>
    <row r="1574" spans="12:24" s="21" customFormat="1" x14ac:dyDescent="0.2">
      <c r="L1574" s="22">
        <v>1571</v>
      </c>
      <c r="M1574" s="22" t="e">
        <f>IF(#REF!=#REF!,1,0)</f>
        <v>#REF!</v>
      </c>
      <c r="N1574" s="22" t="e">
        <f>IF(M1574=0,"",COUNTIF(M$4:M1574,1))</f>
        <v>#REF!</v>
      </c>
      <c r="O1574" s="53" t="e">
        <f>IF(#REF!=zz!BR$2396,1,0)</f>
        <v>#REF!</v>
      </c>
      <c r="P1574" s="53" t="e">
        <f>IF(O1574=0,"",COUNTIF(O$4:O1574,1))</f>
        <v>#REF!</v>
      </c>
      <c r="Q1574" s="53" t="e">
        <f>IF(#REF!=zz!BR$2398,1,0)</f>
        <v>#REF!</v>
      </c>
      <c r="R1574" s="53" t="e">
        <f>IF(Q1574=0,"",COUNTIF(Q$4:Q1574,1))</f>
        <v>#REF!</v>
      </c>
      <c r="S1574" s="53" t="e">
        <f>IF(#REF!=zz!BR$2400,1,0)</f>
        <v>#REF!</v>
      </c>
      <c r="T1574" s="53" t="e">
        <f>IF(S1574=0,"",COUNTIF(S$4:S1574,1))</f>
        <v>#REF!</v>
      </c>
      <c r="U1574" s="53" t="e">
        <f>IF(#REF!&lt;&gt;"",1,"")</f>
        <v>#REF!</v>
      </c>
      <c r="V1574" s="53" t="e">
        <f>IF(U1574="","",COUNTIF(U$4:U1574,1))</f>
        <v>#REF!</v>
      </c>
      <c r="W1574" s="53" t="e">
        <f>#REF!</f>
        <v>#REF!</v>
      </c>
      <c r="X1574" s="53" t="e">
        <f>IF(W1574=0,"",COUNTIF(W$4:W1574,1))</f>
        <v>#REF!</v>
      </c>
    </row>
    <row r="1575" spans="12:24" s="21" customFormat="1" x14ac:dyDescent="0.2">
      <c r="L1575" s="22">
        <v>1572</v>
      </c>
      <c r="M1575" s="22" t="e">
        <f>IF(#REF!=#REF!,1,0)</f>
        <v>#REF!</v>
      </c>
      <c r="N1575" s="22" t="e">
        <f>IF(M1575=0,"",COUNTIF(M$4:M1575,1))</f>
        <v>#REF!</v>
      </c>
      <c r="O1575" s="53" t="e">
        <f>IF(#REF!=zz!BR$2396,1,0)</f>
        <v>#REF!</v>
      </c>
      <c r="P1575" s="53" t="e">
        <f>IF(O1575=0,"",COUNTIF(O$4:O1575,1))</f>
        <v>#REF!</v>
      </c>
      <c r="Q1575" s="53" t="e">
        <f>IF(#REF!=zz!BR$2398,1,0)</f>
        <v>#REF!</v>
      </c>
      <c r="R1575" s="53" t="e">
        <f>IF(Q1575=0,"",COUNTIF(Q$4:Q1575,1))</f>
        <v>#REF!</v>
      </c>
      <c r="S1575" s="53" t="e">
        <f>IF(#REF!=zz!BR$2400,1,0)</f>
        <v>#REF!</v>
      </c>
      <c r="T1575" s="53" t="e">
        <f>IF(S1575=0,"",COUNTIF(S$4:S1575,1))</f>
        <v>#REF!</v>
      </c>
      <c r="U1575" s="53" t="e">
        <f>IF(#REF!&lt;&gt;"",1,"")</f>
        <v>#REF!</v>
      </c>
      <c r="V1575" s="53" t="e">
        <f>IF(U1575="","",COUNTIF(U$4:U1575,1))</f>
        <v>#REF!</v>
      </c>
      <c r="W1575" s="53" t="e">
        <f>#REF!</f>
        <v>#REF!</v>
      </c>
      <c r="X1575" s="53" t="e">
        <f>IF(W1575=0,"",COUNTIF(W$4:W1575,1))</f>
        <v>#REF!</v>
      </c>
    </row>
    <row r="1576" spans="12:24" s="21" customFormat="1" x14ac:dyDescent="0.2">
      <c r="L1576" s="22">
        <v>1573</v>
      </c>
      <c r="M1576" s="22" t="e">
        <f>IF(#REF!=#REF!,1,0)</f>
        <v>#REF!</v>
      </c>
      <c r="N1576" s="22" t="e">
        <f>IF(M1576=0,"",COUNTIF(M$4:M1576,1))</f>
        <v>#REF!</v>
      </c>
      <c r="O1576" s="53" t="e">
        <f>IF(#REF!=zz!BR$2396,1,0)</f>
        <v>#REF!</v>
      </c>
      <c r="P1576" s="53" t="e">
        <f>IF(O1576=0,"",COUNTIF(O$4:O1576,1))</f>
        <v>#REF!</v>
      </c>
      <c r="Q1576" s="53" t="e">
        <f>IF(#REF!=zz!BR$2398,1,0)</f>
        <v>#REF!</v>
      </c>
      <c r="R1576" s="53" t="e">
        <f>IF(Q1576=0,"",COUNTIF(Q$4:Q1576,1))</f>
        <v>#REF!</v>
      </c>
      <c r="S1576" s="53" t="e">
        <f>IF(#REF!=zz!BR$2400,1,0)</f>
        <v>#REF!</v>
      </c>
      <c r="T1576" s="53" t="e">
        <f>IF(S1576=0,"",COUNTIF(S$4:S1576,1))</f>
        <v>#REF!</v>
      </c>
      <c r="U1576" s="53" t="e">
        <f>IF(#REF!&lt;&gt;"",1,"")</f>
        <v>#REF!</v>
      </c>
      <c r="V1576" s="53" t="e">
        <f>IF(U1576="","",COUNTIF(U$4:U1576,1))</f>
        <v>#REF!</v>
      </c>
      <c r="W1576" s="53" t="e">
        <f>#REF!</f>
        <v>#REF!</v>
      </c>
      <c r="X1576" s="53" t="e">
        <f>IF(W1576=0,"",COUNTIF(W$4:W1576,1))</f>
        <v>#REF!</v>
      </c>
    </row>
    <row r="1577" spans="12:24" s="21" customFormat="1" x14ac:dyDescent="0.2">
      <c r="L1577" s="22">
        <v>1574</v>
      </c>
      <c r="M1577" s="22" t="e">
        <f>IF(#REF!=#REF!,1,0)</f>
        <v>#REF!</v>
      </c>
      <c r="N1577" s="22" t="e">
        <f>IF(M1577=0,"",COUNTIF(M$4:M1577,1))</f>
        <v>#REF!</v>
      </c>
      <c r="O1577" s="53" t="e">
        <f>IF(#REF!=zz!BR$2396,1,0)</f>
        <v>#REF!</v>
      </c>
      <c r="P1577" s="53" t="e">
        <f>IF(O1577=0,"",COUNTIF(O$4:O1577,1))</f>
        <v>#REF!</v>
      </c>
      <c r="Q1577" s="53" t="e">
        <f>IF(#REF!=zz!BR$2398,1,0)</f>
        <v>#REF!</v>
      </c>
      <c r="R1577" s="53" t="e">
        <f>IF(Q1577=0,"",COUNTIF(Q$4:Q1577,1))</f>
        <v>#REF!</v>
      </c>
      <c r="S1577" s="53" t="e">
        <f>IF(#REF!=zz!BR$2400,1,0)</f>
        <v>#REF!</v>
      </c>
      <c r="T1577" s="53" t="e">
        <f>IF(S1577=0,"",COUNTIF(S$4:S1577,1))</f>
        <v>#REF!</v>
      </c>
      <c r="U1577" s="53" t="e">
        <f>IF(#REF!&lt;&gt;"",1,"")</f>
        <v>#REF!</v>
      </c>
      <c r="V1577" s="53" t="e">
        <f>IF(U1577="","",COUNTIF(U$4:U1577,1))</f>
        <v>#REF!</v>
      </c>
      <c r="W1577" s="53" t="e">
        <f>#REF!</f>
        <v>#REF!</v>
      </c>
      <c r="X1577" s="53" t="e">
        <f>IF(W1577=0,"",COUNTIF(W$4:W1577,1))</f>
        <v>#REF!</v>
      </c>
    </row>
    <row r="1578" spans="12:24" s="21" customFormat="1" x14ac:dyDescent="0.2">
      <c r="L1578" s="22">
        <v>1575</v>
      </c>
      <c r="M1578" s="22" t="e">
        <f>IF(#REF!=#REF!,1,0)</f>
        <v>#REF!</v>
      </c>
      <c r="N1578" s="22" t="e">
        <f>IF(M1578=0,"",COUNTIF(M$4:M1578,1))</f>
        <v>#REF!</v>
      </c>
      <c r="O1578" s="53" t="e">
        <f>IF(#REF!=zz!BR$2396,1,0)</f>
        <v>#REF!</v>
      </c>
      <c r="P1578" s="53" t="e">
        <f>IF(O1578=0,"",COUNTIF(O$4:O1578,1))</f>
        <v>#REF!</v>
      </c>
      <c r="Q1578" s="53" t="e">
        <f>IF(#REF!=zz!BR$2398,1,0)</f>
        <v>#REF!</v>
      </c>
      <c r="R1578" s="53" t="e">
        <f>IF(Q1578=0,"",COUNTIF(Q$4:Q1578,1))</f>
        <v>#REF!</v>
      </c>
      <c r="S1578" s="53" t="e">
        <f>IF(#REF!=zz!BR$2400,1,0)</f>
        <v>#REF!</v>
      </c>
      <c r="T1578" s="53" t="e">
        <f>IF(S1578=0,"",COUNTIF(S$4:S1578,1))</f>
        <v>#REF!</v>
      </c>
      <c r="U1578" s="53" t="e">
        <f>IF(#REF!&lt;&gt;"",1,"")</f>
        <v>#REF!</v>
      </c>
      <c r="V1578" s="53" t="e">
        <f>IF(U1578="","",COUNTIF(U$4:U1578,1))</f>
        <v>#REF!</v>
      </c>
      <c r="W1578" s="53" t="e">
        <f>#REF!</f>
        <v>#REF!</v>
      </c>
      <c r="X1578" s="53" t="e">
        <f>IF(W1578=0,"",COUNTIF(W$4:W1578,1))</f>
        <v>#REF!</v>
      </c>
    </row>
    <row r="1579" spans="12:24" s="21" customFormat="1" x14ac:dyDescent="0.2">
      <c r="L1579" s="22">
        <v>1576</v>
      </c>
      <c r="M1579" s="22" t="e">
        <f>IF(#REF!=#REF!,1,0)</f>
        <v>#REF!</v>
      </c>
      <c r="N1579" s="22" t="e">
        <f>IF(M1579=0,"",COUNTIF(M$4:M1579,1))</f>
        <v>#REF!</v>
      </c>
      <c r="O1579" s="53" t="e">
        <f>IF(#REF!=zz!BR$2396,1,0)</f>
        <v>#REF!</v>
      </c>
      <c r="P1579" s="53" t="e">
        <f>IF(O1579=0,"",COUNTIF(O$4:O1579,1))</f>
        <v>#REF!</v>
      </c>
      <c r="Q1579" s="53" t="e">
        <f>IF(#REF!=zz!BR$2398,1,0)</f>
        <v>#REF!</v>
      </c>
      <c r="R1579" s="53" t="e">
        <f>IF(Q1579=0,"",COUNTIF(Q$4:Q1579,1))</f>
        <v>#REF!</v>
      </c>
      <c r="S1579" s="53" t="e">
        <f>IF(#REF!=zz!BR$2400,1,0)</f>
        <v>#REF!</v>
      </c>
      <c r="T1579" s="53" t="e">
        <f>IF(S1579=0,"",COUNTIF(S$4:S1579,1))</f>
        <v>#REF!</v>
      </c>
      <c r="U1579" s="53" t="e">
        <f>IF(#REF!&lt;&gt;"",1,"")</f>
        <v>#REF!</v>
      </c>
      <c r="V1579" s="53" t="e">
        <f>IF(U1579="","",COUNTIF(U$4:U1579,1))</f>
        <v>#REF!</v>
      </c>
      <c r="W1579" s="53" t="e">
        <f>#REF!</f>
        <v>#REF!</v>
      </c>
      <c r="X1579" s="53" t="e">
        <f>IF(W1579=0,"",COUNTIF(W$4:W1579,1))</f>
        <v>#REF!</v>
      </c>
    </row>
    <row r="1580" spans="12:24" s="21" customFormat="1" x14ac:dyDescent="0.2">
      <c r="L1580" s="22">
        <v>1577</v>
      </c>
      <c r="M1580" s="22" t="e">
        <f>IF(#REF!=#REF!,1,0)</f>
        <v>#REF!</v>
      </c>
      <c r="N1580" s="22" t="e">
        <f>IF(M1580=0,"",COUNTIF(M$4:M1580,1))</f>
        <v>#REF!</v>
      </c>
      <c r="O1580" s="53" t="e">
        <f>IF(#REF!=zz!BR$2396,1,0)</f>
        <v>#REF!</v>
      </c>
      <c r="P1580" s="53" t="e">
        <f>IF(O1580=0,"",COUNTIF(O$4:O1580,1))</f>
        <v>#REF!</v>
      </c>
      <c r="Q1580" s="53" t="e">
        <f>IF(#REF!=zz!BR$2398,1,0)</f>
        <v>#REF!</v>
      </c>
      <c r="R1580" s="53" t="e">
        <f>IF(Q1580=0,"",COUNTIF(Q$4:Q1580,1))</f>
        <v>#REF!</v>
      </c>
      <c r="S1580" s="53" t="e">
        <f>IF(#REF!=zz!BR$2400,1,0)</f>
        <v>#REF!</v>
      </c>
      <c r="T1580" s="53" t="e">
        <f>IF(S1580=0,"",COUNTIF(S$4:S1580,1))</f>
        <v>#REF!</v>
      </c>
      <c r="U1580" s="53" t="e">
        <f>IF(#REF!&lt;&gt;"",1,"")</f>
        <v>#REF!</v>
      </c>
      <c r="V1580" s="53" t="e">
        <f>IF(U1580="","",COUNTIF(U$4:U1580,1))</f>
        <v>#REF!</v>
      </c>
      <c r="W1580" s="53" t="e">
        <f>#REF!</f>
        <v>#REF!</v>
      </c>
      <c r="X1580" s="53" t="e">
        <f>IF(W1580=0,"",COUNTIF(W$4:W1580,1))</f>
        <v>#REF!</v>
      </c>
    </row>
    <row r="1581" spans="12:24" s="21" customFormat="1" x14ac:dyDescent="0.2">
      <c r="L1581" s="22">
        <v>1578</v>
      </c>
      <c r="M1581" s="22" t="e">
        <f>IF(#REF!=#REF!,1,0)</f>
        <v>#REF!</v>
      </c>
      <c r="N1581" s="22" t="e">
        <f>IF(M1581=0,"",COUNTIF(M$4:M1581,1))</f>
        <v>#REF!</v>
      </c>
      <c r="O1581" s="53" t="e">
        <f>IF(#REF!=zz!BR$2396,1,0)</f>
        <v>#REF!</v>
      </c>
      <c r="P1581" s="53" t="e">
        <f>IF(O1581=0,"",COUNTIF(O$4:O1581,1))</f>
        <v>#REF!</v>
      </c>
      <c r="Q1581" s="53" t="e">
        <f>IF(#REF!=zz!BR$2398,1,0)</f>
        <v>#REF!</v>
      </c>
      <c r="R1581" s="53" t="e">
        <f>IF(Q1581=0,"",COUNTIF(Q$4:Q1581,1))</f>
        <v>#REF!</v>
      </c>
      <c r="S1581" s="53" t="e">
        <f>IF(#REF!=zz!BR$2400,1,0)</f>
        <v>#REF!</v>
      </c>
      <c r="T1581" s="53" t="e">
        <f>IF(S1581=0,"",COUNTIF(S$4:S1581,1))</f>
        <v>#REF!</v>
      </c>
      <c r="U1581" s="53" t="e">
        <f>IF(#REF!&lt;&gt;"",1,"")</f>
        <v>#REF!</v>
      </c>
      <c r="V1581" s="53" t="e">
        <f>IF(U1581="","",COUNTIF(U$4:U1581,1))</f>
        <v>#REF!</v>
      </c>
      <c r="W1581" s="53" t="e">
        <f>#REF!</f>
        <v>#REF!</v>
      </c>
      <c r="X1581" s="53" t="e">
        <f>IF(W1581=0,"",COUNTIF(W$4:W1581,1))</f>
        <v>#REF!</v>
      </c>
    </row>
    <row r="1582" spans="12:24" s="21" customFormat="1" x14ac:dyDescent="0.2">
      <c r="L1582" s="22">
        <v>1579</v>
      </c>
      <c r="M1582" s="22" t="e">
        <f>IF(#REF!=#REF!,1,0)</f>
        <v>#REF!</v>
      </c>
      <c r="N1582" s="22" t="e">
        <f>IF(M1582=0,"",COUNTIF(M$4:M1582,1))</f>
        <v>#REF!</v>
      </c>
      <c r="O1582" s="53" t="e">
        <f>IF(#REF!=zz!BR$2396,1,0)</f>
        <v>#REF!</v>
      </c>
      <c r="P1582" s="53" t="e">
        <f>IF(O1582=0,"",COUNTIF(O$4:O1582,1))</f>
        <v>#REF!</v>
      </c>
      <c r="Q1582" s="53" t="e">
        <f>IF(#REF!=zz!BR$2398,1,0)</f>
        <v>#REF!</v>
      </c>
      <c r="R1582" s="53" t="e">
        <f>IF(Q1582=0,"",COUNTIF(Q$4:Q1582,1))</f>
        <v>#REF!</v>
      </c>
      <c r="S1582" s="53" t="e">
        <f>IF(#REF!=zz!BR$2400,1,0)</f>
        <v>#REF!</v>
      </c>
      <c r="T1582" s="53" t="e">
        <f>IF(S1582=0,"",COUNTIF(S$4:S1582,1))</f>
        <v>#REF!</v>
      </c>
      <c r="U1582" s="53" t="e">
        <f>IF(#REF!&lt;&gt;"",1,"")</f>
        <v>#REF!</v>
      </c>
      <c r="V1582" s="53" t="e">
        <f>IF(U1582="","",COUNTIF(U$4:U1582,1))</f>
        <v>#REF!</v>
      </c>
      <c r="W1582" s="53" t="e">
        <f>#REF!</f>
        <v>#REF!</v>
      </c>
      <c r="X1582" s="53" t="e">
        <f>IF(W1582=0,"",COUNTIF(W$4:W1582,1))</f>
        <v>#REF!</v>
      </c>
    </row>
    <row r="1583" spans="12:24" s="21" customFormat="1" x14ac:dyDescent="0.2">
      <c r="L1583" s="22">
        <v>1580</v>
      </c>
      <c r="M1583" s="22" t="e">
        <f>IF(#REF!=#REF!,1,0)</f>
        <v>#REF!</v>
      </c>
      <c r="N1583" s="22" t="e">
        <f>IF(M1583=0,"",COUNTIF(M$4:M1583,1))</f>
        <v>#REF!</v>
      </c>
      <c r="O1583" s="53" t="e">
        <f>IF(#REF!=zz!BR$2396,1,0)</f>
        <v>#REF!</v>
      </c>
      <c r="P1583" s="53" t="e">
        <f>IF(O1583=0,"",COUNTIF(O$4:O1583,1))</f>
        <v>#REF!</v>
      </c>
      <c r="Q1583" s="53" t="e">
        <f>IF(#REF!=zz!BR$2398,1,0)</f>
        <v>#REF!</v>
      </c>
      <c r="R1583" s="53" t="e">
        <f>IF(Q1583=0,"",COUNTIF(Q$4:Q1583,1))</f>
        <v>#REF!</v>
      </c>
      <c r="S1583" s="53" t="e">
        <f>IF(#REF!=zz!BR$2400,1,0)</f>
        <v>#REF!</v>
      </c>
      <c r="T1583" s="53" t="e">
        <f>IF(S1583=0,"",COUNTIF(S$4:S1583,1))</f>
        <v>#REF!</v>
      </c>
      <c r="U1583" s="53" t="e">
        <f>IF(#REF!&lt;&gt;"",1,"")</f>
        <v>#REF!</v>
      </c>
      <c r="V1583" s="53" t="e">
        <f>IF(U1583="","",COUNTIF(U$4:U1583,1))</f>
        <v>#REF!</v>
      </c>
      <c r="W1583" s="53" t="e">
        <f>#REF!</f>
        <v>#REF!</v>
      </c>
      <c r="X1583" s="53" t="e">
        <f>IF(W1583=0,"",COUNTIF(W$4:W1583,1))</f>
        <v>#REF!</v>
      </c>
    </row>
    <row r="1584" spans="12:24" s="21" customFormat="1" x14ac:dyDescent="0.2">
      <c r="L1584" s="22">
        <v>1581</v>
      </c>
      <c r="M1584" s="22" t="e">
        <f>IF(#REF!=#REF!,1,0)</f>
        <v>#REF!</v>
      </c>
      <c r="N1584" s="22" t="e">
        <f>IF(M1584=0,"",COUNTIF(M$4:M1584,1))</f>
        <v>#REF!</v>
      </c>
      <c r="O1584" s="53" t="e">
        <f>IF(#REF!=zz!BR$2396,1,0)</f>
        <v>#REF!</v>
      </c>
      <c r="P1584" s="53" t="e">
        <f>IF(O1584=0,"",COUNTIF(O$4:O1584,1))</f>
        <v>#REF!</v>
      </c>
      <c r="Q1584" s="53" t="e">
        <f>IF(#REF!=zz!BR$2398,1,0)</f>
        <v>#REF!</v>
      </c>
      <c r="R1584" s="53" t="e">
        <f>IF(Q1584=0,"",COUNTIF(Q$4:Q1584,1))</f>
        <v>#REF!</v>
      </c>
      <c r="S1584" s="53" t="e">
        <f>IF(#REF!=zz!BR$2400,1,0)</f>
        <v>#REF!</v>
      </c>
      <c r="T1584" s="53" t="e">
        <f>IF(S1584=0,"",COUNTIF(S$4:S1584,1))</f>
        <v>#REF!</v>
      </c>
      <c r="U1584" s="53" t="e">
        <f>IF(#REF!&lt;&gt;"",1,"")</f>
        <v>#REF!</v>
      </c>
      <c r="V1584" s="53" t="e">
        <f>IF(U1584="","",COUNTIF(U$4:U1584,1))</f>
        <v>#REF!</v>
      </c>
      <c r="W1584" s="53" t="e">
        <f>#REF!</f>
        <v>#REF!</v>
      </c>
      <c r="X1584" s="53" t="e">
        <f>IF(W1584=0,"",COUNTIF(W$4:W1584,1))</f>
        <v>#REF!</v>
      </c>
    </row>
    <row r="1585" spans="12:24" s="21" customFormat="1" x14ac:dyDescent="0.2">
      <c r="L1585" s="22">
        <v>1582</v>
      </c>
      <c r="M1585" s="22" t="e">
        <f>IF(#REF!=#REF!,1,0)</f>
        <v>#REF!</v>
      </c>
      <c r="N1585" s="22" t="e">
        <f>IF(M1585=0,"",COUNTIF(M$4:M1585,1))</f>
        <v>#REF!</v>
      </c>
      <c r="O1585" s="53" t="e">
        <f>IF(#REF!=zz!BR$2396,1,0)</f>
        <v>#REF!</v>
      </c>
      <c r="P1585" s="53" t="e">
        <f>IF(O1585=0,"",COUNTIF(O$4:O1585,1))</f>
        <v>#REF!</v>
      </c>
      <c r="Q1585" s="53" t="e">
        <f>IF(#REF!=zz!BR$2398,1,0)</f>
        <v>#REF!</v>
      </c>
      <c r="R1585" s="53" t="e">
        <f>IF(Q1585=0,"",COUNTIF(Q$4:Q1585,1))</f>
        <v>#REF!</v>
      </c>
      <c r="S1585" s="53" t="e">
        <f>IF(#REF!=zz!BR$2400,1,0)</f>
        <v>#REF!</v>
      </c>
      <c r="T1585" s="53" t="e">
        <f>IF(S1585=0,"",COUNTIF(S$4:S1585,1))</f>
        <v>#REF!</v>
      </c>
      <c r="U1585" s="53" t="e">
        <f>IF(#REF!&lt;&gt;"",1,"")</f>
        <v>#REF!</v>
      </c>
      <c r="V1585" s="53" t="e">
        <f>IF(U1585="","",COUNTIF(U$4:U1585,1))</f>
        <v>#REF!</v>
      </c>
      <c r="W1585" s="53" t="e">
        <f>#REF!</f>
        <v>#REF!</v>
      </c>
      <c r="X1585" s="53" t="e">
        <f>IF(W1585=0,"",COUNTIF(W$4:W1585,1))</f>
        <v>#REF!</v>
      </c>
    </row>
    <row r="1586" spans="12:24" s="21" customFormat="1" x14ac:dyDescent="0.2">
      <c r="L1586" s="22">
        <v>1583</v>
      </c>
      <c r="M1586" s="22" t="e">
        <f>IF(#REF!=#REF!,1,0)</f>
        <v>#REF!</v>
      </c>
      <c r="N1586" s="22" t="e">
        <f>IF(M1586=0,"",COUNTIF(M$4:M1586,1))</f>
        <v>#REF!</v>
      </c>
      <c r="O1586" s="53" t="e">
        <f>IF(#REF!=zz!BR$2396,1,0)</f>
        <v>#REF!</v>
      </c>
      <c r="P1586" s="53" t="e">
        <f>IF(O1586=0,"",COUNTIF(O$4:O1586,1))</f>
        <v>#REF!</v>
      </c>
      <c r="Q1586" s="53" t="e">
        <f>IF(#REF!=zz!BR$2398,1,0)</f>
        <v>#REF!</v>
      </c>
      <c r="R1586" s="53" t="e">
        <f>IF(Q1586=0,"",COUNTIF(Q$4:Q1586,1))</f>
        <v>#REF!</v>
      </c>
      <c r="S1586" s="53" t="e">
        <f>IF(#REF!=zz!BR$2400,1,0)</f>
        <v>#REF!</v>
      </c>
      <c r="T1586" s="53" t="e">
        <f>IF(S1586=0,"",COUNTIF(S$4:S1586,1))</f>
        <v>#REF!</v>
      </c>
      <c r="U1586" s="53" t="e">
        <f>IF(#REF!&lt;&gt;"",1,"")</f>
        <v>#REF!</v>
      </c>
      <c r="V1586" s="53" t="e">
        <f>IF(U1586="","",COUNTIF(U$4:U1586,1))</f>
        <v>#REF!</v>
      </c>
      <c r="W1586" s="53" t="e">
        <f>#REF!</f>
        <v>#REF!</v>
      </c>
      <c r="X1586" s="53" t="e">
        <f>IF(W1586=0,"",COUNTIF(W$4:W1586,1))</f>
        <v>#REF!</v>
      </c>
    </row>
    <row r="1587" spans="12:24" s="21" customFormat="1" x14ac:dyDescent="0.2">
      <c r="L1587" s="22">
        <v>1584</v>
      </c>
      <c r="M1587" s="22" t="e">
        <f>IF(#REF!=#REF!,1,0)</f>
        <v>#REF!</v>
      </c>
      <c r="N1587" s="22" t="e">
        <f>IF(M1587=0,"",COUNTIF(M$4:M1587,1))</f>
        <v>#REF!</v>
      </c>
      <c r="O1587" s="53" t="e">
        <f>IF(#REF!=zz!BR$2396,1,0)</f>
        <v>#REF!</v>
      </c>
      <c r="P1587" s="53" t="e">
        <f>IF(O1587=0,"",COUNTIF(O$4:O1587,1))</f>
        <v>#REF!</v>
      </c>
      <c r="Q1587" s="53" t="e">
        <f>IF(#REF!=zz!BR$2398,1,0)</f>
        <v>#REF!</v>
      </c>
      <c r="R1587" s="53" t="e">
        <f>IF(Q1587=0,"",COUNTIF(Q$4:Q1587,1))</f>
        <v>#REF!</v>
      </c>
      <c r="S1587" s="53" t="e">
        <f>IF(#REF!=zz!BR$2400,1,0)</f>
        <v>#REF!</v>
      </c>
      <c r="T1587" s="53" t="e">
        <f>IF(S1587=0,"",COUNTIF(S$4:S1587,1))</f>
        <v>#REF!</v>
      </c>
      <c r="U1587" s="53" t="e">
        <f>IF(#REF!&lt;&gt;"",1,"")</f>
        <v>#REF!</v>
      </c>
      <c r="V1587" s="53" t="e">
        <f>IF(U1587="","",COUNTIF(U$4:U1587,1))</f>
        <v>#REF!</v>
      </c>
      <c r="W1587" s="53" t="e">
        <f>#REF!</f>
        <v>#REF!</v>
      </c>
      <c r="X1587" s="53" t="e">
        <f>IF(W1587=0,"",COUNTIF(W$4:W1587,1))</f>
        <v>#REF!</v>
      </c>
    </row>
    <row r="1588" spans="12:24" s="21" customFormat="1" x14ac:dyDescent="0.2">
      <c r="L1588" s="22">
        <v>1585</v>
      </c>
      <c r="M1588" s="22" t="e">
        <f>IF(#REF!=#REF!,1,0)</f>
        <v>#REF!</v>
      </c>
      <c r="N1588" s="22" t="e">
        <f>IF(M1588=0,"",COUNTIF(M$4:M1588,1))</f>
        <v>#REF!</v>
      </c>
      <c r="O1588" s="53" t="e">
        <f>IF(#REF!=zz!BR$2396,1,0)</f>
        <v>#REF!</v>
      </c>
      <c r="P1588" s="53" t="e">
        <f>IF(O1588=0,"",COUNTIF(O$4:O1588,1))</f>
        <v>#REF!</v>
      </c>
      <c r="Q1588" s="53" t="e">
        <f>IF(#REF!=zz!BR$2398,1,0)</f>
        <v>#REF!</v>
      </c>
      <c r="R1588" s="53" t="e">
        <f>IF(Q1588=0,"",COUNTIF(Q$4:Q1588,1))</f>
        <v>#REF!</v>
      </c>
      <c r="S1588" s="53" t="e">
        <f>IF(#REF!=zz!BR$2400,1,0)</f>
        <v>#REF!</v>
      </c>
      <c r="T1588" s="53" t="e">
        <f>IF(S1588=0,"",COUNTIF(S$4:S1588,1))</f>
        <v>#REF!</v>
      </c>
      <c r="U1588" s="53" t="e">
        <f>IF(#REF!&lt;&gt;"",1,"")</f>
        <v>#REF!</v>
      </c>
      <c r="V1588" s="53" t="e">
        <f>IF(U1588="","",COUNTIF(U$4:U1588,1))</f>
        <v>#REF!</v>
      </c>
      <c r="W1588" s="53" t="e">
        <f>#REF!</f>
        <v>#REF!</v>
      </c>
      <c r="X1588" s="53" t="e">
        <f>IF(W1588=0,"",COUNTIF(W$4:W1588,1))</f>
        <v>#REF!</v>
      </c>
    </row>
    <row r="1589" spans="12:24" s="21" customFormat="1" x14ac:dyDescent="0.2">
      <c r="L1589" s="22">
        <v>1586</v>
      </c>
      <c r="M1589" s="22" t="e">
        <f>IF(#REF!=#REF!,1,0)</f>
        <v>#REF!</v>
      </c>
      <c r="N1589" s="22" t="e">
        <f>IF(M1589=0,"",COUNTIF(M$4:M1589,1))</f>
        <v>#REF!</v>
      </c>
      <c r="O1589" s="53" t="e">
        <f>IF(#REF!=zz!BR$2396,1,0)</f>
        <v>#REF!</v>
      </c>
      <c r="P1589" s="53" t="e">
        <f>IF(O1589=0,"",COUNTIF(O$4:O1589,1))</f>
        <v>#REF!</v>
      </c>
      <c r="Q1589" s="53" t="e">
        <f>IF(#REF!=zz!BR$2398,1,0)</f>
        <v>#REF!</v>
      </c>
      <c r="R1589" s="53" t="e">
        <f>IF(Q1589=0,"",COUNTIF(Q$4:Q1589,1))</f>
        <v>#REF!</v>
      </c>
      <c r="S1589" s="53" t="e">
        <f>IF(#REF!=zz!BR$2400,1,0)</f>
        <v>#REF!</v>
      </c>
      <c r="T1589" s="53" t="e">
        <f>IF(S1589=0,"",COUNTIF(S$4:S1589,1))</f>
        <v>#REF!</v>
      </c>
      <c r="U1589" s="53" t="e">
        <f>IF(#REF!&lt;&gt;"",1,"")</f>
        <v>#REF!</v>
      </c>
      <c r="V1589" s="53" t="e">
        <f>IF(U1589="","",COUNTIF(U$4:U1589,1))</f>
        <v>#REF!</v>
      </c>
      <c r="W1589" s="53" t="e">
        <f>#REF!</f>
        <v>#REF!</v>
      </c>
      <c r="X1589" s="53" t="e">
        <f>IF(W1589=0,"",COUNTIF(W$4:W1589,1))</f>
        <v>#REF!</v>
      </c>
    </row>
    <row r="1590" spans="12:24" s="21" customFormat="1" x14ac:dyDescent="0.2">
      <c r="L1590" s="22">
        <v>1587</v>
      </c>
      <c r="M1590" s="22" t="e">
        <f>IF(#REF!=#REF!,1,0)</f>
        <v>#REF!</v>
      </c>
      <c r="N1590" s="22" t="e">
        <f>IF(M1590=0,"",COUNTIF(M$4:M1590,1))</f>
        <v>#REF!</v>
      </c>
      <c r="O1590" s="53" t="e">
        <f>IF(#REF!=zz!BR$2396,1,0)</f>
        <v>#REF!</v>
      </c>
      <c r="P1590" s="53" t="e">
        <f>IF(O1590=0,"",COUNTIF(O$4:O1590,1))</f>
        <v>#REF!</v>
      </c>
      <c r="Q1590" s="53" t="e">
        <f>IF(#REF!=zz!BR$2398,1,0)</f>
        <v>#REF!</v>
      </c>
      <c r="R1590" s="53" t="e">
        <f>IF(Q1590=0,"",COUNTIF(Q$4:Q1590,1))</f>
        <v>#REF!</v>
      </c>
      <c r="S1590" s="53" t="e">
        <f>IF(#REF!=zz!BR$2400,1,0)</f>
        <v>#REF!</v>
      </c>
      <c r="T1590" s="53" t="e">
        <f>IF(S1590=0,"",COUNTIF(S$4:S1590,1))</f>
        <v>#REF!</v>
      </c>
      <c r="U1590" s="53" t="e">
        <f>IF(#REF!&lt;&gt;"",1,"")</f>
        <v>#REF!</v>
      </c>
      <c r="V1590" s="53" t="e">
        <f>IF(U1590="","",COUNTIF(U$4:U1590,1))</f>
        <v>#REF!</v>
      </c>
      <c r="W1590" s="53" t="e">
        <f>#REF!</f>
        <v>#REF!</v>
      </c>
      <c r="X1590" s="53" t="e">
        <f>IF(W1590=0,"",COUNTIF(W$4:W1590,1))</f>
        <v>#REF!</v>
      </c>
    </row>
    <row r="1591" spans="12:24" s="21" customFormat="1" x14ac:dyDescent="0.2">
      <c r="L1591" s="22">
        <v>1588</v>
      </c>
      <c r="M1591" s="22" t="e">
        <f>IF(#REF!=#REF!,1,0)</f>
        <v>#REF!</v>
      </c>
      <c r="N1591" s="22" t="e">
        <f>IF(M1591=0,"",COUNTIF(M$4:M1591,1))</f>
        <v>#REF!</v>
      </c>
      <c r="O1591" s="53" t="e">
        <f>IF(#REF!=zz!BR$2396,1,0)</f>
        <v>#REF!</v>
      </c>
      <c r="P1591" s="53" t="e">
        <f>IF(O1591=0,"",COUNTIF(O$4:O1591,1))</f>
        <v>#REF!</v>
      </c>
      <c r="Q1591" s="53" t="e">
        <f>IF(#REF!=zz!BR$2398,1,0)</f>
        <v>#REF!</v>
      </c>
      <c r="R1591" s="53" t="e">
        <f>IF(Q1591=0,"",COUNTIF(Q$4:Q1591,1))</f>
        <v>#REF!</v>
      </c>
      <c r="S1591" s="53" t="e">
        <f>IF(#REF!=zz!BR$2400,1,0)</f>
        <v>#REF!</v>
      </c>
      <c r="T1591" s="53" t="e">
        <f>IF(S1591=0,"",COUNTIF(S$4:S1591,1))</f>
        <v>#REF!</v>
      </c>
      <c r="U1591" s="53" t="e">
        <f>IF(#REF!&lt;&gt;"",1,"")</f>
        <v>#REF!</v>
      </c>
      <c r="V1591" s="53" t="e">
        <f>IF(U1591="","",COUNTIF(U$4:U1591,1))</f>
        <v>#REF!</v>
      </c>
      <c r="W1591" s="53" t="e">
        <f>#REF!</f>
        <v>#REF!</v>
      </c>
      <c r="X1591" s="53" t="e">
        <f>IF(W1591=0,"",COUNTIF(W$4:W1591,1))</f>
        <v>#REF!</v>
      </c>
    </row>
    <row r="1592" spans="12:24" s="21" customFormat="1" x14ac:dyDescent="0.2">
      <c r="L1592" s="22">
        <v>1589</v>
      </c>
      <c r="M1592" s="22" t="e">
        <f>IF(#REF!=#REF!,1,0)</f>
        <v>#REF!</v>
      </c>
      <c r="N1592" s="22" t="e">
        <f>IF(M1592=0,"",COUNTIF(M$4:M1592,1))</f>
        <v>#REF!</v>
      </c>
      <c r="O1592" s="53" t="e">
        <f>IF(#REF!=zz!BR$2396,1,0)</f>
        <v>#REF!</v>
      </c>
      <c r="P1592" s="53" t="e">
        <f>IF(O1592=0,"",COUNTIF(O$4:O1592,1))</f>
        <v>#REF!</v>
      </c>
      <c r="Q1592" s="53" t="e">
        <f>IF(#REF!=zz!BR$2398,1,0)</f>
        <v>#REF!</v>
      </c>
      <c r="R1592" s="53" t="e">
        <f>IF(Q1592=0,"",COUNTIF(Q$4:Q1592,1))</f>
        <v>#REF!</v>
      </c>
      <c r="S1592" s="53" t="e">
        <f>IF(#REF!=zz!BR$2400,1,0)</f>
        <v>#REF!</v>
      </c>
      <c r="T1592" s="53" t="e">
        <f>IF(S1592=0,"",COUNTIF(S$4:S1592,1))</f>
        <v>#REF!</v>
      </c>
      <c r="U1592" s="53" t="e">
        <f>IF(#REF!&lt;&gt;"",1,"")</f>
        <v>#REF!</v>
      </c>
      <c r="V1592" s="53" t="e">
        <f>IF(U1592="","",COUNTIF(U$4:U1592,1))</f>
        <v>#REF!</v>
      </c>
      <c r="W1592" s="53" t="e">
        <f>#REF!</f>
        <v>#REF!</v>
      </c>
      <c r="X1592" s="53" t="e">
        <f>IF(W1592=0,"",COUNTIF(W$4:W1592,1))</f>
        <v>#REF!</v>
      </c>
    </row>
    <row r="1593" spans="12:24" s="21" customFormat="1" x14ac:dyDescent="0.2">
      <c r="L1593" s="22">
        <v>1590</v>
      </c>
      <c r="M1593" s="22" t="e">
        <f>IF(#REF!=#REF!,1,0)</f>
        <v>#REF!</v>
      </c>
      <c r="N1593" s="22" t="e">
        <f>IF(M1593=0,"",COUNTIF(M$4:M1593,1))</f>
        <v>#REF!</v>
      </c>
      <c r="O1593" s="53" t="e">
        <f>IF(#REF!=zz!BR$2396,1,0)</f>
        <v>#REF!</v>
      </c>
      <c r="P1593" s="53" t="e">
        <f>IF(O1593=0,"",COUNTIF(O$4:O1593,1))</f>
        <v>#REF!</v>
      </c>
      <c r="Q1593" s="53" t="e">
        <f>IF(#REF!=zz!BR$2398,1,0)</f>
        <v>#REF!</v>
      </c>
      <c r="R1593" s="53" t="e">
        <f>IF(Q1593=0,"",COUNTIF(Q$4:Q1593,1))</f>
        <v>#REF!</v>
      </c>
      <c r="S1593" s="53" t="e">
        <f>IF(#REF!=zz!BR$2400,1,0)</f>
        <v>#REF!</v>
      </c>
      <c r="T1593" s="53" t="e">
        <f>IF(S1593=0,"",COUNTIF(S$4:S1593,1))</f>
        <v>#REF!</v>
      </c>
      <c r="U1593" s="53" t="e">
        <f>IF(#REF!&lt;&gt;"",1,"")</f>
        <v>#REF!</v>
      </c>
      <c r="V1593" s="53" t="e">
        <f>IF(U1593="","",COUNTIF(U$4:U1593,1))</f>
        <v>#REF!</v>
      </c>
      <c r="W1593" s="53" t="e">
        <f>#REF!</f>
        <v>#REF!</v>
      </c>
      <c r="X1593" s="53" t="e">
        <f>IF(W1593=0,"",COUNTIF(W$4:W1593,1))</f>
        <v>#REF!</v>
      </c>
    </row>
    <row r="1594" spans="12:24" s="21" customFormat="1" x14ac:dyDescent="0.2">
      <c r="L1594" s="22">
        <v>1591</v>
      </c>
      <c r="M1594" s="22" t="e">
        <f>IF(#REF!=#REF!,1,0)</f>
        <v>#REF!</v>
      </c>
      <c r="N1594" s="22" t="e">
        <f>IF(M1594=0,"",COUNTIF(M$4:M1594,1))</f>
        <v>#REF!</v>
      </c>
      <c r="O1594" s="53" t="e">
        <f>IF(#REF!=zz!BR$2396,1,0)</f>
        <v>#REF!</v>
      </c>
      <c r="P1594" s="53" t="e">
        <f>IF(O1594=0,"",COUNTIF(O$4:O1594,1))</f>
        <v>#REF!</v>
      </c>
      <c r="Q1594" s="53" t="e">
        <f>IF(#REF!=zz!BR$2398,1,0)</f>
        <v>#REF!</v>
      </c>
      <c r="R1594" s="53" t="e">
        <f>IF(Q1594=0,"",COUNTIF(Q$4:Q1594,1))</f>
        <v>#REF!</v>
      </c>
      <c r="S1594" s="53" t="e">
        <f>IF(#REF!=zz!BR$2400,1,0)</f>
        <v>#REF!</v>
      </c>
      <c r="T1594" s="53" t="e">
        <f>IF(S1594=0,"",COUNTIF(S$4:S1594,1))</f>
        <v>#REF!</v>
      </c>
      <c r="U1594" s="53" t="e">
        <f>IF(#REF!&lt;&gt;"",1,"")</f>
        <v>#REF!</v>
      </c>
      <c r="V1594" s="53" t="e">
        <f>IF(U1594="","",COUNTIF(U$4:U1594,1))</f>
        <v>#REF!</v>
      </c>
      <c r="W1594" s="53" t="e">
        <f>#REF!</f>
        <v>#REF!</v>
      </c>
      <c r="X1594" s="53" t="e">
        <f>IF(W1594=0,"",COUNTIF(W$4:W1594,1))</f>
        <v>#REF!</v>
      </c>
    </row>
    <row r="1595" spans="12:24" s="21" customFormat="1" x14ac:dyDescent="0.2">
      <c r="L1595" s="22">
        <v>1592</v>
      </c>
      <c r="M1595" s="22" t="e">
        <f>IF(#REF!=#REF!,1,0)</f>
        <v>#REF!</v>
      </c>
      <c r="N1595" s="22" t="e">
        <f>IF(M1595=0,"",COUNTIF(M$4:M1595,1))</f>
        <v>#REF!</v>
      </c>
      <c r="O1595" s="53" t="e">
        <f>IF(#REF!=zz!BR$2396,1,0)</f>
        <v>#REF!</v>
      </c>
      <c r="P1595" s="53" t="e">
        <f>IF(O1595=0,"",COUNTIF(O$4:O1595,1))</f>
        <v>#REF!</v>
      </c>
      <c r="Q1595" s="53" t="e">
        <f>IF(#REF!=zz!BR$2398,1,0)</f>
        <v>#REF!</v>
      </c>
      <c r="R1595" s="53" t="e">
        <f>IF(Q1595=0,"",COUNTIF(Q$4:Q1595,1))</f>
        <v>#REF!</v>
      </c>
      <c r="S1595" s="53" t="e">
        <f>IF(#REF!=zz!BR$2400,1,0)</f>
        <v>#REF!</v>
      </c>
      <c r="T1595" s="53" t="e">
        <f>IF(S1595=0,"",COUNTIF(S$4:S1595,1))</f>
        <v>#REF!</v>
      </c>
      <c r="U1595" s="53" t="e">
        <f>IF(#REF!&lt;&gt;"",1,"")</f>
        <v>#REF!</v>
      </c>
      <c r="V1595" s="53" t="e">
        <f>IF(U1595="","",COUNTIF(U$4:U1595,1))</f>
        <v>#REF!</v>
      </c>
      <c r="W1595" s="53" t="e">
        <f>#REF!</f>
        <v>#REF!</v>
      </c>
      <c r="X1595" s="53" t="e">
        <f>IF(W1595=0,"",COUNTIF(W$4:W1595,1))</f>
        <v>#REF!</v>
      </c>
    </row>
    <row r="1596" spans="12:24" s="21" customFormat="1" x14ac:dyDescent="0.2">
      <c r="L1596" s="22">
        <v>1593</v>
      </c>
      <c r="M1596" s="22" t="e">
        <f>IF(#REF!=#REF!,1,0)</f>
        <v>#REF!</v>
      </c>
      <c r="N1596" s="22" t="e">
        <f>IF(M1596=0,"",COUNTIF(M$4:M1596,1))</f>
        <v>#REF!</v>
      </c>
      <c r="O1596" s="53" t="e">
        <f>IF(#REF!=zz!BR$2396,1,0)</f>
        <v>#REF!</v>
      </c>
      <c r="P1596" s="53" t="e">
        <f>IF(O1596=0,"",COUNTIF(O$4:O1596,1))</f>
        <v>#REF!</v>
      </c>
      <c r="Q1596" s="53" t="e">
        <f>IF(#REF!=zz!BR$2398,1,0)</f>
        <v>#REF!</v>
      </c>
      <c r="R1596" s="53" t="e">
        <f>IF(Q1596=0,"",COUNTIF(Q$4:Q1596,1))</f>
        <v>#REF!</v>
      </c>
      <c r="S1596" s="53" t="e">
        <f>IF(#REF!=zz!BR$2400,1,0)</f>
        <v>#REF!</v>
      </c>
      <c r="T1596" s="53" t="e">
        <f>IF(S1596=0,"",COUNTIF(S$4:S1596,1))</f>
        <v>#REF!</v>
      </c>
      <c r="U1596" s="53" t="e">
        <f>IF(#REF!&lt;&gt;"",1,"")</f>
        <v>#REF!</v>
      </c>
      <c r="V1596" s="53" t="e">
        <f>IF(U1596="","",COUNTIF(U$4:U1596,1))</f>
        <v>#REF!</v>
      </c>
      <c r="W1596" s="53" t="e">
        <f>#REF!</f>
        <v>#REF!</v>
      </c>
      <c r="X1596" s="53" t="e">
        <f>IF(W1596=0,"",COUNTIF(W$4:W1596,1))</f>
        <v>#REF!</v>
      </c>
    </row>
    <row r="1597" spans="12:24" s="21" customFormat="1" x14ac:dyDescent="0.2">
      <c r="L1597" s="22">
        <v>1594</v>
      </c>
      <c r="M1597" s="22" t="e">
        <f>IF(#REF!=#REF!,1,0)</f>
        <v>#REF!</v>
      </c>
      <c r="N1597" s="22" t="e">
        <f>IF(M1597=0,"",COUNTIF(M$4:M1597,1))</f>
        <v>#REF!</v>
      </c>
      <c r="O1597" s="53" t="e">
        <f>IF(#REF!=zz!BR$2396,1,0)</f>
        <v>#REF!</v>
      </c>
      <c r="P1597" s="53" t="e">
        <f>IF(O1597=0,"",COUNTIF(O$4:O1597,1))</f>
        <v>#REF!</v>
      </c>
      <c r="Q1597" s="53" t="e">
        <f>IF(#REF!=zz!BR$2398,1,0)</f>
        <v>#REF!</v>
      </c>
      <c r="R1597" s="53" t="e">
        <f>IF(Q1597=0,"",COUNTIF(Q$4:Q1597,1))</f>
        <v>#REF!</v>
      </c>
      <c r="S1597" s="53" t="e">
        <f>IF(#REF!=zz!BR$2400,1,0)</f>
        <v>#REF!</v>
      </c>
      <c r="T1597" s="53" t="e">
        <f>IF(S1597=0,"",COUNTIF(S$4:S1597,1))</f>
        <v>#REF!</v>
      </c>
      <c r="U1597" s="53" t="e">
        <f>IF(#REF!&lt;&gt;"",1,"")</f>
        <v>#REF!</v>
      </c>
      <c r="V1597" s="53" t="e">
        <f>IF(U1597="","",COUNTIF(U$4:U1597,1))</f>
        <v>#REF!</v>
      </c>
      <c r="W1597" s="53" t="e">
        <f>#REF!</f>
        <v>#REF!</v>
      </c>
      <c r="X1597" s="53" t="e">
        <f>IF(W1597=0,"",COUNTIF(W$4:W1597,1))</f>
        <v>#REF!</v>
      </c>
    </row>
    <row r="1598" spans="12:24" s="21" customFormat="1" x14ac:dyDescent="0.2">
      <c r="L1598" s="22">
        <v>1595</v>
      </c>
      <c r="M1598" s="22" t="e">
        <f>IF(#REF!=#REF!,1,0)</f>
        <v>#REF!</v>
      </c>
      <c r="N1598" s="22" t="e">
        <f>IF(M1598=0,"",COUNTIF(M$4:M1598,1))</f>
        <v>#REF!</v>
      </c>
      <c r="O1598" s="53" t="e">
        <f>IF(#REF!=zz!BR$2396,1,0)</f>
        <v>#REF!</v>
      </c>
      <c r="P1598" s="53" t="e">
        <f>IF(O1598=0,"",COUNTIF(O$4:O1598,1))</f>
        <v>#REF!</v>
      </c>
      <c r="Q1598" s="53" t="e">
        <f>IF(#REF!=zz!BR$2398,1,0)</f>
        <v>#REF!</v>
      </c>
      <c r="R1598" s="53" t="e">
        <f>IF(Q1598=0,"",COUNTIF(Q$4:Q1598,1))</f>
        <v>#REF!</v>
      </c>
      <c r="S1598" s="53" t="e">
        <f>IF(#REF!=zz!BR$2400,1,0)</f>
        <v>#REF!</v>
      </c>
      <c r="T1598" s="53" t="e">
        <f>IF(S1598=0,"",COUNTIF(S$4:S1598,1))</f>
        <v>#REF!</v>
      </c>
      <c r="U1598" s="53" t="e">
        <f>IF(#REF!&lt;&gt;"",1,"")</f>
        <v>#REF!</v>
      </c>
      <c r="V1598" s="53" t="e">
        <f>IF(U1598="","",COUNTIF(U$4:U1598,1))</f>
        <v>#REF!</v>
      </c>
      <c r="W1598" s="53" t="e">
        <f>#REF!</f>
        <v>#REF!</v>
      </c>
      <c r="X1598" s="53" t="e">
        <f>IF(W1598=0,"",COUNTIF(W$4:W1598,1))</f>
        <v>#REF!</v>
      </c>
    </row>
    <row r="1599" spans="12:24" s="21" customFormat="1" x14ac:dyDescent="0.2">
      <c r="L1599" s="22">
        <v>1596</v>
      </c>
      <c r="M1599" s="22" t="e">
        <f>IF(#REF!=#REF!,1,0)</f>
        <v>#REF!</v>
      </c>
      <c r="N1599" s="22" t="e">
        <f>IF(M1599=0,"",COUNTIF(M$4:M1599,1))</f>
        <v>#REF!</v>
      </c>
      <c r="O1599" s="53" t="e">
        <f>IF(#REF!=zz!BR$2396,1,0)</f>
        <v>#REF!</v>
      </c>
      <c r="P1599" s="53" t="e">
        <f>IF(O1599=0,"",COUNTIF(O$4:O1599,1))</f>
        <v>#REF!</v>
      </c>
      <c r="Q1599" s="53" t="e">
        <f>IF(#REF!=zz!BR$2398,1,0)</f>
        <v>#REF!</v>
      </c>
      <c r="R1599" s="53" t="e">
        <f>IF(Q1599=0,"",COUNTIF(Q$4:Q1599,1))</f>
        <v>#REF!</v>
      </c>
      <c r="S1599" s="53" t="e">
        <f>IF(#REF!=zz!BR$2400,1,0)</f>
        <v>#REF!</v>
      </c>
      <c r="T1599" s="53" t="e">
        <f>IF(S1599=0,"",COUNTIF(S$4:S1599,1))</f>
        <v>#REF!</v>
      </c>
      <c r="U1599" s="53" t="e">
        <f>IF(#REF!&lt;&gt;"",1,"")</f>
        <v>#REF!</v>
      </c>
      <c r="V1599" s="53" t="e">
        <f>IF(U1599="","",COUNTIF(U$4:U1599,1))</f>
        <v>#REF!</v>
      </c>
      <c r="W1599" s="53" t="e">
        <f>#REF!</f>
        <v>#REF!</v>
      </c>
      <c r="X1599" s="53" t="e">
        <f>IF(W1599=0,"",COUNTIF(W$4:W1599,1))</f>
        <v>#REF!</v>
      </c>
    </row>
    <row r="1600" spans="12:24" s="21" customFormat="1" x14ac:dyDescent="0.2">
      <c r="L1600" s="22">
        <v>1597</v>
      </c>
      <c r="M1600" s="22" t="e">
        <f>IF(#REF!=#REF!,1,0)</f>
        <v>#REF!</v>
      </c>
      <c r="N1600" s="22" t="e">
        <f>IF(M1600=0,"",COUNTIF(M$4:M1600,1))</f>
        <v>#REF!</v>
      </c>
      <c r="O1600" s="53" t="e">
        <f>IF(#REF!=zz!BR$2396,1,0)</f>
        <v>#REF!</v>
      </c>
      <c r="P1600" s="53" t="e">
        <f>IF(O1600=0,"",COUNTIF(O$4:O1600,1))</f>
        <v>#REF!</v>
      </c>
      <c r="Q1600" s="53" t="e">
        <f>IF(#REF!=zz!BR$2398,1,0)</f>
        <v>#REF!</v>
      </c>
      <c r="R1600" s="53" t="e">
        <f>IF(Q1600=0,"",COUNTIF(Q$4:Q1600,1))</f>
        <v>#REF!</v>
      </c>
      <c r="S1600" s="53" t="e">
        <f>IF(#REF!=zz!BR$2400,1,0)</f>
        <v>#REF!</v>
      </c>
      <c r="T1600" s="53" t="e">
        <f>IF(S1600=0,"",COUNTIF(S$4:S1600,1))</f>
        <v>#REF!</v>
      </c>
      <c r="U1600" s="53" t="e">
        <f>IF(#REF!&lt;&gt;"",1,"")</f>
        <v>#REF!</v>
      </c>
      <c r="V1600" s="53" t="e">
        <f>IF(U1600="","",COUNTIF(U$4:U1600,1))</f>
        <v>#REF!</v>
      </c>
      <c r="W1600" s="53" t="e">
        <f>#REF!</f>
        <v>#REF!</v>
      </c>
      <c r="X1600" s="53" t="e">
        <f>IF(W1600=0,"",COUNTIF(W$4:W1600,1))</f>
        <v>#REF!</v>
      </c>
    </row>
    <row r="1601" spans="12:24" s="21" customFormat="1" x14ac:dyDescent="0.2">
      <c r="L1601" s="22">
        <v>1598</v>
      </c>
      <c r="M1601" s="22" t="e">
        <f>IF(#REF!=#REF!,1,0)</f>
        <v>#REF!</v>
      </c>
      <c r="N1601" s="22" t="e">
        <f>IF(M1601=0,"",COUNTIF(M$4:M1601,1))</f>
        <v>#REF!</v>
      </c>
      <c r="O1601" s="53" t="e">
        <f>IF(#REF!=zz!BR$2396,1,0)</f>
        <v>#REF!</v>
      </c>
      <c r="P1601" s="53" t="e">
        <f>IF(O1601=0,"",COUNTIF(O$4:O1601,1))</f>
        <v>#REF!</v>
      </c>
      <c r="Q1601" s="53" t="e">
        <f>IF(#REF!=zz!BR$2398,1,0)</f>
        <v>#REF!</v>
      </c>
      <c r="R1601" s="53" t="e">
        <f>IF(Q1601=0,"",COUNTIF(Q$4:Q1601,1))</f>
        <v>#REF!</v>
      </c>
      <c r="S1601" s="53" t="e">
        <f>IF(#REF!=zz!BR$2400,1,0)</f>
        <v>#REF!</v>
      </c>
      <c r="T1601" s="53" t="e">
        <f>IF(S1601=0,"",COUNTIF(S$4:S1601,1))</f>
        <v>#REF!</v>
      </c>
      <c r="U1601" s="53" t="e">
        <f>IF(#REF!&lt;&gt;"",1,"")</f>
        <v>#REF!</v>
      </c>
      <c r="V1601" s="53" t="e">
        <f>IF(U1601="","",COUNTIF(U$4:U1601,1))</f>
        <v>#REF!</v>
      </c>
      <c r="W1601" s="53" t="e">
        <f>#REF!</f>
        <v>#REF!</v>
      </c>
      <c r="X1601" s="53" t="e">
        <f>IF(W1601=0,"",COUNTIF(W$4:W1601,1))</f>
        <v>#REF!</v>
      </c>
    </row>
    <row r="1602" spans="12:24" s="21" customFormat="1" x14ac:dyDescent="0.2">
      <c r="L1602" s="22">
        <v>1599</v>
      </c>
      <c r="M1602" s="22" t="e">
        <f>IF(#REF!=#REF!,1,0)</f>
        <v>#REF!</v>
      </c>
      <c r="N1602" s="22" t="e">
        <f>IF(M1602=0,"",COUNTIF(M$4:M1602,1))</f>
        <v>#REF!</v>
      </c>
      <c r="O1602" s="53" t="e">
        <f>IF(#REF!=zz!BR$2396,1,0)</f>
        <v>#REF!</v>
      </c>
      <c r="P1602" s="53" t="e">
        <f>IF(O1602=0,"",COUNTIF(O$4:O1602,1))</f>
        <v>#REF!</v>
      </c>
      <c r="Q1602" s="53" t="e">
        <f>IF(#REF!=zz!BR$2398,1,0)</f>
        <v>#REF!</v>
      </c>
      <c r="R1602" s="53" t="e">
        <f>IF(Q1602=0,"",COUNTIF(Q$4:Q1602,1))</f>
        <v>#REF!</v>
      </c>
      <c r="S1602" s="53" t="e">
        <f>IF(#REF!=zz!BR$2400,1,0)</f>
        <v>#REF!</v>
      </c>
      <c r="T1602" s="53" t="e">
        <f>IF(S1602=0,"",COUNTIF(S$4:S1602,1))</f>
        <v>#REF!</v>
      </c>
      <c r="U1602" s="53" t="e">
        <f>IF(#REF!&lt;&gt;"",1,"")</f>
        <v>#REF!</v>
      </c>
      <c r="V1602" s="53" t="e">
        <f>IF(U1602="","",COUNTIF(U$4:U1602,1))</f>
        <v>#REF!</v>
      </c>
      <c r="W1602" s="53" t="e">
        <f>#REF!</f>
        <v>#REF!</v>
      </c>
      <c r="X1602" s="53" t="e">
        <f>IF(W1602=0,"",COUNTIF(W$4:W1602,1))</f>
        <v>#REF!</v>
      </c>
    </row>
    <row r="1603" spans="12:24" s="21" customFormat="1" x14ac:dyDescent="0.2">
      <c r="L1603" s="22">
        <v>1600</v>
      </c>
      <c r="M1603" s="22" t="e">
        <f>IF(#REF!=#REF!,1,0)</f>
        <v>#REF!</v>
      </c>
      <c r="N1603" s="22" t="e">
        <f>IF(M1603=0,"",COUNTIF(M$4:M1603,1))</f>
        <v>#REF!</v>
      </c>
      <c r="O1603" s="53" t="e">
        <f>IF(#REF!=zz!BR$2396,1,0)</f>
        <v>#REF!</v>
      </c>
      <c r="P1603" s="53" t="e">
        <f>IF(O1603=0,"",COUNTIF(O$4:O1603,1))</f>
        <v>#REF!</v>
      </c>
      <c r="Q1603" s="53" t="e">
        <f>IF(#REF!=zz!BR$2398,1,0)</f>
        <v>#REF!</v>
      </c>
      <c r="R1603" s="53" t="e">
        <f>IF(Q1603=0,"",COUNTIF(Q$4:Q1603,1))</f>
        <v>#REF!</v>
      </c>
      <c r="S1603" s="53" t="e">
        <f>IF(#REF!=zz!BR$2400,1,0)</f>
        <v>#REF!</v>
      </c>
      <c r="T1603" s="53" t="e">
        <f>IF(S1603=0,"",COUNTIF(S$4:S1603,1))</f>
        <v>#REF!</v>
      </c>
      <c r="U1603" s="53" t="e">
        <f>IF(#REF!&lt;&gt;"",1,"")</f>
        <v>#REF!</v>
      </c>
      <c r="V1603" s="53" t="e">
        <f>IF(U1603="","",COUNTIF(U$4:U1603,1))</f>
        <v>#REF!</v>
      </c>
      <c r="W1603" s="53" t="e">
        <f>#REF!</f>
        <v>#REF!</v>
      </c>
      <c r="X1603" s="53" t="e">
        <f>IF(W1603=0,"",COUNTIF(W$4:W1603,1))</f>
        <v>#REF!</v>
      </c>
    </row>
    <row r="1604" spans="12:24" s="21" customFormat="1" x14ac:dyDescent="0.2">
      <c r="L1604" s="22">
        <v>1601</v>
      </c>
      <c r="M1604" s="22" t="e">
        <f>IF(#REF!=#REF!,1,0)</f>
        <v>#REF!</v>
      </c>
      <c r="N1604" s="22" t="e">
        <f>IF(M1604=0,"",COUNTIF(M$4:M1604,1))</f>
        <v>#REF!</v>
      </c>
      <c r="O1604" s="53" t="e">
        <f>IF(#REF!=zz!BR$2396,1,0)</f>
        <v>#REF!</v>
      </c>
      <c r="P1604" s="53" t="e">
        <f>IF(O1604=0,"",COUNTIF(O$4:O1604,1))</f>
        <v>#REF!</v>
      </c>
      <c r="Q1604" s="53" t="e">
        <f>IF(#REF!=zz!BR$2398,1,0)</f>
        <v>#REF!</v>
      </c>
      <c r="R1604" s="53" t="e">
        <f>IF(Q1604=0,"",COUNTIF(Q$4:Q1604,1))</f>
        <v>#REF!</v>
      </c>
      <c r="S1604" s="53" t="e">
        <f>IF(#REF!=zz!BR$2400,1,0)</f>
        <v>#REF!</v>
      </c>
      <c r="T1604" s="53" t="e">
        <f>IF(S1604=0,"",COUNTIF(S$4:S1604,1))</f>
        <v>#REF!</v>
      </c>
      <c r="U1604" s="53" t="e">
        <f>IF(#REF!&lt;&gt;"",1,"")</f>
        <v>#REF!</v>
      </c>
      <c r="V1604" s="53" t="e">
        <f>IF(U1604="","",COUNTIF(U$4:U1604,1))</f>
        <v>#REF!</v>
      </c>
      <c r="W1604" s="53" t="e">
        <f>#REF!</f>
        <v>#REF!</v>
      </c>
      <c r="X1604" s="53" t="e">
        <f>IF(W1604=0,"",COUNTIF(W$4:W1604,1))</f>
        <v>#REF!</v>
      </c>
    </row>
    <row r="1605" spans="12:24" s="21" customFormat="1" x14ac:dyDescent="0.2">
      <c r="L1605" s="22">
        <v>1602</v>
      </c>
      <c r="M1605" s="22" t="e">
        <f>IF(#REF!=#REF!,1,0)</f>
        <v>#REF!</v>
      </c>
      <c r="N1605" s="22" t="e">
        <f>IF(M1605=0,"",COUNTIF(M$4:M1605,1))</f>
        <v>#REF!</v>
      </c>
      <c r="O1605" s="53" t="e">
        <f>IF(#REF!=zz!BR$2396,1,0)</f>
        <v>#REF!</v>
      </c>
      <c r="P1605" s="53" t="e">
        <f>IF(O1605=0,"",COUNTIF(O$4:O1605,1))</f>
        <v>#REF!</v>
      </c>
      <c r="Q1605" s="53" t="e">
        <f>IF(#REF!=zz!BR$2398,1,0)</f>
        <v>#REF!</v>
      </c>
      <c r="R1605" s="53" t="e">
        <f>IF(Q1605=0,"",COUNTIF(Q$4:Q1605,1))</f>
        <v>#REF!</v>
      </c>
      <c r="S1605" s="53" t="e">
        <f>IF(#REF!=zz!BR$2400,1,0)</f>
        <v>#REF!</v>
      </c>
      <c r="T1605" s="53" t="e">
        <f>IF(S1605=0,"",COUNTIF(S$4:S1605,1))</f>
        <v>#REF!</v>
      </c>
      <c r="U1605" s="53" t="e">
        <f>IF(#REF!&lt;&gt;"",1,"")</f>
        <v>#REF!</v>
      </c>
      <c r="V1605" s="53" t="e">
        <f>IF(U1605="","",COUNTIF(U$4:U1605,1))</f>
        <v>#REF!</v>
      </c>
      <c r="W1605" s="53" t="e">
        <f>#REF!</f>
        <v>#REF!</v>
      </c>
      <c r="X1605" s="53" t="e">
        <f>IF(W1605=0,"",COUNTIF(W$4:W1605,1))</f>
        <v>#REF!</v>
      </c>
    </row>
    <row r="1606" spans="12:24" s="21" customFormat="1" x14ac:dyDescent="0.2">
      <c r="L1606" s="22">
        <v>1603</v>
      </c>
      <c r="M1606" s="22" t="e">
        <f>IF(#REF!=#REF!,1,0)</f>
        <v>#REF!</v>
      </c>
      <c r="N1606" s="22" t="e">
        <f>IF(M1606=0,"",COUNTIF(M$4:M1606,1))</f>
        <v>#REF!</v>
      </c>
      <c r="O1606" s="53" t="e">
        <f>IF(#REF!=zz!BR$2396,1,0)</f>
        <v>#REF!</v>
      </c>
      <c r="P1606" s="53" t="e">
        <f>IF(O1606=0,"",COUNTIF(O$4:O1606,1))</f>
        <v>#REF!</v>
      </c>
      <c r="Q1606" s="53" t="e">
        <f>IF(#REF!=zz!BR$2398,1,0)</f>
        <v>#REF!</v>
      </c>
      <c r="R1606" s="53" t="e">
        <f>IF(Q1606=0,"",COUNTIF(Q$4:Q1606,1))</f>
        <v>#REF!</v>
      </c>
      <c r="S1606" s="53" t="e">
        <f>IF(#REF!=zz!BR$2400,1,0)</f>
        <v>#REF!</v>
      </c>
      <c r="T1606" s="53" t="e">
        <f>IF(S1606=0,"",COUNTIF(S$4:S1606,1))</f>
        <v>#REF!</v>
      </c>
      <c r="U1606" s="53" t="e">
        <f>IF(#REF!&lt;&gt;"",1,"")</f>
        <v>#REF!</v>
      </c>
      <c r="V1606" s="53" t="e">
        <f>IF(U1606="","",COUNTIF(U$4:U1606,1))</f>
        <v>#REF!</v>
      </c>
      <c r="W1606" s="53" t="e">
        <f>#REF!</f>
        <v>#REF!</v>
      </c>
      <c r="X1606" s="53" t="e">
        <f>IF(W1606=0,"",COUNTIF(W$4:W1606,1))</f>
        <v>#REF!</v>
      </c>
    </row>
    <row r="1607" spans="12:24" s="21" customFormat="1" x14ac:dyDescent="0.2">
      <c r="L1607" s="22">
        <v>1604</v>
      </c>
      <c r="M1607" s="22" t="e">
        <f>IF(#REF!=#REF!,1,0)</f>
        <v>#REF!</v>
      </c>
      <c r="N1607" s="22" t="e">
        <f>IF(M1607=0,"",COUNTIF(M$4:M1607,1))</f>
        <v>#REF!</v>
      </c>
      <c r="O1607" s="53" t="e">
        <f>IF(#REF!=zz!BR$2396,1,0)</f>
        <v>#REF!</v>
      </c>
      <c r="P1607" s="53" t="e">
        <f>IF(O1607=0,"",COUNTIF(O$4:O1607,1))</f>
        <v>#REF!</v>
      </c>
      <c r="Q1607" s="53" t="e">
        <f>IF(#REF!=zz!BR$2398,1,0)</f>
        <v>#REF!</v>
      </c>
      <c r="R1607" s="53" t="e">
        <f>IF(Q1607=0,"",COUNTIF(Q$4:Q1607,1))</f>
        <v>#REF!</v>
      </c>
      <c r="S1607" s="53" t="e">
        <f>IF(#REF!=zz!BR$2400,1,0)</f>
        <v>#REF!</v>
      </c>
      <c r="T1607" s="53" t="e">
        <f>IF(S1607=0,"",COUNTIF(S$4:S1607,1))</f>
        <v>#REF!</v>
      </c>
      <c r="U1607" s="53" t="e">
        <f>IF(#REF!&lt;&gt;"",1,"")</f>
        <v>#REF!</v>
      </c>
      <c r="V1607" s="53" t="e">
        <f>IF(U1607="","",COUNTIF(U$4:U1607,1))</f>
        <v>#REF!</v>
      </c>
      <c r="W1607" s="53" t="e">
        <f>#REF!</f>
        <v>#REF!</v>
      </c>
      <c r="X1607" s="53" t="e">
        <f>IF(W1607=0,"",COUNTIF(W$4:W1607,1))</f>
        <v>#REF!</v>
      </c>
    </row>
    <row r="1608" spans="12:24" s="21" customFormat="1" x14ac:dyDescent="0.2">
      <c r="L1608" s="22">
        <v>1605</v>
      </c>
      <c r="M1608" s="22" t="e">
        <f>IF(#REF!=#REF!,1,0)</f>
        <v>#REF!</v>
      </c>
      <c r="N1608" s="22" t="e">
        <f>IF(M1608=0,"",COUNTIF(M$4:M1608,1))</f>
        <v>#REF!</v>
      </c>
      <c r="O1608" s="53" t="e">
        <f>IF(#REF!=zz!BR$2396,1,0)</f>
        <v>#REF!</v>
      </c>
      <c r="P1608" s="53" t="e">
        <f>IF(O1608=0,"",COUNTIF(O$4:O1608,1))</f>
        <v>#REF!</v>
      </c>
      <c r="Q1608" s="53" t="e">
        <f>IF(#REF!=zz!BR$2398,1,0)</f>
        <v>#REF!</v>
      </c>
      <c r="R1608" s="53" t="e">
        <f>IF(Q1608=0,"",COUNTIF(Q$4:Q1608,1))</f>
        <v>#REF!</v>
      </c>
      <c r="S1608" s="53" t="e">
        <f>IF(#REF!=zz!BR$2400,1,0)</f>
        <v>#REF!</v>
      </c>
      <c r="T1608" s="53" t="e">
        <f>IF(S1608=0,"",COUNTIF(S$4:S1608,1))</f>
        <v>#REF!</v>
      </c>
      <c r="U1608" s="53" t="e">
        <f>IF(#REF!&lt;&gt;"",1,"")</f>
        <v>#REF!</v>
      </c>
      <c r="V1608" s="53" t="e">
        <f>IF(U1608="","",COUNTIF(U$4:U1608,1))</f>
        <v>#REF!</v>
      </c>
      <c r="W1608" s="53" t="e">
        <f>#REF!</f>
        <v>#REF!</v>
      </c>
      <c r="X1608" s="53" t="e">
        <f>IF(W1608=0,"",COUNTIF(W$4:W1608,1))</f>
        <v>#REF!</v>
      </c>
    </row>
    <row r="1609" spans="12:24" s="21" customFormat="1" x14ac:dyDescent="0.2">
      <c r="L1609" s="22">
        <v>1606</v>
      </c>
      <c r="M1609" s="22" t="e">
        <f>IF(#REF!=#REF!,1,0)</f>
        <v>#REF!</v>
      </c>
      <c r="N1609" s="22" t="e">
        <f>IF(M1609=0,"",COUNTIF(M$4:M1609,1))</f>
        <v>#REF!</v>
      </c>
      <c r="O1609" s="53" t="e">
        <f>IF(#REF!=zz!BR$2396,1,0)</f>
        <v>#REF!</v>
      </c>
      <c r="P1609" s="53" t="e">
        <f>IF(O1609=0,"",COUNTIF(O$4:O1609,1))</f>
        <v>#REF!</v>
      </c>
      <c r="Q1609" s="53" t="e">
        <f>IF(#REF!=zz!BR$2398,1,0)</f>
        <v>#REF!</v>
      </c>
      <c r="R1609" s="53" t="e">
        <f>IF(Q1609=0,"",COUNTIF(Q$4:Q1609,1))</f>
        <v>#REF!</v>
      </c>
      <c r="S1609" s="53" t="e">
        <f>IF(#REF!=zz!BR$2400,1,0)</f>
        <v>#REF!</v>
      </c>
      <c r="T1609" s="53" t="e">
        <f>IF(S1609=0,"",COUNTIF(S$4:S1609,1))</f>
        <v>#REF!</v>
      </c>
      <c r="U1609" s="53" t="e">
        <f>IF(#REF!&lt;&gt;"",1,"")</f>
        <v>#REF!</v>
      </c>
      <c r="V1609" s="53" t="e">
        <f>IF(U1609="","",COUNTIF(U$4:U1609,1))</f>
        <v>#REF!</v>
      </c>
      <c r="W1609" s="53" t="e">
        <f>#REF!</f>
        <v>#REF!</v>
      </c>
      <c r="X1609" s="53" t="e">
        <f>IF(W1609=0,"",COUNTIF(W$4:W1609,1))</f>
        <v>#REF!</v>
      </c>
    </row>
    <row r="1610" spans="12:24" s="21" customFormat="1" x14ac:dyDescent="0.2">
      <c r="L1610" s="22">
        <v>1607</v>
      </c>
      <c r="M1610" s="22" t="e">
        <f>IF(#REF!=#REF!,1,0)</f>
        <v>#REF!</v>
      </c>
      <c r="N1610" s="22" t="e">
        <f>IF(M1610=0,"",COUNTIF(M$4:M1610,1))</f>
        <v>#REF!</v>
      </c>
      <c r="O1610" s="53" t="e">
        <f>IF(#REF!=zz!BR$2396,1,0)</f>
        <v>#REF!</v>
      </c>
      <c r="P1610" s="53" t="e">
        <f>IF(O1610=0,"",COUNTIF(O$4:O1610,1))</f>
        <v>#REF!</v>
      </c>
      <c r="Q1610" s="53" t="e">
        <f>IF(#REF!=zz!BR$2398,1,0)</f>
        <v>#REF!</v>
      </c>
      <c r="R1610" s="53" t="e">
        <f>IF(Q1610=0,"",COUNTIF(Q$4:Q1610,1))</f>
        <v>#REF!</v>
      </c>
      <c r="S1610" s="53" t="e">
        <f>IF(#REF!=zz!BR$2400,1,0)</f>
        <v>#REF!</v>
      </c>
      <c r="T1610" s="53" t="e">
        <f>IF(S1610=0,"",COUNTIF(S$4:S1610,1))</f>
        <v>#REF!</v>
      </c>
      <c r="U1610" s="53" t="e">
        <f>IF(#REF!&lt;&gt;"",1,"")</f>
        <v>#REF!</v>
      </c>
      <c r="V1610" s="53" t="e">
        <f>IF(U1610="","",COUNTIF(U$4:U1610,1))</f>
        <v>#REF!</v>
      </c>
      <c r="W1610" s="53" t="e">
        <f>#REF!</f>
        <v>#REF!</v>
      </c>
      <c r="X1610" s="53" t="e">
        <f>IF(W1610=0,"",COUNTIF(W$4:W1610,1))</f>
        <v>#REF!</v>
      </c>
    </row>
    <row r="1611" spans="12:24" s="21" customFormat="1" x14ac:dyDescent="0.2">
      <c r="L1611" s="22">
        <v>1608</v>
      </c>
      <c r="M1611" s="22" t="e">
        <f>IF(#REF!=#REF!,1,0)</f>
        <v>#REF!</v>
      </c>
      <c r="N1611" s="22" t="e">
        <f>IF(M1611=0,"",COUNTIF(M$4:M1611,1))</f>
        <v>#REF!</v>
      </c>
      <c r="O1611" s="53" t="e">
        <f>IF(#REF!=zz!BR$2396,1,0)</f>
        <v>#REF!</v>
      </c>
      <c r="P1611" s="53" t="e">
        <f>IF(O1611=0,"",COUNTIF(O$4:O1611,1))</f>
        <v>#REF!</v>
      </c>
      <c r="Q1611" s="53" t="e">
        <f>IF(#REF!=zz!BR$2398,1,0)</f>
        <v>#REF!</v>
      </c>
      <c r="R1611" s="53" t="e">
        <f>IF(Q1611=0,"",COUNTIF(Q$4:Q1611,1))</f>
        <v>#REF!</v>
      </c>
      <c r="S1611" s="53" t="e">
        <f>IF(#REF!=zz!BR$2400,1,0)</f>
        <v>#REF!</v>
      </c>
      <c r="T1611" s="53" t="e">
        <f>IF(S1611=0,"",COUNTIF(S$4:S1611,1))</f>
        <v>#REF!</v>
      </c>
      <c r="U1611" s="53" t="e">
        <f>IF(#REF!&lt;&gt;"",1,"")</f>
        <v>#REF!</v>
      </c>
      <c r="V1611" s="53" t="e">
        <f>IF(U1611="","",COUNTIF(U$4:U1611,1))</f>
        <v>#REF!</v>
      </c>
      <c r="W1611" s="53" t="e">
        <f>#REF!</f>
        <v>#REF!</v>
      </c>
      <c r="X1611" s="53" t="e">
        <f>IF(W1611=0,"",COUNTIF(W$4:W1611,1))</f>
        <v>#REF!</v>
      </c>
    </row>
    <row r="1612" spans="12:24" s="21" customFormat="1" x14ac:dyDescent="0.2">
      <c r="L1612" s="22">
        <v>1609</v>
      </c>
      <c r="M1612" s="22" t="e">
        <f>IF(#REF!=#REF!,1,0)</f>
        <v>#REF!</v>
      </c>
      <c r="N1612" s="22" t="e">
        <f>IF(M1612=0,"",COUNTIF(M$4:M1612,1))</f>
        <v>#REF!</v>
      </c>
      <c r="O1612" s="53" t="e">
        <f>IF(#REF!=zz!BR$2396,1,0)</f>
        <v>#REF!</v>
      </c>
      <c r="P1612" s="53" t="e">
        <f>IF(O1612=0,"",COUNTIF(O$4:O1612,1))</f>
        <v>#REF!</v>
      </c>
      <c r="Q1612" s="53" t="e">
        <f>IF(#REF!=zz!BR$2398,1,0)</f>
        <v>#REF!</v>
      </c>
      <c r="R1612" s="53" t="e">
        <f>IF(Q1612=0,"",COUNTIF(Q$4:Q1612,1))</f>
        <v>#REF!</v>
      </c>
      <c r="S1612" s="53" t="e">
        <f>IF(#REF!=zz!BR$2400,1,0)</f>
        <v>#REF!</v>
      </c>
      <c r="T1612" s="53" t="e">
        <f>IF(S1612=0,"",COUNTIF(S$4:S1612,1))</f>
        <v>#REF!</v>
      </c>
      <c r="U1612" s="53" t="e">
        <f>IF(#REF!&lt;&gt;"",1,"")</f>
        <v>#REF!</v>
      </c>
      <c r="V1612" s="53" t="e">
        <f>IF(U1612="","",COUNTIF(U$4:U1612,1))</f>
        <v>#REF!</v>
      </c>
      <c r="W1612" s="53" t="e">
        <f>#REF!</f>
        <v>#REF!</v>
      </c>
      <c r="X1612" s="53" t="e">
        <f>IF(W1612=0,"",COUNTIF(W$4:W1612,1))</f>
        <v>#REF!</v>
      </c>
    </row>
    <row r="1613" spans="12:24" s="21" customFormat="1" x14ac:dyDescent="0.2">
      <c r="L1613" s="22">
        <v>1610</v>
      </c>
      <c r="M1613" s="22" t="e">
        <f>IF(#REF!=#REF!,1,0)</f>
        <v>#REF!</v>
      </c>
      <c r="N1613" s="22" t="e">
        <f>IF(M1613=0,"",COUNTIF(M$4:M1613,1))</f>
        <v>#REF!</v>
      </c>
      <c r="O1613" s="53" t="e">
        <f>IF(#REF!=zz!BR$2396,1,0)</f>
        <v>#REF!</v>
      </c>
      <c r="P1613" s="53" t="e">
        <f>IF(O1613=0,"",COUNTIF(O$4:O1613,1))</f>
        <v>#REF!</v>
      </c>
      <c r="Q1613" s="53" t="e">
        <f>IF(#REF!=zz!BR$2398,1,0)</f>
        <v>#REF!</v>
      </c>
      <c r="R1613" s="53" t="e">
        <f>IF(Q1613=0,"",COUNTIF(Q$4:Q1613,1))</f>
        <v>#REF!</v>
      </c>
      <c r="S1613" s="53" t="e">
        <f>IF(#REF!=zz!BR$2400,1,0)</f>
        <v>#REF!</v>
      </c>
      <c r="T1613" s="53" t="e">
        <f>IF(S1613=0,"",COUNTIF(S$4:S1613,1))</f>
        <v>#REF!</v>
      </c>
      <c r="U1613" s="53" t="e">
        <f>IF(#REF!&lt;&gt;"",1,"")</f>
        <v>#REF!</v>
      </c>
      <c r="V1613" s="53" t="e">
        <f>IF(U1613="","",COUNTIF(U$4:U1613,1))</f>
        <v>#REF!</v>
      </c>
      <c r="W1613" s="53" t="e">
        <f>#REF!</f>
        <v>#REF!</v>
      </c>
      <c r="X1613" s="53" t="e">
        <f>IF(W1613=0,"",COUNTIF(W$4:W1613,1))</f>
        <v>#REF!</v>
      </c>
    </row>
    <row r="1614" spans="12:24" s="21" customFormat="1" x14ac:dyDescent="0.2">
      <c r="L1614" s="22">
        <v>1611</v>
      </c>
      <c r="M1614" s="22" t="e">
        <f>IF(#REF!=#REF!,1,0)</f>
        <v>#REF!</v>
      </c>
      <c r="N1614" s="22" t="e">
        <f>IF(M1614=0,"",COUNTIF(M$4:M1614,1))</f>
        <v>#REF!</v>
      </c>
      <c r="O1614" s="53" t="e">
        <f>IF(#REF!=zz!BR$2396,1,0)</f>
        <v>#REF!</v>
      </c>
      <c r="P1614" s="53" t="e">
        <f>IF(O1614=0,"",COUNTIF(O$4:O1614,1))</f>
        <v>#REF!</v>
      </c>
      <c r="Q1614" s="53" t="e">
        <f>IF(#REF!=zz!BR$2398,1,0)</f>
        <v>#REF!</v>
      </c>
      <c r="R1614" s="53" t="e">
        <f>IF(Q1614=0,"",COUNTIF(Q$4:Q1614,1))</f>
        <v>#REF!</v>
      </c>
      <c r="S1614" s="53" t="e">
        <f>IF(#REF!=zz!BR$2400,1,0)</f>
        <v>#REF!</v>
      </c>
      <c r="T1614" s="53" t="e">
        <f>IF(S1614=0,"",COUNTIF(S$4:S1614,1))</f>
        <v>#REF!</v>
      </c>
      <c r="U1614" s="53" t="e">
        <f>IF(#REF!&lt;&gt;"",1,"")</f>
        <v>#REF!</v>
      </c>
      <c r="V1614" s="53" t="e">
        <f>IF(U1614="","",COUNTIF(U$4:U1614,1))</f>
        <v>#REF!</v>
      </c>
      <c r="W1614" s="53" t="e">
        <f>#REF!</f>
        <v>#REF!</v>
      </c>
      <c r="X1614" s="53" t="e">
        <f>IF(W1614=0,"",COUNTIF(W$4:W1614,1))</f>
        <v>#REF!</v>
      </c>
    </row>
    <row r="1615" spans="12:24" s="21" customFormat="1" x14ac:dyDescent="0.2">
      <c r="L1615" s="22">
        <v>1612</v>
      </c>
      <c r="M1615" s="22" t="e">
        <f>IF(#REF!=#REF!,1,0)</f>
        <v>#REF!</v>
      </c>
      <c r="N1615" s="22" t="e">
        <f>IF(M1615=0,"",COUNTIF(M$4:M1615,1))</f>
        <v>#REF!</v>
      </c>
      <c r="O1615" s="53" t="e">
        <f>IF(#REF!=zz!BR$2396,1,0)</f>
        <v>#REF!</v>
      </c>
      <c r="P1615" s="53" t="e">
        <f>IF(O1615=0,"",COUNTIF(O$4:O1615,1))</f>
        <v>#REF!</v>
      </c>
      <c r="Q1615" s="53" t="e">
        <f>IF(#REF!=zz!BR$2398,1,0)</f>
        <v>#REF!</v>
      </c>
      <c r="R1615" s="53" t="e">
        <f>IF(Q1615=0,"",COUNTIF(Q$4:Q1615,1))</f>
        <v>#REF!</v>
      </c>
      <c r="S1615" s="53" t="e">
        <f>IF(#REF!=zz!BR$2400,1,0)</f>
        <v>#REF!</v>
      </c>
      <c r="T1615" s="53" t="e">
        <f>IF(S1615=0,"",COUNTIF(S$4:S1615,1))</f>
        <v>#REF!</v>
      </c>
      <c r="U1615" s="53" t="e">
        <f>IF(#REF!&lt;&gt;"",1,"")</f>
        <v>#REF!</v>
      </c>
      <c r="V1615" s="53" t="e">
        <f>IF(U1615="","",COUNTIF(U$4:U1615,1))</f>
        <v>#REF!</v>
      </c>
      <c r="W1615" s="53" t="e">
        <f>#REF!</f>
        <v>#REF!</v>
      </c>
      <c r="X1615" s="53" t="e">
        <f>IF(W1615=0,"",COUNTIF(W$4:W1615,1))</f>
        <v>#REF!</v>
      </c>
    </row>
    <row r="1616" spans="12:24" s="21" customFormat="1" x14ac:dyDescent="0.2">
      <c r="L1616" s="22">
        <v>1613</v>
      </c>
      <c r="M1616" s="22" t="e">
        <f>IF(#REF!=#REF!,1,0)</f>
        <v>#REF!</v>
      </c>
      <c r="N1616" s="22" t="e">
        <f>IF(M1616=0,"",COUNTIF(M$4:M1616,1))</f>
        <v>#REF!</v>
      </c>
      <c r="O1616" s="53" t="e">
        <f>IF(#REF!=zz!BR$2396,1,0)</f>
        <v>#REF!</v>
      </c>
      <c r="P1616" s="53" t="e">
        <f>IF(O1616=0,"",COUNTIF(O$4:O1616,1))</f>
        <v>#REF!</v>
      </c>
      <c r="Q1616" s="53" t="e">
        <f>IF(#REF!=zz!BR$2398,1,0)</f>
        <v>#REF!</v>
      </c>
      <c r="R1616" s="53" t="e">
        <f>IF(Q1616=0,"",COUNTIF(Q$4:Q1616,1))</f>
        <v>#REF!</v>
      </c>
      <c r="S1616" s="53" t="e">
        <f>IF(#REF!=zz!BR$2400,1,0)</f>
        <v>#REF!</v>
      </c>
      <c r="T1616" s="53" t="e">
        <f>IF(S1616=0,"",COUNTIF(S$4:S1616,1))</f>
        <v>#REF!</v>
      </c>
      <c r="U1616" s="53" t="e">
        <f>IF(#REF!&lt;&gt;"",1,"")</f>
        <v>#REF!</v>
      </c>
      <c r="V1616" s="53" t="e">
        <f>IF(U1616="","",COUNTIF(U$4:U1616,1))</f>
        <v>#REF!</v>
      </c>
      <c r="W1616" s="53" t="e">
        <f>#REF!</f>
        <v>#REF!</v>
      </c>
      <c r="X1616" s="53" t="e">
        <f>IF(W1616=0,"",COUNTIF(W$4:W1616,1))</f>
        <v>#REF!</v>
      </c>
    </row>
    <row r="1617" spans="12:24" s="21" customFormat="1" x14ac:dyDescent="0.2">
      <c r="L1617" s="22">
        <v>1614</v>
      </c>
      <c r="M1617" s="22" t="e">
        <f>IF(#REF!=#REF!,1,0)</f>
        <v>#REF!</v>
      </c>
      <c r="N1617" s="22" t="e">
        <f>IF(M1617=0,"",COUNTIF(M$4:M1617,1))</f>
        <v>#REF!</v>
      </c>
      <c r="O1617" s="53" t="e">
        <f>IF(#REF!=zz!BR$2396,1,0)</f>
        <v>#REF!</v>
      </c>
      <c r="P1617" s="53" t="e">
        <f>IF(O1617=0,"",COUNTIF(O$4:O1617,1))</f>
        <v>#REF!</v>
      </c>
      <c r="Q1617" s="53" t="e">
        <f>IF(#REF!=zz!BR$2398,1,0)</f>
        <v>#REF!</v>
      </c>
      <c r="R1617" s="53" t="e">
        <f>IF(Q1617=0,"",COUNTIF(Q$4:Q1617,1))</f>
        <v>#REF!</v>
      </c>
      <c r="S1617" s="53" t="e">
        <f>IF(#REF!=zz!BR$2400,1,0)</f>
        <v>#REF!</v>
      </c>
      <c r="T1617" s="53" t="e">
        <f>IF(S1617=0,"",COUNTIF(S$4:S1617,1))</f>
        <v>#REF!</v>
      </c>
      <c r="U1617" s="53" t="e">
        <f>IF(#REF!&lt;&gt;"",1,"")</f>
        <v>#REF!</v>
      </c>
      <c r="V1617" s="53" t="e">
        <f>IF(U1617="","",COUNTIF(U$4:U1617,1))</f>
        <v>#REF!</v>
      </c>
      <c r="W1617" s="53" t="e">
        <f>#REF!</f>
        <v>#REF!</v>
      </c>
      <c r="X1617" s="53" t="e">
        <f>IF(W1617=0,"",COUNTIF(W$4:W1617,1))</f>
        <v>#REF!</v>
      </c>
    </row>
    <row r="1618" spans="12:24" s="21" customFormat="1" x14ac:dyDescent="0.2">
      <c r="L1618" s="22">
        <v>1615</v>
      </c>
      <c r="M1618" s="22" t="e">
        <f>IF(#REF!=#REF!,1,0)</f>
        <v>#REF!</v>
      </c>
      <c r="N1618" s="22" t="e">
        <f>IF(M1618=0,"",COUNTIF(M$4:M1618,1))</f>
        <v>#REF!</v>
      </c>
      <c r="O1618" s="53" t="e">
        <f>IF(#REF!=zz!BR$2396,1,0)</f>
        <v>#REF!</v>
      </c>
      <c r="P1618" s="53" t="e">
        <f>IF(O1618=0,"",COUNTIF(O$4:O1618,1))</f>
        <v>#REF!</v>
      </c>
      <c r="Q1618" s="53" t="e">
        <f>IF(#REF!=zz!BR$2398,1,0)</f>
        <v>#REF!</v>
      </c>
      <c r="R1618" s="53" t="e">
        <f>IF(Q1618=0,"",COUNTIF(Q$4:Q1618,1))</f>
        <v>#REF!</v>
      </c>
      <c r="S1618" s="53" t="e">
        <f>IF(#REF!=zz!BR$2400,1,0)</f>
        <v>#REF!</v>
      </c>
      <c r="T1618" s="53" t="e">
        <f>IF(S1618=0,"",COUNTIF(S$4:S1618,1))</f>
        <v>#REF!</v>
      </c>
      <c r="U1618" s="53" t="e">
        <f>IF(#REF!&lt;&gt;"",1,"")</f>
        <v>#REF!</v>
      </c>
      <c r="V1618" s="53" t="e">
        <f>IF(U1618="","",COUNTIF(U$4:U1618,1))</f>
        <v>#REF!</v>
      </c>
      <c r="W1618" s="53" t="e">
        <f>#REF!</f>
        <v>#REF!</v>
      </c>
      <c r="X1618" s="53" t="e">
        <f>IF(W1618=0,"",COUNTIF(W$4:W1618,1))</f>
        <v>#REF!</v>
      </c>
    </row>
    <row r="1619" spans="12:24" s="21" customFormat="1" x14ac:dyDescent="0.2">
      <c r="L1619" s="22">
        <v>1616</v>
      </c>
      <c r="M1619" s="22" t="e">
        <f>IF(#REF!=#REF!,1,0)</f>
        <v>#REF!</v>
      </c>
      <c r="N1619" s="22" t="e">
        <f>IF(M1619=0,"",COUNTIF(M$4:M1619,1))</f>
        <v>#REF!</v>
      </c>
      <c r="O1619" s="53" t="e">
        <f>IF(#REF!=zz!BR$2396,1,0)</f>
        <v>#REF!</v>
      </c>
      <c r="P1619" s="53" t="e">
        <f>IF(O1619=0,"",COUNTIF(O$4:O1619,1))</f>
        <v>#REF!</v>
      </c>
      <c r="Q1619" s="53" t="e">
        <f>IF(#REF!=zz!BR$2398,1,0)</f>
        <v>#REF!</v>
      </c>
      <c r="R1619" s="53" t="e">
        <f>IF(Q1619=0,"",COUNTIF(Q$4:Q1619,1))</f>
        <v>#REF!</v>
      </c>
      <c r="S1619" s="53" t="e">
        <f>IF(#REF!=zz!BR$2400,1,0)</f>
        <v>#REF!</v>
      </c>
      <c r="T1619" s="53" t="e">
        <f>IF(S1619=0,"",COUNTIF(S$4:S1619,1))</f>
        <v>#REF!</v>
      </c>
      <c r="U1619" s="53" t="e">
        <f>IF(#REF!&lt;&gt;"",1,"")</f>
        <v>#REF!</v>
      </c>
      <c r="V1619" s="53" t="e">
        <f>IF(U1619="","",COUNTIF(U$4:U1619,1))</f>
        <v>#REF!</v>
      </c>
      <c r="W1619" s="53" t="e">
        <f>#REF!</f>
        <v>#REF!</v>
      </c>
      <c r="X1619" s="53" t="e">
        <f>IF(W1619=0,"",COUNTIF(W$4:W1619,1))</f>
        <v>#REF!</v>
      </c>
    </row>
    <row r="1620" spans="12:24" s="21" customFormat="1" x14ac:dyDescent="0.2">
      <c r="L1620" s="22">
        <v>1617</v>
      </c>
      <c r="M1620" s="22" t="e">
        <f>IF(#REF!=#REF!,1,0)</f>
        <v>#REF!</v>
      </c>
      <c r="N1620" s="22" t="e">
        <f>IF(M1620=0,"",COUNTIF(M$4:M1620,1))</f>
        <v>#REF!</v>
      </c>
      <c r="O1620" s="53" t="e">
        <f>IF(#REF!=zz!BR$2396,1,0)</f>
        <v>#REF!</v>
      </c>
      <c r="P1620" s="53" t="e">
        <f>IF(O1620=0,"",COUNTIF(O$4:O1620,1))</f>
        <v>#REF!</v>
      </c>
      <c r="Q1620" s="53" t="e">
        <f>IF(#REF!=zz!BR$2398,1,0)</f>
        <v>#REF!</v>
      </c>
      <c r="R1620" s="53" t="e">
        <f>IF(Q1620=0,"",COUNTIF(Q$4:Q1620,1))</f>
        <v>#REF!</v>
      </c>
      <c r="S1620" s="53" t="e">
        <f>IF(#REF!=zz!BR$2400,1,0)</f>
        <v>#REF!</v>
      </c>
      <c r="T1620" s="53" t="e">
        <f>IF(S1620=0,"",COUNTIF(S$4:S1620,1))</f>
        <v>#REF!</v>
      </c>
      <c r="U1620" s="53" t="e">
        <f>IF(#REF!&lt;&gt;"",1,"")</f>
        <v>#REF!</v>
      </c>
      <c r="V1620" s="53" t="e">
        <f>IF(U1620="","",COUNTIF(U$4:U1620,1))</f>
        <v>#REF!</v>
      </c>
      <c r="W1620" s="53" t="e">
        <f>#REF!</f>
        <v>#REF!</v>
      </c>
      <c r="X1620" s="53" t="e">
        <f>IF(W1620=0,"",COUNTIF(W$4:W1620,1))</f>
        <v>#REF!</v>
      </c>
    </row>
    <row r="1621" spans="12:24" s="21" customFormat="1" x14ac:dyDescent="0.2">
      <c r="L1621" s="22">
        <v>1618</v>
      </c>
      <c r="M1621" s="22" t="e">
        <f>IF(#REF!=#REF!,1,0)</f>
        <v>#REF!</v>
      </c>
      <c r="N1621" s="22" t="e">
        <f>IF(M1621=0,"",COUNTIF(M$4:M1621,1))</f>
        <v>#REF!</v>
      </c>
      <c r="O1621" s="53" t="e">
        <f>IF(#REF!=zz!BR$2396,1,0)</f>
        <v>#REF!</v>
      </c>
      <c r="P1621" s="53" t="e">
        <f>IF(O1621=0,"",COUNTIF(O$4:O1621,1))</f>
        <v>#REF!</v>
      </c>
      <c r="Q1621" s="53" t="e">
        <f>IF(#REF!=zz!BR$2398,1,0)</f>
        <v>#REF!</v>
      </c>
      <c r="R1621" s="53" t="e">
        <f>IF(Q1621=0,"",COUNTIF(Q$4:Q1621,1))</f>
        <v>#REF!</v>
      </c>
      <c r="S1621" s="53" t="e">
        <f>IF(#REF!=zz!BR$2400,1,0)</f>
        <v>#REF!</v>
      </c>
      <c r="T1621" s="53" t="e">
        <f>IF(S1621=0,"",COUNTIF(S$4:S1621,1))</f>
        <v>#REF!</v>
      </c>
      <c r="U1621" s="53" t="e">
        <f>IF(#REF!&lt;&gt;"",1,"")</f>
        <v>#REF!</v>
      </c>
      <c r="V1621" s="53" t="e">
        <f>IF(U1621="","",COUNTIF(U$4:U1621,1))</f>
        <v>#REF!</v>
      </c>
      <c r="W1621" s="53" t="e">
        <f>#REF!</f>
        <v>#REF!</v>
      </c>
      <c r="X1621" s="53" t="e">
        <f>IF(W1621=0,"",COUNTIF(W$4:W1621,1))</f>
        <v>#REF!</v>
      </c>
    </row>
    <row r="1622" spans="12:24" s="21" customFormat="1" x14ac:dyDescent="0.2">
      <c r="L1622" s="22">
        <v>1619</v>
      </c>
      <c r="M1622" s="22" t="e">
        <f>IF(#REF!=#REF!,1,0)</f>
        <v>#REF!</v>
      </c>
      <c r="N1622" s="22" t="e">
        <f>IF(M1622=0,"",COUNTIF(M$4:M1622,1))</f>
        <v>#REF!</v>
      </c>
      <c r="O1622" s="53" t="e">
        <f>IF(#REF!=zz!BR$2396,1,0)</f>
        <v>#REF!</v>
      </c>
      <c r="P1622" s="53" t="e">
        <f>IF(O1622=0,"",COUNTIF(O$4:O1622,1))</f>
        <v>#REF!</v>
      </c>
      <c r="Q1622" s="53" t="e">
        <f>IF(#REF!=zz!BR$2398,1,0)</f>
        <v>#REF!</v>
      </c>
      <c r="R1622" s="53" t="e">
        <f>IF(Q1622=0,"",COUNTIF(Q$4:Q1622,1))</f>
        <v>#REF!</v>
      </c>
      <c r="S1622" s="53" t="e">
        <f>IF(#REF!=zz!BR$2400,1,0)</f>
        <v>#REF!</v>
      </c>
      <c r="T1622" s="53" t="e">
        <f>IF(S1622=0,"",COUNTIF(S$4:S1622,1))</f>
        <v>#REF!</v>
      </c>
      <c r="U1622" s="53" t="e">
        <f>IF(#REF!&lt;&gt;"",1,"")</f>
        <v>#REF!</v>
      </c>
      <c r="V1622" s="53" t="e">
        <f>IF(U1622="","",COUNTIF(U$4:U1622,1))</f>
        <v>#REF!</v>
      </c>
      <c r="W1622" s="53" t="e">
        <f>#REF!</f>
        <v>#REF!</v>
      </c>
      <c r="X1622" s="53" t="e">
        <f>IF(W1622=0,"",COUNTIF(W$4:W1622,1))</f>
        <v>#REF!</v>
      </c>
    </row>
    <row r="1623" spans="12:24" s="21" customFormat="1" x14ac:dyDescent="0.2">
      <c r="L1623" s="22">
        <v>1620</v>
      </c>
      <c r="M1623" s="22" t="e">
        <f>IF(#REF!=#REF!,1,0)</f>
        <v>#REF!</v>
      </c>
      <c r="N1623" s="22" t="e">
        <f>IF(M1623=0,"",COUNTIF(M$4:M1623,1))</f>
        <v>#REF!</v>
      </c>
      <c r="O1623" s="53" t="e">
        <f>IF(#REF!=zz!BR$2396,1,0)</f>
        <v>#REF!</v>
      </c>
      <c r="P1623" s="53" t="e">
        <f>IF(O1623=0,"",COUNTIF(O$4:O1623,1))</f>
        <v>#REF!</v>
      </c>
      <c r="Q1623" s="53" t="e">
        <f>IF(#REF!=zz!BR$2398,1,0)</f>
        <v>#REF!</v>
      </c>
      <c r="R1623" s="53" t="e">
        <f>IF(Q1623=0,"",COUNTIF(Q$4:Q1623,1))</f>
        <v>#REF!</v>
      </c>
      <c r="S1623" s="53" t="e">
        <f>IF(#REF!=zz!BR$2400,1,0)</f>
        <v>#REF!</v>
      </c>
      <c r="T1623" s="53" t="e">
        <f>IF(S1623=0,"",COUNTIF(S$4:S1623,1))</f>
        <v>#REF!</v>
      </c>
      <c r="U1623" s="53" t="e">
        <f>IF(#REF!&lt;&gt;"",1,"")</f>
        <v>#REF!</v>
      </c>
      <c r="V1623" s="53" t="e">
        <f>IF(U1623="","",COUNTIF(U$4:U1623,1))</f>
        <v>#REF!</v>
      </c>
      <c r="W1623" s="53" t="e">
        <f>#REF!</f>
        <v>#REF!</v>
      </c>
      <c r="X1623" s="53" t="e">
        <f>IF(W1623=0,"",COUNTIF(W$4:W1623,1))</f>
        <v>#REF!</v>
      </c>
    </row>
    <row r="1624" spans="12:24" s="21" customFormat="1" x14ac:dyDescent="0.2">
      <c r="L1624" s="22">
        <v>1621</v>
      </c>
      <c r="M1624" s="22" t="e">
        <f>IF(#REF!=#REF!,1,0)</f>
        <v>#REF!</v>
      </c>
      <c r="N1624" s="22" t="e">
        <f>IF(M1624=0,"",COUNTIF(M$4:M1624,1))</f>
        <v>#REF!</v>
      </c>
      <c r="O1624" s="53" t="e">
        <f>IF(#REF!=zz!BR$2396,1,0)</f>
        <v>#REF!</v>
      </c>
      <c r="P1624" s="53" t="e">
        <f>IF(O1624=0,"",COUNTIF(O$4:O1624,1))</f>
        <v>#REF!</v>
      </c>
      <c r="Q1624" s="53" t="e">
        <f>IF(#REF!=zz!BR$2398,1,0)</f>
        <v>#REF!</v>
      </c>
      <c r="R1624" s="53" t="e">
        <f>IF(Q1624=0,"",COUNTIF(Q$4:Q1624,1))</f>
        <v>#REF!</v>
      </c>
      <c r="S1624" s="53" t="e">
        <f>IF(#REF!=zz!BR$2400,1,0)</f>
        <v>#REF!</v>
      </c>
      <c r="T1624" s="53" t="e">
        <f>IF(S1624=0,"",COUNTIF(S$4:S1624,1))</f>
        <v>#REF!</v>
      </c>
      <c r="U1624" s="53" t="e">
        <f>IF(#REF!&lt;&gt;"",1,"")</f>
        <v>#REF!</v>
      </c>
      <c r="V1624" s="53" t="e">
        <f>IF(U1624="","",COUNTIF(U$4:U1624,1))</f>
        <v>#REF!</v>
      </c>
      <c r="W1624" s="53" t="e">
        <f>#REF!</f>
        <v>#REF!</v>
      </c>
      <c r="X1624" s="53" t="e">
        <f>IF(W1624=0,"",COUNTIF(W$4:W1624,1))</f>
        <v>#REF!</v>
      </c>
    </row>
    <row r="1625" spans="12:24" s="21" customFormat="1" x14ac:dyDescent="0.2">
      <c r="L1625" s="22">
        <v>1622</v>
      </c>
      <c r="M1625" s="22" t="e">
        <f>IF(#REF!=#REF!,1,0)</f>
        <v>#REF!</v>
      </c>
      <c r="N1625" s="22" t="e">
        <f>IF(M1625=0,"",COUNTIF(M$4:M1625,1))</f>
        <v>#REF!</v>
      </c>
      <c r="O1625" s="53" t="e">
        <f>IF(#REF!=zz!BR$2396,1,0)</f>
        <v>#REF!</v>
      </c>
      <c r="P1625" s="53" t="e">
        <f>IF(O1625=0,"",COUNTIF(O$4:O1625,1))</f>
        <v>#REF!</v>
      </c>
      <c r="Q1625" s="53" t="e">
        <f>IF(#REF!=zz!BR$2398,1,0)</f>
        <v>#REF!</v>
      </c>
      <c r="R1625" s="53" t="e">
        <f>IF(Q1625=0,"",COUNTIF(Q$4:Q1625,1))</f>
        <v>#REF!</v>
      </c>
      <c r="S1625" s="53" t="e">
        <f>IF(#REF!=zz!BR$2400,1,0)</f>
        <v>#REF!</v>
      </c>
      <c r="T1625" s="53" t="e">
        <f>IF(S1625=0,"",COUNTIF(S$4:S1625,1))</f>
        <v>#REF!</v>
      </c>
      <c r="U1625" s="53" t="e">
        <f>IF(#REF!&lt;&gt;"",1,"")</f>
        <v>#REF!</v>
      </c>
      <c r="V1625" s="53" t="e">
        <f>IF(U1625="","",COUNTIF(U$4:U1625,1))</f>
        <v>#REF!</v>
      </c>
      <c r="W1625" s="53" t="e">
        <f>#REF!</f>
        <v>#REF!</v>
      </c>
      <c r="X1625" s="53" t="e">
        <f>IF(W1625=0,"",COUNTIF(W$4:W1625,1))</f>
        <v>#REF!</v>
      </c>
    </row>
    <row r="1626" spans="12:24" s="21" customFormat="1" x14ac:dyDescent="0.2">
      <c r="L1626" s="22">
        <v>1623</v>
      </c>
      <c r="M1626" s="22" t="e">
        <f>IF(#REF!=#REF!,1,0)</f>
        <v>#REF!</v>
      </c>
      <c r="N1626" s="22" t="e">
        <f>IF(M1626=0,"",COUNTIF(M$4:M1626,1))</f>
        <v>#REF!</v>
      </c>
      <c r="O1626" s="53" t="e">
        <f>IF(#REF!=zz!BR$2396,1,0)</f>
        <v>#REF!</v>
      </c>
      <c r="P1626" s="53" t="e">
        <f>IF(O1626=0,"",COUNTIF(O$4:O1626,1))</f>
        <v>#REF!</v>
      </c>
      <c r="Q1626" s="53" t="e">
        <f>IF(#REF!=zz!BR$2398,1,0)</f>
        <v>#REF!</v>
      </c>
      <c r="R1626" s="53" t="e">
        <f>IF(Q1626=0,"",COUNTIF(Q$4:Q1626,1))</f>
        <v>#REF!</v>
      </c>
      <c r="S1626" s="53" t="e">
        <f>IF(#REF!=zz!BR$2400,1,0)</f>
        <v>#REF!</v>
      </c>
      <c r="T1626" s="53" t="e">
        <f>IF(S1626=0,"",COUNTIF(S$4:S1626,1))</f>
        <v>#REF!</v>
      </c>
      <c r="U1626" s="53" t="e">
        <f>IF(#REF!&lt;&gt;"",1,"")</f>
        <v>#REF!</v>
      </c>
      <c r="V1626" s="53" t="e">
        <f>IF(U1626="","",COUNTIF(U$4:U1626,1))</f>
        <v>#REF!</v>
      </c>
      <c r="W1626" s="53" t="e">
        <f>#REF!</f>
        <v>#REF!</v>
      </c>
      <c r="X1626" s="53" t="e">
        <f>IF(W1626=0,"",COUNTIF(W$4:W1626,1))</f>
        <v>#REF!</v>
      </c>
    </row>
    <row r="1627" spans="12:24" s="21" customFormat="1" x14ac:dyDescent="0.2">
      <c r="L1627" s="22">
        <v>1624</v>
      </c>
      <c r="M1627" s="22" t="e">
        <f>IF(#REF!=#REF!,1,0)</f>
        <v>#REF!</v>
      </c>
      <c r="N1627" s="22" t="e">
        <f>IF(M1627=0,"",COUNTIF(M$4:M1627,1))</f>
        <v>#REF!</v>
      </c>
      <c r="O1627" s="53" t="e">
        <f>IF(#REF!=zz!BR$2396,1,0)</f>
        <v>#REF!</v>
      </c>
      <c r="P1627" s="53" t="e">
        <f>IF(O1627=0,"",COUNTIF(O$4:O1627,1))</f>
        <v>#REF!</v>
      </c>
      <c r="Q1627" s="53" t="e">
        <f>IF(#REF!=zz!BR$2398,1,0)</f>
        <v>#REF!</v>
      </c>
      <c r="R1627" s="53" t="e">
        <f>IF(Q1627=0,"",COUNTIF(Q$4:Q1627,1))</f>
        <v>#REF!</v>
      </c>
      <c r="S1627" s="53" t="e">
        <f>IF(#REF!=zz!BR$2400,1,0)</f>
        <v>#REF!</v>
      </c>
      <c r="T1627" s="53" t="e">
        <f>IF(S1627=0,"",COUNTIF(S$4:S1627,1))</f>
        <v>#REF!</v>
      </c>
      <c r="U1627" s="53" t="e">
        <f>IF(#REF!&lt;&gt;"",1,"")</f>
        <v>#REF!</v>
      </c>
      <c r="V1627" s="53" t="e">
        <f>IF(U1627="","",COUNTIF(U$4:U1627,1))</f>
        <v>#REF!</v>
      </c>
      <c r="W1627" s="53" t="e">
        <f>#REF!</f>
        <v>#REF!</v>
      </c>
      <c r="X1627" s="53" t="e">
        <f>IF(W1627=0,"",COUNTIF(W$4:W1627,1))</f>
        <v>#REF!</v>
      </c>
    </row>
    <row r="1628" spans="12:24" s="21" customFormat="1" x14ac:dyDescent="0.2">
      <c r="L1628" s="22">
        <v>1625</v>
      </c>
      <c r="M1628" s="22" t="e">
        <f>IF(#REF!=#REF!,1,0)</f>
        <v>#REF!</v>
      </c>
      <c r="N1628" s="22" t="e">
        <f>IF(M1628=0,"",COUNTIF(M$4:M1628,1))</f>
        <v>#REF!</v>
      </c>
      <c r="O1628" s="53" t="e">
        <f>IF(#REF!=zz!BR$2396,1,0)</f>
        <v>#REF!</v>
      </c>
      <c r="P1628" s="53" t="e">
        <f>IF(O1628=0,"",COUNTIF(O$4:O1628,1))</f>
        <v>#REF!</v>
      </c>
      <c r="Q1628" s="53" t="e">
        <f>IF(#REF!=zz!BR$2398,1,0)</f>
        <v>#REF!</v>
      </c>
      <c r="R1628" s="53" t="e">
        <f>IF(Q1628=0,"",COUNTIF(Q$4:Q1628,1))</f>
        <v>#REF!</v>
      </c>
      <c r="S1628" s="53" t="e">
        <f>IF(#REF!=zz!BR$2400,1,0)</f>
        <v>#REF!</v>
      </c>
      <c r="T1628" s="53" t="e">
        <f>IF(S1628=0,"",COUNTIF(S$4:S1628,1))</f>
        <v>#REF!</v>
      </c>
      <c r="U1628" s="53" t="e">
        <f>IF(#REF!&lt;&gt;"",1,"")</f>
        <v>#REF!</v>
      </c>
      <c r="V1628" s="53" t="e">
        <f>IF(U1628="","",COUNTIF(U$4:U1628,1))</f>
        <v>#REF!</v>
      </c>
      <c r="W1628" s="53" t="e">
        <f>#REF!</f>
        <v>#REF!</v>
      </c>
      <c r="X1628" s="53" t="e">
        <f>IF(W1628=0,"",COUNTIF(W$4:W1628,1))</f>
        <v>#REF!</v>
      </c>
    </row>
    <row r="1629" spans="12:24" s="21" customFormat="1" x14ac:dyDescent="0.2">
      <c r="L1629" s="22">
        <v>1626</v>
      </c>
      <c r="M1629" s="22" t="e">
        <f>IF(#REF!=#REF!,1,0)</f>
        <v>#REF!</v>
      </c>
      <c r="N1629" s="22" t="e">
        <f>IF(M1629=0,"",COUNTIF(M$4:M1629,1))</f>
        <v>#REF!</v>
      </c>
      <c r="O1629" s="53" t="e">
        <f>IF(#REF!=zz!BR$2396,1,0)</f>
        <v>#REF!</v>
      </c>
      <c r="P1629" s="53" t="e">
        <f>IF(O1629=0,"",COUNTIF(O$4:O1629,1))</f>
        <v>#REF!</v>
      </c>
      <c r="Q1629" s="53" t="e">
        <f>IF(#REF!=zz!BR$2398,1,0)</f>
        <v>#REF!</v>
      </c>
      <c r="R1629" s="53" t="e">
        <f>IF(Q1629=0,"",COUNTIF(Q$4:Q1629,1))</f>
        <v>#REF!</v>
      </c>
      <c r="S1629" s="53" t="e">
        <f>IF(#REF!=zz!BR$2400,1,0)</f>
        <v>#REF!</v>
      </c>
      <c r="T1629" s="53" t="e">
        <f>IF(S1629=0,"",COUNTIF(S$4:S1629,1))</f>
        <v>#REF!</v>
      </c>
      <c r="U1629" s="53" t="e">
        <f>IF(#REF!&lt;&gt;"",1,"")</f>
        <v>#REF!</v>
      </c>
      <c r="V1629" s="53" t="e">
        <f>IF(U1629="","",COUNTIF(U$4:U1629,1))</f>
        <v>#REF!</v>
      </c>
      <c r="W1629" s="53" t="e">
        <f>#REF!</f>
        <v>#REF!</v>
      </c>
      <c r="X1629" s="53" t="e">
        <f>IF(W1629=0,"",COUNTIF(W$4:W1629,1))</f>
        <v>#REF!</v>
      </c>
    </row>
    <row r="1630" spans="12:24" s="21" customFormat="1" x14ac:dyDescent="0.2">
      <c r="L1630" s="22">
        <v>1627</v>
      </c>
      <c r="M1630" s="22" t="e">
        <f>IF(#REF!=#REF!,1,0)</f>
        <v>#REF!</v>
      </c>
      <c r="N1630" s="22" t="e">
        <f>IF(M1630=0,"",COUNTIF(M$4:M1630,1))</f>
        <v>#REF!</v>
      </c>
      <c r="O1630" s="53" t="e">
        <f>IF(#REF!=zz!BR$2396,1,0)</f>
        <v>#REF!</v>
      </c>
      <c r="P1630" s="53" t="e">
        <f>IF(O1630=0,"",COUNTIF(O$4:O1630,1))</f>
        <v>#REF!</v>
      </c>
      <c r="Q1630" s="53" t="e">
        <f>IF(#REF!=zz!BR$2398,1,0)</f>
        <v>#REF!</v>
      </c>
      <c r="R1630" s="53" t="e">
        <f>IF(Q1630=0,"",COUNTIF(Q$4:Q1630,1))</f>
        <v>#REF!</v>
      </c>
      <c r="S1630" s="53" t="e">
        <f>IF(#REF!=zz!BR$2400,1,0)</f>
        <v>#REF!</v>
      </c>
      <c r="T1630" s="53" t="e">
        <f>IF(S1630=0,"",COUNTIF(S$4:S1630,1))</f>
        <v>#REF!</v>
      </c>
      <c r="U1630" s="53" t="e">
        <f>IF(#REF!&lt;&gt;"",1,"")</f>
        <v>#REF!</v>
      </c>
      <c r="V1630" s="53" t="e">
        <f>IF(U1630="","",COUNTIF(U$4:U1630,1))</f>
        <v>#REF!</v>
      </c>
      <c r="W1630" s="53" t="e">
        <f>#REF!</f>
        <v>#REF!</v>
      </c>
      <c r="X1630" s="53" t="e">
        <f>IF(W1630=0,"",COUNTIF(W$4:W1630,1))</f>
        <v>#REF!</v>
      </c>
    </row>
    <row r="1631" spans="12:24" s="21" customFormat="1" x14ac:dyDescent="0.2">
      <c r="L1631" s="22">
        <v>1628</v>
      </c>
      <c r="M1631" s="22" t="e">
        <f>IF(#REF!=#REF!,1,0)</f>
        <v>#REF!</v>
      </c>
      <c r="N1631" s="22" t="e">
        <f>IF(M1631=0,"",COUNTIF(M$4:M1631,1))</f>
        <v>#REF!</v>
      </c>
      <c r="O1631" s="53" t="e">
        <f>IF(#REF!=zz!BR$2396,1,0)</f>
        <v>#REF!</v>
      </c>
      <c r="P1631" s="53" t="e">
        <f>IF(O1631=0,"",COUNTIF(O$4:O1631,1))</f>
        <v>#REF!</v>
      </c>
      <c r="Q1631" s="53" t="e">
        <f>IF(#REF!=zz!BR$2398,1,0)</f>
        <v>#REF!</v>
      </c>
      <c r="R1631" s="53" t="e">
        <f>IF(Q1631=0,"",COUNTIF(Q$4:Q1631,1))</f>
        <v>#REF!</v>
      </c>
      <c r="S1631" s="53" t="e">
        <f>IF(#REF!=zz!BR$2400,1,0)</f>
        <v>#REF!</v>
      </c>
      <c r="T1631" s="53" t="e">
        <f>IF(S1631=0,"",COUNTIF(S$4:S1631,1))</f>
        <v>#REF!</v>
      </c>
      <c r="U1631" s="53" t="e">
        <f>IF(#REF!&lt;&gt;"",1,"")</f>
        <v>#REF!</v>
      </c>
      <c r="V1631" s="53" t="e">
        <f>IF(U1631="","",COUNTIF(U$4:U1631,1))</f>
        <v>#REF!</v>
      </c>
      <c r="W1631" s="53" t="e">
        <f>#REF!</f>
        <v>#REF!</v>
      </c>
      <c r="X1631" s="53" t="e">
        <f>IF(W1631=0,"",COUNTIF(W$4:W1631,1))</f>
        <v>#REF!</v>
      </c>
    </row>
    <row r="1632" spans="12:24" s="21" customFormat="1" x14ac:dyDescent="0.2">
      <c r="L1632" s="22">
        <v>1629</v>
      </c>
      <c r="M1632" s="22" t="e">
        <f>IF(#REF!=#REF!,1,0)</f>
        <v>#REF!</v>
      </c>
      <c r="N1632" s="22" t="e">
        <f>IF(M1632=0,"",COUNTIF(M$4:M1632,1))</f>
        <v>#REF!</v>
      </c>
      <c r="O1632" s="53" t="e">
        <f>IF(#REF!=zz!BR$2396,1,0)</f>
        <v>#REF!</v>
      </c>
      <c r="P1632" s="53" t="e">
        <f>IF(O1632=0,"",COUNTIF(O$4:O1632,1))</f>
        <v>#REF!</v>
      </c>
      <c r="Q1632" s="53" t="e">
        <f>IF(#REF!=zz!BR$2398,1,0)</f>
        <v>#REF!</v>
      </c>
      <c r="R1632" s="53" t="e">
        <f>IF(Q1632=0,"",COUNTIF(Q$4:Q1632,1))</f>
        <v>#REF!</v>
      </c>
      <c r="S1632" s="53" t="e">
        <f>IF(#REF!=zz!BR$2400,1,0)</f>
        <v>#REF!</v>
      </c>
      <c r="T1632" s="53" t="e">
        <f>IF(S1632=0,"",COUNTIF(S$4:S1632,1))</f>
        <v>#REF!</v>
      </c>
      <c r="U1632" s="53" t="e">
        <f>IF(#REF!&lt;&gt;"",1,"")</f>
        <v>#REF!</v>
      </c>
      <c r="V1632" s="53" t="e">
        <f>IF(U1632="","",COUNTIF(U$4:U1632,1))</f>
        <v>#REF!</v>
      </c>
      <c r="W1632" s="53" t="e">
        <f>#REF!</f>
        <v>#REF!</v>
      </c>
      <c r="X1632" s="53" t="e">
        <f>IF(W1632=0,"",COUNTIF(W$4:W1632,1))</f>
        <v>#REF!</v>
      </c>
    </row>
    <row r="1633" spans="12:24" s="21" customFormat="1" x14ac:dyDescent="0.2">
      <c r="L1633" s="22">
        <v>1630</v>
      </c>
      <c r="M1633" s="22" t="e">
        <f>IF(#REF!=#REF!,1,0)</f>
        <v>#REF!</v>
      </c>
      <c r="N1633" s="22" t="e">
        <f>IF(M1633=0,"",COUNTIF(M$4:M1633,1))</f>
        <v>#REF!</v>
      </c>
      <c r="O1633" s="53" t="e">
        <f>IF(#REF!=zz!BR$2396,1,0)</f>
        <v>#REF!</v>
      </c>
      <c r="P1633" s="53" t="e">
        <f>IF(O1633=0,"",COUNTIF(O$4:O1633,1))</f>
        <v>#REF!</v>
      </c>
      <c r="Q1633" s="53" t="e">
        <f>IF(#REF!=zz!BR$2398,1,0)</f>
        <v>#REF!</v>
      </c>
      <c r="R1633" s="53" t="e">
        <f>IF(Q1633=0,"",COUNTIF(Q$4:Q1633,1))</f>
        <v>#REF!</v>
      </c>
      <c r="S1633" s="53" t="e">
        <f>IF(#REF!=zz!BR$2400,1,0)</f>
        <v>#REF!</v>
      </c>
      <c r="T1633" s="53" t="e">
        <f>IF(S1633=0,"",COUNTIF(S$4:S1633,1))</f>
        <v>#REF!</v>
      </c>
      <c r="U1633" s="53" t="e">
        <f>IF(#REF!&lt;&gt;"",1,"")</f>
        <v>#REF!</v>
      </c>
      <c r="V1633" s="53" t="e">
        <f>IF(U1633="","",COUNTIF(U$4:U1633,1))</f>
        <v>#REF!</v>
      </c>
      <c r="W1633" s="53" t="e">
        <f>#REF!</f>
        <v>#REF!</v>
      </c>
      <c r="X1633" s="53" t="e">
        <f>IF(W1633=0,"",COUNTIF(W$4:W1633,1))</f>
        <v>#REF!</v>
      </c>
    </row>
    <row r="1634" spans="12:24" s="21" customFormat="1" x14ac:dyDescent="0.2">
      <c r="L1634" s="22">
        <v>1631</v>
      </c>
      <c r="M1634" s="22" t="e">
        <f>IF(#REF!=#REF!,1,0)</f>
        <v>#REF!</v>
      </c>
      <c r="N1634" s="22" t="e">
        <f>IF(M1634=0,"",COUNTIF(M$4:M1634,1))</f>
        <v>#REF!</v>
      </c>
      <c r="O1634" s="53" t="e">
        <f>IF(#REF!=zz!BR$2396,1,0)</f>
        <v>#REF!</v>
      </c>
      <c r="P1634" s="53" t="e">
        <f>IF(O1634=0,"",COUNTIF(O$4:O1634,1))</f>
        <v>#REF!</v>
      </c>
      <c r="Q1634" s="53" t="e">
        <f>IF(#REF!=zz!BR$2398,1,0)</f>
        <v>#REF!</v>
      </c>
      <c r="R1634" s="53" t="e">
        <f>IF(Q1634=0,"",COUNTIF(Q$4:Q1634,1))</f>
        <v>#REF!</v>
      </c>
      <c r="S1634" s="53" t="e">
        <f>IF(#REF!=zz!BR$2400,1,0)</f>
        <v>#REF!</v>
      </c>
      <c r="T1634" s="53" t="e">
        <f>IF(S1634=0,"",COUNTIF(S$4:S1634,1))</f>
        <v>#REF!</v>
      </c>
      <c r="U1634" s="53" t="e">
        <f>IF(#REF!&lt;&gt;"",1,"")</f>
        <v>#REF!</v>
      </c>
      <c r="V1634" s="53" t="e">
        <f>IF(U1634="","",COUNTIF(U$4:U1634,1))</f>
        <v>#REF!</v>
      </c>
      <c r="W1634" s="53" t="e">
        <f>#REF!</f>
        <v>#REF!</v>
      </c>
      <c r="X1634" s="53" t="e">
        <f>IF(W1634=0,"",COUNTIF(W$4:W1634,1))</f>
        <v>#REF!</v>
      </c>
    </row>
    <row r="1635" spans="12:24" s="21" customFormat="1" x14ac:dyDescent="0.2">
      <c r="L1635" s="22">
        <v>1632</v>
      </c>
      <c r="M1635" s="22" t="e">
        <f>IF(#REF!=#REF!,1,0)</f>
        <v>#REF!</v>
      </c>
      <c r="N1635" s="22" t="e">
        <f>IF(M1635=0,"",COUNTIF(M$4:M1635,1))</f>
        <v>#REF!</v>
      </c>
      <c r="O1635" s="53" t="e">
        <f>IF(#REF!=zz!BR$2396,1,0)</f>
        <v>#REF!</v>
      </c>
      <c r="P1635" s="53" t="e">
        <f>IF(O1635=0,"",COUNTIF(O$4:O1635,1))</f>
        <v>#REF!</v>
      </c>
      <c r="Q1635" s="53" t="e">
        <f>IF(#REF!=zz!BR$2398,1,0)</f>
        <v>#REF!</v>
      </c>
      <c r="R1635" s="53" t="e">
        <f>IF(Q1635=0,"",COUNTIF(Q$4:Q1635,1))</f>
        <v>#REF!</v>
      </c>
      <c r="S1635" s="53" t="e">
        <f>IF(#REF!=zz!BR$2400,1,0)</f>
        <v>#REF!</v>
      </c>
      <c r="T1635" s="53" t="e">
        <f>IF(S1635=0,"",COUNTIF(S$4:S1635,1))</f>
        <v>#REF!</v>
      </c>
      <c r="U1635" s="53" t="e">
        <f>IF(#REF!&lt;&gt;"",1,"")</f>
        <v>#REF!</v>
      </c>
      <c r="V1635" s="53" t="e">
        <f>IF(U1635="","",COUNTIF(U$4:U1635,1))</f>
        <v>#REF!</v>
      </c>
      <c r="W1635" s="53" t="e">
        <f>#REF!</f>
        <v>#REF!</v>
      </c>
      <c r="X1635" s="53" t="e">
        <f>IF(W1635=0,"",COUNTIF(W$4:W1635,1))</f>
        <v>#REF!</v>
      </c>
    </row>
    <row r="1636" spans="12:24" s="21" customFormat="1" x14ac:dyDescent="0.2">
      <c r="L1636" s="22">
        <v>1633</v>
      </c>
      <c r="M1636" s="22" t="e">
        <f>IF(#REF!=#REF!,1,0)</f>
        <v>#REF!</v>
      </c>
      <c r="N1636" s="22" t="e">
        <f>IF(M1636=0,"",COUNTIF(M$4:M1636,1))</f>
        <v>#REF!</v>
      </c>
      <c r="O1636" s="53" t="e">
        <f>IF(#REF!=zz!BR$2396,1,0)</f>
        <v>#REF!</v>
      </c>
      <c r="P1636" s="53" t="e">
        <f>IF(O1636=0,"",COUNTIF(O$4:O1636,1))</f>
        <v>#REF!</v>
      </c>
      <c r="Q1636" s="53" t="e">
        <f>IF(#REF!=zz!BR$2398,1,0)</f>
        <v>#REF!</v>
      </c>
      <c r="R1636" s="53" t="e">
        <f>IF(Q1636=0,"",COUNTIF(Q$4:Q1636,1))</f>
        <v>#REF!</v>
      </c>
      <c r="S1636" s="53" t="e">
        <f>IF(#REF!=zz!BR$2400,1,0)</f>
        <v>#REF!</v>
      </c>
      <c r="T1636" s="53" t="e">
        <f>IF(S1636=0,"",COUNTIF(S$4:S1636,1))</f>
        <v>#REF!</v>
      </c>
      <c r="U1636" s="53" t="e">
        <f>IF(#REF!&lt;&gt;"",1,"")</f>
        <v>#REF!</v>
      </c>
      <c r="V1636" s="53" t="e">
        <f>IF(U1636="","",COUNTIF(U$4:U1636,1))</f>
        <v>#REF!</v>
      </c>
      <c r="W1636" s="53" t="e">
        <f>#REF!</f>
        <v>#REF!</v>
      </c>
      <c r="X1636" s="53" t="e">
        <f>IF(W1636=0,"",COUNTIF(W$4:W1636,1))</f>
        <v>#REF!</v>
      </c>
    </row>
    <row r="1637" spans="12:24" s="21" customFormat="1" x14ac:dyDescent="0.2">
      <c r="L1637" s="22">
        <v>1634</v>
      </c>
      <c r="M1637" s="22" t="e">
        <f>IF(#REF!=#REF!,1,0)</f>
        <v>#REF!</v>
      </c>
      <c r="N1637" s="22" t="e">
        <f>IF(M1637=0,"",COUNTIF(M$4:M1637,1))</f>
        <v>#REF!</v>
      </c>
      <c r="O1637" s="53" t="e">
        <f>IF(#REF!=zz!BR$2396,1,0)</f>
        <v>#REF!</v>
      </c>
      <c r="P1637" s="53" t="e">
        <f>IF(O1637=0,"",COUNTIF(O$4:O1637,1))</f>
        <v>#REF!</v>
      </c>
      <c r="Q1637" s="53" t="e">
        <f>IF(#REF!=zz!BR$2398,1,0)</f>
        <v>#REF!</v>
      </c>
      <c r="R1637" s="53" t="e">
        <f>IF(Q1637=0,"",COUNTIF(Q$4:Q1637,1))</f>
        <v>#REF!</v>
      </c>
      <c r="S1637" s="53" t="e">
        <f>IF(#REF!=zz!BR$2400,1,0)</f>
        <v>#REF!</v>
      </c>
      <c r="T1637" s="53" t="e">
        <f>IF(S1637=0,"",COUNTIF(S$4:S1637,1))</f>
        <v>#REF!</v>
      </c>
      <c r="U1637" s="53" t="e">
        <f>IF(#REF!&lt;&gt;"",1,"")</f>
        <v>#REF!</v>
      </c>
      <c r="V1637" s="53" t="e">
        <f>IF(U1637="","",COUNTIF(U$4:U1637,1))</f>
        <v>#REF!</v>
      </c>
      <c r="W1637" s="53" t="e">
        <f>#REF!</f>
        <v>#REF!</v>
      </c>
      <c r="X1637" s="53" t="e">
        <f>IF(W1637=0,"",COUNTIF(W$4:W1637,1))</f>
        <v>#REF!</v>
      </c>
    </row>
    <row r="1638" spans="12:24" s="21" customFormat="1" x14ac:dyDescent="0.2">
      <c r="L1638" s="22">
        <v>1635</v>
      </c>
      <c r="M1638" s="22" t="e">
        <f>IF(#REF!=#REF!,1,0)</f>
        <v>#REF!</v>
      </c>
      <c r="N1638" s="22" t="e">
        <f>IF(M1638=0,"",COUNTIF(M$4:M1638,1))</f>
        <v>#REF!</v>
      </c>
      <c r="O1638" s="53" t="e">
        <f>IF(#REF!=zz!BR$2396,1,0)</f>
        <v>#REF!</v>
      </c>
      <c r="P1638" s="53" t="e">
        <f>IF(O1638=0,"",COUNTIF(O$4:O1638,1))</f>
        <v>#REF!</v>
      </c>
      <c r="Q1638" s="53" t="e">
        <f>IF(#REF!=zz!BR$2398,1,0)</f>
        <v>#REF!</v>
      </c>
      <c r="R1638" s="53" t="e">
        <f>IF(Q1638=0,"",COUNTIF(Q$4:Q1638,1))</f>
        <v>#REF!</v>
      </c>
      <c r="S1638" s="53" t="e">
        <f>IF(#REF!=zz!BR$2400,1,0)</f>
        <v>#REF!</v>
      </c>
      <c r="T1638" s="53" t="e">
        <f>IF(S1638=0,"",COUNTIF(S$4:S1638,1))</f>
        <v>#REF!</v>
      </c>
      <c r="U1638" s="53" t="e">
        <f>IF(#REF!&lt;&gt;"",1,"")</f>
        <v>#REF!</v>
      </c>
      <c r="V1638" s="53" t="e">
        <f>IF(U1638="","",COUNTIF(U$4:U1638,1))</f>
        <v>#REF!</v>
      </c>
      <c r="W1638" s="53" t="e">
        <f>#REF!</f>
        <v>#REF!</v>
      </c>
      <c r="X1638" s="53" t="e">
        <f>IF(W1638=0,"",COUNTIF(W$4:W1638,1))</f>
        <v>#REF!</v>
      </c>
    </row>
    <row r="1639" spans="12:24" s="21" customFormat="1" x14ac:dyDescent="0.2">
      <c r="L1639" s="22">
        <v>1636</v>
      </c>
      <c r="M1639" s="22" t="e">
        <f>IF(#REF!=#REF!,1,0)</f>
        <v>#REF!</v>
      </c>
      <c r="N1639" s="22" t="e">
        <f>IF(M1639=0,"",COUNTIF(M$4:M1639,1))</f>
        <v>#REF!</v>
      </c>
      <c r="O1639" s="53" t="e">
        <f>IF(#REF!=zz!BR$2396,1,0)</f>
        <v>#REF!</v>
      </c>
      <c r="P1639" s="53" t="e">
        <f>IF(O1639=0,"",COUNTIF(O$4:O1639,1))</f>
        <v>#REF!</v>
      </c>
      <c r="Q1639" s="53" t="e">
        <f>IF(#REF!=zz!BR$2398,1,0)</f>
        <v>#REF!</v>
      </c>
      <c r="R1639" s="53" t="e">
        <f>IF(Q1639=0,"",COUNTIF(Q$4:Q1639,1))</f>
        <v>#REF!</v>
      </c>
      <c r="S1639" s="53" t="e">
        <f>IF(#REF!=zz!BR$2400,1,0)</f>
        <v>#REF!</v>
      </c>
      <c r="T1639" s="53" t="e">
        <f>IF(S1639=0,"",COUNTIF(S$4:S1639,1))</f>
        <v>#REF!</v>
      </c>
      <c r="U1639" s="53" t="e">
        <f>IF(#REF!&lt;&gt;"",1,"")</f>
        <v>#REF!</v>
      </c>
      <c r="V1639" s="53" t="e">
        <f>IF(U1639="","",COUNTIF(U$4:U1639,1))</f>
        <v>#REF!</v>
      </c>
      <c r="W1639" s="53" t="e">
        <f>#REF!</f>
        <v>#REF!</v>
      </c>
      <c r="X1639" s="53" t="e">
        <f>IF(W1639=0,"",COUNTIF(W$4:W1639,1))</f>
        <v>#REF!</v>
      </c>
    </row>
    <row r="1640" spans="12:24" s="21" customFormat="1" x14ac:dyDescent="0.2">
      <c r="L1640" s="22">
        <v>1637</v>
      </c>
      <c r="M1640" s="22" t="e">
        <f>IF(#REF!=#REF!,1,0)</f>
        <v>#REF!</v>
      </c>
      <c r="N1640" s="22" t="e">
        <f>IF(M1640=0,"",COUNTIF(M$4:M1640,1))</f>
        <v>#REF!</v>
      </c>
      <c r="O1640" s="53" t="e">
        <f>IF(#REF!=zz!BR$2396,1,0)</f>
        <v>#REF!</v>
      </c>
      <c r="P1640" s="53" t="e">
        <f>IF(O1640=0,"",COUNTIF(O$4:O1640,1))</f>
        <v>#REF!</v>
      </c>
      <c r="Q1640" s="53" t="e">
        <f>IF(#REF!=zz!BR$2398,1,0)</f>
        <v>#REF!</v>
      </c>
      <c r="R1640" s="53" t="e">
        <f>IF(Q1640=0,"",COUNTIF(Q$4:Q1640,1))</f>
        <v>#REF!</v>
      </c>
      <c r="S1640" s="53" t="e">
        <f>IF(#REF!=zz!BR$2400,1,0)</f>
        <v>#REF!</v>
      </c>
      <c r="T1640" s="53" t="e">
        <f>IF(S1640=0,"",COUNTIF(S$4:S1640,1))</f>
        <v>#REF!</v>
      </c>
      <c r="U1640" s="53" t="e">
        <f>IF(#REF!&lt;&gt;"",1,"")</f>
        <v>#REF!</v>
      </c>
      <c r="V1640" s="53" t="e">
        <f>IF(U1640="","",COUNTIF(U$4:U1640,1))</f>
        <v>#REF!</v>
      </c>
      <c r="W1640" s="53" t="e">
        <f>#REF!</f>
        <v>#REF!</v>
      </c>
      <c r="X1640" s="53" t="e">
        <f>IF(W1640=0,"",COUNTIF(W$4:W1640,1))</f>
        <v>#REF!</v>
      </c>
    </row>
    <row r="1641" spans="12:24" s="21" customFormat="1" x14ac:dyDescent="0.2">
      <c r="L1641" s="22">
        <v>1638</v>
      </c>
      <c r="M1641" s="22" t="e">
        <f>IF(#REF!=#REF!,1,0)</f>
        <v>#REF!</v>
      </c>
      <c r="N1641" s="22" t="e">
        <f>IF(M1641=0,"",COUNTIF(M$4:M1641,1))</f>
        <v>#REF!</v>
      </c>
      <c r="O1641" s="53" t="e">
        <f>IF(#REF!=zz!BR$2396,1,0)</f>
        <v>#REF!</v>
      </c>
      <c r="P1641" s="53" t="e">
        <f>IF(O1641=0,"",COUNTIF(O$4:O1641,1))</f>
        <v>#REF!</v>
      </c>
      <c r="Q1641" s="53" t="e">
        <f>IF(#REF!=zz!BR$2398,1,0)</f>
        <v>#REF!</v>
      </c>
      <c r="R1641" s="53" t="e">
        <f>IF(Q1641=0,"",COUNTIF(Q$4:Q1641,1))</f>
        <v>#REF!</v>
      </c>
      <c r="S1641" s="53" t="e">
        <f>IF(#REF!=zz!BR$2400,1,0)</f>
        <v>#REF!</v>
      </c>
      <c r="T1641" s="53" t="e">
        <f>IF(S1641=0,"",COUNTIF(S$4:S1641,1))</f>
        <v>#REF!</v>
      </c>
      <c r="U1641" s="53" t="e">
        <f>IF(#REF!&lt;&gt;"",1,"")</f>
        <v>#REF!</v>
      </c>
      <c r="V1641" s="53" t="e">
        <f>IF(U1641="","",COUNTIF(U$4:U1641,1))</f>
        <v>#REF!</v>
      </c>
      <c r="W1641" s="53" t="e">
        <f>#REF!</f>
        <v>#REF!</v>
      </c>
      <c r="X1641" s="53" t="e">
        <f>IF(W1641=0,"",COUNTIF(W$4:W1641,1))</f>
        <v>#REF!</v>
      </c>
    </row>
    <row r="1642" spans="12:24" s="21" customFormat="1" x14ac:dyDescent="0.2">
      <c r="L1642" s="22">
        <v>1639</v>
      </c>
      <c r="M1642" s="22" t="e">
        <f>IF(#REF!=#REF!,1,0)</f>
        <v>#REF!</v>
      </c>
      <c r="N1642" s="22" t="e">
        <f>IF(M1642=0,"",COUNTIF(M$4:M1642,1))</f>
        <v>#REF!</v>
      </c>
      <c r="O1642" s="53" t="e">
        <f>IF(#REF!=zz!BR$2396,1,0)</f>
        <v>#REF!</v>
      </c>
      <c r="P1642" s="53" t="e">
        <f>IF(O1642=0,"",COUNTIF(O$4:O1642,1))</f>
        <v>#REF!</v>
      </c>
      <c r="Q1642" s="53" t="e">
        <f>IF(#REF!=zz!BR$2398,1,0)</f>
        <v>#REF!</v>
      </c>
      <c r="R1642" s="53" t="e">
        <f>IF(Q1642=0,"",COUNTIF(Q$4:Q1642,1))</f>
        <v>#REF!</v>
      </c>
      <c r="S1642" s="53" t="e">
        <f>IF(#REF!=zz!BR$2400,1,0)</f>
        <v>#REF!</v>
      </c>
      <c r="T1642" s="53" t="e">
        <f>IF(S1642=0,"",COUNTIF(S$4:S1642,1))</f>
        <v>#REF!</v>
      </c>
      <c r="U1642" s="53" t="e">
        <f>IF(#REF!&lt;&gt;"",1,"")</f>
        <v>#REF!</v>
      </c>
      <c r="V1642" s="53" t="e">
        <f>IF(U1642="","",COUNTIF(U$4:U1642,1))</f>
        <v>#REF!</v>
      </c>
      <c r="W1642" s="53" t="e">
        <f>#REF!</f>
        <v>#REF!</v>
      </c>
      <c r="X1642" s="53" t="e">
        <f>IF(W1642=0,"",COUNTIF(W$4:W1642,1))</f>
        <v>#REF!</v>
      </c>
    </row>
    <row r="1643" spans="12:24" s="21" customFormat="1" x14ac:dyDescent="0.2">
      <c r="L1643" s="22">
        <v>1640</v>
      </c>
      <c r="M1643" s="22" t="e">
        <f>IF(#REF!=#REF!,1,0)</f>
        <v>#REF!</v>
      </c>
      <c r="N1643" s="22" t="e">
        <f>IF(M1643=0,"",COUNTIF(M$4:M1643,1))</f>
        <v>#REF!</v>
      </c>
      <c r="O1643" s="53" t="e">
        <f>IF(#REF!=zz!BR$2396,1,0)</f>
        <v>#REF!</v>
      </c>
      <c r="P1643" s="53" t="e">
        <f>IF(O1643=0,"",COUNTIF(O$4:O1643,1))</f>
        <v>#REF!</v>
      </c>
      <c r="Q1643" s="53" t="e">
        <f>IF(#REF!=zz!BR$2398,1,0)</f>
        <v>#REF!</v>
      </c>
      <c r="R1643" s="53" t="e">
        <f>IF(Q1643=0,"",COUNTIF(Q$4:Q1643,1))</f>
        <v>#REF!</v>
      </c>
      <c r="S1643" s="53" t="e">
        <f>IF(#REF!=zz!BR$2400,1,0)</f>
        <v>#REF!</v>
      </c>
      <c r="T1643" s="53" t="e">
        <f>IF(S1643=0,"",COUNTIF(S$4:S1643,1))</f>
        <v>#REF!</v>
      </c>
      <c r="U1643" s="53" t="e">
        <f>IF(#REF!&lt;&gt;"",1,"")</f>
        <v>#REF!</v>
      </c>
      <c r="V1643" s="53" t="e">
        <f>IF(U1643="","",COUNTIF(U$4:U1643,1))</f>
        <v>#REF!</v>
      </c>
      <c r="W1643" s="53" t="e">
        <f>#REF!</f>
        <v>#REF!</v>
      </c>
      <c r="X1643" s="53" t="e">
        <f>IF(W1643=0,"",COUNTIF(W$4:W1643,1))</f>
        <v>#REF!</v>
      </c>
    </row>
    <row r="1644" spans="12:24" s="21" customFormat="1" x14ac:dyDescent="0.2">
      <c r="L1644" s="22">
        <v>1641</v>
      </c>
      <c r="M1644" s="22" t="e">
        <f>IF(#REF!=#REF!,1,0)</f>
        <v>#REF!</v>
      </c>
      <c r="N1644" s="22" t="e">
        <f>IF(M1644=0,"",COUNTIF(M$4:M1644,1))</f>
        <v>#REF!</v>
      </c>
      <c r="O1644" s="53" t="e">
        <f>IF(#REF!=zz!BR$2396,1,0)</f>
        <v>#REF!</v>
      </c>
      <c r="P1644" s="53" t="e">
        <f>IF(O1644=0,"",COUNTIF(O$4:O1644,1))</f>
        <v>#REF!</v>
      </c>
      <c r="Q1644" s="53" t="e">
        <f>IF(#REF!=zz!BR$2398,1,0)</f>
        <v>#REF!</v>
      </c>
      <c r="R1644" s="53" t="e">
        <f>IF(Q1644=0,"",COUNTIF(Q$4:Q1644,1))</f>
        <v>#REF!</v>
      </c>
      <c r="S1644" s="53" t="e">
        <f>IF(#REF!=zz!BR$2400,1,0)</f>
        <v>#REF!</v>
      </c>
      <c r="T1644" s="53" t="e">
        <f>IF(S1644=0,"",COUNTIF(S$4:S1644,1))</f>
        <v>#REF!</v>
      </c>
      <c r="U1644" s="53" t="e">
        <f>IF(#REF!&lt;&gt;"",1,"")</f>
        <v>#REF!</v>
      </c>
      <c r="V1644" s="53" t="e">
        <f>IF(U1644="","",COUNTIF(U$4:U1644,1))</f>
        <v>#REF!</v>
      </c>
      <c r="W1644" s="53" t="e">
        <f>#REF!</f>
        <v>#REF!</v>
      </c>
      <c r="X1644" s="53" t="e">
        <f>IF(W1644=0,"",COUNTIF(W$4:W1644,1))</f>
        <v>#REF!</v>
      </c>
    </row>
    <row r="1645" spans="12:24" s="21" customFormat="1" x14ac:dyDescent="0.2">
      <c r="L1645" s="22">
        <v>1642</v>
      </c>
      <c r="M1645" s="22" t="e">
        <f>IF(#REF!=#REF!,1,0)</f>
        <v>#REF!</v>
      </c>
      <c r="N1645" s="22" t="e">
        <f>IF(M1645=0,"",COUNTIF(M$4:M1645,1))</f>
        <v>#REF!</v>
      </c>
      <c r="O1645" s="53" t="e">
        <f>IF(#REF!=zz!BR$2396,1,0)</f>
        <v>#REF!</v>
      </c>
      <c r="P1645" s="53" t="e">
        <f>IF(O1645=0,"",COUNTIF(O$4:O1645,1))</f>
        <v>#REF!</v>
      </c>
      <c r="Q1645" s="53" t="e">
        <f>IF(#REF!=zz!BR$2398,1,0)</f>
        <v>#REF!</v>
      </c>
      <c r="R1645" s="53" t="e">
        <f>IF(Q1645=0,"",COUNTIF(Q$4:Q1645,1))</f>
        <v>#REF!</v>
      </c>
      <c r="S1645" s="53" t="e">
        <f>IF(#REF!=zz!BR$2400,1,0)</f>
        <v>#REF!</v>
      </c>
      <c r="T1645" s="53" t="e">
        <f>IF(S1645=0,"",COUNTIF(S$4:S1645,1))</f>
        <v>#REF!</v>
      </c>
      <c r="U1645" s="53" t="e">
        <f>IF(#REF!&lt;&gt;"",1,"")</f>
        <v>#REF!</v>
      </c>
      <c r="V1645" s="53" t="e">
        <f>IF(U1645="","",COUNTIF(U$4:U1645,1))</f>
        <v>#REF!</v>
      </c>
      <c r="W1645" s="53" t="e">
        <f>#REF!</f>
        <v>#REF!</v>
      </c>
      <c r="X1645" s="53" t="e">
        <f>IF(W1645=0,"",COUNTIF(W$4:W1645,1))</f>
        <v>#REF!</v>
      </c>
    </row>
    <row r="1646" spans="12:24" s="21" customFormat="1" x14ac:dyDescent="0.2">
      <c r="L1646" s="22">
        <v>1643</v>
      </c>
      <c r="M1646" s="22" t="e">
        <f>IF(#REF!=#REF!,1,0)</f>
        <v>#REF!</v>
      </c>
      <c r="N1646" s="22" t="e">
        <f>IF(M1646=0,"",COUNTIF(M$4:M1646,1))</f>
        <v>#REF!</v>
      </c>
      <c r="O1646" s="53" t="e">
        <f>IF(#REF!=zz!BR$2396,1,0)</f>
        <v>#REF!</v>
      </c>
      <c r="P1646" s="53" t="e">
        <f>IF(O1646=0,"",COUNTIF(O$4:O1646,1))</f>
        <v>#REF!</v>
      </c>
      <c r="Q1646" s="53" t="e">
        <f>IF(#REF!=zz!BR$2398,1,0)</f>
        <v>#REF!</v>
      </c>
      <c r="R1646" s="53" t="e">
        <f>IF(Q1646=0,"",COUNTIF(Q$4:Q1646,1))</f>
        <v>#REF!</v>
      </c>
      <c r="S1646" s="53" t="e">
        <f>IF(#REF!=zz!BR$2400,1,0)</f>
        <v>#REF!</v>
      </c>
      <c r="T1646" s="53" t="e">
        <f>IF(S1646=0,"",COUNTIF(S$4:S1646,1))</f>
        <v>#REF!</v>
      </c>
      <c r="U1646" s="53" t="e">
        <f>IF(#REF!&lt;&gt;"",1,"")</f>
        <v>#REF!</v>
      </c>
      <c r="V1646" s="53" t="e">
        <f>IF(U1646="","",COUNTIF(U$4:U1646,1))</f>
        <v>#REF!</v>
      </c>
      <c r="W1646" s="53" t="e">
        <f>#REF!</f>
        <v>#REF!</v>
      </c>
      <c r="X1646" s="53" t="e">
        <f>IF(W1646=0,"",COUNTIF(W$4:W1646,1))</f>
        <v>#REF!</v>
      </c>
    </row>
    <row r="1647" spans="12:24" s="21" customFormat="1" x14ac:dyDescent="0.2">
      <c r="L1647" s="22">
        <v>1644</v>
      </c>
      <c r="M1647" s="22" t="e">
        <f>IF(#REF!=#REF!,1,0)</f>
        <v>#REF!</v>
      </c>
      <c r="N1647" s="22" t="e">
        <f>IF(M1647=0,"",COUNTIF(M$4:M1647,1))</f>
        <v>#REF!</v>
      </c>
      <c r="O1647" s="53" t="e">
        <f>IF(#REF!=zz!BR$2396,1,0)</f>
        <v>#REF!</v>
      </c>
      <c r="P1647" s="53" t="e">
        <f>IF(O1647=0,"",COUNTIF(O$4:O1647,1))</f>
        <v>#REF!</v>
      </c>
      <c r="Q1647" s="53" t="e">
        <f>IF(#REF!=zz!BR$2398,1,0)</f>
        <v>#REF!</v>
      </c>
      <c r="R1647" s="53" t="e">
        <f>IF(Q1647=0,"",COUNTIF(Q$4:Q1647,1))</f>
        <v>#REF!</v>
      </c>
      <c r="S1647" s="53" t="e">
        <f>IF(#REF!=zz!BR$2400,1,0)</f>
        <v>#REF!</v>
      </c>
      <c r="T1647" s="53" t="e">
        <f>IF(S1647=0,"",COUNTIF(S$4:S1647,1))</f>
        <v>#REF!</v>
      </c>
      <c r="U1647" s="53" t="e">
        <f>IF(#REF!&lt;&gt;"",1,"")</f>
        <v>#REF!</v>
      </c>
      <c r="V1647" s="53" t="e">
        <f>IF(U1647="","",COUNTIF(U$4:U1647,1))</f>
        <v>#REF!</v>
      </c>
      <c r="W1647" s="53" t="e">
        <f>#REF!</f>
        <v>#REF!</v>
      </c>
      <c r="X1647" s="53" t="e">
        <f>IF(W1647=0,"",COUNTIF(W$4:W1647,1))</f>
        <v>#REF!</v>
      </c>
    </row>
    <row r="1648" spans="12:24" s="21" customFormat="1" x14ac:dyDescent="0.2">
      <c r="L1648" s="22">
        <v>1645</v>
      </c>
      <c r="M1648" s="22" t="e">
        <f>IF(#REF!=#REF!,1,0)</f>
        <v>#REF!</v>
      </c>
      <c r="N1648" s="22" t="e">
        <f>IF(M1648=0,"",COUNTIF(M$4:M1648,1))</f>
        <v>#REF!</v>
      </c>
      <c r="O1648" s="53" t="e">
        <f>IF(#REF!=zz!BR$2396,1,0)</f>
        <v>#REF!</v>
      </c>
      <c r="P1648" s="53" t="e">
        <f>IF(O1648=0,"",COUNTIF(O$4:O1648,1))</f>
        <v>#REF!</v>
      </c>
      <c r="Q1648" s="53" t="e">
        <f>IF(#REF!=zz!BR$2398,1,0)</f>
        <v>#REF!</v>
      </c>
      <c r="R1648" s="53" t="e">
        <f>IF(Q1648=0,"",COUNTIF(Q$4:Q1648,1))</f>
        <v>#REF!</v>
      </c>
      <c r="S1648" s="53" t="e">
        <f>IF(#REF!=zz!BR$2400,1,0)</f>
        <v>#REF!</v>
      </c>
      <c r="T1648" s="53" t="e">
        <f>IF(S1648=0,"",COUNTIF(S$4:S1648,1))</f>
        <v>#REF!</v>
      </c>
      <c r="U1648" s="53" t="e">
        <f>IF(#REF!&lt;&gt;"",1,"")</f>
        <v>#REF!</v>
      </c>
      <c r="V1648" s="53" t="e">
        <f>IF(U1648="","",COUNTIF(U$4:U1648,1))</f>
        <v>#REF!</v>
      </c>
      <c r="W1648" s="53" t="e">
        <f>#REF!</f>
        <v>#REF!</v>
      </c>
      <c r="X1648" s="53" t="e">
        <f>IF(W1648=0,"",COUNTIF(W$4:W1648,1))</f>
        <v>#REF!</v>
      </c>
    </row>
    <row r="1649" spans="12:24" s="21" customFormat="1" x14ac:dyDescent="0.2">
      <c r="L1649" s="22">
        <v>1646</v>
      </c>
      <c r="M1649" s="22" t="e">
        <f>IF(#REF!=#REF!,1,0)</f>
        <v>#REF!</v>
      </c>
      <c r="N1649" s="22" t="e">
        <f>IF(M1649=0,"",COUNTIF(M$4:M1649,1))</f>
        <v>#REF!</v>
      </c>
      <c r="O1649" s="53" t="e">
        <f>IF(#REF!=zz!BR$2396,1,0)</f>
        <v>#REF!</v>
      </c>
      <c r="P1649" s="53" t="e">
        <f>IF(O1649=0,"",COUNTIF(O$4:O1649,1))</f>
        <v>#REF!</v>
      </c>
      <c r="Q1649" s="53" t="e">
        <f>IF(#REF!=zz!BR$2398,1,0)</f>
        <v>#REF!</v>
      </c>
      <c r="R1649" s="53" t="e">
        <f>IF(Q1649=0,"",COUNTIF(Q$4:Q1649,1))</f>
        <v>#REF!</v>
      </c>
      <c r="S1649" s="53" t="e">
        <f>IF(#REF!=zz!BR$2400,1,0)</f>
        <v>#REF!</v>
      </c>
      <c r="T1649" s="53" t="e">
        <f>IF(S1649=0,"",COUNTIF(S$4:S1649,1))</f>
        <v>#REF!</v>
      </c>
      <c r="U1649" s="53" t="e">
        <f>IF(#REF!&lt;&gt;"",1,"")</f>
        <v>#REF!</v>
      </c>
      <c r="V1649" s="53" t="e">
        <f>IF(U1649="","",COUNTIF(U$4:U1649,1))</f>
        <v>#REF!</v>
      </c>
      <c r="W1649" s="53" t="e">
        <f>#REF!</f>
        <v>#REF!</v>
      </c>
      <c r="X1649" s="53" t="e">
        <f>IF(W1649=0,"",COUNTIF(W$4:W1649,1))</f>
        <v>#REF!</v>
      </c>
    </row>
    <row r="1650" spans="12:24" s="21" customFormat="1" x14ac:dyDescent="0.2">
      <c r="L1650" s="22">
        <v>1647</v>
      </c>
      <c r="M1650" s="22" t="e">
        <f>IF(#REF!=#REF!,1,0)</f>
        <v>#REF!</v>
      </c>
      <c r="N1650" s="22" t="e">
        <f>IF(M1650=0,"",COUNTIF(M$4:M1650,1))</f>
        <v>#REF!</v>
      </c>
      <c r="O1650" s="53" t="e">
        <f>IF(#REF!=zz!BR$2396,1,0)</f>
        <v>#REF!</v>
      </c>
      <c r="P1650" s="53" t="e">
        <f>IF(O1650=0,"",COUNTIF(O$4:O1650,1))</f>
        <v>#REF!</v>
      </c>
      <c r="Q1650" s="53" t="e">
        <f>IF(#REF!=zz!BR$2398,1,0)</f>
        <v>#REF!</v>
      </c>
      <c r="R1650" s="53" t="e">
        <f>IF(Q1650=0,"",COUNTIF(Q$4:Q1650,1))</f>
        <v>#REF!</v>
      </c>
      <c r="S1650" s="53" t="e">
        <f>IF(#REF!=zz!BR$2400,1,0)</f>
        <v>#REF!</v>
      </c>
      <c r="T1650" s="53" t="e">
        <f>IF(S1650=0,"",COUNTIF(S$4:S1650,1))</f>
        <v>#REF!</v>
      </c>
      <c r="U1650" s="53" t="e">
        <f>IF(#REF!&lt;&gt;"",1,"")</f>
        <v>#REF!</v>
      </c>
      <c r="V1650" s="53" t="e">
        <f>IF(U1650="","",COUNTIF(U$4:U1650,1))</f>
        <v>#REF!</v>
      </c>
      <c r="W1650" s="53" t="e">
        <f>#REF!</f>
        <v>#REF!</v>
      </c>
      <c r="X1650" s="53" t="e">
        <f>IF(W1650=0,"",COUNTIF(W$4:W1650,1))</f>
        <v>#REF!</v>
      </c>
    </row>
    <row r="1651" spans="12:24" s="21" customFormat="1" x14ac:dyDescent="0.2">
      <c r="L1651" s="22">
        <v>1648</v>
      </c>
      <c r="M1651" s="22" t="e">
        <f>IF(#REF!=#REF!,1,0)</f>
        <v>#REF!</v>
      </c>
      <c r="N1651" s="22" t="e">
        <f>IF(M1651=0,"",COUNTIF(M$4:M1651,1))</f>
        <v>#REF!</v>
      </c>
      <c r="O1651" s="53" t="e">
        <f>IF(#REF!=zz!BR$2396,1,0)</f>
        <v>#REF!</v>
      </c>
      <c r="P1651" s="53" t="e">
        <f>IF(O1651=0,"",COUNTIF(O$4:O1651,1))</f>
        <v>#REF!</v>
      </c>
      <c r="Q1651" s="53" t="e">
        <f>IF(#REF!=zz!BR$2398,1,0)</f>
        <v>#REF!</v>
      </c>
      <c r="R1651" s="53" t="e">
        <f>IF(Q1651=0,"",COUNTIF(Q$4:Q1651,1))</f>
        <v>#REF!</v>
      </c>
      <c r="S1651" s="53" t="e">
        <f>IF(#REF!=zz!BR$2400,1,0)</f>
        <v>#REF!</v>
      </c>
      <c r="T1651" s="53" t="e">
        <f>IF(S1651=0,"",COUNTIF(S$4:S1651,1))</f>
        <v>#REF!</v>
      </c>
      <c r="U1651" s="53" t="e">
        <f>IF(#REF!&lt;&gt;"",1,"")</f>
        <v>#REF!</v>
      </c>
      <c r="V1651" s="53" t="e">
        <f>IF(U1651="","",COUNTIF(U$4:U1651,1))</f>
        <v>#REF!</v>
      </c>
      <c r="W1651" s="53" t="e">
        <f>#REF!</f>
        <v>#REF!</v>
      </c>
      <c r="X1651" s="53" t="e">
        <f>IF(W1651=0,"",COUNTIF(W$4:W1651,1))</f>
        <v>#REF!</v>
      </c>
    </row>
    <row r="1652" spans="12:24" s="21" customFormat="1" x14ac:dyDescent="0.2">
      <c r="L1652" s="22">
        <v>1649</v>
      </c>
      <c r="M1652" s="22" t="e">
        <f>IF(#REF!=#REF!,1,0)</f>
        <v>#REF!</v>
      </c>
      <c r="N1652" s="22" t="e">
        <f>IF(M1652=0,"",COUNTIF(M$4:M1652,1))</f>
        <v>#REF!</v>
      </c>
      <c r="O1652" s="53" t="e">
        <f>IF(#REF!=zz!BR$2396,1,0)</f>
        <v>#REF!</v>
      </c>
      <c r="P1652" s="53" t="e">
        <f>IF(O1652=0,"",COUNTIF(O$4:O1652,1))</f>
        <v>#REF!</v>
      </c>
      <c r="Q1652" s="53" t="e">
        <f>IF(#REF!=zz!BR$2398,1,0)</f>
        <v>#REF!</v>
      </c>
      <c r="R1652" s="53" t="e">
        <f>IF(Q1652=0,"",COUNTIF(Q$4:Q1652,1))</f>
        <v>#REF!</v>
      </c>
      <c r="S1652" s="53" t="e">
        <f>IF(#REF!=zz!BR$2400,1,0)</f>
        <v>#REF!</v>
      </c>
      <c r="T1652" s="53" t="e">
        <f>IF(S1652=0,"",COUNTIF(S$4:S1652,1))</f>
        <v>#REF!</v>
      </c>
      <c r="U1652" s="53" t="e">
        <f>IF(#REF!&lt;&gt;"",1,"")</f>
        <v>#REF!</v>
      </c>
      <c r="V1652" s="53" t="e">
        <f>IF(U1652="","",COUNTIF(U$4:U1652,1))</f>
        <v>#REF!</v>
      </c>
      <c r="W1652" s="53" t="e">
        <f>#REF!</f>
        <v>#REF!</v>
      </c>
      <c r="X1652" s="53" t="e">
        <f>IF(W1652=0,"",COUNTIF(W$4:W1652,1))</f>
        <v>#REF!</v>
      </c>
    </row>
    <row r="1653" spans="12:24" s="21" customFormat="1" x14ac:dyDescent="0.2">
      <c r="L1653" s="22">
        <v>1650</v>
      </c>
      <c r="M1653" s="22" t="e">
        <f>IF(#REF!=#REF!,1,0)</f>
        <v>#REF!</v>
      </c>
      <c r="N1653" s="22" t="e">
        <f>IF(M1653=0,"",COUNTIF(M$4:M1653,1))</f>
        <v>#REF!</v>
      </c>
      <c r="O1653" s="53" t="e">
        <f>IF(#REF!=zz!BR$2396,1,0)</f>
        <v>#REF!</v>
      </c>
      <c r="P1653" s="53" t="e">
        <f>IF(O1653=0,"",COUNTIF(O$4:O1653,1))</f>
        <v>#REF!</v>
      </c>
      <c r="Q1653" s="53" t="e">
        <f>IF(#REF!=zz!BR$2398,1,0)</f>
        <v>#REF!</v>
      </c>
      <c r="R1653" s="53" t="e">
        <f>IF(Q1653=0,"",COUNTIF(Q$4:Q1653,1))</f>
        <v>#REF!</v>
      </c>
      <c r="S1653" s="53" t="e">
        <f>IF(#REF!=zz!BR$2400,1,0)</f>
        <v>#REF!</v>
      </c>
      <c r="T1653" s="53" t="e">
        <f>IF(S1653=0,"",COUNTIF(S$4:S1653,1))</f>
        <v>#REF!</v>
      </c>
      <c r="U1653" s="53" t="e">
        <f>IF(#REF!&lt;&gt;"",1,"")</f>
        <v>#REF!</v>
      </c>
      <c r="V1653" s="53" t="e">
        <f>IF(U1653="","",COUNTIF(U$4:U1653,1))</f>
        <v>#REF!</v>
      </c>
      <c r="W1653" s="53" t="e">
        <f>#REF!</f>
        <v>#REF!</v>
      </c>
      <c r="X1653" s="53" t="e">
        <f>IF(W1653=0,"",COUNTIF(W$4:W1653,1))</f>
        <v>#REF!</v>
      </c>
    </row>
    <row r="1654" spans="12:24" s="21" customFormat="1" x14ac:dyDescent="0.2">
      <c r="L1654" s="22">
        <v>1651</v>
      </c>
      <c r="M1654" s="22" t="e">
        <f>IF(#REF!=#REF!,1,0)</f>
        <v>#REF!</v>
      </c>
      <c r="N1654" s="22" t="e">
        <f>IF(M1654=0,"",COUNTIF(M$4:M1654,1))</f>
        <v>#REF!</v>
      </c>
      <c r="O1654" s="53" t="e">
        <f>IF(#REF!=zz!BR$2396,1,0)</f>
        <v>#REF!</v>
      </c>
      <c r="P1654" s="53" t="e">
        <f>IF(O1654=0,"",COUNTIF(O$4:O1654,1))</f>
        <v>#REF!</v>
      </c>
      <c r="Q1654" s="53" t="e">
        <f>IF(#REF!=zz!BR$2398,1,0)</f>
        <v>#REF!</v>
      </c>
      <c r="R1654" s="53" t="e">
        <f>IF(Q1654=0,"",COUNTIF(Q$4:Q1654,1))</f>
        <v>#REF!</v>
      </c>
      <c r="S1654" s="53" t="e">
        <f>IF(#REF!=zz!BR$2400,1,0)</f>
        <v>#REF!</v>
      </c>
      <c r="T1654" s="53" t="e">
        <f>IF(S1654=0,"",COUNTIF(S$4:S1654,1))</f>
        <v>#REF!</v>
      </c>
      <c r="U1654" s="53" t="e">
        <f>IF(#REF!&lt;&gt;"",1,"")</f>
        <v>#REF!</v>
      </c>
      <c r="V1654" s="53" t="e">
        <f>IF(U1654="","",COUNTIF(U$4:U1654,1))</f>
        <v>#REF!</v>
      </c>
      <c r="W1654" s="53" t="e">
        <f>#REF!</f>
        <v>#REF!</v>
      </c>
      <c r="X1654" s="53" t="e">
        <f>IF(W1654=0,"",COUNTIF(W$4:W1654,1))</f>
        <v>#REF!</v>
      </c>
    </row>
    <row r="1655" spans="12:24" s="21" customFormat="1" x14ac:dyDescent="0.2">
      <c r="L1655" s="22">
        <v>1652</v>
      </c>
      <c r="M1655" s="22" t="e">
        <f>IF(#REF!=#REF!,1,0)</f>
        <v>#REF!</v>
      </c>
      <c r="N1655" s="22" t="e">
        <f>IF(M1655=0,"",COUNTIF(M$4:M1655,1))</f>
        <v>#REF!</v>
      </c>
      <c r="O1655" s="53" t="e">
        <f>IF(#REF!=zz!BR$2396,1,0)</f>
        <v>#REF!</v>
      </c>
      <c r="P1655" s="53" t="e">
        <f>IF(O1655=0,"",COUNTIF(O$4:O1655,1))</f>
        <v>#REF!</v>
      </c>
      <c r="Q1655" s="53" t="e">
        <f>IF(#REF!=zz!BR$2398,1,0)</f>
        <v>#REF!</v>
      </c>
      <c r="R1655" s="53" t="e">
        <f>IF(Q1655=0,"",COUNTIF(Q$4:Q1655,1))</f>
        <v>#REF!</v>
      </c>
      <c r="S1655" s="53" t="e">
        <f>IF(#REF!=zz!BR$2400,1,0)</f>
        <v>#REF!</v>
      </c>
      <c r="T1655" s="53" t="e">
        <f>IF(S1655=0,"",COUNTIF(S$4:S1655,1))</f>
        <v>#REF!</v>
      </c>
      <c r="U1655" s="53" t="e">
        <f>IF(#REF!&lt;&gt;"",1,"")</f>
        <v>#REF!</v>
      </c>
      <c r="V1655" s="53" t="e">
        <f>IF(U1655="","",COUNTIF(U$4:U1655,1))</f>
        <v>#REF!</v>
      </c>
      <c r="W1655" s="53" t="e">
        <f>#REF!</f>
        <v>#REF!</v>
      </c>
      <c r="X1655" s="53" t="e">
        <f>IF(W1655=0,"",COUNTIF(W$4:W1655,1))</f>
        <v>#REF!</v>
      </c>
    </row>
    <row r="1656" spans="12:24" s="21" customFormat="1" x14ac:dyDescent="0.2">
      <c r="L1656" s="22">
        <v>1653</v>
      </c>
      <c r="M1656" s="22" t="e">
        <f>IF(#REF!=#REF!,1,0)</f>
        <v>#REF!</v>
      </c>
      <c r="N1656" s="22" t="e">
        <f>IF(M1656=0,"",COUNTIF(M$4:M1656,1))</f>
        <v>#REF!</v>
      </c>
      <c r="O1656" s="53" t="e">
        <f>IF(#REF!=zz!BR$2396,1,0)</f>
        <v>#REF!</v>
      </c>
      <c r="P1656" s="53" t="e">
        <f>IF(O1656=0,"",COUNTIF(O$4:O1656,1))</f>
        <v>#REF!</v>
      </c>
      <c r="Q1656" s="53" t="e">
        <f>IF(#REF!=zz!BR$2398,1,0)</f>
        <v>#REF!</v>
      </c>
      <c r="R1656" s="53" t="e">
        <f>IF(Q1656=0,"",COUNTIF(Q$4:Q1656,1))</f>
        <v>#REF!</v>
      </c>
      <c r="S1656" s="53" t="e">
        <f>IF(#REF!=zz!BR$2400,1,0)</f>
        <v>#REF!</v>
      </c>
      <c r="T1656" s="53" t="e">
        <f>IF(S1656=0,"",COUNTIF(S$4:S1656,1))</f>
        <v>#REF!</v>
      </c>
      <c r="U1656" s="53" t="e">
        <f>IF(#REF!&lt;&gt;"",1,"")</f>
        <v>#REF!</v>
      </c>
      <c r="V1656" s="53" t="e">
        <f>IF(U1656="","",COUNTIF(U$4:U1656,1))</f>
        <v>#REF!</v>
      </c>
      <c r="W1656" s="53" t="e">
        <f>#REF!</f>
        <v>#REF!</v>
      </c>
      <c r="X1656" s="53" t="e">
        <f>IF(W1656=0,"",COUNTIF(W$4:W1656,1))</f>
        <v>#REF!</v>
      </c>
    </row>
    <row r="1657" spans="12:24" s="21" customFormat="1" x14ac:dyDescent="0.2">
      <c r="L1657" s="22">
        <v>1654</v>
      </c>
      <c r="M1657" s="22" t="e">
        <f>IF(#REF!=#REF!,1,0)</f>
        <v>#REF!</v>
      </c>
      <c r="N1657" s="22" t="e">
        <f>IF(M1657=0,"",COUNTIF(M$4:M1657,1))</f>
        <v>#REF!</v>
      </c>
      <c r="O1657" s="53" t="e">
        <f>IF(#REF!=zz!BR$2396,1,0)</f>
        <v>#REF!</v>
      </c>
      <c r="P1657" s="53" t="e">
        <f>IF(O1657=0,"",COUNTIF(O$4:O1657,1))</f>
        <v>#REF!</v>
      </c>
      <c r="Q1657" s="53" t="e">
        <f>IF(#REF!=zz!BR$2398,1,0)</f>
        <v>#REF!</v>
      </c>
      <c r="R1657" s="53" t="e">
        <f>IF(Q1657=0,"",COUNTIF(Q$4:Q1657,1))</f>
        <v>#REF!</v>
      </c>
      <c r="S1657" s="53" t="e">
        <f>IF(#REF!=zz!BR$2400,1,0)</f>
        <v>#REF!</v>
      </c>
      <c r="T1657" s="53" t="e">
        <f>IF(S1657=0,"",COUNTIF(S$4:S1657,1))</f>
        <v>#REF!</v>
      </c>
      <c r="U1657" s="53" t="e">
        <f>IF(#REF!&lt;&gt;"",1,"")</f>
        <v>#REF!</v>
      </c>
      <c r="V1657" s="53" t="e">
        <f>IF(U1657="","",COUNTIF(U$4:U1657,1))</f>
        <v>#REF!</v>
      </c>
      <c r="W1657" s="53" t="e">
        <f>#REF!</f>
        <v>#REF!</v>
      </c>
      <c r="X1657" s="53" t="e">
        <f>IF(W1657=0,"",COUNTIF(W$4:W1657,1))</f>
        <v>#REF!</v>
      </c>
    </row>
    <row r="1658" spans="12:24" s="21" customFormat="1" x14ac:dyDescent="0.2">
      <c r="L1658" s="22">
        <v>1655</v>
      </c>
      <c r="M1658" s="22" t="e">
        <f>IF(#REF!=#REF!,1,0)</f>
        <v>#REF!</v>
      </c>
      <c r="N1658" s="22" t="e">
        <f>IF(M1658=0,"",COUNTIF(M$4:M1658,1))</f>
        <v>#REF!</v>
      </c>
      <c r="O1658" s="53" t="e">
        <f>IF(#REF!=zz!BR$2396,1,0)</f>
        <v>#REF!</v>
      </c>
      <c r="P1658" s="53" t="e">
        <f>IF(O1658=0,"",COUNTIF(O$4:O1658,1))</f>
        <v>#REF!</v>
      </c>
      <c r="Q1658" s="53" t="e">
        <f>IF(#REF!=zz!BR$2398,1,0)</f>
        <v>#REF!</v>
      </c>
      <c r="R1658" s="53" t="e">
        <f>IF(Q1658=0,"",COUNTIF(Q$4:Q1658,1))</f>
        <v>#REF!</v>
      </c>
      <c r="S1658" s="53" t="e">
        <f>IF(#REF!=zz!BR$2400,1,0)</f>
        <v>#REF!</v>
      </c>
      <c r="T1658" s="53" t="e">
        <f>IF(S1658=0,"",COUNTIF(S$4:S1658,1))</f>
        <v>#REF!</v>
      </c>
      <c r="U1658" s="53" t="e">
        <f>IF(#REF!&lt;&gt;"",1,"")</f>
        <v>#REF!</v>
      </c>
      <c r="V1658" s="53" t="e">
        <f>IF(U1658="","",COUNTIF(U$4:U1658,1))</f>
        <v>#REF!</v>
      </c>
      <c r="W1658" s="53" t="e">
        <f>#REF!</f>
        <v>#REF!</v>
      </c>
      <c r="X1658" s="53" t="e">
        <f>IF(W1658=0,"",COUNTIF(W$4:W1658,1))</f>
        <v>#REF!</v>
      </c>
    </row>
    <row r="1659" spans="12:24" s="21" customFormat="1" x14ac:dyDescent="0.2">
      <c r="L1659" s="22">
        <v>1656</v>
      </c>
      <c r="M1659" s="22" t="e">
        <f>IF(#REF!=#REF!,1,0)</f>
        <v>#REF!</v>
      </c>
      <c r="N1659" s="22" t="e">
        <f>IF(M1659=0,"",COUNTIF(M$4:M1659,1))</f>
        <v>#REF!</v>
      </c>
      <c r="O1659" s="53" t="e">
        <f>IF(#REF!=zz!BR$2396,1,0)</f>
        <v>#REF!</v>
      </c>
      <c r="P1659" s="53" t="e">
        <f>IF(O1659=0,"",COUNTIF(O$4:O1659,1))</f>
        <v>#REF!</v>
      </c>
      <c r="Q1659" s="53" t="e">
        <f>IF(#REF!=zz!BR$2398,1,0)</f>
        <v>#REF!</v>
      </c>
      <c r="R1659" s="53" t="e">
        <f>IF(Q1659=0,"",COUNTIF(Q$4:Q1659,1))</f>
        <v>#REF!</v>
      </c>
      <c r="S1659" s="53" t="e">
        <f>IF(#REF!=zz!BR$2400,1,0)</f>
        <v>#REF!</v>
      </c>
      <c r="T1659" s="53" t="e">
        <f>IF(S1659=0,"",COUNTIF(S$4:S1659,1))</f>
        <v>#REF!</v>
      </c>
      <c r="U1659" s="53" t="e">
        <f>IF(#REF!&lt;&gt;"",1,"")</f>
        <v>#REF!</v>
      </c>
      <c r="V1659" s="53" t="e">
        <f>IF(U1659="","",COUNTIF(U$4:U1659,1))</f>
        <v>#REF!</v>
      </c>
      <c r="W1659" s="53" t="e">
        <f>#REF!</f>
        <v>#REF!</v>
      </c>
      <c r="X1659" s="53" t="e">
        <f>IF(W1659=0,"",COUNTIF(W$4:W1659,1))</f>
        <v>#REF!</v>
      </c>
    </row>
    <row r="1660" spans="12:24" s="21" customFormat="1" x14ac:dyDescent="0.2">
      <c r="L1660" s="22">
        <v>1657</v>
      </c>
      <c r="M1660" s="22" t="e">
        <f>IF(#REF!=#REF!,1,0)</f>
        <v>#REF!</v>
      </c>
      <c r="N1660" s="22" t="e">
        <f>IF(M1660=0,"",COUNTIF(M$4:M1660,1))</f>
        <v>#REF!</v>
      </c>
      <c r="O1660" s="53" t="e">
        <f>IF(#REF!=zz!BR$2396,1,0)</f>
        <v>#REF!</v>
      </c>
      <c r="P1660" s="53" t="e">
        <f>IF(O1660=0,"",COUNTIF(O$4:O1660,1))</f>
        <v>#REF!</v>
      </c>
      <c r="Q1660" s="53" t="e">
        <f>IF(#REF!=zz!BR$2398,1,0)</f>
        <v>#REF!</v>
      </c>
      <c r="R1660" s="53" t="e">
        <f>IF(Q1660=0,"",COUNTIF(Q$4:Q1660,1))</f>
        <v>#REF!</v>
      </c>
      <c r="S1660" s="53" t="e">
        <f>IF(#REF!=zz!BR$2400,1,0)</f>
        <v>#REF!</v>
      </c>
      <c r="T1660" s="53" t="e">
        <f>IF(S1660=0,"",COUNTIF(S$4:S1660,1))</f>
        <v>#REF!</v>
      </c>
      <c r="U1660" s="53" t="e">
        <f>IF(#REF!&lt;&gt;"",1,"")</f>
        <v>#REF!</v>
      </c>
      <c r="V1660" s="53" t="e">
        <f>IF(U1660="","",COUNTIF(U$4:U1660,1))</f>
        <v>#REF!</v>
      </c>
      <c r="W1660" s="53" t="e">
        <f>#REF!</f>
        <v>#REF!</v>
      </c>
      <c r="X1660" s="53" t="e">
        <f>IF(W1660=0,"",COUNTIF(W$4:W1660,1))</f>
        <v>#REF!</v>
      </c>
    </row>
    <row r="1661" spans="12:24" s="21" customFormat="1" x14ac:dyDescent="0.2">
      <c r="L1661" s="22">
        <v>1658</v>
      </c>
      <c r="M1661" s="22" t="e">
        <f>IF(#REF!=#REF!,1,0)</f>
        <v>#REF!</v>
      </c>
      <c r="N1661" s="22" t="e">
        <f>IF(M1661=0,"",COUNTIF(M$4:M1661,1))</f>
        <v>#REF!</v>
      </c>
      <c r="O1661" s="53" t="e">
        <f>IF(#REF!=zz!BR$2396,1,0)</f>
        <v>#REF!</v>
      </c>
      <c r="P1661" s="53" t="e">
        <f>IF(O1661=0,"",COUNTIF(O$4:O1661,1))</f>
        <v>#REF!</v>
      </c>
      <c r="Q1661" s="53" t="e">
        <f>IF(#REF!=zz!BR$2398,1,0)</f>
        <v>#REF!</v>
      </c>
      <c r="R1661" s="53" t="e">
        <f>IF(Q1661=0,"",COUNTIF(Q$4:Q1661,1))</f>
        <v>#REF!</v>
      </c>
      <c r="S1661" s="53" t="e">
        <f>IF(#REF!=zz!BR$2400,1,0)</f>
        <v>#REF!</v>
      </c>
      <c r="T1661" s="53" t="e">
        <f>IF(S1661=0,"",COUNTIF(S$4:S1661,1))</f>
        <v>#REF!</v>
      </c>
      <c r="U1661" s="53" t="e">
        <f>IF(#REF!&lt;&gt;"",1,"")</f>
        <v>#REF!</v>
      </c>
      <c r="V1661" s="53" t="e">
        <f>IF(U1661="","",COUNTIF(U$4:U1661,1))</f>
        <v>#REF!</v>
      </c>
      <c r="W1661" s="53" t="e">
        <f>#REF!</f>
        <v>#REF!</v>
      </c>
      <c r="X1661" s="53" t="e">
        <f>IF(W1661=0,"",COUNTIF(W$4:W1661,1))</f>
        <v>#REF!</v>
      </c>
    </row>
    <row r="1662" spans="12:24" s="21" customFormat="1" x14ac:dyDescent="0.2">
      <c r="L1662" s="22">
        <v>1659</v>
      </c>
      <c r="M1662" s="22" t="e">
        <f>IF(#REF!=#REF!,1,0)</f>
        <v>#REF!</v>
      </c>
      <c r="N1662" s="22" t="e">
        <f>IF(M1662=0,"",COUNTIF(M$4:M1662,1))</f>
        <v>#REF!</v>
      </c>
      <c r="O1662" s="53" t="e">
        <f>IF(#REF!=zz!BR$2396,1,0)</f>
        <v>#REF!</v>
      </c>
      <c r="P1662" s="53" t="e">
        <f>IF(O1662=0,"",COUNTIF(O$4:O1662,1))</f>
        <v>#REF!</v>
      </c>
      <c r="Q1662" s="53" t="e">
        <f>IF(#REF!=zz!BR$2398,1,0)</f>
        <v>#REF!</v>
      </c>
      <c r="R1662" s="53" t="e">
        <f>IF(Q1662=0,"",COUNTIF(Q$4:Q1662,1))</f>
        <v>#REF!</v>
      </c>
      <c r="S1662" s="53" t="e">
        <f>IF(#REF!=zz!BR$2400,1,0)</f>
        <v>#REF!</v>
      </c>
      <c r="T1662" s="53" t="e">
        <f>IF(S1662=0,"",COUNTIF(S$4:S1662,1))</f>
        <v>#REF!</v>
      </c>
      <c r="U1662" s="53" t="e">
        <f>IF(#REF!&lt;&gt;"",1,"")</f>
        <v>#REF!</v>
      </c>
      <c r="V1662" s="53" t="e">
        <f>IF(U1662="","",COUNTIF(U$4:U1662,1))</f>
        <v>#REF!</v>
      </c>
      <c r="W1662" s="53" t="e">
        <f>#REF!</f>
        <v>#REF!</v>
      </c>
      <c r="X1662" s="53" t="e">
        <f>IF(W1662=0,"",COUNTIF(W$4:W1662,1))</f>
        <v>#REF!</v>
      </c>
    </row>
    <row r="1663" spans="12:24" s="21" customFormat="1" x14ac:dyDescent="0.2">
      <c r="L1663" s="22">
        <v>1660</v>
      </c>
      <c r="M1663" s="22" t="e">
        <f>IF(#REF!=#REF!,1,0)</f>
        <v>#REF!</v>
      </c>
      <c r="N1663" s="22" t="e">
        <f>IF(M1663=0,"",COUNTIF(M$4:M1663,1))</f>
        <v>#REF!</v>
      </c>
      <c r="O1663" s="53" t="e">
        <f>IF(#REF!=zz!BR$2396,1,0)</f>
        <v>#REF!</v>
      </c>
      <c r="P1663" s="53" t="e">
        <f>IF(O1663=0,"",COUNTIF(O$4:O1663,1))</f>
        <v>#REF!</v>
      </c>
      <c r="Q1663" s="53" t="e">
        <f>IF(#REF!=zz!BR$2398,1,0)</f>
        <v>#REF!</v>
      </c>
      <c r="R1663" s="53" t="e">
        <f>IF(Q1663=0,"",COUNTIF(Q$4:Q1663,1))</f>
        <v>#REF!</v>
      </c>
      <c r="S1663" s="53" t="e">
        <f>IF(#REF!=zz!BR$2400,1,0)</f>
        <v>#REF!</v>
      </c>
      <c r="T1663" s="53" t="e">
        <f>IF(S1663=0,"",COUNTIF(S$4:S1663,1))</f>
        <v>#REF!</v>
      </c>
      <c r="U1663" s="53" t="e">
        <f>IF(#REF!&lt;&gt;"",1,"")</f>
        <v>#REF!</v>
      </c>
      <c r="V1663" s="53" t="e">
        <f>IF(U1663="","",COUNTIF(U$4:U1663,1))</f>
        <v>#REF!</v>
      </c>
      <c r="W1663" s="53" t="e">
        <f>#REF!</f>
        <v>#REF!</v>
      </c>
      <c r="X1663" s="53" t="e">
        <f>IF(W1663=0,"",COUNTIF(W$4:W1663,1))</f>
        <v>#REF!</v>
      </c>
    </row>
    <row r="1664" spans="12:24" s="21" customFormat="1" x14ac:dyDescent="0.2">
      <c r="L1664" s="22">
        <v>1661</v>
      </c>
      <c r="M1664" s="22" t="e">
        <f>IF(#REF!=#REF!,1,0)</f>
        <v>#REF!</v>
      </c>
      <c r="N1664" s="22" t="e">
        <f>IF(M1664=0,"",COUNTIF(M$4:M1664,1))</f>
        <v>#REF!</v>
      </c>
      <c r="O1664" s="53" t="e">
        <f>IF(#REF!=zz!BR$2396,1,0)</f>
        <v>#REF!</v>
      </c>
      <c r="P1664" s="53" t="e">
        <f>IF(O1664=0,"",COUNTIF(O$4:O1664,1))</f>
        <v>#REF!</v>
      </c>
      <c r="Q1664" s="53" t="e">
        <f>IF(#REF!=zz!BR$2398,1,0)</f>
        <v>#REF!</v>
      </c>
      <c r="R1664" s="53" t="e">
        <f>IF(Q1664=0,"",COUNTIF(Q$4:Q1664,1))</f>
        <v>#REF!</v>
      </c>
      <c r="S1664" s="53" t="e">
        <f>IF(#REF!=zz!BR$2400,1,0)</f>
        <v>#REF!</v>
      </c>
      <c r="T1664" s="53" t="e">
        <f>IF(S1664=0,"",COUNTIF(S$4:S1664,1))</f>
        <v>#REF!</v>
      </c>
      <c r="U1664" s="53" t="e">
        <f>IF(#REF!&lt;&gt;"",1,"")</f>
        <v>#REF!</v>
      </c>
      <c r="V1664" s="53" t="e">
        <f>IF(U1664="","",COUNTIF(U$4:U1664,1))</f>
        <v>#REF!</v>
      </c>
      <c r="W1664" s="53" t="e">
        <f>#REF!</f>
        <v>#REF!</v>
      </c>
      <c r="X1664" s="53" t="e">
        <f>IF(W1664=0,"",COUNTIF(W$4:W1664,1))</f>
        <v>#REF!</v>
      </c>
    </row>
    <row r="1665" spans="12:24" s="21" customFormat="1" x14ac:dyDescent="0.2">
      <c r="L1665" s="22">
        <v>1662</v>
      </c>
      <c r="M1665" s="22" t="e">
        <f>IF(#REF!=#REF!,1,0)</f>
        <v>#REF!</v>
      </c>
      <c r="N1665" s="22" t="e">
        <f>IF(M1665=0,"",COUNTIF(M$4:M1665,1))</f>
        <v>#REF!</v>
      </c>
      <c r="O1665" s="53" t="e">
        <f>IF(#REF!=zz!BR$2396,1,0)</f>
        <v>#REF!</v>
      </c>
      <c r="P1665" s="53" t="e">
        <f>IF(O1665=0,"",COUNTIF(O$4:O1665,1))</f>
        <v>#REF!</v>
      </c>
      <c r="Q1665" s="53" t="e">
        <f>IF(#REF!=zz!BR$2398,1,0)</f>
        <v>#REF!</v>
      </c>
      <c r="R1665" s="53" t="e">
        <f>IF(Q1665=0,"",COUNTIF(Q$4:Q1665,1))</f>
        <v>#REF!</v>
      </c>
      <c r="S1665" s="53" t="e">
        <f>IF(#REF!=zz!BR$2400,1,0)</f>
        <v>#REF!</v>
      </c>
      <c r="T1665" s="53" t="e">
        <f>IF(S1665=0,"",COUNTIF(S$4:S1665,1))</f>
        <v>#REF!</v>
      </c>
      <c r="U1665" s="53" t="e">
        <f>IF(#REF!&lt;&gt;"",1,"")</f>
        <v>#REF!</v>
      </c>
      <c r="V1665" s="53" t="e">
        <f>IF(U1665="","",COUNTIF(U$4:U1665,1))</f>
        <v>#REF!</v>
      </c>
      <c r="W1665" s="53" t="e">
        <f>#REF!</f>
        <v>#REF!</v>
      </c>
      <c r="X1665" s="53" t="e">
        <f>IF(W1665=0,"",COUNTIF(W$4:W1665,1))</f>
        <v>#REF!</v>
      </c>
    </row>
    <row r="1666" spans="12:24" s="21" customFormat="1" x14ac:dyDescent="0.2">
      <c r="L1666" s="22">
        <v>1663</v>
      </c>
      <c r="M1666" s="22" t="e">
        <f>IF(#REF!=#REF!,1,0)</f>
        <v>#REF!</v>
      </c>
      <c r="N1666" s="22" t="e">
        <f>IF(M1666=0,"",COUNTIF(M$4:M1666,1))</f>
        <v>#REF!</v>
      </c>
      <c r="O1666" s="53" t="e">
        <f>IF(#REF!=zz!BR$2396,1,0)</f>
        <v>#REF!</v>
      </c>
      <c r="P1666" s="53" t="e">
        <f>IF(O1666=0,"",COUNTIF(O$4:O1666,1))</f>
        <v>#REF!</v>
      </c>
      <c r="Q1666" s="53" t="e">
        <f>IF(#REF!=zz!BR$2398,1,0)</f>
        <v>#REF!</v>
      </c>
      <c r="R1666" s="53" t="e">
        <f>IF(Q1666=0,"",COUNTIF(Q$4:Q1666,1))</f>
        <v>#REF!</v>
      </c>
      <c r="S1666" s="53" t="e">
        <f>IF(#REF!=zz!BR$2400,1,0)</f>
        <v>#REF!</v>
      </c>
      <c r="T1666" s="53" t="e">
        <f>IF(S1666=0,"",COUNTIF(S$4:S1666,1))</f>
        <v>#REF!</v>
      </c>
      <c r="U1666" s="53" t="e">
        <f>IF(#REF!&lt;&gt;"",1,"")</f>
        <v>#REF!</v>
      </c>
      <c r="V1666" s="53" t="e">
        <f>IF(U1666="","",COUNTIF(U$4:U1666,1))</f>
        <v>#REF!</v>
      </c>
      <c r="W1666" s="53" t="e">
        <f>#REF!</f>
        <v>#REF!</v>
      </c>
      <c r="X1666" s="53" t="e">
        <f>IF(W1666=0,"",COUNTIF(W$4:W1666,1))</f>
        <v>#REF!</v>
      </c>
    </row>
    <row r="1667" spans="12:24" s="21" customFormat="1" x14ac:dyDescent="0.2">
      <c r="L1667" s="22">
        <v>1664</v>
      </c>
      <c r="M1667" s="22" t="e">
        <f>IF(#REF!=#REF!,1,0)</f>
        <v>#REF!</v>
      </c>
      <c r="N1667" s="22" t="e">
        <f>IF(M1667=0,"",COUNTIF(M$4:M1667,1))</f>
        <v>#REF!</v>
      </c>
      <c r="O1667" s="53" t="e">
        <f>IF(#REF!=zz!BR$2396,1,0)</f>
        <v>#REF!</v>
      </c>
      <c r="P1667" s="53" t="e">
        <f>IF(O1667=0,"",COUNTIF(O$4:O1667,1))</f>
        <v>#REF!</v>
      </c>
      <c r="Q1667" s="53" t="e">
        <f>IF(#REF!=zz!BR$2398,1,0)</f>
        <v>#REF!</v>
      </c>
      <c r="R1667" s="53" t="e">
        <f>IF(Q1667=0,"",COUNTIF(Q$4:Q1667,1))</f>
        <v>#REF!</v>
      </c>
      <c r="S1667" s="53" t="e">
        <f>IF(#REF!=zz!BR$2400,1,0)</f>
        <v>#REF!</v>
      </c>
      <c r="T1667" s="53" t="e">
        <f>IF(S1667=0,"",COUNTIF(S$4:S1667,1))</f>
        <v>#REF!</v>
      </c>
      <c r="U1667" s="53" t="e">
        <f>IF(#REF!&lt;&gt;"",1,"")</f>
        <v>#REF!</v>
      </c>
      <c r="V1667" s="53" t="e">
        <f>IF(U1667="","",COUNTIF(U$4:U1667,1))</f>
        <v>#REF!</v>
      </c>
      <c r="W1667" s="53" t="e">
        <f>#REF!</f>
        <v>#REF!</v>
      </c>
      <c r="X1667" s="53" t="e">
        <f>IF(W1667=0,"",COUNTIF(W$4:W1667,1))</f>
        <v>#REF!</v>
      </c>
    </row>
    <row r="1668" spans="12:24" s="21" customFormat="1" x14ac:dyDescent="0.2">
      <c r="L1668" s="22">
        <v>1665</v>
      </c>
      <c r="M1668" s="22" t="e">
        <f>IF(#REF!=#REF!,1,0)</f>
        <v>#REF!</v>
      </c>
      <c r="N1668" s="22" t="e">
        <f>IF(M1668=0,"",COUNTIF(M$4:M1668,1))</f>
        <v>#REF!</v>
      </c>
      <c r="O1668" s="53" t="e">
        <f>IF(#REF!=zz!BR$2396,1,0)</f>
        <v>#REF!</v>
      </c>
      <c r="P1668" s="53" t="e">
        <f>IF(O1668=0,"",COUNTIF(O$4:O1668,1))</f>
        <v>#REF!</v>
      </c>
      <c r="Q1668" s="53" t="e">
        <f>IF(#REF!=zz!BR$2398,1,0)</f>
        <v>#REF!</v>
      </c>
      <c r="R1668" s="53" t="e">
        <f>IF(Q1668=0,"",COUNTIF(Q$4:Q1668,1))</f>
        <v>#REF!</v>
      </c>
      <c r="S1668" s="53" t="e">
        <f>IF(#REF!=zz!BR$2400,1,0)</f>
        <v>#REF!</v>
      </c>
      <c r="T1668" s="53" t="e">
        <f>IF(S1668=0,"",COUNTIF(S$4:S1668,1))</f>
        <v>#REF!</v>
      </c>
      <c r="U1668" s="53" t="e">
        <f>IF(#REF!&lt;&gt;"",1,"")</f>
        <v>#REF!</v>
      </c>
      <c r="V1668" s="53" t="e">
        <f>IF(U1668="","",COUNTIF(U$4:U1668,1))</f>
        <v>#REF!</v>
      </c>
      <c r="W1668" s="53" t="e">
        <f>#REF!</f>
        <v>#REF!</v>
      </c>
      <c r="X1668" s="53" t="e">
        <f>IF(W1668=0,"",COUNTIF(W$4:W1668,1))</f>
        <v>#REF!</v>
      </c>
    </row>
    <row r="1669" spans="12:24" s="21" customFormat="1" x14ac:dyDescent="0.2">
      <c r="L1669" s="22">
        <v>1666</v>
      </c>
      <c r="M1669" s="22" t="e">
        <f>IF(#REF!=#REF!,1,0)</f>
        <v>#REF!</v>
      </c>
      <c r="N1669" s="22" t="e">
        <f>IF(M1669=0,"",COUNTIF(M$4:M1669,1))</f>
        <v>#REF!</v>
      </c>
      <c r="O1669" s="53" t="e">
        <f>IF(#REF!=zz!BR$2396,1,0)</f>
        <v>#REF!</v>
      </c>
      <c r="P1669" s="53" t="e">
        <f>IF(O1669=0,"",COUNTIF(O$4:O1669,1))</f>
        <v>#REF!</v>
      </c>
      <c r="Q1669" s="53" t="e">
        <f>IF(#REF!=zz!BR$2398,1,0)</f>
        <v>#REF!</v>
      </c>
      <c r="R1669" s="53" t="e">
        <f>IF(Q1669=0,"",COUNTIF(Q$4:Q1669,1))</f>
        <v>#REF!</v>
      </c>
      <c r="S1669" s="53" t="e">
        <f>IF(#REF!=zz!BR$2400,1,0)</f>
        <v>#REF!</v>
      </c>
      <c r="T1669" s="53" t="e">
        <f>IF(S1669=0,"",COUNTIF(S$4:S1669,1))</f>
        <v>#REF!</v>
      </c>
      <c r="U1669" s="53" t="e">
        <f>IF(#REF!&lt;&gt;"",1,"")</f>
        <v>#REF!</v>
      </c>
      <c r="V1669" s="53" t="e">
        <f>IF(U1669="","",COUNTIF(U$4:U1669,1))</f>
        <v>#REF!</v>
      </c>
      <c r="W1669" s="53" t="e">
        <f>#REF!</f>
        <v>#REF!</v>
      </c>
      <c r="X1669" s="53" t="e">
        <f>IF(W1669=0,"",COUNTIF(W$4:W1669,1))</f>
        <v>#REF!</v>
      </c>
    </row>
    <row r="1670" spans="12:24" s="21" customFormat="1" x14ac:dyDescent="0.2">
      <c r="L1670" s="22">
        <v>1667</v>
      </c>
      <c r="M1670" s="22" t="e">
        <f>IF(#REF!=#REF!,1,0)</f>
        <v>#REF!</v>
      </c>
      <c r="N1670" s="22" t="e">
        <f>IF(M1670=0,"",COUNTIF(M$4:M1670,1))</f>
        <v>#REF!</v>
      </c>
      <c r="O1670" s="53" t="e">
        <f>IF(#REF!=zz!BR$2396,1,0)</f>
        <v>#REF!</v>
      </c>
      <c r="P1670" s="53" t="e">
        <f>IF(O1670=0,"",COUNTIF(O$4:O1670,1))</f>
        <v>#REF!</v>
      </c>
      <c r="Q1670" s="53" t="e">
        <f>IF(#REF!=zz!BR$2398,1,0)</f>
        <v>#REF!</v>
      </c>
      <c r="R1670" s="53" t="e">
        <f>IF(Q1670=0,"",COUNTIF(Q$4:Q1670,1))</f>
        <v>#REF!</v>
      </c>
      <c r="S1670" s="53" t="e">
        <f>IF(#REF!=zz!BR$2400,1,0)</f>
        <v>#REF!</v>
      </c>
      <c r="T1670" s="53" t="e">
        <f>IF(S1670=0,"",COUNTIF(S$4:S1670,1))</f>
        <v>#REF!</v>
      </c>
      <c r="U1670" s="53" t="e">
        <f>IF(#REF!&lt;&gt;"",1,"")</f>
        <v>#REF!</v>
      </c>
      <c r="V1670" s="53" t="e">
        <f>IF(U1670="","",COUNTIF(U$4:U1670,1))</f>
        <v>#REF!</v>
      </c>
      <c r="W1670" s="53" t="e">
        <f>#REF!</f>
        <v>#REF!</v>
      </c>
      <c r="X1670" s="53" t="e">
        <f>IF(W1670=0,"",COUNTIF(W$4:W1670,1))</f>
        <v>#REF!</v>
      </c>
    </row>
    <row r="1671" spans="12:24" s="21" customFormat="1" x14ac:dyDescent="0.2">
      <c r="L1671" s="22">
        <v>1668</v>
      </c>
      <c r="M1671" s="22" t="e">
        <f>IF(#REF!=#REF!,1,0)</f>
        <v>#REF!</v>
      </c>
      <c r="N1671" s="22" t="e">
        <f>IF(M1671=0,"",COUNTIF(M$4:M1671,1))</f>
        <v>#REF!</v>
      </c>
      <c r="O1671" s="53" t="e">
        <f>IF(#REF!=zz!BR$2396,1,0)</f>
        <v>#REF!</v>
      </c>
      <c r="P1671" s="53" t="e">
        <f>IF(O1671=0,"",COUNTIF(O$4:O1671,1))</f>
        <v>#REF!</v>
      </c>
      <c r="Q1671" s="53" t="e">
        <f>IF(#REF!=zz!BR$2398,1,0)</f>
        <v>#REF!</v>
      </c>
      <c r="R1671" s="53" t="e">
        <f>IF(Q1671=0,"",COUNTIF(Q$4:Q1671,1))</f>
        <v>#REF!</v>
      </c>
      <c r="S1671" s="53" t="e">
        <f>IF(#REF!=zz!BR$2400,1,0)</f>
        <v>#REF!</v>
      </c>
      <c r="T1671" s="53" t="e">
        <f>IF(S1671=0,"",COUNTIF(S$4:S1671,1))</f>
        <v>#REF!</v>
      </c>
      <c r="U1671" s="53" t="e">
        <f>IF(#REF!&lt;&gt;"",1,"")</f>
        <v>#REF!</v>
      </c>
      <c r="V1671" s="53" t="e">
        <f>IF(U1671="","",COUNTIF(U$4:U1671,1))</f>
        <v>#REF!</v>
      </c>
      <c r="W1671" s="53" t="e">
        <f>#REF!</f>
        <v>#REF!</v>
      </c>
      <c r="X1671" s="53" t="e">
        <f>IF(W1671=0,"",COUNTIF(W$4:W1671,1))</f>
        <v>#REF!</v>
      </c>
    </row>
    <row r="1672" spans="12:24" s="21" customFormat="1" x14ac:dyDescent="0.2">
      <c r="L1672" s="22">
        <v>1669</v>
      </c>
      <c r="M1672" s="22" t="e">
        <f>IF(#REF!=#REF!,1,0)</f>
        <v>#REF!</v>
      </c>
      <c r="N1672" s="22" t="e">
        <f>IF(M1672=0,"",COUNTIF(M$4:M1672,1))</f>
        <v>#REF!</v>
      </c>
      <c r="O1672" s="53" t="e">
        <f>IF(#REF!=zz!BR$2396,1,0)</f>
        <v>#REF!</v>
      </c>
      <c r="P1672" s="53" t="e">
        <f>IF(O1672=0,"",COUNTIF(O$4:O1672,1))</f>
        <v>#REF!</v>
      </c>
      <c r="Q1672" s="53" t="e">
        <f>IF(#REF!=zz!BR$2398,1,0)</f>
        <v>#REF!</v>
      </c>
      <c r="R1672" s="53" t="e">
        <f>IF(Q1672=0,"",COUNTIF(Q$4:Q1672,1))</f>
        <v>#REF!</v>
      </c>
      <c r="S1672" s="53" t="e">
        <f>IF(#REF!=zz!BR$2400,1,0)</f>
        <v>#REF!</v>
      </c>
      <c r="T1672" s="53" t="e">
        <f>IF(S1672=0,"",COUNTIF(S$4:S1672,1))</f>
        <v>#REF!</v>
      </c>
      <c r="U1672" s="53" t="e">
        <f>IF(#REF!&lt;&gt;"",1,"")</f>
        <v>#REF!</v>
      </c>
      <c r="V1672" s="53" t="e">
        <f>IF(U1672="","",COUNTIF(U$4:U1672,1))</f>
        <v>#REF!</v>
      </c>
      <c r="W1672" s="53" t="e">
        <f>#REF!</f>
        <v>#REF!</v>
      </c>
      <c r="X1672" s="53" t="e">
        <f>IF(W1672=0,"",COUNTIF(W$4:W1672,1))</f>
        <v>#REF!</v>
      </c>
    </row>
    <row r="1673" spans="12:24" s="21" customFormat="1" x14ac:dyDescent="0.2">
      <c r="L1673" s="22">
        <v>1670</v>
      </c>
      <c r="M1673" s="22" t="e">
        <f>IF(#REF!=#REF!,1,0)</f>
        <v>#REF!</v>
      </c>
      <c r="N1673" s="22" t="e">
        <f>IF(M1673=0,"",COUNTIF(M$4:M1673,1))</f>
        <v>#REF!</v>
      </c>
      <c r="O1673" s="53" t="e">
        <f>IF(#REF!=zz!BR$2396,1,0)</f>
        <v>#REF!</v>
      </c>
      <c r="P1673" s="53" t="e">
        <f>IF(O1673=0,"",COUNTIF(O$4:O1673,1))</f>
        <v>#REF!</v>
      </c>
      <c r="Q1673" s="53" t="e">
        <f>IF(#REF!=zz!BR$2398,1,0)</f>
        <v>#REF!</v>
      </c>
      <c r="R1673" s="53" t="e">
        <f>IF(Q1673=0,"",COUNTIF(Q$4:Q1673,1))</f>
        <v>#REF!</v>
      </c>
      <c r="S1673" s="53" t="e">
        <f>IF(#REF!=zz!BR$2400,1,0)</f>
        <v>#REF!</v>
      </c>
      <c r="T1673" s="53" t="e">
        <f>IF(S1673=0,"",COUNTIF(S$4:S1673,1))</f>
        <v>#REF!</v>
      </c>
      <c r="U1673" s="53" t="e">
        <f>IF(#REF!&lt;&gt;"",1,"")</f>
        <v>#REF!</v>
      </c>
      <c r="V1673" s="53" t="e">
        <f>IF(U1673="","",COUNTIF(U$4:U1673,1))</f>
        <v>#REF!</v>
      </c>
      <c r="W1673" s="53" t="e">
        <f>#REF!</f>
        <v>#REF!</v>
      </c>
      <c r="X1673" s="53" t="e">
        <f>IF(W1673=0,"",COUNTIF(W$4:W1673,1))</f>
        <v>#REF!</v>
      </c>
    </row>
    <row r="1674" spans="12:24" s="21" customFormat="1" x14ac:dyDescent="0.2">
      <c r="L1674" s="22">
        <v>1671</v>
      </c>
      <c r="M1674" s="22" t="e">
        <f>IF(#REF!=#REF!,1,0)</f>
        <v>#REF!</v>
      </c>
      <c r="N1674" s="22" t="e">
        <f>IF(M1674=0,"",COUNTIF(M$4:M1674,1))</f>
        <v>#REF!</v>
      </c>
      <c r="O1674" s="53" t="e">
        <f>IF(#REF!=zz!BR$2396,1,0)</f>
        <v>#REF!</v>
      </c>
      <c r="P1674" s="53" t="e">
        <f>IF(O1674=0,"",COUNTIF(O$4:O1674,1))</f>
        <v>#REF!</v>
      </c>
      <c r="Q1674" s="53" t="e">
        <f>IF(#REF!=zz!BR$2398,1,0)</f>
        <v>#REF!</v>
      </c>
      <c r="R1674" s="53" t="e">
        <f>IF(Q1674=0,"",COUNTIF(Q$4:Q1674,1))</f>
        <v>#REF!</v>
      </c>
      <c r="S1674" s="53" t="e">
        <f>IF(#REF!=zz!BR$2400,1,0)</f>
        <v>#REF!</v>
      </c>
      <c r="T1674" s="53" t="e">
        <f>IF(S1674=0,"",COUNTIF(S$4:S1674,1))</f>
        <v>#REF!</v>
      </c>
      <c r="U1674" s="53" t="e">
        <f>IF(#REF!&lt;&gt;"",1,"")</f>
        <v>#REF!</v>
      </c>
      <c r="V1674" s="53" t="e">
        <f>IF(U1674="","",COUNTIF(U$4:U1674,1))</f>
        <v>#REF!</v>
      </c>
      <c r="W1674" s="53" t="e">
        <f>#REF!</f>
        <v>#REF!</v>
      </c>
      <c r="X1674" s="53" t="e">
        <f>IF(W1674=0,"",COUNTIF(W$4:W1674,1))</f>
        <v>#REF!</v>
      </c>
    </row>
    <row r="1675" spans="12:24" s="21" customFormat="1" x14ac:dyDescent="0.2">
      <c r="L1675" s="22">
        <v>1672</v>
      </c>
      <c r="M1675" s="22" t="e">
        <f>IF(#REF!=#REF!,1,0)</f>
        <v>#REF!</v>
      </c>
      <c r="N1675" s="22" t="e">
        <f>IF(M1675=0,"",COUNTIF(M$4:M1675,1))</f>
        <v>#REF!</v>
      </c>
      <c r="O1675" s="53" t="e">
        <f>IF(#REF!=zz!BR$2396,1,0)</f>
        <v>#REF!</v>
      </c>
      <c r="P1675" s="53" t="e">
        <f>IF(O1675=0,"",COUNTIF(O$4:O1675,1))</f>
        <v>#REF!</v>
      </c>
      <c r="Q1675" s="53" t="e">
        <f>IF(#REF!=zz!BR$2398,1,0)</f>
        <v>#REF!</v>
      </c>
      <c r="R1675" s="53" t="e">
        <f>IF(Q1675=0,"",COUNTIF(Q$4:Q1675,1))</f>
        <v>#REF!</v>
      </c>
      <c r="S1675" s="53" t="e">
        <f>IF(#REF!=zz!BR$2400,1,0)</f>
        <v>#REF!</v>
      </c>
      <c r="T1675" s="53" t="e">
        <f>IF(S1675=0,"",COUNTIF(S$4:S1675,1))</f>
        <v>#REF!</v>
      </c>
      <c r="U1675" s="53" t="e">
        <f>IF(#REF!&lt;&gt;"",1,"")</f>
        <v>#REF!</v>
      </c>
      <c r="V1675" s="53" t="e">
        <f>IF(U1675="","",COUNTIF(U$4:U1675,1))</f>
        <v>#REF!</v>
      </c>
      <c r="W1675" s="53" t="e">
        <f>#REF!</f>
        <v>#REF!</v>
      </c>
      <c r="X1675" s="53" t="e">
        <f>IF(W1675=0,"",COUNTIF(W$4:W1675,1))</f>
        <v>#REF!</v>
      </c>
    </row>
    <row r="1676" spans="12:24" s="21" customFormat="1" x14ac:dyDescent="0.2">
      <c r="L1676" s="22">
        <v>1673</v>
      </c>
      <c r="M1676" s="22" t="e">
        <f>IF(#REF!=#REF!,1,0)</f>
        <v>#REF!</v>
      </c>
      <c r="N1676" s="22" t="e">
        <f>IF(M1676=0,"",COUNTIF(M$4:M1676,1))</f>
        <v>#REF!</v>
      </c>
      <c r="O1676" s="53" t="e">
        <f>IF(#REF!=zz!BR$2396,1,0)</f>
        <v>#REF!</v>
      </c>
      <c r="P1676" s="53" t="e">
        <f>IF(O1676=0,"",COUNTIF(O$4:O1676,1))</f>
        <v>#REF!</v>
      </c>
      <c r="Q1676" s="53" t="e">
        <f>IF(#REF!=zz!BR$2398,1,0)</f>
        <v>#REF!</v>
      </c>
      <c r="R1676" s="53" t="e">
        <f>IF(Q1676=0,"",COUNTIF(Q$4:Q1676,1))</f>
        <v>#REF!</v>
      </c>
      <c r="S1676" s="53" t="e">
        <f>IF(#REF!=zz!BR$2400,1,0)</f>
        <v>#REF!</v>
      </c>
      <c r="T1676" s="53" t="e">
        <f>IF(S1676=0,"",COUNTIF(S$4:S1676,1))</f>
        <v>#REF!</v>
      </c>
      <c r="U1676" s="53" t="e">
        <f>IF(#REF!&lt;&gt;"",1,"")</f>
        <v>#REF!</v>
      </c>
      <c r="V1676" s="53" t="e">
        <f>IF(U1676="","",COUNTIF(U$4:U1676,1))</f>
        <v>#REF!</v>
      </c>
      <c r="W1676" s="53" t="e">
        <f>#REF!</f>
        <v>#REF!</v>
      </c>
      <c r="X1676" s="53" t="e">
        <f>IF(W1676=0,"",COUNTIF(W$4:W1676,1))</f>
        <v>#REF!</v>
      </c>
    </row>
    <row r="1677" spans="12:24" s="21" customFormat="1" x14ac:dyDescent="0.2">
      <c r="L1677" s="22">
        <v>1674</v>
      </c>
      <c r="M1677" s="22" t="e">
        <f>IF(#REF!=#REF!,1,0)</f>
        <v>#REF!</v>
      </c>
      <c r="N1677" s="22" t="e">
        <f>IF(M1677=0,"",COUNTIF(M$4:M1677,1))</f>
        <v>#REF!</v>
      </c>
      <c r="O1677" s="53" t="e">
        <f>IF(#REF!=zz!BR$2396,1,0)</f>
        <v>#REF!</v>
      </c>
      <c r="P1677" s="53" t="e">
        <f>IF(O1677=0,"",COUNTIF(O$4:O1677,1))</f>
        <v>#REF!</v>
      </c>
      <c r="Q1677" s="53" t="e">
        <f>IF(#REF!=zz!BR$2398,1,0)</f>
        <v>#REF!</v>
      </c>
      <c r="R1677" s="53" t="e">
        <f>IF(Q1677=0,"",COUNTIF(Q$4:Q1677,1))</f>
        <v>#REF!</v>
      </c>
      <c r="S1677" s="53" t="e">
        <f>IF(#REF!=zz!BR$2400,1,0)</f>
        <v>#REF!</v>
      </c>
      <c r="T1677" s="53" t="e">
        <f>IF(S1677=0,"",COUNTIF(S$4:S1677,1))</f>
        <v>#REF!</v>
      </c>
      <c r="U1677" s="53" t="e">
        <f>IF(#REF!&lt;&gt;"",1,"")</f>
        <v>#REF!</v>
      </c>
      <c r="V1677" s="53" t="e">
        <f>IF(U1677="","",COUNTIF(U$4:U1677,1))</f>
        <v>#REF!</v>
      </c>
      <c r="W1677" s="53" t="e">
        <f>#REF!</f>
        <v>#REF!</v>
      </c>
      <c r="X1677" s="53" t="e">
        <f>IF(W1677=0,"",COUNTIF(W$4:W1677,1))</f>
        <v>#REF!</v>
      </c>
    </row>
    <row r="1678" spans="12:24" s="21" customFormat="1" x14ac:dyDescent="0.2">
      <c r="L1678" s="22">
        <v>1675</v>
      </c>
      <c r="M1678" s="22" t="e">
        <f>IF(#REF!=#REF!,1,0)</f>
        <v>#REF!</v>
      </c>
      <c r="N1678" s="22" t="e">
        <f>IF(M1678=0,"",COUNTIF(M$4:M1678,1))</f>
        <v>#REF!</v>
      </c>
      <c r="O1678" s="53" t="e">
        <f>IF(#REF!=zz!BR$2396,1,0)</f>
        <v>#REF!</v>
      </c>
      <c r="P1678" s="53" t="e">
        <f>IF(O1678=0,"",COUNTIF(O$4:O1678,1))</f>
        <v>#REF!</v>
      </c>
      <c r="Q1678" s="53" t="e">
        <f>IF(#REF!=zz!BR$2398,1,0)</f>
        <v>#REF!</v>
      </c>
      <c r="R1678" s="53" t="e">
        <f>IF(Q1678=0,"",COUNTIF(Q$4:Q1678,1))</f>
        <v>#REF!</v>
      </c>
      <c r="S1678" s="53" t="e">
        <f>IF(#REF!=zz!BR$2400,1,0)</f>
        <v>#REF!</v>
      </c>
      <c r="T1678" s="53" t="e">
        <f>IF(S1678=0,"",COUNTIF(S$4:S1678,1))</f>
        <v>#REF!</v>
      </c>
      <c r="U1678" s="53" t="e">
        <f>IF(#REF!&lt;&gt;"",1,"")</f>
        <v>#REF!</v>
      </c>
      <c r="V1678" s="53" t="e">
        <f>IF(U1678="","",COUNTIF(U$4:U1678,1))</f>
        <v>#REF!</v>
      </c>
      <c r="W1678" s="53" t="e">
        <f>#REF!</f>
        <v>#REF!</v>
      </c>
      <c r="X1678" s="53" t="e">
        <f>IF(W1678=0,"",COUNTIF(W$4:W1678,1))</f>
        <v>#REF!</v>
      </c>
    </row>
    <row r="1679" spans="12:24" s="21" customFormat="1" x14ac:dyDescent="0.2">
      <c r="L1679" s="22">
        <v>1676</v>
      </c>
      <c r="M1679" s="22" t="e">
        <f>IF(#REF!=#REF!,1,0)</f>
        <v>#REF!</v>
      </c>
      <c r="N1679" s="22" t="e">
        <f>IF(M1679=0,"",COUNTIF(M$4:M1679,1))</f>
        <v>#REF!</v>
      </c>
      <c r="O1679" s="53" t="e">
        <f>IF(#REF!=zz!BR$2396,1,0)</f>
        <v>#REF!</v>
      </c>
      <c r="P1679" s="53" t="e">
        <f>IF(O1679=0,"",COUNTIF(O$4:O1679,1))</f>
        <v>#REF!</v>
      </c>
      <c r="Q1679" s="53" t="e">
        <f>IF(#REF!=zz!BR$2398,1,0)</f>
        <v>#REF!</v>
      </c>
      <c r="R1679" s="53" t="e">
        <f>IF(Q1679=0,"",COUNTIF(Q$4:Q1679,1))</f>
        <v>#REF!</v>
      </c>
      <c r="S1679" s="53" t="e">
        <f>IF(#REF!=zz!BR$2400,1,0)</f>
        <v>#REF!</v>
      </c>
      <c r="T1679" s="53" t="e">
        <f>IF(S1679=0,"",COUNTIF(S$4:S1679,1))</f>
        <v>#REF!</v>
      </c>
      <c r="U1679" s="53" t="e">
        <f>IF(#REF!&lt;&gt;"",1,"")</f>
        <v>#REF!</v>
      </c>
      <c r="V1679" s="53" t="e">
        <f>IF(U1679="","",COUNTIF(U$4:U1679,1))</f>
        <v>#REF!</v>
      </c>
      <c r="W1679" s="53" t="e">
        <f>#REF!</f>
        <v>#REF!</v>
      </c>
      <c r="X1679" s="53" t="e">
        <f>IF(W1679=0,"",COUNTIF(W$4:W1679,1))</f>
        <v>#REF!</v>
      </c>
    </row>
    <row r="1680" spans="12:24" s="21" customFormat="1" x14ac:dyDescent="0.2">
      <c r="L1680" s="22">
        <v>1677</v>
      </c>
      <c r="M1680" s="22" t="e">
        <f>IF(#REF!=#REF!,1,0)</f>
        <v>#REF!</v>
      </c>
      <c r="N1680" s="22" t="e">
        <f>IF(M1680=0,"",COUNTIF(M$4:M1680,1))</f>
        <v>#REF!</v>
      </c>
      <c r="O1680" s="53" t="e">
        <f>IF(#REF!=zz!BR$2396,1,0)</f>
        <v>#REF!</v>
      </c>
      <c r="P1680" s="53" t="e">
        <f>IF(O1680=0,"",COUNTIF(O$4:O1680,1))</f>
        <v>#REF!</v>
      </c>
      <c r="Q1680" s="53" t="e">
        <f>IF(#REF!=zz!BR$2398,1,0)</f>
        <v>#REF!</v>
      </c>
      <c r="R1680" s="53" t="e">
        <f>IF(Q1680=0,"",COUNTIF(Q$4:Q1680,1))</f>
        <v>#REF!</v>
      </c>
      <c r="S1680" s="53" t="e">
        <f>IF(#REF!=zz!BR$2400,1,0)</f>
        <v>#REF!</v>
      </c>
      <c r="T1680" s="53" t="e">
        <f>IF(S1680=0,"",COUNTIF(S$4:S1680,1))</f>
        <v>#REF!</v>
      </c>
      <c r="U1680" s="53" t="e">
        <f>IF(#REF!&lt;&gt;"",1,"")</f>
        <v>#REF!</v>
      </c>
      <c r="V1680" s="53" t="e">
        <f>IF(U1680="","",COUNTIF(U$4:U1680,1))</f>
        <v>#REF!</v>
      </c>
      <c r="W1680" s="53" t="e">
        <f>#REF!</f>
        <v>#REF!</v>
      </c>
      <c r="X1680" s="53" t="e">
        <f>IF(W1680=0,"",COUNTIF(W$4:W1680,1))</f>
        <v>#REF!</v>
      </c>
    </row>
    <row r="1681" spans="12:24" s="21" customFormat="1" x14ac:dyDescent="0.2">
      <c r="L1681" s="22">
        <v>1678</v>
      </c>
      <c r="M1681" s="22" t="e">
        <f>IF(#REF!=#REF!,1,0)</f>
        <v>#REF!</v>
      </c>
      <c r="N1681" s="22" t="e">
        <f>IF(M1681=0,"",COUNTIF(M$4:M1681,1))</f>
        <v>#REF!</v>
      </c>
      <c r="O1681" s="53" t="e">
        <f>IF(#REF!=zz!BR$2396,1,0)</f>
        <v>#REF!</v>
      </c>
      <c r="P1681" s="53" t="e">
        <f>IF(O1681=0,"",COUNTIF(O$4:O1681,1))</f>
        <v>#REF!</v>
      </c>
      <c r="Q1681" s="53" t="e">
        <f>IF(#REF!=zz!BR$2398,1,0)</f>
        <v>#REF!</v>
      </c>
      <c r="R1681" s="53" t="e">
        <f>IF(Q1681=0,"",COUNTIF(Q$4:Q1681,1))</f>
        <v>#REF!</v>
      </c>
      <c r="S1681" s="53" t="e">
        <f>IF(#REF!=zz!BR$2400,1,0)</f>
        <v>#REF!</v>
      </c>
      <c r="T1681" s="53" t="e">
        <f>IF(S1681=0,"",COUNTIF(S$4:S1681,1))</f>
        <v>#REF!</v>
      </c>
      <c r="U1681" s="53" t="e">
        <f>IF(#REF!&lt;&gt;"",1,"")</f>
        <v>#REF!</v>
      </c>
      <c r="V1681" s="53" t="e">
        <f>IF(U1681="","",COUNTIF(U$4:U1681,1))</f>
        <v>#REF!</v>
      </c>
      <c r="W1681" s="53" t="e">
        <f>#REF!</f>
        <v>#REF!</v>
      </c>
      <c r="X1681" s="53" t="e">
        <f>IF(W1681=0,"",COUNTIF(W$4:W1681,1))</f>
        <v>#REF!</v>
      </c>
    </row>
    <row r="1682" spans="12:24" s="21" customFormat="1" x14ac:dyDescent="0.2">
      <c r="L1682" s="22">
        <v>1679</v>
      </c>
      <c r="M1682" s="22" t="e">
        <f>IF(#REF!=#REF!,1,0)</f>
        <v>#REF!</v>
      </c>
      <c r="N1682" s="22" t="e">
        <f>IF(M1682=0,"",COUNTIF(M$4:M1682,1))</f>
        <v>#REF!</v>
      </c>
      <c r="O1682" s="53" t="e">
        <f>IF(#REF!=zz!BR$2396,1,0)</f>
        <v>#REF!</v>
      </c>
      <c r="P1682" s="53" t="e">
        <f>IF(O1682=0,"",COUNTIF(O$4:O1682,1))</f>
        <v>#REF!</v>
      </c>
      <c r="Q1682" s="53" t="e">
        <f>IF(#REF!=zz!BR$2398,1,0)</f>
        <v>#REF!</v>
      </c>
      <c r="R1682" s="53" t="e">
        <f>IF(Q1682=0,"",COUNTIF(Q$4:Q1682,1))</f>
        <v>#REF!</v>
      </c>
      <c r="S1682" s="53" t="e">
        <f>IF(#REF!=zz!BR$2400,1,0)</f>
        <v>#REF!</v>
      </c>
      <c r="T1682" s="53" t="e">
        <f>IF(S1682=0,"",COUNTIF(S$4:S1682,1))</f>
        <v>#REF!</v>
      </c>
      <c r="U1682" s="53" t="e">
        <f>IF(#REF!&lt;&gt;"",1,"")</f>
        <v>#REF!</v>
      </c>
      <c r="V1682" s="53" t="e">
        <f>IF(U1682="","",COUNTIF(U$4:U1682,1))</f>
        <v>#REF!</v>
      </c>
      <c r="W1682" s="53" t="e">
        <f>#REF!</f>
        <v>#REF!</v>
      </c>
      <c r="X1682" s="53" t="e">
        <f>IF(W1682=0,"",COUNTIF(W$4:W1682,1))</f>
        <v>#REF!</v>
      </c>
    </row>
    <row r="1683" spans="12:24" s="21" customFormat="1" x14ac:dyDescent="0.2">
      <c r="L1683" s="22">
        <v>1680</v>
      </c>
      <c r="M1683" s="22" t="e">
        <f>IF(#REF!=#REF!,1,0)</f>
        <v>#REF!</v>
      </c>
      <c r="N1683" s="22" t="e">
        <f>IF(M1683=0,"",COUNTIF(M$4:M1683,1))</f>
        <v>#REF!</v>
      </c>
      <c r="O1683" s="53" t="e">
        <f>IF(#REF!=zz!BR$2396,1,0)</f>
        <v>#REF!</v>
      </c>
      <c r="P1683" s="53" t="e">
        <f>IF(O1683=0,"",COUNTIF(O$4:O1683,1))</f>
        <v>#REF!</v>
      </c>
      <c r="Q1683" s="53" t="e">
        <f>IF(#REF!=zz!BR$2398,1,0)</f>
        <v>#REF!</v>
      </c>
      <c r="R1683" s="53" t="e">
        <f>IF(Q1683=0,"",COUNTIF(Q$4:Q1683,1))</f>
        <v>#REF!</v>
      </c>
      <c r="S1683" s="53" t="e">
        <f>IF(#REF!=zz!BR$2400,1,0)</f>
        <v>#REF!</v>
      </c>
      <c r="T1683" s="53" t="e">
        <f>IF(S1683=0,"",COUNTIF(S$4:S1683,1))</f>
        <v>#REF!</v>
      </c>
      <c r="U1683" s="53" t="e">
        <f>IF(#REF!&lt;&gt;"",1,"")</f>
        <v>#REF!</v>
      </c>
      <c r="V1683" s="53" t="e">
        <f>IF(U1683="","",COUNTIF(U$4:U1683,1))</f>
        <v>#REF!</v>
      </c>
      <c r="W1683" s="53" t="e">
        <f>#REF!</f>
        <v>#REF!</v>
      </c>
      <c r="X1683" s="53" t="e">
        <f>IF(W1683=0,"",COUNTIF(W$4:W1683,1))</f>
        <v>#REF!</v>
      </c>
    </row>
    <row r="1684" spans="12:24" s="21" customFormat="1" x14ac:dyDescent="0.2">
      <c r="L1684" s="22">
        <v>1681</v>
      </c>
      <c r="M1684" s="22" t="e">
        <f>IF(#REF!=#REF!,1,0)</f>
        <v>#REF!</v>
      </c>
      <c r="N1684" s="22" t="e">
        <f>IF(M1684=0,"",COUNTIF(M$4:M1684,1))</f>
        <v>#REF!</v>
      </c>
      <c r="O1684" s="53" t="e">
        <f>IF(#REF!=zz!BR$2396,1,0)</f>
        <v>#REF!</v>
      </c>
      <c r="P1684" s="53" t="e">
        <f>IF(O1684=0,"",COUNTIF(O$4:O1684,1))</f>
        <v>#REF!</v>
      </c>
      <c r="Q1684" s="53" t="e">
        <f>IF(#REF!=zz!BR$2398,1,0)</f>
        <v>#REF!</v>
      </c>
      <c r="R1684" s="53" t="e">
        <f>IF(Q1684=0,"",COUNTIF(Q$4:Q1684,1))</f>
        <v>#REF!</v>
      </c>
      <c r="S1684" s="53" t="e">
        <f>IF(#REF!=zz!BR$2400,1,0)</f>
        <v>#REF!</v>
      </c>
      <c r="T1684" s="53" t="e">
        <f>IF(S1684=0,"",COUNTIF(S$4:S1684,1))</f>
        <v>#REF!</v>
      </c>
      <c r="U1684" s="53" t="e">
        <f>IF(#REF!&lt;&gt;"",1,"")</f>
        <v>#REF!</v>
      </c>
      <c r="V1684" s="53" t="e">
        <f>IF(U1684="","",COUNTIF(U$4:U1684,1))</f>
        <v>#REF!</v>
      </c>
      <c r="W1684" s="53" t="e">
        <f>#REF!</f>
        <v>#REF!</v>
      </c>
      <c r="X1684" s="53" t="e">
        <f>IF(W1684=0,"",COUNTIF(W$4:W1684,1))</f>
        <v>#REF!</v>
      </c>
    </row>
    <row r="1685" spans="12:24" s="21" customFormat="1" x14ac:dyDescent="0.2">
      <c r="L1685" s="22">
        <v>1682</v>
      </c>
      <c r="M1685" s="22" t="e">
        <f>IF(#REF!=#REF!,1,0)</f>
        <v>#REF!</v>
      </c>
      <c r="N1685" s="22" t="e">
        <f>IF(M1685=0,"",COUNTIF(M$4:M1685,1))</f>
        <v>#REF!</v>
      </c>
      <c r="O1685" s="53" t="e">
        <f>IF(#REF!=zz!BR$2396,1,0)</f>
        <v>#REF!</v>
      </c>
      <c r="P1685" s="53" t="e">
        <f>IF(O1685=0,"",COUNTIF(O$4:O1685,1))</f>
        <v>#REF!</v>
      </c>
      <c r="Q1685" s="53" t="e">
        <f>IF(#REF!=zz!BR$2398,1,0)</f>
        <v>#REF!</v>
      </c>
      <c r="R1685" s="53" t="e">
        <f>IF(Q1685=0,"",COUNTIF(Q$4:Q1685,1))</f>
        <v>#REF!</v>
      </c>
      <c r="S1685" s="53" t="e">
        <f>IF(#REF!=zz!BR$2400,1,0)</f>
        <v>#REF!</v>
      </c>
      <c r="T1685" s="53" t="e">
        <f>IF(S1685=0,"",COUNTIF(S$4:S1685,1))</f>
        <v>#REF!</v>
      </c>
      <c r="U1685" s="53" t="e">
        <f>IF(#REF!&lt;&gt;"",1,"")</f>
        <v>#REF!</v>
      </c>
      <c r="V1685" s="53" t="e">
        <f>IF(U1685="","",COUNTIF(U$4:U1685,1))</f>
        <v>#REF!</v>
      </c>
      <c r="W1685" s="53" t="e">
        <f>#REF!</f>
        <v>#REF!</v>
      </c>
      <c r="X1685" s="53" t="e">
        <f>IF(W1685=0,"",COUNTIF(W$4:W1685,1))</f>
        <v>#REF!</v>
      </c>
    </row>
    <row r="1686" spans="12:24" s="21" customFormat="1" x14ac:dyDescent="0.2">
      <c r="L1686" s="22">
        <v>1683</v>
      </c>
      <c r="M1686" s="22" t="e">
        <f>IF(#REF!=#REF!,1,0)</f>
        <v>#REF!</v>
      </c>
      <c r="N1686" s="22" t="e">
        <f>IF(M1686=0,"",COUNTIF(M$4:M1686,1))</f>
        <v>#REF!</v>
      </c>
      <c r="O1686" s="53" t="e">
        <f>IF(#REF!=zz!BR$2396,1,0)</f>
        <v>#REF!</v>
      </c>
      <c r="P1686" s="53" t="e">
        <f>IF(O1686=0,"",COUNTIF(O$4:O1686,1))</f>
        <v>#REF!</v>
      </c>
      <c r="Q1686" s="53" t="e">
        <f>IF(#REF!=zz!BR$2398,1,0)</f>
        <v>#REF!</v>
      </c>
      <c r="R1686" s="53" t="e">
        <f>IF(Q1686=0,"",COUNTIF(Q$4:Q1686,1))</f>
        <v>#REF!</v>
      </c>
      <c r="S1686" s="53" t="e">
        <f>IF(#REF!=zz!BR$2400,1,0)</f>
        <v>#REF!</v>
      </c>
      <c r="T1686" s="53" t="e">
        <f>IF(S1686=0,"",COUNTIF(S$4:S1686,1))</f>
        <v>#REF!</v>
      </c>
      <c r="U1686" s="53" t="e">
        <f>IF(#REF!&lt;&gt;"",1,"")</f>
        <v>#REF!</v>
      </c>
      <c r="V1686" s="53" t="e">
        <f>IF(U1686="","",COUNTIF(U$4:U1686,1))</f>
        <v>#REF!</v>
      </c>
      <c r="W1686" s="53" t="e">
        <f>#REF!</f>
        <v>#REF!</v>
      </c>
      <c r="X1686" s="53" t="e">
        <f>IF(W1686=0,"",COUNTIF(W$4:W1686,1))</f>
        <v>#REF!</v>
      </c>
    </row>
    <row r="1687" spans="12:24" s="21" customFormat="1" x14ac:dyDescent="0.2">
      <c r="L1687" s="22">
        <v>1684</v>
      </c>
      <c r="M1687" s="22" t="e">
        <f>IF(#REF!=#REF!,1,0)</f>
        <v>#REF!</v>
      </c>
      <c r="N1687" s="22" t="e">
        <f>IF(M1687=0,"",COUNTIF(M$4:M1687,1))</f>
        <v>#REF!</v>
      </c>
      <c r="O1687" s="53" t="e">
        <f>IF(#REF!=zz!BR$2396,1,0)</f>
        <v>#REF!</v>
      </c>
      <c r="P1687" s="53" t="e">
        <f>IF(O1687=0,"",COUNTIF(O$4:O1687,1))</f>
        <v>#REF!</v>
      </c>
      <c r="Q1687" s="53" t="e">
        <f>IF(#REF!=zz!BR$2398,1,0)</f>
        <v>#REF!</v>
      </c>
      <c r="R1687" s="53" t="e">
        <f>IF(Q1687=0,"",COUNTIF(Q$4:Q1687,1))</f>
        <v>#REF!</v>
      </c>
      <c r="S1687" s="53" t="e">
        <f>IF(#REF!=zz!BR$2400,1,0)</f>
        <v>#REF!</v>
      </c>
      <c r="T1687" s="53" t="e">
        <f>IF(S1687=0,"",COUNTIF(S$4:S1687,1))</f>
        <v>#REF!</v>
      </c>
      <c r="U1687" s="53" t="e">
        <f>IF(#REF!&lt;&gt;"",1,"")</f>
        <v>#REF!</v>
      </c>
      <c r="V1687" s="53" t="e">
        <f>IF(U1687="","",COUNTIF(U$4:U1687,1))</f>
        <v>#REF!</v>
      </c>
      <c r="W1687" s="53" t="e">
        <f>#REF!</f>
        <v>#REF!</v>
      </c>
      <c r="X1687" s="53" t="e">
        <f>IF(W1687=0,"",COUNTIF(W$4:W1687,1))</f>
        <v>#REF!</v>
      </c>
    </row>
    <row r="1688" spans="12:24" s="21" customFormat="1" x14ac:dyDescent="0.2">
      <c r="L1688" s="22">
        <v>1685</v>
      </c>
      <c r="M1688" s="22" t="e">
        <f>IF(#REF!=#REF!,1,0)</f>
        <v>#REF!</v>
      </c>
      <c r="N1688" s="22" t="e">
        <f>IF(M1688=0,"",COUNTIF(M$4:M1688,1))</f>
        <v>#REF!</v>
      </c>
      <c r="O1688" s="53" t="e">
        <f>IF(#REF!=zz!BR$2396,1,0)</f>
        <v>#REF!</v>
      </c>
      <c r="P1688" s="53" t="e">
        <f>IF(O1688=0,"",COUNTIF(O$4:O1688,1))</f>
        <v>#REF!</v>
      </c>
      <c r="Q1688" s="53" t="e">
        <f>IF(#REF!=zz!BR$2398,1,0)</f>
        <v>#REF!</v>
      </c>
      <c r="R1688" s="53" t="e">
        <f>IF(Q1688=0,"",COUNTIF(Q$4:Q1688,1))</f>
        <v>#REF!</v>
      </c>
      <c r="S1688" s="53" t="e">
        <f>IF(#REF!=zz!BR$2400,1,0)</f>
        <v>#REF!</v>
      </c>
      <c r="T1688" s="53" t="e">
        <f>IF(S1688=0,"",COUNTIF(S$4:S1688,1))</f>
        <v>#REF!</v>
      </c>
      <c r="U1688" s="53" t="e">
        <f>IF(#REF!&lt;&gt;"",1,"")</f>
        <v>#REF!</v>
      </c>
      <c r="V1688" s="53" t="e">
        <f>IF(U1688="","",COUNTIF(U$4:U1688,1))</f>
        <v>#REF!</v>
      </c>
      <c r="W1688" s="53" t="e">
        <f>#REF!</f>
        <v>#REF!</v>
      </c>
      <c r="X1688" s="53" t="e">
        <f>IF(W1688=0,"",COUNTIF(W$4:W1688,1))</f>
        <v>#REF!</v>
      </c>
    </row>
    <row r="1689" spans="12:24" s="21" customFormat="1" x14ac:dyDescent="0.2">
      <c r="L1689" s="22">
        <v>1686</v>
      </c>
      <c r="M1689" s="22" t="e">
        <f>IF(#REF!=#REF!,1,0)</f>
        <v>#REF!</v>
      </c>
      <c r="N1689" s="22" t="e">
        <f>IF(M1689=0,"",COUNTIF(M$4:M1689,1))</f>
        <v>#REF!</v>
      </c>
      <c r="O1689" s="53" t="e">
        <f>IF(#REF!=zz!BR$2396,1,0)</f>
        <v>#REF!</v>
      </c>
      <c r="P1689" s="53" t="e">
        <f>IF(O1689=0,"",COUNTIF(O$4:O1689,1))</f>
        <v>#REF!</v>
      </c>
      <c r="Q1689" s="53" t="e">
        <f>IF(#REF!=zz!BR$2398,1,0)</f>
        <v>#REF!</v>
      </c>
      <c r="R1689" s="53" t="e">
        <f>IF(Q1689=0,"",COUNTIF(Q$4:Q1689,1))</f>
        <v>#REF!</v>
      </c>
      <c r="S1689" s="53" t="e">
        <f>IF(#REF!=zz!BR$2400,1,0)</f>
        <v>#REF!</v>
      </c>
      <c r="T1689" s="53" t="e">
        <f>IF(S1689=0,"",COUNTIF(S$4:S1689,1))</f>
        <v>#REF!</v>
      </c>
      <c r="U1689" s="53" t="e">
        <f>IF(#REF!&lt;&gt;"",1,"")</f>
        <v>#REF!</v>
      </c>
      <c r="V1689" s="53" t="e">
        <f>IF(U1689="","",COUNTIF(U$4:U1689,1))</f>
        <v>#REF!</v>
      </c>
      <c r="W1689" s="53" t="e">
        <f>#REF!</f>
        <v>#REF!</v>
      </c>
      <c r="X1689" s="53" t="e">
        <f>IF(W1689=0,"",COUNTIF(W$4:W1689,1))</f>
        <v>#REF!</v>
      </c>
    </row>
    <row r="1690" spans="12:24" s="21" customFormat="1" x14ac:dyDescent="0.2">
      <c r="L1690" s="22">
        <v>1687</v>
      </c>
      <c r="M1690" s="22" t="e">
        <f>IF(#REF!=#REF!,1,0)</f>
        <v>#REF!</v>
      </c>
      <c r="N1690" s="22" t="e">
        <f>IF(M1690=0,"",COUNTIF(M$4:M1690,1))</f>
        <v>#REF!</v>
      </c>
      <c r="O1690" s="53" t="e">
        <f>IF(#REF!=zz!BR$2396,1,0)</f>
        <v>#REF!</v>
      </c>
      <c r="P1690" s="53" t="e">
        <f>IF(O1690=0,"",COUNTIF(O$4:O1690,1))</f>
        <v>#REF!</v>
      </c>
      <c r="Q1690" s="53" t="e">
        <f>IF(#REF!=zz!BR$2398,1,0)</f>
        <v>#REF!</v>
      </c>
      <c r="R1690" s="53" t="e">
        <f>IF(Q1690=0,"",COUNTIF(Q$4:Q1690,1))</f>
        <v>#REF!</v>
      </c>
      <c r="S1690" s="53" t="e">
        <f>IF(#REF!=zz!BR$2400,1,0)</f>
        <v>#REF!</v>
      </c>
      <c r="T1690" s="53" t="e">
        <f>IF(S1690=0,"",COUNTIF(S$4:S1690,1))</f>
        <v>#REF!</v>
      </c>
      <c r="U1690" s="53" t="e">
        <f>IF(#REF!&lt;&gt;"",1,"")</f>
        <v>#REF!</v>
      </c>
      <c r="V1690" s="53" t="e">
        <f>IF(U1690="","",COUNTIF(U$4:U1690,1))</f>
        <v>#REF!</v>
      </c>
      <c r="W1690" s="53" t="e">
        <f>#REF!</f>
        <v>#REF!</v>
      </c>
      <c r="X1690" s="53" t="e">
        <f>IF(W1690=0,"",COUNTIF(W$4:W1690,1))</f>
        <v>#REF!</v>
      </c>
    </row>
    <row r="1691" spans="12:24" s="21" customFormat="1" x14ac:dyDescent="0.2">
      <c r="L1691" s="22">
        <v>1688</v>
      </c>
      <c r="M1691" s="22" t="e">
        <f>IF(#REF!=#REF!,1,0)</f>
        <v>#REF!</v>
      </c>
      <c r="N1691" s="22" t="e">
        <f>IF(M1691=0,"",COUNTIF(M$4:M1691,1))</f>
        <v>#REF!</v>
      </c>
      <c r="O1691" s="53" t="e">
        <f>IF(#REF!=zz!BR$2396,1,0)</f>
        <v>#REF!</v>
      </c>
      <c r="P1691" s="53" t="e">
        <f>IF(O1691=0,"",COUNTIF(O$4:O1691,1))</f>
        <v>#REF!</v>
      </c>
      <c r="Q1691" s="53" t="e">
        <f>IF(#REF!=zz!BR$2398,1,0)</f>
        <v>#REF!</v>
      </c>
      <c r="R1691" s="53" t="e">
        <f>IF(Q1691=0,"",COUNTIF(Q$4:Q1691,1))</f>
        <v>#REF!</v>
      </c>
      <c r="S1691" s="53" t="e">
        <f>IF(#REF!=zz!BR$2400,1,0)</f>
        <v>#REF!</v>
      </c>
      <c r="T1691" s="53" t="e">
        <f>IF(S1691=0,"",COUNTIF(S$4:S1691,1))</f>
        <v>#REF!</v>
      </c>
      <c r="U1691" s="53" t="e">
        <f>IF(#REF!&lt;&gt;"",1,"")</f>
        <v>#REF!</v>
      </c>
      <c r="V1691" s="53" t="e">
        <f>IF(U1691="","",COUNTIF(U$4:U1691,1))</f>
        <v>#REF!</v>
      </c>
      <c r="W1691" s="53" t="e">
        <f>#REF!</f>
        <v>#REF!</v>
      </c>
      <c r="X1691" s="53" t="e">
        <f>IF(W1691=0,"",COUNTIF(W$4:W1691,1))</f>
        <v>#REF!</v>
      </c>
    </row>
    <row r="1692" spans="12:24" s="21" customFormat="1" x14ac:dyDescent="0.2">
      <c r="L1692" s="22">
        <v>1689</v>
      </c>
      <c r="M1692" s="22" t="e">
        <f>IF(#REF!=#REF!,1,0)</f>
        <v>#REF!</v>
      </c>
      <c r="N1692" s="22" t="e">
        <f>IF(M1692=0,"",COUNTIF(M$4:M1692,1))</f>
        <v>#REF!</v>
      </c>
      <c r="O1692" s="53" t="e">
        <f>IF(#REF!=zz!BR$2396,1,0)</f>
        <v>#REF!</v>
      </c>
      <c r="P1692" s="53" t="e">
        <f>IF(O1692=0,"",COUNTIF(O$4:O1692,1))</f>
        <v>#REF!</v>
      </c>
      <c r="Q1692" s="53" t="e">
        <f>IF(#REF!=zz!BR$2398,1,0)</f>
        <v>#REF!</v>
      </c>
      <c r="R1692" s="53" t="e">
        <f>IF(Q1692=0,"",COUNTIF(Q$4:Q1692,1))</f>
        <v>#REF!</v>
      </c>
      <c r="S1692" s="53" t="e">
        <f>IF(#REF!=zz!BR$2400,1,0)</f>
        <v>#REF!</v>
      </c>
      <c r="T1692" s="53" t="e">
        <f>IF(S1692=0,"",COUNTIF(S$4:S1692,1))</f>
        <v>#REF!</v>
      </c>
      <c r="U1692" s="53" t="e">
        <f>IF(#REF!&lt;&gt;"",1,"")</f>
        <v>#REF!</v>
      </c>
      <c r="V1692" s="53" t="e">
        <f>IF(U1692="","",COUNTIF(U$4:U1692,1))</f>
        <v>#REF!</v>
      </c>
      <c r="W1692" s="53" t="e">
        <f>#REF!</f>
        <v>#REF!</v>
      </c>
      <c r="X1692" s="53" t="e">
        <f>IF(W1692=0,"",COUNTIF(W$4:W1692,1))</f>
        <v>#REF!</v>
      </c>
    </row>
    <row r="1693" spans="12:24" s="21" customFormat="1" x14ac:dyDescent="0.2">
      <c r="L1693" s="22">
        <v>1690</v>
      </c>
      <c r="M1693" s="22" t="e">
        <f>IF(#REF!=#REF!,1,0)</f>
        <v>#REF!</v>
      </c>
      <c r="N1693" s="22" t="e">
        <f>IF(M1693=0,"",COUNTIF(M$4:M1693,1))</f>
        <v>#REF!</v>
      </c>
      <c r="O1693" s="53" t="e">
        <f>IF(#REF!=zz!BR$2396,1,0)</f>
        <v>#REF!</v>
      </c>
      <c r="P1693" s="53" t="e">
        <f>IF(O1693=0,"",COUNTIF(O$4:O1693,1))</f>
        <v>#REF!</v>
      </c>
      <c r="Q1693" s="53" t="e">
        <f>IF(#REF!=zz!BR$2398,1,0)</f>
        <v>#REF!</v>
      </c>
      <c r="R1693" s="53" t="e">
        <f>IF(Q1693=0,"",COUNTIF(Q$4:Q1693,1))</f>
        <v>#REF!</v>
      </c>
      <c r="S1693" s="53" t="e">
        <f>IF(#REF!=zz!BR$2400,1,0)</f>
        <v>#REF!</v>
      </c>
      <c r="T1693" s="53" t="e">
        <f>IF(S1693=0,"",COUNTIF(S$4:S1693,1))</f>
        <v>#REF!</v>
      </c>
      <c r="U1693" s="53" t="e">
        <f>IF(#REF!&lt;&gt;"",1,"")</f>
        <v>#REF!</v>
      </c>
      <c r="V1693" s="53" t="e">
        <f>IF(U1693="","",COUNTIF(U$4:U1693,1))</f>
        <v>#REF!</v>
      </c>
      <c r="W1693" s="53" t="e">
        <f>#REF!</f>
        <v>#REF!</v>
      </c>
      <c r="X1693" s="53" t="e">
        <f>IF(W1693=0,"",COUNTIF(W$4:W1693,1))</f>
        <v>#REF!</v>
      </c>
    </row>
    <row r="1694" spans="12:24" s="21" customFormat="1" x14ac:dyDescent="0.2">
      <c r="L1694" s="22">
        <v>1691</v>
      </c>
      <c r="M1694" s="22" t="e">
        <f>IF(#REF!=#REF!,1,0)</f>
        <v>#REF!</v>
      </c>
      <c r="N1694" s="22" t="e">
        <f>IF(M1694=0,"",COUNTIF(M$4:M1694,1))</f>
        <v>#REF!</v>
      </c>
      <c r="O1694" s="53" t="e">
        <f>IF(#REF!=zz!BR$2396,1,0)</f>
        <v>#REF!</v>
      </c>
      <c r="P1694" s="53" t="e">
        <f>IF(O1694=0,"",COUNTIF(O$4:O1694,1))</f>
        <v>#REF!</v>
      </c>
      <c r="Q1694" s="53" t="e">
        <f>IF(#REF!=zz!BR$2398,1,0)</f>
        <v>#REF!</v>
      </c>
      <c r="R1694" s="53" t="e">
        <f>IF(Q1694=0,"",COUNTIF(Q$4:Q1694,1))</f>
        <v>#REF!</v>
      </c>
      <c r="S1694" s="53" t="e">
        <f>IF(#REF!=zz!BR$2400,1,0)</f>
        <v>#REF!</v>
      </c>
      <c r="T1694" s="53" t="e">
        <f>IF(S1694=0,"",COUNTIF(S$4:S1694,1))</f>
        <v>#REF!</v>
      </c>
      <c r="U1694" s="53" t="e">
        <f>IF(#REF!&lt;&gt;"",1,"")</f>
        <v>#REF!</v>
      </c>
      <c r="V1694" s="53" t="e">
        <f>IF(U1694="","",COUNTIF(U$4:U1694,1))</f>
        <v>#REF!</v>
      </c>
      <c r="W1694" s="53" t="e">
        <f>#REF!</f>
        <v>#REF!</v>
      </c>
      <c r="X1694" s="53" t="e">
        <f>IF(W1694=0,"",COUNTIF(W$4:W1694,1))</f>
        <v>#REF!</v>
      </c>
    </row>
    <row r="1695" spans="12:24" s="21" customFormat="1" x14ac:dyDescent="0.2">
      <c r="L1695" s="22">
        <v>1692</v>
      </c>
      <c r="M1695" s="22" t="e">
        <f>IF(#REF!=#REF!,1,0)</f>
        <v>#REF!</v>
      </c>
      <c r="N1695" s="22" t="e">
        <f>IF(M1695=0,"",COUNTIF(M$4:M1695,1))</f>
        <v>#REF!</v>
      </c>
      <c r="O1695" s="53" t="e">
        <f>IF(#REF!=zz!BR$2396,1,0)</f>
        <v>#REF!</v>
      </c>
      <c r="P1695" s="53" t="e">
        <f>IF(O1695=0,"",COUNTIF(O$4:O1695,1))</f>
        <v>#REF!</v>
      </c>
      <c r="Q1695" s="53" t="e">
        <f>IF(#REF!=zz!BR$2398,1,0)</f>
        <v>#REF!</v>
      </c>
      <c r="R1695" s="53" t="e">
        <f>IF(Q1695=0,"",COUNTIF(Q$4:Q1695,1))</f>
        <v>#REF!</v>
      </c>
      <c r="S1695" s="53" t="e">
        <f>IF(#REF!=zz!BR$2400,1,0)</f>
        <v>#REF!</v>
      </c>
      <c r="T1695" s="53" t="e">
        <f>IF(S1695=0,"",COUNTIF(S$4:S1695,1))</f>
        <v>#REF!</v>
      </c>
      <c r="U1695" s="53" t="e">
        <f>IF(#REF!&lt;&gt;"",1,"")</f>
        <v>#REF!</v>
      </c>
      <c r="V1695" s="53" t="e">
        <f>IF(U1695="","",COUNTIF(U$4:U1695,1))</f>
        <v>#REF!</v>
      </c>
      <c r="W1695" s="53" t="e">
        <f>#REF!</f>
        <v>#REF!</v>
      </c>
      <c r="X1695" s="53" t="e">
        <f>IF(W1695=0,"",COUNTIF(W$4:W1695,1))</f>
        <v>#REF!</v>
      </c>
    </row>
    <row r="1696" spans="12:24" s="21" customFormat="1" x14ac:dyDescent="0.2">
      <c r="L1696" s="22">
        <v>1693</v>
      </c>
      <c r="M1696" s="22" t="e">
        <f>IF(#REF!=#REF!,1,0)</f>
        <v>#REF!</v>
      </c>
      <c r="N1696" s="22" t="e">
        <f>IF(M1696=0,"",COUNTIF(M$4:M1696,1))</f>
        <v>#REF!</v>
      </c>
      <c r="O1696" s="53" t="e">
        <f>IF(#REF!=zz!BR$2396,1,0)</f>
        <v>#REF!</v>
      </c>
      <c r="P1696" s="53" t="e">
        <f>IF(O1696=0,"",COUNTIF(O$4:O1696,1))</f>
        <v>#REF!</v>
      </c>
      <c r="Q1696" s="53" t="e">
        <f>IF(#REF!=zz!BR$2398,1,0)</f>
        <v>#REF!</v>
      </c>
      <c r="R1696" s="53" t="e">
        <f>IF(Q1696=0,"",COUNTIF(Q$4:Q1696,1))</f>
        <v>#REF!</v>
      </c>
      <c r="S1696" s="53" t="e">
        <f>IF(#REF!=zz!BR$2400,1,0)</f>
        <v>#REF!</v>
      </c>
      <c r="T1696" s="53" t="e">
        <f>IF(S1696=0,"",COUNTIF(S$4:S1696,1))</f>
        <v>#REF!</v>
      </c>
      <c r="U1696" s="53" t="e">
        <f>IF(#REF!&lt;&gt;"",1,"")</f>
        <v>#REF!</v>
      </c>
      <c r="V1696" s="53" t="e">
        <f>IF(U1696="","",COUNTIF(U$4:U1696,1))</f>
        <v>#REF!</v>
      </c>
      <c r="W1696" s="53" t="e">
        <f>#REF!</f>
        <v>#REF!</v>
      </c>
      <c r="X1696" s="53" t="e">
        <f>IF(W1696=0,"",COUNTIF(W$4:W1696,1))</f>
        <v>#REF!</v>
      </c>
    </row>
    <row r="1697" spans="12:24" s="21" customFormat="1" x14ac:dyDescent="0.2">
      <c r="L1697" s="22">
        <v>1694</v>
      </c>
      <c r="M1697" s="22" t="e">
        <f>IF(#REF!=#REF!,1,0)</f>
        <v>#REF!</v>
      </c>
      <c r="N1697" s="22" t="e">
        <f>IF(M1697=0,"",COUNTIF(M$4:M1697,1))</f>
        <v>#REF!</v>
      </c>
      <c r="O1697" s="53" t="e">
        <f>IF(#REF!=zz!BR$2396,1,0)</f>
        <v>#REF!</v>
      </c>
      <c r="P1697" s="53" t="e">
        <f>IF(O1697=0,"",COUNTIF(O$4:O1697,1))</f>
        <v>#REF!</v>
      </c>
      <c r="Q1697" s="53" t="e">
        <f>IF(#REF!=zz!BR$2398,1,0)</f>
        <v>#REF!</v>
      </c>
      <c r="R1697" s="53" t="e">
        <f>IF(Q1697=0,"",COUNTIF(Q$4:Q1697,1))</f>
        <v>#REF!</v>
      </c>
      <c r="S1697" s="53" t="e">
        <f>IF(#REF!=zz!BR$2400,1,0)</f>
        <v>#REF!</v>
      </c>
      <c r="T1697" s="53" t="e">
        <f>IF(S1697=0,"",COUNTIF(S$4:S1697,1))</f>
        <v>#REF!</v>
      </c>
      <c r="U1697" s="53" t="e">
        <f>IF(#REF!&lt;&gt;"",1,"")</f>
        <v>#REF!</v>
      </c>
      <c r="V1697" s="53" t="e">
        <f>IF(U1697="","",COUNTIF(U$4:U1697,1))</f>
        <v>#REF!</v>
      </c>
      <c r="W1697" s="53" t="e">
        <f>#REF!</f>
        <v>#REF!</v>
      </c>
      <c r="X1697" s="53" t="e">
        <f>IF(W1697=0,"",COUNTIF(W$4:W1697,1))</f>
        <v>#REF!</v>
      </c>
    </row>
    <row r="1698" spans="12:24" s="21" customFormat="1" x14ac:dyDescent="0.2">
      <c r="L1698" s="22">
        <v>1695</v>
      </c>
      <c r="M1698" s="22" t="e">
        <f>IF(#REF!=#REF!,1,0)</f>
        <v>#REF!</v>
      </c>
      <c r="N1698" s="22" t="e">
        <f>IF(M1698=0,"",COUNTIF(M$4:M1698,1))</f>
        <v>#REF!</v>
      </c>
      <c r="O1698" s="53" t="e">
        <f>IF(#REF!=zz!BR$2396,1,0)</f>
        <v>#REF!</v>
      </c>
      <c r="P1698" s="53" t="e">
        <f>IF(O1698=0,"",COUNTIF(O$4:O1698,1))</f>
        <v>#REF!</v>
      </c>
      <c r="Q1698" s="53" t="e">
        <f>IF(#REF!=zz!BR$2398,1,0)</f>
        <v>#REF!</v>
      </c>
      <c r="R1698" s="53" t="e">
        <f>IF(Q1698=0,"",COUNTIF(Q$4:Q1698,1))</f>
        <v>#REF!</v>
      </c>
      <c r="S1698" s="53" t="e">
        <f>IF(#REF!=zz!BR$2400,1,0)</f>
        <v>#REF!</v>
      </c>
      <c r="T1698" s="53" t="e">
        <f>IF(S1698=0,"",COUNTIF(S$4:S1698,1))</f>
        <v>#REF!</v>
      </c>
      <c r="U1698" s="53" t="e">
        <f>IF(#REF!&lt;&gt;"",1,"")</f>
        <v>#REF!</v>
      </c>
      <c r="V1698" s="53" t="e">
        <f>IF(U1698="","",COUNTIF(U$4:U1698,1))</f>
        <v>#REF!</v>
      </c>
      <c r="W1698" s="53" t="e">
        <f>#REF!</f>
        <v>#REF!</v>
      </c>
      <c r="X1698" s="53" t="e">
        <f>IF(W1698=0,"",COUNTIF(W$4:W1698,1))</f>
        <v>#REF!</v>
      </c>
    </row>
    <row r="1699" spans="12:24" s="21" customFormat="1" x14ac:dyDescent="0.2">
      <c r="L1699" s="22">
        <v>1696</v>
      </c>
      <c r="M1699" s="22" t="e">
        <f>IF(#REF!=#REF!,1,0)</f>
        <v>#REF!</v>
      </c>
      <c r="N1699" s="22" t="e">
        <f>IF(M1699=0,"",COUNTIF(M$4:M1699,1))</f>
        <v>#REF!</v>
      </c>
      <c r="O1699" s="53" t="e">
        <f>IF(#REF!=zz!BR$2396,1,0)</f>
        <v>#REF!</v>
      </c>
      <c r="P1699" s="53" t="e">
        <f>IF(O1699=0,"",COUNTIF(O$4:O1699,1))</f>
        <v>#REF!</v>
      </c>
      <c r="Q1699" s="53" t="e">
        <f>IF(#REF!=zz!BR$2398,1,0)</f>
        <v>#REF!</v>
      </c>
      <c r="R1699" s="53" t="e">
        <f>IF(Q1699=0,"",COUNTIF(Q$4:Q1699,1))</f>
        <v>#REF!</v>
      </c>
      <c r="S1699" s="53" t="e">
        <f>IF(#REF!=zz!BR$2400,1,0)</f>
        <v>#REF!</v>
      </c>
      <c r="T1699" s="53" t="e">
        <f>IF(S1699=0,"",COUNTIF(S$4:S1699,1))</f>
        <v>#REF!</v>
      </c>
      <c r="U1699" s="53" t="e">
        <f>IF(#REF!&lt;&gt;"",1,"")</f>
        <v>#REF!</v>
      </c>
      <c r="V1699" s="53" t="e">
        <f>IF(U1699="","",COUNTIF(U$4:U1699,1))</f>
        <v>#REF!</v>
      </c>
      <c r="W1699" s="53" t="e">
        <f>#REF!</f>
        <v>#REF!</v>
      </c>
      <c r="X1699" s="53" t="e">
        <f>IF(W1699=0,"",COUNTIF(W$4:W1699,1))</f>
        <v>#REF!</v>
      </c>
    </row>
    <row r="1700" spans="12:24" s="21" customFormat="1" x14ac:dyDescent="0.2">
      <c r="L1700" s="22">
        <v>1697</v>
      </c>
      <c r="M1700" s="22" t="e">
        <f>IF(#REF!=#REF!,1,0)</f>
        <v>#REF!</v>
      </c>
      <c r="N1700" s="22" t="e">
        <f>IF(M1700=0,"",COUNTIF(M$4:M1700,1))</f>
        <v>#REF!</v>
      </c>
      <c r="O1700" s="53" t="e">
        <f>IF(#REF!=zz!BR$2396,1,0)</f>
        <v>#REF!</v>
      </c>
      <c r="P1700" s="53" t="e">
        <f>IF(O1700=0,"",COUNTIF(O$4:O1700,1))</f>
        <v>#REF!</v>
      </c>
      <c r="Q1700" s="53" t="e">
        <f>IF(#REF!=zz!BR$2398,1,0)</f>
        <v>#REF!</v>
      </c>
      <c r="R1700" s="53" t="e">
        <f>IF(Q1700=0,"",COUNTIF(Q$4:Q1700,1))</f>
        <v>#REF!</v>
      </c>
      <c r="S1700" s="53" t="e">
        <f>IF(#REF!=zz!BR$2400,1,0)</f>
        <v>#REF!</v>
      </c>
      <c r="T1700" s="53" t="e">
        <f>IF(S1700=0,"",COUNTIF(S$4:S1700,1))</f>
        <v>#REF!</v>
      </c>
      <c r="U1700" s="53" t="e">
        <f>IF(#REF!&lt;&gt;"",1,"")</f>
        <v>#REF!</v>
      </c>
      <c r="V1700" s="53" t="e">
        <f>IF(U1700="","",COUNTIF(U$4:U1700,1))</f>
        <v>#REF!</v>
      </c>
      <c r="W1700" s="53" t="e">
        <f>#REF!</f>
        <v>#REF!</v>
      </c>
      <c r="X1700" s="53" t="e">
        <f>IF(W1700=0,"",COUNTIF(W$4:W1700,1))</f>
        <v>#REF!</v>
      </c>
    </row>
    <row r="1701" spans="12:24" s="21" customFormat="1" x14ac:dyDescent="0.2">
      <c r="L1701" s="22">
        <v>1698</v>
      </c>
      <c r="M1701" s="22" t="e">
        <f>IF(#REF!=#REF!,1,0)</f>
        <v>#REF!</v>
      </c>
      <c r="N1701" s="22" t="e">
        <f>IF(M1701=0,"",COUNTIF(M$4:M1701,1))</f>
        <v>#REF!</v>
      </c>
      <c r="O1701" s="53" t="e">
        <f>IF(#REF!=zz!BR$2396,1,0)</f>
        <v>#REF!</v>
      </c>
      <c r="P1701" s="53" t="e">
        <f>IF(O1701=0,"",COUNTIF(O$4:O1701,1))</f>
        <v>#REF!</v>
      </c>
      <c r="Q1701" s="53" t="e">
        <f>IF(#REF!=zz!BR$2398,1,0)</f>
        <v>#REF!</v>
      </c>
      <c r="R1701" s="53" t="e">
        <f>IF(Q1701=0,"",COUNTIF(Q$4:Q1701,1))</f>
        <v>#REF!</v>
      </c>
      <c r="S1701" s="53" t="e">
        <f>IF(#REF!=zz!BR$2400,1,0)</f>
        <v>#REF!</v>
      </c>
      <c r="T1701" s="53" t="e">
        <f>IF(S1701=0,"",COUNTIF(S$4:S1701,1))</f>
        <v>#REF!</v>
      </c>
      <c r="U1701" s="53" t="e">
        <f>IF(#REF!&lt;&gt;"",1,"")</f>
        <v>#REF!</v>
      </c>
      <c r="V1701" s="53" t="e">
        <f>IF(U1701="","",COUNTIF(U$4:U1701,1))</f>
        <v>#REF!</v>
      </c>
      <c r="W1701" s="53" t="e">
        <f>#REF!</f>
        <v>#REF!</v>
      </c>
      <c r="X1701" s="53" t="e">
        <f>IF(W1701=0,"",COUNTIF(W$4:W1701,1))</f>
        <v>#REF!</v>
      </c>
    </row>
    <row r="1702" spans="12:24" s="21" customFormat="1" x14ac:dyDescent="0.2">
      <c r="L1702" s="22">
        <v>1699</v>
      </c>
      <c r="M1702" s="22" t="e">
        <f>IF(#REF!=#REF!,1,0)</f>
        <v>#REF!</v>
      </c>
      <c r="N1702" s="22" t="e">
        <f>IF(M1702=0,"",COUNTIF(M$4:M1702,1))</f>
        <v>#REF!</v>
      </c>
      <c r="O1702" s="53" t="e">
        <f>IF(#REF!=zz!BR$2396,1,0)</f>
        <v>#REF!</v>
      </c>
      <c r="P1702" s="53" t="e">
        <f>IF(O1702=0,"",COUNTIF(O$4:O1702,1))</f>
        <v>#REF!</v>
      </c>
      <c r="Q1702" s="53" t="e">
        <f>IF(#REF!=zz!BR$2398,1,0)</f>
        <v>#REF!</v>
      </c>
      <c r="R1702" s="53" t="e">
        <f>IF(Q1702=0,"",COUNTIF(Q$4:Q1702,1))</f>
        <v>#REF!</v>
      </c>
      <c r="S1702" s="53" t="e">
        <f>IF(#REF!=zz!BR$2400,1,0)</f>
        <v>#REF!</v>
      </c>
      <c r="T1702" s="53" t="e">
        <f>IF(S1702=0,"",COUNTIF(S$4:S1702,1))</f>
        <v>#REF!</v>
      </c>
      <c r="U1702" s="53" t="e">
        <f>IF(#REF!&lt;&gt;"",1,"")</f>
        <v>#REF!</v>
      </c>
      <c r="V1702" s="53" t="e">
        <f>IF(U1702="","",COUNTIF(U$4:U1702,1))</f>
        <v>#REF!</v>
      </c>
      <c r="W1702" s="53" t="e">
        <f>#REF!</f>
        <v>#REF!</v>
      </c>
      <c r="X1702" s="53" t="e">
        <f>IF(W1702=0,"",COUNTIF(W$4:W1702,1))</f>
        <v>#REF!</v>
      </c>
    </row>
    <row r="1703" spans="12:24" s="21" customFormat="1" x14ac:dyDescent="0.2">
      <c r="L1703" s="22">
        <v>1700</v>
      </c>
      <c r="M1703" s="22" t="e">
        <f>IF(#REF!=#REF!,1,0)</f>
        <v>#REF!</v>
      </c>
      <c r="N1703" s="22" t="e">
        <f>IF(M1703=0,"",COUNTIF(M$4:M1703,1))</f>
        <v>#REF!</v>
      </c>
      <c r="O1703" s="53" t="e">
        <f>IF(#REF!=zz!BR$2396,1,0)</f>
        <v>#REF!</v>
      </c>
      <c r="P1703" s="53" t="e">
        <f>IF(O1703=0,"",COUNTIF(O$4:O1703,1))</f>
        <v>#REF!</v>
      </c>
      <c r="Q1703" s="53" t="e">
        <f>IF(#REF!=zz!BR$2398,1,0)</f>
        <v>#REF!</v>
      </c>
      <c r="R1703" s="53" t="e">
        <f>IF(Q1703=0,"",COUNTIF(Q$4:Q1703,1))</f>
        <v>#REF!</v>
      </c>
      <c r="S1703" s="53" t="e">
        <f>IF(#REF!=zz!BR$2400,1,0)</f>
        <v>#REF!</v>
      </c>
      <c r="T1703" s="53" t="e">
        <f>IF(S1703=0,"",COUNTIF(S$4:S1703,1))</f>
        <v>#REF!</v>
      </c>
      <c r="U1703" s="53" t="e">
        <f>IF(#REF!&lt;&gt;"",1,"")</f>
        <v>#REF!</v>
      </c>
      <c r="V1703" s="53" t="e">
        <f>IF(U1703="","",COUNTIF(U$4:U1703,1))</f>
        <v>#REF!</v>
      </c>
      <c r="W1703" s="53" t="e">
        <f>#REF!</f>
        <v>#REF!</v>
      </c>
      <c r="X1703" s="53" t="e">
        <f>IF(W1703=0,"",COUNTIF(W$4:W1703,1))</f>
        <v>#REF!</v>
      </c>
    </row>
    <row r="1704" spans="12:24" s="21" customFormat="1" x14ac:dyDescent="0.2">
      <c r="L1704" s="22">
        <v>1701</v>
      </c>
      <c r="M1704" s="22" t="e">
        <f>IF(#REF!=#REF!,1,0)</f>
        <v>#REF!</v>
      </c>
      <c r="N1704" s="22" t="e">
        <f>IF(M1704=0,"",COUNTIF(M$4:M1704,1))</f>
        <v>#REF!</v>
      </c>
      <c r="O1704" s="53" t="e">
        <f>IF(#REF!=zz!BR$2396,1,0)</f>
        <v>#REF!</v>
      </c>
      <c r="P1704" s="53" t="e">
        <f>IF(O1704=0,"",COUNTIF(O$4:O1704,1))</f>
        <v>#REF!</v>
      </c>
      <c r="Q1704" s="53" t="e">
        <f>IF(#REF!=zz!BR$2398,1,0)</f>
        <v>#REF!</v>
      </c>
      <c r="R1704" s="53" t="e">
        <f>IF(Q1704=0,"",COUNTIF(Q$4:Q1704,1))</f>
        <v>#REF!</v>
      </c>
      <c r="S1704" s="53" t="e">
        <f>IF(#REF!=zz!BR$2400,1,0)</f>
        <v>#REF!</v>
      </c>
      <c r="T1704" s="53" t="e">
        <f>IF(S1704=0,"",COUNTIF(S$4:S1704,1))</f>
        <v>#REF!</v>
      </c>
      <c r="U1704" s="53" t="e">
        <f>IF(#REF!&lt;&gt;"",1,"")</f>
        <v>#REF!</v>
      </c>
      <c r="V1704" s="53" t="e">
        <f>IF(U1704="","",COUNTIF(U$4:U1704,1))</f>
        <v>#REF!</v>
      </c>
      <c r="W1704" s="53" t="e">
        <f>#REF!</f>
        <v>#REF!</v>
      </c>
      <c r="X1704" s="53" t="e">
        <f>IF(W1704=0,"",COUNTIF(W$4:W1704,1))</f>
        <v>#REF!</v>
      </c>
    </row>
    <row r="1705" spans="12:24" s="21" customFormat="1" x14ac:dyDescent="0.2">
      <c r="L1705" s="22">
        <v>1702</v>
      </c>
      <c r="M1705" s="22" t="e">
        <f>IF(#REF!=#REF!,1,0)</f>
        <v>#REF!</v>
      </c>
      <c r="N1705" s="22" t="e">
        <f>IF(M1705=0,"",COUNTIF(M$4:M1705,1))</f>
        <v>#REF!</v>
      </c>
      <c r="O1705" s="53" t="e">
        <f>IF(#REF!=zz!BR$2396,1,0)</f>
        <v>#REF!</v>
      </c>
      <c r="P1705" s="53" t="e">
        <f>IF(O1705=0,"",COUNTIF(O$4:O1705,1))</f>
        <v>#REF!</v>
      </c>
      <c r="Q1705" s="53" t="e">
        <f>IF(#REF!=zz!BR$2398,1,0)</f>
        <v>#REF!</v>
      </c>
      <c r="R1705" s="53" t="e">
        <f>IF(Q1705=0,"",COUNTIF(Q$4:Q1705,1))</f>
        <v>#REF!</v>
      </c>
      <c r="S1705" s="53" t="e">
        <f>IF(#REF!=zz!BR$2400,1,0)</f>
        <v>#REF!</v>
      </c>
      <c r="T1705" s="53" t="e">
        <f>IF(S1705=0,"",COUNTIF(S$4:S1705,1))</f>
        <v>#REF!</v>
      </c>
      <c r="U1705" s="53" t="e">
        <f>IF(#REF!&lt;&gt;"",1,"")</f>
        <v>#REF!</v>
      </c>
      <c r="V1705" s="53" t="e">
        <f>IF(U1705="","",COUNTIF(U$4:U1705,1))</f>
        <v>#REF!</v>
      </c>
      <c r="W1705" s="53" t="e">
        <f>#REF!</f>
        <v>#REF!</v>
      </c>
      <c r="X1705" s="53" t="e">
        <f>IF(W1705=0,"",COUNTIF(W$4:W1705,1))</f>
        <v>#REF!</v>
      </c>
    </row>
    <row r="1706" spans="12:24" s="21" customFormat="1" x14ac:dyDescent="0.2">
      <c r="L1706" s="22">
        <v>1703</v>
      </c>
      <c r="M1706" s="22" t="e">
        <f>IF(#REF!=#REF!,1,0)</f>
        <v>#REF!</v>
      </c>
      <c r="N1706" s="22" t="e">
        <f>IF(M1706=0,"",COUNTIF(M$4:M1706,1))</f>
        <v>#REF!</v>
      </c>
      <c r="O1706" s="53" t="e">
        <f>IF(#REF!=zz!BR$2396,1,0)</f>
        <v>#REF!</v>
      </c>
      <c r="P1706" s="53" t="e">
        <f>IF(O1706=0,"",COUNTIF(O$4:O1706,1))</f>
        <v>#REF!</v>
      </c>
      <c r="Q1706" s="53" t="e">
        <f>IF(#REF!=zz!BR$2398,1,0)</f>
        <v>#REF!</v>
      </c>
      <c r="R1706" s="53" t="e">
        <f>IF(Q1706=0,"",COUNTIF(Q$4:Q1706,1))</f>
        <v>#REF!</v>
      </c>
      <c r="S1706" s="53" t="e">
        <f>IF(#REF!=zz!BR$2400,1,0)</f>
        <v>#REF!</v>
      </c>
      <c r="T1706" s="53" t="e">
        <f>IF(S1706=0,"",COUNTIF(S$4:S1706,1))</f>
        <v>#REF!</v>
      </c>
      <c r="U1706" s="53" t="e">
        <f>IF(#REF!&lt;&gt;"",1,"")</f>
        <v>#REF!</v>
      </c>
      <c r="V1706" s="53" t="e">
        <f>IF(U1706="","",COUNTIF(U$4:U1706,1))</f>
        <v>#REF!</v>
      </c>
      <c r="W1706" s="53" t="e">
        <f>#REF!</f>
        <v>#REF!</v>
      </c>
      <c r="X1706" s="53" t="e">
        <f>IF(W1706=0,"",COUNTIF(W$4:W1706,1))</f>
        <v>#REF!</v>
      </c>
    </row>
    <row r="1707" spans="12:24" s="21" customFormat="1" x14ac:dyDescent="0.2">
      <c r="L1707" s="22">
        <v>1704</v>
      </c>
      <c r="M1707" s="22" t="e">
        <f>IF(#REF!=#REF!,1,0)</f>
        <v>#REF!</v>
      </c>
      <c r="N1707" s="22" t="e">
        <f>IF(M1707=0,"",COUNTIF(M$4:M1707,1))</f>
        <v>#REF!</v>
      </c>
      <c r="O1707" s="53" t="e">
        <f>IF(#REF!=zz!BR$2396,1,0)</f>
        <v>#REF!</v>
      </c>
      <c r="P1707" s="53" t="e">
        <f>IF(O1707=0,"",COUNTIF(O$4:O1707,1))</f>
        <v>#REF!</v>
      </c>
      <c r="Q1707" s="53" t="e">
        <f>IF(#REF!=zz!BR$2398,1,0)</f>
        <v>#REF!</v>
      </c>
      <c r="R1707" s="53" t="e">
        <f>IF(Q1707=0,"",COUNTIF(Q$4:Q1707,1))</f>
        <v>#REF!</v>
      </c>
      <c r="S1707" s="53" t="e">
        <f>IF(#REF!=zz!BR$2400,1,0)</f>
        <v>#REF!</v>
      </c>
      <c r="T1707" s="53" t="e">
        <f>IF(S1707=0,"",COUNTIF(S$4:S1707,1))</f>
        <v>#REF!</v>
      </c>
      <c r="U1707" s="53" t="e">
        <f>IF(#REF!&lt;&gt;"",1,"")</f>
        <v>#REF!</v>
      </c>
      <c r="V1707" s="53" t="e">
        <f>IF(U1707="","",COUNTIF(U$4:U1707,1))</f>
        <v>#REF!</v>
      </c>
      <c r="W1707" s="53" t="e">
        <f>#REF!</f>
        <v>#REF!</v>
      </c>
      <c r="X1707" s="53" t="e">
        <f>IF(W1707=0,"",COUNTIF(W$4:W1707,1))</f>
        <v>#REF!</v>
      </c>
    </row>
    <row r="1708" spans="12:24" s="21" customFormat="1" x14ac:dyDescent="0.2">
      <c r="L1708" s="22">
        <v>1705</v>
      </c>
      <c r="M1708" s="22" t="e">
        <f>IF(#REF!=#REF!,1,0)</f>
        <v>#REF!</v>
      </c>
      <c r="N1708" s="22" t="e">
        <f>IF(M1708=0,"",COUNTIF(M$4:M1708,1))</f>
        <v>#REF!</v>
      </c>
      <c r="O1708" s="53" t="e">
        <f>IF(#REF!=zz!BR$2396,1,0)</f>
        <v>#REF!</v>
      </c>
      <c r="P1708" s="53" t="e">
        <f>IF(O1708=0,"",COUNTIF(O$4:O1708,1))</f>
        <v>#REF!</v>
      </c>
      <c r="Q1708" s="53" t="e">
        <f>IF(#REF!=zz!BR$2398,1,0)</f>
        <v>#REF!</v>
      </c>
      <c r="R1708" s="53" t="e">
        <f>IF(Q1708=0,"",COUNTIF(Q$4:Q1708,1))</f>
        <v>#REF!</v>
      </c>
      <c r="S1708" s="53" t="e">
        <f>IF(#REF!=zz!BR$2400,1,0)</f>
        <v>#REF!</v>
      </c>
      <c r="T1708" s="53" t="e">
        <f>IF(S1708=0,"",COUNTIF(S$4:S1708,1))</f>
        <v>#REF!</v>
      </c>
      <c r="U1708" s="53" t="e">
        <f>IF(#REF!&lt;&gt;"",1,"")</f>
        <v>#REF!</v>
      </c>
      <c r="V1708" s="53" t="e">
        <f>IF(U1708="","",COUNTIF(U$4:U1708,1))</f>
        <v>#REF!</v>
      </c>
      <c r="W1708" s="53" t="e">
        <f>#REF!</f>
        <v>#REF!</v>
      </c>
      <c r="X1708" s="53" t="e">
        <f>IF(W1708=0,"",COUNTIF(W$4:W1708,1))</f>
        <v>#REF!</v>
      </c>
    </row>
    <row r="1709" spans="12:24" s="21" customFormat="1" x14ac:dyDescent="0.2">
      <c r="L1709" s="22">
        <v>1706</v>
      </c>
      <c r="M1709" s="22" t="e">
        <f>IF(#REF!=#REF!,1,0)</f>
        <v>#REF!</v>
      </c>
      <c r="N1709" s="22" t="e">
        <f>IF(M1709=0,"",COUNTIF(M$4:M1709,1))</f>
        <v>#REF!</v>
      </c>
      <c r="O1709" s="53" t="e">
        <f>IF(#REF!=zz!BR$2396,1,0)</f>
        <v>#REF!</v>
      </c>
      <c r="P1709" s="53" t="e">
        <f>IF(O1709=0,"",COUNTIF(O$4:O1709,1))</f>
        <v>#REF!</v>
      </c>
      <c r="Q1709" s="53" t="e">
        <f>IF(#REF!=zz!BR$2398,1,0)</f>
        <v>#REF!</v>
      </c>
      <c r="R1709" s="53" t="e">
        <f>IF(Q1709=0,"",COUNTIF(Q$4:Q1709,1))</f>
        <v>#REF!</v>
      </c>
      <c r="S1709" s="53" t="e">
        <f>IF(#REF!=zz!BR$2400,1,0)</f>
        <v>#REF!</v>
      </c>
      <c r="T1709" s="53" t="e">
        <f>IF(S1709=0,"",COUNTIF(S$4:S1709,1))</f>
        <v>#REF!</v>
      </c>
      <c r="U1709" s="53" t="e">
        <f>IF(#REF!&lt;&gt;"",1,"")</f>
        <v>#REF!</v>
      </c>
      <c r="V1709" s="53" t="e">
        <f>IF(U1709="","",COUNTIF(U$4:U1709,1))</f>
        <v>#REF!</v>
      </c>
      <c r="W1709" s="53" t="e">
        <f>#REF!</f>
        <v>#REF!</v>
      </c>
      <c r="X1709" s="53" t="e">
        <f>IF(W1709=0,"",COUNTIF(W$4:W1709,1))</f>
        <v>#REF!</v>
      </c>
    </row>
    <row r="1710" spans="12:24" s="21" customFormat="1" x14ac:dyDescent="0.2">
      <c r="L1710" s="22">
        <v>1707</v>
      </c>
      <c r="M1710" s="22" t="e">
        <f>IF(#REF!=#REF!,1,0)</f>
        <v>#REF!</v>
      </c>
      <c r="N1710" s="22" t="e">
        <f>IF(M1710=0,"",COUNTIF(M$4:M1710,1))</f>
        <v>#REF!</v>
      </c>
      <c r="O1710" s="53" t="e">
        <f>IF(#REF!=zz!BR$2396,1,0)</f>
        <v>#REF!</v>
      </c>
      <c r="P1710" s="53" t="e">
        <f>IF(O1710=0,"",COUNTIF(O$4:O1710,1))</f>
        <v>#REF!</v>
      </c>
      <c r="Q1710" s="53" t="e">
        <f>IF(#REF!=zz!BR$2398,1,0)</f>
        <v>#REF!</v>
      </c>
      <c r="R1710" s="53" t="e">
        <f>IF(Q1710=0,"",COUNTIF(Q$4:Q1710,1))</f>
        <v>#REF!</v>
      </c>
      <c r="S1710" s="53" t="e">
        <f>IF(#REF!=zz!BR$2400,1,0)</f>
        <v>#REF!</v>
      </c>
      <c r="T1710" s="53" t="e">
        <f>IF(S1710=0,"",COUNTIF(S$4:S1710,1))</f>
        <v>#REF!</v>
      </c>
      <c r="U1710" s="53" t="e">
        <f>IF(#REF!&lt;&gt;"",1,"")</f>
        <v>#REF!</v>
      </c>
      <c r="V1710" s="53" t="e">
        <f>IF(U1710="","",COUNTIF(U$4:U1710,1))</f>
        <v>#REF!</v>
      </c>
      <c r="W1710" s="53" t="e">
        <f>#REF!</f>
        <v>#REF!</v>
      </c>
      <c r="X1710" s="53" t="e">
        <f>IF(W1710=0,"",COUNTIF(W$4:W1710,1))</f>
        <v>#REF!</v>
      </c>
    </row>
    <row r="1711" spans="12:24" s="21" customFormat="1" x14ac:dyDescent="0.2">
      <c r="L1711" s="22">
        <v>1708</v>
      </c>
      <c r="M1711" s="22" t="e">
        <f>IF(#REF!=#REF!,1,0)</f>
        <v>#REF!</v>
      </c>
      <c r="N1711" s="22" t="e">
        <f>IF(M1711=0,"",COUNTIF(M$4:M1711,1))</f>
        <v>#REF!</v>
      </c>
      <c r="O1711" s="53" t="e">
        <f>IF(#REF!=zz!BR$2396,1,0)</f>
        <v>#REF!</v>
      </c>
      <c r="P1711" s="53" t="e">
        <f>IF(O1711=0,"",COUNTIF(O$4:O1711,1))</f>
        <v>#REF!</v>
      </c>
      <c r="Q1711" s="53" t="e">
        <f>IF(#REF!=zz!BR$2398,1,0)</f>
        <v>#REF!</v>
      </c>
      <c r="R1711" s="53" t="e">
        <f>IF(Q1711=0,"",COUNTIF(Q$4:Q1711,1))</f>
        <v>#REF!</v>
      </c>
      <c r="S1711" s="53" t="e">
        <f>IF(#REF!=zz!BR$2400,1,0)</f>
        <v>#REF!</v>
      </c>
      <c r="T1711" s="53" t="e">
        <f>IF(S1711=0,"",COUNTIF(S$4:S1711,1))</f>
        <v>#REF!</v>
      </c>
      <c r="U1711" s="53" t="e">
        <f>IF(#REF!&lt;&gt;"",1,"")</f>
        <v>#REF!</v>
      </c>
      <c r="V1711" s="53" t="e">
        <f>IF(U1711="","",COUNTIF(U$4:U1711,1))</f>
        <v>#REF!</v>
      </c>
      <c r="W1711" s="53" t="e">
        <f>#REF!</f>
        <v>#REF!</v>
      </c>
      <c r="X1711" s="53" t="e">
        <f>IF(W1711=0,"",COUNTIF(W$4:W1711,1))</f>
        <v>#REF!</v>
      </c>
    </row>
    <row r="1712" spans="12:24" s="21" customFormat="1" x14ac:dyDescent="0.2">
      <c r="L1712" s="22">
        <v>1709</v>
      </c>
      <c r="M1712" s="22" t="e">
        <f>IF(#REF!=#REF!,1,0)</f>
        <v>#REF!</v>
      </c>
      <c r="N1712" s="22" t="e">
        <f>IF(M1712=0,"",COUNTIF(M$4:M1712,1))</f>
        <v>#REF!</v>
      </c>
      <c r="O1712" s="53" t="e">
        <f>IF(#REF!=zz!BR$2396,1,0)</f>
        <v>#REF!</v>
      </c>
      <c r="P1712" s="53" t="e">
        <f>IF(O1712=0,"",COUNTIF(O$4:O1712,1))</f>
        <v>#REF!</v>
      </c>
      <c r="Q1712" s="53" t="e">
        <f>IF(#REF!=zz!BR$2398,1,0)</f>
        <v>#REF!</v>
      </c>
      <c r="R1712" s="53" t="e">
        <f>IF(Q1712=0,"",COUNTIF(Q$4:Q1712,1))</f>
        <v>#REF!</v>
      </c>
      <c r="S1712" s="53" t="e">
        <f>IF(#REF!=zz!BR$2400,1,0)</f>
        <v>#REF!</v>
      </c>
      <c r="T1712" s="53" t="e">
        <f>IF(S1712=0,"",COUNTIF(S$4:S1712,1))</f>
        <v>#REF!</v>
      </c>
      <c r="U1712" s="53" t="e">
        <f>IF(#REF!&lt;&gt;"",1,"")</f>
        <v>#REF!</v>
      </c>
      <c r="V1712" s="53" t="e">
        <f>IF(U1712="","",COUNTIF(U$4:U1712,1))</f>
        <v>#REF!</v>
      </c>
      <c r="W1712" s="53" t="e">
        <f>#REF!</f>
        <v>#REF!</v>
      </c>
      <c r="X1712" s="53" t="e">
        <f>IF(W1712=0,"",COUNTIF(W$4:W1712,1))</f>
        <v>#REF!</v>
      </c>
    </row>
    <row r="1713" spans="12:24" s="21" customFormat="1" x14ac:dyDescent="0.2">
      <c r="L1713" s="22">
        <v>1710</v>
      </c>
      <c r="M1713" s="22" t="e">
        <f>IF(#REF!=#REF!,1,0)</f>
        <v>#REF!</v>
      </c>
      <c r="N1713" s="22" t="e">
        <f>IF(M1713=0,"",COUNTIF(M$4:M1713,1))</f>
        <v>#REF!</v>
      </c>
      <c r="O1713" s="53" t="e">
        <f>IF(#REF!=zz!BR$2396,1,0)</f>
        <v>#REF!</v>
      </c>
      <c r="P1713" s="53" t="e">
        <f>IF(O1713=0,"",COUNTIF(O$4:O1713,1))</f>
        <v>#REF!</v>
      </c>
      <c r="Q1713" s="53" t="e">
        <f>IF(#REF!=zz!BR$2398,1,0)</f>
        <v>#REF!</v>
      </c>
      <c r="R1713" s="53" t="e">
        <f>IF(Q1713=0,"",COUNTIF(Q$4:Q1713,1))</f>
        <v>#REF!</v>
      </c>
      <c r="S1713" s="53" t="e">
        <f>IF(#REF!=zz!BR$2400,1,0)</f>
        <v>#REF!</v>
      </c>
      <c r="T1713" s="53" t="e">
        <f>IF(S1713=0,"",COUNTIF(S$4:S1713,1))</f>
        <v>#REF!</v>
      </c>
      <c r="U1713" s="53" t="e">
        <f>IF(#REF!&lt;&gt;"",1,"")</f>
        <v>#REF!</v>
      </c>
      <c r="V1713" s="53" t="e">
        <f>IF(U1713="","",COUNTIF(U$4:U1713,1))</f>
        <v>#REF!</v>
      </c>
      <c r="W1713" s="53" t="e">
        <f>#REF!</f>
        <v>#REF!</v>
      </c>
      <c r="X1713" s="53" t="e">
        <f>IF(W1713=0,"",COUNTIF(W$4:W1713,1))</f>
        <v>#REF!</v>
      </c>
    </row>
    <row r="1714" spans="12:24" s="21" customFormat="1" x14ac:dyDescent="0.2">
      <c r="L1714" s="22">
        <v>1711</v>
      </c>
      <c r="M1714" s="22" t="e">
        <f>IF(#REF!=#REF!,1,0)</f>
        <v>#REF!</v>
      </c>
      <c r="N1714" s="22" t="e">
        <f>IF(M1714=0,"",COUNTIF(M$4:M1714,1))</f>
        <v>#REF!</v>
      </c>
      <c r="O1714" s="53" t="e">
        <f>IF(#REF!=zz!BR$2396,1,0)</f>
        <v>#REF!</v>
      </c>
      <c r="P1714" s="53" t="e">
        <f>IF(O1714=0,"",COUNTIF(O$4:O1714,1))</f>
        <v>#REF!</v>
      </c>
      <c r="Q1714" s="53" t="e">
        <f>IF(#REF!=zz!BR$2398,1,0)</f>
        <v>#REF!</v>
      </c>
      <c r="R1714" s="53" t="e">
        <f>IF(Q1714=0,"",COUNTIF(Q$4:Q1714,1))</f>
        <v>#REF!</v>
      </c>
      <c r="S1714" s="53" t="e">
        <f>IF(#REF!=zz!BR$2400,1,0)</f>
        <v>#REF!</v>
      </c>
      <c r="T1714" s="53" t="e">
        <f>IF(S1714=0,"",COUNTIF(S$4:S1714,1))</f>
        <v>#REF!</v>
      </c>
      <c r="U1714" s="53" t="e">
        <f>IF(#REF!&lt;&gt;"",1,"")</f>
        <v>#REF!</v>
      </c>
      <c r="V1714" s="53" t="e">
        <f>IF(U1714="","",COUNTIF(U$4:U1714,1))</f>
        <v>#REF!</v>
      </c>
      <c r="W1714" s="53" t="e">
        <f>#REF!</f>
        <v>#REF!</v>
      </c>
      <c r="X1714" s="53" t="e">
        <f>IF(W1714=0,"",COUNTIF(W$4:W1714,1))</f>
        <v>#REF!</v>
      </c>
    </row>
    <row r="1715" spans="12:24" s="21" customFormat="1" x14ac:dyDescent="0.2">
      <c r="L1715" s="22">
        <v>1712</v>
      </c>
      <c r="M1715" s="22" t="e">
        <f>IF(#REF!=#REF!,1,0)</f>
        <v>#REF!</v>
      </c>
      <c r="N1715" s="22" t="e">
        <f>IF(M1715=0,"",COUNTIF(M$4:M1715,1))</f>
        <v>#REF!</v>
      </c>
      <c r="O1715" s="53" t="e">
        <f>IF(#REF!=zz!BR$2396,1,0)</f>
        <v>#REF!</v>
      </c>
      <c r="P1715" s="53" t="e">
        <f>IF(O1715=0,"",COUNTIF(O$4:O1715,1))</f>
        <v>#REF!</v>
      </c>
      <c r="Q1715" s="53" t="e">
        <f>IF(#REF!=zz!BR$2398,1,0)</f>
        <v>#REF!</v>
      </c>
      <c r="R1715" s="53" t="e">
        <f>IF(Q1715=0,"",COUNTIF(Q$4:Q1715,1))</f>
        <v>#REF!</v>
      </c>
      <c r="S1715" s="53" t="e">
        <f>IF(#REF!=zz!BR$2400,1,0)</f>
        <v>#REF!</v>
      </c>
      <c r="T1715" s="53" t="e">
        <f>IF(S1715=0,"",COUNTIF(S$4:S1715,1))</f>
        <v>#REF!</v>
      </c>
      <c r="U1715" s="53" t="e">
        <f>IF(#REF!&lt;&gt;"",1,"")</f>
        <v>#REF!</v>
      </c>
      <c r="V1715" s="53" t="e">
        <f>IF(U1715="","",COUNTIF(U$4:U1715,1))</f>
        <v>#REF!</v>
      </c>
      <c r="W1715" s="53" t="e">
        <f>#REF!</f>
        <v>#REF!</v>
      </c>
      <c r="X1715" s="53" t="e">
        <f>IF(W1715=0,"",COUNTIF(W$4:W1715,1))</f>
        <v>#REF!</v>
      </c>
    </row>
    <row r="1716" spans="12:24" s="21" customFormat="1" x14ac:dyDescent="0.2">
      <c r="L1716" s="22">
        <v>1713</v>
      </c>
      <c r="M1716" s="22" t="e">
        <f>IF(#REF!=#REF!,1,0)</f>
        <v>#REF!</v>
      </c>
      <c r="N1716" s="22" t="e">
        <f>IF(M1716=0,"",COUNTIF(M$4:M1716,1))</f>
        <v>#REF!</v>
      </c>
      <c r="O1716" s="53" t="e">
        <f>IF(#REF!=zz!BR$2396,1,0)</f>
        <v>#REF!</v>
      </c>
      <c r="P1716" s="53" t="e">
        <f>IF(O1716=0,"",COUNTIF(O$4:O1716,1))</f>
        <v>#REF!</v>
      </c>
      <c r="Q1716" s="53" t="e">
        <f>IF(#REF!=zz!BR$2398,1,0)</f>
        <v>#REF!</v>
      </c>
      <c r="R1716" s="53" t="e">
        <f>IF(Q1716=0,"",COUNTIF(Q$4:Q1716,1))</f>
        <v>#REF!</v>
      </c>
      <c r="S1716" s="53" t="e">
        <f>IF(#REF!=zz!BR$2400,1,0)</f>
        <v>#REF!</v>
      </c>
      <c r="T1716" s="53" t="e">
        <f>IF(S1716=0,"",COUNTIF(S$4:S1716,1))</f>
        <v>#REF!</v>
      </c>
      <c r="U1716" s="53" t="e">
        <f>IF(#REF!&lt;&gt;"",1,"")</f>
        <v>#REF!</v>
      </c>
      <c r="V1716" s="53" t="e">
        <f>IF(U1716="","",COUNTIF(U$4:U1716,1))</f>
        <v>#REF!</v>
      </c>
      <c r="W1716" s="53" t="e">
        <f>#REF!</f>
        <v>#REF!</v>
      </c>
      <c r="X1716" s="53" t="e">
        <f>IF(W1716=0,"",COUNTIF(W$4:W1716,1))</f>
        <v>#REF!</v>
      </c>
    </row>
    <row r="1717" spans="12:24" s="21" customFormat="1" x14ac:dyDescent="0.2">
      <c r="L1717" s="22">
        <v>1714</v>
      </c>
      <c r="M1717" s="22" t="e">
        <f>IF(#REF!=#REF!,1,0)</f>
        <v>#REF!</v>
      </c>
      <c r="N1717" s="22" t="e">
        <f>IF(M1717=0,"",COUNTIF(M$4:M1717,1))</f>
        <v>#REF!</v>
      </c>
      <c r="O1717" s="53" t="e">
        <f>IF(#REF!=zz!BR$2396,1,0)</f>
        <v>#REF!</v>
      </c>
      <c r="P1717" s="53" t="e">
        <f>IF(O1717=0,"",COUNTIF(O$4:O1717,1))</f>
        <v>#REF!</v>
      </c>
      <c r="Q1717" s="53" t="e">
        <f>IF(#REF!=zz!BR$2398,1,0)</f>
        <v>#REF!</v>
      </c>
      <c r="R1717" s="53" t="e">
        <f>IF(Q1717=0,"",COUNTIF(Q$4:Q1717,1))</f>
        <v>#REF!</v>
      </c>
      <c r="S1717" s="53" t="e">
        <f>IF(#REF!=zz!BR$2400,1,0)</f>
        <v>#REF!</v>
      </c>
      <c r="T1717" s="53" t="e">
        <f>IF(S1717=0,"",COUNTIF(S$4:S1717,1))</f>
        <v>#REF!</v>
      </c>
      <c r="U1717" s="53" t="e">
        <f>IF(#REF!&lt;&gt;"",1,"")</f>
        <v>#REF!</v>
      </c>
      <c r="V1717" s="53" t="e">
        <f>IF(U1717="","",COUNTIF(U$4:U1717,1))</f>
        <v>#REF!</v>
      </c>
      <c r="W1717" s="53" t="e">
        <f>#REF!</f>
        <v>#REF!</v>
      </c>
      <c r="X1717" s="53" t="e">
        <f>IF(W1717=0,"",COUNTIF(W$4:W1717,1))</f>
        <v>#REF!</v>
      </c>
    </row>
    <row r="1718" spans="12:24" s="21" customFormat="1" x14ac:dyDescent="0.2">
      <c r="L1718" s="22">
        <v>1715</v>
      </c>
      <c r="M1718" s="22" t="e">
        <f>IF(#REF!=#REF!,1,0)</f>
        <v>#REF!</v>
      </c>
      <c r="N1718" s="22" t="e">
        <f>IF(M1718=0,"",COUNTIF(M$4:M1718,1))</f>
        <v>#REF!</v>
      </c>
      <c r="O1718" s="53" t="e">
        <f>IF(#REF!=zz!BR$2396,1,0)</f>
        <v>#REF!</v>
      </c>
      <c r="P1718" s="53" t="e">
        <f>IF(O1718=0,"",COUNTIF(O$4:O1718,1))</f>
        <v>#REF!</v>
      </c>
      <c r="Q1718" s="53" t="e">
        <f>IF(#REF!=zz!BR$2398,1,0)</f>
        <v>#REF!</v>
      </c>
      <c r="R1718" s="53" t="e">
        <f>IF(Q1718=0,"",COUNTIF(Q$4:Q1718,1))</f>
        <v>#REF!</v>
      </c>
      <c r="S1718" s="53" t="e">
        <f>IF(#REF!=zz!BR$2400,1,0)</f>
        <v>#REF!</v>
      </c>
      <c r="T1718" s="53" t="e">
        <f>IF(S1718=0,"",COUNTIF(S$4:S1718,1))</f>
        <v>#REF!</v>
      </c>
      <c r="U1718" s="53" t="e">
        <f>IF(#REF!&lt;&gt;"",1,"")</f>
        <v>#REF!</v>
      </c>
      <c r="V1718" s="53" t="e">
        <f>IF(U1718="","",COUNTIF(U$4:U1718,1))</f>
        <v>#REF!</v>
      </c>
      <c r="W1718" s="53" t="e">
        <f>#REF!</f>
        <v>#REF!</v>
      </c>
      <c r="X1718" s="53" t="e">
        <f>IF(W1718=0,"",COUNTIF(W$4:W1718,1))</f>
        <v>#REF!</v>
      </c>
    </row>
    <row r="1719" spans="12:24" s="21" customFormat="1" x14ac:dyDescent="0.2">
      <c r="L1719" s="22">
        <v>1716</v>
      </c>
      <c r="M1719" s="22" t="e">
        <f>IF(#REF!=#REF!,1,0)</f>
        <v>#REF!</v>
      </c>
      <c r="N1719" s="22" t="e">
        <f>IF(M1719=0,"",COUNTIF(M$4:M1719,1))</f>
        <v>#REF!</v>
      </c>
      <c r="O1719" s="53" t="e">
        <f>IF(#REF!=zz!BR$2396,1,0)</f>
        <v>#REF!</v>
      </c>
      <c r="P1719" s="53" t="e">
        <f>IF(O1719=0,"",COUNTIF(O$4:O1719,1))</f>
        <v>#REF!</v>
      </c>
      <c r="Q1719" s="53" t="e">
        <f>IF(#REF!=zz!BR$2398,1,0)</f>
        <v>#REF!</v>
      </c>
      <c r="R1719" s="53" t="e">
        <f>IF(Q1719=0,"",COUNTIF(Q$4:Q1719,1))</f>
        <v>#REF!</v>
      </c>
      <c r="S1719" s="53" t="e">
        <f>IF(#REF!=zz!BR$2400,1,0)</f>
        <v>#REF!</v>
      </c>
      <c r="T1719" s="53" t="e">
        <f>IF(S1719=0,"",COUNTIF(S$4:S1719,1))</f>
        <v>#REF!</v>
      </c>
      <c r="U1719" s="53" t="e">
        <f>IF(#REF!&lt;&gt;"",1,"")</f>
        <v>#REF!</v>
      </c>
      <c r="V1719" s="53" t="e">
        <f>IF(U1719="","",COUNTIF(U$4:U1719,1))</f>
        <v>#REF!</v>
      </c>
      <c r="W1719" s="53" t="e">
        <f>#REF!</f>
        <v>#REF!</v>
      </c>
      <c r="X1719" s="53" t="e">
        <f>IF(W1719=0,"",COUNTIF(W$4:W1719,1))</f>
        <v>#REF!</v>
      </c>
    </row>
    <row r="1720" spans="12:24" s="21" customFormat="1" x14ac:dyDescent="0.2">
      <c r="L1720" s="22">
        <v>1717</v>
      </c>
      <c r="M1720" s="22" t="e">
        <f>IF(#REF!=#REF!,1,0)</f>
        <v>#REF!</v>
      </c>
      <c r="N1720" s="22" t="e">
        <f>IF(M1720=0,"",COUNTIF(M$4:M1720,1))</f>
        <v>#REF!</v>
      </c>
      <c r="O1720" s="53" t="e">
        <f>IF(#REF!=zz!BR$2396,1,0)</f>
        <v>#REF!</v>
      </c>
      <c r="P1720" s="53" t="e">
        <f>IF(O1720=0,"",COUNTIF(O$4:O1720,1))</f>
        <v>#REF!</v>
      </c>
      <c r="Q1720" s="53" t="e">
        <f>IF(#REF!=zz!BR$2398,1,0)</f>
        <v>#REF!</v>
      </c>
      <c r="R1720" s="53" t="e">
        <f>IF(Q1720=0,"",COUNTIF(Q$4:Q1720,1))</f>
        <v>#REF!</v>
      </c>
      <c r="S1720" s="53" t="e">
        <f>IF(#REF!=zz!BR$2400,1,0)</f>
        <v>#REF!</v>
      </c>
      <c r="T1720" s="53" t="e">
        <f>IF(S1720=0,"",COUNTIF(S$4:S1720,1))</f>
        <v>#REF!</v>
      </c>
      <c r="U1720" s="53" t="e">
        <f>IF(#REF!&lt;&gt;"",1,"")</f>
        <v>#REF!</v>
      </c>
      <c r="V1720" s="53" t="e">
        <f>IF(U1720="","",COUNTIF(U$4:U1720,1))</f>
        <v>#REF!</v>
      </c>
      <c r="W1720" s="53" t="e">
        <f>#REF!</f>
        <v>#REF!</v>
      </c>
      <c r="X1720" s="53" t="e">
        <f>IF(W1720=0,"",COUNTIF(W$4:W1720,1))</f>
        <v>#REF!</v>
      </c>
    </row>
    <row r="1721" spans="12:24" s="21" customFormat="1" x14ac:dyDescent="0.2">
      <c r="L1721" s="22">
        <v>1718</v>
      </c>
      <c r="M1721" s="22" t="e">
        <f>IF(#REF!=#REF!,1,0)</f>
        <v>#REF!</v>
      </c>
      <c r="N1721" s="22" t="e">
        <f>IF(M1721=0,"",COUNTIF(M$4:M1721,1))</f>
        <v>#REF!</v>
      </c>
      <c r="O1721" s="53" t="e">
        <f>IF(#REF!=zz!BR$2396,1,0)</f>
        <v>#REF!</v>
      </c>
      <c r="P1721" s="53" t="e">
        <f>IF(O1721=0,"",COUNTIF(O$4:O1721,1))</f>
        <v>#REF!</v>
      </c>
      <c r="Q1721" s="53" t="e">
        <f>IF(#REF!=zz!BR$2398,1,0)</f>
        <v>#REF!</v>
      </c>
      <c r="R1721" s="53" t="e">
        <f>IF(Q1721=0,"",COUNTIF(Q$4:Q1721,1))</f>
        <v>#REF!</v>
      </c>
      <c r="S1721" s="53" t="e">
        <f>IF(#REF!=zz!BR$2400,1,0)</f>
        <v>#REF!</v>
      </c>
      <c r="T1721" s="53" t="e">
        <f>IF(S1721=0,"",COUNTIF(S$4:S1721,1))</f>
        <v>#REF!</v>
      </c>
      <c r="U1721" s="53" t="e">
        <f>IF(#REF!&lt;&gt;"",1,"")</f>
        <v>#REF!</v>
      </c>
      <c r="V1721" s="53" t="e">
        <f>IF(U1721="","",COUNTIF(U$4:U1721,1))</f>
        <v>#REF!</v>
      </c>
      <c r="W1721" s="53" t="e">
        <f>#REF!</f>
        <v>#REF!</v>
      </c>
      <c r="X1721" s="53" t="e">
        <f>IF(W1721=0,"",COUNTIF(W$4:W1721,1))</f>
        <v>#REF!</v>
      </c>
    </row>
    <row r="1722" spans="12:24" s="21" customFormat="1" x14ac:dyDescent="0.2">
      <c r="L1722" s="22">
        <v>1719</v>
      </c>
      <c r="M1722" s="22" t="e">
        <f>IF(#REF!=#REF!,1,0)</f>
        <v>#REF!</v>
      </c>
      <c r="N1722" s="22" t="e">
        <f>IF(M1722=0,"",COUNTIF(M$4:M1722,1))</f>
        <v>#REF!</v>
      </c>
      <c r="O1722" s="53" t="e">
        <f>IF(#REF!=zz!BR$2396,1,0)</f>
        <v>#REF!</v>
      </c>
      <c r="P1722" s="53" t="e">
        <f>IF(O1722=0,"",COUNTIF(O$4:O1722,1))</f>
        <v>#REF!</v>
      </c>
      <c r="Q1722" s="53" t="e">
        <f>IF(#REF!=zz!BR$2398,1,0)</f>
        <v>#REF!</v>
      </c>
      <c r="R1722" s="53" t="e">
        <f>IF(Q1722=0,"",COUNTIF(Q$4:Q1722,1))</f>
        <v>#REF!</v>
      </c>
      <c r="S1722" s="53" t="e">
        <f>IF(#REF!=zz!BR$2400,1,0)</f>
        <v>#REF!</v>
      </c>
      <c r="T1722" s="53" t="e">
        <f>IF(S1722=0,"",COUNTIF(S$4:S1722,1))</f>
        <v>#REF!</v>
      </c>
      <c r="U1722" s="53" t="e">
        <f>IF(#REF!&lt;&gt;"",1,"")</f>
        <v>#REF!</v>
      </c>
      <c r="V1722" s="53" t="e">
        <f>IF(U1722="","",COUNTIF(U$4:U1722,1))</f>
        <v>#REF!</v>
      </c>
      <c r="W1722" s="53" t="e">
        <f>#REF!</f>
        <v>#REF!</v>
      </c>
      <c r="X1722" s="53" t="e">
        <f>IF(W1722=0,"",COUNTIF(W$4:W1722,1))</f>
        <v>#REF!</v>
      </c>
    </row>
    <row r="1723" spans="12:24" s="21" customFormat="1" x14ac:dyDescent="0.2">
      <c r="L1723" s="22">
        <v>1720</v>
      </c>
      <c r="M1723" s="22" t="e">
        <f>IF(#REF!=#REF!,1,0)</f>
        <v>#REF!</v>
      </c>
      <c r="N1723" s="22" t="e">
        <f>IF(M1723=0,"",COUNTIF(M$4:M1723,1))</f>
        <v>#REF!</v>
      </c>
      <c r="O1723" s="53" t="e">
        <f>IF(#REF!=zz!BR$2396,1,0)</f>
        <v>#REF!</v>
      </c>
      <c r="P1723" s="53" t="e">
        <f>IF(O1723=0,"",COUNTIF(O$4:O1723,1))</f>
        <v>#REF!</v>
      </c>
      <c r="Q1723" s="53" t="e">
        <f>IF(#REF!=zz!BR$2398,1,0)</f>
        <v>#REF!</v>
      </c>
      <c r="R1723" s="53" t="e">
        <f>IF(Q1723=0,"",COUNTIF(Q$4:Q1723,1))</f>
        <v>#REF!</v>
      </c>
      <c r="S1723" s="53" t="e">
        <f>IF(#REF!=zz!BR$2400,1,0)</f>
        <v>#REF!</v>
      </c>
      <c r="T1723" s="53" t="e">
        <f>IF(S1723=0,"",COUNTIF(S$4:S1723,1))</f>
        <v>#REF!</v>
      </c>
      <c r="U1723" s="53" t="e">
        <f>IF(#REF!&lt;&gt;"",1,"")</f>
        <v>#REF!</v>
      </c>
      <c r="V1723" s="53" t="e">
        <f>IF(U1723="","",COUNTIF(U$4:U1723,1))</f>
        <v>#REF!</v>
      </c>
      <c r="W1723" s="53" t="e">
        <f>#REF!</f>
        <v>#REF!</v>
      </c>
      <c r="X1723" s="53" t="e">
        <f>IF(W1723=0,"",COUNTIF(W$4:W1723,1))</f>
        <v>#REF!</v>
      </c>
    </row>
    <row r="1724" spans="12:24" s="21" customFormat="1" x14ac:dyDescent="0.2">
      <c r="L1724" s="22">
        <v>1721</v>
      </c>
      <c r="M1724" s="22" t="e">
        <f>IF(#REF!=#REF!,1,0)</f>
        <v>#REF!</v>
      </c>
      <c r="N1724" s="22" t="e">
        <f>IF(M1724=0,"",COUNTIF(M$4:M1724,1))</f>
        <v>#REF!</v>
      </c>
      <c r="O1724" s="53" t="e">
        <f>IF(#REF!=zz!BR$2396,1,0)</f>
        <v>#REF!</v>
      </c>
      <c r="P1724" s="53" t="e">
        <f>IF(O1724=0,"",COUNTIF(O$4:O1724,1))</f>
        <v>#REF!</v>
      </c>
      <c r="Q1724" s="53" t="e">
        <f>IF(#REF!=zz!BR$2398,1,0)</f>
        <v>#REF!</v>
      </c>
      <c r="R1724" s="53" t="e">
        <f>IF(Q1724=0,"",COUNTIF(Q$4:Q1724,1))</f>
        <v>#REF!</v>
      </c>
      <c r="S1724" s="53" t="e">
        <f>IF(#REF!=zz!BR$2400,1,0)</f>
        <v>#REF!</v>
      </c>
      <c r="T1724" s="53" t="e">
        <f>IF(S1724=0,"",COUNTIF(S$4:S1724,1))</f>
        <v>#REF!</v>
      </c>
      <c r="U1724" s="53" t="e">
        <f>IF(#REF!&lt;&gt;"",1,"")</f>
        <v>#REF!</v>
      </c>
      <c r="V1724" s="53" t="e">
        <f>IF(U1724="","",COUNTIF(U$4:U1724,1))</f>
        <v>#REF!</v>
      </c>
      <c r="W1724" s="53" t="e">
        <f>#REF!</f>
        <v>#REF!</v>
      </c>
      <c r="X1724" s="53" t="e">
        <f>IF(W1724=0,"",COUNTIF(W$4:W1724,1))</f>
        <v>#REF!</v>
      </c>
    </row>
    <row r="1725" spans="12:24" s="21" customFormat="1" x14ac:dyDescent="0.2">
      <c r="L1725" s="22">
        <v>1722</v>
      </c>
      <c r="M1725" s="22" t="e">
        <f>IF(#REF!=#REF!,1,0)</f>
        <v>#REF!</v>
      </c>
      <c r="N1725" s="22" t="e">
        <f>IF(M1725=0,"",COUNTIF(M$4:M1725,1))</f>
        <v>#REF!</v>
      </c>
      <c r="O1725" s="53" t="e">
        <f>IF(#REF!=zz!BR$2396,1,0)</f>
        <v>#REF!</v>
      </c>
      <c r="P1725" s="53" t="e">
        <f>IF(O1725=0,"",COUNTIF(O$4:O1725,1))</f>
        <v>#REF!</v>
      </c>
      <c r="Q1725" s="53" t="e">
        <f>IF(#REF!=zz!BR$2398,1,0)</f>
        <v>#REF!</v>
      </c>
      <c r="R1725" s="53" t="e">
        <f>IF(Q1725=0,"",COUNTIF(Q$4:Q1725,1))</f>
        <v>#REF!</v>
      </c>
      <c r="S1725" s="53" t="e">
        <f>IF(#REF!=zz!BR$2400,1,0)</f>
        <v>#REF!</v>
      </c>
      <c r="T1725" s="53" t="e">
        <f>IF(S1725=0,"",COUNTIF(S$4:S1725,1))</f>
        <v>#REF!</v>
      </c>
      <c r="U1725" s="53" t="e">
        <f>IF(#REF!&lt;&gt;"",1,"")</f>
        <v>#REF!</v>
      </c>
      <c r="V1725" s="53" t="e">
        <f>IF(U1725="","",COUNTIF(U$4:U1725,1))</f>
        <v>#REF!</v>
      </c>
      <c r="W1725" s="53" t="e">
        <f>#REF!</f>
        <v>#REF!</v>
      </c>
      <c r="X1725" s="53" t="e">
        <f>IF(W1725=0,"",COUNTIF(W$4:W1725,1))</f>
        <v>#REF!</v>
      </c>
    </row>
    <row r="1726" spans="12:24" s="21" customFormat="1" x14ac:dyDescent="0.2">
      <c r="L1726" s="22">
        <v>1723</v>
      </c>
      <c r="M1726" s="22" t="e">
        <f>IF(#REF!=#REF!,1,0)</f>
        <v>#REF!</v>
      </c>
      <c r="N1726" s="22" t="e">
        <f>IF(M1726=0,"",COUNTIF(M$4:M1726,1))</f>
        <v>#REF!</v>
      </c>
      <c r="O1726" s="53" t="e">
        <f>IF(#REF!=zz!BR$2396,1,0)</f>
        <v>#REF!</v>
      </c>
      <c r="P1726" s="53" t="e">
        <f>IF(O1726=0,"",COUNTIF(O$4:O1726,1))</f>
        <v>#REF!</v>
      </c>
      <c r="Q1726" s="53" t="e">
        <f>IF(#REF!=zz!BR$2398,1,0)</f>
        <v>#REF!</v>
      </c>
      <c r="R1726" s="53" t="e">
        <f>IF(Q1726=0,"",COUNTIF(Q$4:Q1726,1))</f>
        <v>#REF!</v>
      </c>
      <c r="S1726" s="53" t="e">
        <f>IF(#REF!=zz!BR$2400,1,0)</f>
        <v>#REF!</v>
      </c>
      <c r="T1726" s="53" t="e">
        <f>IF(S1726=0,"",COUNTIF(S$4:S1726,1))</f>
        <v>#REF!</v>
      </c>
      <c r="U1726" s="53" t="e">
        <f>IF(#REF!&lt;&gt;"",1,"")</f>
        <v>#REF!</v>
      </c>
      <c r="V1726" s="53" t="e">
        <f>IF(U1726="","",COUNTIF(U$4:U1726,1))</f>
        <v>#REF!</v>
      </c>
      <c r="W1726" s="53" t="e">
        <f>#REF!</f>
        <v>#REF!</v>
      </c>
      <c r="X1726" s="53" t="e">
        <f>IF(W1726=0,"",COUNTIF(W$4:W1726,1))</f>
        <v>#REF!</v>
      </c>
    </row>
    <row r="1727" spans="12:24" s="21" customFormat="1" x14ac:dyDescent="0.2">
      <c r="L1727" s="22">
        <v>1724</v>
      </c>
      <c r="M1727" s="22" t="e">
        <f>IF(#REF!=#REF!,1,0)</f>
        <v>#REF!</v>
      </c>
      <c r="N1727" s="22" t="e">
        <f>IF(M1727=0,"",COUNTIF(M$4:M1727,1))</f>
        <v>#REF!</v>
      </c>
      <c r="O1727" s="53" t="e">
        <f>IF(#REF!=zz!BR$2396,1,0)</f>
        <v>#REF!</v>
      </c>
      <c r="P1727" s="53" t="e">
        <f>IF(O1727=0,"",COUNTIF(O$4:O1727,1))</f>
        <v>#REF!</v>
      </c>
      <c r="Q1727" s="53" t="e">
        <f>IF(#REF!=zz!BR$2398,1,0)</f>
        <v>#REF!</v>
      </c>
      <c r="R1727" s="53" t="e">
        <f>IF(Q1727=0,"",COUNTIF(Q$4:Q1727,1))</f>
        <v>#REF!</v>
      </c>
      <c r="S1727" s="53" t="e">
        <f>IF(#REF!=zz!BR$2400,1,0)</f>
        <v>#REF!</v>
      </c>
      <c r="T1727" s="53" t="e">
        <f>IF(S1727=0,"",COUNTIF(S$4:S1727,1))</f>
        <v>#REF!</v>
      </c>
      <c r="U1727" s="53" t="e">
        <f>IF(#REF!&lt;&gt;"",1,"")</f>
        <v>#REF!</v>
      </c>
      <c r="V1727" s="53" t="e">
        <f>IF(U1727="","",COUNTIF(U$4:U1727,1))</f>
        <v>#REF!</v>
      </c>
      <c r="W1727" s="53" t="e">
        <f>#REF!</f>
        <v>#REF!</v>
      </c>
      <c r="X1727" s="53" t="e">
        <f>IF(W1727=0,"",COUNTIF(W$4:W1727,1))</f>
        <v>#REF!</v>
      </c>
    </row>
    <row r="1728" spans="12:24" s="21" customFormat="1" x14ac:dyDescent="0.2">
      <c r="L1728" s="22">
        <v>1725</v>
      </c>
      <c r="M1728" s="22" t="e">
        <f>IF(#REF!=#REF!,1,0)</f>
        <v>#REF!</v>
      </c>
      <c r="N1728" s="22" t="e">
        <f>IF(M1728=0,"",COUNTIF(M$4:M1728,1))</f>
        <v>#REF!</v>
      </c>
      <c r="O1728" s="53" t="e">
        <f>IF(#REF!=zz!BR$2396,1,0)</f>
        <v>#REF!</v>
      </c>
      <c r="P1728" s="53" t="e">
        <f>IF(O1728=0,"",COUNTIF(O$4:O1728,1))</f>
        <v>#REF!</v>
      </c>
      <c r="Q1728" s="53" t="e">
        <f>IF(#REF!=zz!BR$2398,1,0)</f>
        <v>#REF!</v>
      </c>
      <c r="R1728" s="53" t="e">
        <f>IF(Q1728=0,"",COUNTIF(Q$4:Q1728,1))</f>
        <v>#REF!</v>
      </c>
      <c r="S1728" s="53" t="e">
        <f>IF(#REF!=zz!BR$2400,1,0)</f>
        <v>#REF!</v>
      </c>
      <c r="T1728" s="53" t="e">
        <f>IF(S1728=0,"",COUNTIF(S$4:S1728,1))</f>
        <v>#REF!</v>
      </c>
      <c r="U1728" s="53" t="e">
        <f>IF(#REF!&lt;&gt;"",1,"")</f>
        <v>#REF!</v>
      </c>
      <c r="V1728" s="53" t="e">
        <f>IF(U1728="","",COUNTIF(U$4:U1728,1))</f>
        <v>#REF!</v>
      </c>
      <c r="W1728" s="53" t="e">
        <f>#REF!</f>
        <v>#REF!</v>
      </c>
      <c r="X1728" s="53" t="e">
        <f>IF(W1728=0,"",COUNTIF(W$4:W1728,1))</f>
        <v>#REF!</v>
      </c>
    </row>
    <row r="1729" spans="12:24" s="21" customFormat="1" x14ac:dyDescent="0.2">
      <c r="L1729" s="22">
        <v>1726</v>
      </c>
      <c r="M1729" s="22" t="e">
        <f>IF(#REF!=#REF!,1,0)</f>
        <v>#REF!</v>
      </c>
      <c r="N1729" s="22" t="e">
        <f>IF(M1729=0,"",COUNTIF(M$4:M1729,1))</f>
        <v>#REF!</v>
      </c>
      <c r="O1729" s="53" t="e">
        <f>IF(#REF!=zz!BR$2396,1,0)</f>
        <v>#REF!</v>
      </c>
      <c r="P1729" s="53" t="e">
        <f>IF(O1729=0,"",COUNTIF(O$4:O1729,1))</f>
        <v>#REF!</v>
      </c>
      <c r="Q1729" s="53" t="e">
        <f>IF(#REF!=zz!BR$2398,1,0)</f>
        <v>#REF!</v>
      </c>
      <c r="R1729" s="53" t="e">
        <f>IF(Q1729=0,"",COUNTIF(Q$4:Q1729,1))</f>
        <v>#REF!</v>
      </c>
      <c r="S1729" s="53" t="e">
        <f>IF(#REF!=zz!BR$2400,1,0)</f>
        <v>#REF!</v>
      </c>
      <c r="T1729" s="53" t="e">
        <f>IF(S1729=0,"",COUNTIF(S$4:S1729,1))</f>
        <v>#REF!</v>
      </c>
      <c r="U1729" s="53" t="e">
        <f>IF(#REF!&lt;&gt;"",1,"")</f>
        <v>#REF!</v>
      </c>
      <c r="V1729" s="53" t="e">
        <f>IF(U1729="","",COUNTIF(U$4:U1729,1))</f>
        <v>#REF!</v>
      </c>
      <c r="W1729" s="53" t="e">
        <f>#REF!</f>
        <v>#REF!</v>
      </c>
      <c r="X1729" s="53" t="e">
        <f>IF(W1729=0,"",COUNTIF(W$4:W1729,1))</f>
        <v>#REF!</v>
      </c>
    </row>
    <row r="1730" spans="12:24" s="21" customFormat="1" x14ac:dyDescent="0.2">
      <c r="L1730" s="22">
        <v>1727</v>
      </c>
      <c r="M1730" s="22" t="e">
        <f>IF(#REF!=#REF!,1,0)</f>
        <v>#REF!</v>
      </c>
      <c r="N1730" s="22" t="e">
        <f>IF(M1730=0,"",COUNTIF(M$4:M1730,1))</f>
        <v>#REF!</v>
      </c>
      <c r="O1730" s="53" t="e">
        <f>IF(#REF!=zz!BR$2396,1,0)</f>
        <v>#REF!</v>
      </c>
      <c r="P1730" s="53" t="e">
        <f>IF(O1730=0,"",COUNTIF(O$4:O1730,1))</f>
        <v>#REF!</v>
      </c>
      <c r="Q1730" s="53" t="e">
        <f>IF(#REF!=zz!BR$2398,1,0)</f>
        <v>#REF!</v>
      </c>
      <c r="R1730" s="53" t="e">
        <f>IF(Q1730=0,"",COUNTIF(Q$4:Q1730,1))</f>
        <v>#REF!</v>
      </c>
      <c r="S1730" s="53" t="e">
        <f>IF(#REF!=zz!BR$2400,1,0)</f>
        <v>#REF!</v>
      </c>
      <c r="T1730" s="53" t="e">
        <f>IF(S1730=0,"",COUNTIF(S$4:S1730,1))</f>
        <v>#REF!</v>
      </c>
      <c r="U1730" s="53" t="e">
        <f>IF(#REF!&lt;&gt;"",1,"")</f>
        <v>#REF!</v>
      </c>
      <c r="V1730" s="53" t="e">
        <f>IF(U1730="","",COUNTIF(U$4:U1730,1))</f>
        <v>#REF!</v>
      </c>
      <c r="W1730" s="53" t="e">
        <f>#REF!</f>
        <v>#REF!</v>
      </c>
      <c r="X1730" s="53" t="e">
        <f>IF(W1730=0,"",COUNTIF(W$4:W1730,1))</f>
        <v>#REF!</v>
      </c>
    </row>
    <row r="1731" spans="12:24" s="21" customFormat="1" x14ac:dyDescent="0.2">
      <c r="L1731" s="22">
        <v>1728</v>
      </c>
      <c r="M1731" s="22" t="e">
        <f>IF(#REF!=#REF!,1,0)</f>
        <v>#REF!</v>
      </c>
      <c r="N1731" s="22" t="e">
        <f>IF(M1731=0,"",COUNTIF(M$4:M1731,1))</f>
        <v>#REF!</v>
      </c>
      <c r="O1731" s="53" t="e">
        <f>IF(#REF!=zz!BR$2396,1,0)</f>
        <v>#REF!</v>
      </c>
      <c r="P1731" s="53" t="e">
        <f>IF(O1731=0,"",COUNTIF(O$4:O1731,1))</f>
        <v>#REF!</v>
      </c>
      <c r="Q1731" s="53" t="e">
        <f>IF(#REF!=zz!BR$2398,1,0)</f>
        <v>#REF!</v>
      </c>
      <c r="R1731" s="53" t="e">
        <f>IF(Q1731=0,"",COUNTIF(Q$4:Q1731,1))</f>
        <v>#REF!</v>
      </c>
      <c r="S1731" s="53" t="e">
        <f>IF(#REF!=zz!BR$2400,1,0)</f>
        <v>#REF!</v>
      </c>
      <c r="T1731" s="53" t="e">
        <f>IF(S1731=0,"",COUNTIF(S$4:S1731,1))</f>
        <v>#REF!</v>
      </c>
      <c r="U1731" s="53" t="e">
        <f>IF(#REF!&lt;&gt;"",1,"")</f>
        <v>#REF!</v>
      </c>
      <c r="V1731" s="53" t="e">
        <f>IF(U1731="","",COUNTIF(U$4:U1731,1))</f>
        <v>#REF!</v>
      </c>
      <c r="W1731" s="53" t="e">
        <f>#REF!</f>
        <v>#REF!</v>
      </c>
      <c r="X1731" s="53" t="e">
        <f>IF(W1731=0,"",COUNTIF(W$4:W1731,1))</f>
        <v>#REF!</v>
      </c>
    </row>
    <row r="1732" spans="12:24" s="21" customFormat="1" x14ac:dyDescent="0.2">
      <c r="L1732" s="22">
        <v>1729</v>
      </c>
      <c r="M1732" s="22" t="e">
        <f>IF(#REF!=#REF!,1,0)</f>
        <v>#REF!</v>
      </c>
      <c r="N1732" s="22" t="e">
        <f>IF(M1732=0,"",COUNTIF(M$4:M1732,1))</f>
        <v>#REF!</v>
      </c>
      <c r="O1732" s="53" t="e">
        <f>IF(#REF!=zz!BR$2396,1,0)</f>
        <v>#REF!</v>
      </c>
      <c r="P1732" s="53" t="e">
        <f>IF(O1732=0,"",COUNTIF(O$4:O1732,1))</f>
        <v>#REF!</v>
      </c>
      <c r="Q1732" s="53" t="e">
        <f>IF(#REF!=zz!BR$2398,1,0)</f>
        <v>#REF!</v>
      </c>
      <c r="R1732" s="53" t="e">
        <f>IF(Q1732=0,"",COUNTIF(Q$4:Q1732,1))</f>
        <v>#REF!</v>
      </c>
      <c r="S1732" s="53" t="e">
        <f>IF(#REF!=zz!BR$2400,1,0)</f>
        <v>#REF!</v>
      </c>
      <c r="T1732" s="53" t="e">
        <f>IF(S1732=0,"",COUNTIF(S$4:S1732,1))</f>
        <v>#REF!</v>
      </c>
      <c r="U1732" s="53" t="e">
        <f>IF(#REF!&lt;&gt;"",1,"")</f>
        <v>#REF!</v>
      </c>
      <c r="V1732" s="53" t="e">
        <f>IF(U1732="","",COUNTIF(U$4:U1732,1))</f>
        <v>#REF!</v>
      </c>
      <c r="W1732" s="53" t="e">
        <f>#REF!</f>
        <v>#REF!</v>
      </c>
      <c r="X1732" s="53" t="e">
        <f>IF(W1732=0,"",COUNTIF(W$4:W1732,1))</f>
        <v>#REF!</v>
      </c>
    </row>
    <row r="1733" spans="12:24" s="21" customFormat="1" x14ac:dyDescent="0.2">
      <c r="L1733" s="22">
        <v>1730</v>
      </c>
      <c r="M1733" s="22" t="e">
        <f>IF(#REF!=#REF!,1,0)</f>
        <v>#REF!</v>
      </c>
      <c r="N1733" s="22" t="e">
        <f>IF(M1733=0,"",COUNTIF(M$4:M1733,1))</f>
        <v>#REF!</v>
      </c>
      <c r="O1733" s="53" t="e">
        <f>IF(#REF!=zz!BR$2396,1,0)</f>
        <v>#REF!</v>
      </c>
      <c r="P1733" s="53" t="e">
        <f>IF(O1733=0,"",COUNTIF(O$4:O1733,1))</f>
        <v>#REF!</v>
      </c>
      <c r="Q1733" s="53" t="e">
        <f>IF(#REF!=zz!BR$2398,1,0)</f>
        <v>#REF!</v>
      </c>
      <c r="R1733" s="53" t="e">
        <f>IF(Q1733=0,"",COUNTIF(Q$4:Q1733,1))</f>
        <v>#REF!</v>
      </c>
      <c r="S1733" s="53" t="e">
        <f>IF(#REF!=zz!BR$2400,1,0)</f>
        <v>#REF!</v>
      </c>
      <c r="T1733" s="53" t="e">
        <f>IF(S1733=0,"",COUNTIF(S$4:S1733,1))</f>
        <v>#REF!</v>
      </c>
      <c r="U1733" s="53" t="e">
        <f>IF(#REF!&lt;&gt;"",1,"")</f>
        <v>#REF!</v>
      </c>
      <c r="V1733" s="53" t="e">
        <f>IF(U1733="","",COUNTIF(U$4:U1733,1))</f>
        <v>#REF!</v>
      </c>
      <c r="W1733" s="53" t="e">
        <f>#REF!</f>
        <v>#REF!</v>
      </c>
      <c r="X1733" s="53" t="e">
        <f>IF(W1733=0,"",COUNTIF(W$4:W1733,1))</f>
        <v>#REF!</v>
      </c>
    </row>
    <row r="1734" spans="12:24" s="21" customFormat="1" x14ac:dyDescent="0.2">
      <c r="L1734" s="22">
        <v>1731</v>
      </c>
      <c r="M1734" s="22" t="e">
        <f>IF(#REF!=#REF!,1,0)</f>
        <v>#REF!</v>
      </c>
      <c r="N1734" s="22" t="e">
        <f>IF(M1734=0,"",COUNTIF(M$4:M1734,1))</f>
        <v>#REF!</v>
      </c>
      <c r="O1734" s="53" t="e">
        <f>IF(#REF!=zz!BR$2396,1,0)</f>
        <v>#REF!</v>
      </c>
      <c r="P1734" s="53" t="e">
        <f>IF(O1734=0,"",COUNTIF(O$4:O1734,1))</f>
        <v>#REF!</v>
      </c>
      <c r="Q1734" s="53" t="e">
        <f>IF(#REF!=zz!BR$2398,1,0)</f>
        <v>#REF!</v>
      </c>
      <c r="R1734" s="53" t="e">
        <f>IF(Q1734=0,"",COUNTIF(Q$4:Q1734,1))</f>
        <v>#REF!</v>
      </c>
      <c r="S1734" s="53" t="e">
        <f>IF(#REF!=zz!BR$2400,1,0)</f>
        <v>#REF!</v>
      </c>
      <c r="T1734" s="53" t="e">
        <f>IF(S1734=0,"",COUNTIF(S$4:S1734,1))</f>
        <v>#REF!</v>
      </c>
      <c r="U1734" s="53" t="e">
        <f>IF(#REF!&lt;&gt;"",1,"")</f>
        <v>#REF!</v>
      </c>
      <c r="V1734" s="53" t="e">
        <f>IF(U1734="","",COUNTIF(U$4:U1734,1))</f>
        <v>#REF!</v>
      </c>
      <c r="W1734" s="53" t="e">
        <f>#REF!</f>
        <v>#REF!</v>
      </c>
      <c r="X1734" s="53" t="e">
        <f>IF(W1734=0,"",COUNTIF(W$4:W1734,1))</f>
        <v>#REF!</v>
      </c>
    </row>
    <row r="1735" spans="12:24" s="21" customFormat="1" x14ac:dyDescent="0.2">
      <c r="L1735" s="22">
        <v>1732</v>
      </c>
      <c r="M1735" s="22" t="e">
        <f>IF(#REF!=#REF!,1,0)</f>
        <v>#REF!</v>
      </c>
      <c r="N1735" s="22" t="e">
        <f>IF(M1735=0,"",COUNTIF(M$4:M1735,1))</f>
        <v>#REF!</v>
      </c>
      <c r="O1735" s="53" t="e">
        <f>IF(#REF!=zz!BR$2396,1,0)</f>
        <v>#REF!</v>
      </c>
      <c r="P1735" s="53" t="e">
        <f>IF(O1735=0,"",COUNTIF(O$4:O1735,1))</f>
        <v>#REF!</v>
      </c>
      <c r="Q1735" s="53" t="e">
        <f>IF(#REF!=zz!BR$2398,1,0)</f>
        <v>#REF!</v>
      </c>
      <c r="R1735" s="53" t="e">
        <f>IF(Q1735=0,"",COUNTIF(Q$4:Q1735,1))</f>
        <v>#REF!</v>
      </c>
      <c r="S1735" s="53" t="e">
        <f>IF(#REF!=zz!BR$2400,1,0)</f>
        <v>#REF!</v>
      </c>
      <c r="T1735" s="53" t="e">
        <f>IF(S1735=0,"",COUNTIF(S$4:S1735,1))</f>
        <v>#REF!</v>
      </c>
      <c r="U1735" s="53" t="e">
        <f>IF(#REF!&lt;&gt;"",1,"")</f>
        <v>#REF!</v>
      </c>
      <c r="V1735" s="53" t="e">
        <f>IF(U1735="","",COUNTIF(U$4:U1735,1))</f>
        <v>#REF!</v>
      </c>
      <c r="W1735" s="53" t="e">
        <f>#REF!</f>
        <v>#REF!</v>
      </c>
      <c r="X1735" s="53" t="e">
        <f>IF(W1735=0,"",COUNTIF(W$4:W1735,1))</f>
        <v>#REF!</v>
      </c>
    </row>
    <row r="1736" spans="12:24" s="21" customFormat="1" x14ac:dyDescent="0.2">
      <c r="L1736" s="22">
        <v>1733</v>
      </c>
      <c r="M1736" s="22" t="e">
        <f>IF(#REF!=#REF!,1,0)</f>
        <v>#REF!</v>
      </c>
      <c r="N1736" s="22" t="e">
        <f>IF(M1736=0,"",COUNTIF(M$4:M1736,1))</f>
        <v>#REF!</v>
      </c>
      <c r="O1736" s="53" t="e">
        <f>IF(#REF!=zz!BR$2396,1,0)</f>
        <v>#REF!</v>
      </c>
      <c r="P1736" s="53" t="e">
        <f>IF(O1736=0,"",COUNTIF(O$4:O1736,1))</f>
        <v>#REF!</v>
      </c>
      <c r="Q1736" s="53" t="e">
        <f>IF(#REF!=zz!BR$2398,1,0)</f>
        <v>#REF!</v>
      </c>
      <c r="R1736" s="53" t="e">
        <f>IF(Q1736=0,"",COUNTIF(Q$4:Q1736,1))</f>
        <v>#REF!</v>
      </c>
      <c r="S1736" s="53" t="e">
        <f>IF(#REF!=zz!BR$2400,1,0)</f>
        <v>#REF!</v>
      </c>
      <c r="T1736" s="53" t="e">
        <f>IF(S1736=0,"",COUNTIF(S$4:S1736,1))</f>
        <v>#REF!</v>
      </c>
      <c r="U1736" s="53" t="e">
        <f>IF(#REF!&lt;&gt;"",1,"")</f>
        <v>#REF!</v>
      </c>
      <c r="V1736" s="53" t="e">
        <f>IF(U1736="","",COUNTIF(U$4:U1736,1))</f>
        <v>#REF!</v>
      </c>
      <c r="W1736" s="53" t="e">
        <f>#REF!</f>
        <v>#REF!</v>
      </c>
      <c r="X1736" s="53" t="e">
        <f>IF(W1736=0,"",COUNTIF(W$4:W1736,1))</f>
        <v>#REF!</v>
      </c>
    </row>
    <row r="1737" spans="12:24" s="21" customFormat="1" x14ac:dyDescent="0.2">
      <c r="L1737" s="22">
        <v>1734</v>
      </c>
      <c r="M1737" s="22" t="e">
        <f>IF(#REF!=#REF!,1,0)</f>
        <v>#REF!</v>
      </c>
      <c r="N1737" s="22" t="e">
        <f>IF(M1737=0,"",COUNTIF(M$4:M1737,1))</f>
        <v>#REF!</v>
      </c>
      <c r="O1737" s="53" t="e">
        <f>IF(#REF!=zz!BR$2396,1,0)</f>
        <v>#REF!</v>
      </c>
      <c r="P1737" s="53" t="e">
        <f>IF(O1737=0,"",COUNTIF(O$4:O1737,1))</f>
        <v>#REF!</v>
      </c>
      <c r="Q1737" s="53" t="e">
        <f>IF(#REF!=zz!BR$2398,1,0)</f>
        <v>#REF!</v>
      </c>
      <c r="R1737" s="53" t="e">
        <f>IF(Q1737=0,"",COUNTIF(Q$4:Q1737,1))</f>
        <v>#REF!</v>
      </c>
      <c r="S1737" s="53" t="e">
        <f>IF(#REF!=zz!BR$2400,1,0)</f>
        <v>#REF!</v>
      </c>
      <c r="T1737" s="53" t="e">
        <f>IF(S1737=0,"",COUNTIF(S$4:S1737,1))</f>
        <v>#REF!</v>
      </c>
      <c r="U1737" s="53" t="e">
        <f>IF(#REF!&lt;&gt;"",1,"")</f>
        <v>#REF!</v>
      </c>
      <c r="V1737" s="53" t="e">
        <f>IF(U1737="","",COUNTIF(U$4:U1737,1))</f>
        <v>#REF!</v>
      </c>
      <c r="W1737" s="53" t="e">
        <f>#REF!</f>
        <v>#REF!</v>
      </c>
      <c r="X1737" s="53" t="e">
        <f>IF(W1737=0,"",COUNTIF(W$4:W1737,1))</f>
        <v>#REF!</v>
      </c>
    </row>
    <row r="1738" spans="12:24" s="21" customFormat="1" x14ac:dyDescent="0.2">
      <c r="L1738" s="22">
        <v>1735</v>
      </c>
      <c r="M1738" s="22" t="e">
        <f>IF(#REF!=#REF!,1,0)</f>
        <v>#REF!</v>
      </c>
      <c r="N1738" s="22" t="e">
        <f>IF(M1738=0,"",COUNTIF(M$4:M1738,1))</f>
        <v>#REF!</v>
      </c>
      <c r="O1738" s="53" t="e">
        <f>IF(#REF!=zz!BR$2396,1,0)</f>
        <v>#REF!</v>
      </c>
      <c r="P1738" s="53" t="e">
        <f>IF(O1738=0,"",COUNTIF(O$4:O1738,1))</f>
        <v>#REF!</v>
      </c>
      <c r="Q1738" s="53" t="e">
        <f>IF(#REF!=zz!BR$2398,1,0)</f>
        <v>#REF!</v>
      </c>
      <c r="R1738" s="53" t="e">
        <f>IF(Q1738=0,"",COUNTIF(Q$4:Q1738,1))</f>
        <v>#REF!</v>
      </c>
      <c r="S1738" s="53" t="e">
        <f>IF(#REF!=zz!BR$2400,1,0)</f>
        <v>#REF!</v>
      </c>
      <c r="T1738" s="53" t="e">
        <f>IF(S1738=0,"",COUNTIF(S$4:S1738,1))</f>
        <v>#REF!</v>
      </c>
      <c r="U1738" s="53" t="e">
        <f>IF(#REF!&lt;&gt;"",1,"")</f>
        <v>#REF!</v>
      </c>
      <c r="V1738" s="53" t="e">
        <f>IF(U1738="","",COUNTIF(U$4:U1738,1))</f>
        <v>#REF!</v>
      </c>
      <c r="W1738" s="53" t="e">
        <f>#REF!</f>
        <v>#REF!</v>
      </c>
      <c r="X1738" s="53" t="e">
        <f>IF(W1738=0,"",COUNTIF(W$4:W1738,1))</f>
        <v>#REF!</v>
      </c>
    </row>
    <row r="1739" spans="12:24" s="21" customFormat="1" x14ac:dyDescent="0.2">
      <c r="L1739" s="22">
        <v>1736</v>
      </c>
      <c r="M1739" s="22" t="e">
        <f>IF(#REF!=#REF!,1,0)</f>
        <v>#REF!</v>
      </c>
      <c r="N1739" s="22" t="e">
        <f>IF(M1739=0,"",COUNTIF(M$4:M1739,1))</f>
        <v>#REF!</v>
      </c>
      <c r="O1739" s="53" t="e">
        <f>IF(#REF!=zz!BR$2396,1,0)</f>
        <v>#REF!</v>
      </c>
      <c r="P1739" s="53" t="e">
        <f>IF(O1739=0,"",COUNTIF(O$4:O1739,1))</f>
        <v>#REF!</v>
      </c>
      <c r="Q1739" s="53" t="e">
        <f>IF(#REF!=zz!BR$2398,1,0)</f>
        <v>#REF!</v>
      </c>
      <c r="R1739" s="53" t="e">
        <f>IF(Q1739=0,"",COUNTIF(Q$4:Q1739,1))</f>
        <v>#REF!</v>
      </c>
      <c r="S1739" s="53" t="e">
        <f>IF(#REF!=zz!BR$2400,1,0)</f>
        <v>#REF!</v>
      </c>
      <c r="T1739" s="53" t="e">
        <f>IF(S1739=0,"",COUNTIF(S$4:S1739,1))</f>
        <v>#REF!</v>
      </c>
      <c r="U1739" s="53" t="e">
        <f>IF(#REF!&lt;&gt;"",1,"")</f>
        <v>#REF!</v>
      </c>
      <c r="V1739" s="53" t="e">
        <f>IF(U1739="","",COUNTIF(U$4:U1739,1))</f>
        <v>#REF!</v>
      </c>
      <c r="W1739" s="53" t="e">
        <f>#REF!</f>
        <v>#REF!</v>
      </c>
      <c r="X1739" s="53" t="e">
        <f>IF(W1739=0,"",COUNTIF(W$4:W1739,1))</f>
        <v>#REF!</v>
      </c>
    </row>
    <row r="1740" spans="12:24" s="21" customFormat="1" x14ac:dyDescent="0.2">
      <c r="L1740" s="22">
        <v>1737</v>
      </c>
      <c r="M1740" s="22" t="e">
        <f>IF(#REF!=#REF!,1,0)</f>
        <v>#REF!</v>
      </c>
      <c r="N1740" s="22" t="e">
        <f>IF(M1740=0,"",COUNTIF(M$4:M1740,1))</f>
        <v>#REF!</v>
      </c>
      <c r="O1740" s="53" t="e">
        <f>IF(#REF!=zz!BR$2396,1,0)</f>
        <v>#REF!</v>
      </c>
      <c r="P1740" s="53" t="e">
        <f>IF(O1740=0,"",COUNTIF(O$4:O1740,1))</f>
        <v>#REF!</v>
      </c>
      <c r="Q1740" s="53" t="e">
        <f>IF(#REF!=zz!BR$2398,1,0)</f>
        <v>#REF!</v>
      </c>
      <c r="R1740" s="53" t="e">
        <f>IF(Q1740=0,"",COUNTIF(Q$4:Q1740,1))</f>
        <v>#REF!</v>
      </c>
      <c r="S1740" s="53" t="e">
        <f>IF(#REF!=zz!BR$2400,1,0)</f>
        <v>#REF!</v>
      </c>
      <c r="T1740" s="53" t="e">
        <f>IF(S1740=0,"",COUNTIF(S$4:S1740,1))</f>
        <v>#REF!</v>
      </c>
      <c r="U1740" s="53" t="e">
        <f>IF(#REF!&lt;&gt;"",1,"")</f>
        <v>#REF!</v>
      </c>
      <c r="V1740" s="53" t="e">
        <f>IF(U1740="","",COUNTIF(U$4:U1740,1))</f>
        <v>#REF!</v>
      </c>
      <c r="W1740" s="53" t="e">
        <f>#REF!</f>
        <v>#REF!</v>
      </c>
      <c r="X1740" s="53" t="e">
        <f>IF(W1740=0,"",COUNTIF(W$4:W1740,1))</f>
        <v>#REF!</v>
      </c>
    </row>
    <row r="1741" spans="12:24" s="21" customFormat="1" x14ac:dyDescent="0.2">
      <c r="L1741" s="22">
        <v>1738</v>
      </c>
      <c r="M1741" s="22" t="e">
        <f>IF(#REF!=#REF!,1,0)</f>
        <v>#REF!</v>
      </c>
      <c r="N1741" s="22" t="e">
        <f>IF(M1741=0,"",COUNTIF(M$4:M1741,1))</f>
        <v>#REF!</v>
      </c>
      <c r="O1741" s="53" t="e">
        <f>IF(#REF!=zz!BR$2396,1,0)</f>
        <v>#REF!</v>
      </c>
      <c r="P1741" s="53" t="e">
        <f>IF(O1741=0,"",COUNTIF(O$4:O1741,1))</f>
        <v>#REF!</v>
      </c>
      <c r="Q1741" s="53" t="e">
        <f>IF(#REF!=zz!BR$2398,1,0)</f>
        <v>#REF!</v>
      </c>
      <c r="R1741" s="53" t="e">
        <f>IF(Q1741=0,"",COUNTIF(Q$4:Q1741,1))</f>
        <v>#REF!</v>
      </c>
      <c r="S1741" s="53" t="e">
        <f>IF(#REF!=zz!BR$2400,1,0)</f>
        <v>#REF!</v>
      </c>
      <c r="T1741" s="53" t="e">
        <f>IF(S1741=0,"",COUNTIF(S$4:S1741,1))</f>
        <v>#REF!</v>
      </c>
      <c r="U1741" s="53" t="e">
        <f>IF(#REF!&lt;&gt;"",1,"")</f>
        <v>#REF!</v>
      </c>
      <c r="V1741" s="53" t="e">
        <f>IF(U1741="","",COUNTIF(U$4:U1741,1))</f>
        <v>#REF!</v>
      </c>
      <c r="W1741" s="53" t="e">
        <f>#REF!</f>
        <v>#REF!</v>
      </c>
      <c r="X1741" s="53" t="e">
        <f>IF(W1741=0,"",COUNTIF(W$4:W1741,1))</f>
        <v>#REF!</v>
      </c>
    </row>
    <row r="1742" spans="12:24" s="21" customFormat="1" x14ac:dyDescent="0.2">
      <c r="L1742" s="22">
        <v>1739</v>
      </c>
      <c r="M1742" s="22" t="e">
        <f>IF(#REF!=#REF!,1,0)</f>
        <v>#REF!</v>
      </c>
      <c r="N1742" s="22" t="e">
        <f>IF(M1742=0,"",COUNTIF(M$4:M1742,1))</f>
        <v>#REF!</v>
      </c>
      <c r="O1742" s="53" t="e">
        <f>IF(#REF!=zz!BR$2396,1,0)</f>
        <v>#REF!</v>
      </c>
      <c r="P1742" s="53" t="e">
        <f>IF(O1742=0,"",COUNTIF(O$4:O1742,1))</f>
        <v>#REF!</v>
      </c>
      <c r="Q1742" s="53" t="e">
        <f>IF(#REF!=zz!BR$2398,1,0)</f>
        <v>#REF!</v>
      </c>
      <c r="R1742" s="53" t="e">
        <f>IF(Q1742=0,"",COUNTIF(Q$4:Q1742,1))</f>
        <v>#REF!</v>
      </c>
      <c r="S1742" s="53" t="e">
        <f>IF(#REF!=zz!BR$2400,1,0)</f>
        <v>#REF!</v>
      </c>
      <c r="T1742" s="53" t="e">
        <f>IF(S1742=0,"",COUNTIF(S$4:S1742,1))</f>
        <v>#REF!</v>
      </c>
      <c r="U1742" s="53" t="e">
        <f>IF(#REF!&lt;&gt;"",1,"")</f>
        <v>#REF!</v>
      </c>
      <c r="V1742" s="53" t="e">
        <f>IF(U1742="","",COUNTIF(U$4:U1742,1))</f>
        <v>#REF!</v>
      </c>
      <c r="W1742" s="53" t="e">
        <f>#REF!</f>
        <v>#REF!</v>
      </c>
      <c r="X1742" s="53" t="e">
        <f>IF(W1742=0,"",COUNTIF(W$4:W1742,1))</f>
        <v>#REF!</v>
      </c>
    </row>
    <row r="1743" spans="12:24" s="21" customFormat="1" x14ac:dyDescent="0.2">
      <c r="L1743" s="22">
        <v>1740</v>
      </c>
      <c r="M1743" s="22" t="e">
        <f>IF(#REF!=#REF!,1,0)</f>
        <v>#REF!</v>
      </c>
      <c r="N1743" s="22" t="e">
        <f>IF(M1743=0,"",COUNTIF(M$4:M1743,1))</f>
        <v>#REF!</v>
      </c>
      <c r="O1743" s="53" t="e">
        <f>IF(#REF!=zz!BR$2396,1,0)</f>
        <v>#REF!</v>
      </c>
      <c r="P1743" s="53" t="e">
        <f>IF(O1743=0,"",COUNTIF(O$4:O1743,1))</f>
        <v>#REF!</v>
      </c>
      <c r="Q1743" s="53" t="e">
        <f>IF(#REF!=zz!BR$2398,1,0)</f>
        <v>#REF!</v>
      </c>
      <c r="R1743" s="53" t="e">
        <f>IF(Q1743=0,"",COUNTIF(Q$4:Q1743,1))</f>
        <v>#REF!</v>
      </c>
      <c r="S1743" s="53" t="e">
        <f>IF(#REF!=zz!BR$2400,1,0)</f>
        <v>#REF!</v>
      </c>
      <c r="T1743" s="53" t="e">
        <f>IF(S1743=0,"",COUNTIF(S$4:S1743,1))</f>
        <v>#REF!</v>
      </c>
      <c r="U1743" s="53" t="e">
        <f>IF(#REF!&lt;&gt;"",1,"")</f>
        <v>#REF!</v>
      </c>
      <c r="V1743" s="53" t="e">
        <f>IF(U1743="","",COUNTIF(U$4:U1743,1))</f>
        <v>#REF!</v>
      </c>
      <c r="W1743" s="53" t="e">
        <f>#REF!</f>
        <v>#REF!</v>
      </c>
      <c r="X1743" s="53" t="e">
        <f>IF(W1743=0,"",COUNTIF(W$4:W1743,1))</f>
        <v>#REF!</v>
      </c>
    </row>
    <row r="1744" spans="12:24" s="21" customFormat="1" x14ac:dyDescent="0.2">
      <c r="L1744" s="22">
        <v>1741</v>
      </c>
      <c r="M1744" s="22" t="e">
        <f>IF(#REF!=#REF!,1,0)</f>
        <v>#REF!</v>
      </c>
      <c r="N1744" s="22" t="e">
        <f>IF(M1744=0,"",COUNTIF(M$4:M1744,1))</f>
        <v>#REF!</v>
      </c>
      <c r="O1744" s="53" t="e">
        <f>IF(#REF!=zz!BR$2396,1,0)</f>
        <v>#REF!</v>
      </c>
      <c r="P1744" s="53" t="e">
        <f>IF(O1744=0,"",COUNTIF(O$4:O1744,1))</f>
        <v>#REF!</v>
      </c>
      <c r="Q1744" s="53" t="e">
        <f>IF(#REF!=zz!BR$2398,1,0)</f>
        <v>#REF!</v>
      </c>
      <c r="R1744" s="53" t="e">
        <f>IF(Q1744=0,"",COUNTIF(Q$4:Q1744,1))</f>
        <v>#REF!</v>
      </c>
      <c r="S1744" s="53" t="e">
        <f>IF(#REF!=zz!BR$2400,1,0)</f>
        <v>#REF!</v>
      </c>
      <c r="T1744" s="53" t="e">
        <f>IF(S1744=0,"",COUNTIF(S$4:S1744,1))</f>
        <v>#REF!</v>
      </c>
      <c r="U1744" s="53" t="e">
        <f>IF(#REF!&lt;&gt;"",1,"")</f>
        <v>#REF!</v>
      </c>
      <c r="V1744" s="53" t="e">
        <f>IF(U1744="","",COUNTIF(U$4:U1744,1))</f>
        <v>#REF!</v>
      </c>
      <c r="W1744" s="53" t="e">
        <f>#REF!</f>
        <v>#REF!</v>
      </c>
      <c r="X1744" s="53" t="e">
        <f>IF(W1744=0,"",COUNTIF(W$4:W1744,1))</f>
        <v>#REF!</v>
      </c>
    </row>
    <row r="1745" spans="12:24" s="21" customFormat="1" x14ac:dyDescent="0.2">
      <c r="L1745" s="22">
        <v>1742</v>
      </c>
      <c r="M1745" s="22" t="e">
        <f>IF(#REF!=#REF!,1,0)</f>
        <v>#REF!</v>
      </c>
      <c r="N1745" s="22" t="e">
        <f>IF(M1745=0,"",COUNTIF(M$4:M1745,1))</f>
        <v>#REF!</v>
      </c>
      <c r="O1745" s="53" t="e">
        <f>IF(#REF!=zz!BR$2396,1,0)</f>
        <v>#REF!</v>
      </c>
      <c r="P1745" s="53" t="e">
        <f>IF(O1745=0,"",COUNTIF(O$4:O1745,1))</f>
        <v>#REF!</v>
      </c>
      <c r="Q1745" s="53" t="e">
        <f>IF(#REF!=zz!BR$2398,1,0)</f>
        <v>#REF!</v>
      </c>
      <c r="R1745" s="53" t="e">
        <f>IF(Q1745=0,"",COUNTIF(Q$4:Q1745,1))</f>
        <v>#REF!</v>
      </c>
      <c r="S1745" s="53" t="e">
        <f>IF(#REF!=zz!BR$2400,1,0)</f>
        <v>#REF!</v>
      </c>
      <c r="T1745" s="53" t="e">
        <f>IF(S1745=0,"",COUNTIF(S$4:S1745,1))</f>
        <v>#REF!</v>
      </c>
      <c r="U1745" s="53" t="e">
        <f>IF(#REF!&lt;&gt;"",1,"")</f>
        <v>#REF!</v>
      </c>
      <c r="V1745" s="53" t="e">
        <f>IF(U1745="","",COUNTIF(U$4:U1745,1))</f>
        <v>#REF!</v>
      </c>
      <c r="W1745" s="53" t="e">
        <f>#REF!</f>
        <v>#REF!</v>
      </c>
      <c r="X1745" s="53" t="e">
        <f>IF(W1745=0,"",COUNTIF(W$4:W1745,1))</f>
        <v>#REF!</v>
      </c>
    </row>
    <row r="1746" spans="12:24" s="21" customFormat="1" x14ac:dyDescent="0.2">
      <c r="L1746" s="22">
        <v>1743</v>
      </c>
      <c r="M1746" s="22" t="e">
        <f>IF(#REF!=#REF!,1,0)</f>
        <v>#REF!</v>
      </c>
      <c r="N1746" s="22" t="e">
        <f>IF(M1746=0,"",COUNTIF(M$4:M1746,1))</f>
        <v>#REF!</v>
      </c>
      <c r="O1746" s="53" t="e">
        <f>IF(#REF!=zz!BR$2396,1,0)</f>
        <v>#REF!</v>
      </c>
      <c r="P1746" s="53" t="e">
        <f>IF(O1746=0,"",COUNTIF(O$4:O1746,1))</f>
        <v>#REF!</v>
      </c>
      <c r="Q1746" s="53" t="e">
        <f>IF(#REF!=zz!BR$2398,1,0)</f>
        <v>#REF!</v>
      </c>
      <c r="R1746" s="53" t="e">
        <f>IF(Q1746=0,"",COUNTIF(Q$4:Q1746,1))</f>
        <v>#REF!</v>
      </c>
      <c r="S1746" s="53" t="e">
        <f>IF(#REF!=zz!BR$2400,1,0)</f>
        <v>#REF!</v>
      </c>
      <c r="T1746" s="53" t="e">
        <f>IF(S1746=0,"",COUNTIF(S$4:S1746,1))</f>
        <v>#REF!</v>
      </c>
      <c r="U1746" s="53" t="e">
        <f>IF(#REF!&lt;&gt;"",1,"")</f>
        <v>#REF!</v>
      </c>
      <c r="V1746" s="53" t="e">
        <f>IF(U1746="","",COUNTIF(U$4:U1746,1))</f>
        <v>#REF!</v>
      </c>
      <c r="W1746" s="53" t="e">
        <f>#REF!</f>
        <v>#REF!</v>
      </c>
      <c r="X1746" s="53" t="e">
        <f>IF(W1746=0,"",COUNTIF(W$4:W1746,1))</f>
        <v>#REF!</v>
      </c>
    </row>
    <row r="1747" spans="12:24" s="21" customFormat="1" x14ac:dyDescent="0.2">
      <c r="L1747" s="22">
        <v>1744</v>
      </c>
      <c r="M1747" s="22" t="e">
        <f>IF(#REF!=#REF!,1,0)</f>
        <v>#REF!</v>
      </c>
      <c r="N1747" s="22" t="e">
        <f>IF(M1747=0,"",COUNTIF(M$4:M1747,1))</f>
        <v>#REF!</v>
      </c>
      <c r="O1747" s="53" t="e">
        <f>IF(#REF!=zz!BR$2396,1,0)</f>
        <v>#REF!</v>
      </c>
      <c r="P1747" s="53" t="e">
        <f>IF(O1747=0,"",COUNTIF(O$4:O1747,1))</f>
        <v>#REF!</v>
      </c>
      <c r="Q1747" s="53" t="e">
        <f>IF(#REF!=zz!BR$2398,1,0)</f>
        <v>#REF!</v>
      </c>
      <c r="R1747" s="53" t="e">
        <f>IF(Q1747=0,"",COUNTIF(Q$4:Q1747,1))</f>
        <v>#REF!</v>
      </c>
      <c r="S1747" s="53" t="e">
        <f>IF(#REF!=zz!BR$2400,1,0)</f>
        <v>#REF!</v>
      </c>
      <c r="T1747" s="53" t="e">
        <f>IF(S1747=0,"",COUNTIF(S$4:S1747,1))</f>
        <v>#REF!</v>
      </c>
      <c r="U1747" s="53" t="e">
        <f>IF(#REF!&lt;&gt;"",1,"")</f>
        <v>#REF!</v>
      </c>
      <c r="V1747" s="53" t="e">
        <f>IF(U1747="","",COUNTIF(U$4:U1747,1))</f>
        <v>#REF!</v>
      </c>
      <c r="W1747" s="53" t="e">
        <f>#REF!</f>
        <v>#REF!</v>
      </c>
      <c r="X1747" s="53" t="e">
        <f>IF(W1747=0,"",COUNTIF(W$4:W1747,1))</f>
        <v>#REF!</v>
      </c>
    </row>
    <row r="1748" spans="12:24" s="21" customFormat="1" x14ac:dyDescent="0.2">
      <c r="L1748" s="22">
        <v>1745</v>
      </c>
      <c r="M1748" s="22" t="e">
        <f>IF(#REF!=#REF!,1,0)</f>
        <v>#REF!</v>
      </c>
      <c r="N1748" s="22" t="e">
        <f>IF(M1748=0,"",COUNTIF(M$4:M1748,1))</f>
        <v>#REF!</v>
      </c>
      <c r="O1748" s="53" t="e">
        <f>IF(#REF!=zz!BR$2396,1,0)</f>
        <v>#REF!</v>
      </c>
      <c r="P1748" s="53" t="e">
        <f>IF(O1748=0,"",COUNTIF(O$4:O1748,1))</f>
        <v>#REF!</v>
      </c>
      <c r="Q1748" s="53" t="e">
        <f>IF(#REF!=zz!BR$2398,1,0)</f>
        <v>#REF!</v>
      </c>
      <c r="R1748" s="53" t="e">
        <f>IF(Q1748=0,"",COUNTIF(Q$4:Q1748,1))</f>
        <v>#REF!</v>
      </c>
      <c r="S1748" s="53" t="e">
        <f>IF(#REF!=zz!BR$2400,1,0)</f>
        <v>#REF!</v>
      </c>
      <c r="T1748" s="53" t="e">
        <f>IF(S1748=0,"",COUNTIF(S$4:S1748,1))</f>
        <v>#REF!</v>
      </c>
      <c r="U1748" s="53" t="e">
        <f>IF(#REF!&lt;&gt;"",1,"")</f>
        <v>#REF!</v>
      </c>
      <c r="V1748" s="53" t="e">
        <f>IF(U1748="","",COUNTIF(U$4:U1748,1))</f>
        <v>#REF!</v>
      </c>
      <c r="W1748" s="53" t="e">
        <f>#REF!</f>
        <v>#REF!</v>
      </c>
      <c r="X1748" s="53" t="e">
        <f>IF(W1748=0,"",COUNTIF(W$4:W1748,1))</f>
        <v>#REF!</v>
      </c>
    </row>
    <row r="1749" spans="12:24" s="21" customFormat="1" x14ac:dyDescent="0.2">
      <c r="L1749" s="22">
        <v>1746</v>
      </c>
      <c r="M1749" s="22" t="e">
        <f>IF(#REF!=#REF!,1,0)</f>
        <v>#REF!</v>
      </c>
      <c r="N1749" s="22" t="e">
        <f>IF(M1749=0,"",COUNTIF(M$4:M1749,1))</f>
        <v>#REF!</v>
      </c>
      <c r="O1749" s="53" t="e">
        <f>IF(#REF!=zz!BR$2396,1,0)</f>
        <v>#REF!</v>
      </c>
      <c r="P1749" s="53" t="e">
        <f>IF(O1749=0,"",COUNTIF(O$4:O1749,1))</f>
        <v>#REF!</v>
      </c>
      <c r="Q1749" s="53" t="e">
        <f>IF(#REF!=zz!BR$2398,1,0)</f>
        <v>#REF!</v>
      </c>
      <c r="R1749" s="53" t="e">
        <f>IF(Q1749=0,"",COUNTIF(Q$4:Q1749,1))</f>
        <v>#REF!</v>
      </c>
      <c r="S1749" s="53" t="e">
        <f>IF(#REF!=zz!BR$2400,1,0)</f>
        <v>#REF!</v>
      </c>
      <c r="T1749" s="53" t="e">
        <f>IF(S1749=0,"",COUNTIF(S$4:S1749,1))</f>
        <v>#REF!</v>
      </c>
      <c r="U1749" s="53" t="e">
        <f>IF(#REF!&lt;&gt;"",1,"")</f>
        <v>#REF!</v>
      </c>
      <c r="V1749" s="53" t="e">
        <f>IF(U1749="","",COUNTIF(U$4:U1749,1))</f>
        <v>#REF!</v>
      </c>
      <c r="W1749" s="53" t="e">
        <f>#REF!</f>
        <v>#REF!</v>
      </c>
      <c r="X1749" s="53" t="e">
        <f>IF(W1749=0,"",COUNTIF(W$4:W1749,1))</f>
        <v>#REF!</v>
      </c>
    </row>
    <row r="1750" spans="12:24" s="21" customFormat="1" x14ac:dyDescent="0.2">
      <c r="L1750" s="22">
        <v>1747</v>
      </c>
      <c r="M1750" s="22" t="e">
        <f>IF(#REF!=#REF!,1,0)</f>
        <v>#REF!</v>
      </c>
      <c r="N1750" s="22" t="e">
        <f>IF(M1750=0,"",COUNTIF(M$4:M1750,1))</f>
        <v>#REF!</v>
      </c>
      <c r="O1750" s="53" t="e">
        <f>IF(#REF!=zz!BR$2396,1,0)</f>
        <v>#REF!</v>
      </c>
      <c r="P1750" s="53" t="e">
        <f>IF(O1750=0,"",COUNTIF(O$4:O1750,1))</f>
        <v>#REF!</v>
      </c>
      <c r="Q1750" s="53" t="e">
        <f>IF(#REF!=zz!BR$2398,1,0)</f>
        <v>#REF!</v>
      </c>
      <c r="R1750" s="53" t="e">
        <f>IF(Q1750=0,"",COUNTIF(Q$4:Q1750,1))</f>
        <v>#REF!</v>
      </c>
      <c r="S1750" s="53" t="e">
        <f>IF(#REF!=zz!BR$2400,1,0)</f>
        <v>#REF!</v>
      </c>
      <c r="T1750" s="53" t="e">
        <f>IF(S1750=0,"",COUNTIF(S$4:S1750,1))</f>
        <v>#REF!</v>
      </c>
      <c r="U1750" s="53" t="e">
        <f>IF(#REF!&lt;&gt;"",1,"")</f>
        <v>#REF!</v>
      </c>
      <c r="V1750" s="53" t="e">
        <f>IF(U1750="","",COUNTIF(U$4:U1750,1))</f>
        <v>#REF!</v>
      </c>
      <c r="W1750" s="53" t="e">
        <f>#REF!</f>
        <v>#REF!</v>
      </c>
      <c r="X1750" s="53" t="e">
        <f>IF(W1750=0,"",COUNTIF(W$4:W1750,1))</f>
        <v>#REF!</v>
      </c>
    </row>
    <row r="1751" spans="12:24" s="21" customFormat="1" x14ac:dyDescent="0.2">
      <c r="L1751" s="22">
        <v>1748</v>
      </c>
      <c r="M1751" s="22" t="e">
        <f>IF(#REF!=#REF!,1,0)</f>
        <v>#REF!</v>
      </c>
      <c r="N1751" s="22" t="e">
        <f>IF(M1751=0,"",COUNTIF(M$4:M1751,1))</f>
        <v>#REF!</v>
      </c>
      <c r="O1751" s="53" t="e">
        <f>IF(#REF!=zz!BR$2396,1,0)</f>
        <v>#REF!</v>
      </c>
      <c r="P1751" s="53" t="e">
        <f>IF(O1751=0,"",COUNTIF(O$4:O1751,1))</f>
        <v>#REF!</v>
      </c>
      <c r="Q1751" s="53" t="e">
        <f>IF(#REF!=zz!BR$2398,1,0)</f>
        <v>#REF!</v>
      </c>
      <c r="R1751" s="53" t="e">
        <f>IF(Q1751=0,"",COUNTIF(Q$4:Q1751,1))</f>
        <v>#REF!</v>
      </c>
      <c r="S1751" s="53" t="e">
        <f>IF(#REF!=zz!BR$2400,1,0)</f>
        <v>#REF!</v>
      </c>
      <c r="T1751" s="53" t="e">
        <f>IF(S1751=0,"",COUNTIF(S$4:S1751,1))</f>
        <v>#REF!</v>
      </c>
      <c r="U1751" s="53" t="e">
        <f>IF(#REF!&lt;&gt;"",1,"")</f>
        <v>#REF!</v>
      </c>
      <c r="V1751" s="53" t="e">
        <f>IF(U1751="","",COUNTIF(U$4:U1751,1))</f>
        <v>#REF!</v>
      </c>
      <c r="W1751" s="53" t="e">
        <f>#REF!</f>
        <v>#REF!</v>
      </c>
      <c r="X1751" s="53" t="e">
        <f>IF(W1751=0,"",COUNTIF(W$4:W1751,1))</f>
        <v>#REF!</v>
      </c>
    </row>
    <row r="1752" spans="12:24" s="21" customFormat="1" x14ac:dyDescent="0.2">
      <c r="L1752" s="22">
        <v>1749</v>
      </c>
      <c r="M1752" s="22" t="e">
        <f>IF(#REF!=#REF!,1,0)</f>
        <v>#REF!</v>
      </c>
      <c r="N1752" s="22" t="e">
        <f>IF(M1752=0,"",COUNTIF(M$4:M1752,1))</f>
        <v>#REF!</v>
      </c>
      <c r="O1752" s="53" t="e">
        <f>IF(#REF!=zz!BR$2396,1,0)</f>
        <v>#REF!</v>
      </c>
      <c r="P1752" s="53" t="e">
        <f>IF(O1752=0,"",COUNTIF(O$4:O1752,1))</f>
        <v>#REF!</v>
      </c>
      <c r="Q1752" s="53" t="e">
        <f>IF(#REF!=zz!BR$2398,1,0)</f>
        <v>#REF!</v>
      </c>
      <c r="R1752" s="53" t="e">
        <f>IF(Q1752=0,"",COUNTIF(Q$4:Q1752,1))</f>
        <v>#REF!</v>
      </c>
      <c r="S1752" s="53" t="e">
        <f>IF(#REF!=zz!BR$2400,1,0)</f>
        <v>#REF!</v>
      </c>
      <c r="T1752" s="53" t="e">
        <f>IF(S1752=0,"",COUNTIF(S$4:S1752,1))</f>
        <v>#REF!</v>
      </c>
      <c r="U1752" s="53" t="e">
        <f>IF(#REF!&lt;&gt;"",1,"")</f>
        <v>#REF!</v>
      </c>
      <c r="V1752" s="53" t="e">
        <f>IF(U1752="","",COUNTIF(U$4:U1752,1))</f>
        <v>#REF!</v>
      </c>
      <c r="W1752" s="53" t="e">
        <f>#REF!</f>
        <v>#REF!</v>
      </c>
      <c r="X1752" s="53" t="e">
        <f>IF(W1752=0,"",COUNTIF(W$4:W1752,1))</f>
        <v>#REF!</v>
      </c>
    </row>
    <row r="1753" spans="12:24" s="21" customFormat="1" x14ac:dyDescent="0.2">
      <c r="L1753" s="22">
        <v>1750</v>
      </c>
      <c r="M1753" s="22" t="e">
        <f>IF(#REF!=#REF!,1,0)</f>
        <v>#REF!</v>
      </c>
      <c r="N1753" s="22" t="e">
        <f>IF(M1753=0,"",COUNTIF(M$4:M1753,1))</f>
        <v>#REF!</v>
      </c>
      <c r="O1753" s="53" t="e">
        <f>IF(#REF!=zz!BR$2396,1,0)</f>
        <v>#REF!</v>
      </c>
      <c r="P1753" s="53" t="e">
        <f>IF(O1753=0,"",COUNTIF(O$4:O1753,1))</f>
        <v>#REF!</v>
      </c>
      <c r="Q1753" s="53" t="e">
        <f>IF(#REF!=zz!BR$2398,1,0)</f>
        <v>#REF!</v>
      </c>
      <c r="R1753" s="53" t="e">
        <f>IF(Q1753=0,"",COUNTIF(Q$4:Q1753,1))</f>
        <v>#REF!</v>
      </c>
      <c r="S1753" s="53" t="e">
        <f>IF(#REF!=zz!BR$2400,1,0)</f>
        <v>#REF!</v>
      </c>
      <c r="T1753" s="53" t="e">
        <f>IF(S1753=0,"",COUNTIF(S$4:S1753,1))</f>
        <v>#REF!</v>
      </c>
      <c r="U1753" s="53" t="e">
        <f>IF(#REF!&lt;&gt;"",1,"")</f>
        <v>#REF!</v>
      </c>
      <c r="V1753" s="53" t="e">
        <f>IF(U1753="","",COUNTIF(U$4:U1753,1))</f>
        <v>#REF!</v>
      </c>
      <c r="W1753" s="53" t="e">
        <f>#REF!</f>
        <v>#REF!</v>
      </c>
      <c r="X1753" s="53" t="e">
        <f>IF(W1753=0,"",COUNTIF(W$4:W1753,1))</f>
        <v>#REF!</v>
      </c>
    </row>
    <row r="1754" spans="12:24" s="21" customFormat="1" x14ac:dyDescent="0.2">
      <c r="L1754" s="22">
        <v>1751</v>
      </c>
      <c r="M1754" s="22" t="e">
        <f>IF(#REF!=#REF!,1,0)</f>
        <v>#REF!</v>
      </c>
      <c r="N1754" s="22" t="e">
        <f>IF(M1754=0,"",COUNTIF(M$4:M1754,1))</f>
        <v>#REF!</v>
      </c>
      <c r="O1754" s="53" t="e">
        <f>IF(#REF!=zz!BR$2396,1,0)</f>
        <v>#REF!</v>
      </c>
      <c r="P1754" s="53" t="e">
        <f>IF(O1754=0,"",COUNTIF(O$4:O1754,1))</f>
        <v>#REF!</v>
      </c>
      <c r="Q1754" s="53" t="e">
        <f>IF(#REF!=zz!BR$2398,1,0)</f>
        <v>#REF!</v>
      </c>
      <c r="R1754" s="53" t="e">
        <f>IF(Q1754=0,"",COUNTIF(Q$4:Q1754,1))</f>
        <v>#REF!</v>
      </c>
      <c r="S1754" s="53" t="e">
        <f>IF(#REF!=zz!BR$2400,1,0)</f>
        <v>#REF!</v>
      </c>
      <c r="T1754" s="53" t="e">
        <f>IF(S1754=0,"",COUNTIF(S$4:S1754,1))</f>
        <v>#REF!</v>
      </c>
      <c r="U1754" s="53" t="e">
        <f>IF(#REF!&lt;&gt;"",1,"")</f>
        <v>#REF!</v>
      </c>
      <c r="V1754" s="53" t="e">
        <f>IF(U1754="","",COUNTIF(U$4:U1754,1))</f>
        <v>#REF!</v>
      </c>
      <c r="W1754" s="53" t="e">
        <f>#REF!</f>
        <v>#REF!</v>
      </c>
      <c r="X1754" s="53" t="e">
        <f>IF(W1754=0,"",COUNTIF(W$4:W1754,1))</f>
        <v>#REF!</v>
      </c>
    </row>
    <row r="1755" spans="12:24" s="21" customFormat="1" x14ac:dyDescent="0.2">
      <c r="L1755" s="22">
        <v>1752</v>
      </c>
      <c r="M1755" s="22" t="e">
        <f>IF(#REF!=#REF!,1,0)</f>
        <v>#REF!</v>
      </c>
      <c r="N1755" s="22" t="e">
        <f>IF(M1755=0,"",COUNTIF(M$4:M1755,1))</f>
        <v>#REF!</v>
      </c>
      <c r="O1755" s="53" t="e">
        <f>IF(#REF!=zz!BR$2396,1,0)</f>
        <v>#REF!</v>
      </c>
      <c r="P1755" s="53" t="e">
        <f>IF(O1755=0,"",COUNTIF(O$4:O1755,1))</f>
        <v>#REF!</v>
      </c>
      <c r="Q1755" s="53" t="e">
        <f>IF(#REF!=zz!BR$2398,1,0)</f>
        <v>#REF!</v>
      </c>
      <c r="R1755" s="53" t="e">
        <f>IF(Q1755=0,"",COUNTIF(Q$4:Q1755,1))</f>
        <v>#REF!</v>
      </c>
      <c r="S1755" s="53" t="e">
        <f>IF(#REF!=zz!BR$2400,1,0)</f>
        <v>#REF!</v>
      </c>
      <c r="T1755" s="53" t="e">
        <f>IF(S1755=0,"",COUNTIF(S$4:S1755,1))</f>
        <v>#REF!</v>
      </c>
      <c r="U1755" s="53" t="e">
        <f>IF(#REF!&lt;&gt;"",1,"")</f>
        <v>#REF!</v>
      </c>
      <c r="V1755" s="53" t="e">
        <f>IF(U1755="","",COUNTIF(U$4:U1755,1))</f>
        <v>#REF!</v>
      </c>
      <c r="W1755" s="53" t="e">
        <f>#REF!</f>
        <v>#REF!</v>
      </c>
      <c r="X1755" s="53" t="e">
        <f>IF(W1755=0,"",COUNTIF(W$4:W1755,1))</f>
        <v>#REF!</v>
      </c>
    </row>
    <row r="1756" spans="12:24" s="21" customFormat="1" x14ac:dyDescent="0.2">
      <c r="L1756" s="22">
        <v>1753</v>
      </c>
      <c r="M1756" s="22" t="e">
        <f>IF(#REF!=#REF!,1,0)</f>
        <v>#REF!</v>
      </c>
      <c r="N1756" s="22" t="e">
        <f>IF(M1756=0,"",COUNTIF(M$4:M1756,1))</f>
        <v>#REF!</v>
      </c>
      <c r="O1756" s="53" t="e">
        <f>IF(#REF!=zz!BR$2396,1,0)</f>
        <v>#REF!</v>
      </c>
      <c r="P1756" s="53" t="e">
        <f>IF(O1756=0,"",COUNTIF(O$4:O1756,1))</f>
        <v>#REF!</v>
      </c>
      <c r="Q1756" s="53" t="e">
        <f>IF(#REF!=zz!BR$2398,1,0)</f>
        <v>#REF!</v>
      </c>
      <c r="R1756" s="53" t="e">
        <f>IF(Q1756=0,"",COUNTIF(Q$4:Q1756,1))</f>
        <v>#REF!</v>
      </c>
      <c r="S1756" s="53" t="e">
        <f>IF(#REF!=zz!BR$2400,1,0)</f>
        <v>#REF!</v>
      </c>
      <c r="T1756" s="53" t="e">
        <f>IF(S1756=0,"",COUNTIF(S$4:S1756,1))</f>
        <v>#REF!</v>
      </c>
      <c r="U1756" s="53" t="e">
        <f>IF(#REF!&lt;&gt;"",1,"")</f>
        <v>#REF!</v>
      </c>
      <c r="V1756" s="53" t="e">
        <f>IF(U1756="","",COUNTIF(U$4:U1756,1))</f>
        <v>#REF!</v>
      </c>
      <c r="W1756" s="53" t="e">
        <f>#REF!</f>
        <v>#REF!</v>
      </c>
      <c r="X1756" s="53" t="e">
        <f>IF(W1756=0,"",COUNTIF(W$4:W1756,1))</f>
        <v>#REF!</v>
      </c>
    </row>
    <row r="1757" spans="12:24" s="21" customFormat="1" x14ac:dyDescent="0.2">
      <c r="L1757" s="22">
        <v>1754</v>
      </c>
      <c r="M1757" s="22" t="e">
        <f>IF(#REF!=#REF!,1,0)</f>
        <v>#REF!</v>
      </c>
      <c r="N1757" s="22" t="e">
        <f>IF(M1757=0,"",COUNTIF(M$4:M1757,1))</f>
        <v>#REF!</v>
      </c>
      <c r="O1757" s="53" t="e">
        <f>IF(#REF!=zz!BR$2396,1,0)</f>
        <v>#REF!</v>
      </c>
      <c r="P1757" s="53" t="e">
        <f>IF(O1757=0,"",COUNTIF(O$4:O1757,1))</f>
        <v>#REF!</v>
      </c>
      <c r="Q1757" s="53" t="e">
        <f>IF(#REF!=zz!BR$2398,1,0)</f>
        <v>#REF!</v>
      </c>
      <c r="R1757" s="53" t="e">
        <f>IF(Q1757=0,"",COUNTIF(Q$4:Q1757,1))</f>
        <v>#REF!</v>
      </c>
      <c r="S1757" s="53" t="e">
        <f>IF(#REF!=zz!BR$2400,1,0)</f>
        <v>#REF!</v>
      </c>
      <c r="T1757" s="53" t="e">
        <f>IF(S1757=0,"",COUNTIF(S$4:S1757,1))</f>
        <v>#REF!</v>
      </c>
      <c r="U1757" s="53" t="e">
        <f>IF(#REF!&lt;&gt;"",1,"")</f>
        <v>#REF!</v>
      </c>
      <c r="V1757" s="53" t="e">
        <f>IF(U1757="","",COUNTIF(U$4:U1757,1))</f>
        <v>#REF!</v>
      </c>
      <c r="W1757" s="53" t="e">
        <f>#REF!</f>
        <v>#REF!</v>
      </c>
      <c r="X1757" s="53" t="e">
        <f>IF(W1757=0,"",COUNTIF(W$4:W1757,1))</f>
        <v>#REF!</v>
      </c>
    </row>
    <row r="1758" spans="12:24" s="21" customFormat="1" x14ac:dyDescent="0.2">
      <c r="L1758" s="22">
        <v>1755</v>
      </c>
      <c r="M1758" s="22" t="e">
        <f>IF(#REF!=#REF!,1,0)</f>
        <v>#REF!</v>
      </c>
      <c r="N1758" s="22" t="e">
        <f>IF(M1758=0,"",COUNTIF(M$4:M1758,1))</f>
        <v>#REF!</v>
      </c>
      <c r="O1758" s="53" t="e">
        <f>IF(#REF!=zz!BR$2396,1,0)</f>
        <v>#REF!</v>
      </c>
      <c r="P1758" s="53" t="e">
        <f>IF(O1758=0,"",COUNTIF(O$4:O1758,1))</f>
        <v>#REF!</v>
      </c>
      <c r="Q1758" s="53" t="e">
        <f>IF(#REF!=zz!BR$2398,1,0)</f>
        <v>#REF!</v>
      </c>
      <c r="R1758" s="53" t="e">
        <f>IF(Q1758=0,"",COUNTIF(Q$4:Q1758,1))</f>
        <v>#REF!</v>
      </c>
      <c r="S1758" s="53" t="e">
        <f>IF(#REF!=zz!BR$2400,1,0)</f>
        <v>#REF!</v>
      </c>
      <c r="T1758" s="53" t="e">
        <f>IF(S1758=0,"",COUNTIF(S$4:S1758,1))</f>
        <v>#REF!</v>
      </c>
      <c r="U1758" s="53" t="e">
        <f>IF(#REF!&lt;&gt;"",1,"")</f>
        <v>#REF!</v>
      </c>
      <c r="V1758" s="53" t="e">
        <f>IF(U1758="","",COUNTIF(U$4:U1758,1))</f>
        <v>#REF!</v>
      </c>
      <c r="W1758" s="53" t="e">
        <f>#REF!</f>
        <v>#REF!</v>
      </c>
      <c r="X1758" s="53" t="e">
        <f>IF(W1758=0,"",COUNTIF(W$4:W1758,1))</f>
        <v>#REF!</v>
      </c>
    </row>
    <row r="1759" spans="12:24" s="21" customFormat="1" x14ac:dyDescent="0.2">
      <c r="L1759" s="22">
        <v>1756</v>
      </c>
      <c r="M1759" s="22" t="e">
        <f>IF(#REF!=#REF!,1,0)</f>
        <v>#REF!</v>
      </c>
      <c r="N1759" s="22" t="e">
        <f>IF(M1759=0,"",COUNTIF(M$4:M1759,1))</f>
        <v>#REF!</v>
      </c>
      <c r="O1759" s="53" t="e">
        <f>IF(#REF!=zz!BR$2396,1,0)</f>
        <v>#REF!</v>
      </c>
      <c r="P1759" s="53" t="e">
        <f>IF(O1759=0,"",COUNTIF(O$4:O1759,1))</f>
        <v>#REF!</v>
      </c>
      <c r="Q1759" s="53" t="e">
        <f>IF(#REF!=zz!BR$2398,1,0)</f>
        <v>#REF!</v>
      </c>
      <c r="R1759" s="53" t="e">
        <f>IF(Q1759=0,"",COUNTIF(Q$4:Q1759,1))</f>
        <v>#REF!</v>
      </c>
      <c r="S1759" s="53" t="e">
        <f>IF(#REF!=zz!BR$2400,1,0)</f>
        <v>#REF!</v>
      </c>
      <c r="T1759" s="53" t="e">
        <f>IF(S1759=0,"",COUNTIF(S$4:S1759,1))</f>
        <v>#REF!</v>
      </c>
      <c r="U1759" s="53" t="e">
        <f>IF(#REF!&lt;&gt;"",1,"")</f>
        <v>#REF!</v>
      </c>
      <c r="V1759" s="53" t="e">
        <f>IF(U1759="","",COUNTIF(U$4:U1759,1))</f>
        <v>#REF!</v>
      </c>
      <c r="W1759" s="53" t="e">
        <f>#REF!</f>
        <v>#REF!</v>
      </c>
      <c r="X1759" s="53" t="e">
        <f>IF(W1759=0,"",COUNTIF(W$4:W1759,1))</f>
        <v>#REF!</v>
      </c>
    </row>
    <row r="1760" spans="12:24" s="21" customFormat="1" x14ac:dyDescent="0.2">
      <c r="L1760" s="22">
        <v>1757</v>
      </c>
      <c r="M1760" s="22" t="e">
        <f>IF(#REF!=#REF!,1,0)</f>
        <v>#REF!</v>
      </c>
      <c r="N1760" s="22" t="e">
        <f>IF(M1760=0,"",COUNTIF(M$4:M1760,1))</f>
        <v>#REF!</v>
      </c>
      <c r="O1760" s="53" t="e">
        <f>IF(#REF!=zz!BR$2396,1,0)</f>
        <v>#REF!</v>
      </c>
      <c r="P1760" s="53" t="e">
        <f>IF(O1760=0,"",COUNTIF(O$4:O1760,1))</f>
        <v>#REF!</v>
      </c>
      <c r="Q1760" s="53" t="e">
        <f>IF(#REF!=zz!BR$2398,1,0)</f>
        <v>#REF!</v>
      </c>
      <c r="R1760" s="53" t="e">
        <f>IF(Q1760=0,"",COUNTIF(Q$4:Q1760,1))</f>
        <v>#REF!</v>
      </c>
      <c r="S1760" s="53" t="e">
        <f>IF(#REF!=zz!BR$2400,1,0)</f>
        <v>#REF!</v>
      </c>
      <c r="T1760" s="53" t="e">
        <f>IF(S1760=0,"",COUNTIF(S$4:S1760,1))</f>
        <v>#REF!</v>
      </c>
      <c r="U1760" s="53" t="e">
        <f>IF(#REF!&lt;&gt;"",1,"")</f>
        <v>#REF!</v>
      </c>
      <c r="V1760" s="53" t="e">
        <f>IF(U1760="","",COUNTIF(U$4:U1760,1))</f>
        <v>#REF!</v>
      </c>
      <c r="W1760" s="53" t="e">
        <f>#REF!</f>
        <v>#REF!</v>
      </c>
      <c r="X1760" s="53" t="e">
        <f>IF(W1760=0,"",COUNTIF(W$4:W1760,1))</f>
        <v>#REF!</v>
      </c>
    </row>
    <row r="1761" spans="12:24" s="21" customFormat="1" x14ac:dyDescent="0.2">
      <c r="L1761" s="22">
        <v>1758</v>
      </c>
      <c r="M1761" s="22" t="e">
        <f>IF(#REF!=#REF!,1,0)</f>
        <v>#REF!</v>
      </c>
      <c r="N1761" s="22" t="e">
        <f>IF(M1761=0,"",COUNTIF(M$4:M1761,1))</f>
        <v>#REF!</v>
      </c>
      <c r="O1761" s="53" t="e">
        <f>IF(#REF!=zz!BR$2396,1,0)</f>
        <v>#REF!</v>
      </c>
      <c r="P1761" s="53" t="e">
        <f>IF(O1761=0,"",COUNTIF(O$4:O1761,1))</f>
        <v>#REF!</v>
      </c>
      <c r="Q1761" s="53" t="e">
        <f>IF(#REF!=zz!BR$2398,1,0)</f>
        <v>#REF!</v>
      </c>
      <c r="R1761" s="53" t="e">
        <f>IF(Q1761=0,"",COUNTIF(Q$4:Q1761,1))</f>
        <v>#REF!</v>
      </c>
      <c r="S1761" s="53" t="e">
        <f>IF(#REF!=zz!BR$2400,1,0)</f>
        <v>#REF!</v>
      </c>
      <c r="T1761" s="53" t="e">
        <f>IF(S1761=0,"",COUNTIF(S$4:S1761,1))</f>
        <v>#REF!</v>
      </c>
      <c r="U1761" s="53" t="e">
        <f>IF(#REF!&lt;&gt;"",1,"")</f>
        <v>#REF!</v>
      </c>
      <c r="V1761" s="53" t="e">
        <f>IF(U1761="","",COUNTIF(U$4:U1761,1))</f>
        <v>#REF!</v>
      </c>
      <c r="W1761" s="53" t="e">
        <f>#REF!</f>
        <v>#REF!</v>
      </c>
      <c r="X1761" s="53" t="e">
        <f>IF(W1761=0,"",COUNTIF(W$4:W1761,1))</f>
        <v>#REF!</v>
      </c>
    </row>
    <row r="1762" spans="12:24" s="21" customFormat="1" x14ac:dyDescent="0.2">
      <c r="L1762" s="22">
        <v>1759</v>
      </c>
      <c r="M1762" s="22" t="e">
        <f>IF(#REF!=#REF!,1,0)</f>
        <v>#REF!</v>
      </c>
      <c r="N1762" s="22" t="e">
        <f>IF(M1762=0,"",COUNTIF(M$4:M1762,1))</f>
        <v>#REF!</v>
      </c>
      <c r="O1762" s="53" t="e">
        <f>IF(#REF!=zz!BR$2396,1,0)</f>
        <v>#REF!</v>
      </c>
      <c r="P1762" s="53" t="e">
        <f>IF(O1762=0,"",COUNTIF(O$4:O1762,1))</f>
        <v>#REF!</v>
      </c>
      <c r="Q1762" s="53" t="e">
        <f>IF(#REF!=zz!BR$2398,1,0)</f>
        <v>#REF!</v>
      </c>
      <c r="R1762" s="53" t="e">
        <f>IF(Q1762=0,"",COUNTIF(Q$4:Q1762,1))</f>
        <v>#REF!</v>
      </c>
      <c r="S1762" s="53" t="e">
        <f>IF(#REF!=zz!BR$2400,1,0)</f>
        <v>#REF!</v>
      </c>
      <c r="T1762" s="53" t="e">
        <f>IF(S1762=0,"",COUNTIF(S$4:S1762,1))</f>
        <v>#REF!</v>
      </c>
      <c r="U1762" s="53" t="e">
        <f>IF(#REF!&lt;&gt;"",1,"")</f>
        <v>#REF!</v>
      </c>
      <c r="V1762" s="53" t="e">
        <f>IF(U1762="","",COUNTIF(U$4:U1762,1))</f>
        <v>#REF!</v>
      </c>
      <c r="W1762" s="53" t="e">
        <f>#REF!</f>
        <v>#REF!</v>
      </c>
      <c r="X1762" s="53" t="e">
        <f>IF(W1762=0,"",COUNTIF(W$4:W1762,1))</f>
        <v>#REF!</v>
      </c>
    </row>
    <row r="1763" spans="12:24" s="21" customFormat="1" x14ac:dyDescent="0.2">
      <c r="L1763" s="22">
        <v>1760</v>
      </c>
      <c r="M1763" s="22" t="e">
        <f>IF(#REF!=#REF!,1,0)</f>
        <v>#REF!</v>
      </c>
      <c r="N1763" s="22" t="e">
        <f>IF(M1763=0,"",COUNTIF(M$4:M1763,1))</f>
        <v>#REF!</v>
      </c>
      <c r="O1763" s="53" t="e">
        <f>IF(#REF!=zz!BR$2396,1,0)</f>
        <v>#REF!</v>
      </c>
      <c r="P1763" s="53" t="e">
        <f>IF(O1763=0,"",COUNTIF(O$4:O1763,1))</f>
        <v>#REF!</v>
      </c>
      <c r="Q1763" s="53" t="e">
        <f>IF(#REF!=zz!BR$2398,1,0)</f>
        <v>#REF!</v>
      </c>
      <c r="R1763" s="53" t="e">
        <f>IF(Q1763=0,"",COUNTIF(Q$4:Q1763,1))</f>
        <v>#REF!</v>
      </c>
      <c r="S1763" s="53" t="e">
        <f>IF(#REF!=zz!BR$2400,1,0)</f>
        <v>#REF!</v>
      </c>
      <c r="T1763" s="53" t="e">
        <f>IF(S1763=0,"",COUNTIF(S$4:S1763,1))</f>
        <v>#REF!</v>
      </c>
      <c r="U1763" s="53" t="e">
        <f>IF(#REF!&lt;&gt;"",1,"")</f>
        <v>#REF!</v>
      </c>
      <c r="V1763" s="53" t="e">
        <f>IF(U1763="","",COUNTIF(U$4:U1763,1))</f>
        <v>#REF!</v>
      </c>
      <c r="W1763" s="53" t="e">
        <f>#REF!</f>
        <v>#REF!</v>
      </c>
      <c r="X1763" s="53" t="e">
        <f>IF(W1763=0,"",COUNTIF(W$4:W1763,1))</f>
        <v>#REF!</v>
      </c>
    </row>
    <row r="1764" spans="12:24" s="21" customFormat="1" x14ac:dyDescent="0.2">
      <c r="L1764" s="22">
        <v>1761</v>
      </c>
      <c r="M1764" s="22" t="e">
        <f>IF(#REF!=#REF!,1,0)</f>
        <v>#REF!</v>
      </c>
      <c r="N1764" s="22" t="e">
        <f>IF(M1764=0,"",COUNTIF(M$4:M1764,1))</f>
        <v>#REF!</v>
      </c>
      <c r="O1764" s="53" t="e">
        <f>IF(#REF!=zz!BR$2396,1,0)</f>
        <v>#REF!</v>
      </c>
      <c r="P1764" s="53" t="e">
        <f>IF(O1764=0,"",COUNTIF(O$4:O1764,1))</f>
        <v>#REF!</v>
      </c>
      <c r="Q1764" s="53" t="e">
        <f>IF(#REF!=zz!BR$2398,1,0)</f>
        <v>#REF!</v>
      </c>
      <c r="R1764" s="53" t="e">
        <f>IF(Q1764=0,"",COUNTIF(Q$4:Q1764,1))</f>
        <v>#REF!</v>
      </c>
      <c r="S1764" s="53" t="e">
        <f>IF(#REF!=zz!BR$2400,1,0)</f>
        <v>#REF!</v>
      </c>
      <c r="T1764" s="53" t="e">
        <f>IF(S1764=0,"",COUNTIF(S$4:S1764,1))</f>
        <v>#REF!</v>
      </c>
      <c r="U1764" s="53" t="e">
        <f>IF(#REF!&lt;&gt;"",1,"")</f>
        <v>#REF!</v>
      </c>
      <c r="V1764" s="53" t="e">
        <f>IF(U1764="","",COUNTIF(U$4:U1764,1))</f>
        <v>#REF!</v>
      </c>
      <c r="W1764" s="53" t="e">
        <f>#REF!</f>
        <v>#REF!</v>
      </c>
      <c r="X1764" s="53" t="e">
        <f>IF(W1764=0,"",COUNTIF(W$4:W1764,1))</f>
        <v>#REF!</v>
      </c>
    </row>
    <row r="1765" spans="12:24" s="21" customFormat="1" x14ac:dyDescent="0.2">
      <c r="L1765" s="22">
        <v>1762</v>
      </c>
      <c r="M1765" s="22" t="e">
        <f>IF(#REF!=#REF!,1,0)</f>
        <v>#REF!</v>
      </c>
      <c r="N1765" s="22" t="e">
        <f>IF(M1765=0,"",COUNTIF(M$4:M1765,1))</f>
        <v>#REF!</v>
      </c>
      <c r="O1765" s="53" t="e">
        <f>IF(#REF!=zz!BR$2396,1,0)</f>
        <v>#REF!</v>
      </c>
      <c r="P1765" s="53" t="e">
        <f>IF(O1765=0,"",COUNTIF(O$4:O1765,1))</f>
        <v>#REF!</v>
      </c>
      <c r="Q1765" s="53" t="e">
        <f>IF(#REF!=zz!BR$2398,1,0)</f>
        <v>#REF!</v>
      </c>
      <c r="R1765" s="53" t="e">
        <f>IF(Q1765=0,"",COUNTIF(Q$4:Q1765,1))</f>
        <v>#REF!</v>
      </c>
      <c r="S1765" s="53" t="e">
        <f>IF(#REF!=zz!BR$2400,1,0)</f>
        <v>#REF!</v>
      </c>
      <c r="T1765" s="53" t="e">
        <f>IF(S1765=0,"",COUNTIF(S$4:S1765,1))</f>
        <v>#REF!</v>
      </c>
      <c r="U1765" s="53" t="e">
        <f>IF(#REF!&lt;&gt;"",1,"")</f>
        <v>#REF!</v>
      </c>
      <c r="V1765" s="53" t="e">
        <f>IF(U1765="","",COUNTIF(U$4:U1765,1))</f>
        <v>#REF!</v>
      </c>
      <c r="W1765" s="53" t="e">
        <f>#REF!</f>
        <v>#REF!</v>
      </c>
      <c r="X1765" s="53" t="e">
        <f>IF(W1765=0,"",COUNTIF(W$4:W1765,1))</f>
        <v>#REF!</v>
      </c>
    </row>
    <row r="1766" spans="12:24" s="21" customFormat="1" x14ac:dyDescent="0.2">
      <c r="L1766" s="22">
        <v>1763</v>
      </c>
      <c r="M1766" s="22" t="e">
        <f>IF(#REF!=#REF!,1,0)</f>
        <v>#REF!</v>
      </c>
      <c r="N1766" s="22" t="e">
        <f>IF(M1766=0,"",COUNTIF(M$4:M1766,1))</f>
        <v>#REF!</v>
      </c>
      <c r="O1766" s="53" t="e">
        <f>IF(#REF!=zz!BR$2396,1,0)</f>
        <v>#REF!</v>
      </c>
      <c r="P1766" s="53" t="e">
        <f>IF(O1766=0,"",COUNTIF(O$4:O1766,1))</f>
        <v>#REF!</v>
      </c>
      <c r="Q1766" s="53" t="e">
        <f>IF(#REF!=zz!BR$2398,1,0)</f>
        <v>#REF!</v>
      </c>
      <c r="R1766" s="53" t="e">
        <f>IF(Q1766=0,"",COUNTIF(Q$4:Q1766,1))</f>
        <v>#REF!</v>
      </c>
      <c r="S1766" s="53" t="e">
        <f>IF(#REF!=zz!BR$2400,1,0)</f>
        <v>#REF!</v>
      </c>
      <c r="T1766" s="53" t="e">
        <f>IF(S1766=0,"",COUNTIF(S$4:S1766,1))</f>
        <v>#REF!</v>
      </c>
      <c r="U1766" s="53" t="e">
        <f>IF(#REF!&lt;&gt;"",1,"")</f>
        <v>#REF!</v>
      </c>
      <c r="V1766" s="53" t="e">
        <f>IF(U1766="","",COUNTIF(U$4:U1766,1))</f>
        <v>#REF!</v>
      </c>
      <c r="W1766" s="53" t="e">
        <f>#REF!</f>
        <v>#REF!</v>
      </c>
      <c r="X1766" s="53" t="e">
        <f>IF(W1766=0,"",COUNTIF(W$4:W1766,1))</f>
        <v>#REF!</v>
      </c>
    </row>
    <row r="1767" spans="12:24" s="21" customFormat="1" x14ac:dyDescent="0.2">
      <c r="L1767" s="22">
        <v>1764</v>
      </c>
      <c r="M1767" s="22" t="e">
        <f>IF(#REF!=#REF!,1,0)</f>
        <v>#REF!</v>
      </c>
      <c r="N1767" s="22" t="e">
        <f>IF(M1767=0,"",COUNTIF(M$4:M1767,1))</f>
        <v>#REF!</v>
      </c>
      <c r="O1767" s="53" t="e">
        <f>IF(#REF!=zz!BR$2396,1,0)</f>
        <v>#REF!</v>
      </c>
      <c r="P1767" s="53" t="e">
        <f>IF(O1767=0,"",COUNTIF(O$4:O1767,1))</f>
        <v>#REF!</v>
      </c>
      <c r="Q1767" s="53" t="e">
        <f>IF(#REF!=zz!BR$2398,1,0)</f>
        <v>#REF!</v>
      </c>
      <c r="R1767" s="53" t="e">
        <f>IF(Q1767=0,"",COUNTIF(Q$4:Q1767,1))</f>
        <v>#REF!</v>
      </c>
      <c r="S1767" s="53" t="e">
        <f>IF(#REF!=zz!BR$2400,1,0)</f>
        <v>#REF!</v>
      </c>
      <c r="T1767" s="53" t="e">
        <f>IF(S1767=0,"",COUNTIF(S$4:S1767,1))</f>
        <v>#REF!</v>
      </c>
      <c r="U1767" s="53" t="e">
        <f>IF(#REF!&lt;&gt;"",1,"")</f>
        <v>#REF!</v>
      </c>
      <c r="V1767" s="53" t="e">
        <f>IF(U1767="","",COUNTIF(U$4:U1767,1))</f>
        <v>#REF!</v>
      </c>
      <c r="W1767" s="53" t="e">
        <f>#REF!</f>
        <v>#REF!</v>
      </c>
      <c r="X1767" s="53" t="e">
        <f>IF(W1767=0,"",COUNTIF(W$4:W1767,1))</f>
        <v>#REF!</v>
      </c>
    </row>
    <row r="1768" spans="12:24" s="21" customFormat="1" x14ac:dyDescent="0.2">
      <c r="L1768" s="22">
        <v>1765</v>
      </c>
      <c r="M1768" s="22" t="e">
        <f>IF(#REF!=#REF!,1,0)</f>
        <v>#REF!</v>
      </c>
      <c r="N1768" s="22" t="e">
        <f>IF(M1768=0,"",COUNTIF(M$4:M1768,1))</f>
        <v>#REF!</v>
      </c>
      <c r="O1768" s="53" t="e">
        <f>IF(#REF!=zz!BR$2396,1,0)</f>
        <v>#REF!</v>
      </c>
      <c r="P1768" s="53" t="e">
        <f>IF(O1768=0,"",COUNTIF(O$4:O1768,1))</f>
        <v>#REF!</v>
      </c>
      <c r="Q1768" s="53" t="e">
        <f>IF(#REF!=zz!BR$2398,1,0)</f>
        <v>#REF!</v>
      </c>
      <c r="R1768" s="53" t="e">
        <f>IF(Q1768=0,"",COUNTIF(Q$4:Q1768,1))</f>
        <v>#REF!</v>
      </c>
      <c r="S1768" s="53" t="e">
        <f>IF(#REF!=zz!BR$2400,1,0)</f>
        <v>#REF!</v>
      </c>
      <c r="T1768" s="53" t="e">
        <f>IF(S1768=0,"",COUNTIF(S$4:S1768,1))</f>
        <v>#REF!</v>
      </c>
      <c r="U1768" s="53" t="e">
        <f>IF(#REF!&lt;&gt;"",1,"")</f>
        <v>#REF!</v>
      </c>
      <c r="V1768" s="53" t="e">
        <f>IF(U1768="","",COUNTIF(U$4:U1768,1))</f>
        <v>#REF!</v>
      </c>
      <c r="W1768" s="53" t="e">
        <f>#REF!</f>
        <v>#REF!</v>
      </c>
      <c r="X1768" s="53" t="e">
        <f>IF(W1768=0,"",COUNTIF(W$4:W1768,1))</f>
        <v>#REF!</v>
      </c>
    </row>
    <row r="1769" spans="12:24" s="21" customFormat="1" x14ac:dyDescent="0.2">
      <c r="L1769" s="22">
        <v>1766</v>
      </c>
      <c r="M1769" s="22" t="e">
        <f>IF(#REF!=#REF!,1,0)</f>
        <v>#REF!</v>
      </c>
      <c r="N1769" s="22" t="e">
        <f>IF(M1769=0,"",COUNTIF(M$4:M1769,1))</f>
        <v>#REF!</v>
      </c>
      <c r="O1769" s="53" t="e">
        <f>IF(#REF!=zz!BR$2396,1,0)</f>
        <v>#REF!</v>
      </c>
      <c r="P1769" s="53" t="e">
        <f>IF(O1769=0,"",COUNTIF(O$4:O1769,1))</f>
        <v>#REF!</v>
      </c>
      <c r="Q1769" s="53" t="e">
        <f>IF(#REF!=zz!BR$2398,1,0)</f>
        <v>#REF!</v>
      </c>
      <c r="R1769" s="53" t="e">
        <f>IF(Q1769=0,"",COUNTIF(Q$4:Q1769,1))</f>
        <v>#REF!</v>
      </c>
      <c r="S1769" s="53" t="e">
        <f>IF(#REF!=zz!BR$2400,1,0)</f>
        <v>#REF!</v>
      </c>
      <c r="T1769" s="53" t="e">
        <f>IF(S1769=0,"",COUNTIF(S$4:S1769,1))</f>
        <v>#REF!</v>
      </c>
      <c r="U1769" s="53" t="e">
        <f>IF(#REF!&lt;&gt;"",1,"")</f>
        <v>#REF!</v>
      </c>
      <c r="V1769" s="53" t="e">
        <f>IF(U1769="","",COUNTIF(U$4:U1769,1))</f>
        <v>#REF!</v>
      </c>
      <c r="W1769" s="53" t="e">
        <f>#REF!</f>
        <v>#REF!</v>
      </c>
      <c r="X1769" s="53" t="e">
        <f>IF(W1769=0,"",COUNTIF(W$4:W1769,1))</f>
        <v>#REF!</v>
      </c>
    </row>
    <row r="1770" spans="12:24" s="21" customFormat="1" x14ac:dyDescent="0.2">
      <c r="L1770" s="22">
        <v>1767</v>
      </c>
      <c r="M1770" s="22" t="e">
        <f>IF(#REF!=#REF!,1,0)</f>
        <v>#REF!</v>
      </c>
      <c r="N1770" s="22" t="e">
        <f>IF(M1770=0,"",COUNTIF(M$4:M1770,1))</f>
        <v>#REF!</v>
      </c>
      <c r="O1770" s="53" t="e">
        <f>IF(#REF!=zz!BR$2396,1,0)</f>
        <v>#REF!</v>
      </c>
      <c r="P1770" s="53" t="e">
        <f>IF(O1770=0,"",COUNTIF(O$4:O1770,1))</f>
        <v>#REF!</v>
      </c>
      <c r="Q1770" s="53" t="e">
        <f>IF(#REF!=zz!BR$2398,1,0)</f>
        <v>#REF!</v>
      </c>
      <c r="R1770" s="53" t="e">
        <f>IF(Q1770=0,"",COUNTIF(Q$4:Q1770,1))</f>
        <v>#REF!</v>
      </c>
      <c r="S1770" s="53" t="e">
        <f>IF(#REF!=zz!BR$2400,1,0)</f>
        <v>#REF!</v>
      </c>
      <c r="T1770" s="53" t="e">
        <f>IF(S1770=0,"",COUNTIF(S$4:S1770,1))</f>
        <v>#REF!</v>
      </c>
      <c r="U1770" s="53" t="e">
        <f>IF(#REF!&lt;&gt;"",1,"")</f>
        <v>#REF!</v>
      </c>
      <c r="V1770" s="53" t="e">
        <f>IF(U1770="","",COUNTIF(U$4:U1770,1))</f>
        <v>#REF!</v>
      </c>
      <c r="W1770" s="53" t="e">
        <f>#REF!</f>
        <v>#REF!</v>
      </c>
      <c r="X1770" s="53" t="e">
        <f>IF(W1770=0,"",COUNTIF(W$4:W1770,1))</f>
        <v>#REF!</v>
      </c>
    </row>
    <row r="1771" spans="12:24" s="21" customFormat="1" x14ac:dyDescent="0.2">
      <c r="L1771" s="22">
        <v>1768</v>
      </c>
      <c r="M1771" s="22" t="e">
        <f>IF(#REF!=#REF!,1,0)</f>
        <v>#REF!</v>
      </c>
      <c r="N1771" s="22" t="e">
        <f>IF(M1771=0,"",COUNTIF(M$4:M1771,1))</f>
        <v>#REF!</v>
      </c>
      <c r="O1771" s="53" t="e">
        <f>IF(#REF!=zz!BR$2396,1,0)</f>
        <v>#REF!</v>
      </c>
      <c r="P1771" s="53" t="e">
        <f>IF(O1771=0,"",COUNTIF(O$4:O1771,1))</f>
        <v>#REF!</v>
      </c>
      <c r="Q1771" s="53" t="e">
        <f>IF(#REF!=zz!BR$2398,1,0)</f>
        <v>#REF!</v>
      </c>
      <c r="R1771" s="53" t="e">
        <f>IF(Q1771=0,"",COUNTIF(Q$4:Q1771,1))</f>
        <v>#REF!</v>
      </c>
      <c r="S1771" s="53" t="e">
        <f>IF(#REF!=zz!BR$2400,1,0)</f>
        <v>#REF!</v>
      </c>
      <c r="T1771" s="53" t="e">
        <f>IF(S1771=0,"",COUNTIF(S$4:S1771,1))</f>
        <v>#REF!</v>
      </c>
      <c r="U1771" s="53" t="e">
        <f>IF(#REF!&lt;&gt;"",1,"")</f>
        <v>#REF!</v>
      </c>
      <c r="V1771" s="53" t="e">
        <f>IF(U1771="","",COUNTIF(U$4:U1771,1))</f>
        <v>#REF!</v>
      </c>
      <c r="W1771" s="53" t="e">
        <f>#REF!</f>
        <v>#REF!</v>
      </c>
      <c r="X1771" s="53" t="e">
        <f>IF(W1771=0,"",COUNTIF(W$4:W1771,1))</f>
        <v>#REF!</v>
      </c>
    </row>
    <row r="1772" spans="12:24" s="21" customFormat="1" x14ac:dyDescent="0.2">
      <c r="L1772" s="22">
        <v>1769</v>
      </c>
      <c r="M1772" s="22" t="e">
        <f>IF(#REF!=#REF!,1,0)</f>
        <v>#REF!</v>
      </c>
      <c r="N1772" s="22" t="e">
        <f>IF(M1772=0,"",COUNTIF(M$4:M1772,1))</f>
        <v>#REF!</v>
      </c>
      <c r="O1772" s="53" t="e">
        <f>IF(#REF!=zz!BR$2396,1,0)</f>
        <v>#REF!</v>
      </c>
      <c r="P1772" s="53" t="e">
        <f>IF(O1772=0,"",COUNTIF(O$4:O1772,1))</f>
        <v>#REF!</v>
      </c>
      <c r="Q1772" s="53" t="e">
        <f>IF(#REF!=zz!BR$2398,1,0)</f>
        <v>#REF!</v>
      </c>
      <c r="R1772" s="53" t="e">
        <f>IF(Q1772=0,"",COUNTIF(Q$4:Q1772,1))</f>
        <v>#REF!</v>
      </c>
      <c r="S1772" s="53" t="e">
        <f>IF(#REF!=zz!BR$2400,1,0)</f>
        <v>#REF!</v>
      </c>
      <c r="T1772" s="53" t="e">
        <f>IF(S1772=0,"",COUNTIF(S$4:S1772,1))</f>
        <v>#REF!</v>
      </c>
      <c r="U1772" s="53" t="e">
        <f>IF(#REF!&lt;&gt;"",1,"")</f>
        <v>#REF!</v>
      </c>
      <c r="V1772" s="53" t="e">
        <f>IF(U1772="","",COUNTIF(U$4:U1772,1))</f>
        <v>#REF!</v>
      </c>
      <c r="W1772" s="53" t="e">
        <f>#REF!</f>
        <v>#REF!</v>
      </c>
      <c r="X1772" s="53" t="e">
        <f>IF(W1772=0,"",COUNTIF(W$4:W1772,1))</f>
        <v>#REF!</v>
      </c>
    </row>
    <row r="1773" spans="12:24" s="21" customFormat="1" x14ac:dyDescent="0.2">
      <c r="L1773" s="22">
        <v>1770</v>
      </c>
      <c r="M1773" s="22" t="e">
        <f>IF(#REF!=#REF!,1,0)</f>
        <v>#REF!</v>
      </c>
      <c r="N1773" s="22" t="e">
        <f>IF(M1773=0,"",COUNTIF(M$4:M1773,1))</f>
        <v>#REF!</v>
      </c>
      <c r="O1773" s="53" t="e">
        <f>IF(#REF!=zz!BR$2396,1,0)</f>
        <v>#REF!</v>
      </c>
      <c r="P1773" s="53" t="e">
        <f>IF(O1773=0,"",COUNTIF(O$4:O1773,1))</f>
        <v>#REF!</v>
      </c>
      <c r="Q1773" s="53" t="e">
        <f>IF(#REF!=zz!BR$2398,1,0)</f>
        <v>#REF!</v>
      </c>
      <c r="R1773" s="53" t="e">
        <f>IF(Q1773=0,"",COUNTIF(Q$4:Q1773,1))</f>
        <v>#REF!</v>
      </c>
      <c r="S1773" s="53" t="e">
        <f>IF(#REF!=zz!BR$2400,1,0)</f>
        <v>#REF!</v>
      </c>
      <c r="T1773" s="53" t="e">
        <f>IF(S1773=0,"",COUNTIF(S$4:S1773,1))</f>
        <v>#REF!</v>
      </c>
      <c r="U1773" s="53" t="e">
        <f>IF(#REF!&lt;&gt;"",1,"")</f>
        <v>#REF!</v>
      </c>
      <c r="V1773" s="53" t="e">
        <f>IF(U1773="","",COUNTIF(U$4:U1773,1))</f>
        <v>#REF!</v>
      </c>
      <c r="W1773" s="53" t="e">
        <f>#REF!</f>
        <v>#REF!</v>
      </c>
      <c r="X1773" s="53" t="e">
        <f>IF(W1773=0,"",COUNTIF(W$4:W1773,1))</f>
        <v>#REF!</v>
      </c>
    </row>
    <row r="1774" spans="12:24" s="21" customFormat="1" x14ac:dyDescent="0.2">
      <c r="L1774" s="22">
        <v>1771</v>
      </c>
      <c r="M1774" s="22" t="e">
        <f>IF(#REF!=#REF!,1,0)</f>
        <v>#REF!</v>
      </c>
      <c r="N1774" s="22" t="e">
        <f>IF(M1774=0,"",COUNTIF(M$4:M1774,1))</f>
        <v>#REF!</v>
      </c>
      <c r="O1774" s="53" t="e">
        <f>IF(#REF!=zz!BR$2396,1,0)</f>
        <v>#REF!</v>
      </c>
      <c r="P1774" s="53" t="e">
        <f>IF(O1774=0,"",COUNTIF(O$4:O1774,1))</f>
        <v>#REF!</v>
      </c>
      <c r="Q1774" s="53" t="e">
        <f>IF(#REF!=zz!BR$2398,1,0)</f>
        <v>#REF!</v>
      </c>
      <c r="R1774" s="53" t="e">
        <f>IF(Q1774=0,"",COUNTIF(Q$4:Q1774,1))</f>
        <v>#REF!</v>
      </c>
      <c r="S1774" s="53" t="e">
        <f>IF(#REF!=zz!BR$2400,1,0)</f>
        <v>#REF!</v>
      </c>
      <c r="T1774" s="53" t="e">
        <f>IF(S1774=0,"",COUNTIF(S$4:S1774,1))</f>
        <v>#REF!</v>
      </c>
      <c r="U1774" s="53" t="e">
        <f>IF(#REF!&lt;&gt;"",1,"")</f>
        <v>#REF!</v>
      </c>
      <c r="V1774" s="53" t="e">
        <f>IF(U1774="","",COUNTIF(U$4:U1774,1))</f>
        <v>#REF!</v>
      </c>
      <c r="W1774" s="53" t="e">
        <f>#REF!</f>
        <v>#REF!</v>
      </c>
      <c r="X1774" s="53" t="e">
        <f>IF(W1774=0,"",COUNTIF(W$4:W1774,1))</f>
        <v>#REF!</v>
      </c>
    </row>
    <row r="1775" spans="12:24" s="21" customFormat="1" x14ac:dyDescent="0.2">
      <c r="L1775" s="22">
        <v>1772</v>
      </c>
      <c r="M1775" s="22" t="e">
        <f>IF(#REF!=#REF!,1,0)</f>
        <v>#REF!</v>
      </c>
      <c r="N1775" s="22" t="e">
        <f>IF(M1775=0,"",COUNTIF(M$4:M1775,1))</f>
        <v>#REF!</v>
      </c>
      <c r="O1775" s="53" t="e">
        <f>IF(#REF!=zz!BR$2396,1,0)</f>
        <v>#REF!</v>
      </c>
      <c r="P1775" s="53" t="e">
        <f>IF(O1775=0,"",COUNTIF(O$4:O1775,1))</f>
        <v>#REF!</v>
      </c>
      <c r="Q1775" s="53" t="e">
        <f>IF(#REF!=zz!BR$2398,1,0)</f>
        <v>#REF!</v>
      </c>
      <c r="R1775" s="53" t="e">
        <f>IF(Q1775=0,"",COUNTIF(Q$4:Q1775,1))</f>
        <v>#REF!</v>
      </c>
      <c r="S1775" s="53" t="e">
        <f>IF(#REF!=zz!BR$2400,1,0)</f>
        <v>#REF!</v>
      </c>
      <c r="T1775" s="53" t="e">
        <f>IF(S1775=0,"",COUNTIF(S$4:S1775,1))</f>
        <v>#REF!</v>
      </c>
      <c r="U1775" s="53" t="e">
        <f>IF(#REF!&lt;&gt;"",1,"")</f>
        <v>#REF!</v>
      </c>
      <c r="V1775" s="53" t="e">
        <f>IF(U1775="","",COUNTIF(U$4:U1775,1))</f>
        <v>#REF!</v>
      </c>
      <c r="W1775" s="53" t="e">
        <f>#REF!</f>
        <v>#REF!</v>
      </c>
      <c r="X1775" s="53" t="e">
        <f>IF(W1775=0,"",COUNTIF(W$4:W1775,1))</f>
        <v>#REF!</v>
      </c>
    </row>
    <row r="1776" spans="12:24" s="21" customFormat="1" x14ac:dyDescent="0.2">
      <c r="L1776" s="22">
        <v>1773</v>
      </c>
      <c r="M1776" s="22" t="e">
        <f>IF(#REF!=#REF!,1,0)</f>
        <v>#REF!</v>
      </c>
      <c r="N1776" s="22" t="e">
        <f>IF(M1776=0,"",COUNTIF(M$4:M1776,1))</f>
        <v>#REF!</v>
      </c>
      <c r="O1776" s="53" t="e">
        <f>IF(#REF!=zz!BR$2396,1,0)</f>
        <v>#REF!</v>
      </c>
      <c r="P1776" s="53" t="e">
        <f>IF(O1776=0,"",COUNTIF(O$4:O1776,1))</f>
        <v>#REF!</v>
      </c>
      <c r="Q1776" s="53" t="e">
        <f>IF(#REF!=zz!BR$2398,1,0)</f>
        <v>#REF!</v>
      </c>
      <c r="R1776" s="53" t="e">
        <f>IF(Q1776=0,"",COUNTIF(Q$4:Q1776,1))</f>
        <v>#REF!</v>
      </c>
      <c r="S1776" s="53" t="e">
        <f>IF(#REF!=zz!BR$2400,1,0)</f>
        <v>#REF!</v>
      </c>
      <c r="T1776" s="53" t="e">
        <f>IF(S1776=0,"",COUNTIF(S$4:S1776,1))</f>
        <v>#REF!</v>
      </c>
      <c r="U1776" s="53" t="e">
        <f>IF(#REF!&lt;&gt;"",1,"")</f>
        <v>#REF!</v>
      </c>
      <c r="V1776" s="53" t="e">
        <f>IF(U1776="","",COUNTIF(U$4:U1776,1))</f>
        <v>#REF!</v>
      </c>
      <c r="W1776" s="53" t="e">
        <f>#REF!</f>
        <v>#REF!</v>
      </c>
      <c r="X1776" s="53" t="e">
        <f>IF(W1776=0,"",COUNTIF(W$4:W1776,1))</f>
        <v>#REF!</v>
      </c>
    </row>
    <row r="1777" spans="12:24" s="21" customFormat="1" x14ac:dyDescent="0.2">
      <c r="L1777" s="22">
        <v>1774</v>
      </c>
      <c r="M1777" s="22" t="e">
        <f>IF(#REF!=#REF!,1,0)</f>
        <v>#REF!</v>
      </c>
      <c r="N1777" s="22" t="e">
        <f>IF(M1777=0,"",COUNTIF(M$4:M1777,1))</f>
        <v>#REF!</v>
      </c>
      <c r="O1777" s="53" t="e">
        <f>IF(#REF!=zz!BR$2396,1,0)</f>
        <v>#REF!</v>
      </c>
      <c r="P1777" s="53" t="e">
        <f>IF(O1777=0,"",COUNTIF(O$4:O1777,1))</f>
        <v>#REF!</v>
      </c>
      <c r="Q1777" s="53" t="e">
        <f>IF(#REF!=zz!BR$2398,1,0)</f>
        <v>#REF!</v>
      </c>
      <c r="R1777" s="53" t="e">
        <f>IF(Q1777=0,"",COUNTIF(Q$4:Q1777,1))</f>
        <v>#REF!</v>
      </c>
      <c r="S1777" s="53" t="e">
        <f>IF(#REF!=zz!BR$2400,1,0)</f>
        <v>#REF!</v>
      </c>
      <c r="T1777" s="53" t="e">
        <f>IF(S1777=0,"",COUNTIF(S$4:S1777,1))</f>
        <v>#REF!</v>
      </c>
      <c r="U1777" s="53" t="e">
        <f>IF(#REF!&lt;&gt;"",1,"")</f>
        <v>#REF!</v>
      </c>
      <c r="V1777" s="53" t="e">
        <f>IF(U1777="","",COUNTIF(U$4:U1777,1))</f>
        <v>#REF!</v>
      </c>
      <c r="W1777" s="53" t="e">
        <f>#REF!</f>
        <v>#REF!</v>
      </c>
      <c r="X1777" s="53" t="e">
        <f>IF(W1777=0,"",COUNTIF(W$4:W1777,1))</f>
        <v>#REF!</v>
      </c>
    </row>
    <row r="1778" spans="12:24" s="21" customFormat="1" x14ac:dyDescent="0.2">
      <c r="L1778" s="22">
        <v>1775</v>
      </c>
      <c r="M1778" s="22" t="e">
        <f>IF(#REF!=#REF!,1,0)</f>
        <v>#REF!</v>
      </c>
      <c r="N1778" s="22" t="e">
        <f>IF(M1778=0,"",COUNTIF(M$4:M1778,1))</f>
        <v>#REF!</v>
      </c>
      <c r="O1778" s="53" t="e">
        <f>IF(#REF!=zz!BR$2396,1,0)</f>
        <v>#REF!</v>
      </c>
      <c r="P1778" s="53" t="e">
        <f>IF(O1778=0,"",COUNTIF(O$4:O1778,1))</f>
        <v>#REF!</v>
      </c>
      <c r="Q1778" s="53" t="e">
        <f>IF(#REF!=zz!BR$2398,1,0)</f>
        <v>#REF!</v>
      </c>
      <c r="R1778" s="53" t="e">
        <f>IF(Q1778=0,"",COUNTIF(Q$4:Q1778,1))</f>
        <v>#REF!</v>
      </c>
      <c r="S1778" s="53" t="e">
        <f>IF(#REF!=zz!BR$2400,1,0)</f>
        <v>#REF!</v>
      </c>
      <c r="T1778" s="53" t="e">
        <f>IF(S1778=0,"",COUNTIF(S$4:S1778,1))</f>
        <v>#REF!</v>
      </c>
      <c r="U1778" s="53" t="e">
        <f>IF(#REF!&lt;&gt;"",1,"")</f>
        <v>#REF!</v>
      </c>
      <c r="V1778" s="53" t="e">
        <f>IF(U1778="","",COUNTIF(U$4:U1778,1))</f>
        <v>#REF!</v>
      </c>
      <c r="W1778" s="53" t="e">
        <f>#REF!</f>
        <v>#REF!</v>
      </c>
      <c r="X1778" s="53" t="e">
        <f>IF(W1778=0,"",COUNTIF(W$4:W1778,1))</f>
        <v>#REF!</v>
      </c>
    </row>
    <row r="1779" spans="12:24" s="21" customFormat="1" x14ac:dyDescent="0.2">
      <c r="L1779" s="22">
        <v>1776</v>
      </c>
      <c r="M1779" s="22" t="e">
        <f>IF(#REF!=#REF!,1,0)</f>
        <v>#REF!</v>
      </c>
      <c r="N1779" s="22" t="e">
        <f>IF(M1779=0,"",COUNTIF(M$4:M1779,1))</f>
        <v>#REF!</v>
      </c>
      <c r="O1779" s="53" t="e">
        <f>IF(#REF!=zz!BR$2396,1,0)</f>
        <v>#REF!</v>
      </c>
      <c r="P1779" s="53" t="e">
        <f>IF(O1779=0,"",COUNTIF(O$4:O1779,1))</f>
        <v>#REF!</v>
      </c>
      <c r="Q1779" s="53" t="e">
        <f>IF(#REF!=zz!BR$2398,1,0)</f>
        <v>#REF!</v>
      </c>
      <c r="R1779" s="53" t="e">
        <f>IF(Q1779=0,"",COUNTIF(Q$4:Q1779,1))</f>
        <v>#REF!</v>
      </c>
      <c r="S1779" s="53" t="e">
        <f>IF(#REF!=zz!BR$2400,1,0)</f>
        <v>#REF!</v>
      </c>
      <c r="T1779" s="53" t="e">
        <f>IF(S1779=0,"",COUNTIF(S$4:S1779,1))</f>
        <v>#REF!</v>
      </c>
      <c r="U1779" s="53" t="e">
        <f>IF(#REF!&lt;&gt;"",1,"")</f>
        <v>#REF!</v>
      </c>
      <c r="V1779" s="53" t="e">
        <f>IF(U1779="","",COUNTIF(U$4:U1779,1))</f>
        <v>#REF!</v>
      </c>
      <c r="W1779" s="53" t="e">
        <f>#REF!</f>
        <v>#REF!</v>
      </c>
      <c r="X1779" s="53" t="e">
        <f>IF(W1779=0,"",COUNTIF(W$4:W1779,1))</f>
        <v>#REF!</v>
      </c>
    </row>
    <row r="1780" spans="12:24" s="21" customFormat="1" x14ac:dyDescent="0.2">
      <c r="L1780" s="22">
        <v>1777</v>
      </c>
      <c r="M1780" s="22" t="e">
        <f>IF(#REF!=#REF!,1,0)</f>
        <v>#REF!</v>
      </c>
      <c r="N1780" s="22" t="e">
        <f>IF(M1780=0,"",COUNTIF(M$4:M1780,1))</f>
        <v>#REF!</v>
      </c>
      <c r="O1780" s="53" t="e">
        <f>IF(#REF!=zz!BR$2396,1,0)</f>
        <v>#REF!</v>
      </c>
      <c r="P1780" s="53" t="e">
        <f>IF(O1780=0,"",COUNTIF(O$4:O1780,1))</f>
        <v>#REF!</v>
      </c>
      <c r="Q1780" s="53" t="e">
        <f>IF(#REF!=zz!BR$2398,1,0)</f>
        <v>#REF!</v>
      </c>
      <c r="R1780" s="53" t="e">
        <f>IF(Q1780=0,"",COUNTIF(Q$4:Q1780,1))</f>
        <v>#REF!</v>
      </c>
      <c r="S1780" s="53" t="e">
        <f>IF(#REF!=zz!BR$2400,1,0)</f>
        <v>#REF!</v>
      </c>
      <c r="T1780" s="53" t="e">
        <f>IF(S1780=0,"",COUNTIF(S$4:S1780,1))</f>
        <v>#REF!</v>
      </c>
      <c r="U1780" s="53" t="e">
        <f>IF(#REF!&lt;&gt;"",1,"")</f>
        <v>#REF!</v>
      </c>
      <c r="V1780" s="53" t="e">
        <f>IF(U1780="","",COUNTIF(U$4:U1780,1))</f>
        <v>#REF!</v>
      </c>
      <c r="W1780" s="53" t="e">
        <f>#REF!</f>
        <v>#REF!</v>
      </c>
      <c r="X1780" s="53" t="e">
        <f>IF(W1780=0,"",COUNTIF(W$4:W1780,1))</f>
        <v>#REF!</v>
      </c>
    </row>
    <row r="1781" spans="12:24" s="21" customFormat="1" x14ac:dyDescent="0.2">
      <c r="L1781" s="22">
        <v>1778</v>
      </c>
      <c r="M1781" s="22" t="e">
        <f>IF(#REF!=#REF!,1,0)</f>
        <v>#REF!</v>
      </c>
      <c r="N1781" s="22" t="e">
        <f>IF(M1781=0,"",COUNTIF(M$4:M1781,1))</f>
        <v>#REF!</v>
      </c>
      <c r="O1781" s="53" t="e">
        <f>IF(#REF!=zz!BR$2396,1,0)</f>
        <v>#REF!</v>
      </c>
      <c r="P1781" s="53" t="e">
        <f>IF(O1781=0,"",COUNTIF(O$4:O1781,1))</f>
        <v>#REF!</v>
      </c>
      <c r="Q1781" s="53" t="e">
        <f>IF(#REF!=zz!BR$2398,1,0)</f>
        <v>#REF!</v>
      </c>
      <c r="R1781" s="53" t="e">
        <f>IF(Q1781=0,"",COUNTIF(Q$4:Q1781,1))</f>
        <v>#REF!</v>
      </c>
      <c r="S1781" s="53" t="e">
        <f>IF(#REF!=zz!BR$2400,1,0)</f>
        <v>#REF!</v>
      </c>
      <c r="T1781" s="53" t="e">
        <f>IF(S1781=0,"",COUNTIF(S$4:S1781,1))</f>
        <v>#REF!</v>
      </c>
      <c r="U1781" s="53" t="e">
        <f>IF(#REF!&lt;&gt;"",1,"")</f>
        <v>#REF!</v>
      </c>
      <c r="V1781" s="53" t="e">
        <f>IF(U1781="","",COUNTIF(U$4:U1781,1))</f>
        <v>#REF!</v>
      </c>
      <c r="W1781" s="53" t="e">
        <f>#REF!</f>
        <v>#REF!</v>
      </c>
      <c r="X1781" s="53" t="e">
        <f>IF(W1781=0,"",COUNTIF(W$4:W1781,1))</f>
        <v>#REF!</v>
      </c>
    </row>
    <row r="1782" spans="12:24" s="21" customFormat="1" x14ac:dyDescent="0.2">
      <c r="L1782" s="22">
        <v>1779</v>
      </c>
      <c r="M1782" s="22" t="e">
        <f>IF(#REF!=#REF!,1,0)</f>
        <v>#REF!</v>
      </c>
      <c r="N1782" s="22" t="e">
        <f>IF(M1782=0,"",COUNTIF(M$4:M1782,1))</f>
        <v>#REF!</v>
      </c>
      <c r="O1782" s="53" t="e">
        <f>IF(#REF!=zz!BR$2396,1,0)</f>
        <v>#REF!</v>
      </c>
      <c r="P1782" s="53" t="e">
        <f>IF(O1782=0,"",COUNTIF(O$4:O1782,1))</f>
        <v>#REF!</v>
      </c>
      <c r="Q1782" s="53" t="e">
        <f>IF(#REF!=zz!BR$2398,1,0)</f>
        <v>#REF!</v>
      </c>
      <c r="R1782" s="53" t="e">
        <f>IF(Q1782=0,"",COUNTIF(Q$4:Q1782,1))</f>
        <v>#REF!</v>
      </c>
      <c r="S1782" s="53" t="e">
        <f>IF(#REF!=zz!BR$2400,1,0)</f>
        <v>#REF!</v>
      </c>
      <c r="T1782" s="53" t="e">
        <f>IF(S1782=0,"",COUNTIF(S$4:S1782,1))</f>
        <v>#REF!</v>
      </c>
      <c r="U1782" s="53" t="e">
        <f>IF(#REF!&lt;&gt;"",1,"")</f>
        <v>#REF!</v>
      </c>
      <c r="V1782" s="53" t="e">
        <f>IF(U1782="","",COUNTIF(U$4:U1782,1))</f>
        <v>#REF!</v>
      </c>
      <c r="W1782" s="53" t="e">
        <f>#REF!</f>
        <v>#REF!</v>
      </c>
      <c r="X1782" s="53" t="e">
        <f>IF(W1782=0,"",COUNTIF(W$4:W1782,1))</f>
        <v>#REF!</v>
      </c>
    </row>
    <row r="1783" spans="12:24" s="21" customFormat="1" x14ac:dyDescent="0.2">
      <c r="L1783" s="22">
        <v>1780</v>
      </c>
      <c r="M1783" s="22" t="e">
        <f>IF(#REF!=#REF!,1,0)</f>
        <v>#REF!</v>
      </c>
      <c r="N1783" s="22" t="e">
        <f>IF(M1783=0,"",COUNTIF(M$4:M1783,1))</f>
        <v>#REF!</v>
      </c>
      <c r="O1783" s="53" t="e">
        <f>IF(#REF!=zz!BR$2396,1,0)</f>
        <v>#REF!</v>
      </c>
      <c r="P1783" s="53" t="e">
        <f>IF(O1783=0,"",COUNTIF(O$4:O1783,1))</f>
        <v>#REF!</v>
      </c>
      <c r="Q1783" s="53" t="e">
        <f>IF(#REF!=zz!BR$2398,1,0)</f>
        <v>#REF!</v>
      </c>
      <c r="R1783" s="53" t="e">
        <f>IF(Q1783=0,"",COUNTIF(Q$4:Q1783,1))</f>
        <v>#REF!</v>
      </c>
      <c r="S1783" s="53" t="e">
        <f>IF(#REF!=zz!BR$2400,1,0)</f>
        <v>#REF!</v>
      </c>
      <c r="T1783" s="53" t="e">
        <f>IF(S1783=0,"",COUNTIF(S$4:S1783,1))</f>
        <v>#REF!</v>
      </c>
      <c r="U1783" s="53" t="e">
        <f>IF(#REF!&lt;&gt;"",1,"")</f>
        <v>#REF!</v>
      </c>
      <c r="V1783" s="53" t="e">
        <f>IF(U1783="","",COUNTIF(U$4:U1783,1))</f>
        <v>#REF!</v>
      </c>
      <c r="W1783" s="53" t="e">
        <f>#REF!</f>
        <v>#REF!</v>
      </c>
      <c r="X1783" s="53" t="e">
        <f>IF(W1783=0,"",COUNTIF(W$4:W1783,1))</f>
        <v>#REF!</v>
      </c>
    </row>
    <row r="1784" spans="12:24" s="21" customFormat="1" x14ac:dyDescent="0.2">
      <c r="L1784" s="22">
        <v>1781</v>
      </c>
      <c r="M1784" s="22" t="e">
        <f>IF(#REF!=#REF!,1,0)</f>
        <v>#REF!</v>
      </c>
      <c r="N1784" s="22" t="e">
        <f>IF(M1784=0,"",COUNTIF(M$4:M1784,1))</f>
        <v>#REF!</v>
      </c>
      <c r="O1784" s="53" t="e">
        <f>IF(#REF!=zz!BR$2396,1,0)</f>
        <v>#REF!</v>
      </c>
      <c r="P1784" s="53" t="e">
        <f>IF(O1784=0,"",COUNTIF(O$4:O1784,1))</f>
        <v>#REF!</v>
      </c>
      <c r="Q1784" s="53" t="e">
        <f>IF(#REF!=zz!BR$2398,1,0)</f>
        <v>#REF!</v>
      </c>
      <c r="R1784" s="53" t="e">
        <f>IF(Q1784=0,"",COUNTIF(Q$4:Q1784,1))</f>
        <v>#REF!</v>
      </c>
      <c r="S1784" s="53" t="e">
        <f>IF(#REF!=zz!BR$2400,1,0)</f>
        <v>#REF!</v>
      </c>
      <c r="T1784" s="53" t="e">
        <f>IF(S1784=0,"",COUNTIF(S$4:S1784,1))</f>
        <v>#REF!</v>
      </c>
      <c r="U1784" s="53" t="e">
        <f>IF(#REF!&lt;&gt;"",1,"")</f>
        <v>#REF!</v>
      </c>
      <c r="V1784" s="53" t="e">
        <f>IF(U1784="","",COUNTIF(U$4:U1784,1))</f>
        <v>#REF!</v>
      </c>
      <c r="W1784" s="53" t="e">
        <f>#REF!</f>
        <v>#REF!</v>
      </c>
      <c r="X1784" s="53" t="e">
        <f>IF(W1784=0,"",COUNTIF(W$4:W1784,1))</f>
        <v>#REF!</v>
      </c>
    </row>
    <row r="1785" spans="12:24" s="21" customFormat="1" x14ac:dyDescent="0.2">
      <c r="L1785" s="22">
        <v>1782</v>
      </c>
      <c r="M1785" s="22" t="e">
        <f>IF(#REF!=#REF!,1,0)</f>
        <v>#REF!</v>
      </c>
      <c r="N1785" s="22" t="e">
        <f>IF(M1785=0,"",COUNTIF(M$4:M1785,1))</f>
        <v>#REF!</v>
      </c>
      <c r="O1785" s="53" t="e">
        <f>IF(#REF!=zz!BR$2396,1,0)</f>
        <v>#REF!</v>
      </c>
      <c r="P1785" s="53" t="e">
        <f>IF(O1785=0,"",COUNTIF(O$4:O1785,1))</f>
        <v>#REF!</v>
      </c>
      <c r="Q1785" s="53" t="e">
        <f>IF(#REF!=zz!BR$2398,1,0)</f>
        <v>#REF!</v>
      </c>
      <c r="R1785" s="53" t="e">
        <f>IF(Q1785=0,"",COUNTIF(Q$4:Q1785,1))</f>
        <v>#REF!</v>
      </c>
      <c r="S1785" s="53" t="e">
        <f>IF(#REF!=zz!BR$2400,1,0)</f>
        <v>#REF!</v>
      </c>
      <c r="T1785" s="53" t="e">
        <f>IF(S1785=0,"",COUNTIF(S$4:S1785,1))</f>
        <v>#REF!</v>
      </c>
      <c r="U1785" s="53" t="e">
        <f>IF(#REF!&lt;&gt;"",1,"")</f>
        <v>#REF!</v>
      </c>
      <c r="V1785" s="53" t="e">
        <f>IF(U1785="","",COUNTIF(U$4:U1785,1))</f>
        <v>#REF!</v>
      </c>
      <c r="W1785" s="53" t="e">
        <f>#REF!</f>
        <v>#REF!</v>
      </c>
      <c r="X1785" s="53" t="e">
        <f>IF(W1785=0,"",COUNTIF(W$4:W1785,1))</f>
        <v>#REF!</v>
      </c>
    </row>
    <row r="1786" spans="12:24" s="21" customFormat="1" x14ac:dyDescent="0.2">
      <c r="L1786" s="22">
        <v>1783</v>
      </c>
      <c r="M1786" s="22" t="e">
        <f>IF(#REF!=#REF!,1,0)</f>
        <v>#REF!</v>
      </c>
      <c r="N1786" s="22" t="e">
        <f>IF(M1786=0,"",COUNTIF(M$4:M1786,1))</f>
        <v>#REF!</v>
      </c>
      <c r="O1786" s="53" t="e">
        <f>IF(#REF!=zz!BR$2396,1,0)</f>
        <v>#REF!</v>
      </c>
      <c r="P1786" s="53" t="e">
        <f>IF(O1786=0,"",COUNTIF(O$4:O1786,1))</f>
        <v>#REF!</v>
      </c>
      <c r="Q1786" s="53" t="e">
        <f>IF(#REF!=zz!BR$2398,1,0)</f>
        <v>#REF!</v>
      </c>
      <c r="R1786" s="53" t="e">
        <f>IF(Q1786=0,"",COUNTIF(Q$4:Q1786,1))</f>
        <v>#REF!</v>
      </c>
      <c r="S1786" s="53" t="e">
        <f>IF(#REF!=zz!BR$2400,1,0)</f>
        <v>#REF!</v>
      </c>
      <c r="T1786" s="53" t="e">
        <f>IF(S1786=0,"",COUNTIF(S$4:S1786,1))</f>
        <v>#REF!</v>
      </c>
      <c r="U1786" s="53" t="e">
        <f>IF(#REF!&lt;&gt;"",1,"")</f>
        <v>#REF!</v>
      </c>
      <c r="V1786" s="53" t="e">
        <f>IF(U1786="","",COUNTIF(U$4:U1786,1))</f>
        <v>#REF!</v>
      </c>
      <c r="W1786" s="53" t="e">
        <f>#REF!</f>
        <v>#REF!</v>
      </c>
      <c r="X1786" s="53" t="e">
        <f>IF(W1786=0,"",COUNTIF(W$4:W1786,1))</f>
        <v>#REF!</v>
      </c>
    </row>
    <row r="1787" spans="12:24" s="21" customFormat="1" x14ac:dyDescent="0.2">
      <c r="L1787" s="22">
        <v>1784</v>
      </c>
      <c r="M1787" s="22" t="e">
        <f>IF(#REF!=#REF!,1,0)</f>
        <v>#REF!</v>
      </c>
      <c r="N1787" s="22" t="e">
        <f>IF(M1787=0,"",COUNTIF(M$4:M1787,1))</f>
        <v>#REF!</v>
      </c>
      <c r="O1787" s="53" t="e">
        <f>IF(#REF!=zz!BR$2396,1,0)</f>
        <v>#REF!</v>
      </c>
      <c r="P1787" s="53" t="e">
        <f>IF(O1787=0,"",COUNTIF(O$4:O1787,1))</f>
        <v>#REF!</v>
      </c>
      <c r="Q1787" s="53" t="e">
        <f>IF(#REF!=zz!BR$2398,1,0)</f>
        <v>#REF!</v>
      </c>
      <c r="R1787" s="53" t="e">
        <f>IF(Q1787=0,"",COUNTIF(Q$4:Q1787,1))</f>
        <v>#REF!</v>
      </c>
      <c r="S1787" s="53" t="e">
        <f>IF(#REF!=zz!BR$2400,1,0)</f>
        <v>#REF!</v>
      </c>
      <c r="T1787" s="53" t="e">
        <f>IF(S1787=0,"",COUNTIF(S$4:S1787,1))</f>
        <v>#REF!</v>
      </c>
      <c r="U1787" s="53" t="e">
        <f>IF(#REF!&lt;&gt;"",1,"")</f>
        <v>#REF!</v>
      </c>
      <c r="V1787" s="53" t="e">
        <f>IF(U1787="","",COUNTIF(U$4:U1787,1))</f>
        <v>#REF!</v>
      </c>
      <c r="W1787" s="53" t="e">
        <f>#REF!</f>
        <v>#REF!</v>
      </c>
      <c r="X1787" s="53" t="e">
        <f>IF(W1787=0,"",COUNTIF(W$4:W1787,1))</f>
        <v>#REF!</v>
      </c>
    </row>
    <row r="1788" spans="12:24" s="21" customFormat="1" x14ac:dyDescent="0.2">
      <c r="L1788" s="22">
        <v>1785</v>
      </c>
      <c r="M1788" s="22" t="e">
        <f>IF(#REF!=#REF!,1,0)</f>
        <v>#REF!</v>
      </c>
      <c r="N1788" s="22" t="e">
        <f>IF(M1788=0,"",COUNTIF(M$4:M1788,1))</f>
        <v>#REF!</v>
      </c>
      <c r="O1788" s="53" t="e">
        <f>IF(#REF!=zz!BR$2396,1,0)</f>
        <v>#REF!</v>
      </c>
      <c r="P1788" s="53" t="e">
        <f>IF(O1788=0,"",COUNTIF(O$4:O1788,1))</f>
        <v>#REF!</v>
      </c>
      <c r="Q1788" s="53" t="e">
        <f>IF(#REF!=zz!BR$2398,1,0)</f>
        <v>#REF!</v>
      </c>
      <c r="R1788" s="53" t="e">
        <f>IF(Q1788=0,"",COUNTIF(Q$4:Q1788,1))</f>
        <v>#REF!</v>
      </c>
      <c r="S1788" s="53" t="e">
        <f>IF(#REF!=zz!BR$2400,1,0)</f>
        <v>#REF!</v>
      </c>
      <c r="T1788" s="53" t="e">
        <f>IF(S1788=0,"",COUNTIF(S$4:S1788,1))</f>
        <v>#REF!</v>
      </c>
      <c r="U1788" s="53" t="e">
        <f>IF(#REF!&lt;&gt;"",1,"")</f>
        <v>#REF!</v>
      </c>
      <c r="V1788" s="53" t="e">
        <f>IF(U1788="","",COUNTIF(U$4:U1788,1))</f>
        <v>#REF!</v>
      </c>
      <c r="W1788" s="53" t="e">
        <f>#REF!</f>
        <v>#REF!</v>
      </c>
      <c r="X1788" s="53" t="e">
        <f>IF(W1788=0,"",COUNTIF(W$4:W1788,1))</f>
        <v>#REF!</v>
      </c>
    </row>
    <row r="1789" spans="12:24" s="21" customFormat="1" x14ac:dyDescent="0.2">
      <c r="L1789" s="22">
        <v>1786</v>
      </c>
      <c r="M1789" s="22" t="e">
        <f>IF(#REF!=#REF!,1,0)</f>
        <v>#REF!</v>
      </c>
      <c r="N1789" s="22" t="e">
        <f>IF(M1789=0,"",COUNTIF(M$4:M1789,1))</f>
        <v>#REF!</v>
      </c>
      <c r="O1789" s="53" t="e">
        <f>IF(#REF!=zz!BR$2396,1,0)</f>
        <v>#REF!</v>
      </c>
      <c r="P1789" s="53" t="e">
        <f>IF(O1789=0,"",COUNTIF(O$4:O1789,1))</f>
        <v>#REF!</v>
      </c>
      <c r="Q1789" s="53" t="e">
        <f>IF(#REF!=zz!BR$2398,1,0)</f>
        <v>#REF!</v>
      </c>
      <c r="R1789" s="53" t="e">
        <f>IF(Q1789=0,"",COUNTIF(Q$4:Q1789,1))</f>
        <v>#REF!</v>
      </c>
      <c r="S1789" s="53" t="e">
        <f>IF(#REF!=zz!BR$2400,1,0)</f>
        <v>#REF!</v>
      </c>
      <c r="T1789" s="53" t="e">
        <f>IF(S1789=0,"",COUNTIF(S$4:S1789,1))</f>
        <v>#REF!</v>
      </c>
      <c r="U1789" s="53" t="e">
        <f>IF(#REF!&lt;&gt;"",1,"")</f>
        <v>#REF!</v>
      </c>
      <c r="V1789" s="53" t="e">
        <f>IF(U1789="","",COUNTIF(U$4:U1789,1))</f>
        <v>#REF!</v>
      </c>
      <c r="W1789" s="53" t="e">
        <f>#REF!</f>
        <v>#REF!</v>
      </c>
      <c r="X1789" s="53" t="e">
        <f>IF(W1789=0,"",COUNTIF(W$4:W1789,1))</f>
        <v>#REF!</v>
      </c>
    </row>
    <row r="1790" spans="12:24" s="21" customFormat="1" x14ac:dyDescent="0.2">
      <c r="L1790" s="22">
        <v>1787</v>
      </c>
      <c r="M1790" s="22" t="e">
        <f>IF(#REF!=#REF!,1,0)</f>
        <v>#REF!</v>
      </c>
      <c r="N1790" s="22" t="e">
        <f>IF(M1790=0,"",COUNTIF(M$4:M1790,1))</f>
        <v>#REF!</v>
      </c>
      <c r="O1790" s="53" t="e">
        <f>IF(#REF!=zz!BR$2396,1,0)</f>
        <v>#REF!</v>
      </c>
      <c r="P1790" s="53" t="e">
        <f>IF(O1790=0,"",COUNTIF(O$4:O1790,1))</f>
        <v>#REF!</v>
      </c>
      <c r="Q1790" s="53" t="e">
        <f>IF(#REF!=zz!BR$2398,1,0)</f>
        <v>#REF!</v>
      </c>
      <c r="R1790" s="53" t="e">
        <f>IF(Q1790=0,"",COUNTIF(Q$4:Q1790,1))</f>
        <v>#REF!</v>
      </c>
      <c r="S1790" s="53" t="e">
        <f>IF(#REF!=zz!BR$2400,1,0)</f>
        <v>#REF!</v>
      </c>
      <c r="T1790" s="53" t="e">
        <f>IF(S1790=0,"",COUNTIF(S$4:S1790,1))</f>
        <v>#REF!</v>
      </c>
      <c r="U1790" s="53" t="e">
        <f>IF(#REF!&lt;&gt;"",1,"")</f>
        <v>#REF!</v>
      </c>
      <c r="V1790" s="53" t="e">
        <f>IF(U1790="","",COUNTIF(U$4:U1790,1))</f>
        <v>#REF!</v>
      </c>
      <c r="W1790" s="53" t="e">
        <f>#REF!</f>
        <v>#REF!</v>
      </c>
      <c r="X1790" s="53" t="e">
        <f>IF(W1790=0,"",COUNTIF(W$4:W1790,1))</f>
        <v>#REF!</v>
      </c>
    </row>
    <row r="1791" spans="12:24" s="21" customFormat="1" x14ac:dyDescent="0.2">
      <c r="L1791" s="22">
        <v>1788</v>
      </c>
      <c r="M1791" s="22" t="e">
        <f>IF(#REF!=#REF!,1,0)</f>
        <v>#REF!</v>
      </c>
      <c r="N1791" s="22" t="e">
        <f>IF(M1791=0,"",COUNTIF(M$4:M1791,1))</f>
        <v>#REF!</v>
      </c>
      <c r="O1791" s="53" t="e">
        <f>IF(#REF!=zz!BR$2396,1,0)</f>
        <v>#REF!</v>
      </c>
      <c r="P1791" s="53" t="e">
        <f>IF(O1791=0,"",COUNTIF(O$4:O1791,1))</f>
        <v>#REF!</v>
      </c>
      <c r="Q1791" s="53" t="e">
        <f>IF(#REF!=zz!BR$2398,1,0)</f>
        <v>#REF!</v>
      </c>
      <c r="R1791" s="53" t="e">
        <f>IF(Q1791=0,"",COUNTIF(Q$4:Q1791,1))</f>
        <v>#REF!</v>
      </c>
      <c r="S1791" s="53" t="e">
        <f>IF(#REF!=zz!BR$2400,1,0)</f>
        <v>#REF!</v>
      </c>
      <c r="T1791" s="53" t="e">
        <f>IF(S1791=0,"",COUNTIF(S$4:S1791,1))</f>
        <v>#REF!</v>
      </c>
      <c r="U1791" s="53" t="e">
        <f>IF(#REF!&lt;&gt;"",1,"")</f>
        <v>#REF!</v>
      </c>
      <c r="V1791" s="53" t="e">
        <f>IF(U1791="","",COUNTIF(U$4:U1791,1))</f>
        <v>#REF!</v>
      </c>
      <c r="W1791" s="53" t="e">
        <f>#REF!</f>
        <v>#REF!</v>
      </c>
      <c r="X1791" s="53" t="e">
        <f>IF(W1791=0,"",COUNTIF(W$4:W1791,1))</f>
        <v>#REF!</v>
      </c>
    </row>
    <row r="1792" spans="12:24" s="21" customFormat="1" x14ac:dyDescent="0.2">
      <c r="L1792" s="22">
        <v>1789</v>
      </c>
      <c r="M1792" s="22" t="e">
        <f>IF(#REF!=#REF!,1,0)</f>
        <v>#REF!</v>
      </c>
      <c r="N1792" s="22" t="e">
        <f>IF(M1792=0,"",COUNTIF(M$4:M1792,1))</f>
        <v>#REF!</v>
      </c>
      <c r="O1792" s="53" t="e">
        <f>IF(#REF!=zz!BR$2396,1,0)</f>
        <v>#REF!</v>
      </c>
      <c r="P1792" s="53" t="e">
        <f>IF(O1792=0,"",COUNTIF(O$4:O1792,1))</f>
        <v>#REF!</v>
      </c>
      <c r="Q1792" s="53" t="e">
        <f>IF(#REF!=zz!BR$2398,1,0)</f>
        <v>#REF!</v>
      </c>
      <c r="R1792" s="53" t="e">
        <f>IF(Q1792=0,"",COUNTIF(Q$4:Q1792,1))</f>
        <v>#REF!</v>
      </c>
      <c r="S1792" s="53" t="e">
        <f>IF(#REF!=zz!BR$2400,1,0)</f>
        <v>#REF!</v>
      </c>
      <c r="T1792" s="53" t="e">
        <f>IF(S1792=0,"",COUNTIF(S$4:S1792,1))</f>
        <v>#REF!</v>
      </c>
      <c r="U1792" s="53" t="e">
        <f>IF(#REF!&lt;&gt;"",1,"")</f>
        <v>#REF!</v>
      </c>
      <c r="V1792" s="53" t="e">
        <f>IF(U1792="","",COUNTIF(U$4:U1792,1))</f>
        <v>#REF!</v>
      </c>
      <c r="W1792" s="53" t="e">
        <f>#REF!</f>
        <v>#REF!</v>
      </c>
      <c r="X1792" s="53" t="e">
        <f>IF(W1792=0,"",COUNTIF(W$4:W1792,1))</f>
        <v>#REF!</v>
      </c>
    </row>
    <row r="1793" spans="12:24" s="21" customFormat="1" x14ac:dyDescent="0.2">
      <c r="L1793" s="22">
        <v>1790</v>
      </c>
      <c r="M1793" s="22" t="e">
        <f>IF(#REF!=#REF!,1,0)</f>
        <v>#REF!</v>
      </c>
      <c r="N1793" s="22" t="e">
        <f>IF(M1793=0,"",COUNTIF(M$4:M1793,1))</f>
        <v>#REF!</v>
      </c>
      <c r="O1793" s="53" t="e">
        <f>IF(#REF!=zz!BR$2396,1,0)</f>
        <v>#REF!</v>
      </c>
      <c r="P1793" s="53" t="e">
        <f>IF(O1793=0,"",COUNTIF(O$4:O1793,1))</f>
        <v>#REF!</v>
      </c>
      <c r="Q1793" s="53" t="e">
        <f>IF(#REF!=zz!BR$2398,1,0)</f>
        <v>#REF!</v>
      </c>
      <c r="R1793" s="53" t="e">
        <f>IF(Q1793=0,"",COUNTIF(Q$4:Q1793,1))</f>
        <v>#REF!</v>
      </c>
      <c r="S1793" s="53" t="e">
        <f>IF(#REF!=zz!BR$2400,1,0)</f>
        <v>#REF!</v>
      </c>
      <c r="T1793" s="53" t="e">
        <f>IF(S1793=0,"",COUNTIF(S$4:S1793,1))</f>
        <v>#REF!</v>
      </c>
      <c r="U1793" s="53" t="e">
        <f>IF(#REF!&lt;&gt;"",1,"")</f>
        <v>#REF!</v>
      </c>
      <c r="V1793" s="53" t="e">
        <f>IF(U1793="","",COUNTIF(U$4:U1793,1))</f>
        <v>#REF!</v>
      </c>
      <c r="W1793" s="53" t="e">
        <f>#REF!</f>
        <v>#REF!</v>
      </c>
      <c r="X1793" s="53" t="e">
        <f>IF(W1793=0,"",COUNTIF(W$4:W1793,1))</f>
        <v>#REF!</v>
      </c>
    </row>
    <row r="1794" spans="12:24" s="21" customFormat="1" x14ac:dyDescent="0.2">
      <c r="L1794" s="22">
        <v>1791</v>
      </c>
      <c r="M1794" s="22" t="e">
        <f>IF(#REF!=#REF!,1,0)</f>
        <v>#REF!</v>
      </c>
      <c r="N1794" s="22" t="e">
        <f>IF(M1794=0,"",COUNTIF(M$4:M1794,1))</f>
        <v>#REF!</v>
      </c>
      <c r="O1794" s="53" t="e">
        <f>IF(#REF!=zz!BR$2396,1,0)</f>
        <v>#REF!</v>
      </c>
      <c r="P1794" s="53" t="e">
        <f>IF(O1794=0,"",COUNTIF(O$4:O1794,1))</f>
        <v>#REF!</v>
      </c>
      <c r="Q1794" s="53" t="e">
        <f>IF(#REF!=zz!BR$2398,1,0)</f>
        <v>#REF!</v>
      </c>
      <c r="R1794" s="53" t="e">
        <f>IF(Q1794=0,"",COUNTIF(Q$4:Q1794,1))</f>
        <v>#REF!</v>
      </c>
      <c r="S1794" s="53" t="e">
        <f>IF(#REF!=zz!BR$2400,1,0)</f>
        <v>#REF!</v>
      </c>
      <c r="T1794" s="53" t="e">
        <f>IF(S1794=0,"",COUNTIF(S$4:S1794,1))</f>
        <v>#REF!</v>
      </c>
      <c r="U1794" s="53" t="e">
        <f>IF(#REF!&lt;&gt;"",1,"")</f>
        <v>#REF!</v>
      </c>
      <c r="V1794" s="53" t="e">
        <f>IF(U1794="","",COUNTIF(U$4:U1794,1))</f>
        <v>#REF!</v>
      </c>
      <c r="W1794" s="53" t="e">
        <f>#REF!</f>
        <v>#REF!</v>
      </c>
      <c r="X1794" s="53" t="e">
        <f>IF(W1794=0,"",COUNTIF(W$4:W1794,1))</f>
        <v>#REF!</v>
      </c>
    </row>
    <row r="1795" spans="12:24" s="21" customFormat="1" x14ac:dyDescent="0.2">
      <c r="L1795" s="22">
        <v>1792</v>
      </c>
      <c r="M1795" s="22" t="e">
        <f>IF(#REF!=#REF!,1,0)</f>
        <v>#REF!</v>
      </c>
      <c r="N1795" s="22" t="e">
        <f>IF(M1795=0,"",COUNTIF(M$4:M1795,1))</f>
        <v>#REF!</v>
      </c>
      <c r="O1795" s="53" t="e">
        <f>IF(#REF!=zz!BR$2396,1,0)</f>
        <v>#REF!</v>
      </c>
      <c r="P1795" s="53" t="e">
        <f>IF(O1795=0,"",COUNTIF(O$4:O1795,1))</f>
        <v>#REF!</v>
      </c>
      <c r="Q1795" s="53" t="e">
        <f>IF(#REF!=zz!BR$2398,1,0)</f>
        <v>#REF!</v>
      </c>
      <c r="R1795" s="53" t="e">
        <f>IF(Q1795=0,"",COUNTIF(Q$4:Q1795,1))</f>
        <v>#REF!</v>
      </c>
      <c r="S1795" s="53" t="e">
        <f>IF(#REF!=zz!BR$2400,1,0)</f>
        <v>#REF!</v>
      </c>
      <c r="T1795" s="53" t="e">
        <f>IF(S1795=0,"",COUNTIF(S$4:S1795,1))</f>
        <v>#REF!</v>
      </c>
      <c r="U1795" s="53" t="e">
        <f>IF(#REF!&lt;&gt;"",1,"")</f>
        <v>#REF!</v>
      </c>
      <c r="V1795" s="53" t="e">
        <f>IF(U1795="","",COUNTIF(U$4:U1795,1))</f>
        <v>#REF!</v>
      </c>
      <c r="W1795" s="53" t="e">
        <f>#REF!</f>
        <v>#REF!</v>
      </c>
      <c r="X1795" s="53" t="e">
        <f>IF(W1795=0,"",COUNTIF(W$4:W1795,1))</f>
        <v>#REF!</v>
      </c>
    </row>
    <row r="1796" spans="12:24" s="21" customFormat="1" x14ac:dyDescent="0.2">
      <c r="L1796" s="22">
        <v>1793</v>
      </c>
      <c r="M1796" s="22" t="e">
        <f>IF(#REF!=#REF!,1,0)</f>
        <v>#REF!</v>
      </c>
      <c r="N1796" s="22" t="e">
        <f>IF(M1796=0,"",COUNTIF(M$4:M1796,1))</f>
        <v>#REF!</v>
      </c>
      <c r="O1796" s="53" t="e">
        <f>IF(#REF!=zz!BR$2396,1,0)</f>
        <v>#REF!</v>
      </c>
      <c r="P1796" s="53" t="e">
        <f>IF(O1796=0,"",COUNTIF(O$4:O1796,1))</f>
        <v>#REF!</v>
      </c>
      <c r="Q1796" s="53" t="e">
        <f>IF(#REF!=zz!BR$2398,1,0)</f>
        <v>#REF!</v>
      </c>
      <c r="R1796" s="53" t="e">
        <f>IF(Q1796=0,"",COUNTIF(Q$4:Q1796,1))</f>
        <v>#REF!</v>
      </c>
      <c r="S1796" s="53" t="e">
        <f>IF(#REF!=zz!BR$2400,1,0)</f>
        <v>#REF!</v>
      </c>
      <c r="T1796" s="53" t="e">
        <f>IF(S1796=0,"",COUNTIF(S$4:S1796,1))</f>
        <v>#REF!</v>
      </c>
      <c r="U1796" s="53" t="e">
        <f>IF(#REF!&lt;&gt;"",1,"")</f>
        <v>#REF!</v>
      </c>
      <c r="V1796" s="53" t="e">
        <f>IF(U1796="","",COUNTIF(U$4:U1796,1))</f>
        <v>#REF!</v>
      </c>
      <c r="W1796" s="53" t="e">
        <f>#REF!</f>
        <v>#REF!</v>
      </c>
      <c r="X1796" s="53" t="e">
        <f>IF(W1796=0,"",COUNTIF(W$4:W1796,1))</f>
        <v>#REF!</v>
      </c>
    </row>
    <row r="1797" spans="12:24" s="21" customFormat="1" x14ac:dyDescent="0.2">
      <c r="L1797" s="22">
        <v>1794</v>
      </c>
      <c r="M1797" s="22" t="e">
        <f>IF(#REF!=#REF!,1,0)</f>
        <v>#REF!</v>
      </c>
      <c r="N1797" s="22" t="e">
        <f>IF(M1797=0,"",COUNTIF(M$4:M1797,1))</f>
        <v>#REF!</v>
      </c>
      <c r="O1797" s="53" t="e">
        <f>IF(#REF!=zz!BR$2396,1,0)</f>
        <v>#REF!</v>
      </c>
      <c r="P1797" s="53" t="e">
        <f>IF(O1797=0,"",COUNTIF(O$4:O1797,1))</f>
        <v>#REF!</v>
      </c>
      <c r="Q1797" s="53" t="e">
        <f>IF(#REF!=zz!BR$2398,1,0)</f>
        <v>#REF!</v>
      </c>
      <c r="R1797" s="53" t="e">
        <f>IF(Q1797=0,"",COUNTIF(Q$4:Q1797,1))</f>
        <v>#REF!</v>
      </c>
      <c r="S1797" s="53" t="e">
        <f>IF(#REF!=zz!BR$2400,1,0)</f>
        <v>#REF!</v>
      </c>
      <c r="T1797" s="53" t="e">
        <f>IF(S1797=0,"",COUNTIF(S$4:S1797,1))</f>
        <v>#REF!</v>
      </c>
      <c r="U1797" s="53" t="e">
        <f>IF(#REF!&lt;&gt;"",1,"")</f>
        <v>#REF!</v>
      </c>
      <c r="V1797" s="53" t="e">
        <f>IF(U1797="","",COUNTIF(U$4:U1797,1))</f>
        <v>#REF!</v>
      </c>
      <c r="W1797" s="53" t="e">
        <f>#REF!</f>
        <v>#REF!</v>
      </c>
      <c r="X1797" s="53" t="e">
        <f>IF(W1797=0,"",COUNTIF(W$4:W1797,1))</f>
        <v>#REF!</v>
      </c>
    </row>
    <row r="1798" spans="12:24" s="21" customFormat="1" x14ac:dyDescent="0.2">
      <c r="L1798" s="22">
        <v>1795</v>
      </c>
      <c r="M1798" s="22" t="e">
        <f>IF(#REF!=#REF!,1,0)</f>
        <v>#REF!</v>
      </c>
      <c r="N1798" s="22" t="e">
        <f>IF(M1798=0,"",COUNTIF(M$4:M1798,1))</f>
        <v>#REF!</v>
      </c>
      <c r="O1798" s="53" t="e">
        <f>IF(#REF!=zz!BR$2396,1,0)</f>
        <v>#REF!</v>
      </c>
      <c r="P1798" s="53" t="e">
        <f>IF(O1798=0,"",COUNTIF(O$4:O1798,1))</f>
        <v>#REF!</v>
      </c>
      <c r="Q1798" s="53" t="e">
        <f>IF(#REF!=zz!BR$2398,1,0)</f>
        <v>#REF!</v>
      </c>
      <c r="R1798" s="53" t="e">
        <f>IF(Q1798=0,"",COUNTIF(Q$4:Q1798,1))</f>
        <v>#REF!</v>
      </c>
      <c r="S1798" s="53" t="e">
        <f>IF(#REF!=zz!BR$2400,1,0)</f>
        <v>#REF!</v>
      </c>
      <c r="T1798" s="53" t="e">
        <f>IF(S1798=0,"",COUNTIF(S$4:S1798,1))</f>
        <v>#REF!</v>
      </c>
      <c r="U1798" s="53" t="e">
        <f>IF(#REF!&lt;&gt;"",1,"")</f>
        <v>#REF!</v>
      </c>
      <c r="V1798" s="53" t="e">
        <f>IF(U1798="","",COUNTIF(U$4:U1798,1))</f>
        <v>#REF!</v>
      </c>
      <c r="W1798" s="53" t="e">
        <f>#REF!</f>
        <v>#REF!</v>
      </c>
      <c r="X1798" s="53" t="e">
        <f>IF(W1798=0,"",COUNTIF(W$4:W1798,1))</f>
        <v>#REF!</v>
      </c>
    </row>
    <row r="1799" spans="12:24" s="21" customFormat="1" x14ac:dyDescent="0.2">
      <c r="L1799" s="22">
        <v>1796</v>
      </c>
      <c r="M1799" s="22" t="e">
        <f>IF(#REF!=#REF!,1,0)</f>
        <v>#REF!</v>
      </c>
      <c r="N1799" s="22" t="e">
        <f>IF(M1799=0,"",COUNTIF(M$4:M1799,1))</f>
        <v>#REF!</v>
      </c>
      <c r="O1799" s="53" t="e">
        <f>IF(#REF!=zz!BR$2396,1,0)</f>
        <v>#REF!</v>
      </c>
      <c r="P1799" s="53" t="e">
        <f>IF(O1799=0,"",COUNTIF(O$4:O1799,1))</f>
        <v>#REF!</v>
      </c>
      <c r="Q1799" s="53" t="e">
        <f>IF(#REF!=zz!BR$2398,1,0)</f>
        <v>#REF!</v>
      </c>
      <c r="R1799" s="53" t="e">
        <f>IF(Q1799=0,"",COUNTIF(Q$4:Q1799,1))</f>
        <v>#REF!</v>
      </c>
      <c r="S1799" s="53" t="e">
        <f>IF(#REF!=zz!BR$2400,1,0)</f>
        <v>#REF!</v>
      </c>
      <c r="T1799" s="53" t="e">
        <f>IF(S1799=0,"",COUNTIF(S$4:S1799,1))</f>
        <v>#REF!</v>
      </c>
      <c r="U1799" s="53" t="e">
        <f>IF(#REF!&lt;&gt;"",1,"")</f>
        <v>#REF!</v>
      </c>
      <c r="V1799" s="53" t="e">
        <f>IF(U1799="","",COUNTIF(U$4:U1799,1))</f>
        <v>#REF!</v>
      </c>
      <c r="W1799" s="53" t="e">
        <f>#REF!</f>
        <v>#REF!</v>
      </c>
      <c r="X1799" s="53" t="e">
        <f>IF(W1799=0,"",COUNTIF(W$4:W1799,1))</f>
        <v>#REF!</v>
      </c>
    </row>
    <row r="1800" spans="12:24" s="21" customFormat="1" x14ac:dyDescent="0.2">
      <c r="L1800" s="22">
        <v>1797</v>
      </c>
      <c r="M1800" s="22" t="e">
        <f>IF(#REF!=#REF!,1,0)</f>
        <v>#REF!</v>
      </c>
      <c r="N1800" s="22" t="e">
        <f>IF(M1800=0,"",COUNTIF(M$4:M1800,1))</f>
        <v>#REF!</v>
      </c>
      <c r="O1800" s="53" t="e">
        <f>IF(#REF!=zz!BR$2396,1,0)</f>
        <v>#REF!</v>
      </c>
      <c r="P1800" s="53" t="e">
        <f>IF(O1800=0,"",COUNTIF(O$4:O1800,1))</f>
        <v>#REF!</v>
      </c>
      <c r="Q1800" s="53" t="e">
        <f>IF(#REF!=zz!BR$2398,1,0)</f>
        <v>#REF!</v>
      </c>
      <c r="R1800" s="53" t="e">
        <f>IF(Q1800=0,"",COUNTIF(Q$4:Q1800,1))</f>
        <v>#REF!</v>
      </c>
      <c r="S1800" s="53" t="e">
        <f>IF(#REF!=zz!BR$2400,1,0)</f>
        <v>#REF!</v>
      </c>
      <c r="T1800" s="53" t="e">
        <f>IF(S1800=0,"",COUNTIF(S$4:S1800,1))</f>
        <v>#REF!</v>
      </c>
      <c r="U1800" s="53" t="e">
        <f>IF(#REF!&lt;&gt;"",1,"")</f>
        <v>#REF!</v>
      </c>
      <c r="V1800" s="53" t="e">
        <f>IF(U1800="","",COUNTIF(U$4:U1800,1))</f>
        <v>#REF!</v>
      </c>
      <c r="W1800" s="53" t="e">
        <f>#REF!</f>
        <v>#REF!</v>
      </c>
      <c r="X1800" s="53" t="e">
        <f>IF(W1800=0,"",COUNTIF(W$4:W1800,1))</f>
        <v>#REF!</v>
      </c>
    </row>
    <row r="1801" spans="12:24" s="21" customFormat="1" x14ac:dyDescent="0.2">
      <c r="L1801" s="22">
        <v>1798</v>
      </c>
      <c r="M1801" s="22" t="e">
        <f>IF(#REF!=#REF!,1,0)</f>
        <v>#REF!</v>
      </c>
      <c r="N1801" s="22" t="e">
        <f>IF(M1801=0,"",COUNTIF(M$4:M1801,1))</f>
        <v>#REF!</v>
      </c>
      <c r="O1801" s="53" t="e">
        <f>IF(#REF!=zz!BR$2396,1,0)</f>
        <v>#REF!</v>
      </c>
      <c r="P1801" s="53" t="e">
        <f>IF(O1801=0,"",COUNTIF(O$4:O1801,1))</f>
        <v>#REF!</v>
      </c>
      <c r="Q1801" s="53" t="e">
        <f>IF(#REF!=zz!BR$2398,1,0)</f>
        <v>#REF!</v>
      </c>
      <c r="R1801" s="53" t="e">
        <f>IF(Q1801=0,"",COUNTIF(Q$4:Q1801,1))</f>
        <v>#REF!</v>
      </c>
      <c r="S1801" s="53" t="e">
        <f>IF(#REF!=zz!BR$2400,1,0)</f>
        <v>#REF!</v>
      </c>
      <c r="T1801" s="53" t="e">
        <f>IF(S1801=0,"",COUNTIF(S$4:S1801,1))</f>
        <v>#REF!</v>
      </c>
      <c r="U1801" s="53" t="e">
        <f>IF(#REF!&lt;&gt;"",1,"")</f>
        <v>#REF!</v>
      </c>
      <c r="V1801" s="53" t="e">
        <f>IF(U1801="","",COUNTIF(U$4:U1801,1))</f>
        <v>#REF!</v>
      </c>
      <c r="W1801" s="53" t="e">
        <f>#REF!</f>
        <v>#REF!</v>
      </c>
      <c r="X1801" s="53" t="e">
        <f>IF(W1801=0,"",COUNTIF(W$4:W1801,1))</f>
        <v>#REF!</v>
      </c>
    </row>
    <row r="1802" spans="12:24" s="21" customFormat="1" x14ac:dyDescent="0.2">
      <c r="L1802" s="22">
        <v>1799</v>
      </c>
      <c r="M1802" s="22" t="e">
        <f>IF(#REF!=#REF!,1,0)</f>
        <v>#REF!</v>
      </c>
      <c r="N1802" s="22" t="e">
        <f>IF(M1802=0,"",COUNTIF(M$4:M1802,1))</f>
        <v>#REF!</v>
      </c>
      <c r="O1802" s="53" t="e">
        <f>IF(#REF!=zz!BR$2396,1,0)</f>
        <v>#REF!</v>
      </c>
      <c r="P1802" s="53" t="e">
        <f>IF(O1802=0,"",COUNTIF(O$4:O1802,1))</f>
        <v>#REF!</v>
      </c>
      <c r="Q1802" s="53" t="e">
        <f>IF(#REF!=zz!BR$2398,1,0)</f>
        <v>#REF!</v>
      </c>
      <c r="R1802" s="53" t="e">
        <f>IF(Q1802=0,"",COUNTIF(Q$4:Q1802,1))</f>
        <v>#REF!</v>
      </c>
      <c r="S1802" s="53" t="e">
        <f>IF(#REF!=zz!BR$2400,1,0)</f>
        <v>#REF!</v>
      </c>
      <c r="T1802" s="53" t="e">
        <f>IF(S1802=0,"",COUNTIF(S$4:S1802,1))</f>
        <v>#REF!</v>
      </c>
      <c r="U1802" s="53" t="e">
        <f>IF(#REF!&lt;&gt;"",1,"")</f>
        <v>#REF!</v>
      </c>
      <c r="V1802" s="53" t="e">
        <f>IF(U1802="","",COUNTIF(U$4:U1802,1))</f>
        <v>#REF!</v>
      </c>
      <c r="W1802" s="53" t="e">
        <f>#REF!</f>
        <v>#REF!</v>
      </c>
      <c r="X1802" s="53" t="e">
        <f>IF(W1802=0,"",COUNTIF(W$4:W1802,1))</f>
        <v>#REF!</v>
      </c>
    </row>
    <row r="1803" spans="12:24" s="21" customFormat="1" x14ac:dyDescent="0.2">
      <c r="L1803" s="22">
        <v>1800</v>
      </c>
      <c r="M1803" s="22" t="e">
        <f>IF(#REF!=#REF!,1,0)</f>
        <v>#REF!</v>
      </c>
      <c r="N1803" s="22" t="e">
        <f>IF(M1803=0,"",COUNTIF(M$4:M1803,1))</f>
        <v>#REF!</v>
      </c>
      <c r="O1803" s="53" t="e">
        <f>IF(#REF!=zz!BR$2396,1,0)</f>
        <v>#REF!</v>
      </c>
      <c r="P1803" s="53" t="e">
        <f>IF(O1803=0,"",COUNTIF(O$4:O1803,1))</f>
        <v>#REF!</v>
      </c>
      <c r="Q1803" s="53" t="e">
        <f>IF(#REF!=zz!BR$2398,1,0)</f>
        <v>#REF!</v>
      </c>
      <c r="R1803" s="53" t="e">
        <f>IF(Q1803=0,"",COUNTIF(Q$4:Q1803,1))</f>
        <v>#REF!</v>
      </c>
      <c r="S1803" s="53" t="e">
        <f>IF(#REF!=zz!BR$2400,1,0)</f>
        <v>#REF!</v>
      </c>
      <c r="T1803" s="53" t="e">
        <f>IF(S1803=0,"",COUNTIF(S$4:S1803,1))</f>
        <v>#REF!</v>
      </c>
      <c r="U1803" s="53" t="e">
        <f>IF(#REF!&lt;&gt;"",1,"")</f>
        <v>#REF!</v>
      </c>
      <c r="V1803" s="53" t="e">
        <f>IF(U1803="","",COUNTIF(U$4:U1803,1))</f>
        <v>#REF!</v>
      </c>
      <c r="W1803" s="53" t="e">
        <f>#REF!</f>
        <v>#REF!</v>
      </c>
      <c r="X1803" s="53" t="e">
        <f>IF(W1803=0,"",COUNTIF(W$4:W1803,1))</f>
        <v>#REF!</v>
      </c>
    </row>
    <row r="1804" spans="12:24" s="21" customFormat="1" x14ac:dyDescent="0.2">
      <c r="L1804" s="22">
        <v>1801</v>
      </c>
      <c r="M1804" s="22" t="e">
        <f>IF(#REF!=#REF!,1,0)</f>
        <v>#REF!</v>
      </c>
      <c r="N1804" s="22" t="e">
        <f>IF(M1804=0,"",COUNTIF(M$4:M1804,1))</f>
        <v>#REF!</v>
      </c>
      <c r="O1804" s="53" t="e">
        <f>IF(#REF!=zz!BR$2396,1,0)</f>
        <v>#REF!</v>
      </c>
      <c r="P1804" s="53" t="e">
        <f>IF(O1804=0,"",COUNTIF(O$4:O1804,1))</f>
        <v>#REF!</v>
      </c>
      <c r="Q1804" s="53" t="e">
        <f>IF(#REF!=zz!BR$2398,1,0)</f>
        <v>#REF!</v>
      </c>
      <c r="R1804" s="53" t="e">
        <f>IF(Q1804=0,"",COUNTIF(Q$4:Q1804,1))</f>
        <v>#REF!</v>
      </c>
      <c r="S1804" s="53" t="e">
        <f>IF(#REF!=zz!BR$2400,1,0)</f>
        <v>#REF!</v>
      </c>
      <c r="T1804" s="53" t="e">
        <f>IF(S1804=0,"",COUNTIF(S$4:S1804,1))</f>
        <v>#REF!</v>
      </c>
      <c r="U1804" s="53" t="e">
        <f>IF(#REF!&lt;&gt;"",1,"")</f>
        <v>#REF!</v>
      </c>
      <c r="V1804" s="53" t="e">
        <f>IF(U1804="","",COUNTIF(U$4:U1804,1))</f>
        <v>#REF!</v>
      </c>
      <c r="W1804" s="53" t="e">
        <f>#REF!</f>
        <v>#REF!</v>
      </c>
      <c r="X1804" s="53" t="e">
        <f>IF(W1804=0,"",COUNTIF(W$4:W1804,1))</f>
        <v>#REF!</v>
      </c>
    </row>
    <row r="1805" spans="12:24" s="21" customFormat="1" x14ac:dyDescent="0.2">
      <c r="L1805" s="22">
        <v>1802</v>
      </c>
      <c r="M1805" s="22" t="e">
        <f>IF(#REF!=#REF!,1,0)</f>
        <v>#REF!</v>
      </c>
      <c r="N1805" s="22" t="e">
        <f>IF(M1805=0,"",COUNTIF(M$4:M1805,1))</f>
        <v>#REF!</v>
      </c>
      <c r="O1805" s="53" t="e">
        <f>IF(#REF!=zz!BR$2396,1,0)</f>
        <v>#REF!</v>
      </c>
      <c r="P1805" s="53" t="e">
        <f>IF(O1805=0,"",COUNTIF(O$4:O1805,1))</f>
        <v>#REF!</v>
      </c>
      <c r="Q1805" s="53" t="e">
        <f>IF(#REF!=zz!BR$2398,1,0)</f>
        <v>#REF!</v>
      </c>
      <c r="R1805" s="53" t="e">
        <f>IF(Q1805=0,"",COUNTIF(Q$4:Q1805,1))</f>
        <v>#REF!</v>
      </c>
      <c r="S1805" s="53" t="e">
        <f>IF(#REF!=zz!BR$2400,1,0)</f>
        <v>#REF!</v>
      </c>
      <c r="T1805" s="53" t="e">
        <f>IF(S1805=0,"",COUNTIF(S$4:S1805,1))</f>
        <v>#REF!</v>
      </c>
      <c r="U1805" s="53" t="e">
        <f>IF(#REF!&lt;&gt;"",1,"")</f>
        <v>#REF!</v>
      </c>
      <c r="V1805" s="53" t="e">
        <f>IF(U1805="","",COUNTIF(U$4:U1805,1))</f>
        <v>#REF!</v>
      </c>
      <c r="W1805" s="53" t="e">
        <f>#REF!</f>
        <v>#REF!</v>
      </c>
      <c r="X1805" s="53" t="e">
        <f>IF(W1805=0,"",COUNTIF(W$4:W1805,1))</f>
        <v>#REF!</v>
      </c>
    </row>
    <row r="1806" spans="12:24" s="21" customFormat="1" x14ac:dyDescent="0.2">
      <c r="L1806" s="22">
        <v>1803</v>
      </c>
      <c r="M1806" s="22" t="e">
        <f>IF(#REF!=#REF!,1,0)</f>
        <v>#REF!</v>
      </c>
      <c r="N1806" s="22" t="e">
        <f>IF(M1806=0,"",COUNTIF(M$4:M1806,1))</f>
        <v>#REF!</v>
      </c>
      <c r="O1806" s="53" t="e">
        <f>IF(#REF!=zz!BR$2396,1,0)</f>
        <v>#REF!</v>
      </c>
      <c r="P1806" s="53" t="e">
        <f>IF(O1806=0,"",COUNTIF(O$4:O1806,1))</f>
        <v>#REF!</v>
      </c>
      <c r="Q1806" s="53" t="e">
        <f>IF(#REF!=zz!BR$2398,1,0)</f>
        <v>#REF!</v>
      </c>
      <c r="R1806" s="53" t="e">
        <f>IF(Q1806=0,"",COUNTIF(Q$4:Q1806,1))</f>
        <v>#REF!</v>
      </c>
      <c r="S1806" s="53" t="e">
        <f>IF(#REF!=zz!BR$2400,1,0)</f>
        <v>#REF!</v>
      </c>
      <c r="T1806" s="53" t="e">
        <f>IF(S1806=0,"",COUNTIF(S$4:S1806,1))</f>
        <v>#REF!</v>
      </c>
      <c r="U1806" s="53" t="e">
        <f>IF(#REF!&lt;&gt;"",1,"")</f>
        <v>#REF!</v>
      </c>
      <c r="V1806" s="53" t="e">
        <f>IF(U1806="","",COUNTIF(U$4:U1806,1))</f>
        <v>#REF!</v>
      </c>
      <c r="W1806" s="53" t="e">
        <f>#REF!</f>
        <v>#REF!</v>
      </c>
      <c r="X1806" s="53" t="e">
        <f>IF(W1806=0,"",COUNTIF(W$4:W1806,1))</f>
        <v>#REF!</v>
      </c>
    </row>
    <row r="1807" spans="12:24" s="21" customFormat="1" x14ac:dyDescent="0.2">
      <c r="L1807" s="22">
        <v>1804</v>
      </c>
      <c r="M1807" s="22" t="e">
        <f>IF(#REF!=#REF!,1,0)</f>
        <v>#REF!</v>
      </c>
      <c r="N1807" s="22" t="e">
        <f>IF(M1807=0,"",COUNTIF(M$4:M1807,1))</f>
        <v>#REF!</v>
      </c>
      <c r="O1807" s="53" t="e">
        <f>IF(#REF!=zz!BR$2396,1,0)</f>
        <v>#REF!</v>
      </c>
      <c r="P1807" s="53" t="e">
        <f>IF(O1807=0,"",COUNTIF(O$4:O1807,1))</f>
        <v>#REF!</v>
      </c>
      <c r="Q1807" s="53" t="e">
        <f>IF(#REF!=zz!BR$2398,1,0)</f>
        <v>#REF!</v>
      </c>
      <c r="R1807" s="53" t="e">
        <f>IF(Q1807=0,"",COUNTIF(Q$4:Q1807,1))</f>
        <v>#REF!</v>
      </c>
      <c r="S1807" s="53" t="e">
        <f>IF(#REF!=zz!BR$2400,1,0)</f>
        <v>#REF!</v>
      </c>
      <c r="T1807" s="53" t="e">
        <f>IF(S1807=0,"",COUNTIF(S$4:S1807,1))</f>
        <v>#REF!</v>
      </c>
      <c r="U1807" s="53" t="e">
        <f>IF(#REF!&lt;&gt;"",1,"")</f>
        <v>#REF!</v>
      </c>
      <c r="V1807" s="53" t="e">
        <f>IF(U1807="","",COUNTIF(U$4:U1807,1))</f>
        <v>#REF!</v>
      </c>
      <c r="W1807" s="53" t="e">
        <f>#REF!</f>
        <v>#REF!</v>
      </c>
      <c r="X1807" s="53" t="e">
        <f>IF(W1807=0,"",COUNTIF(W$4:W1807,1))</f>
        <v>#REF!</v>
      </c>
    </row>
    <row r="1808" spans="12:24" s="21" customFormat="1" x14ac:dyDescent="0.2">
      <c r="L1808" s="22">
        <v>1805</v>
      </c>
      <c r="M1808" s="22" t="e">
        <f>IF(#REF!=#REF!,1,0)</f>
        <v>#REF!</v>
      </c>
      <c r="N1808" s="22" t="e">
        <f>IF(M1808=0,"",COUNTIF(M$4:M1808,1))</f>
        <v>#REF!</v>
      </c>
      <c r="O1808" s="53" t="e">
        <f>IF(#REF!=zz!BR$2396,1,0)</f>
        <v>#REF!</v>
      </c>
      <c r="P1808" s="53" t="e">
        <f>IF(O1808=0,"",COUNTIF(O$4:O1808,1))</f>
        <v>#REF!</v>
      </c>
      <c r="Q1808" s="53" t="e">
        <f>IF(#REF!=zz!BR$2398,1,0)</f>
        <v>#REF!</v>
      </c>
      <c r="R1808" s="53" t="e">
        <f>IF(Q1808=0,"",COUNTIF(Q$4:Q1808,1))</f>
        <v>#REF!</v>
      </c>
      <c r="S1808" s="53" t="e">
        <f>IF(#REF!=zz!BR$2400,1,0)</f>
        <v>#REF!</v>
      </c>
      <c r="T1808" s="53" t="e">
        <f>IF(S1808=0,"",COUNTIF(S$4:S1808,1))</f>
        <v>#REF!</v>
      </c>
      <c r="U1808" s="53" t="e">
        <f>IF(#REF!&lt;&gt;"",1,"")</f>
        <v>#REF!</v>
      </c>
      <c r="V1808" s="53" t="e">
        <f>IF(U1808="","",COUNTIF(U$4:U1808,1))</f>
        <v>#REF!</v>
      </c>
      <c r="W1808" s="53" t="e">
        <f>#REF!</f>
        <v>#REF!</v>
      </c>
      <c r="X1808" s="53" t="e">
        <f>IF(W1808=0,"",COUNTIF(W$4:W1808,1))</f>
        <v>#REF!</v>
      </c>
    </row>
    <row r="1809" spans="12:24" s="21" customFormat="1" x14ac:dyDescent="0.2">
      <c r="L1809" s="22">
        <v>1806</v>
      </c>
      <c r="M1809" s="22" t="e">
        <f>IF(#REF!=#REF!,1,0)</f>
        <v>#REF!</v>
      </c>
      <c r="N1809" s="22" t="e">
        <f>IF(M1809=0,"",COUNTIF(M$4:M1809,1))</f>
        <v>#REF!</v>
      </c>
      <c r="O1809" s="53" t="e">
        <f>IF(#REF!=zz!BR$2396,1,0)</f>
        <v>#REF!</v>
      </c>
      <c r="P1809" s="53" t="e">
        <f>IF(O1809=0,"",COUNTIF(O$4:O1809,1))</f>
        <v>#REF!</v>
      </c>
      <c r="Q1809" s="53" t="e">
        <f>IF(#REF!=zz!BR$2398,1,0)</f>
        <v>#REF!</v>
      </c>
      <c r="R1809" s="53" t="e">
        <f>IF(Q1809=0,"",COUNTIF(Q$4:Q1809,1))</f>
        <v>#REF!</v>
      </c>
      <c r="S1809" s="53" t="e">
        <f>IF(#REF!=zz!BR$2400,1,0)</f>
        <v>#REF!</v>
      </c>
      <c r="T1809" s="53" t="e">
        <f>IF(S1809=0,"",COUNTIF(S$4:S1809,1))</f>
        <v>#REF!</v>
      </c>
      <c r="U1809" s="53" t="e">
        <f>IF(#REF!&lt;&gt;"",1,"")</f>
        <v>#REF!</v>
      </c>
      <c r="V1809" s="53" t="e">
        <f>IF(U1809="","",COUNTIF(U$4:U1809,1))</f>
        <v>#REF!</v>
      </c>
      <c r="W1809" s="53" t="e">
        <f>#REF!</f>
        <v>#REF!</v>
      </c>
      <c r="X1809" s="53" t="e">
        <f>IF(W1809=0,"",COUNTIF(W$4:W1809,1))</f>
        <v>#REF!</v>
      </c>
    </row>
    <row r="1810" spans="12:24" s="21" customFormat="1" x14ac:dyDescent="0.2">
      <c r="L1810" s="22">
        <v>1807</v>
      </c>
      <c r="M1810" s="22" t="e">
        <f>IF(#REF!=#REF!,1,0)</f>
        <v>#REF!</v>
      </c>
      <c r="N1810" s="22" t="e">
        <f>IF(M1810=0,"",COUNTIF(M$4:M1810,1))</f>
        <v>#REF!</v>
      </c>
      <c r="O1810" s="53" t="e">
        <f>IF(#REF!=zz!BR$2396,1,0)</f>
        <v>#REF!</v>
      </c>
      <c r="P1810" s="53" t="e">
        <f>IF(O1810=0,"",COUNTIF(O$4:O1810,1))</f>
        <v>#REF!</v>
      </c>
      <c r="Q1810" s="53" t="e">
        <f>IF(#REF!=zz!BR$2398,1,0)</f>
        <v>#REF!</v>
      </c>
      <c r="R1810" s="53" t="e">
        <f>IF(Q1810=0,"",COUNTIF(Q$4:Q1810,1))</f>
        <v>#REF!</v>
      </c>
      <c r="S1810" s="53" t="e">
        <f>IF(#REF!=zz!BR$2400,1,0)</f>
        <v>#REF!</v>
      </c>
      <c r="T1810" s="53" t="e">
        <f>IF(S1810=0,"",COUNTIF(S$4:S1810,1))</f>
        <v>#REF!</v>
      </c>
      <c r="U1810" s="53" t="e">
        <f>IF(#REF!&lt;&gt;"",1,"")</f>
        <v>#REF!</v>
      </c>
      <c r="V1810" s="53" t="e">
        <f>IF(U1810="","",COUNTIF(U$4:U1810,1))</f>
        <v>#REF!</v>
      </c>
      <c r="W1810" s="53" t="e">
        <f>#REF!</f>
        <v>#REF!</v>
      </c>
      <c r="X1810" s="53" t="e">
        <f>IF(W1810=0,"",COUNTIF(W$4:W1810,1))</f>
        <v>#REF!</v>
      </c>
    </row>
    <row r="1811" spans="12:24" s="21" customFormat="1" x14ac:dyDescent="0.2">
      <c r="L1811" s="22">
        <v>1808</v>
      </c>
      <c r="M1811" s="22" t="e">
        <f>IF(#REF!=#REF!,1,0)</f>
        <v>#REF!</v>
      </c>
      <c r="N1811" s="22" t="e">
        <f>IF(M1811=0,"",COUNTIF(M$4:M1811,1))</f>
        <v>#REF!</v>
      </c>
      <c r="O1811" s="53" t="e">
        <f>IF(#REF!=zz!BR$2396,1,0)</f>
        <v>#REF!</v>
      </c>
      <c r="P1811" s="53" t="e">
        <f>IF(O1811=0,"",COUNTIF(O$4:O1811,1))</f>
        <v>#REF!</v>
      </c>
      <c r="Q1811" s="53" t="e">
        <f>IF(#REF!=zz!BR$2398,1,0)</f>
        <v>#REF!</v>
      </c>
      <c r="R1811" s="53" t="e">
        <f>IF(Q1811=0,"",COUNTIF(Q$4:Q1811,1))</f>
        <v>#REF!</v>
      </c>
      <c r="S1811" s="53" t="e">
        <f>IF(#REF!=zz!BR$2400,1,0)</f>
        <v>#REF!</v>
      </c>
      <c r="T1811" s="53" t="e">
        <f>IF(S1811=0,"",COUNTIF(S$4:S1811,1))</f>
        <v>#REF!</v>
      </c>
      <c r="U1811" s="53" t="e">
        <f>IF(#REF!&lt;&gt;"",1,"")</f>
        <v>#REF!</v>
      </c>
      <c r="V1811" s="53" t="e">
        <f>IF(U1811="","",COUNTIF(U$4:U1811,1))</f>
        <v>#REF!</v>
      </c>
      <c r="W1811" s="53" t="e">
        <f>#REF!</f>
        <v>#REF!</v>
      </c>
      <c r="X1811" s="53" t="e">
        <f>IF(W1811=0,"",COUNTIF(W$4:W1811,1))</f>
        <v>#REF!</v>
      </c>
    </row>
    <row r="1812" spans="12:24" s="21" customFormat="1" x14ac:dyDescent="0.2">
      <c r="L1812" s="22">
        <v>1809</v>
      </c>
      <c r="M1812" s="22" t="e">
        <f>IF(#REF!=#REF!,1,0)</f>
        <v>#REF!</v>
      </c>
      <c r="N1812" s="22" t="e">
        <f>IF(M1812=0,"",COUNTIF(M$4:M1812,1))</f>
        <v>#REF!</v>
      </c>
      <c r="O1812" s="53" t="e">
        <f>IF(#REF!=zz!BR$2396,1,0)</f>
        <v>#REF!</v>
      </c>
      <c r="P1812" s="53" t="e">
        <f>IF(O1812=0,"",COUNTIF(O$4:O1812,1))</f>
        <v>#REF!</v>
      </c>
      <c r="Q1812" s="53" t="e">
        <f>IF(#REF!=zz!BR$2398,1,0)</f>
        <v>#REF!</v>
      </c>
      <c r="R1812" s="53" t="e">
        <f>IF(Q1812=0,"",COUNTIF(Q$4:Q1812,1))</f>
        <v>#REF!</v>
      </c>
      <c r="S1812" s="53" t="e">
        <f>IF(#REF!=zz!BR$2400,1,0)</f>
        <v>#REF!</v>
      </c>
      <c r="T1812" s="53" t="e">
        <f>IF(S1812=0,"",COUNTIF(S$4:S1812,1))</f>
        <v>#REF!</v>
      </c>
      <c r="U1812" s="53" t="e">
        <f>IF(#REF!&lt;&gt;"",1,"")</f>
        <v>#REF!</v>
      </c>
      <c r="V1812" s="53" t="e">
        <f>IF(U1812="","",COUNTIF(U$4:U1812,1))</f>
        <v>#REF!</v>
      </c>
      <c r="W1812" s="53" t="e">
        <f>#REF!</f>
        <v>#REF!</v>
      </c>
      <c r="X1812" s="53" t="e">
        <f>IF(W1812=0,"",COUNTIF(W$4:W1812,1))</f>
        <v>#REF!</v>
      </c>
    </row>
    <row r="1813" spans="12:24" s="21" customFormat="1" x14ac:dyDescent="0.2">
      <c r="L1813" s="22">
        <v>1810</v>
      </c>
      <c r="M1813" s="22" t="e">
        <f>IF(#REF!=#REF!,1,0)</f>
        <v>#REF!</v>
      </c>
      <c r="N1813" s="22" t="e">
        <f>IF(M1813=0,"",COUNTIF(M$4:M1813,1))</f>
        <v>#REF!</v>
      </c>
      <c r="O1813" s="53" t="e">
        <f>IF(#REF!=zz!BR$2396,1,0)</f>
        <v>#REF!</v>
      </c>
      <c r="P1813" s="53" t="e">
        <f>IF(O1813=0,"",COUNTIF(O$4:O1813,1))</f>
        <v>#REF!</v>
      </c>
      <c r="Q1813" s="53" t="e">
        <f>IF(#REF!=zz!BR$2398,1,0)</f>
        <v>#REF!</v>
      </c>
      <c r="R1813" s="53" t="e">
        <f>IF(Q1813=0,"",COUNTIF(Q$4:Q1813,1))</f>
        <v>#REF!</v>
      </c>
      <c r="S1813" s="53" t="e">
        <f>IF(#REF!=zz!BR$2400,1,0)</f>
        <v>#REF!</v>
      </c>
      <c r="T1813" s="53" t="e">
        <f>IF(S1813=0,"",COUNTIF(S$4:S1813,1))</f>
        <v>#REF!</v>
      </c>
      <c r="U1813" s="53" t="e">
        <f>IF(#REF!&lt;&gt;"",1,"")</f>
        <v>#REF!</v>
      </c>
      <c r="V1813" s="53" t="e">
        <f>IF(U1813="","",COUNTIF(U$4:U1813,1))</f>
        <v>#REF!</v>
      </c>
      <c r="W1813" s="53" t="e">
        <f>#REF!</f>
        <v>#REF!</v>
      </c>
      <c r="X1813" s="53" t="e">
        <f>IF(W1813=0,"",COUNTIF(W$4:W1813,1))</f>
        <v>#REF!</v>
      </c>
    </row>
    <row r="1814" spans="12:24" s="21" customFormat="1" x14ac:dyDescent="0.2">
      <c r="L1814" s="22">
        <v>1811</v>
      </c>
      <c r="M1814" s="22" t="e">
        <f>IF(#REF!=#REF!,1,0)</f>
        <v>#REF!</v>
      </c>
      <c r="N1814" s="22" t="e">
        <f>IF(M1814=0,"",COUNTIF(M$4:M1814,1))</f>
        <v>#REF!</v>
      </c>
      <c r="O1814" s="53" t="e">
        <f>IF(#REF!=zz!BR$2396,1,0)</f>
        <v>#REF!</v>
      </c>
      <c r="P1814" s="53" t="e">
        <f>IF(O1814=0,"",COUNTIF(O$4:O1814,1))</f>
        <v>#REF!</v>
      </c>
      <c r="Q1814" s="53" t="e">
        <f>IF(#REF!=zz!BR$2398,1,0)</f>
        <v>#REF!</v>
      </c>
      <c r="R1814" s="53" t="e">
        <f>IF(Q1814=0,"",COUNTIF(Q$4:Q1814,1))</f>
        <v>#REF!</v>
      </c>
      <c r="S1814" s="53" t="e">
        <f>IF(#REF!=zz!BR$2400,1,0)</f>
        <v>#REF!</v>
      </c>
      <c r="T1814" s="53" t="e">
        <f>IF(S1814=0,"",COUNTIF(S$4:S1814,1))</f>
        <v>#REF!</v>
      </c>
      <c r="U1814" s="53" t="e">
        <f>IF(#REF!&lt;&gt;"",1,"")</f>
        <v>#REF!</v>
      </c>
      <c r="V1814" s="53" t="e">
        <f>IF(U1814="","",COUNTIF(U$4:U1814,1))</f>
        <v>#REF!</v>
      </c>
      <c r="W1814" s="53" t="e">
        <f>#REF!</f>
        <v>#REF!</v>
      </c>
      <c r="X1814" s="53" t="e">
        <f>IF(W1814=0,"",COUNTIF(W$4:W1814,1))</f>
        <v>#REF!</v>
      </c>
    </row>
    <row r="1815" spans="12:24" s="21" customFormat="1" x14ac:dyDescent="0.2">
      <c r="L1815" s="22">
        <v>1812</v>
      </c>
      <c r="M1815" s="22" t="e">
        <f>IF(#REF!=#REF!,1,0)</f>
        <v>#REF!</v>
      </c>
      <c r="N1815" s="22" t="e">
        <f>IF(M1815=0,"",COUNTIF(M$4:M1815,1))</f>
        <v>#REF!</v>
      </c>
      <c r="O1815" s="53" t="e">
        <f>IF(#REF!=zz!BR$2396,1,0)</f>
        <v>#REF!</v>
      </c>
      <c r="P1815" s="53" t="e">
        <f>IF(O1815=0,"",COUNTIF(O$4:O1815,1))</f>
        <v>#REF!</v>
      </c>
      <c r="Q1815" s="53" t="e">
        <f>IF(#REF!=zz!BR$2398,1,0)</f>
        <v>#REF!</v>
      </c>
      <c r="R1815" s="53" t="e">
        <f>IF(Q1815=0,"",COUNTIF(Q$4:Q1815,1))</f>
        <v>#REF!</v>
      </c>
      <c r="S1815" s="53" t="e">
        <f>IF(#REF!=zz!BR$2400,1,0)</f>
        <v>#REF!</v>
      </c>
      <c r="T1815" s="53" t="e">
        <f>IF(S1815=0,"",COUNTIF(S$4:S1815,1))</f>
        <v>#REF!</v>
      </c>
      <c r="U1815" s="53" t="e">
        <f>IF(#REF!&lt;&gt;"",1,"")</f>
        <v>#REF!</v>
      </c>
      <c r="V1815" s="53" t="e">
        <f>IF(U1815="","",COUNTIF(U$4:U1815,1))</f>
        <v>#REF!</v>
      </c>
      <c r="W1815" s="53" t="e">
        <f>#REF!</f>
        <v>#REF!</v>
      </c>
      <c r="X1815" s="53" t="e">
        <f>IF(W1815=0,"",COUNTIF(W$4:W1815,1))</f>
        <v>#REF!</v>
      </c>
    </row>
    <row r="1816" spans="12:24" s="21" customFormat="1" x14ac:dyDescent="0.2">
      <c r="L1816" s="22">
        <v>1813</v>
      </c>
      <c r="M1816" s="22" t="e">
        <f>IF(#REF!=#REF!,1,0)</f>
        <v>#REF!</v>
      </c>
      <c r="N1816" s="22" t="e">
        <f>IF(M1816=0,"",COUNTIF(M$4:M1816,1))</f>
        <v>#REF!</v>
      </c>
      <c r="O1816" s="53" t="e">
        <f>IF(#REF!=zz!BR$2396,1,0)</f>
        <v>#REF!</v>
      </c>
      <c r="P1816" s="53" t="e">
        <f>IF(O1816=0,"",COUNTIF(O$4:O1816,1))</f>
        <v>#REF!</v>
      </c>
      <c r="Q1816" s="53" t="e">
        <f>IF(#REF!=zz!BR$2398,1,0)</f>
        <v>#REF!</v>
      </c>
      <c r="R1816" s="53" t="e">
        <f>IF(Q1816=0,"",COUNTIF(Q$4:Q1816,1))</f>
        <v>#REF!</v>
      </c>
      <c r="S1816" s="53" t="e">
        <f>IF(#REF!=zz!BR$2400,1,0)</f>
        <v>#REF!</v>
      </c>
      <c r="T1816" s="53" t="e">
        <f>IF(S1816=0,"",COUNTIF(S$4:S1816,1))</f>
        <v>#REF!</v>
      </c>
      <c r="U1816" s="53" t="e">
        <f>IF(#REF!&lt;&gt;"",1,"")</f>
        <v>#REF!</v>
      </c>
      <c r="V1816" s="53" t="e">
        <f>IF(U1816="","",COUNTIF(U$4:U1816,1))</f>
        <v>#REF!</v>
      </c>
      <c r="W1816" s="53" t="e">
        <f>#REF!</f>
        <v>#REF!</v>
      </c>
      <c r="X1816" s="53" t="e">
        <f>IF(W1816=0,"",COUNTIF(W$4:W1816,1))</f>
        <v>#REF!</v>
      </c>
    </row>
    <row r="1817" spans="12:24" s="21" customFormat="1" x14ac:dyDescent="0.2">
      <c r="L1817" s="22">
        <v>1814</v>
      </c>
      <c r="M1817" s="22" t="e">
        <f>IF(#REF!=#REF!,1,0)</f>
        <v>#REF!</v>
      </c>
      <c r="N1817" s="22" t="e">
        <f>IF(M1817=0,"",COUNTIF(M$4:M1817,1))</f>
        <v>#REF!</v>
      </c>
      <c r="O1817" s="53" t="e">
        <f>IF(#REF!=zz!BR$2396,1,0)</f>
        <v>#REF!</v>
      </c>
      <c r="P1817" s="53" t="e">
        <f>IF(O1817=0,"",COUNTIF(O$4:O1817,1))</f>
        <v>#REF!</v>
      </c>
      <c r="Q1817" s="53" t="e">
        <f>IF(#REF!=zz!BR$2398,1,0)</f>
        <v>#REF!</v>
      </c>
      <c r="R1817" s="53" t="e">
        <f>IF(Q1817=0,"",COUNTIF(Q$4:Q1817,1))</f>
        <v>#REF!</v>
      </c>
      <c r="S1817" s="53" t="e">
        <f>IF(#REF!=zz!BR$2400,1,0)</f>
        <v>#REF!</v>
      </c>
      <c r="T1817" s="53" t="e">
        <f>IF(S1817=0,"",COUNTIF(S$4:S1817,1))</f>
        <v>#REF!</v>
      </c>
      <c r="U1817" s="53" t="e">
        <f>IF(#REF!&lt;&gt;"",1,"")</f>
        <v>#REF!</v>
      </c>
      <c r="V1817" s="53" t="e">
        <f>IF(U1817="","",COUNTIF(U$4:U1817,1))</f>
        <v>#REF!</v>
      </c>
      <c r="W1817" s="53" t="e">
        <f>#REF!</f>
        <v>#REF!</v>
      </c>
      <c r="X1817" s="53" t="e">
        <f>IF(W1817=0,"",COUNTIF(W$4:W1817,1))</f>
        <v>#REF!</v>
      </c>
    </row>
    <row r="1818" spans="12:24" s="21" customFormat="1" x14ac:dyDescent="0.2">
      <c r="L1818" s="22">
        <v>1815</v>
      </c>
      <c r="M1818" s="22" t="e">
        <f>IF(#REF!=#REF!,1,0)</f>
        <v>#REF!</v>
      </c>
      <c r="N1818" s="22" t="e">
        <f>IF(M1818=0,"",COUNTIF(M$4:M1818,1))</f>
        <v>#REF!</v>
      </c>
      <c r="O1818" s="53" t="e">
        <f>IF(#REF!=zz!BR$2396,1,0)</f>
        <v>#REF!</v>
      </c>
      <c r="P1818" s="53" t="e">
        <f>IF(O1818=0,"",COUNTIF(O$4:O1818,1))</f>
        <v>#REF!</v>
      </c>
      <c r="Q1818" s="53" t="e">
        <f>IF(#REF!=zz!BR$2398,1,0)</f>
        <v>#REF!</v>
      </c>
      <c r="R1818" s="53" t="e">
        <f>IF(Q1818=0,"",COUNTIF(Q$4:Q1818,1))</f>
        <v>#REF!</v>
      </c>
      <c r="S1818" s="53" t="e">
        <f>IF(#REF!=zz!BR$2400,1,0)</f>
        <v>#REF!</v>
      </c>
      <c r="T1818" s="53" t="e">
        <f>IF(S1818=0,"",COUNTIF(S$4:S1818,1))</f>
        <v>#REF!</v>
      </c>
      <c r="U1818" s="53" t="e">
        <f>IF(#REF!&lt;&gt;"",1,"")</f>
        <v>#REF!</v>
      </c>
      <c r="V1818" s="53" t="e">
        <f>IF(U1818="","",COUNTIF(U$4:U1818,1))</f>
        <v>#REF!</v>
      </c>
      <c r="W1818" s="53" t="e">
        <f>#REF!</f>
        <v>#REF!</v>
      </c>
      <c r="X1818" s="53" t="e">
        <f>IF(W1818=0,"",COUNTIF(W$4:W1818,1))</f>
        <v>#REF!</v>
      </c>
    </row>
    <row r="1819" spans="12:24" s="21" customFormat="1" x14ac:dyDescent="0.2">
      <c r="L1819" s="22">
        <v>1816</v>
      </c>
      <c r="M1819" s="22" t="e">
        <f>IF(#REF!=#REF!,1,0)</f>
        <v>#REF!</v>
      </c>
      <c r="N1819" s="22" t="e">
        <f>IF(M1819=0,"",COUNTIF(M$4:M1819,1))</f>
        <v>#REF!</v>
      </c>
      <c r="O1819" s="53" t="e">
        <f>IF(#REF!=zz!BR$2396,1,0)</f>
        <v>#REF!</v>
      </c>
      <c r="P1819" s="53" t="e">
        <f>IF(O1819=0,"",COUNTIF(O$4:O1819,1))</f>
        <v>#REF!</v>
      </c>
      <c r="Q1819" s="53" t="e">
        <f>IF(#REF!=zz!BR$2398,1,0)</f>
        <v>#REF!</v>
      </c>
      <c r="R1819" s="53" t="e">
        <f>IF(Q1819=0,"",COUNTIF(Q$4:Q1819,1))</f>
        <v>#REF!</v>
      </c>
      <c r="S1819" s="53" t="e">
        <f>IF(#REF!=zz!BR$2400,1,0)</f>
        <v>#REF!</v>
      </c>
      <c r="T1819" s="53" t="e">
        <f>IF(S1819=0,"",COUNTIF(S$4:S1819,1))</f>
        <v>#REF!</v>
      </c>
      <c r="U1819" s="53" t="e">
        <f>IF(#REF!&lt;&gt;"",1,"")</f>
        <v>#REF!</v>
      </c>
      <c r="V1819" s="53" t="e">
        <f>IF(U1819="","",COUNTIF(U$4:U1819,1))</f>
        <v>#REF!</v>
      </c>
      <c r="W1819" s="53" t="e">
        <f>#REF!</f>
        <v>#REF!</v>
      </c>
      <c r="X1819" s="53" t="e">
        <f>IF(W1819=0,"",COUNTIF(W$4:W1819,1))</f>
        <v>#REF!</v>
      </c>
    </row>
    <row r="1820" spans="12:24" s="21" customFormat="1" x14ac:dyDescent="0.2">
      <c r="L1820" s="22">
        <v>1817</v>
      </c>
      <c r="M1820" s="22" t="e">
        <f>IF(#REF!=#REF!,1,0)</f>
        <v>#REF!</v>
      </c>
      <c r="N1820" s="22" t="e">
        <f>IF(M1820=0,"",COUNTIF(M$4:M1820,1))</f>
        <v>#REF!</v>
      </c>
      <c r="O1820" s="53" t="e">
        <f>IF(#REF!=zz!BR$2396,1,0)</f>
        <v>#REF!</v>
      </c>
      <c r="P1820" s="53" t="e">
        <f>IF(O1820=0,"",COUNTIF(O$4:O1820,1))</f>
        <v>#REF!</v>
      </c>
      <c r="Q1820" s="53" t="e">
        <f>IF(#REF!=zz!BR$2398,1,0)</f>
        <v>#REF!</v>
      </c>
      <c r="R1820" s="53" t="e">
        <f>IF(Q1820=0,"",COUNTIF(Q$4:Q1820,1))</f>
        <v>#REF!</v>
      </c>
      <c r="S1820" s="53" t="e">
        <f>IF(#REF!=zz!BR$2400,1,0)</f>
        <v>#REF!</v>
      </c>
      <c r="T1820" s="53" t="e">
        <f>IF(S1820=0,"",COUNTIF(S$4:S1820,1))</f>
        <v>#REF!</v>
      </c>
      <c r="U1820" s="53" t="e">
        <f>IF(#REF!&lt;&gt;"",1,"")</f>
        <v>#REF!</v>
      </c>
      <c r="V1820" s="53" t="e">
        <f>IF(U1820="","",COUNTIF(U$4:U1820,1))</f>
        <v>#REF!</v>
      </c>
      <c r="W1820" s="53" t="e">
        <f>#REF!</f>
        <v>#REF!</v>
      </c>
      <c r="X1820" s="53" t="e">
        <f>IF(W1820=0,"",COUNTIF(W$4:W1820,1))</f>
        <v>#REF!</v>
      </c>
    </row>
    <row r="1821" spans="12:24" s="21" customFormat="1" x14ac:dyDescent="0.2">
      <c r="L1821" s="22">
        <v>1818</v>
      </c>
      <c r="M1821" s="22" t="e">
        <f>IF(#REF!=#REF!,1,0)</f>
        <v>#REF!</v>
      </c>
      <c r="N1821" s="22" t="e">
        <f>IF(M1821=0,"",COUNTIF(M$4:M1821,1))</f>
        <v>#REF!</v>
      </c>
      <c r="O1821" s="53" t="e">
        <f>IF(#REF!=zz!BR$2396,1,0)</f>
        <v>#REF!</v>
      </c>
      <c r="P1821" s="53" t="e">
        <f>IF(O1821=0,"",COUNTIF(O$4:O1821,1))</f>
        <v>#REF!</v>
      </c>
      <c r="Q1821" s="53" t="e">
        <f>IF(#REF!=zz!BR$2398,1,0)</f>
        <v>#REF!</v>
      </c>
      <c r="R1821" s="53" t="e">
        <f>IF(Q1821=0,"",COUNTIF(Q$4:Q1821,1))</f>
        <v>#REF!</v>
      </c>
      <c r="S1821" s="53" t="e">
        <f>IF(#REF!=zz!BR$2400,1,0)</f>
        <v>#REF!</v>
      </c>
      <c r="T1821" s="53" t="e">
        <f>IF(S1821=0,"",COUNTIF(S$4:S1821,1))</f>
        <v>#REF!</v>
      </c>
      <c r="U1821" s="53" t="e">
        <f>IF(#REF!&lt;&gt;"",1,"")</f>
        <v>#REF!</v>
      </c>
      <c r="V1821" s="53" t="e">
        <f>IF(U1821="","",COUNTIF(U$4:U1821,1))</f>
        <v>#REF!</v>
      </c>
      <c r="W1821" s="53" t="e">
        <f>#REF!</f>
        <v>#REF!</v>
      </c>
      <c r="X1821" s="53" t="e">
        <f>IF(W1821=0,"",COUNTIF(W$4:W1821,1))</f>
        <v>#REF!</v>
      </c>
    </row>
    <row r="1822" spans="12:24" s="21" customFormat="1" x14ac:dyDescent="0.2">
      <c r="L1822" s="22">
        <v>1819</v>
      </c>
      <c r="M1822" s="22" t="e">
        <f>IF(#REF!=#REF!,1,0)</f>
        <v>#REF!</v>
      </c>
      <c r="N1822" s="22" t="e">
        <f>IF(M1822=0,"",COUNTIF(M$4:M1822,1))</f>
        <v>#REF!</v>
      </c>
      <c r="O1822" s="53" t="e">
        <f>IF(#REF!=zz!BR$2396,1,0)</f>
        <v>#REF!</v>
      </c>
      <c r="P1822" s="53" t="e">
        <f>IF(O1822=0,"",COUNTIF(O$4:O1822,1))</f>
        <v>#REF!</v>
      </c>
      <c r="Q1822" s="53" t="e">
        <f>IF(#REF!=zz!BR$2398,1,0)</f>
        <v>#REF!</v>
      </c>
      <c r="R1822" s="53" t="e">
        <f>IF(Q1822=0,"",COUNTIF(Q$4:Q1822,1))</f>
        <v>#REF!</v>
      </c>
      <c r="S1822" s="53" t="e">
        <f>IF(#REF!=zz!BR$2400,1,0)</f>
        <v>#REF!</v>
      </c>
      <c r="T1822" s="53" t="e">
        <f>IF(S1822=0,"",COUNTIF(S$4:S1822,1))</f>
        <v>#REF!</v>
      </c>
      <c r="U1822" s="53" t="e">
        <f>IF(#REF!&lt;&gt;"",1,"")</f>
        <v>#REF!</v>
      </c>
      <c r="V1822" s="53" t="e">
        <f>IF(U1822="","",COUNTIF(U$4:U1822,1))</f>
        <v>#REF!</v>
      </c>
      <c r="W1822" s="53" t="e">
        <f>#REF!</f>
        <v>#REF!</v>
      </c>
      <c r="X1822" s="53" t="e">
        <f>IF(W1822=0,"",COUNTIF(W$4:W1822,1))</f>
        <v>#REF!</v>
      </c>
    </row>
    <row r="1823" spans="12:24" s="21" customFormat="1" x14ac:dyDescent="0.2">
      <c r="L1823" s="22">
        <v>1820</v>
      </c>
      <c r="M1823" s="22" t="e">
        <f>IF(#REF!=#REF!,1,0)</f>
        <v>#REF!</v>
      </c>
      <c r="N1823" s="22" t="e">
        <f>IF(M1823=0,"",COUNTIF(M$4:M1823,1))</f>
        <v>#REF!</v>
      </c>
      <c r="O1823" s="53" t="e">
        <f>IF(#REF!=zz!BR$2396,1,0)</f>
        <v>#REF!</v>
      </c>
      <c r="P1823" s="53" t="e">
        <f>IF(O1823=0,"",COUNTIF(O$4:O1823,1))</f>
        <v>#REF!</v>
      </c>
      <c r="Q1823" s="53" t="e">
        <f>IF(#REF!=zz!BR$2398,1,0)</f>
        <v>#REF!</v>
      </c>
      <c r="R1823" s="53" t="e">
        <f>IF(Q1823=0,"",COUNTIF(Q$4:Q1823,1))</f>
        <v>#REF!</v>
      </c>
      <c r="S1823" s="53" t="e">
        <f>IF(#REF!=zz!BR$2400,1,0)</f>
        <v>#REF!</v>
      </c>
      <c r="T1823" s="53" t="e">
        <f>IF(S1823=0,"",COUNTIF(S$4:S1823,1))</f>
        <v>#REF!</v>
      </c>
      <c r="U1823" s="53" t="e">
        <f>IF(#REF!&lt;&gt;"",1,"")</f>
        <v>#REF!</v>
      </c>
      <c r="V1823" s="53" t="e">
        <f>IF(U1823="","",COUNTIF(U$4:U1823,1))</f>
        <v>#REF!</v>
      </c>
      <c r="W1823" s="53" t="e">
        <f>#REF!</f>
        <v>#REF!</v>
      </c>
      <c r="X1823" s="53" t="e">
        <f>IF(W1823=0,"",COUNTIF(W$4:W1823,1))</f>
        <v>#REF!</v>
      </c>
    </row>
    <row r="1824" spans="12:24" s="21" customFormat="1" x14ac:dyDescent="0.2">
      <c r="L1824" s="22">
        <v>1821</v>
      </c>
      <c r="M1824" s="22" t="e">
        <f>IF(#REF!=#REF!,1,0)</f>
        <v>#REF!</v>
      </c>
      <c r="N1824" s="22" t="e">
        <f>IF(M1824=0,"",COUNTIF(M$4:M1824,1))</f>
        <v>#REF!</v>
      </c>
      <c r="O1824" s="53" t="e">
        <f>IF(#REF!=zz!BR$2396,1,0)</f>
        <v>#REF!</v>
      </c>
      <c r="P1824" s="53" t="e">
        <f>IF(O1824=0,"",COUNTIF(O$4:O1824,1))</f>
        <v>#REF!</v>
      </c>
      <c r="Q1824" s="53" t="e">
        <f>IF(#REF!=zz!BR$2398,1,0)</f>
        <v>#REF!</v>
      </c>
      <c r="R1824" s="53" t="e">
        <f>IF(Q1824=0,"",COUNTIF(Q$4:Q1824,1))</f>
        <v>#REF!</v>
      </c>
      <c r="S1824" s="53" t="e">
        <f>IF(#REF!=zz!BR$2400,1,0)</f>
        <v>#REF!</v>
      </c>
      <c r="T1824" s="53" t="e">
        <f>IF(S1824=0,"",COUNTIF(S$4:S1824,1))</f>
        <v>#REF!</v>
      </c>
      <c r="U1824" s="53" t="e">
        <f>IF(#REF!&lt;&gt;"",1,"")</f>
        <v>#REF!</v>
      </c>
      <c r="V1824" s="53" t="e">
        <f>IF(U1824="","",COUNTIF(U$4:U1824,1))</f>
        <v>#REF!</v>
      </c>
      <c r="W1824" s="53" t="e">
        <f>#REF!</f>
        <v>#REF!</v>
      </c>
      <c r="X1824" s="53" t="e">
        <f>IF(W1824=0,"",COUNTIF(W$4:W1824,1))</f>
        <v>#REF!</v>
      </c>
    </row>
    <row r="1825" spans="12:24" s="21" customFormat="1" x14ac:dyDescent="0.2">
      <c r="L1825" s="22">
        <v>1822</v>
      </c>
      <c r="M1825" s="22" t="e">
        <f>IF(#REF!=#REF!,1,0)</f>
        <v>#REF!</v>
      </c>
      <c r="N1825" s="22" t="e">
        <f>IF(M1825=0,"",COUNTIF(M$4:M1825,1))</f>
        <v>#REF!</v>
      </c>
      <c r="O1825" s="53" t="e">
        <f>IF(#REF!=zz!BR$2396,1,0)</f>
        <v>#REF!</v>
      </c>
      <c r="P1825" s="53" t="e">
        <f>IF(O1825=0,"",COUNTIF(O$4:O1825,1))</f>
        <v>#REF!</v>
      </c>
      <c r="Q1825" s="53" t="e">
        <f>IF(#REF!=zz!BR$2398,1,0)</f>
        <v>#REF!</v>
      </c>
      <c r="R1825" s="53" t="e">
        <f>IF(Q1825=0,"",COUNTIF(Q$4:Q1825,1))</f>
        <v>#REF!</v>
      </c>
      <c r="S1825" s="53" t="e">
        <f>IF(#REF!=zz!BR$2400,1,0)</f>
        <v>#REF!</v>
      </c>
      <c r="T1825" s="53" t="e">
        <f>IF(S1825=0,"",COUNTIF(S$4:S1825,1))</f>
        <v>#REF!</v>
      </c>
      <c r="U1825" s="53" t="e">
        <f>IF(#REF!&lt;&gt;"",1,"")</f>
        <v>#REF!</v>
      </c>
      <c r="V1825" s="53" t="e">
        <f>IF(U1825="","",COUNTIF(U$4:U1825,1))</f>
        <v>#REF!</v>
      </c>
      <c r="W1825" s="53" t="e">
        <f>#REF!</f>
        <v>#REF!</v>
      </c>
      <c r="X1825" s="53" t="e">
        <f>IF(W1825=0,"",COUNTIF(W$4:W1825,1))</f>
        <v>#REF!</v>
      </c>
    </row>
    <row r="1826" spans="12:24" s="21" customFormat="1" x14ac:dyDescent="0.2">
      <c r="L1826" s="22">
        <v>1823</v>
      </c>
      <c r="M1826" s="22" t="e">
        <f>IF(#REF!=#REF!,1,0)</f>
        <v>#REF!</v>
      </c>
      <c r="N1826" s="22" t="e">
        <f>IF(M1826=0,"",COUNTIF(M$4:M1826,1))</f>
        <v>#REF!</v>
      </c>
      <c r="O1826" s="53" t="e">
        <f>IF(#REF!=zz!BR$2396,1,0)</f>
        <v>#REF!</v>
      </c>
      <c r="P1826" s="53" t="e">
        <f>IF(O1826=0,"",COUNTIF(O$4:O1826,1))</f>
        <v>#REF!</v>
      </c>
      <c r="Q1826" s="53" t="e">
        <f>IF(#REF!=zz!BR$2398,1,0)</f>
        <v>#REF!</v>
      </c>
      <c r="R1826" s="53" t="e">
        <f>IF(Q1826=0,"",COUNTIF(Q$4:Q1826,1))</f>
        <v>#REF!</v>
      </c>
      <c r="S1826" s="53" t="e">
        <f>IF(#REF!=zz!BR$2400,1,0)</f>
        <v>#REF!</v>
      </c>
      <c r="T1826" s="53" t="e">
        <f>IF(S1826=0,"",COUNTIF(S$4:S1826,1))</f>
        <v>#REF!</v>
      </c>
      <c r="U1826" s="53" t="e">
        <f>IF(#REF!&lt;&gt;"",1,"")</f>
        <v>#REF!</v>
      </c>
      <c r="V1826" s="53" t="e">
        <f>IF(U1826="","",COUNTIF(U$4:U1826,1))</f>
        <v>#REF!</v>
      </c>
      <c r="W1826" s="53" t="e">
        <f>#REF!</f>
        <v>#REF!</v>
      </c>
      <c r="X1826" s="53" t="e">
        <f>IF(W1826=0,"",COUNTIF(W$4:W1826,1))</f>
        <v>#REF!</v>
      </c>
    </row>
    <row r="1827" spans="12:24" s="21" customFormat="1" x14ac:dyDescent="0.2">
      <c r="L1827" s="22">
        <v>1824</v>
      </c>
      <c r="M1827" s="22" t="e">
        <f>IF(#REF!=#REF!,1,0)</f>
        <v>#REF!</v>
      </c>
      <c r="N1827" s="22" t="e">
        <f>IF(M1827=0,"",COUNTIF(M$4:M1827,1))</f>
        <v>#REF!</v>
      </c>
      <c r="O1827" s="53" t="e">
        <f>IF(#REF!=zz!BR$2396,1,0)</f>
        <v>#REF!</v>
      </c>
      <c r="P1827" s="53" t="e">
        <f>IF(O1827=0,"",COUNTIF(O$4:O1827,1))</f>
        <v>#REF!</v>
      </c>
      <c r="Q1827" s="53" t="e">
        <f>IF(#REF!=zz!BR$2398,1,0)</f>
        <v>#REF!</v>
      </c>
      <c r="R1827" s="53" t="e">
        <f>IF(Q1827=0,"",COUNTIF(Q$4:Q1827,1))</f>
        <v>#REF!</v>
      </c>
      <c r="S1827" s="53" t="e">
        <f>IF(#REF!=zz!BR$2400,1,0)</f>
        <v>#REF!</v>
      </c>
      <c r="T1827" s="53" t="e">
        <f>IF(S1827=0,"",COUNTIF(S$4:S1827,1))</f>
        <v>#REF!</v>
      </c>
      <c r="U1827" s="53" t="e">
        <f>IF(#REF!&lt;&gt;"",1,"")</f>
        <v>#REF!</v>
      </c>
      <c r="V1827" s="53" t="e">
        <f>IF(U1827="","",COUNTIF(U$4:U1827,1))</f>
        <v>#REF!</v>
      </c>
      <c r="W1827" s="53" t="e">
        <f>#REF!</f>
        <v>#REF!</v>
      </c>
      <c r="X1827" s="53" t="e">
        <f>IF(W1827=0,"",COUNTIF(W$4:W1827,1))</f>
        <v>#REF!</v>
      </c>
    </row>
    <row r="1828" spans="12:24" s="21" customFormat="1" x14ac:dyDescent="0.2">
      <c r="L1828" s="22">
        <v>1825</v>
      </c>
      <c r="M1828" s="22" t="e">
        <f>IF(#REF!=#REF!,1,0)</f>
        <v>#REF!</v>
      </c>
      <c r="N1828" s="22" t="e">
        <f>IF(M1828=0,"",COUNTIF(M$4:M1828,1))</f>
        <v>#REF!</v>
      </c>
      <c r="O1828" s="53" t="e">
        <f>IF(#REF!=zz!BR$2396,1,0)</f>
        <v>#REF!</v>
      </c>
      <c r="P1828" s="53" t="e">
        <f>IF(O1828=0,"",COUNTIF(O$4:O1828,1))</f>
        <v>#REF!</v>
      </c>
      <c r="Q1828" s="53" t="e">
        <f>IF(#REF!=zz!BR$2398,1,0)</f>
        <v>#REF!</v>
      </c>
      <c r="R1828" s="53" t="e">
        <f>IF(Q1828=0,"",COUNTIF(Q$4:Q1828,1))</f>
        <v>#REF!</v>
      </c>
      <c r="S1828" s="53" t="e">
        <f>IF(#REF!=zz!BR$2400,1,0)</f>
        <v>#REF!</v>
      </c>
      <c r="T1828" s="53" t="e">
        <f>IF(S1828=0,"",COUNTIF(S$4:S1828,1))</f>
        <v>#REF!</v>
      </c>
      <c r="U1828" s="53" t="e">
        <f>IF(#REF!&lt;&gt;"",1,"")</f>
        <v>#REF!</v>
      </c>
      <c r="V1828" s="53" t="e">
        <f>IF(U1828="","",COUNTIF(U$4:U1828,1))</f>
        <v>#REF!</v>
      </c>
      <c r="W1828" s="53" t="e">
        <f>#REF!</f>
        <v>#REF!</v>
      </c>
      <c r="X1828" s="53" t="e">
        <f>IF(W1828=0,"",COUNTIF(W$4:W1828,1))</f>
        <v>#REF!</v>
      </c>
    </row>
    <row r="1829" spans="12:24" s="21" customFormat="1" x14ac:dyDescent="0.2">
      <c r="L1829" s="22">
        <v>1826</v>
      </c>
      <c r="M1829" s="22" t="e">
        <f>IF(#REF!=#REF!,1,0)</f>
        <v>#REF!</v>
      </c>
      <c r="N1829" s="22" t="e">
        <f>IF(M1829=0,"",COUNTIF(M$4:M1829,1))</f>
        <v>#REF!</v>
      </c>
      <c r="O1829" s="53" t="e">
        <f>IF(#REF!=zz!BR$2396,1,0)</f>
        <v>#REF!</v>
      </c>
      <c r="P1829" s="53" t="e">
        <f>IF(O1829=0,"",COUNTIF(O$4:O1829,1))</f>
        <v>#REF!</v>
      </c>
      <c r="Q1829" s="53" t="e">
        <f>IF(#REF!=zz!BR$2398,1,0)</f>
        <v>#REF!</v>
      </c>
      <c r="R1829" s="53" t="e">
        <f>IF(Q1829=0,"",COUNTIF(Q$4:Q1829,1))</f>
        <v>#REF!</v>
      </c>
      <c r="S1829" s="53" t="e">
        <f>IF(#REF!=zz!BR$2400,1,0)</f>
        <v>#REF!</v>
      </c>
      <c r="T1829" s="53" t="e">
        <f>IF(S1829=0,"",COUNTIF(S$4:S1829,1))</f>
        <v>#REF!</v>
      </c>
      <c r="U1829" s="53" t="e">
        <f>IF(#REF!&lt;&gt;"",1,"")</f>
        <v>#REF!</v>
      </c>
      <c r="V1829" s="53" t="e">
        <f>IF(U1829="","",COUNTIF(U$4:U1829,1))</f>
        <v>#REF!</v>
      </c>
      <c r="W1829" s="53" t="e">
        <f>#REF!</f>
        <v>#REF!</v>
      </c>
      <c r="X1829" s="53" t="e">
        <f>IF(W1829=0,"",COUNTIF(W$4:W1829,1))</f>
        <v>#REF!</v>
      </c>
    </row>
    <row r="1830" spans="12:24" s="21" customFormat="1" x14ac:dyDescent="0.2">
      <c r="L1830" s="22">
        <v>1827</v>
      </c>
      <c r="M1830" s="22" t="e">
        <f>IF(#REF!=#REF!,1,0)</f>
        <v>#REF!</v>
      </c>
      <c r="N1830" s="22" t="e">
        <f>IF(M1830=0,"",COUNTIF(M$4:M1830,1))</f>
        <v>#REF!</v>
      </c>
      <c r="O1830" s="53" t="e">
        <f>IF(#REF!=zz!BR$2396,1,0)</f>
        <v>#REF!</v>
      </c>
      <c r="P1830" s="53" t="e">
        <f>IF(O1830=0,"",COUNTIF(O$4:O1830,1))</f>
        <v>#REF!</v>
      </c>
      <c r="Q1830" s="53" t="e">
        <f>IF(#REF!=zz!BR$2398,1,0)</f>
        <v>#REF!</v>
      </c>
      <c r="R1830" s="53" t="e">
        <f>IF(Q1830=0,"",COUNTIF(Q$4:Q1830,1))</f>
        <v>#REF!</v>
      </c>
      <c r="S1830" s="53" t="e">
        <f>IF(#REF!=zz!BR$2400,1,0)</f>
        <v>#REF!</v>
      </c>
      <c r="T1830" s="53" t="e">
        <f>IF(S1830=0,"",COUNTIF(S$4:S1830,1))</f>
        <v>#REF!</v>
      </c>
      <c r="U1830" s="53" t="e">
        <f>IF(#REF!&lt;&gt;"",1,"")</f>
        <v>#REF!</v>
      </c>
      <c r="V1830" s="53" t="e">
        <f>IF(U1830="","",COUNTIF(U$4:U1830,1))</f>
        <v>#REF!</v>
      </c>
      <c r="W1830" s="53" t="e">
        <f>#REF!</f>
        <v>#REF!</v>
      </c>
      <c r="X1830" s="53" t="e">
        <f>IF(W1830=0,"",COUNTIF(W$4:W1830,1))</f>
        <v>#REF!</v>
      </c>
    </row>
    <row r="1831" spans="12:24" s="21" customFormat="1" x14ac:dyDescent="0.2">
      <c r="L1831" s="22">
        <v>1828</v>
      </c>
      <c r="M1831" s="22" t="e">
        <f>IF(#REF!=#REF!,1,0)</f>
        <v>#REF!</v>
      </c>
      <c r="N1831" s="22" t="e">
        <f>IF(M1831=0,"",COUNTIF(M$4:M1831,1))</f>
        <v>#REF!</v>
      </c>
      <c r="O1831" s="53" t="e">
        <f>IF(#REF!=zz!BR$2396,1,0)</f>
        <v>#REF!</v>
      </c>
      <c r="P1831" s="53" t="e">
        <f>IF(O1831=0,"",COUNTIF(O$4:O1831,1))</f>
        <v>#REF!</v>
      </c>
      <c r="Q1831" s="53" t="e">
        <f>IF(#REF!=zz!BR$2398,1,0)</f>
        <v>#REF!</v>
      </c>
      <c r="R1831" s="53" t="e">
        <f>IF(Q1831=0,"",COUNTIF(Q$4:Q1831,1))</f>
        <v>#REF!</v>
      </c>
      <c r="S1831" s="53" t="e">
        <f>IF(#REF!=zz!BR$2400,1,0)</f>
        <v>#REF!</v>
      </c>
      <c r="T1831" s="53" t="e">
        <f>IF(S1831=0,"",COUNTIF(S$4:S1831,1))</f>
        <v>#REF!</v>
      </c>
      <c r="U1831" s="53" t="e">
        <f>IF(#REF!&lt;&gt;"",1,"")</f>
        <v>#REF!</v>
      </c>
      <c r="V1831" s="53" t="e">
        <f>IF(U1831="","",COUNTIF(U$4:U1831,1))</f>
        <v>#REF!</v>
      </c>
      <c r="W1831" s="53" t="e">
        <f>#REF!</f>
        <v>#REF!</v>
      </c>
      <c r="X1831" s="53" t="e">
        <f>IF(W1831=0,"",COUNTIF(W$4:W1831,1))</f>
        <v>#REF!</v>
      </c>
    </row>
    <row r="1832" spans="12:24" s="21" customFormat="1" x14ac:dyDescent="0.2">
      <c r="L1832" s="22">
        <v>1829</v>
      </c>
      <c r="M1832" s="22" t="e">
        <f>IF(#REF!=#REF!,1,0)</f>
        <v>#REF!</v>
      </c>
      <c r="N1832" s="22" t="e">
        <f>IF(M1832=0,"",COUNTIF(M$4:M1832,1))</f>
        <v>#REF!</v>
      </c>
      <c r="O1832" s="53" t="e">
        <f>IF(#REF!=zz!BR$2396,1,0)</f>
        <v>#REF!</v>
      </c>
      <c r="P1832" s="53" t="e">
        <f>IF(O1832=0,"",COUNTIF(O$4:O1832,1))</f>
        <v>#REF!</v>
      </c>
      <c r="Q1832" s="53" t="e">
        <f>IF(#REF!=zz!BR$2398,1,0)</f>
        <v>#REF!</v>
      </c>
      <c r="R1832" s="53" t="e">
        <f>IF(Q1832=0,"",COUNTIF(Q$4:Q1832,1))</f>
        <v>#REF!</v>
      </c>
      <c r="S1832" s="53" t="e">
        <f>IF(#REF!=zz!BR$2400,1,0)</f>
        <v>#REF!</v>
      </c>
      <c r="T1832" s="53" t="e">
        <f>IF(S1832=0,"",COUNTIF(S$4:S1832,1))</f>
        <v>#REF!</v>
      </c>
      <c r="U1832" s="53" t="e">
        <f>IF(#REF!&lt;&gt;"",1,"")</f>
        <v>#REF!</v>
      </c>
      <c r="V1832" s="53" t="e">
        <f>IF(U1832="","",COUNTIF(U$4:U1832,1))</f>
        <v>#REF!</v>
      </c>
      <c r="W1832" s="53" t="e">
        <f>#REF!</f>
        <v>#REF!</v>
      </c>
      <c r="X1832" s="53" t="e">
        <f>IF(W1832=0,"",COUNTIF(W$4:W1832,1))</f>
        <v>#REF!</v>
      </c>
    </row>
    <row r="1833" spans="12:24" s="21" customFormat="1" x14ac:dyDescent="0.2">
      <c r="L1833" s="22">
        <v>1830</v>
      </c>
      <c r="M1833" s="22" t="e">
        <f>IF(#REF!=#REF!,1,0)</f>
        <v>#REF!</v>
      </c>
      <c r="N1833" s="22" t="e">
        <f>IF(M1833=0,"",COUNTIF(M$4:M1833,1))</f>
        <v>#REF!</v>
      </c>
      <c r="O1833" s="53" t="e">
        <f>IF(#REF!=zz!BR$2396,1,0)</f>
        <v>#REF!</v>
      </c>
      <c r="P1833" s="53" t="e">
        <f>IF(O1833=0,"",COUNTIF(O$4:O1833,1))</f>
        <v>#REF!</v>
      </c>
      <c r="Q1833" s="53" t="e">
        <f>IF(#REF!=zz!BR$2398,1,0)</f>
        <v>#REF!</v>
      </c>
      <c r="R1833" s="53" t="e">
        <f>IF(Q1833=0,"",COUNTIF(Q$4:Q1833,1))</f>
        <v>#REF!</v>
      </c>
      <c r="S1833" s="53" t="e">
        <f>IF(#REF!=zz!BR$2400,1,0)</f>
        <v>#REF!</v>
      </c>
      <c r="T1833" s="53" t="e">
        <f>IF(S1833=0,"",COUNTIF(S$4:S1833,1))</f>
        <v>#REF!</v>
      </c>
      <c r="U1833" s="53" t="e">
        <f>IF(#REF!&lt;&gt;"",1,"")</f>
        <v>#REF!</v>
      </c>
      <c r="V1833" s="53" t="e">
        <f>IF(U1833="","",COUNTIF(U$4:U1833,1))</f>
        <v>#REF!</v>
      </c>
      <c r="W1833" s="53" t="e">
        <f>#REF!</f>
        <v>#REF!</v>
      </c>
      <c r="X1833" s="53" t="e">
        <f>IF(W1833=0,"",COUNTIF(W$4:W1833,1))</f>
        <v>#REF!</v>
      </c>
    </row>
    <row r="1834" spans="12:24" s="21" customFormat="1" x14ac:dyDescent="0.2">
      <c r="L1834" s="22">
        <v>1831</v>
      </c>
      <c r="M1834" s="22" t="e">
        <f>IF(#REF!=#REF!,1,0)</f>
        <v>#REF!</v>
      </c>
      <c r="N1834" s="22" t="e">
        <f>IF(M1834=0,"",COUNTIF(M$4:M1834,1))</f>
        <v>#REF!</v>
      </c>
      <c r="O1834" s="53" t="e">
        <f>IF(#REF!=zz!BR$2396,1,0)</f>
        <v>#REF!</v>
      </c>
      <c r="P1834" s="53" t="e">
        <f>IF(O1834=0,"",COUNTIF(O$4:O1834,1))</f>
        <v>#REF!</v>
      </c>
      <c r="Q1834" s="53" t="e">
        <f>IF(#REF!=zz!BR$2398,1,0)</f>
        <v>#REF!</v>
      </c>
      <c r="R1834" s="53" t="e">
        <f>IF(Q1834=0,"",COUNTIF(Q$4:Q1834,1))</f>
        <v>#REF!</v>
      </c>
      <c r="S1834" s="53" t="e">
        <f>IF(#REF!=zz!BR$2400,1,0)</f>
        <v>#REF!</v>
      </c>
      <c r="T1834" s="53" t="e">
        <f>IF(S1834=0,"",COUNTIF(S$4:S1834,1))</f>
        <v>#REF!</v>
      </c>
      <c r="U1834" s="53" t="e">
        <f>IF(#REF!&lt;&gt;"",1,"")</f>
        <v>#REF!</v>
      </c>
      <c r="V1834" s="53" t="e">
        <f>IF(U1834="","",COUNTIF(U$4:U1834,1))</f>
        <v>#REF!</v>
      </c>
      <c r="W1834" s="53" t="e">
        <f>#REF!</f>
        <v>#REF!</v>
      </c>
      <c r="X1834" s="53" t="e">
        <f>IF(W1834=0,"",COUNTIF(W$4:W1834,1))</f>
        <v>#REF!</v>
      </c>
    </row>
    <row r="1835" spans="12:24" s="21" customFormat="1" x14ac:dyDescent="0.2">
      <c r="L1835" s="22">
        <v>1832</v>
      </c>
      <c r="M1835" s="22" t="e">
        <f>IF(#REF!=#REF!,1,0)</f>
        <v>#REF!</v>
      </c>
      <c r="N1835" s="22" t="e">
        <f>IF(M1835=0,"",COUNTIF(M$4:M1835,1))</f>
        <v>#REF!</v>
      </c>
      <c r="O1835" s="53" t="e">
        <f>IF(#REF!=zz!BR$2396,1,0)</f>
        <v>#REF!</v>
      </c>
      <c r="P1835" s="53" t="e">
        <f>IF(O1835=0,"",COUNTIF(O$4:O1835,1))</f>
        <v>#REF!</v>
      </c>
      <c r="Q1835" s="53" t="e">
        <f>IF(#REF!=zz!BR$2398,1,0)</f>
        <v>#REF!</v>
      </c>
      <c r="R1835" s="53" t="e">
        <f>IF(Q1835=0,"",COUNTIF(Q$4:Q1835,1))</f>
        <v>#REF!</v>
      </c>
      <c r="S1835" s="53" t="e">
        <f>IF(#REF!=zz!BR$2400,1,0)</f>
        <v>#REF!</v>
      </c>
      <c r="T1835" s="53" t="e">
        <f>IF(S1835=0,"",COUNTIF(S$4:S1835,1))</f>
        <v>#REF!</v>
      </c>
      <c r="U1835" s="53" t="e">
        <f>IF(#REF!&lt;&gt;"",1,"")</f>
        <v>#REF!</v>
      </c>
      <c r="V1835" s="53" t="e">
        <f>IF(U1835="","",COUNTIF(U$4:U1835,1))</f>
        <v>#REF!</v>
      </c>
      <c r="W1835" s="53" t="e">
        <f>#REF!</f>
        <v>#REF!</v>
      </c>
      <c r="X1835" s="53" t="e">
        <f>IF(W1835=0,"",COUNTIF(W$4:W1835,1))</f>
        <v>#REF!</v>
      </c>
    </row>
    <row r="1836" spans="12:24" s="21" customFormat="1" x14ac:dyDescent="0.2">
      <c r="L1836" s="22">
        <v>1833</v>
      </c>
      <c r="M1836" s="22" t="e">
        <f>IF(#REF!=#REF!,1,0)</f>
        <v>#REF!</v>
      </c>
      <c r="N1836" s="22" t="e">
        <f>IF(M1836=0,"",COUNTIF(M$4:M1836,1))</f>
        <v>#REF!</v>
      </c>
      <c r="O1836" s="53" t="e">
        <f>IF(#REF!=zz!BR$2396,1,0)</f>
        <v>#REF!</v>
      </c>
      <c r="P1836" s="53" t="e">
        <f>IF(O1836=0,"",COUNTIF(O$4:O1836,1))</f>
        <v>#REF!</v>
      </c>
      <c r="Q1836" s="53" t="e">
        <f>IF(#REF!=zz!BR$2398,1,0)</f>
        <v>#REF!</v>
      </c>
      <c r="R1836" s="53" t="e">
        <f>IF(Q1836=0,"",COUNTIF(Q$4:Q1836,1))</f>
        <v>#REF!</v>
      </c>
      <c r="S1836" s="53" t="e">
        <f>IF(#REF!=zz!BR$2400,1,0)</f>
        <v>#REF!</v>
      </c>
      <c r="T1836" s="53" t="e">
        <f>IF(S1836=0,"",COUNTIF(S$4:S1836,1))</f>
        <v>#REF!</v>
      </c>
      <c r="U1836" s="53" t="e">
        <f>IF(#REF!&lt;&gt;"",1,"")</f>
        <v>#REF!</v>
      </c>
      <c r="V1836" s="53" t="e">
        <f>IF(U1836="","",COUNTIF(U$4:U1836,1))</f>
        <v>#REF!</v>
      </c>
      <c r="W1836" s="53" t="e">
        <f>#REF!</f>
        <v>#REF!</v>
      </c>
      <c r="X1836" s="53" t="e">
        <f>IF(W1836=0,"",COUNTIF(W$4:W1836,1))</f>
        <v>#REF!</v>
      </c>
    </row>
    <row r="1837" spans="12:24" s="21" customFormat="1" x14ac:dyDescent="0.2">
      <c r="L1837" s="22">
        <v>1834</v>
      </c>
      <c r="M1837" s="22" t="e">
        <f>IF(#REF!=#REF!,1,0)</f>
        <v>#REF!</v>
      </c>
      <c r="N1837" s="22" t="e">
        <f>IF(M1837=0,"",COUNTIF(M$4:M1837,1))</f>
        <v>#REF!</v>
      </c>
      <c r="O1837" s="53" t="e">
        <f>IF(#REF!=zz!BR$2396,1,0)</f>
        <v>#REF!</v>
      </c>
      <c r="P1837" s="53" t="e">
        <f>IF(O1837=0,"",COUNTIF(O$4:O1837,1))</f>
        <v>#REF!</v>
      </c>
      <c r="Q1837" s="53" t="e">
        <f>IF(#REF!=zz!BR$2398,1,0)</f>
        <v>#REF!</v>
      </c>
      <c r="R1837" s="53" t="e">
        <f>IF(Q1837=0,"",COUNTIF(Q$4:Q1837,1))</f>
        <v>#REF!</v>
      </c>
      <c r="S1837" s="53" t="e">
        <f>IF(#REF!=zz!BR$2400,1,0)</f>
        <v>#REF!</v>
      </c>
      <c r="T1837" s="53" t="e">
        <f>IF(S1837=0,"",COUNTIF(S$4:S1837,1))</f>
        <v>#REF!</v>
      </c>
      <c r="U1837" s="53" t="e">
        <f>IF(#REF!&lt;&gt;"",1,"")</f>
        <v>#REF!</v>
      </c>
      <c r="V1837" s="53" t="e">
        <f>IF(U1837="","",COUNTIF(U$4:U1837,1))</f>
        <v>#REF!</v>
      </c>
      <c r="W1837" s="53" t="e">
        <f>#REF!</f>
        <v>#REF!</v>
      </c>
      <c r="X1837" s="53" t="e">
        <f>IF(W1837=0,"",COUNTIF(W$4:W1837,1))</f>
        <v>#REF!</v>
      </c>
    </row>
    <row r="1838" spans="12:24" s="21" customFormat="1" x14ac:dyDescent="0.2">
      <c r="L1838" s="22">
        <v>1835</v>
      </c>
      <c r="M1838" s="22" t="e">
        <f>IF(#REF!=#REF!,1,0)</f>
        <v>#REF!</v>
      </c>
      <c r="N1838" s="22" t="e">
        <f>IF(M1838=0,"",COUNTIF(M$4:M1838,1))</f>
        <v>#REF!</v>
      </c>
      <c r="O1838" s="53" t="e">
        <f>IF(#REF!=zz!BR$2396,1,0)</f>
        <v>#REF!</v>
      </c>
      <c r="P1838" s="53" t="e">
        <f>IF(O1838=0,"",COUNTIF(O$4:O1838,1))</f>
        <v>#REF!</v>
      </c>
      <c r="Q1838" s="53" t="e">
        <f>IF(#REF!=zz!BR$2398,1,0)</f>
        <v>#REF!</v>
      </c>
      <c r="R1838" s="53" t="e">
        <f>IF(Q1838=0,"",COUNTIF(Q$4:Q1838,1))</f>
        <v>#REF!</v>
      </c>
      <c r="S1838" s="53" t="e">
        <f>IF(#REF!=zz!BR$2400,1,0)</f>
        <v>#REF!</v>
      </c>
      <c r="T1838" s="53" t="e">
        <f>IF(S1838=0,"",COUNTIF(S$4:S1838,1))</f>
        <v>#REF!</v>
      </c>
      <c r="U1838" s="53" t="e">
        <f>IF(#REF!&lt;&gt;"",1,"")</f>
        <v>#REF!</v>
      </c>
      <c r="V1838" s="53" t="e">
        <f>IF(U1838="","",COUNTIF(U$4:U1838,1))</f>
        <v>#REF!</v>
      </c>
      <c r="W1838" s="53" t="e">
        <f>#REF!</f>
        <v>#REF!</v>
      </c>
      <c r="X1838" s="53" t="e">
        <f>IF(W1838=0,"",COUNTIF(W$4:W1838,1))</f>
        <v>#REF!</v>
      </c>
    </row>
    <row r="1839" spans="12:24" s="21" customFormat="1" x14ac:dyDescent="0.2">
      <c r="L1839" s="22">
        <v>1836</v>
      </c>
      <c r="M1839" s="22" t="e">
        <f>IF(#REF!=#REF!,1,0)</f>
        <v>#REF!</v>
      </c>
      <c r="N1839" s="22" t="e">
        <f>IF(M1839=0,"",COUNTIF(M$4:M1839,1))</f>
        <v>#REF!</v>
      </c>
      <c r="O1839" s="53" t="e">
        <f>IF(#REF!=zz!BR$2396,1,0)</f>
        <v>#REF!</v>
      </c>
      <c r="P1839" s="53" t="e">
        <f>IF(O1839=0,"",COUNTIF(O$4:O1839,1))</f>
        <v>#REF!</v>
      </c>
      <c r="Q1839" s="53" t="e">
        <f>IF(#REF!=zz!BR$2398,1,0)</f>
        <v>#REF!</v>
      </c>
      <c r="R1839" s="53" t="e">
        <f>IF(Q1839=0,"",COUNTIF(Q$4:Q1839,1))</f>
        <v>#REF!</v>
      </c>
      <c r="S1839" s="53" t="e">
        <f>IF(#REF!=zz!BR$2400,1,0)</f>
        <v>#REF!</v>
      </c>
      <c r="T1839" s="53" t="e">
        <f>IF(S1839=0,"",COUNTIF(S$4:S1839,1))</f>
        <v>#REF!</v>
      </c>
      <c r="U1839" s="53" t="e">
        <f>IF(#REF!&lt;&gt;"",1,"")</f>
        <v>#REF!</v>
      </c>
      <c r="V1839" s="53" t="e">
        <f>IF(U1839="","",COUNTIF(U$4:U1839,1))</f>
        <v>#REF!</v>
      </c>
      <c r="W1839" s="53" t="e">
        <f>#REF!</f>
        <v>#REF!</v>
      </c>
      <c r="X1839" s="53" t="e">
        <f>IF(W1839=0,"",COUNTIF(W$4:W1839,1))</f>
        <v>#REF!</v>
      </c>
    </row>
    <row r="1840" spans="12:24" s="21" customFormat="1" x14ac:dyDescent="0.2">
      <c r="L1840" s="22">
        <v>1837</v>
      </c>
      <c r="M1840" s="22" t="e">
        <f>IF(#REF!=#REF!,1,0)</f>
        <v>#REF!</v>
      </c>
      <c r="N1840" s="22" t="e">
        <f>IF(M1840=0,"",COUNTIF(M$4:M1840,1))</f>
        <v>#REF!</v>
      </c>
      <c r="O1840" s="53" t="e">
        <f>IF(#REF!=zz!BR$2396,1,0)</f>
        <v>#REF!</v>
      </c>
      <c r="P1840" s="53" t="e">
        <f>IF(O1840=0,"",COUNTIF(O$4:O1840,1))</f>
        <v>#REF!</v>
      </c>
      <c r="Q1840" s="53" t="e">
        <f>IF(#REF!=zz!BR$2398,1,0)</f>
        <v>#REF!</v>
      </c>
      <c r="R1840" s="53" t="e">
        <f>IF(Q1840=0,"",COUNTIF(Q$4:Q1840,1))</f>
        <v>#REF!</v>
      </c>
      <c r="S1840" s="53" t="e">
        <f>IF(#REF!=zz!BR$2400,1,0)</f>
        <v>#REF!</v>
      </c>
      <c r="T1840" s="53" t="e">
        <f>IF(S1840=0,"",COUNTIF(S$4:S1840,1))</f>
        <v>#REF!</v>
      </c>
      <c r="U1840" s="53" t="e">
        <f>IF(#REF!&lt;&gt;"",1,"")</f>
        <v>#REF!</v>
      </c>
      <c r="V1840" s="53" t="e">
        <f>IF(U1840="","",COUNTIF(U$4:U1840,1))</f>
        <v>#REF!</v>
      </c>
      <c r="W1840" s="53" t="e">
        <f>#REF!</f>
        <v>#REF!</v>
      </c>
      <c r="X1840" s="53" t="e">
        <f>IF(W1840=0,"",COUNTIF(W$4:W1840,1))</f>
        <v>#REF!</v>
      </c>
    </row>
    <row r="1841" spans="12:24" s="21" customFormat="1" x14ac:dyDescent="0.2">
      <c r="L1841" s="22">
        <v>1838</v>
      </c>
      <c r="M1841" s="22" t="e">
        <f>IF(#REF!=#REF!,1,0)</f>
        <v>#REF!</v>
      </c>
      <c r="N1841" s="22" t="e">
        <f>IF(M1841=0,"",COUNTIF(M$4:M1841,1))</f>
        <v>#REF!</v>
      </c>
      <c r="O1841" s="53" t="e">
        <f>IF(#REF!=zz!BR$2396,1,0)</f>
        <v>#REF!</v>
      </c>
      <c r="P1841" s="53" t="e">
        <f>IF(O1841=0,"",COUNTIF(O$4:O1841,1))</f>
        <v>#REF!</v>
      </c>
      <c r="Q1841" s="53" t="e">
        <f>IF(#REF!=zz!BR$2398,1,0)</f>
        <v>#REF!</v>
      </c>
      <c r="R1841" s="53" t="e">
        <f>IF(Q1841=0,"",COUNTIF(Q$4:Q1841,1))</f>
        <v>#REF!</v>
      </c>
      <c r="S1841" s="53" t="e">
        <f>IF(#REF!=zz!BR$2400,1,0)</f>
        <v>#REF!</v>
      </c>
      <c r="T1841" s="53" t="e">
        <f>IF(S1841=0,"",COUNTIF(S$4:S1841,1))</f>
        <v>#REF!</v>
      </c>
      <c r="U1841" s="53" t="e">
        <f>IF(#REF!&lt;&gt;"",1,"")</f>
        <v>#REF!</v>
      </c>
      <c r="V1841" s="53" t="e">
        <f>IF(U1841="","",COUNTIF(U$4:U1841,1))</f>
        <v>#REF!</v>
      </c>
      <c r="W1841" s="53" t="e">
        <f>#REF!</f>
        <v>#REF!</v>
      </c>
      <c r="X1841" s="53" t="e">
        <f>IF(W1841=0,"",COUNTIF(W$4:W1841,1))</f>
        <v>#REF!</v>
      </c>
    </row>
    <row r="1842" spans="12:24" s="21" customFormat="1" x14ac:dyDescent="0.2">
      <c r="L1842" s="22">
        <v>1839</v>
      </c>
      <c r="M1842" s="22" t="e">
        <f>IF(#REF!=#REF!,1,0)</f>
        <v>#REF!</v>
      </c>
      <c r="N1842" s="22" t="e">
        <f>IF(M1842=0,"",COUNTIF(M$4:M1842,1))</f>
        <v>#REF!</v>
      </c>
      <c r="O1842" s="53" t="e">
        <f>IF(#REF!=zz!BR$2396,1,0)</f>
        <v>#REF!</v>
      </c>
      <c r="P1842" s="53" t="e">
        <f>IF(O1842=0,"",COUNTIF(O$4:O1842,1))</f>
        <v>#REF!</v>
      </c>
      <c r="Q1842" s="53" t="e">
        <f>IF(#REF!=zz!BR$2398,1,0)</f>
        <v>#REF!</v>
      </c>
      <c r="R1842" s="53" t="e">
        <f>IF(Q1842=0,"",COUNTIF(Q$4:Q1842,1))</f>
        <v>#REF!</v>
      </c>
      <c r="S1842" s="53" t="e">
        <f>IF(#REF!=zz!BR$2400,1,0)</f>
        <v>#REF!</v>
      </c>
      <c r="T1842" s="53" t="e">
        <f>IF(S1842=0,"",COUNTIF(S$4:S1842,1))</f>
        <v>#REF!</v>
      </c>
      <c r="U1842" s="53" t="e">
        <f>IF(#REF!&lt;&gt;"",1,"")</f>
        <v>#REF!</v>
      </c>
      <c r="V1842" s="53" t="e">
        <f>IF(U1842="","",COUNTIF(U$4:U1842,1))</f>
        <v>#REF!</v>
      </c>
      <c r="W1842" s="53" t="e">
        <f>#REF!</f>
        <v>#REF!</v>
      </c>
      <c r="X1842" s="53" t="e">
        <f>IF(W1842=0,"",COUNTIF(W$4:W1842,1))</f>
        <v>#REF!</v>
      </c>
    </row>
    <row r="1843" spans="12:24" s="21" customFormat="1" x14ac:dyDescent="0.2">
      <c r="L1843" s="22">
        <v>1840</v>
      </c>
      <c r="M1843" s="22" t="e">
        <f>IF(#REF!=#REF!,1,0)</f>
        <v>#REF!</v>
      </c>
      <c r="N1843" s="22" t="e">
        <f>IF(M1843=0,"",COUNTIF(M$4:M1843,1))</f>
        <v>#REF!</v>
      </c>
      <c r="O1843" s="53" t="e">
        <f>IF(#REF!=zz!BR$2396,1,0)</f>
        <v>#REF!</v>
      </c>
      <c r="P1843" s="53" t="e">
        <f>IF(O1843=0,"",COUNTIF(O$4:O1843,1))</f>
        <v>#REF!</v>
      </c>
      <c r="Q1843" s="53" t="e">
        <f>IF(#REF!=zz!BR$2398,1,0)</f>
        <v>#REF!</v>
      </c>
      <c r="R1843" s="53" t="e">
        <f>IF(Q1843=0,"",COUNTIF(Q$4:Q1843,1))</f>
        <v>#REF!</v>
      </c>
      <c r="S1843" s="53" t="e">
        <f>IF(#REF!=zz!BR$2400,1,0)</f>
        <v>#REF!</v>
      </c>
      <c r="T1843" s="53" t="e">
        <f>IF(S1843=0,"",COUNTIF(S$4:S1843,1))</f>
        <v>#REF!</v>
      </c>
      <c r="U1843" s="53" t="e">
        <f>IF(#REF!&lt;&gt;"",1,"")</f>
        <v>#REF!</v>
      </c>
      <c r="V1843" s="53" t="e">
        <f>IF(U1843="","",COUNTIF(U$4:U1843,1))</f>
        <v>#REF!</v>
      </c>
      <c r="W1843" s="53" t="e">
        <f>#REF!</f>
        <v>#REF!</v>
      </c>
      <c r="X1843" s="53" t="e">
        <f>IF(W1843=0,"",COUNTIF(W$4:W1843,1))</f>
        <v>#REF!</v>
      </c>
    </row>
    <row r="1844" spans="12:24" s="21" customFormat="1" x14ac:dyDescent="0.2">
      <c r="L1844" s="22">
        <v>1841</v>
      </c>
      <c r="M1844" s="22" t="e">
        <f>IF(#REF!=#REF!,1,0)</f>
        <v>#REF!</v>
      </c>
      <c r="N1844" s="22" t="e">
        <f>IF(M1844=0,"",COUNTIF(M$4:M1844,1))</f>
        <v>#REF!</v>
      </c>
      <c r="O1844" s="53" t="e">
        <f>IF(#REF!=zz!BR$2396,1,0)</f>
        <v>#REF!</v>
      </c>
      <c r="P1844" s="53" t="e">
        <f>IF(O1844=0,"",COUNTIF(O$4:O1844,1))</f>
        <v>#REF!</v>
      </c>
      <c r="Q1844" s="53" t="e">
        <f>IF(#REF!=zz!BR$2398,1,0)</f>
        <v>#REF!</v>
      </c>
      <c r="R1844" s="53" t="e">
        <f>IF(Q1844=0,"",COUNTIF(Q$4:Q1844,1))</f>
        <v>#REF!</v>
      </c>
      <c r="S1844" s="53" t="e">
        <f>IF(#REF!=zz!BR$2400,1,0)</f>
        <v>#REF!</v>
      </c>
      <c r="T1844" s="53" t="e">
        <f>IF(S1844=0,"",COUNTIF(S$4:S1844,1))</f>
        <v>#REF!</v>
      </c>
      <c r="U1844" s="53" t="e">
        <f>IF(#REF!&lt;&gt;"",1,"")</f>
        <v>#REF!</v>
      </c>
      <c r="V1844" s="53" t="e">
        <f>IF(U1844="","",COUNTIF(U$4:U1844,1))</f>
        <v>#REF!</v>
      </c>
      <c r="W1844" s="53" t="e">
        <f>#REF!</f>
        <v>#REF!</v>
      </c>
      <c r="X1844" s="53" t="e">
        <f>IF(W1844=0,"",COUNTIF(W$4:W1844,1))</f>
        <v>#REF!</v>
      </c>
    </row>
    <row r="1845" spans="12:24" s="21" customFormat="1" x14ac:dyDescent="0.2">
      <c r="L1845" s="22">
        <v>1842</v>
      </c>
      <c r="M1845" s="22" t="e">
        <f>IF(#REF!=#REF!,1,0)</f>
        <v>#REF!</v>
      </c>
      <c r="N1845" s="22" t="e">
        <f>IF(M1845=0,"",COUNTIF(M$4:M1845,1))</f>
        <v>#REF!</v>
      </c>
      <c r="O1845" s="53" t="e">
        <f>IF(#REF!=zz!BR$2396,1,0)</f>
        <v>#REF!</v>
      </c>
      <c r="P1845" s="53" t="e">
        <f>IF(O1845=0,"",COUNTIF(O$4:O1845,1))</f>
        <v>#REF!</v>
      </c>
      <c r="Q1845" s="53" t="e">
        <f>IF(#REF!=zz!BR$2398,1,0)</f>
        <v>#REF!</v>
      </c>
      <c r="R1845" s="53" t="e">
        <f>IF(Q1845=0,"",COUNTIF(Q$4:Q1845,1))</f>
        <v>#REF!</v>
      </c>
      <c r="S1845" s="53" t="e">
        <f>IF(#REF!=zz!BR$2400,1,0)</f>
        <v>#REF!</v>
      </c>
      <c r="T1845" s="53" t="e">
        <f>IF(S1845=0,"",COUNTIF(S$4:S1845,1))</f>
        <v>#REF!</v>
      </c>
      <c r="U1845" s="53" t="e">
        <f>IF(#REF!&lt;&gt;"",1,"")</f>
        <v>#REF!</v>
      </c>
      <c r="V1845" s="53" t="e">
        <f>IF(U1845="","",COUNTIF(U$4:U1845,1))</f>
        <v>#REF!</v>
      </c>
      <c r="W1845" s="53" t="e">
        <f>#REF!</f>
        <v>#REF!</v>
      </c>
      <c r="X1845" s="53" t="e">
        <f>IF(W1845=0,"",COUNTIF(W$4:W1845,1))</f>
        <v>#REF!</v>
      </c>
    </row>
    <row r="1846" spans="12:24" s="21" customFormat="1" x14ac:dyDescent="0.2">
      <c r="L1846" s="22">
        <v>1843</v>
      </c>
      <c r="M1846" s="22" t="e">
        <f>IF(#REF!=#REF!,1,0)</f>
        <v>#REF!</v>
      </c>
      <c r="N1846" s="22" t="e">
        <f>IF(M1846=0,"",COUNTIF(M$4:M1846,1))</f>
        <v>#REF!</v>
      </c>
      <c r="O1846" s="53" t="e">
        <f>IF(#REF!=zz!BR$2396,1,0)</f>
        <v>#REF!</v>
      </c>
      <c r="P1846" s="53" t="e">
        <f>IF(O1846=0,"",COUNTIF(O$4:O1846,1))</f>
        <v>#REF!</v>
      </c>
      <c r="Q1846" s="53" t="e">
        <f>IF(#REF!=zz!BR$2398,1,0)</f>
        <v>#REF!</v>
      </c>
      <c r="R1846" s="53" t="e">
        <f>IF(Q1846=0,"",COUNTIF(Q$4:Q1846,1))</f>
        <v>#REF!</v>
      </c>
      <c r="S1846" s="53" t="e">
        <f>IF(#REF!=zz!BR$2400,1,0)</f>
        <v>#REF!</v>
      </c>
      <c r="T1846" s="53" t="e">
        <f>IF(S1846=0,"",COUNTIF(S$4:S1846,1))</f>
        <v>#REF!</v>
      </c>
      <c r="U1846" s="53" t="e">
        <f>IF(#REF!&lt;&gt;"",1,"")</f>
        <v>#REF!</v>
      </c>
      <c r="V1846" s="53" t="e">
        <f>IF(U1846="","",COUNTIF(U$4:U1846,1))</f>
        <v>#REF!</v>
      </c>
      <c r="W1846" s="53" t="e">
        <f>#REF!</f>
        <v>#REF!</v>
      </c>
      <c r="X1846" s="53" t="e">
        <f>IF(W1846=0,"",COUNTIF(W$4:W1846,1))</f>
        <v>#REF!</v>
      </c>
    </row>
    <row r="1847" spans="12:24" s="21" customFormat="1" x14ac:dyDescent="0.2">
      <c r="L1847" s="22">
        <v>1844</v>
      </c>
      <c r="M1847" s="22" t="e">
        <f>IF(#REF!=#REF!,1,0)</f>
        <v>#REF!</v>
      </c>
      <c r="N1847" s="22" t="e">
        <f>IF(M1847=0,"",COUNTIF(M$4:M1847,1))</f>
        <v>#REF!</v>
      </c>
      <c r="O1847" s="53" t="e">
        <f>IF(#REF!=zz!BR$2396,1,0)</f>
        <v>#REF!</v>
      </c>
      <c r="P1847" s="53" t="e">
        <f>IF(O1847=0,"",COUNTIF(O$4:O1847,1))</f>
        <v>#REF!</v>
      </c>
      <c r="Q1847" s="53" t="e">
        <f>IF(#REF!=zz!BR$2398,1,0)</f>
        <v>#REF!</v>
      </c>
      <c r="R1847" s="53" t="e">
        <f>IF(Q1847=0,"",COUNTIF(Q$4:Q1847,1))</f>
        <v>#REF!</v>
      </c>
      <c r="S1847" s="53" t="e">
        <f>IF(#REF!=zz!BR$2400,1,0)</f>
        <v>#REF!</v>
      </c>
      <c r="T1847" s="53" t="e">
        <f>IF(S1847=0,"",COUNTIF(S$4:S1847,1))</f>
        <v>#REF!</v>
      </c>
      <c r="U1847" s="53" t="e">
        <f>IF(#REF!&lt;&gt;"",1,"")</f>
        <v>#REF!</v>
      </c>
      <c r="V1847" s="53" t="e">
        <f>IF(U1847="","",COUNTIF(U$4:U1847,1))</f>
        <v>#REF!</v>
      </c>
      <c r="W1847" s="53" t="e">
        <f>#REF!</f>
        <v>#REF!</v>
      </c>
      <c r="X1847" s="53" t="e">
        <f>IF(W1847=0,"",COUNTIF(W$4:W1847,1))</f>
        <v>#REF!</v>
      </c>
    </row>
    <row r="1848" spans="12:24" s="21" customFormat="1" x14ac:dyDescent="0.2">
      <c r="L1848" s="22">
        <v>1845</v>
      </c>
      <c r="M1848" s="22" t="e">
        <f>IF(#REF!=#REF!,1,0)</f>
        <v>#REF!</v>
      </c>
      <c r="N1848" s="22" t="e">
        <f>IF(M1848=0,"",COUNTIF(M$4:M1848,1))</f>
        <v>#REF!</v>
      </c>
      <c r="O1848" s="53" t="e">
        <f>IF(#REF!=zz!BR$2396,1,0)</f>
        <v>#REF!</v>
      </c>
      <c r="P1848" s="53" t="e">
        <f>IF(O1848=0,"",COUNTIF(O$4:O1848,1))</f>
        <v>#REF!</v>
      </c>
      <c r="Q1848" s="53" t="e">
        <f>IF(#REF!=zz!BR$2398,1,0)</f>
        <v>#REF!</v>
      </c>
      <c r="R1848" s="53" t="e">
        <f>IF(Q1848=0,"",COUNTIF(Q$4:Q1848,1))</f>
        <v>#REF!</v>
      </c>
      <c r="S1848" s="53" t="e">
        <f>IF(#REF!=zz!BR$2400,1,0)</f>
        <v>#REF!</v>
      </c>
      <c r="T1848" s="53" t="e">
        <f>IF(S1848=0,"",COUNTIF(S$4:S1848,1))</f>
        <v>#REF!</v>
      </c>
      <c r="U1848" s="53" t="e">
        <f>IF(#REF!&lt;&gt;"",1,"")</f>
        <v>#REF!</v>
      </c>
      <c r="V1848" s="53" t="e">
        <f>IF(U1848="","",COUNTIF(U$4:U1848,1))</f>
        <v>#REF!</v>
      </c>
      <c r="W1848" s="53" t="e">
        <f>#REF!</f>
        <v>#REF!</v>
      </c>
      <c r="X1848" s="53" t="e">
        <f>IF(W1848=0,"",COUNTIF(W$4:W1848,1))</f>
        <v>#REF!</v>
      </c>
    </row>
    <row r="1849" spans="12:24" s="21" customFormat="1" x14ac:dyDescent="0.2">
      <c r="L1849" s="22">
        <v>1846</v>
      </c>
      <c r="M1849" s="22" t="e">
        <f>IF(#REF!=#REF!,1,0)</f>
        <v>#REF!</v>
      </c>
      <c r="N1849" s="22" t="e">
        <f>IF(M1849=0,"",COUNTIF(M$4:M1849,1))</f>
        <v>#REF!</v>
      </c>
      <c r="O1849" s="53" t="e">
        <f>IF(#REF!=zz!BR$2396,1,0)</f>
        <v>#REF!</v>
      </c>
      <c r="P1849" s="53" t="e">
        <f>IF(O1849=0,"",COUNTIF(O$4:O1849,1))</f>
        <v>#REF!</v>
      </c>
      <c r="Q1849" s="53" t="e">
        <f>IF(#REF!=zz!BR$2398,1,0)</f>
        <v>#REF!</v>
      </c>
      <c r="R1849" s="53" t="e">
        <f>IF(Q1849=0,"",COUNTIF(Q$4:Q1849,1))</f>
        <v>#REF!</v>
      </c>
      <c r="S1849" s="53" t="e">
        <f>IF(#REF!=zz!BR$2400,1,0)</f>
        <v>#REF!</v>
      </c>
      <c r="T1849" s="53" t="e">
        <f>IF(S1849=0,"",COUNTIF(S$4:S1849,1))</f>
        <v>#REF!</v>
      </c>
      <c r="U1849" s="53" t="e">
        <f>IF(#REF!&lt;&gt;"",1,"")</f>
        <v>#REF!</v>
      </c>
      <c r="V1849" s="53" t="e">
        <f>IF(U1849="","",COUNTIF(U$4:U1849,1))</f>
        <v>#REF!</v>
      </c>
      <c r="W1849" s="53" t="e">
        <f>#REF!</f>
        <v>#REF!</v>
      </c>
      <c r="X1849" s="53" t="e">
        <f>IF(W1849=0,"",COUNTIF(W$4:W1849,1))</f>
        <v>#REF!</v>
      </c>
    </row>
    <row r="1850" spans="12:24" s="21" customFormat="1" x14ac:dyDescent="0.2">
      <c r="L1850" s="22">
        <v>1847</v>
      </c>
      <c r="M1850" s="22" t="e">
        <f>IF(#REF!=#REF!,1,0)</f>
        <v>#REF!</v>
      </c>
      <c r="N1850" s="22" t="e">
        <f>IF(M1850=0,"",COUNTIF(M$4:M1850,1))</f>
        <v>#REF!</v>
      </c>
      <c r="O1850" s="53" t="e">
        <f>IF(#REF!=zz!BR$2396,1,0)</f>
        <v>#REF!</v>
      </c>
      <c r="P1850" s="53" t="e">
        <f>IF(O1850=0,"",COUNTIF(O$4:O1850,1))</f>
        <v>#REF!</v>
      </c>
      <c r="Q1850" s="53" t="e">
        <f>IF(#REF!=zz!BR$2398,1,0)</f>
        <v>#REF!</v>
      </c>
      <c r="R1850" s="53" t="e">
        <f>IF(Q1850=0,"",COUNTIF(Q$4:Q1850,1))</f>
        <v>#REF!</v>
      </c>
      <c r="S1850" s="53" t="e">
        <f>IF(#REF!=zz!BR$2400,1,0)</f>
        <v>#REF!</v>
      </c>
      <c r="T1850" s="53" t="e">
        <f>IF(S1850=0,"",COUNTIF(S$4:S1850,1))</f>
        <v>#REF!</v>
      </c>
      <c r="U1850" s="53" t="e">
        <f>IF(#REF!&lt;&gt;"",1,"")</f>
        <v>#REF!</v>
      </c>
      <c r="V1850" s="53" t="e">
        <f>IF(U1850="","",COUNTIF(U$4:U1850,1))</f>
        <v>#REF!</v>
      </c>
      <c r="W1850" s="53" t="e">
        <f>#REF!</f>
        <v>#REF!</v>
      </c>
      <c r="X1850" s="53" t="e">
        <f>IF(W1850=0,"",COUNTIF(W$4:W1850,1))</f>
        <v>#REF!</v>
      </c>
    </row>
    <row r="1851" spans="12:24" s="21" customFormat="1" x14ac:dyDescent="0.2">
      <c r="L1851" s="22">
        <v>1848</v>
      </c>
      <c r="M1851" s="22" t="e">
        <f>IF(#REF!=#REF!,1,0)</f>
        <v>#REF!</v>
      </c>
      <c r="N1851" s="22" t="e">
        <f>IF(M1851=0,"",COUNTIF(M$4:M1851,1))</f>
        <v>#REF!</v>
      </c>
      <c r="O1851" s="53" t="e">
        <f>IF(#REF!=zz!BR$2396,1,0)</f>
        <v>#REF!</v>
      </c>
      <c r="P1851" s="53" t="e">
        <f>IF(O1851=0,"",COUNTIF(O$4:O1851,1))</f>
        <v>#REF!</v>
      </c>
      <c r="Q1851" s="53" t="e">
        <f>IF(#REF!=zz!BR$2398,1,0)</f>
        <v>#REF!</v>
      </c>
      <c r="R1851" s="53" t="e">
        <f>IF(Q1851=0,"",COUNTIF(Q$4:Q1851,1))</f>
        <v>#REF!</v>
      </c>
      <c r="S1851" s="53" t="e">
        <f>IF(#REF!=zz!BR$2400,1,0)</f>
        <v>#REF!</v>
      </c>
      <c r="T1851" s="53" t="e">
        <f>IF(S1851=0,"",COUNTIF(S$4:S1851,1))</f>
        <v>#REF!</v>
      </c>
      <c r="U1851" s="53" t="e">
        <f>IF(#REF!&lt;&gt;"",1,"")</f>
        <v>#REF!</v>
      </c>
      <c r="V1851" s="53" t="e">
        <f>IF(U1851="","",COUNTIF(U$4:U1851,1))</f>
        <v>#REF!</v>
      </c>
      <c r="W1851" s="53" t="e">
        <f>#REF!</f>
        <v>#REF!</v>
      </c>
      <c r="X1851" s="53" t="e">
        <f>IF(W1851=0,"",COUNTIF(W$4:W1851,1))</f>
        <v>#REF!</v>
      </c>
    </row>
    <row r="1852" spans="12:24" s="21" customFormat="1" x14ac:dyDescent="0.2">
      <c r="L1852" s="22">
        <v>1849</v>
      </c>
      <c r="M1852" s="22" t="e">
        <f>IF(#REF!=#REF!,1,0)</f>
        <v>#REF!</v>
      </c>
      <c r="N1852" s="22" t="e">
        <f>IF(M1852=0,"",COUNTIF(M$4:M1852,1))</f>
        <v>#REF!</v>
      </c>
      <c r="O1852" s="53" t="e">
        <f>IF(#REF!=zz!BR$2396,1,0)</f>
        <v>#REF!</v>
      </c>
      <c r="P1852" s="53" t="e">
        <f>IF(O1852=0,"",COUNTIF(O$4:O1852,1))</f>
        <v>#REF!</v>
      </c>
      <c r="Q1852" s="53" t="e">
        <f>IF(#REF!=zz!BR$2398,1,0)</f>
        <v>#REF!</v>
      </c>
      <c r="R1852" s="53" t="e">
        <f>IF(Q1852=0,"",COUNTIF(Q$4:Q1852,1))</f>
        <v>#REF!</v>
      </c>
      <c r="S1852" s="53" t="e">
        <f>IF(#REF!=zz!BR$2400,1,0)</f>
        <v>#REF!</v>
      </c>
      <c r="T1852" s="53" t="e">
        <f>IF(S1852=0,"",COUNTIF(S$4:S1852,1))</f>
        <v>#REF!</v>
      </c>
      <c r="U1852" s="53" t="e">
        <f>IF(#REF!&lt;&gt;"",1,"")</f>
        <v>#REF!</v>
      </c>
      <c r="V1852" s="53" t="e">
        <f>IF(U1852="","",COUNTIF(U$4:U1852,1))</f>
        <v>#REF!</v>
      </c>
      <c r="W1852" s="53" t="e">
        <f>#REF!</f>
        <v>#REF!</v>
      </c>
      <c r="X1852" s="53" t="e">
        <f>IF(W1852=0,"",COUNTIF(W$4:W1852,1))</f>
        <v>#REF!</v>
      </c>
    </row>
    <row r="1853" spans="12:24" s="21" customFormat="1" x14ac:dyDescent="0.2">
      <c r="L1853" s="22">
        <v>1850</v>
      </c>
      <c r="M1853" s="22" t="e">
        <f>IF(#REF!=#REF!,1,0)</f>
        <v>#REF!</v>
      </c>
      <c r="N1853" s="22" t="e">
        <f>IF(M1853=0,"",COUNTIF(M$4:M1853,1))</f>
        <v>#REF!</v>
      </c>
      <c r="O1853" s="53" t="e">
        <f>IF(#REF!=zz!BR$2396,1,0)</f>
        <v>#REF!</v>
      </c>
      <c r="P1853" s="53" t="e">
        <f>IF(O1853=0,"",COUNTIF(O$4:O1853,1))</f>
        <v>#REF!</v>
      </c>
      <c r="Q1853" s="53" t="e">
        <f>IF(#REF!=zz!BR$2398,1,0)</f>
        <v>#REF!</v>
      </c>
      <c r="R1853" s="53" t="e">
        <f>IF(Q1853=0,"",COUNTIF(Q$4:Q1853,1))</f>
        <v>#REF!</v>
      </c>
      <c r="S1853" s="53" t="e">
        <f>IF(#REF!=zz!BR$2400,1,0)</f>
        <v>#REF!</v>
      </c>
      <c r="T1853" s="53" t="e">
        <f>IF(S1853=0,"",COUNTIF(S$4:S1853,1))</f>
        <v>#REF!</v>
      </c>
      <c r="U1853" s="53" t="e">
        <f>IF(#REF!&lt;&gt;"",1,"")</f>
        <v>#REF!</v>
      </c>
      <c r="V1853" s="53" t="e">
        <f>IF(U1853="","",COUNTIF(U$4:U1853,1))</f>
        <v>#REF!</v>
      </c>
      <c r="W1853" s="53" t="e">
        <f>#REF!</f>
        <v>#REF!</v>
      </c>
      <c r="X1853" s="53" t="e">
        <f>IF(W1853=0,"",COUNTIF(W$4:W1853,1))</f>
        <v>#REF!</v>
      </c>
    </row>
    <row r="1854" spans="12:24" s="21" customFormat="1" x14ac:dyDescent="0.2">
      <c r="L1854" s="22">
        <v>1851</v>
      </c>
      <c r="M1854" s="22" t="e">
        <f>IF(#REF!=#REF!,1,0)</f>
        <v>#REF!</v>
      </c>
      <c r="N1854" s="22" t="e">
        <f>IF(M1854=0,"",COUNTIF(M$4:M1854,1))</f>
        <v>#REF!</v>
      </c>
      <c r="O1854" s="53" t="e">
        <f>IF(#REF!=zz!BR$2396,1,0)</f>
        <v>#REF!</v>
      </c>
      <c r="P1854" s="53" t="e">
        <f>IF(O1854=0,"",COUNTIF(O$4:O1854,1))</f>
        <v>#REF!</v>
      </c>
      <c r="Q1854" s="53" t="e">
        <f>IF(#REF!=zz!BR$2398,1,0)</f>
        <v>#REF!</v>
      </c>
      <c r="R1854" s="53" t="e">
        <f>IF(Q1854=0,"",COUNTIF(Q$4:Q1854,1))</f>
        <v>#REF!</v>
      </c>
      <c r="S1854" s="53" t="e">
        <f>IF(#REF!=zz!BR$2400,1,0)</f>
        <v>#REF!</v>
      </c>
      <c r="T1854" s="53" t="e">
        <f>IF(S1854=0,"",COUNTIF(S$4:S1854,1))</f>
        <v>#REF!</v>
      </c>
      <c r="U1854" s="53" t="e">
        <f>IF(#REF!&lt;&gt;"",1,"")</f>
        <v>#REF!</v>
      </c>
      <c r="V1854" s="53" t="e">
        <f>IF(U1854="","",COUNTIF(U$4:U1854,1))</f>
        <v>#REF!</v>
      </c>
      <c r="W1854" s="53" t="e">
        <f>#REF!</f>
        <v>#REF!</v>
      </c>
      <c r="X1854" s="53" t="e">
        <f>IF(W1854=0,"",COUNTIF(W$4:W1854,1))</f>
        <v>#REF!</v>
      </c>
    </row>
    <row r="1855" spans="12:24" s="21" customFormat="1" x14ac:dyDescent="0.2">
      <c r="L1855" s="22">
        <v>1852</v>
      </c>
      <c r="M1855" s="22" t="e">
        <f>IF(#REF!=#REF!,1,0)</f>
        <v>#REF!</v>
      </c>
      <c r="N1855" s="22" t="e">
        <f>IF(M1855=0,"",COUNTIF(M$4:M1855,1))</f>
        <v>#REF!</v>
      </c>
      <c r="O1855" s="53" t="e">
        <f>IF(#REF!=zz!BR$2396,1,0)</f>
        <v>#REF!</v>
      </c>
      <c r="P1855" s="53" t="e">
        <f>IF(O1855=0,"",COUNTIF(O$4:O1855,1))</f>
        <v>#REF!</v>
      </c>
      <c r="Q1855" s="53" t="e">
        <f>IF(#REF!=zz!BR$2398,1,0)</f>
        <v>#REF!</v>
      </c>
      <c r="R1855" s="53" t="e">
        <f>IF(Q1855=0,"",COUNTIF(Q$4:Q1855,1))</f>
        <v>#REF!</v>
      </c>
      <c r="S1855" s="53" t="e">
        <f>IF(#REF!=zz!BR$2400,1,0)</f>
        <v>#REF!</v>
      </c>
      <c r="T1855" s="53" t="e">
        <f>IF(S1855=0,"",COUNTIF(S$4:S1855,1))</f>
        <v>#REF!</v>
      </c>
      <c r="U1855" s="53" t="e">
        <f>IF(#REF!&lt;&gt;"",1,"")</f>
        <v>#REF!</v>
      </c>
      <c r="V1855" s="53" t="e">
        <f>IF(U1855="","",COUNTIF(U$4:U1855,1))</f>
        <v>#REF!</v>
      </c>
      <c r="W1855" s="53" t="e">
        <f>#REF!</f>
        <v>#REF!</v>
      </c>
      <c r="X1855" s="53" t="e">
        <f>IF(W1855=0,"",COUNTIF(W$4:W1855,1))</f>
        <v>#REF!</v>
      </c>
    </row>
    <row r="1856" spans="12:24" s="21" customFormat="1" x14ac:dyDescent="0.2">
      <c r="L1856" s="22">
        <v>1853</v>
      </c>
      <c r="M1856" s="22" t="e">
        <f>IF(#REF!=#REF!,1,0)</f>
        <v>#REF!</v>
      </c>
      <c r="N1856" s="22" t="e">
        <f>IF(M1856=0,"",COUNTIF(M$4:M1856,1))</f>
        <v>#REF!</v>
      </c>
      <c r="O1856" s="53" t="e">
        <f>IF(#REF!=zz!BR$2396,1,0)</f>
        <v>#REF!</v>
      </c>
      <c r="P1856" s="53" t="e">
        <f>IF(O1856=0,"",COUNTIF(O$4:O1856,1))</f>
        <v>#REF!</v>
      </c>
      <c r="Q1856" s="53" t="e">
        <f>IF(#REF!=zz!BR$2398,1,0)</f>
        <v>#REF!</v>
      </c>
      <c r="R1856" s="53" t="e">
        <f>IF(Q1856=0,"",COUNTIF(Q$4:Q1856,1))</f>
        <v>#REF!</v>
      </c>
      <c r="S1856" s="53" t="e">
        <f>IF(#REF!=zz!BR$2400,1,0)</f>
        <v>#REF!</v>
      </c>
      <c r="T1856" s="53" t="e">
        <f>IF(S1856=0,"",COUNTIF(S$4:S1856,1))</f>
        <v>#REF!</v>
      </c>
      <c r="U1856" s="53" t="e">
        <f>IF(#REF!&lt;&gt;"",1,"")</f>
        <v>#REF!</v>
      </c>
      <c r="V1856" s="53" t="e">
        <f>IF(U1856="","",COUNTIF(U$4:U1856,1))</f>
        <v>#REF!</v>
      </c>
      <c r="W1856" s="53" t="e">
        <f>#REF!</f>
        <v>#REF!</v>
      </c>
      <c r="X1856" s="53" t="e">
        <f>IF(W1856=0,"",COUNTIF(W$4:W1856,1))</f>
        <v>#REF!</v>
      </c>
    </row>
    <row r="1857" spans="12:24" s="21" customFormat="1" x14ac:dyDescent="0.2">
      <c r="L1857" s="22">
        <v>1854</v>
      </c>
      <c r="M1857" s="22" t="e">
        <f>IF(#REF!=#REF!,1,0)</f>
        <v>#REF!</v>
      </c>
      <c r="N1857" s="22" t="e">
        <f>IF(M1857=0,"",COUNTIF(M$4:M1857,1))</f>
        <v>#REF!</v>
      </c>
      <c r="O1857" s="53" t="e">
        <f>IF(#REF!=zz!BR$2396,1,0)</f>
        <v>#REF!</v>
      </c>
      <c r="P1857" s="53" t="e">
        <f>IF(O1857=0,"",COUNTIF(O$4:O1857,1))</f>
        <v>#REF!</v>
      </c>
      <c r="Q1857" s="53" t="e">
        <f>IF(#REF!=zz!BR$2398,1,0)</f>
        <v>#REF!</v>
      </c>
      <c r="R1857" s="53" t="e">
        <f>IF(Q1857=0,"",COUNTIF(Q$4:Q1857,1))</f>
        <v>#REF!</v>
      </c>
      <c r="S1857" s="53" t="e">
        <f>IF(#REF!=zz!BR$2400,1,0)</f>
        <v>#REF!</v>
      </c>
      <c r="T1857" s="53" t="e">
        <f>IF(S1857=0,"",COUNTIF(S$4:S1857,1))</f>
        <v>#REF!</v>
      </c>
      <c r="U1857" s="53" t="e">
        <f>IF(#REF!&lt;&gt;"",1,"")</f>
        <v>#REF!</v>
      </c>
      <c r="V1857" s="53" t="e">
        <f>IF(U1857="","",COUNTIF(U$4:U1857,1))</f>
        <v>#REF!</v>
      </c>
      <c r="W1857" s="53" t="e">
        <f>#REF!</f>
        <v>#REF!</v>
      </c>
      <c r="X1857" s="53" t="e">
        <f>IF(W1857=0,"",COUNTIF(W$4:W1857,1))</f>
        <v>#REF!</v>
      </c>
    </row>
    <row r="1858" spans="12:24" s="21" customFormat="1" x14ac:dyDescent="0.2">
      <c r="L1858" s="22">
        <v>1855</v>
      </c>
      <c r="M1858" s="22" t="e">
        <f>IF(#REF!=#REF!,1,0)</f>
        <v>#REF!</v>
      </c>
      <c r="N1858" s="22" t="e">
        <f>IF(M1858=0,"",COUNTIF(M$4:M1858,1))</f>
        <v>#REF!</v>
      </c>
      <c r="O1858" s="53" t="e">
        <f>IF(#REF!=zz!BR$2396,1,0)</f>
        <v>#REF!</v>
      </c>
      <c r="P1858" s="53" t="e">
        <f>IF(O1858=0,"",COUNTIF(O$4:O1858,1))</f>
        <v>#REF!</v>
      </c>
      <c r="Q1858" s="53" t="e">
        <f>IF(#REF!=zz!BR$2398,1,0)</f>
        <v>#REF!</v>
      </c>
      <c r="R1858" s="53" t="e">
        <f>IF(Q1858=0,"",COUNTIF(Q$4:Q1858,1))</f>
        <v>#REF!</v>
      </c>
      <c r="S1858" s="53" t="e">
        <f>IF(#REF!=zz!BR$2400,1,0)</f>
        <v>#REF!</v>
      </c>
      <c r="T1858" s="53" t="e">
        <f>IF(S1858=0,"",COUNTIF(S$4:S1858,1))</f>
        <v>#REF!</v>
      </c>
      <c r="U1858" s="53" t="e">
        <f>IF(#REF!&lt;&gt;"",1,"")</f>
        <v>#REF!</v>
      </c>
      <c r="V1858" s="53" t="e">
        <f>IF(U1858="","",COUNTIF(U$4:U1858,1))</f>
        <v>#REF!</v>
      </c>
      <c r="W1858" s="53" t="e">
        <f>#REF!</f>
        <v>#REF!</v>
      </c>
      <c r="X1858" s="53" t="e">
        <f>IF(W1858=0,"",COUNTIF(W$4:W1858,1))</f>
        <v>#REF!</v>
      </c>
    </row>
    <row r="1859" spans="12:24" s="21" customFormat="1" x14ac:dyDescent="0.2">
      <c r="L1859" s="22">
        <v>1856</v>
      </c>
      <c r="M1859" s="22" t="e">
        <f>IF(#REF!=#REF!,1,0)</f>
        <v>#REF!</v>
      </c>
      <c r="N1859" s="22" t="e">
        <f>IF(M1859=0,"",COUNTIF(M$4:M1859,1))</f>
        <v>#REF!</v>
      </c>
      <c r="O1859" s="53" t="e">
        <f>IF(#REF!=zz!BR$2396,1,0)</f>
        <v>#REF!</v>
      </c>
      <c r="P1859" s="53" t="e">
        <f>IF(O1859=0,"",COUNTIF(O$4:O1859,1))</f>
        <v>#REF!</v>
      </c>
      <c r="Q1859" s="53" t="e">
        <f>IF(#REF!=zz!BR$2398,1,0)</f>
        <v>#REF!</v>
      </c>
      <c r="R1859" s="53" t="e">
        <f>IF(Q1859=0,"",COUNTIF(Q$4:Q1859,1))</f>
        <v>#REF!</v>
      </c>
      <c r="S1859" s="53" t="e">
        <f>IF(#REF!=zz!BR$2400,1,0)</f>
        <v>#REF!</v>
      </c>
      <c r="T1859" s="53" t="e">
        <f>IF(S1859=0,"",COUNTIF(S$4:S1859,1))</f>
        <v>#REF!</v>
      </c>
      <c r="U1859" s="53" t="e">
        <f>IF(#REF!&lt;&gt;"",1,"")</f>
        <v>#REF!</v>
      </c>
      <c r="V1859" s="53" t="e">
        <f>IF(U1859="","",COUNTIF(U$4:U1859,1))</f>
        <v>#REF!</v>
      </c>
      <c r="W1859" s="53" t="e">
        <f>#REF!</f>
        <v>#REF!</v>
      </c>
      <c r="X1859" s="53" t="e">
        <f>IF(W1859=0,"",COUNTIF(W$4:W1859,1))</f>
        <v>#REF!</v>
      </c>
    </row>
    <row r="1860" spans="12:24" s="21" customFormat="1" x14ac:dyDescent="0.2">
      <c r="L1860" s="22">
        <v>1857</v>
      </c>
      <c r="M1860" s="22" t="e">
        <f>IF(#REF!=#REF!,1,0)</f>
        <v>#REF!</v>
      </c>
      <c r="N1860" s="22" t="e">
        <f>IF(M1860=0,"",COUNTIF(M$4:M1860,1))</f>
        <v>#REF!</v>
      </c>
      <c r="O1860" s="53" t="e">
        <f>IF(#REF!=zz!BR$2396,1,0)</f>
        <v>#REF!</v>
      </c>
      <c r="P1860" s="53" t="e">
        <f>IF(O1860=0,"",COUNTIF(O$4:O1860,1))</f>
        <v>#REF!</v>
      </c>
      <c r="Q1860" s="53" t="e">
        <f>IF(#REF!=zz!BR$2398,1,0)</f>
        <v>#REF!</v>
      </c>
      <c r="R1860" s="53" t="e">
        <f>IF(Q1860=0,"",COUNTIF(Q$4:Q1860,1))</f>
        <v>#REF!</v>
      </c>
      <c r="S1860" s="53" t="e">
        <f>IF(#REF!=zz!BR$2400,1,0)</f>
        <v>#REF!</v>
      </c>
      <c r="T1860" s="53" t="e">
        <f>IF(S1860=0,"",COUNTIF(S$4:S1860,1))</f>
        <v>#REF!</v>
      </c>
      <c r="U1860" s="53" t="e">
        <f>IF(#REF!&lt;&gt;"",1,"")</f>
        <v>#REF!</v>
      </c>
      <c r="V1860" s="53" t="e">
        <f>IF(U1860="","",COUNTIF(U$4:U1860,1))</f>
        <v>#REF!</v>
      </c>
      <c r="W1860" s="53" t="e">
        <f>#REF!</f>
        <v>#REF!</v>
      </c>
      <c r="X1860" s="53" t="e">
        <f>IF(W1860=0,"",COUNTIF(W$4:W1860,1))</f>
        <v>#REF!</v>
      </c>
    </row>
    <row r="1861" spans="12:24" s="21" customFormat="1" x14ac:dyDescent="0.2">
      <c r="L1861" s="22">
        <v>1858</v>
      </c>
      <c r="M1861" s="22" t="e">
        <f>IF(#REF!=#REF!,1,0)</f>
        <v>#REF!</v>
      </c>
      <c r="N1861" s="22" t="e">
        <f>IF(M1861=0,"",COUNTIF(M$4:M1861,1))</f>
        <v>#REF!</v>
      </c>
      <c r="O1861" s="53" t="e">
        <f>IF(#REF!=zz!BR$2396,1,0)</f>
        <v>#REF!</v>
      </c>
      <c r="P1861" s="53" t="e">
        <f>IF(O1861=0,"",COUNTIF(O$4:O1861,1))</f>
        <v>#REF!</v>
      </c>
      <c r="Q1861" s="53" t="e">
        <f>IF(#REF!=zz!BR$2398,1,0)</f>
        <v>#REF!</v>
      </c>
      <c r="R1861" s="53" t="e">
        <f>IF(Q1861=0,"",COUNTIF(Q$4:Q1861,1))</f>
        <v>#REF!</v>
      </c>
      <c r="S1861" s="53" t="e">
        <f>IF(#REF!=zz!BR$2400,1,0)</f>
        <v>#REF!</v>
      </c>
      <c r="T1861" s="53" t="e">
        <f>IF(S1861=0,"",COUNTIF(S$4:S1861,1))</f>
        <v>#REF!</v>
      </c>
      <c r="U1861" s="53" t="e">
        <f>IF(#REF!&lt;&gt;"",1,"")</f>
        <v>#REF!</v>
      </c>
      <c r="V1861" s="53" t="e">
        <f>IF(U1861="","",COUNTIF(U$4:U1861,1))</f>
        <v>#REF!</v>
      </c>
      <c r="W1861" s="53" t="e">
        <f>#REF!</f>
        <v>#REF!</v>
      </c>
      <c r="X1861" s="53" t="e">
        <f>IF(W1861=0,"",COUNTIF(W$4:W1861,1))</f>
        <v>#REF!</v>
      </c>
    </row>
    <row r="1862" spans="12:24" s="21" customFormat="1" x14ac:dyDescent="0.2">
      <c r="L1862" s="22">
        <v>1859</v>
      </c>
      <c r="M1862" s="22" t="e">
        <f>IF(#REF!=#REF!,1,0)</f>
        <v>#REF!</v>
      </c>
      <c r="N1862" s="22" t="e">
        <f>IF(M1862=0,"",COUNTIF(M$4:M1862,1))</f>
        <v>#REF!</v>
      </c>
      <c r="O1862" s="53" t="e">
        <f>IF(#REF!=zz!BR$2396,1,0)</f>
        <v>#REF!</v>
      </c>
      <c r="P1862" s="53" t="e">
        <f>IF(O1862=0,"",COUNTIF(O$4:O1862,1))</f>
        <v>#REF!</v>
      </c>
      <c r="Q1862" s="53" t="e">
        <f>IF(#REF!=zz!BR$2398,1,0)</f>
        <v>#REF!</v>
      </c>
      <c r="R1862" s="53" t="e">
        <f>IF(Q1862=0,"",COUNTIF(Q$4:Q1862,1))</f>
        <v>#REF!</v>
      </c>
      <c r="S1862" s="53" t="e">
        <f>IF(#REF!=zz!BR$2400,1,0)</f>
        <v>#REF!</v>
      </c>
      <c r="T1862" s="53" t="e">
        <f>IF(S1862=0,"",COUNTIF(S$4:S1862,1))</f>
        <v>#REF!</v>
      </c>
      <c r="U1862" s="53" t="e">
        <f>IF(#REF!&lt;&gt;"",1,"")</f>
        <v>#REF!</v>
      </c>
      <c r="V1862" s="53" t="e">
        <f>IF(U1862="","",COUNTIF(U$4:U1862,1))</f>
        <v>#REF!</v>
      </c>
      <c r="W1862" s="53" t="e">
        <f>#REF!</f>
        <v>#REF!</v>
      </c>
      <c r="X1862" s="53" t="e">
        <f>IF(W1862=0,"",COUNTIF(W$4:W1862,1))</f>
        <v>#REF!</v>
      </c>
    </row>
    <row r="1863" spans="12:24" s="21" customFormat="1" x14ac:dyDescent="0.2">
      <c r="L1863" s="22">
        <v>1860</v>
      </c>
      <c r="M1863" s="22" t="e">
        <f>IF(#REF!=#REF!,1,0)</f>
        <v>#REF!</v>
      </c>
      <c r="N1863" s="22" t="e">
        <f>IF(M1863=0,"",COUNTIF(M$4:M1863,1))</f>
        <v>#REF!</v>
      </c>
      <c r="O1863" s="53" t="e">
        <f>IF(#REF!=zz!BR$2396,1,0)</f>
        <v>#REF!</v>
      </c>
      <c r="P1863" s="53" t="e">
        <f>IF(O1863=0,"",COUNTIF(O$4:O1863,1))</f>
        <v>#REF!</v>
      </c>
      <c r="Q1863" s="53" t="e">
        <f>IF(#REF!=zz!BR$2398,1,0)</f>
        <v>#REF!</v>
      </c>
      <c r="R1863" s="53" t="e">
        <f>IF(Q1863=0,"",COUNTIF(Q$4:Q1863,1))</f>
        <v>#REF!</v>
      </c>
      <c r="S1863" s="53" t="e">
        <f>IF(#REF!=zz!BR$2400,1,0)</f>
        <v>#REF!</v>
      </c>
      <c r="T1863" s="53" t="e">
        <f>IF(S1863=0,"",COUNTIF(S$4:S1863,1))</f>
        <v>#REF!</v>
      </c>
      <c r="U1863" s="53" t="e">
        <f>IF(#REF!&lt;&gt;"",1,"")</f>
        <v>#REF!</v>
      </c>
      <c r="V1863" s="53" t="e">
        <f>IF(U1863="","",COUNTIF(U$4:U1863,1))</f>
        <v>#REF!</v>
      </c>
      <c r="W1863" s="53" t="e">
        <f>#REF!</f>
        <v>#REF!</v>
      </c>
      <c r="X1863" s="53" t="e">
        <f>IF(W1863=0,"",COUNTIF(W$4:W1863,1))</f>
        <v>#REF!</v>
      </c>
    </row>
    <row r="1864" spans="12:24" s="21" customFormat="1" x14ac:dyDescent="0.2">
      <c r="L1864" s="22">
        <v>1861</v>
      </c>
      <c r="M1864" s="22" t="e">
        <f>IF(#REF!=#REF!,1,0)</f>
        <v>#REF!</v>
      </c>
      <c r="N1864" s="22" t="e">
        <f>IF(M1864=0,"",COUNTIF(M$4:M1864,1))</f>
        <v>#REF!</v>
      </c>
      <c r="O1864" s="53" t="e">
        <f>IF(#REF!=zz!BR$2396,1,0)</f>
        <v>#REF!</v>
      </c>
      <c r="P1864" s="53" t="e">
        <f>IF(O1864=0,"",COUNTIF(O$4:O1864,1))</f>
        <v>#REF!</v>
      </c>
      <c r="Q1864" s="53" t="e">
        <f>IF(#REF!=zz!BR$2398,1,0)</f>
        <v>#REF!</v>
      </c>
      <c r="R1864" s="53" t="e">
        <f>IF(Q1864=0,"",COUNTIF(Q$4:Q1864,1))</f>
        <v>#REF!</v>
      </c>
      <c r="S1864" s="53" t="e">
        <f>IF(#REF!=zz!BR$2400,1,0)</f>
        <v>#REF!</v>
      </c>
      <c r="T1864" s="53" t="e">
        <f>IF(S1864=0,"",COUNTIF(S$4:S1864,1))</f>
        <v>#REF!</v>
      </c>
      <c r="U1864" s="53" t="e">
        <f>IF(#REF!&lt;&gt;"",1,"")</f>
        <v>#REF!</v>
      </c>
      <c r="V1864" s="53" t="e">
        <f>IF(U1864="","",COUNTIF(U$4:U1864,1))</f>
        <v>#REF!</v>
      </c>
      <c r="W1864" s="53" t="e">
        <f>#REF!</f>
        <v>#REF!</v>
      </c>
      <c r="X1864" s="53" t="e">
        <f>IF(W1864=0,"",COUNTIF(W$4:W1864,1))</f>
        <v>#REF!</v>
      </c>
    </row>
    <row r="1865" spans="12:24" s="21" customFormat="1" x14ac:dyDescent="0.2">
      <c r="L1865" s="22">
        <v>1862</v>
      </c>
      <c r="M1865" s="22" t="e">
        <f>IF(#REF!=#REF!,1,0)</f>
        <v>#REF!</v>
      </c>
      <c r="N1865" s="22" t="e">
        <f>IF(M1865=0,"",COUNTIF(M$4:M1865,1))</f>
        <v>#REF!</v>
      </c>
      <c r="O1865" s="53" t="e">
        <f>IF(#REF!=zz!BR$2396,1,0)</f>
        <v>#REF!</v>
      </c>
      <c r="P1865" s="53" t="e">
        <f>IF(O1865=0,"",COUNTIF(O$4:O1865,1))</f>
        <v>#REF!</v>
      </c>
      <c r="Q1865" s="53" t="e">
        <f>IF(#REF!=zz!BR$2398,1,0)</f>
        <v>#REF!</v>
      </c>
      <c r="R1865" s="53" t="e">
        <f>IF(Q1865=0,"",COUNTIF(Q$4:Q1865,1))</f>
        <v>#REF!</v>
      </c>
      <c r="S1865" s="53" t="e">
        <f>IF(#REF!=zz!BR$2400,1,0)</f>
        <v>#REF!</v>
      </c>
      <c r="T1865" s="53" t="e">
        <f>IF(S1865=0,"",COUNTIF(S$4:S1865,1))</f>
        <v>#REF!</v>
      </c>
      <c r="U1865" s="53" t="e">
        <f>IF(#REF!&lt;&gt;"",1,"")</f>
        <v>#REF!</v>
      </c>
      <c r="V1865" s="53" t="e">
        <f>IF(U1865="","",COUNTIF(U$4:U1865,1))</f>
        <v>#REF!</v>
      </c>
      <c r="W1865" s="53" t="e">
        <f>#REF!</f>
        <v>#REF!</v>
      </c>
      <c r="X1865" s="53" t="e">
        <f>IF(W1865=0,"",COUNTIF(W$4:W1865,1))</f>
        <v>#REF!</v>
      </c>
    </row>
    <row r="1866" spans="12:24" s="21" customFormat="1" x14ac:dyDescent="0.2">
      <c r="L1866" s="22">
        <v>1863</v>
      </c>
      <c r="M1866" s="22" t="e">
        <f>IF(#REF!=#REF!,1,0)</f>
        <v>#REF!</v>
      </c>
      <c r="N1866" s="22" t="e">
        <f>IF(M1866=0,"",COUNTIF(M$4:M1866,1))</f>
        <v>#REF!</v>
      </c>
      <c r="O1866" s="53" t="e">
        <f>IF(#REF!=zz!BR$2396,1,0)</f>
        <v>#REF!</v>
      </c>
      <c r="P1866" s="53" t="e">
        <f>IF(O1866=0,"",COUNTIF(O$4:O1866,1))</f>
        <v>#REF!</v>
      </c>
      <c r="Q1866" s="53" t="e">
        <f>IF(#REF!=zz!BR$2398,1,0)</f>
        <v>#REF!</v>
      </c>
      <c r="R1866" s="53" t="e">
        <f>IF(Q1866=0,"",COUNTIF(Q$4:Q1866,1))</f>
        <v>#REF!</v>
      </c>
      <c r="S1866" s="53" t="e">
        <f>IF(#REF!=zz!BR$2400,1,0)</f>
        <v>#REF!</v>
      </c>
      <c r="T1866" s="53" t="e">
        <f>IF(S1866=0,"",COUNTIF(S$4:S1866,1))</f>
        <v>#REF!</v>
      </c>
      <c r="U1866" s="53" t="e">
        <f>IF(#REF!&lt;&gt;"",1,"")</f>
        <v>#REF!</v>
      </c>
      <c r="V1866" s="53" t="e">
        <f>IF(U1866="","",COUNTIF(U$4:U1866,1))</f>
        <v>#REF!</v>
      </c>
      <c r="W1866" s="53" t="e">
        <f>#REF!</f>
        <v>#REF!</v>
      </c>
      <c r="X1866" s="53" t="e">
        <f>IF(W1866=0,"",COUNTIF(W$4:W1866,1))</f>
        <v>#REF!</v>
      </c>
    </row>
    <row r="1867" spans="12:24" s="21" customFormat="1" x14ac:dyDescent="0.2">
      <c r="L1867" s="22">
        <v>1864</v>
      </c>
      <c r="M1867" s="22" t="e">
        <f>IF(#REF!=#REF!,1,0)</f>
        <v>#REF!</v>
      </c>
      <c r="N1867" s="22" t="e">
        <f>IF(M1867=0,"",COUNTIF(M$4:M1867,1))</f>
        <v>#REF!</v>
      </c>
      <c r="O1867" s="53" t="e">
        <f>IF(#REF!=zz!BR$2396,1,0)</f>
        <v>#REF!</v>
      </c>
      <c r="P1867" s="53" t="e">
        <f>IF(O1867=0,"",COUNTIF(O$4:O1867,1))</f>
        <v>#REF!</v>
      </c>
      <c r="Q1867" s="53" t="e">
        <f>IF(#REF!=zz!BR$2398,1,0)</f>
        <v>#REF!</v>
      </c>
      <c r="R1867" s="53" t="e">
        <f>IF(Q1867=0,"",COUNTIF(Q$4:Q1867,1))</f>
        <v>#REF!</v>
      </c>
      <c r="S1867" s="53" t="e">
        <f>IF(#REF!=zz!BR$2400,1,0)</f>
        <v>#REF!</v>
      </c>
      <c r="T1867" s="53" t="e">
        <f>IF(S1867=0,"",COUNTIF(S$4:S1867,1))</f>
        <v>#REF!</v>
      </c>
      <c r="U1867" s="53" t="e">
        <f>IF(#REF!&lt;&gt;"",1,"")</f>
        <v>#REF!</v>
      </c>
      <c r="V1867" s="53" t="e">
        <f>IF(U1867="","",COUNTIF(U$4:U1867,1))</f>
        <v>#REF!</v>
      </c>
      <c r="W1867" s="53" t="e">
        <f>#REF!</f>
        <v>#REF!</v>
      </c>
      <c r="X1867" s="53" t="e">
        <f>IF(W1867=0,"",COUNTIF(W$4:W1867,1))</f>
        <v>#REF!</v>
      </c>
    </row>
    <row r="1868" spans="12:24" s="21" customFormat="1" x14ac:dyDescent="0.2">
      <c r="L1868" s="22">
        <v>1865</v>
      </c>
      <c r="M1868" s="22" t="e">
        <f>IF(#REF!=#REF!,1,0)</f>
        <v>#REF!</v>
      </c>
      <c r="N1868" s="22" t="e">
        <f>IF(M1868=0,"",COUNTIF(M$4:M1868,1))</f>
        <v>#REF!</v>
      </c>
      <c r="O1868" s="53" t="e">
        <f>IF(#REF!=zz!BR$2396,1,0)</f>
        <v>#REF!</v>
      </c>
      <c r="P1868" s="53" t="e">
        <f>IF(O1868=0,"",COUNTIF(O$4:O1868,1))</f>
        <v>#REF!</v>
      </c>
      <c r="Q1868" s="53" t="e">
        <f>IF(#REF!=zz!BR$2398,1,0)</f>
        <v>#REF!</v>
      </c>
      <c r="R1868" s="53" t="e">
        <f>IF(Q1868=0,"",COUNTIF(Q$4:Q1868,1))</f>
        <v>#REF!</v>
      </c>
      <c r="S1868" s="53" t="e">
        <f>IF(#REF!=zz!BR$2400,1,0)</f>
        <v>#REF!</v>
      </c>
      <c r="T1868" s="53" t="e">
        <f>IF(S1868=0,"",COUNTIF(S$4:S1868,1))</f>
        <v>#REF!</v>
      </c>
      <c r="U1868" s="53" t="e">
        <f>IF(#REF!&lt;&gt;"",1,"")</f>
        <v>#REF!</v>
      </c>
      <c r="V1868" s="53" t="e">
        <f>IF(U1868="","",COUNTIF(U$4:U1868,1))</f>
        <v>#REF!</v>
      </c>
      <c r="W1868" s="53" t="e">
        <f>#REF!</f>
        <v>#REF!</v>
      </c>
      <c r="X1868" s="53" t="e">
        <f>IF(W1868=0,"",COUNTIF(W$4:W1868,1))</f>
        <v>#REF!</v>
      </c>
    </row>
    <row r="1869" spans="12:24" s="21" customFormat="1" x14ac:dyDescent="0.2">
      <c r="L1869" s="22">
        <v>1866</v>
      </c>
      <c r="M1869" s="22" t="e">
        <f>IF(#REF!=#REF!,1,0)</f>
        <v>#REF!</v>
      </c>
      <c r="N1869" s="22" t="e">
        <f>IF(M1869=0,"",COUNTIF(M$4:M1869,1))</f>
        <v>#REF!</v>
      </c>
      <c r="O1869" s="53" t="e">
        <f>IF(#REF!=zz!BR$2396,1,0)</f>
        <v>#REF!</v>
      </c>
      <c r="P1869" s="53" t="e">
        <f>IF(O1869=0,"",COUNTIF(O$4:O1869,1))</f>
        <v>#REF!</v>
      </c>
      <c r="Q1869" s="53" t="e">
        <f>IF(#REF!=zz!BR$2398,1,0)</f>
        <v>#REF!</v>
      </c>
      <c r="R1869" s="53" t="e">
        <f>IF(Q1869=0,"",COUNTIF(Q$4:Q1869,1))</f>
        <v>#REF!</v>
      </c>
      <c r="S1869" s="53" t="e">
        <f>IF(#REF!=zz!BR$2400,1,0)</f>
        <v>#REF!</v>
      </c>
      <c r="T1869" s="53" t="e">
        <f>IF(S1869=0,"",COUNTIF(S$4:S1869,1))</f>
        <v>#REF!</v>
      </c>
      <c r="U1869" s="53" t="e">
        <f>IF(#REF!&lt;&gt;"",1,"")</f>
        <v>#REF!</v>
      </c>
      <c r="V1869" s="53" t="e">
        <f>IF(U1869="","",COUNTIF(U$4:U1869,1))</f>
        <v>#REF!</v>
      </c>
      <c r="W1869" s="53" t="e">
        <f>#REF!</f>
        <v>#REF!</v>
      </c>
      <c r="X1869" s="53" t="e">
        <f>IF(W1869=0,"",COUNTIF(W$4:W1869,1))</f>
        <v>#REF!</v>
      </c>
    </row>
    <row r="1870" spans="12:24" s="21" customFormat="1" x14ac:dyDescent="0.2">
      <c r="L1870" s="22">
        <v>1867</v>
      </c>
      <c r="M1870" s="22" t="e">
        <f>IF(#REF!=#REF!,1,0)</f>
        <v>#REF!</v>
      </c>
      <c r="N1870" s="22" t="e">
        <f>IF(M1870=0,"",COUNTIF(M$4:M1870,1))</f>
        <v>#REF!</v>
      </c>
      <c r="O1870" s="53" t="e">
        <f>IF(#REF!=zz!BR$2396,1,0)</f>
        <v>#REF!</v>
      </c>
      <c r="P1870" s="53" t="e">
        <f>IF(O1870=0,"",COUNTIF(O$4:O1870,1))</f>
        <v>#REF!</v>
      </c>
      <c r="Q1870" s="53" t="e">
        <f>IF(#REF!=zz!BR$2398,1,0)</f>
        <v>#REF!</v>
      </c>
      <c r="R1870" s="53" t="e">
        <f>IF(Q1870=0,"",COUNTIF(Q$4:Q1870,1))</f>
        <v>#REF!</v>
      </c>
      <c r="S1870" s="53" t="e">
        <f>IF(#REF!=zz!BR$2400,1,0)</f>
        <v>#REF!</v>
      </c>
      <c r="T1870" s="53" t="e">
        <f>IF(S1870=0,"",COUNTIF(S$4:S1870,1))</f>
        <v>#REF!</v>
      </c>
      <c r="U1870" s="53" t="e">
        <f>IF(#REF!&lt;&gt;"",1,"")</f>
        <v>#REF!</v>
      </c>
      <c r="V1870" s="53" t="e">
        <f>IF(U1870="","",COUNTIF(U$4:U1870,1))</f>
        <v>#REF!</v>
      </c>
      <c r="W1870" s="53" t="e">
        <f>#REF!</f>
        <v>#REF!</v>
      </c>
      <c r="X1870" s="53" t="e">
        <f>IF(W1870=0,"",COUNTIF(W$4:W1870,1))</f>
        <v>#REF!</v>
      </c>
    </row>
    <row r="1871" spans="12:24" s="21" customFormat="1" x14ac:dyDescent="0.2">
      <c r="L1871" s="22">
        <v>1868</v>
      </c>
      <c r="M1871" s="22" t="e">
        <f>IF(#REF!=#REF!,1,0)</f>
        <v>#REF!</v>
      </c>
      <c r="N1871" s="22" t="e">
        <f>IF(M1871=0,"",COUNTIF(M$4:M1871,1))</f>
        <v>#REF!</v>
      </c>
      <c r="O1871" s="53" t="e">
        <f>IF(#REF!=zz!BR$2396,1,0)</f>
        <v>#REF!</v>
      </c>
      <c r="P1871" s="53" t="e">
        <f>IF(O1871=0,"",COUNTIF(O$4:O1871,1))</f>
        <v>#REF!</v>
      </c>
      <c r="Q1871" s="53" t="e">
        <f>IF(#REF!=zz!BR$2398,1,0)</f>
        <v>#REF!</v>
      </c>
      <c r="R1871" s="53" t="e">
        <f>IF(Q1871=0,"",COUNTIF(Q$4:Q1871,1))</f>
        <v>#REF!</v>
      </c>
      <c r="S1871" s="53" t="e">
        <f>IF(#REF!=zz!BR$2400,1,0)</f>
        <v>#REF!</v>
      </c>
      <c r="T1871" s="53" t="e">
        <f>IF(S1871=0,"",COUNTIF(S$4:S1871,1))</f>
        <v>#REF!</v>
      </c>
      <c r="U1871" s="53" t="e">
        <f>IF(#REF!&lt;&gt;"",1,"")</f>
        <v>#REF!</v>
      </c>
      <c r="V1871" s="53" t="e">
        <f>IF(U1871="","",COUNTIF(U$4:U1871,1))</f>
        <v>#REF!</v>
      </c>
      <c r="W1871" s="53" t="e">
        <f>#REF!</f>
        <v>#REF!</v>
      </c>
      <c r="X1871" s="53" t="e">
        <f>IF(W1871=0,"",COUNTIF(W$4:W1871,1))</f>
        <v>#REF!</v>
      </c>
    </row>
    <row r="1872" spans="12:24" s="21" customFormat="1" x14ac:dyDescent="0.2">
      <c r="L1872" s="22">
        <v>1869</v>
      </c>
      <c r="M1872" s="22" t="e">
        <f>IF(#REF!=#REF!,1,0)</f>
        <v>#REF!</v>
      </c>
      <c r="N1872" s="22" t="e">
        <f>IF(M1872=0,"",COUNTIF(M$4:M1872,1))</f>
        <v>#REF!</v>
      </c>
      <c r="O1872" s="53" t="e">
        <f>IF(#REF!=zz!BR$2396,1,0)</f>
        <v>#REF!</v>
      </c>
      <c r="P1872" s="53" t="e">
        <f>IF(O1872=0,"",COUNTIF(O$4:O1872,1))</f>
        <v>#REF!</v>
      </c>
      <c r="Q1872" s="53" t="e">
        <f>IF(#REF!=zz!BR$2398,1,0)</f>
        <v>#REF!</v>
      </c>
      <c r="R1872" s="53" t="e">
        <f>IF(Q1872=0,"",COUNTIF(Q$4:Q1872,1))</f>
        <v>#REF!</v>
      </c>
      <c r="S1872" s="53" t="e">
        <f>IF(#REF!=zz!BR$2400,1,0)</f>
        <v>#REF!</v>
      </c>
      <c r="T1872" s="53" t="e">
        <f>IF(S1872=0,"",COUNTIF(S$4:S1872,1))</f>
        <v>#REF!</v>
      </c>
      <c r="U1872" s="53" t="e">
        <f>IF(#REF!&lt;&gt;"",1,"")</f>
        <v>#REF!</v>
      </c>
      <c r="V1872" s="53" t="e">
        <f>IF(U1872="","",COUNTIF(U$4:U1872,1))</f>
        <v>#REF!</v>
      </c>
      <c r="W1872" s="53" t="e">
        <f>#REF!</f>
        <v>#REF!</v>
      </c>
      <c r="X1872" s="53" t="e">
        <f>IF(W1872=0,"",COUNTIF(W$4:W1872,1))</f>
        <v>#REF!</v>
      </c>
    </row>
    <row r="1873" spans="12:24" s="21" customFormat="1" x14ac:dyDescent="0.2">
      <c r="L1873" s="22">
        <v>1870</v>
      </c>
      <c r="M1873" s="22" t="e">
        <f>IF(#REF!=#REF!,1,0)</f>
        <v>#REF!</v>
      </c>
      <c r="N1873" s="22" t="e">
        <f>IF(M1873=0,"",COUNTIF(M$4:M1873,1))</f>
        <v>#REF!</v>
      </c>
      <c r="O1873" s="53" t="e">
        <f>IF(#REF!=zz!BR$2396,1,0)</f>
        <v>#REF!</v>
      </c>
      <c r="P1873" s="53" t="e">
        <f>IF(O1873=0,"",COUNTIF(O$4:O1873,1))</f>
        <v>#REF!</v>
      </c>
      <c r="Q1873" s="53" t="e">
        <f>IF(#REF!=zz!BR$2398,1,0)</f>
        <v>#REF!</v>
      </c>
      <c r="R1873" s="53" t="e">
        <f>IF(Q1873=0,"",COUNTIF(Q$4:Q1873,1))</f>
        <v>#REF!</v>
      </c>
      <c r="S1873" s="53" t="e">
        <f>IF(#REF!=zz!BR$2400,1,0)</f>
        <v>#REF!</v>
      </c>
      <c r="T1873" s="53" t="e">
        <f>IF(S1873=0,"",COUNTIF(S$4:S1873,1))</f>
        <v>#REF!</v>
      </c>
      <c r="U1873" s="53" t="e">
        <f>IF(#REF!&lt;&gt;"",1,"")</f>
        <v>#REF!</v>
      </c>
      <c r="V1873" s="53" t="e">
        <f>IF(U1873="","",COUNTIF(U$4:U1873,1))</f>
        <v>#REF!</v>
      </c>
      <c r="W1873" s="53" t="e">
        <f>#REF!</f>
        <v>#REF!</v>
      </c>
      <c r="X1873" s="53" t="e">
        <f>IF(W1873=0,"",COUNTIF(W$4:W1873,1))</f>
        <v>#REF!</v>
      </c>
    </row>
    <row r="1874" spans="12:24" s="21" customFormat="1" x14ac:dyDescent="0.2">
      <c r="L1874" s="22">
        <v>1871</v>
      </c>
      <c r="M1874" s="22" t="e">
        <f>IF(#REF!=#REF!,1,0)</f>
        <v>#REF!</v>
      </c>
      <c r="N1874" s="22" t="e">
        <f>IF(M1874=0,"",COUNTIF(M$4:M1874,1))</f>
        <v>#REF!</v>
      </c>
      <c r="O1874" s="53" t="e">
        <f>IF(#REF!=zz!BR$2396,1,0)</f>
        <v>#REF!</v>
      </c>
      <c r="P1874" s="53" t="e">
        <f>IF(O1874=0,"",COUNTIF(O$4:O1874,1))</f>
        <v>#REF!</v>
      </c>
      <c r="Q1874" s="53" t="e">
        <f>IF(#REF!=zz!BR$2398,1,0)</f>
        <v>#REF!</v>
      </c>
      <c r="R1874" s="53" t="e">
        <f>IF(Q1874=0,"",COUNTIF(Q$4:Q1874,1))</f>
        <v>#REF!</v>
      </c>
      <c r="S1874" s="53" t="e">
        <f>IF(#REF!=zz!BR$2400,1,0)</f>
        <v>#REF!</v>
      </c>
      <c r="T1874" s="53" t="e">
        <f>IF(S1874=0,"",COUNTIF(S$4:S1874,1))</f>
        <v>#REF!</v>
      </c>
      <c r="U1874" s="53" t="e">
        <f>IF(#REF!&lt;&gt;"",1,"")</f>
        <v>#REF!</v>
      </c>
      <c r="V1874" s="53" t="e">
        <f>IF(U1874="","",COUNTIF(U$4:U1874,1))</f>
        <v>#REF!</v>
      </c>
      <c r="W1874" s="53" t="e">
        <f>#REF!</f>
        <v>#REF!</v>
      </c>
      <c r="X1874" s="53" t="e">
        <f>IF(W1874=0,"",COUNTIF(W$4:W1874,1))</f>
        <v>#REF!</v>
      </c>
    </row>
    <row r="1875" spans="12:24" s="21" customFormat="1" x14ac:dyDescent="0.2">
      <c r="L1875" s="22">
        <v>1872</v>
      </c>
      <c r="M1875" s="22" t="e">
        <f>IF(#REF!=#REF!,1,0)</f>
        <v>#REF!</v>
      </c>
      <c r="N1875" s="22" t="e">
        <f>IF(M1875=0,"",COUNTIF(M$4:M1875,1))</f>
        <v>#REF!</v>
      </c>
      <c r="O1875" s="53" t="e">
        <f>IF(#REF!=zz!BR$2396,1,0)</f>
        <v>#REF!</v>
      </c>
      <c r="P1875" s="53" t="e">
        <f>IF(O1875=0,"",COUNTIF(O$4:O1875,1))</f>
        <v>#REF!</v>
      </c>
      <c r="Q1875" s="53" t="e">
        <f>IF(#REF!=zz!BR$2398,1,0)</f>
        <v>#REF!</v>
      </c>
      <c r="R1875" s="53" t="e">
        <f>IF(Q1875=0,"",COUNTIF(Q$4:Q1875,1))</f>
        <v>#REF!</v>
      </c>
      <c r="S1875" s="53" t="e">
        <f>IF(#REF!=zz!BR$2400,1,0)</f>
        <v>#REF!</v>
      </c>
      <c r="T1875" s="53" t="e">
        <f>IF(S1875=0,"",COUNTIF(S$4:S1875,1))</f>
        <v>#REF!</v>
      </c>
      <c r="U1875" s="53" t="e">
        <f>IF(#REF!&lt;&gt;"",1,"")</f>
        <v>#REF!</v>
      </c>
      <c r="V1875" s="53" t="e">
        <f>IF(U1875="","",COUNTIF(U$4:U1875,1))</f>
        <v>#REF!</v>
      </c>
      <c r="W1875" s="53" t="e">
        <f>#REF!</f>
        <v>#REF!</v>
      </c>
      <c r="X1875" s="53" t="e">
        <f>IF(W1875=0,"",COUNTIF(W$4:W1875,1))</f>
        <v>#REF!</v>
      </c>
    </row>
    <row r="1876" spans="12:24" s="21" customFormat="1" x14ac:dyDescent="0.2">
      <c r="L1876" s="22">
        <v>1873</v>
      </c>
      <c r="M1876" s="22" t="e">
        <f>IF(#REF!=#REF!,1,0)</f>
        <v>#REF!</v>
      </c>
      <c r="N1876" s="22" t="e">
        <f>IF(M1876=0,"",COUNTIF(M$4:M1876,1))</f>
        <v>#REF!</v>
      </c>
      <c r="O1876" s="53" t="e">
        <f>IF(#REF!=zz!BR$2396,1,0)</f>
        <v>#REF!</v>
      </c>
      <c r="P1876" s="53" t="e">
        <f>IF(O1876=0,"",COUNTIF(O$4:O1876,1))</f>
        <v>#REF!</v>
      </c>
      <c r="Q1876" s="53" t="e">
        <f>IF(#REF!=zz!BR$2398,1,0)</f>
        <v>#REF!</v>
      </c>
      <c r="R1876" s="53" t="e">
        <f>IF(Q1876=0,"",COUNTIF(Q$4:Q1876,1))</f>
        <v>#REF!</v>
      </c>
      <c r="S1876" s="53" t="e">
        <f>IF(#REF!=zz!BR$2400,1,0)</f>
        <v>#REF!</v>
      </c>
      <c r="T1876" s="53" t="e">
        <f>IF(S1876=0,"",COUNTIF(S$4:S1876,1))</f>
        <v>#REF!</v>
      </c>
      <c r="U1876" s="53" t="e">
        <f>IF(#REF!&lt;&gt;"",1,"")</f>
        <v>#REF!</v>
      </c>
      <c r="V1876" s="53" t="e">
        <f>IF(U1876="","",COUNTIF(U$4:U1876,1))</f>
        <v>#REF!</v>
      </c>
      <c r="W1876" s="53" t="e">
        <f>#REF!</f>
        <v>#REF!</v>
      </c>
      <c r="X1876" s="53" t="e">
        <f>IF(W1876=0,"",COUNTIF(W$4:W1876,1))</f>
        <v>#REF!</v>
      </c>
    </row>
    <row r="1877" spans="12:24" s="21" customFormat="1" x14ac:dyDescent="0.2">
      <c r="L1877" s="22">
        <v>1874</v>
      </c>
      <c r="M1877" s="22" t="e">
        <f>IF(#REF!=#REF!,1,0)</f>
        <v>#REF!</v>
      </c>
      <c r="N1877" s="22" t="e">
        <f>IF(M1877=0,"",COUNTIF(M$4:M1877,1))</f>
        <v>#REF!</v>
      </c>
      <c r="O1877" s="53" t="e">
        <f>IF(#REF!=zz!BR$2396,1,0)</f>
        <v>#REF!</v>
      </c>
      <c r="P1877" s="53" t="e">
        <f>IF(O1877=0,"",COUNTIF(O$4:O1877,1))</f>
        <v>#REF!</v>
      </c>
      <c r="Q1877" s="53" t="e">
        <f>IF(#REF!=zz!BR$2398,1,0)</f>
        <v>#REF!</v>
      </c>
      <c r="R1877" s="53" t="e">
        <f>IF(Q1877=0,"",COUNTIF(Q$4:Q1877,1))</f>
        <v>#REF!</v>
      </c>
      <c r="S1877" s="53" t="e">
        <f>IF(#REF!=zz!BR$2400,1,0)</f>
        <v>#REF!</v>
      </c>
      <c r="T1877" s="53" t="e">
        <f>IF(S1877=0,"",COUNTIF(S$4:S1877,1))</f>
        <v>#REF!</v>
      </c>
      <c r="U1877" s="53" t="e">
        <f>IF(#REF!&lt;&gt;"",1,"")</f>
        <v>#REF!</v>
      </c>
      <c r="V1877" s="53" t="e">
        <f>IF(U1877="","",COUNTIF(U$4:U1877,1))</f>
        <v>#REF!</v>
      </c>
      <c r="W1877" s="53" t="e">
        <f>#REF!</f>
        <v>#REF!</v>
      </c>
      <c r="X1877" s="53" t="e">
        <f>IF(W1877=0,"",COUNTIF(W$4:W1877,1))</f>
        <v>#REF!</v>
      </c>
    </row>
    <row r="1878" spans="12:24" s="21" customFormat="1" x14ac:dyDescent="0.2">
      <c r="L1878" s="22">
        <v>1875</v>
      </c>
      <c r="M1878" s="22" t="e">
        <f>IF(#REF!=#REF!,1,0)</f>
        <v>#REF!</v>
      </c>
      <c r="N1878" s="22" t="e">
        <f>IF(M1878=0,"",COUNTIF(M$4:M1878,1))</f>
        <v>#REF!</v>
      </c>
      <c r="O1878" s="53" t="e">
        <f>IF(#REF!=zz!BR$2396,1,0)</f>
        <v>#REF!</v>
      </c>
      <c r="P1878" s="53" t="e">
        <f>IF(O1878=0,"",COUNTIF(O$4:O1878,1))</f>
        <v>#REF!</v>
      </c>
      <c r="Q1878" s="53" t="e">
        <f>IF(#REF!=zz!BR$2398,1,0)</f>
        <v>#REF!</v>
      </c>
      <c r="R1878" s="53" t="e">
        <f>IF(Q1878=0,"",COUNTIF(Q$4:Q1878,1))</f>
        <v>#REF!</v>
      </c>
      <c r="S1878" s="53" t="e">
        <f>IF(#REF!=zz!BR$2400,1,0)</f>
        <v>#REF!</v>
      </c>
      <c r="T1878" s="53" t="e">
        <f>IF(S1878=0,"",COUNTIF(S$4:S1878,1))</f>
        <v>#REF!</v>
      </c>
      <c r="U1878" s="53" t="e">
        <f>IF(#REF!&lt;&gt;"",1,"")</f>
        <v>#REF!</v>
      </c>
      <c r="V1878" s="53" t="e">
        <f>IF(U1878="","",COUNTIF(U$4:U1878,1))</f>
        <v>#REF!</v>
      </c>
      <c r="W1878" s="53" t="e">
        <f>#REF!</f>
        <v>#REF!</v>
      </c>
      <c r="X1878" s="53" t="e">
        <f>IF(W1878=0,"",COUNTIF(W$4:W1878,1))</f>
        <v>#REF!</v>
      </c>
    </row>
    <row r="1879" spans="12:24" s="21" customFormat="1" x14ac:dyDescent="0.2">
      <c r="L1879" s="22">
        <v>1876</v>
      </c>
      <c r="M1879" s="22" t="e">
        <f>IF(#REF!=#REF!,1,0)</f>
        <v>#REF!</v>
      </c>
      <c r="N1879" s="22" t="e">
        <f>IF(M1879=0,"",COUNTIF(M$4:M1879,1))</f>
        <v>#REF!</v>
      </c>
      <c r="O1879" s="53" t="e">
        <f>IF(#REF!=zz!BR$2396,1,0)</f>
        <v>#REF!</v>
      </c>
      <c r="P1879" s="53" t="e">
        <f>IF(O1879=0,"",COUNTIF(O$4:O1879,1))</f>
        <v>#REF!</v>
      </c>
      <c r="Q1879" s="53" t="e">
        <f>IF(#REF!=zz!BR$2398,1,0)</f>
        <v>#REF!</v>
      </c>
      <c r="R1879" s="53" t="e">
        <f>IF(Q1879=0,"",COUNTIF(Q$4:Q1879,1))</f>
        <v>#REF!</v>
      </c>
      <c r="S1879" s="53" t="e">
        <f>IF(#REF!=zz!BR$2400,1,0)</f>
        <v>#REF!</v>
      </c>
      <c r="T1879" s="53" t="e">
        <f>IF(S1879=0,"",COUNTIF(S$4:S1879,1))</f>
        <v>#REF!</v>
      </c>
      <c r="U1879" s="53" t="e">
        <f>IF(#REF!&lt;&gt;"",1,"")</f>
        <v>#REF!</v>
      </c>
      <c r="V1879" s="53" t="e">
        <f>IF(U1879="","",COUNTIF(U$4:U1879,1))</f>
        <v>#REF!</v>
      </c>
      <c r="W1879" s="53" t="e">
        <f>#REF!</f>
        <v>#REF!</v>
      </c>
      <c r="X1879" s="53" t="e">
        <f>IF(W1879=0,"",COUNTIF(W$4:W1879,1))</f>
        <v>#REF!</v>
      </c>
    </row>
    <row r="1880" spans="12:24" s="21" customFormat="1" x14ac:dyDescent="0.2">
      <c r="L1880" s="22">
        <v>1877</v>
      </c>
      <c r="M1880" s="22" t="e">
        <f>IF(#REF!=#REF!,1,0)</f>
        <v>#REF!</v>
      </c>
      <c r="N1880" s="22" t="e">
        <f>IF(M1880=0,"",COUNTIF(M$4:M1880,1))</f>
        <v>#REF!</v>
      </c>
      <c r="O1880" s="53" t="e">
        <f>IF(#REF!=zz!BR$2396,1,0)</f>
        <v>#REF!</v>
      </c>
      <c r="P1880" s="53" t="e">
        <f>IF(O1880=0,"",COUNTIF(O$4:O1880,1))</f>
        <v>#REF!</v>
      </c>
      <c r="Q1880" s="53" t="e">
        <f>IF(#REF!=zz!BR$2398,1,0)</f>
        <v>#REF!</v>
      </c>
      <c r="R1880" s="53" t="e">
        <f>IF(Q1880=0,"",COUNTIF(Q$4:Q1880,1))</f>
        <v>#REF!</v>
      </c>
      <c r="S1880" s="53" t="e">
        <f>IF(#REF!=zz!BR$2400,1,0)</f>
        <v>#REF!</v>
      </c>
      <c r="T1880" s="53" t="e">
        <f>IF(S1880=0,"",COUNTIF(S$4:S1880,1))</f>
        <v>#REF!</v>
      </c>
      <c r="U1880" s="53" t="e">
        <f>IF(#REF!&lt;&gt;"",1,"")</f>
        <v>#REF!</v>
      </c>
      <c r="V1880" s="53" t="e">
        <f>IF(U1880="","",COUNTIF(U$4:U1880,1))</f>
        <v>#REF!</v>
      </c>
      <c r="W1880" s="53" t="e">
        <f>#REF!</f>
        <v>#REF!</v>
      </c>
      <c r="X1880" s="53" t="e">
        <f>IF(W1880=0,"",COUNTIF(W$4:W1880,1))</f>
        <v>#REF!</v>
      </c>
    </row>
    <row r="1881" spans="12:24" s="21" customFormat="1" x14ac:dyDescent="0.2">
      <c r="L1881" s="22">
        <v>1878</v>
      </c>
      <c r="M1881" s="22" t="e">
        <f>IF(#REF!=#REF!,1,0)</f>
        <v>#REF!</v>
      </c>
      <c r="N1881" s="22" t="e">
        <f>IF(M1881=0,"",COUNTIF(M$4:M1881,1))</f>
        <v>#REF!</v>
      </c>
      <c r="O1881" s="53" t="e">
        <f>IF(#REF!=zz!BR$2396,1,0)</f>
        <v>#REF!</v>
      </c>
      <c r="P1881" s="53" t="e">
        <f>IF(O1881=0,"",COUNTIF(O$4:O1881,1))</f>
        <v>#REF!</v>
      </c>
      <c r="Q1881" s="53" t="e">
        <f>IF(#REF!=zz!BR$2398,1,0)</f>
        <v>#REF!</v>
      </c>
      <c r="R1881" s="53" t="e">
        <f>IF(Q1881=0,"",COUNTIF(Q$4:Q1881,1))</f>
        <v>#REF!</v>
      </c>
      <c r="S1881" s="53" t="e">
        <f>IF(#REF!=zz!BR$2400,1,0)</f>
        <v>#REF!</v>
      </c>
      <c r="T1881" s="53" t="e">
        <f>IF(S1881=0,"",COUNTIF(S$4:S1881,1))</f>
        <v>#REF!</v>
      </c>
      <c r="U1881" s="53" t="e">
        <f>IF(#REF!&lt;&gt;"",1,"")</f>
        <v>#REF!</v>
      </c>
      <c r="V1881" s="53" t="e">
        <f>IF(U1881="","",COUNTIF(U$4:U1881,1))</f>
        <v>#REF!</v>
      </c>
      <c r="W1881" s="53" t="e">
        <f>#REF!</f>
        <v>#REF!</v>
      </c>
      <c r="X1881" s="53" t="e">
        <f>IF(W1881=0,"",COUNTIF(W$4:W1881,1))</f>
        <v>#REF!</v>
      </c>
    </row>
    <row r="1882" spans="12:24" s="21" customFormat="1" x14ac:dyDescent="0.2">
      <c r="L1882" s="22">
        <v>1879</v>
      </c>
      <c r="M1882" s="22" t="e">
        <f>IF(#REF!=#REF!,1,0)</f>
        <v>#REF!</v>
      </c>
      <c r="N1882" s="22" t="e">
        <f>IF(M1882=0,"",COUNTIF(M$4:M1882,1))</f>
        <v>#REF!</v>
      </c>
      <c r="O1882" s="53" t="e">
        <f>IF(#REF!=zz!BR$2396,1,0)</f>
        <v>#REF!</v>
      </c>
      <c r="P1882" s="53" t="e">
        <f>IF(O1882=0,"",COUNTIF(O$4:O1882,1))</f>
        <v>#REF!</v>
      </c>
      <c r="Q1882" s="53" t="e">
        <f>IF(#REF!=zz!BR$2398,1,0)</f>
        <v>#REF!</v>
      </c>
      <c r="R1882" s="53" t="e">
        <f>IF(Q1882=0,"",COUNTIF(Q$4:Q1882,1))</f>
        <v>#REF!</v>
      </c>
      <c r="S1882" s="53" t="e">
        <f>IF(#REF!=zz!BR$2400,1,0)</f>
        <v>#REF!</v>
      </c>
      <c r="T1882" s="53" t="e">
        <f>IF(S1882=0,"",COUNTIF(S$4:S1882,1))</f>
        <v>#REF!</v>
      </c>
      <c r="U1882" s="53" t="e">
        <f>IF(#REF!&lt;&gt;"",1,"")</f>
        <v>#REF!</v>
      </c>
      <c r="V1882" s="53" t="e">
        <f>IF(U1882="","",COUNTIF(U$4:U1882,1))</f>
        <v>#REF!</v>
      </c>
      <c r="W1882" s="53" t="e">
        <f>#REF!</f>
        <v>#REF!</v>
      </c>
      <c r="X1882" s="53" t="e">
        <f>IF(W1882=0,"",COUNTIF(W$4:W1882,1))</f>
        <v>#REF!</v>
      </c>
    </row>
    <row r="1883" spans="12:24" s="21" customFormat="1" x14ac:dyDescent="0.2">
      <c r="L1883" s="22">
        <v>1880</v>
      </c>
      <c r="M1883" s="22" t="e">
        <f>IF(#REF!=#REF!,1,0)</f>
        <v>#REF!</v>
      </c>
      <c r="N1883" s="22" t="e">
        <f>IF(M1883=0,"",COUNTIF(M$4:M1883,1))</f>
        <v>#REF!</v>
      </c>
      <c r="O1883" s="53" t="e">
        <f>IF(#REF!=zz!BR$2396,1,0)</f>
        <v>#REF!</v>
      </c>
      <c r="P1883" s="53" t="e">
        <f>IF(O1883=0,"",COUNTIF(O$4:O1883,1))</f>
        <v>#REF!</v>
      </c>
      <c r="Q1883" s="53" t="e">
        <f>IF(#REF!=zz!BR$2398,1,0)</f>
        <v>#REF!</v>
      </c>
      <c r="R1883" s="53" t="e">
        <f>IF(Q1883=0,"",COUNTIF(Q$4:Q1883,1))</f>
        <v>#REF!</v>
      </c>
      <c r="S1883" s="53" t="e">
        <f>IF(#REF!=zz!BR$2400,1,0)</f>
        <v>#REF!</v>
      </c>
      <c r="T1883" s="53" t="e">
        <f>IF(S1883=0,"",COUNTIF(S$4:S1883,1))</f>
        <v>#REF!</v>
      </c>
      <c r="U1883" s="53" t="e">
        <f>IF(#REF!&lt;&gt;"",1,"")</f>
        <v>#REF!</v>
      </c>
      <c r="V1883" s="53" t="e">
        <f>IF(U1883="","",COUNTIF(U$4:U1883,1))</f>
        <v>#REF!</v>
      </c>
      <c r="W1883" s="53" t="e">
        <f>#REF!</f>
        <v>#REF!</v>
      </c>
      <c r="X1883" s="53" t="e">
        <f>IF(W1883=0,"",COUNTIF(W$4:W1883,1))</f>
        <v>#REF!</v>
      </c>
    </row>
    <row r="1884" spans="12:24" s="21" customFormat="1" x14ac:dyDescent="0.2">
      <c r="L1884" s="22">
        <v>1881</v>
      </c>
      <c r="M1884" s="22" t="e">
        <f>IF(#REF!=#REF!,1,0)</f>
        <v>#REF!</v>
      </c>
      <c r="N1884" s="22" t="e">
        <f>IF(M1884=0,"",COUNTIF(M$4:M1884,1))</f>
        <v>#REF!</v>
      </c>
      <c r="O1884" s="53" t="e">
        <f>IF(#REF!=zz!BR$2396,1,0)</f>
        <v>#REF!</v>
      </c>
      <c r="P1884" s="53" t="e">
        <f>IF(O1884=0,"",COUNTIF(O$4:O1884,1))</f>
        <v>#REF!</v>
      </c>
      <c r="Q1884" s="53" t="e">
        <f>IF(#REF!=zz!BR$2398,1,0)</f>
        <v>#REF!</v>
      </c>
      <c r="R1884" s="53" t="e">
        <f>IF(Q1884=0,"",COUNTIF(Q$4:Q1884,1))</f>
        <v>#REF!</v>
      </c>
      <c r="S1884" s="53" t="e">
        <f>IF(#REF!=zz!BR$2400,1,0)</f>
        <v>#REF!</v>
      </c>
      <c r="T1884" s="53" t="e">
        <f>IF(S1884=0,"",COUNTIF(S$4:S1884,1))</f>
        <v>#REF!</v>
      </c>
      <c r="U1884" s="53" t="e">
        <f>IF(#REF!&lt;&gt;"",1,"")</f>
        <v>#REF!</v>
      </c>
      <c r="V1884" s="53" t="e">
        <f>IF(U1884="","",COUNTIF(U$4:U1884,1))</f>
        <v>#REF!</v>
      </c>
      <c r="W1884" s="53" t="e">
        <f>#REF!</f>
        <v>#REF!</v>
      </c>
      <c r="X1884" s="53" t="e">
        <f>IF(W1884=0,"",COUNTIF(W$4:W1884,1))</f>
        <v>#REF!</v>
      </c>
    </row>
    <row r="1885" spans="12:24" s="21" customFormat="1" x14ac:dyDescent="0.2">
      <c r="L1885" s="22">
        <v>1882</v>
      </c>
      <c r="M1885" s="22" t="e">
        <f>IF(#REF!=#REF!,1,0)</f>
        <v>#REF!</v>
      </c>
      <c r="N1885" s="22" t="e">
        <f>IF(M1885=0,"",COUNTIF(M$4:M1885,1))</f>
        <v>#REF!</v>
      </c>
      <c r="O1885" s="53" t="e">
        <f>IF(#REF!=zz!BR$2396,1,0)</f>
        <v>#REF!</v>
      </c>
      <c r="P1885" s="53" t="e">
        <f>IF(O1885=0,"",COUNTIF(O$4:O1885,1))</f>
        <v>#REF!</v>
      </c>
      <c r="Q1885" s="53" t="e">
        <f>IF(#REF!=zz!BR$2398,1,0)</f>
        <v>#REF!</v>
      </c>
      <c r="R1885" s="53" t="e">
        <f>IF(Q1885=0,"",COUNTIF(Q$4:Q1885,1))</f>
        <v>#REF!</v>
      </c>
      <c r="S1885" s="53" t="e">
        <f>IF(#REF!=zz!BR$2400,1,0)</f>
        <v>#REF!</v>
      </c>
      <c r="T1885" s="53" t="e">
        <f>IF(S1885=0,"",COUNTIF(S$4:S1885,1))</f>
        <v>#REF!</v>
      </c>
      <c r="U1885" s="53" t="e">
        <f>IF(#REF!&lt;&gt;"",1,"")</f>
        <v>#REF!</v>
      </c>
      <c r="V1885" s="53" t="e">
        <f>IF(U1885="","",COUNTIF(U$4:U1885,1))</f>
        <v>#REF!</v>
      </c>
      <c r="W1885" s="53" t="e">
        <f>#REF!</f>
        <v>#REF!</v>
      </c>
      <c r="X1885" s="53" t="e">
        <f>IF(W1885=0,"",COUNTIF(W$4:W1885,1))</f>
        <v>#REF!</v>
      </c>
    </row>
    <row r="1886" spans="12:24" s="21" customFormat="1" x14ac:dyDescent="0.2">
      <c r="L1886" s="22">
        <v>1883</v>
      </c>
      <c r="M1886" s="22" t="e">
        <f>IF(#REF!=#REF!,1,0)</f>
        <v>#REF!</v>
      </c>
      <c r="N1886" s="22" t="e">
        <f>IF(M1886=0,"",COUNTIF(M$4:M1886,1))</f>
        <v>#REF!</v>
      </c>
      <c r="O1886" s="53" t="e">
        <f>IF(#REF!=zz!BR$2396,1,0)</f>
        <v>#REF!</v>
      </c>
      <c r="P1886" s="53" t="e">
        <f>IF(O1886=0,"",COUNTIF(O$4:O1886,1))</f>
        <v>#REF!</v>
      </c>
      <c r="Q1886" s="53" t="e">
        <f>IF(#REF!=zz!BR$2398,1,0)</f>
        <v>#REF!</v>
      </c>
      <c r="R1886" s="53" t="e">
        <f>IF(Q1886=0,"",COUNTIF(Q$4:Q1886,1))</f>
        <v>#REF!</v>
      </c>
      <c r="S1886" s="53" t="e">
        <f>IF(#REF!=zz!BR$2400,1,0)</f>
        <v>#REF!</v>
      </c>
      <c r="T1886" s="53" t="e">
        <f>IF(S1886=0,"",COUNTIF(S$4:S1886,1))</f>
        <v>#REF!</v>
      </c>
      <c r="U1886" s="53" t="e">
        <f>IF(#REF!&lt;&gt;"",1,"")</f>
        <v>#REF!</v>
      </c>
      <c r="V1886" s="53" t="e">
        <f>IF(U1886="","",COUNTIF(U$4:U1886,1))</f>
        <v>#REF!</v>
      </c>
      <c r="W1886" s="53" t="e">
        <f>#REF!</f>
        <v>#REF!</v>
      </c>
      <c r="X1886" s="53" t="e">
        <f>IF(W1886=0,"",COUNTIF(W$4:W1886,1))</f>
        <v>#REF!</v>
      </c>
    </row>
    <row r="1887" spans="12:24" s="21" customFormat="1" x14ac:dyDescent="0.2">
      <c r="L1887" s="22">
        <v>1884</v>
      </c>
      <c r="M1887" s="22" t="e">
        <f>IF(#REF!=#REF!,1,0)</f>
        <v>#REF!</v>
      </c>
      <c r="N1887" s="22" t="e">
        <f>IF(M1887=0,"",COUNTIF(M$4:M1887,1))</f>
        <v>#REF!</v>
      </c>
      <c r="O1887" s="53" t="e">
        <f>IF(#REF!=zz!BR$2396,1,0)</f>
        <v>#REF!</v>
      </c>
      <c r="P1887" s="53" t="e">
        <f>IF(O1887=0,"",COUNTIF(O$4:O1887,1))</f>
        <v>#REF!</v>
      </c>
      <c r="Q1887" s="53" t="e">
        <f>IF(#REF!=zz!BR$2398,1,0)</f>
        <v>#REF!</v>
      </c>
      <c r="R1887" s="53" t="e">
        <f>IF(Q1887=0,"",COUNTIF(Q$4:Q1887,1))</f>
        <v>#REF!</v>
      </c>
      <c r="S1887" s="53" t="e">
        <f>IF(#REF!=zz!BR$2400,1,0)</f>
        <v>#REF!</v>
      </c>
      <c r="T1887" s="53" t="e">
        <f>IF(S1887=0,"",COUNTIF(S$4:S1887,1))</f>
        <v>#REF!</v>
      </c>
      <c r="U1887" s="53" t="e">
        <f>IF(#REF!&lt;&gt;"",1,"")</f>
        <v>#REF!</v>
      </c>
      <c r="V1887" s="53" t="e">
        <f>IF(U1887="","",COUNTIF(U$4:U1887,1))</f>
        <v>#REF!</v>
      </c>
      <c r="W1887" s="53" t="e">
        <f>#REF!</f>
        <v>#REF!</v>
      </c>
      <c r="X1887" s="53" t="e">
        <f>IF(W1887=0,"",COUNTIF(W$4:W1887,1))</f>
        <v>#REF!</v>
      </c>
    </row>
    <row r="1888" spans="12:24" s="21" customFormat="1" x14ac:dyDescent="0.2">
      <c r="L1888" s="22">
        <v>1885</v>
      </c>
      <c r="M1888" s="22" t="e">
        <f>IF(#REF!=#REF!,1,0)</f>
        <v>#REF!</v>
      </c>
      <c r="N1888" s="22" t="e">
        <f>IF(M1888=0,"",COUNTIF(M$4:M1888,1))</f>
        <v>#REF!</v>
      </c>
      <c r="O1888" s="53" t="e">
        <f>IF(#REF!=zz!BR$2396,1,0)</f>
        <v>#REF!</v>
      </c>
      <c r="P1888" s="53" t="e">
        <f>IF(O1888=0,"",COUNTIF(O$4:O1888,1))</f>
        <v>#REF!</v>
      </c>
      <c r="Q1888" s="53" t="e">
        <f>IF(#REF!=zz!BR$2398,1,0)</f>
        <v>#REF!</v>
      </c>
      <c r="R1888" s="53" t="e">
        <f>IF(Q1888=0,"",COUNTIF(Q$4:Q1888,1))</f>
        <v>#REF!</v>
      </c>
      <c r="S1888" s="53" t="e">
        <f>IF(#REF!=zz!BR$2400,1,0)</f>
        <v>#REF!</v>
      </c>
      <c r="T1888" s="53" t="e">
        <f>IF(S1888=0,"",COUNTIF(S$4:S1888,1))</f>
        <v>#REF!</v>
      </c>
      <c r="U1888" s="53" t="e">
        <f>IF(#REF!&lt;&gt;"",1,"")</f>
        <v>#REF!</v>
      </c>
      <c r="V1888" s="53" t="e">
        <f>IF(U1888="","",COUNTIF(U$4:U1888,1))</f>
        <v>#REF!</v>
      </c>
      <c r="W1888" s="53" t="e">
        <f>#REF!</f>
        <v>#REF!</v>
      </c>
      <c r="X1888" s="53" t="e">
        <f>IF(W1888=0,"",COUNTIF(W$4:W1888,1))</f>
        <v>#REF!</v>
      </c>
    </row>
    <row r="1889" spans="12:24" s="21" customFormat="1" x14ac:dyDescent="0.2">
      <c r="L1889" s="22">
        <v>1886</v>
      </c>
      <c r="M1889" s="22" t="e">
        <f>IF(#REF!=#REF!,1,0)</f>
        <v>#REF!</v>
      </c>
      <c r="N1889" s="22" t="e">
        <f>IF(M1889=0,"",COUNTIF(M$4:M1889,1))</f>
        <v>#REF!</v>
      </c>
      <c r="O1889" s="53" t="e">
        <f>IF(#REF!=zz!BR$2396,1,0)</f>
        <v>#REF!</v>
      </c>
      <c r="P1889" s="53" t="e">
        <f>IF(O1889=0,"",COUNTIF(O$4:O1889,1))</f>
        <v>#REF!</v>
      </c>
      <c r="Q1889" s="53" t="e">
        <f>IF(#REF!=zz!BR$2398,1,0)</f>
        <v>#REF!</v>
      </c>
      <c r="R1889" s="53" t="e">
        <f>IF(Q1889=0,"",COUNTIF(Q$4:Q1889,1))</f>
        <v>#REF!</v>
      </c>
      <c r="S1889" s="53" t="e">
        <f>IF(#REF!=zz!BR$2400,1,0)</f>
        <v>#REF!</v>
      </c>
      <c r="T1889" s="53" t="e">
        <f>IF(S1889=0,"",COUNTIF(S$4:S1889,1))</f>
        <v>#REF!</v>
      </c>
      <c r="U1889" s="53" t="e">
        <f>IF(#REF!&lt;&gt;"",1,"")</f>
        <v>#REF!</v>
      </c>
      <c r="V1889" s="53" t="e">
        <f>IF(U1889="","",COUNTIF(U$4:U1889,1))</f>
        <v>#REF!</v>
      </c>
      <c r="W1889" s="53" t="e">
        <f>#REF!</f>
        <v>#REF!</v>
      </c>
      <c r="X1889" s="53" t="e">
        <f>IF(W1889=0,"",COUNTIF(W$4:W1889,1))</f>
        <v>#REF!</v>
      </c>
    </row>
    <row r="1890" spans="12:24" s="21" customFormat="1" x14ac:dyDescent="0.2">
      <c r="L1890" s="22">
        <v>1887</v>
      </c>
      <c r="M1890" s="22" t="e">
        <f>IF(#REF!=#REF!,1,0)</f>
        <v>#REF!</v>
      </c>
      <c r="N1890" s="22" t="e">
        <f>IF(M1890=0,"",COUNTIF(M$4:M1890,1))</f>
        <v>#REF!</v>
      </c>
      <c r="O1890" s="53" t="e">
        <f>IF(#REF!=zz!BR$2396,1,0)</f>
        <v>#REF!</v>
      </c>
      <c r="P1890" s="53" t="e">
        <f>IF(O1890=0,"",COUNTIF(O$4:O1890,1))</f>
        <v>#REF!</v>
      </c>
      <c r="Q1890" s="53" t="e">
        <f>IF(#REF!=zz!BR$2398,1,0)</f>
        <v>#REF!</v>
      </c>
      <c r="R1890" s="53" t="e">
        <f>IF(Q1890=0,"",COUNTIF(Q$4:Q1890,1))</f>
        <v>#REF!</v>
      </c>
      <c r="S1890" s="53" t="e">
        <f>IF(#REF!=zz!BR$2400,1,0)</f>
        <v>#REF!</v>
      </c>
      <c r="T1890" s="53" t="e">
        <f>IF(S1890=0,"",COUNTIF(S$4:S1890,1))</f>
        <v>#REF!</v>
      </c>
      <c r="U1890" s="53" t="e">
        <f>IF(#REF!&lt;&gt;"",1,"")</f>
        <v>#REF!</v>
      </c>
      <c r="V1890" s="53" t="e">
        <f>IF(U1890="","",COUNTIF(U$4:U1890,1))</f>
        <v>#REF!</v>
      </c>
      <c r="W1890" s="53" t="e">
        <f>#REF!</f>
        <v>#REF!</v>
      </c>
      <c r="X1890" s="53" t="e">
        <f>IF(W1890=0,"",COUNTIF(W$4:W1890,1))</f>
        <v>#REF!</v>
      </c>
    </row>
    <row r="1891" spans="12:24" s="21" customFormat="1" x14ac:dyDescent="0.2">
      <c r="L1891" s="22">
        <v>1888</v>
      </c>
      <c r="M1891" s="22" t="e">
        <f>IF(#REF!=#REF!,1,0)</f>
        <v>#REF!</v>
      </c>
      <c r="N1891" s="22" t="e">
        <f>IF(M1891=0,"",COUNTIF(M$4:M1891,1))</f>
        <v>#REF!</v>
      </c>
      <c r="O1891" s="53" t="e">
        <f>IF(#REF!=zz!BR$2396,1,0)</f>
        <v>#REF!</v>
      </c>
      <c r="P1891" s="53" t="e">
        <f>IF(O1891=0,"",COUNTIF(O$4:O1891,1))</f>
        <v>#REF!</v>
      </c>
      <c r="Q1891" s="53" t="e">
        <f>IF(#REF!=zz!BR$2398,1,0)</f>
        <v>#REF!</v>
      </c>
      <c r="R1891" s="53" t="e">
        <f>IF(Q1891=0,"",COUNTIF(Q$4:Q1891,1))</f>
        <v>#REF!</v>
      </c>
      <c r="S1891" s="53" t="e">
        <f>IF(#REF!=zz!BR$2400,1,0)</f>
        <v>#REF!</v>
      </c>
      <c r="T1891" s="53" t="e">
        <f>IF(S1891=0,"",COUNTIF(S$4:S1891,1))</f>
        <v>#REF!</v>
      </c>
      <c r="U1891" s="53" t="e">
        <f>IF(#REF!&lt;&gt;"",1,"")</f>
        <v>#REF!</v>
      </c>
      <c r="V1891" s="53" t="e">
        <f>IF(U1891="","",COUNTIF(U$4:U1891,1))</f>
        <v>#REF!</v>
      </c>
      <c r="W1891" s="53" t="e">
        <f>#REF!</f>
        <v>#REF!</v>
      </c>
      <c r="X1891" s="53" t="e">
        <f>IF(W1891=0,"",COUNTIF(W$4:W1891,1))</f>
        <v>#REF!</v>
      </c>
    </row>
    <row r="1892" spans="12:24" s="21" customFormat="1" x14ac:dyDescent="0.2">
      <c r="L1892" s="22">
        <v>1889</v>
      </c>
      <c r="M1892" s="22" t="e">
        <f>IF(#REF!=#REF!,1,0)</f>
        <v>#REF!</v>
      </c>
      <c r="N1892" s="22" t="e">
        <f>IF(M1892=0,"",COUNTIF(M$4:M1892,1))</f>
        <v>#REF!</v>
      </c>
      <c r="O1892" s="53" t="e">
        <f>IF(#REF!=zz!BR$2396,1,0)</f>
        <v>#REF!</v>
      </c>
      <c r="P1892" s="53" t="e">
        <f>IF(O1892=0,"",COUNTIF(O$4:O1892,1))</f>
        <v>#REF!</v>
      </c>
      <c r="Q1892" s="53" t="e">
        <f>IF(#REF!=zz!BR$2398,1,0)</f>
        <v>#REF!</v>
      </c>
      <c r="R1892" s="53" t="e">
        <f>IF(Q1892=0,"",COUNTIF(Q$4:Q1892,1))</f>
        <v>#REF!</v>
      </c>
      <c r="S1892" s="53" t="e">
        <f>IF(#REF!=zz!BR$2400,1,0)</f>
        <v>#REF!</v>
      </c>
      <c r="T1892" s="53" t="e">
        <f>IF(S1892=0,"",COUNTIF(S$4:S1892,1))</f>
        <v>#REF!</v>
      </c>
      <c r="U1892" s="53" t="e">
        <f>IF(#REF!&lt;&gt;"",1,"")</f>
        <v>#REF!</v>
      </c>
      <c r="V1892" s="53" t="e">
        <f>IF(U1892="","",COUNTIF(U$4:U1892,1))</f>
        <v>#REF!</v>
      </c>
      <c r="W1892" s="53" t="e">
        <f>#REF!</f>
        <v>#REF!</v>
      </c>
      <c r="X1892" s="53" t="e">
        <f>IF(W1892=0,"",COUNTIF(W$4:W1892,1))</f>
        <v>#REF!</v>
      </c>
    </row>
    <row r="1893" spans="12:24" s="21" customFormat="1" x14ac:dyDescent="0.2">
      <c r="L1893" s="22">
        <v>1890</v>
      </c>
      <c r="M1893" s="22" t="e">
        <f>IF(#REF!=#REF!,1,0)</f>
        <v>#REF!</v>
      </c>
      <c r="N1893" s="22" t="e">
        <f>IF(M1893=0,"",COUNTIF(M$4:M1893,1))</f>
        <v>#REF!</v>
      </c>
      <c r="O1893" s="53" t="e">
        <f>IF(#REF!=zz!BR$2396,1,0)</f>
        <v>#REF!</v>
      </c>
      <c r="P1893" s="53" t="e">
        <f>IF(O1893=0,"",COUNTIF(O$4:O1893,1))</f>
        <v>#REF!</v>
      </c>
      <c r="Q1893" s="53" t="e">
        <f>IF(#REF!=zz!BR$2398,1,0)</f>
        <v>#REF!</v>
      </c>
      <c r="R1893" s="53" t="e">
        <f>IF(Q1893=0,"",COUNTIF(Q$4:Q1893,1))</f>
        <v>#REF!</v>
      </c>
      <c r="S1893" s="53" t="e">
        <f>IF(#REF!=zz!BR$2400,1,0)</f>
        <v>#REF!</v>
      </c>
      <c r="T1893" s="53" t="e">
        <f>IF(S1893=0,"",COUNTIF(S$4:S1893,1))</f>
        <v>#REF!</v>
      </c>
      <c r="U1893" s="53" t="e">
        <f>IF(#REF!&lt;&gt;"",1,"")</f>
        <v>#REF!</v>
      </c>
      <c r="V1893" s="53" t="e">
        <f>IF(U1893="","",COUNTIF(U$4:U1893,1))</f>
        <v>#REF!</v>
      </c>
      <c r="W1893" s="53" t="e">
        <f>#REF!</f>
        <v>#REF!</v>
      </c>
      <c r="X1893" s="53" t="e">
        <f>IF(W1893=0,"",COUNTIF(W$4:W1893,1))</f>
        <v>#REF!</v>
      </c>
    </row>
    <row r="1894" spans="12:24" s="21" customFormat="1" x14ac:dyDescent="0.2">
      <c r="L1894" s="22">
        <v>1891</v>
      </c>
      <c r="M1894" s="22" t="e">
        <f>IF(#REF!=#REF!,1,0)</f>
        <v>#REF!</v>
      </c>
      <c r="N1894" s="22" t="e">
        <f>IF(M1894=0,"",COUNTIF(M$4:M1894,1))</f>
        <v>#REF!</v>
      </c>
      <c r="O1894" s="53" t="e">
        <f>IF(#REF!=zz!BR$2396,1,0)</f>
        <v>#REF!</v>
      </c>
      <c r="P1894" s="53" t="e">
        <f>IF(O1894=0,"",COUNTIF(O$4:O1894,1))</f>
        <v>#REF!</v>
      </c>
      <c r="Q1894" s="53" t="e">
        <f>IF(#REF!=zz!BR$2398,1,0)</f>
        <v>#REF!</v>
      </c>
      <c r="R1894" s="53" t="e">
        <f>IF(Q1894=0,"",COUNTIF(Q$4:Q1894,1))</f>
        <v>#REF!</v>
      </c>
      <c r="S1894" s="53" t="e">
        <f>IF(#REF!=zz!BR$2400,1,0)</f>
        <v>#REF!</v>
      </c>
      <c r="T1894" s="53" t="e">
        <f>IF(S1894=0,"",COUNTIF(S$4:S1894,1))</f>
        <v>#REF!</v>
      </c>
      <c r="U1894" s="53" t="e">
        <f>IF(#REF!&lt;&gt;"",1,"")</f>
        <v>#REF!</v>
      </c>
      <c r="V1894" s="53" t="e">
        <f>IF(U1894="","",COUNTIF(U$4:U1894,1))</f>
        <v>#REF!</v>
      </c>
      <c r="W1894" s="53" t="e">
        <f>#REF!</f>
        <v>#REF!</v>
      </c>
      <c r="X1894" s="53" t="e">
        <f>IF(W1894=0,"",COUNTIF(W$4:W1894,1))</f>
        <v>#REF!</v>
      </c>
    </row>
    <row r="1895" spans="12:24" s="21" customFormat="1" x14ac:dyDescent="0.2">
      <c r="L1895" s="22">
        <v>1892</v>
      </c>
      <c r="M1895" s="22" t="e">
        <f>IF(#REF!=#REF!,1,0)</f>
        <v>#REF!</v>
      </c>
      <c r="N1895" s="22" t="e">
        <f>IF(M1895=0,"",COUNTIF(M$4:M1895,1))</f>
        <v>#REF!</v>
      </c>
      <c r="O1895" s="53" t="e">
        <f>IF(#REF!=zz!BR$2396,1,0)</f>
        <v>#REF!</v>
      </c>
      <c r="P1895" s="53" t="e">
        <f>IF(O1895=0,"",COUNTIF(O$4:O1895,1))</f>
        <v>#REF!</v>
      </c>
      <c r="Q1895" s="53" t="e">
        <f>IF(#REF!=zz!BR$2398,1,0)</f>
        <v>#REF!</v>
      </c>
      <c r="R1895" s="53" t="e">
        <f>IF(Q1895=0,"",COUNTIF(Q$4:Q1895,1))</f>
        <v>#REF!</v>
      </c>
      <c r="S1895" s="53" t="e">
        <f>IF(#REF!=zz!BR$2400,1,0)</f>
        <v>#REF!</v>
      </c>
      <c r="T1895" s="53" t="e">
        <f>IF(S1895=0,"",COUNTIF(S$4:S1895,1))</f>
        <v>#REF!</v>
      </c>
      <c r="U1895" s="53" t="e">
        <f>IF(#REF!&lt;&gt;"",1,"")</f>
        <v>#REF!</v>
      </c>
      <c r="V1895" s="53" t="e">
        <f>IF(U1895="","",COUNTIF(U$4:U1895,1))</f>
        <v>#REF!</v>
      </c>
      <c r="W1895" s="53" t="e">
        <f>#REF!</f>
        <v>#REF!</v>
      </c>
      <c r="X1895" s="53" t="e">
        <f>IF(W1895=0,"",COUNTIF(W$4:W1895,1))</f>
        <v>#REF!</v>
      </c>
    </row>
    <row r="1896" spans="12:24" s="21" customFormat="1" x14ac:dyDescent="0.2">
      <c r="L1896" s="22">
        <v>1893</v>
      </c>
      <c r="M1896" s="22" t="e">
        <f>IF(#REF!=#REF!,1,0)</f>
        <v>#REF!</v>
      </c>
      <c r="N1896" s="22" t="e">
        <f>IF(M1896=0,"",COUNTIF(M$4:M1896,1))</f>
        <v>#REF!</v>
      </c>
      <c r="O1896" s="53" t="e">
        <f>IF(#REF!=zz!BR$2396,1,0)</f>
        <v>#REF!</v>
      </c>
      <c r="P1896" s="53" t="e">
        <f>IF(O1896=0,"",COUNTIF(O$4:O1896,1))</f>
        <v>#REF!</v>
      </c>
      <c r="Q1896" s="53" t="e">
        <f>IF(#REF!=zz!BR$2398,1,0)</f>
        <v>#REF!</v>
      </c>
      <c r="R1896" s="53" t="e">
        <f>IF(Q1896=0,"",COUNTIF(Q$4:Q1896,1))</f>
        <v>#REF!</v>
      </c>
      <c r="S1896" s="53" t="e">
        <f>IF(#REF!=zz!BR$2400,1,0)</f>
        <v>#REF!</v>
      </c>
      <c r="T1896" s="53" t="e">
        <f>IF(S1896=0,"",COUNTIF(S$4:S1896,1))</f>
        <v>#REF!</v>
      </c>
      <c r="U1896" s="53" t="e">
        <f>IF(#REF!&lt;&gt;"",1,"")</f>
        <v>#REF!</v>
      </c>
      <c r="V1896" s="53" t="e">
        <f>IF(U1896="","",COUNTIF(U$4:U1896,1))</f>
        <v>#REF!</v>
      </c>
      <c r="W1896" s="53" t="e">
        <f>#REF!</f>
        <v>#REF!</v>
      </c>
      <c r="X1896" s="53" t="e">
        <f>IF(W1896=0,"",COUNTIF(W$4:W1896,1))</f>
        <v>#REF!</v>
      </c>
    </row>
    <row r="1897" spans="12:24" s="21" customFormat="1" x14ac:dyDescent="0.2">
      <c r="L1897" s="22">
        <v>1894</v>
      </c>
      <c r="M1897" s="22" t="e">
        <f>IF(#REF!=#REF!,1,0)</f>
        <v>#REF!</v>
      </c>
      <c r="N1897" s="22" t="e">
        <f>IF(M1897=0,"",COUNTIF(M$4:M1897,1))</f>
        <v>#REF!</v>
      </c>
      <c r="O1897" s="53" t="e">
        <f>IF(#REF!=zz!BR$2396,1,0)</f>
        <v>#REF!</v>
      </c>
      <c r="P1897" s="53" t="e">
        <f>IF(O1897=0,"",COUNTIF(O$4:O1897,1))</f>
        <v>#REF!</v>
      </c>
      <c r="Q1897" s="53" t="e">
        <f>IF(#REF!=zz!BR$2398,1,0)</f>
        <v>#REF!</v>
      </c>
      <c r="R1897" s="53" t="e">
        <f>IF(Q1897=0,"",COUNTIF(Q$4:Q1897,1))</f>
        <v>#REF!</v>
      </c>
      <c r="S1897" s="53" t="e">
        <f>IF(#REF!=zz!BR$2400,1,0)</f>
        <v>#REF!</v>
      </c>
      <c r="T1897" s="53" t="e">
        <f>IF(S1897=0,"",COUNTIF(S$4:S1897,1))</f>
        <v>#REF!</v>
      </c>
      <c r="U1897" s="53" t="e">
        <f>IF(#REF!&lt;&gt;"",1,"")</f>
        <v>#REF!</v>
      </c>
      <c r="V1897" s="53" t="e">
        <f>IF(U1897="","",COUNTIF(U$4:U1897,1))</f>
        <v>#REF!</v>
      </c>
      <c r="W1897" s="53" t="e">
        <f>#REF!</f>
        <v>#REF!</v>
      </c>
      <c r="X1897" s="53" t="e">
        <f>IF(W1897=0,"",COUNTIF(W$4:W1897,1))</f>
        <v>#REF!</v>
      </c>
    </row>
    <row r="1898" spans="12:24" s="21" customFormat="1" x14ac:dyDescent="0.2">
      <c r="L1898" s="22">
        <v>1895</v>
      </c>
      <c r="M1898" s="22" t="e">
        <f>IF(#REF!=#REF!,1,0)</f>
        <v>#REF!</v>
      </c>
      <c r="N1898" s="22" t="e">
        <f>IF(M1898=0,"",COUNTIF(M$4:M1898,1))</f>
        <v>#REF!</v>
      </c>
      <c r="O1898" s="53" t="e">
        <f>IF(#REF!=zz!BR$2396,1,0)</f>
        <v>#REF!</v>
      </c>
      <c r="P1898" s="53" t="e">
        <f>IF(O1898=0,"",COUNTIF(O$4:O1898,1))</f>
        <v>#REF!</v>
      </c>
      <c r="Q1898" s="53" t="e">
        <f>IF(#REF!=zz!BR$2398,1,0)</f>
        <v>#REF!</v>
      </c>
      <c r="R1898" s="53" t="e">
        <f>IF(Q1898=0,"",COUNTIF(Q$4:Q1898,1))</f>
        <v>#REF!</v>
      </c>
      <c r="S1898" s="53" t="e">
        <f>IF(#REF!=zz!BR$2400,1,0)</f>
        <v>#REF!</v>
      </c>
      <c r="T1898" s="53" t="e">
        <f>IF(S1898=0,"",COUNTIF(S$4:S1898,1))</f>
        <v>#REF!</v>
      </c>
      <c r="U1898" s="53" t="e">
        <f>IF(#REF!&lt;&gt;"",1,"")</f>
        <v>#REF!</v>
      </c>
      <c r="V1898" s="53" t="e">
        <f>IF(U1898="","",COUNTIF(U$4:U1898,1))</f>
        <v>#REF!</v>
      </c>
      <c r="W1898" s="53" t="e">
        <f>#REF!</f>
        <v>#REF!</v>
      </c>
      <c r="X1898" s="53" t="e">
        <f>IF(W1898=0,"",COUNTIF(W$4:W1898,1))</f>
        <v>#REF!</v>
      </c>
    </row>
    <row r="1899" spans="12:24" s="21" customFormat="1" x14ac:dyDescent="0.2">
      <c r="L1899" s="22">
        <v>1896</v>
      </c>
      <c r="M1899" s="22" t="e">
        <f>IF(#REF!=#REF!,1,0)</f>
        <v>#REF!</v>
      </c>
      <c r="N1899" s="22" t="e">
        <f>IF(M1899=0,"",COUNTIF(M$4:M1899,1))</f>
        <v>#REF!</v>
      </c>
      <c r="O1899" s="53" t="e">
        <f>IF(#REF!=zz!BR$2396,1,0)</f>
        <v>#REF!</v>
      </c>
      <c r="P1899" s="53" t="e">
        <f>IF(O1899=0,"",COUNTIF(O$4:O1899,1))</f>
        <v>#REF!</v>
      </c>
      <c r="Q1899" s="53" t="e">
        <f>IF(#REF!=zz!BR$2398,1,0)</f>
        <v>#REF!</v>
      </c>
      <c r="R1899" s="53" t="e">
        <f>IF(Q1899=0,"",COUNTIF(Q$4:Q1899,1))</f>
        <v>#REF!</v>
      </c>
      <c r="S1899" s="53" t="e">
        <f>IF(#REF!=zz!BR$2400,1,0)</f>
        <v>#REF!</v>
      </c>
      <c r="T1899" s="53" t="e">
        <f>IF(S1899=0,"",COUNTIF(S$4:S1899,1))</f>
        <v>#REF!</v>
      </c>
      <c r="U1899" s="53" t="e">
        <f>IF(#REF!&lt;&gt;"",1,"")</f>
        <v>#REF!</v>
      </c>
      <c r="V1899" s="53" t="e">
        <f>IF(U1899="","",COUNTIF(U$4:U1899,1))</f>
        <v>#REF!</v>
      </c>
      <c r="W1899" s="53" t="e">
        <f>#REF!</f>
        <v>#REF!</v>
      </c>
      <c r="X1899" s="53" t="e">
        <f>IF(W1899=0,"",COUNTIF(W$4:W1899,1))</f>
        <v>#REF!</v>
      </c>
    </row>
    <row r="1900" spans="12:24" s="21" customFormat="1" x14ac:dyDescent="0.2">
      <c r="L1900" s="22">
        <v>1897</v>
      </c>
      <c r="M1900" s="22" t="e">
        <f>IF(#REF!=#REF!,1,0)</f>
        <v>#REF!</v>
      </c>
      <c r="N1900" s="22" t="e">
        <f>IF(M1900=0,"",COUNTIF(M$4:M1900,1))</f>
        <v>#REF!</v>
      </c>
      <c r="O1900" s="53" t="e">
        <f>IF(#REF!=zz!BR$2396,1,0)</f>
        <v>#REF!</v>
      </c>
      <c r="P1900" s="53" t="e">
        <f>IF(O1900=0,"",COUNTIF(O$4:O1900,1))</f>
        <v>#REF!</v>
      </c>
      <c r="Q1900" s="53" t="e">
        <f>IF(#REF!=zz!BR$2398,1,0)</f>
        <v>#REF!</v>
      </c>
      <c r="R1900" s="53" t="e">
        <f>IF(Q1900=0,"",COUNTIF(Q$4:Q1900,1))</f>
        <v>#REF!</v>
      </c>
      <c r="S1900" s="53" t="e">
        <f>IF(#REF!=zz!BR$2400,1,0)</f>
        <v>#REF!</v>
      </c>
      <c r="T1900" s="53" t="e">
        <f>IF(S1900=0,"",COUNTIF(S$4:S1900,1))</f>
        <v>#REF!</v>
      </c>
      <c r="U1900" s="53" t="e">
        <f>IF(#REF!&lt;&gt;"",1,"")</f>
        <v>#REF!</v>
      </c>
      <c r="V1900" s="53" t="e">
        <f>IF(U1900="","",COUNTIF(U$4:U1900,1))</f>
        <v>#REF!</v>
      </c>
      <c r="W1900" s="53" t="e">
        <f>#REF!</f>
        <v>#REF!</v>
      </c>
      <c r="X1900" s="53" t="e">
        <f>IF(W1900=0,"",COUNTIF(W$4:W1900,1))</f>
        <v>#REF!</v>
      </c>
    </row>
    <row r="1901" spans="12:24" s="21" customFormat="1" x14ac:dyDescent="0.2">
      <c r="L1901" s="22">
        <v>1898</v>
      </c>
      <c r="M1901" s="22" t="e">
        <f>IF(#REF!=#REF!,1,0)</f>
        <v>#REF!</v>
      </c>
      <c r="N1901" s="22" t="e">
        <f>IF(M1901=0,"",COUNTIF(M$4:M1901,1))</f>
        <v>#REF!</v>
      </c>
      <c r="O1901" s="53" t="e">
        <f>IF(#REF!=zz!BR$2396,1,0)</f>
        <v>#REF!</v>
      </c>
      <c r="P1901" s="53" t="e">
        <f>IF(O1901=0,"",COUNTIF(O$4:O1901,1))</f>
        <v>#REF!</v>
      </c>
      <c r="Q1901" s="53" t="e">
        <f>IF(#REF!=zz!BR$2398,1,0)</f>
        <v>#REF!</v>
      </c>
      <c r="R1901" s="53" t="e">
        <f>IF(Q1901=0,"",COUNTIF(Q$4:Q1901,1))</f>
        <v>#REF!</v>
      </c>
      <c r="S1901" s="53" t="e">
        <f>IF(#REF!=zz!BR$2400,1,0)</f>
        <v>#REF!</v>
      </c>
      <c r="T1901" s="53" t="e">
        <f>IF(S1901=0,"",COUNTIF(S$4:S1901,1))</f>
        <v>#REF!</v>
      </c>
      <c r="U1901" s="53" t="e">
        <f>IF(#REF!&lt;&gt;"",1,"")</f>
        <v>#REF!</v>
      </c>
      <c r="V1901" s="53" t="e">
        <f>IF(U1901="","",COUNTIF(U$4:U1901,1))</f>
        <v>#REF!</v>
      </c>
      <c r="W1901" s="53" t="e">
        <f>#REF!</f>
        <v>#REF!</v>
      </c>
      <c r="X1901" s="53" t="e">
        <f>IF(W1901=0,"",COUNTIF(W$4:W1901,1))</f>
        <v>#REF!</v>
      </c>
    </row>
    <row r="1902" spans="12:24" s="21" customFormat="1" x14ac:dyDescent="0.2">
      <c r="L1902" s="22">
        <v>1899</v>
      </c>
      <c r="M1902" s="22" t="e">
        <f>IF(#REF!=#REF!,1,0)</f>
        <v>#REF!</v>
      </c>
      <c r="N1902" s="22" t="e">
        <f>IF(M1902=0,"",COUNTIF(M$4:M1902,1))</f>
        <v>#REF!</v>
      </c>
      <c r="O1902" s="53" t="e">
        <f>IF(#REF!=zz!BR$2396,1,0)</f>
        <v>#REF!</v>
      </c>
      <c r="P1902" s="53" t="e">
        <f>IF(O1902=0,"",COUNTIF(O$4:O1902,1))</f>
        <v>#REF!</v>
      </c>
      <c r="Q1902" s="53" t="e">
        <f>IF(#REF!=zz!BR$2398,1,0)</f>
        <v>#REF!</v>
      </c>
      <c r="R1902" s="53" t="e">
        <f>IF(Q1902=0,"",COUNTIF(Q$4:Q1902,1))</f>
        <v>#REF!</v>
      </c>
      <c r="S1902" s="53" t="e">
        <f>IF(#REF!=zz!BR$2400,1,0)</f>
        <v>#REF!</v>
      </c>
      <c r="T1902" s="53" t="e">
        <f>IF(S1902=0,"",COUNTIF(S$4:S1902,1))</f>
        <v>#REF!</v>
      </c>
      <c r="U1902" s="53" t="e">
        <f>IF(#REF!&lt;&gt;"",1,"")</f>
        <v>#REF!</v>
      </c>
      <c r="V1902" s="53" t="e">
        <f>IF(U1902="","",COUNTIF(U$4:U1902,1))</f>
        <v>#REF!</v>
      </c>
      <c r="W1902" s="53" t="e">
        <f>#REF!</f>
        <v>#REF!</v>
      </c>
      <c r="X1902" s="53" t="e">
        <f>IF(W1902=0,"",COUNTIF(W$4:W1902,1))</f>
        <v>#REF!</v>
      </c>
    </row>
    <row r="1903" spans="12:24" s="21" customFormat="1" x14ac:dyDescent="0.2">
      <c r="L1903" s="22">
        <v>1900</v>
      </c>
      <c r="M1903" s="22" t="e">
        <f>IF(#REF!=#REF!,1,0)</f>
        <v>#REF!</v>
      </c>
      <c r="N1903" s="22" t="e">
        <f>IF(M1903=0,"",COUNTIF(M$4:M1903,1))</f>
        <v>#REF!</v>
      </c>
      <c r="O1903" s="53" t="e">
        <f>IF(#REF!=zz!BR$2396,1,0)</f>
        <v>#REF!</v>
      </c>
      <c r="P1903" s="53" t="e">
        <f>IF(O1903=0,"",COUNTIF(O$4:O1903,1))</f>
        <v>#REF!</v>
      </c>
      <c r="Q1903" s="53" t="e">
        <f>IF(#REF!=zz!BR$2398,1,0)</f>
        <v>#REF!</v>
      </c>
      <c r="R1903" s="53" t="e">
        <f>IF(Q1903=0,"",COUNTIF(Q$4:Q1903,1))</f>
        <v>#REF!</v>
      </c>
      <c r="S1903" s="53" t="e">
        <f>IF(#REF!=zz!BR$2400,1,0)</f>
        <v>#REF!</v>
      </c>
      <c r="T1903" s="53" t="e">
        <f>IF(S1903=0,"",COUNTIF(S$4:S1903,1))</f>
        <v>#REF!</v>
      </c>
      <c r="U1903" s="53" t="e">
        <f>IF(#REF!&lt;&gt;"",1,"")</f>
        <v>#REF!</v>
      </c>
      <c r="V1903" s="53" t="e">
        <f>IF(U1903="","",COUNTIF(U$4:U1903,1))</f>
        <v>#REF!</v>
      </c>
      <c r="W1903" s="53" t="e">
        <f>#REF!</f>
        <v>#REF!</v>
      </c>
      <c r="X1903" s="53" t="e">
        <f>IF(W1903=0,"",COUNTIF(W$4:W1903,1))</f>
        <v>#REF!</v>
      </c>
    </row>
    <row r="1904" spans="12:24" s="21" customFormat="1" x14ac:dyDescent="0.2">
      <c r="L1904" s="22">
        <v>1901</v>
      </c>
      <c r="M1904" s="22" t="e">
        <f>IF(#REF!=#REF!,1,0)</f>
        <v>#REF!</v>
      </c>
      <c r="N1904" s="22" t="e">
        <f>IF(M1904=0,"",COUNTIF(M$4:M1904,1))</f>
        <v>#REF!</v>
      </c>
      <c r="O1904" s="53" t="e">
        <f>IF(#REF!=zz!BR$2396,1,0)</f>
        <v>#REF!</v>
      </c>
      <c r="P1904" s="53" t="e">
        <f>IF(O1904=0,"",COUNTIF(O$4:O1904,1))</f>
        <v>#REF!</v>
      </c>
      <c r="Q1904" s="53" t="e">
        <f>IF(#REF!=zz!BR$2398,1,0)</f>
        <v>#REF!</v>
      </c>
      <c r="R1904" s="53" t="e">
        <f>IF(Q1904=0,"",COUNTIF(Q$4:Q1904,1))</f>
        <v>#REF!</v>
      </c>
      <c r="S1904" s="53" t="e">
        <f>IF(#REF!=zz!BR$2400,1,0)</f>
        <v>#REF!</v>
      </c>
      <c r="T1904" s="53" t="e">
        <f>IF(S1904=0,"",COUNTIF(S$4:S1904,1))</f>
        <v>#REF!</v>
      </c>
      <c r="U1904" s="53" t="e">
        <f>IF(#REF!&lt;&gt;"",1,"")</f>
        <v>#REF!</v>
      </c>
      <c r="V1904" s="53" t="e">
        <f>IF(U1904="","",COUNTIF(U$4:U1904,1))</f>
        <v>#REF!</v>
      </c>
      <c r="W1904" s="53" t="e">
        <f>#REF!</f>
        <v>#REF!</v>
      </c>
      <c r="X1904" s="53" t="e">
        <f>IF(W1904=0,"",COUNTIF(W$4:W1904,1))</f>
        <v>#REF!</v>
      </c>
    </row>
    <row r="1905" spans="12:24" s="21" customFormat="1" x14ac:dyDescent="0.2">
      <c r="L1905" s="22">
        <v>1902</v>
      </c>
      <c r="M1905" s="22" t="e">
        <f>IF(#REF!=#REF!,1,0)</f>
        <v>#REF!</v>
      </c>
      <c r="N1905" s="22" t="e">
        <f>IF(M1905=0,"",COUNTIF(M$4:M1905,1))</f>
        <v>#REF!</v>
      </c>
      <c r="O1905" s="53" t="e">
        <f>IF(#REF!=zz!BR$2396,1,0)</f>
        <v>#REF!</v>
      </c>
      <c r="P1905" s="53" t="e">
        <f>IF(O1905=0,"",COUNTIF(O$4:O1905,1))</f>
        <v>#REF!</v>
      </c>
      <c r="Q1905" s="53" t="e">
        <f>IF(#REF!=zz!BR$2398,1,0)</f>
        <v>#REF!</v>
      </c>
      <c r="R1905" s="53" t="e">
        <f>IF(Q1905=0,"",COUNTIF(Q$4:Q1905,1))</f>
        <v>#REF!</v>
      </c>
      <c r="S1905" s="53" t="e">
        <f>IF(#REF!=zz!BR$2400,1,0)</f>
        <v>#REF!</v>
      </c>
      <c r="T1905" s="53" t="e">
        <f>IF(S1905=0,"",COUNTIF(S$4:S1905,1))</f>
        <v>#REF!</v>
      </c>
      <c r="U1905" s="53" t="e">
        <f>IF(#REF!&lt;&gt;"",1,"")</f>
        <v>#REF!</v>
      </c>
      <c r="V1905" s="53" t="e">
        <f>IF(U1905="","",COUNTIF(U$4:U1905,1))</f>
        <v>#REF!</v>
      </c>
      <c r="W1905" s="53" t="e">
        <f>#REF!</f>
        <v>#REF!</v>
      </c>
      <c r="X1905" s="53" t="e">
        <f>IF(W1905=0,"",COUNTIF(W$4:W1905,1))</f>
        <v>#REF!</v>
      </c>
    </row>
    <row r="1906" spans="12:24" s="21" customFormat="1" x14ac:dyDescent="0.2">
      <c r="L1906" s="22">
        <v>1903</v>
      </c>
      <c r="M1906" s="22" t="e">
        <f>IF(#REF!=#REF!,1,0)</f>
        <v>#REF!</v>
      </c>
      <c r="N1906" s="22" t="e">
        <f>IF(M1906=0,"",COUNTIF(M$4:M1906,1))</f>
        <v>#REF!</v>
      </c>
      <c r="O1906" s="53" t="e">
        <f>IF(#REF!=zz!BR$2396,1,0)</f>
        <v>#REF!</v>
      </c>
      <c r="P1906" s="53" t="e">
        <f>IF(O1906=0,"",COUNTIF(O$4:O1906,1))</f>
        <v>#REF!</v>
      </c>
      <c r="Q1906" s="53" t="e">
        <f>IF(#REF!=zz!BR$2398,1,0)</f>
        <v>#REF!</v>
      </c>
      <c r="R1906" s="53" t="e">
        <f>IF(Q1906=0,"",COUNTIF(Q$4:Q1906,1))</f>
        <v>#REF!</v>
      </c>
      <c r="S1906" s="53" t="e">
        <f>IF(#REF!=zz!BR$2400,1,0)</f>
        <v>#REF!</v>
      </c>
      <c r="T1906" s="53" t="e">
        <f>IF(S1906=0,"",COUNTIF(S$4:S1906,1))</f>
        <v>#REF!</v>
      </c>
      <c r="U1906" s="53" t="e">
        <f>IF(#REF!&lt;&gt;"",1,"")</f>
        <v>#REF!</v>
      </c>
      <c r="V1906" s="53" t="e">
        <f>IF(U1906="","",COUNTIF(U$4:U1906,1))</f>
        <v>#REF!</v>
      </c>
      <c r="W1906" s="53" t="e">
        <f>#REF!</f>
        <v>#REF!</v>
      </c>
      <c r="X1906" s="53" t="e">
        <f>IF(W1906=0,"",COUNTIF(W$4:W1906,1))</f>
        <v>#REF!</v>
      </c>
    </row>
    <row r="1907" spans="12:24" s="21" customFormat="1" x14ac:dyDescent="0.2">
      <c r="L1907" s="22">
        <v>1904</v>
      </c>
      <c r="M1907" s="22" t="e">
        <f>IF(#REF!=#REF!,1,0)</f>
        <v>#REF!</v>
      </c>
      <c r="N1907" s="22" t="e">
        <f>IF(M1907=0,"",COUNTIF(M$4:M1907,1))</f>
        <v>#REF!</v>
      </c>
      <c r="O1907" s="53" t="e">
        <f>IF(#REF!=zz!BR$2396,1,0)</f>
        <v>#REF!</v>
      </c>
      <c r="P1907" s="53" t="e">
        <f>IF(O1907=0,"",COUNTIF(O$4:O1907,1))</f>
        <v>#REF!</v>
      </c>
      <c r="Q1907" s="53" t="e">
        <f>IF(#REF!=zz!BR$2398,1,0)</f>
        <v>#REF!</v>
      </c>
      <c r="R1907" s="53" t="e">
        <f>IF(Q1907=0,"",COUNTIF(Q$4:Q1907,1))</f>
        <v>#REF!</v>
      </c>
      <c r="S1907" s="53" t="e">
        <f>IF(#REF!=zz!BR$2400,1,0)</f>
        <v>#REF!</v>
      </c>
      <c r="T1907" s="53" t="e">
        <f>IF(S1907=0,"",COUNTIF(S$4:S1907,1))</f>
        <v>#REF!</v>
      </c>
      <c r="U1907" s="53" t="e">
        <f>IF(#REF!&lt;&gt;"",1,"")</f>
        <v>#REF!</v>
      </c>
      <c r="V1907" s="53" t="e">
        <f>IF(U1907="","",COUNTIF(U$4:U1907,1))</f>
        <v>#REF!</v>
      </c>
      <c r="W1907" s="53" t="e">
        <f>#REF!</f>
        <v>#REF!</v>
      </c>
      <c r="X1907" s="53" t="e">
        <f>IF(W1907=0,"",COUNTIF(W$4:W1907,1))</f>
        <v>#REF!</v>
      </c>
    </row>
    <row r="1908" spans="12:24" s="21" customFormat="1" x14ac:dyDescent="0.2">
      <c r="L1908" s="22">
        <v>1905</v>
      </c>
      <c r="M1908" s="22" t="e">
        <f>IF(#REF!=#REF!,1,0)</f>
        <v>#REF!</v>
      </c>
      <c r="N1908" s="22" t="e">
        <f>IF(M1908=0,"",COUNTIF(M$4:M1908,1))</f>
        <v>#REF!</v>
      </c>
      <c r="O1908" s="53" t="e">
        <f>IF(#REF!=zz!BR$2396,1,0)</f>
        <v>#REF!</v>
      </c>
      <c r="P1908" s="53" t="e">
        <f>IF(O1908=0,"",COUNTIF(O$4:O1908,1))</f>
        <v>#REF!</v>
      </c>
      <c r="Q1908" s="53" t="e">
        <f>IF(#REF!=zz!BR$2398,1,0)</f>
        <v>#REF!</v>
      </c>
      <c r="R1908" s="53" t="e">
        <f>IF(Q1908=0,"",COUNTIF(Q$4:Q1908,1))</f>
        <v>#REF!</v>
      </c>
      <c r="S1908" s="53" t="e">
        <f>IF(#REF!=zz!BR$2400,1,0)</f>
        <v>#REF!</v>
      </c>
      <c r="T1908" s="53" t="e">
        <f>IF(S1908=0,"",COUNTIF(S$4:S1908,1))</f>
        <v>#REF!</v>
      </c>
      <c r="U1908" s="53" t="e">
        <f>IF(#REF!&lt;&gt;"",1,"")</f>
        <v>#REF!</v>
      </c>
      <c r="V1908" s="53" t="e">
        <f>IF(U1908="","",COUNTIF(U$4:U1908,1))</f>
        <v>#REF!</v>
      </c>
      <c r="W1908" s="53" t="e">
        <f>#REF!</f>
        <v>#REF!</v>
      </c>
      <c r="X1908" s="53" t="e">
        <f>IF(W1908=0,"",COUNTIF(W$4:W1908,1))</f>
        <v>#REF!</v>
      </c>
    </row>
    <row r="1909" spans="12:24" s="21" customFormat="1" x14ac:dyDescent="0.2">
      <c r="L1909" s="22">
        <v>1906</v>
      </c>
      <c r="M1909" s="22" t="e">
        <f>IF(#REF!=#REF!,1,0)</f>
        <v>#REF!</v>
      </c>
      <c r="N1909" s="22" t="e">
        <f>IF(M1909=0,"",COUNTIF(M$4:M1909,1))</f>
        <v>#REF!</v>
      </c>
      <c r="O1909" s="53" t="e">
        <f>IF(#REF!=zz!BR$2396,1,0)</f>
        <v>#REF!</v>
      </c>
      <c r="P1909" s="53" t="e">
        <f>IF(O1909=0,"",COUNTIF(O$4:O1909,1))</f>
        <v>#REF!</v>
      </c>
      <c r="Q1909" s="53" t="e">
        <f>IF(#REF!=zz!BR$2398,1,0)</f>
        <v>#REF!</v>
      </c>
      <c r="R1909" s="53" t="e">
        <f>IF(Q1909=0,"",COUNTIF(Q$4:Q1909,1))</f>
        <v>#REF!</v>
      </c>
      <c r="S1909" s="53" t="e">
        <f>IF(#REF!=zz!BR$2400,1,0)</f>
        <v>#REF!</v>
      </c>
      <c r="T1909" s="53" t="e">
        <f>IF(S1909=0,"",COUNTIF(S$4:S1909,1))</f>
        <v>#REF!</v>
      </c>
      <c r="U1909" s="53" t="e">
        <f>IF(#REF!&lt;&gt;"",1,"")</f>
        <v>#REF!</v>
      </c>
      <c r="V1909" s="53" t="e">
        <f>IF(U1909="","",COUNTIF(U$4:U1909,1))</f>
        <v>#REF!</v>
      </c>
      <c r="W1909" s="53" t="e">
        <f>#REF!</f>
        <v>#REF!</v>
      </c>
      <c r="X1909" s="53" t="e">
        <f>IF(W1909=0,"",COUNTIF(W$4:W1909,1))</f>
        <v>#REF!</v>
      </c>
    </row>
    <row r="1910" spans="12:24" s="21" customFormat="1" x14ac:dyDescent="0.2">
      <c r="L1910" s="22">
        <v>1907</v>
      </c>
      <c r="M1910" s="22" t="e">
        <f>IF(#REF!=#REF!,1,0)</f>
        <v>#REF!</v>
      </c>
      <c r="N1910" s="22" t="e">
        <f>IF(M1910=0,"",COUNTIF(M$4:M1910,1))</f>
        <v>#REF!</v>
      </c>
      <c r="O1910" s="53" t="e">
        <f>IF(#REF!=zz!BR$2396,1,0)</f>
        <v>#REF!</v>
      </c>
      <c r="P1910" s="53" t="e">
        <f>IF(O1910=0,"",COUNTIF(O$4:O1910,1))</f>
        <v>#REF!</v>
      </c>
      <c r="Q1910" s="53" t="e">
        <f>IF(#REF!=zz!BR$2398,1,0)</f>
        <v>#REF!</v>
      </c>
      <c r="R1910" s="53" t="e">
        <f>IF(Q1910=0,"",COUNTIF(Q$4:Q1910,1))</f>
        <v>#REF!</v>
      </c>
      <c r="S1910" s="53" t="e">
        <f>IF(#REF!=zz!BR$2400,1,0)</f>
        <v>#REF!</v>
      </c>
      <c r="T1910" s="53" t="e">
        <f>IF(S1910=0,"",COUNTIF(S$4:S1910,1))</f>
        <v>#REF!</v>
      </c>
      <c r="U1910" s="53" t="e">
        <f>IF(#REF!&lt;&gt;"",1,"")</f>
        <v>#REF!</v>
      </c>
      <c r="V1910" s="53" t="e">
        <f>IF(U1910="","",COUNTIF(U$4:U1910,1))</f>
        <v>#REF!</v>
      </c>
      <c r="W1910" s="53" t="e">
        <f>#REF!</f>
        <v>#REF!</v>
      </c>
      <c r="X1910" s="53" t="e">
        <f>IF(W1910=0,"",COUNTIF(W$4:W1910,1))</f>
        <v>#REF!</v>
      </c>
    </row>
    <row r="1911" spans="12:24" s="21" customFormat="1" x14ac:dyDescent="0.2">
      <c r="L1911" s="22">
        <v>1908</v>
      </c>
      <c r="M1911" s="22" t="e">
        <f>IF(#REF!=#REF!,1,0)</f>
        <v>#REF!</v>
      </c>
      <c r="N1911" s="22" t="e">
        <f>IF(M1911=0,"",COUNTIF(M$4:M1911,1))</f>
        <v>#REF!</v>
      </c>
      <c r="O1911" s="53" t="e">
        <f>IF(#REF!=zz!BR$2396,1,0)</f>
        <v>#REF!</v>
      </c>
      <c r="P1911" s="53" t="e">
        <f>IF(O1911=0,"",COUNTIF(O$4:O1911,1))</f>
        <v>#REF!</v>
      </c>
      <c r="Q1911" s="53" t="e">
        <f>IF(#REF!=zz!BR$2398,1,0)</f>
        <v>#REF!</v>
      </c>
      <c r="R1911" s="53" t="e">
        <f>IF(Q1911=0,"",COUNTIF(Q$4:Q1911,1))</f>
        <v>#REF!</v>
      </c>
      <c r="S1911" s="53" t="e">
        <f>IF(#REF!=zz!BR$2400,1,0)</f>
        <v>#REF!</v>
      </c>
      <c r="T1911" s="53" t="e">
        <f>IF(S1911=0,"",COUNTIF(S$4:S1911,1))</f>
        <v>#REF!</v>
      </c>
      <c r="U1911" s="53" t="e">
        <f>IF(#REF!&lt;&gt;"",1,"")</f>
        <v>#REF!</v>
      </c>
      <c r="V1911" s="53" t="e">
        <f>IF(U1911="","",COUNTIF(U$4:U1911,1))</f>
        <v>#REF!</v>
      </c>
      <c r="W1911" s="53" t="e">
        <f>#REF!</f>
        <v>#REF!</v>
      </c>
      <c r="X1911" s="53" t="e">
        <f>IF(W1911=0,"",COUNTIF(W$4:W1911,1))</f>
        <v>#REF!</v>
      </c>
    </row>
    <row r="1912" spans="12:24" s="21" customFormat="1" x14ac:dyDescent="0.2">
      <c r="L1912" s="22">
        <v>1909</v>
      </c>
      <c r="M1912" s="22" t="e">
        <f>IF(#REF!=#REF!,1,0)</f>
        <v>#REF!</v>
      </c>
      <c r="N1912" s="22" t="e">
        <f>IF(M1912=0,"",COUNTIF(M$4:M1912,1))</f>
        <v>#REF!</v>
      </c>
      <c r="O1912" s="53" t="e">
        <f>IF(#REF!=zz!BR$2396,1,0)</f>
        <v>#REF!</v>
      </c>
      <c r="P1912" s="53" t="e">
        <f>IF(O1912=0,"",COUNTIF(O$4:O1912,1))</f>
        <v>#REF!</v>
      </c>
      <c r="Q1912" s="53" t="e">
        <f>IF(#REF!=zz!BR$2398,1,0)</f>
        <v>#REF!</v>
      </c>
      <c r="R1912" s="53" t="e">
        <f>IF(Q1912=0,"",COUNTIF(Q$4:Q1912,1))</f>
        <v>#REF!</v>
      </c>
      <c r="S1912" s="53" t="e">
        <f>IF(#REF!=zz!BR$2400,1,0)</f>
        <v>#REF!</v>
      </c>
      <c r="T1912" s="53" t="e">
        <f>IF(S1912=0,"",COUNTIF(S$4:S1912,1))</f>
        <v>#REF!</v>
      </c>
      <c r="U1912" s="53" t="e">
        <f>IF(#REF!&lt;&gt;"",1,"")</f>
        <v>#REF!</v>
      </c>
      <c r="V1912" s="53" t="e">
        <f>IF(U1912="","",COUNTIF(U$4:U1912,1))</f>
        <v>#REF!</v>
      </c>
      <c r="W1912" s="53" t="e">
        <f>#REF!</f>
        <v>#REF!</v>
      </c>
      <c r="X1912" s="53" t="e">
        <f>IF(W1912=0,"",COUNTIF(W$4:W1912,1))</f>
        <v>#REF!</v>
      </c>
    </row>
    <row r="1913" spans="12:24" s="21" customFormat="1" x14ac:dyDescent="0.2">
      <c r="L1913" s="22">
        <v>1910</v>
      </c>
      <c r="M1913" s="22" t="e">
        <f>IF(#REF!=#REF!,1,0)</f>
        <v>#REF!</v>
      </c>
      <c r="N1913" s="22" t="e">
        <f>IF(M1913=0,"",COUNTIF(M$4:M1913,1))</f>
        <v>#REF!</v>
      </c>
      <c r="O1913" s="53" t="e">
        <f>IF(#REF!=zz!BR$2396,1,0)</f>
        <v>#REF!</v>
      </c>
      <c r="P1913" s="53" t="e">
        <f>IF(O1913=0,"",COUNTIF(O$4:O1913,1))</f>
        <v>#REF!</v>
      </c>
      <c r="Q1913" s="53" t="e">
        <f>IF(#REF!=zz!BR$2398,1,0)</f>
        <v>#REF!</v>
      </c>
      <c r="R1913" s="53" t="e">
        <f>IF(Q1913=0,"",COUNTIF(Q$4:Q1913,1))</f>
        <v>#REF!</v>
      </c>
      <c r="S1913" s="53" t="e">
        <f>IF(#REF!=zz!BR$2400,1,0)</f>
        <v>#REF!</v>
      </c>
      <c r="T1913" s="53" t="e">
        <f>IF(S1913=0,"",COUNTIF(S$4:S1913,1))</f>
        <v>#REF!</v>
      </c>
      <c r="U1913" s="53" t="e">
        <f>IF(#REF!&lt;&gt;"",1,"")</f>
        <v>#REF!</v>
      </c>
      <c r="V1913" s="53" t="e">
        <f>IF(U1913="","",COUNTIF(U$4:U1913,1))</f>
        <v>#REF!</v>
      </c>
      <c r="W1913" s="53" t="e">
        <f>#REF!</f>
        <v>#REF!</v>
      </c>
      <c r="X1913" s="53" t="e">
        <f>IF(W1913=0,"",COUNTIF(W$4:W1913,1))</f>
        <v>#REF!</v>
      </c>
    </row>
    <row r="1914" spans="12:24" s="21" customFormat="1" x14ac:dyDescent="0.2">
      <c r="L1914" s="22">
        <v>1911</v>
      </c>
      <c r="M1914" s="22" t="e">
        <f>IF(#REF!=#REF!,1,0)</f>
        <v>#REF!</v>
      </c>
      <c r="N1914" s="22" t="e">
        <f>IF(M1914=0,"",COUNTIF(M$4:M1914,1))</f>
        <v>#REF!</v>
      </c>
      <c r="O1914" s="53" t="e">
        <f>IF(#REF!=zz!BR$2396,1,0)</f>
        <v>#REF!</v>
      </c>
      <c r="P1914" s="53" t="e">
        <f>IF(O1914=0,"",COUNTIF(O$4:O1914,1))</f>
        <v>#REF!</v>
      </c>
      <c r="Q1914" s="53" t="e">
        <f>IF(#REF!=zz!BR$2398,1,0)</f>
        <v>#REF!</v>
      </c>
      <c r="R1914" s="53" t="e">
        <f>IF(Q1914=0,"",COUNTIF(Q$4:Q1914,1))</f>
        <v>#REF!</v>
      </c>
      <c r="S1914" s="53" t="e">
        <f>IF(#REF!=zz!BR$2400,1,0)</f>
        <v>#REF!</v>
      </c>
      <c r="T1914" s="53" t="e">
        <f>IF(S1914=0,"",COUNTIF(S$4:S1914,1))</f>
        <v>#REF!</v>
      </c>
      <c r="U1914" s="53" t="e">
        <f>IF(#REF!&lt;&gt;"",1,"")</f>
        <v>#REF!</v>
      </c>
      <c r="V1914" s="53" t="e">
        <f>IF(U1914="","",COUNTIF(U$4:U1914,1))</f>
        <v>#REF!</v>
      </c>
      <c r="W1914" s="53" t="e">
        <f>#REF!</f>
        <v>#REF!</v>
      </c>
      <c r="X1914" s="53" t="e">
        <f>IF(W1914=0,"",COUNTIF(W$4:W1914,1))</f>
        <v>#REF!</v>
      </c>
    </row>
    <row r="1915" spans="12:24" s="21" customFormat="1" x14ac:dyDescent="0.2">
      <c r="L1915" s="22">
        <v>1912</v>
      </c>
      <c r="M1915" s="22" t="e">
        <f>IF(#REF!=#REF!,1,0)</f>
        <v>#REF!</v>
      </c>
      <c r="N1915" s="22" t="e">
        <f>IF(M1915=0,"",COUNTIF(M$4:M1915,1))</f>
        <v>#REF!</v>
      </c>
      <c r="O1915" s="53" t="e">
        <f>IF(#REF!=zz!BR$2396,1,0)</f>
        <v>#REF!</v>
      </c>
      <c r="P1915" s="53" t="e">
        <f>IF(O1915=0,"",COUNTIF(O$4:O1915,1))</f>
        <v>#REF!</v>
      </c>
      <c r="Q1915" s="53" t="e">
        <f>IF(#REF!=zz!BR$2398,1,0)</f>
        <v>#REF!</v>
      </c>
      <c r="R1915" s="53" t="e">
        <f>IF(Q1915=0,"",COUNTIF(Q$4:Q1915,1))</f>
        <v>#REF!</v>
      </c>
      <c r="S1915" s="53" t="e">
        <f>IF(#REF!=zz!BR$2400,1,0)</f>
        <v>#REF!</v>
      </c>
      <c r="T1915" s="53" t="e">
        <f>IF(S1915=0,"",COUNTIF(S$4:S1915,1))</f>
        <v>#REF!</v>
      </c>
      <c r="U1915" s="53" t="e">
        <f>IF(#REF!&lt;&gt;"",1,"")</f>
        <v>#REF!</v>
      </c>
      <c r="V1915" s="53" t="e">
        <f>IF(U1915="","",COUNTIF(U$4:U1915,1))</f>
        <v>#REF!</v>
      </c>
      <c r="W1915" s="53" t="e">
        <f>#REF!</f>
        <v>#REF!</v>
      </c>
      <c r="X1915" s="53" t="e">
        <f>IF(W1915=0,"",COUNTIF(W$4:W1915,1))</f>
        <v>#REF!</v>
      </c>
    </row>
    <row r="1916" spans="12:24" s="21" customFormat="1" x14ac:dyDescent="0.2">
      <c r="L1916" s="22">
        <v>1913</v>
      </c>
      <c r="M1916" s="22" t="e">
        <f>IF(#REF!=#REF!,1,0)</f>
        <v>#REF!</v>
      </c>
      <c r="N1916" s="22" t="e">
        <f>IF(M1916=0,"",COUNTIF(M$4:M1916,1))</f>
        <v>#REF!</v>
      </c>
      <c r="O1916" s="53" t="e">
        <f>IF(#REF!=zz!BR$2396,1,0)</f>
        <v>#REF!</v>
      </c>
      <c r="P1916" s="53" t="e">
        <f>IF(O1916=0,"",COUNTIF(O$4:O1916,1))</f>
        <v>#REF!</v>
      </c>
      <c r="Q1916" s="53" t="e">
        <f>IF(#REF!=zz!BR$2398,1,0)</f>
        <v>#REF!</v>
      </c>
      <c r="R1916" s="53" t="e">
        <f>IF(Q1916=0,"",COUNTIF(Q$4:Q1916,1))</f>
        <v>#REF!</v>
      </c>
      <c r="S1916" s="53" t="e">
        <f>IF(#REF!=zz!BR$2400,1,0)</f>
        <v>#REF!</v>
      </c>
      <c r="T1916" s="53" t="e">
        <f>IF(S1916=0,"",COUNTIF(S$4:S1916,1))</f>
        <v>#REF!</v>
      </c>
      <c r="U1916" s="53" t="e">
        <f>IF(#REF!&lt;&gt;"",1,"")</f>
        <v>#REF!</v>
      </c>
      <c r="V1916" s="53" t="e">
        <f>IF(U1916="","",COUNTIF(U$4:U1916,1))</f>
        <v>#REF!</v>
      </c>
      <c r="W1916" s="53" t="e">
        <f>#REF!</f>
        <v>#REF!</v>
      </c>
      <c r="X1916" s="53" t="e">
        <f>IF(W1916=0,"",COUNTIF(W$4:W1916,1))</f>
        <v>#REF!</v>
      </c>
    </row>
    <row r="1917" spans="12:24" s="21" customFormat="1" x14ac:dyDescent="0.2">
      <c r="L1917" s="22">
        <v>1914</v>
      </c>
      <c r="M1917" s="22" t="e">
        <f>IF(#REF!=#REF!,1,0)</f>
        <v>#REF!</v>
      </c>
      <c r="N1917" s="22" t="e">
        <f>IF(M1917=0,"",COUNTIF(M$4:M1917,1))</f>
        <v>#REF!</v>
      </c>
      <c r="O1917" s="53" t="e">
        <f>IF(#REF!=zz!BR$2396,1,0)</f>
        <v>#REF!</v>
      </c>
      <c r="P1917" s="53" t="e">
        <f>IF(O1917=0,"",COUNTIF(O$4:O1917,1))</f>
        <v>#REF!</v>
      </c>
      <c r="Q1917" s="53" t="e">
        <f>IF(#REF!=zz!BR$2398,1,0)</f>
        <v>#REF!</v>
      </c>
      <c r="R1917" s="53" t="e">
        <f>IF(Q1917=0,"",COUNTIF(Q$4:Q1917,1))</f>
        <v>#REF!</v>
      </c>
      <c r="S1917" s="53" t="e">
        <f>IF(#REF!=zz!BR$2400,1,0)</f>
        <v>#REF!</v>
      </c>
      <c r="T1917" s="53" t="e">
        <f>IF(S1917=0,"",COUNTIF(S$4:S1917,1))</f>
        <v>#REF!</v>
      </c>
      <c r="U1917" s="53" t="e">
        <f>IF(#REF!&lt;&gt;"",1,"")</f>
        <v>#REF!</v>
      </c>
      <c r="V1917" s="53" t="e">
        <f>IF(U1917="","",COUNTIF(U$4:U1917,1))</f>
        <v>#REF!</v>
      </c>
      <c r="W1917" s="53" t="e">
        <f>#REF!</f>
        <v>#REF!</v>
      </c>
      <c r="X1917" s="53" t="e">
        <f>IF(W1917=0,"",COUNTIF(W$4:W1917,1))</f>
        <v>#REF!</v>
      </c>
    </row>
    <row r="1918" spans="12:24" s="21" customFormat="1" x14ac:dyDescent="0.2">
      <c r="L1918" s="22">
        <v>1915</v>
      </c>
      <c r="M1918" s="22" t="e">
        <f>IF(#REF!=#REF!,1,0)</f>
        <v>#REF!</v>
      </c>
      <c r="N1918" s="22" t="e">
        <f>IF(M1918=0,"",COUNTIF(M$4:M1918,1))</f>
        <v>#REF!</v>
      </c>
      <c r="O1918" s="53" t="e">
        <f>IF(#REF!=zz!BR$2396,1,0)</f>
        <v>#REF!</v>
      </c>
      <c r="P1918" s="53" t="e">
        <f>IF(O1918=0,"",COUNTIF(O$4:O1918,1))</f>
        <v>#REF!</v>
      </c>
      <c r="Q1918" s="53" t="e">
        <f>IF(#REF!=zz!BR$2398,1,0)</f>
        <v>#REF!</v>
      </c>
      <c r="R1918" s="53" t="e">
        <f>IF(Q1918=0,"",COUNTIF(Q$4:Q1918,1))</f>
        <v>#REF!</v>
      </c>
      <c r="S1918" s="53" t="e">
        <f>IF(#REF!=zz!BR$2400,1,0)</f>
        <v>#REF!</v>
      </c>
      <c r="T1918" s="53" t="e">
        <f>IF(S1918=0,"",COUNTIF(S$4:S1918,1))</f>
        <v>#REF!</v>
      </c>
      <c r="U1918" s="53" t="e">
        <f>IF(#REF!&lt;&gt;"",1,"")</f>
        <v>#REF!</v>
      </c>
      <c r="V1918" s="53" t="e">
        <f>IF(U1918="","",COUNTIF(U$4:U1918,1))</f>
        <v>#REF!</v>
      </c>
      <c r="W1918" s="53" t="e">
        <f>#REF!</f>
        <v>#REF!</v>
      </c>
      <c r="X1918" s="53" t="e">
        <f>IF(W1918=0,"",COUNTIF(W$4:W1918,1))</f>
        <v>#REF!</v>
      </c>
    </row>
    <row r="1919" spans="12:24" s="21" customFormat="1" x14ac:dyDescent="0.2">
      <c r="L1919" s="22">
        <v>1916</v>
      </c>
      <c r="M1919" s="22" t="e">
        <f>IF(#REF!=#REF!,1,0)</f>
        <v>#REF!</v>
      </c>
      <c r="N1919" s="22" t="e">
        <f>IF(M1919=0,"",COUNTIF(M$4:M1919,1))</f>
        <v>#REF!</v>
      </c>
      <c r="O1919" s="53" t="e">
        <f>IF(#REF!=zz!BR$2396,1,0)</f>
        <v>#REF!</v>
      </c>
      <c r="P1919" s="53" t="e">
        <f>IF(O1919=0,"",COUNTIF(O$4:O1919,1))</f>
        <v>#REF!</v>
      </c>
      <c r="Q1919" s="53" t="e">
        <f>IF(#REF!=zz!BR$2398,1,0)</f>
        <v>#REF!</v>
      </c>
      <c r="R1919" s="53" t="e">
        <f>IF(Q1919=0,"",COUNTIF(Q$4:Q1919,1))</f>
        <v>#REF!</v>
      </c>
      <c r="S1919" s="53" t="e">
        <f>IF(#REF!=zz!BR$2400,1,0)</f>
        <v>#REF!</v>
      </c>
      <c r="T1919" s="53" t="e">
        <f>IF(S1919=0,"",COUNTIF(S$4:S1919,1))</f>
        <v>#REF!</v>
      </c>
      <c r="U1919" s="53" t="e">
        <f>IF(#REF!&lt;&gt;"",1,"")</f>
        <v>#REF!</v>
      </c>
      <c r="V1919" s="53" t="e">
        <f>IF(U1919="","",COUNTIF(U$4:U1919,1))</f>
        <v>#REF!</v>
      </c>
      <c r="W1919" s="53" t="e">
        <f>#REF!</f>
        <v>#REF!</v>
      </c>
      <c r="X1919" s="53" t="e">
        <f>IF(W1919=0,"",COUNTIF(W$4:W1919,1))</f>
        <v>#REF!</v>
      </c>
    </row>
    <row r="1920" spans="12:24" s="21" customFormat="1" x14ac:dyDescent="0.2">
      <c r="L1920" s="22">
        <v>1917</v>
      </c>
      <c r="M1920" s="22" t="e">
        <f>IF(#REF!=#REF!,1,0)</f>
        <v>#REF!</v>
      </c>
      <c r="N1920" s="22" t="e">
        <f>IF(M1920=0,"",COUNTIF(M$4:M1920,1))</f>
        <v>#REF!</v>
      </c>
      <c r="O1920" s="53" t="e">
        <f>IF(#REF!=zz!BR$2396,1,0)</f>
        <v>#REF!</v>
      </c>
      <c r="P1920" s="53" t="e">
        <f>IF(O1920=0,"",COUNTIF(O$4:O1920,1))</f>
        <v>#REF!</v>
      </c>
      <c r="Q1920" s="53" t="e">
        <f>IF(#REF!=zz!BR$2398,1,0)</f>
        <v>#REF!</v>
      </c>
      <c r="R1920" s="53" t="e">
        <f>IF(Q1920=0,"",COUNTIF(Q$4:Q1920,1))</f>
        <v>#REF!</v>
      </c>
      <c r="S1920" s="53" t="e">
        <f>IF(#REF!=zz!BR$2400,1,0)</f>
        <v>#REF!</v>
      </c>
      <c r="T1920" s="53" t="e">
        <f>IF(S1920=0,"",COUNTIF(S$4:S1920,1))</f>
        <v>#REF!</v>
      </c>
      <c r="U1920" s="53" t="e">
        <f>IF(#REF!&lt;&gt;"",1,"")</f>
        <v>#REF!</v>
      </c>
      <c r="V1920" s="53" t="e">
        <f>IF(U1920="","",COUNTIF(U$4:U1920,1))</f>
        <v>#REF!</v>
      </c>
      <c r="W1920" s="53" t="e">
        <f>#REF!</f>
        <v>#REF!</v>
      </c>
      <c r="X1920" s="53" t="e">
        <f>IF(W1920=0,"",COUNTIF(W$4:W1920,1))</f>
        <v>#REF!</v>
      </c>
    </row>
    <row r="1921" spans="12:24" s="21" customFormat="1" x14ac:dyDescent="0.2">
      <c r="L1921" s="22">
        <v>1918</v>
      </c>
      <c r="M1921" s="22" t="e">
        <f>IF(#REF!=#REF!,1,0)</f>
        <v>#REF!</v>
      </c>
      <c r="N1921" s="22" t="e">
        <f>IF(M1921=0,"",COUNTIF(M$4:M1921,1))</f>
        <v>#REF!</v>
      </c>
      <c r="O1921" s="53" t="e">
        <f>IF(#REF!=zz!BR$2396,1,0)</f>
        <v>#REF!</v>
      </c>
      <c r="P1921" s="53" t="e">
        <f>IF(O1921=0,"",COUNTIF(O$4:O1921,1))</f>
        <v>#REF!</v>
      </c>
      <c r="Q1921" s="53" t="e">
        <f>IF(#REF!=zz!BR$2398,1,0)</f>
        <v>#REF!</v>
      </c>
      <c r="R1921" s="53" t="e">
        <f>IF(Q1921=0,"",COUNTIF(Q$4:Q1921,1))</f>
        <v>#REF!</v>
      </c>
      <c r="S1921" s="53" t="e">
        <f>IF(#REF!=zz!BR$2400,1,0)</f>
        <v>#REF!</v>
      </c>
      <c r="T1921" s="53" t="e">
        <f>IF(S1921=0,"",COUNTIF(S$4:S1921,1))</f>
        <v>#REF!</v>
      </c>
      <c r="U1921" s="53" t="e">
        <f>IF(#REF!&lt;&gt;"",1,"")</f>
        <v>#REF!</v>
      </c>
      <c r="V1921" s="53" t="e">
        <f>IF(U1921="","",COUNTIF(U$4:U1921,1))</f>
        <v>#REF!</v>
      </c>
      <c r="W1921" s="53" t="e">
        <f>#REF!</f>
        <v>#REF!</v>
      </c>
      <c r="X1921" s="53" t="e">
        <f>IF(W1921=0,"",COUNTIF(W$4:W1921,1))</f>
        <v>#REF!</v>
      </c>
    </row>
    <row r="1922" spans="12:24" s="21" customFormat="1" x14ac:dyDescent="0.2">
      <c r="L1922" s="22">
        <v>1919</v>
      </c>
      <c r="M1922" s="22" t="e">
        <f>IF(#REF!=#REF!,1,0)</f>
        <v>#REF!</v>
      </c>
      <c r="N1922" s="22" t="e">
        <f>IF(M1922=0,"",COUNTIF(M$4:M1922,1))</f>
        <v>#REF!</v>
      </c>
      <c r="O1922" s="53" t="e">
        <f>IF(#REF!=zz!BR$2396,1,0)</f>
        <v>#REF!</v>
      </c>
      <c r="P1922" s="53" t="e">
        <f>IF(O1922=0,"",COUNTIF(O$4:O1922,1))</f>
        <v>#REF!</v>
      </c>
      <c r="Q1922" s="53" t="e">
        <f>IF(#REF!=zz!BR$2398,1,0)</f>
        <v>#REF!</v>
      </c>
      <c r="R1922" s="53" t="e">
        <f>IF(Q1922=0,"",COUNTIF(Q$4:Q1922,1))</f>
        <v>#REF!</v>
      </c>
      <c r="S1922" s="53" t="e">
        <f>IF(#REF!=zz!BR$2400,1,0)</f>
        <v>#REF!</v>
      </c>
      <c r="T1922" s="53" t="e">
        <f>IF(S1922=0,"",COUNTIF(S$4:S1922,1))</f>
        <v>#REF!</v>
      </c>
      <c r="U1922" s="53" t="e">
        <f>IF(#REF!&lt;&gt;"",1,"")</f>
        <v>#REF!</v>
      </c>
      <c r="V1922" s="53" t="e">
        <f>IF(U1922="","",COUNTIF(U$4:U1922,1))</f>
        <v>#REF!</v>
      </c>
      <c r="W1922" s="53" t="e">
        <f>#REF!</f>
        <v>#REF!</v>
      </c>
      <c r="X1922" s="53" t="e">
        <f>IF(W1922=0,"",COUNTIF(W$4:W1922,1))</f>
        <v>#REF!</v>
      </c>
    </row>
    <row r="1923" spans="12:24" s="21" customFormat="1" x14ac:dyDescent="0.2">
      <c r="L1923" s="22">
        <v>1920</v>
      </c>
      <c r="M1923" s="22" t="e">
        <f>IF(#REF!=#REF!,1,0)</f>
        <v>#REF!</v>
      </c>
      <c r="N1923" s="22" t="e">
        <f>IF(M1923=0,"",COUNTIF(M$4:M1923,1))</f>
        <v>#REF!</v>
      </c>
      <c r="O1923" s="53" t="e">
        <f>IF(#REF!=zz!BR$2396,1,0)</f>
        <v>#REF!</v>
      </c>
      <c r="P1923" s="53" t="e">
        <f>IF(O1923=0,"",COUNTIF(O$4:O1923,1))</f>
        <v>#REF!</v>
      </c>
      <c r="Q1923" s="53" t="e">
        <f>IF(#REF!=zz!BR$2398,1,0)</f>
        <v>#REF!</v>
      </c>
      <c r="R1923" s="53" t="e">
        <f>IF(Q1923=0,"",COUNTIF(Q$4:Q1923,1))</f>
        <v>#REF!</v>
      </c>
      <c r="S1923" s="53" t="e">
        <f>IF(#REF!=zz!BR$2400,1,0)</f>
        <v>#REF!</v>
      </c>
      <c r="T1923" s="53" t="e">
        <f>IF(S1923=0,"",COUNTIF(S$4:S1923,1))</f>
        <v>#REF!</v>
      </c>
      <c r="U1923" s="53" t="e">
        <f>IF(#REF!&lt;&gt;"",1,"")</f>
        <v>#REF!</v>
      </c>
      <c r="V1923" s="53" t="e">
        <f>IF(U1923="","",COUNTIF(U$4:U1923,1))</f>
        <v>#REF!</v>
      </c>
      <c r="W1923" s="53" t="e">
        <f>#REF!</f>
        <v>#REF!</v>
      </c>
      <c r="X1923" s="53" t="e">
        <f>IF(W1923=0,"",COUNTIF(W$4:W1923,1))</f>
        <v>#REF!</v>
      </c>
    </row>
    <row r="1924" spans="12:24" s="21" customFormat="1" x14ac:dyDescent="0.2">
      <c r="L1924" s="22">
        <v>1921</v>
      </c>
      <c r="M1924" s="22" t="e">
        <f>IF(#REF!=#REF!,1,0)</f>
        <v>#REF!</v>
      </c>
      <c r="N1924" s="22" t="e">
        <f>IF(M1924=0,"",COUNTIF(M$4:M1924,1))</f>
        <v>#REF!</v>
      </c>
      <c r="O1924" s="53" t="e">
        <f>IF(#REF!=zz!BR$2396,1,0)</f>
        <v>#REF!</v>
      </c>
      <c r="P1924" s="53" t="e">
        <f>IF(O1924=0,"",COUNTIF(O$4:O1924,1))</f>
        <v>#REF!</v>
      </c>
      <c r="Q1924" s="53" t="e">
        <f>IF(#REF!=zz!BR$2398,1,0)</f>
        <v>#REF!</v>
      </c>
      <c r="R1924" s="53" t="e">
        <f>IF(Q1924=0,"",COUNTIF(Q$4:Q1924,1))</f>
        <v>#REF!</v>
      </c>
      <c r="S1924" s="53" t="e">
        <f>IF(#REF!=zz!BR$2400,1,0)</f>
        <v>#REF!</v>
      </c>
      <c r="T1924" s="53" t="e">
        <f>IF(S1924=0,"",COUNTIF(S$4:S1924,1))</f>
        <v>#REF!</v>
      </c>
      <c r="U1924" s="53" t="e">
        <f>IF(#REF!&lt;&gt;"",1,"")</f>
        <v>#REF!</v>
      </c>
      <c r="V1924" s="53" t="e">
        <f>IF(U1924="","",COUNTIF(U$4:U1924,1))</f>
        <v>#REF!</v>
      </c>
      <c r="W1924" s="53" t="e">
        <f>#REF!</f>
        <v>#REF!</v>
      </c>
      <c r="X1924" s="53" t="e">
        <f>IF(W1924=0,"",COUNTIF(W$4:W1924,1))</f>
        <v>#REF!</v>
      </c>
    </row>
    <row r="1925" spans="12:24" s="21" customFormat="1" x14ac:dyDescent="0.2">
      <c r="L1925" s="22">
        <v>1922</v>
      </c>
      <c r="M1925" s="22" t="e">
        <f>IF(#REF!=#REF!,1,0)</f>
        <v>#REF!</v>
      </c>
      <c r="N1925" s="22" t="e">
        <f>IF(M1925=0,"",COUNTIF(M$4:M1925,1))</f>
        <v>#REF!</v>
      </c>
      <c r="O1925" s="53" t="e">
        <f>IF(#REF!=zz!BR$2396,1,0)</f>
        <v>#REF!</v>
      </c>
      <c r="P1925" s="53" t="e">
        <f>IF(O1925=0,"",COUNTIF(O$4:O1925,1))</f>
        <v>#REF!</v>
      </c>
      <c r="Q1925" s="53" t="e">
        <f>IF(#REF!=zz!BR$2398,1,0)</f>
        <v>#REF!</v>
      </c>
      <c r="R1925" s="53" t="e">
        <f>IF(Q1925=0,"",COUNTIF(Q$4:Q1925,1))</f>
        <v>#REF!</v>
      </c>
      <c r="S1925" s="53" t="e">
        <f>IF(#REF!=zz!BR$2400,1,0)</f>
        <v>#REF!</v>
      </c>
      <c r="T1925" s="53" t="e">
        <f>IF(S1925=0,"",COUNTIF(S$4:S1925,1))</f>
        <v>#REF!</v>
      </c>
      <c r="U1925" s="53" t="e">
        <f>IF(#REF!&lt;&gt;"",1,"")</f>
        <v>#REF!</v>
      </c>
      <c r="V1925" s="53" t="e">
        <f>IF(U1925="","",COUNTIF(U$4:U1925,1))</f>
        <v>#REF!</v>
      </c>
      <c r="W1925" s="53" t="e">
        <f>#REF!</f>
        <v>#REF!</v>
      </c>
      <c r="X1925" s="53" t="e">
        <f>IF(W1925=0,"",COUNTIF(W$4:W1925,1))</f>
        <v>#REF!</v>
      </c>
    </row>
    <row r="1926" spans="12:24" s="21" customFormat="1" x14ac:dyDescent="0.2">
      <c r="L1926" s="22">
        <v>1923</v>
      </c>
      <c r="M1926" s="22" t="e">
        <f>IF(#REF!=#REF!,1,0)</f>
        <v>#REF!</v>
      </c>
      <c r="N1926" s="22" t="e">
        <f>IF(M1926=0,"",COUNTIF(M$4:M1926,1))</f>
        <v>#REF!</v>
      </c>
      <c r="O1926" s="53" t="e">
        <f>IF(#REF!=zz!BR$2396,1,0)</f>
        <v>#REF!</v>
      </c>
      <c r="P1926" s="53" t="e">
        <f>IF(O1926=0,"",COUNTIF(O$4:O1926,1))</f>
        <v>#REF!</v>
      </c>
      <c r="Q1926" s="53" t="e">
        <f>IF(#REF!=zz!BR$2398,1,0)</f>
        <v>#REF!</v>
      </c>
      <c r="R1926" s="53" t="e">
        <f>IF(Q1926=0,"",COUNTIF(Q$4:Q1926,1))</f>
        <v>#REF!</v>
      </c>
      <c r="S1926" s="53" t="e">
        <f>IF(#REF!=zz!BR$2400,1,0)</f>
        <v>#REF!</v>
      </c>
      <c r="T1926" s="53" t="e">
        <f>IF(S1926=0,"",COUNTIF(S$4:S1926,1))</f>
        <v>#REF!</v>
      </c>
      <c r="U1926" s="53" t="e">
        <f>IF(#REF!&lt;&gt;"",1,"")</f>
        <v>#REF!</v>
      </c>
      <c r="V1926" s="53" t="e">
        <f>IF(U1926="","",COUNTIF(U$4:U1926,1))</f>
        <v>#REF!</v>
      </c>
      <c r="W1926" s="53" t="e">
        <f>#REF!</f>
        <v>#REF!</v>
      </c>
      <c r="X1926" s="53" t="e">
        <f>IF(W1926=0,"",COUNTIF(W$4:W1926,1))</f>
        <v>#REF!</v>
      </c>
    </row>
    <row r="1927" spans="12:24" s="21" customFormat="1" x14ac:dyDescent="0.2">
      <c r="L1927" s="22">
        <v>1924</v>
      </c>
      <c r="M1927" s="22" t="e">
        <f>IF(#REF!=#REF!,1,0)</f>
        <v>#REF!</v>
      </c>
      <c r="N1927" s="22" t="e">
        <f>IF(M1927=0,"",COUNTIF(M$4:M1927,1))</f>
        <v>#REF!</v>
      </c>
      <c r="O1927" s="53" t="e">
        <f>IF(#REF!=zz!BR$2396,1,0)</f>
        <v>#REF!</v>
      </c>
      <c r="P1927" s="53" t="e">
        <f>IF(O1927=0,"",COUNTIF(O$4:O1927,1))</f>
        <v>#REF!</v>
      </c>
      <c r="Q1927" s="53" t="e">
        <f>IF(#REF!=zz!BR$2398,1,0)</f>
        <v>#REF!</v>
      </c>
      <c r="R1927" s="53" t="e">
        <f>IF(Q1927=0,"",COUNTIF(Q$4:Q1927,1))</f>
        <v>#REF!</v>
      </c>
      <c r="S1927" s="53" t="e">
        <f>IF(#REF!=zz!BR$2400,1,0)</f>
        <v>#REF!</v>
      </c>
      <c r="T1927" s="53" t="e">
        <f>IF(S1927=0,"",COUNTIF(S$4:S1927,1))</f>
        <v>#REF!</v>
      </c>
      <c r="U1927" s="53" t="e">
        <f>IF(#REF!&lt;&gt;"",1,"")</f>
        <v>#REF!</v>
      </c>
      <c r="V1927" s="53" t="e">
        <f>IF(U1927="","",COUNTIF(U$4:U1927,1))</f>
        <v>#REF!</v>
      </c>
      <c r="W1927" s="53" t="e">
        <f>#REF!</f>
        <v>#REF!</v>
      </c>
      <c r="X1927" s="53" t="e">
        <f>IF(W1927=0,"",COUNTIF(W$4:W1927,1))</f>
        <v>#REF!</v>
      </c>
    </row>
    <row r="1928" spans="12:24" s="21" customFormat="1" x14ac:dyDescent="0.2">
      <c r="L1928" s="22">
        <v>1925</v>
      </c>
      <c r="M1928" s="22" t="e">
        <f>IF(#REF!=#REF!,1,0)</f>
        <v>#REF!</v>
      </c>
      <c r="N1928" s="22" t="e">
        <f>IF(M1928=0,"",COUNTIF(M$4:M1928,1))</f>
        <v>#REF!</v>
      </c>
      <c r="O1928" s="53" t="e">
        <f>IF(#REF!=zz!BR$2396,1,0)</f>
        <v>#REF!</v>
      </c>
      <c r="P1928" s="53" t="e">
        <f>IF(O1928=0,"",COUNTIF(O$4:O1928,1))</f>
        <v>#REF!</v>
      </c>
      <c r="Q1928" s="53" t="e">
        <f>IF(#REF!=zz!BR$2398,1,0)</f>
        <v>#REF!</v>
      </c>
      <c r="R1928" s="53" t="e">
        <f>IF(Q1928=0,"",COUNTIF(Q$4:Q1928,1))</f>
        <v>#REF!</v>
      </c>
      <c r="S1928" s="53" t="e">
        <f>IF(#REF!=zz!BR$2400,1,0)</f>
        <v>#REF!</v>
      </c>
      <c r="T1928" s="53" t="e">
        <f>IF(S1928=0,"",COUNTIF(S$4:S1928,1))</f>
        <v>#REF!</v>
      </c>
      <c r="U1928" s="53" t="e">
        <f>IF(#REF!&lt;&gt;"",1,"")</f>
        <v>#REF!</v>
      </c>
      <c r="V1928" s="53" t="e">
        <f>IF(U1928="","",COUNTIF(U$4:U1928,1))</f>
        <v>#REF!</v>
      </c>
      <c r="W1928" s="53" t="e">
        <f>#REF!</f>
        <v>#REF!</v>
      </c>
      <c r="X1928" s="53" t="e">
        <f>IF(W1928=0,"",COUNTIF(W$4:W1928,1))</f>
        <v>#REF!</v>
      </c>
    </row>
    <row r="1929" spans="12:24" s="21" customFormat="1" x14ac:dyDescent="0.2">
      <c r="L1929" s="22">
        <v>1926</v>
      </c>
      <c r="M1929" s="22" t="e">
        <f>IF(#REF!=#REF!,1,0)</f>
        <v>#REF!</v>
      </c>
      <c r="N1929" s="22" t="e">
        <f>IF(M1929=0,"",COUNTIF(M$4:M1929,1))</f>
        <v>#REF!</v>
      </c>
      <c r="O1929" s="53" t="e">
        <f>IF(#REF!=zz!BR$2396,1,0)</f>
        <v>#REF!</v>
      </c>
      <c r="P1929" s="53" t="e">
        <f>IF(O1929=0,"",COUNTIF(O$4:O1929,1))</f>
        <v>#REF!</v>
      </c>
      <c r="Q1929" s="53" t="e">
        <f>IF(#REF!=zz!BR$2398,1,0)</f>
        <v>#REF!</v>
      </c>
      <c r="R1929" s="53" t="e">
        <f>IF(Q1929=0,"",COUNTIF(Q$4:Q1929,1))</f>
        <v>#REF!</v>
      </c>
      <c r="S1929" s="53" t="e">
        <f>IF(#REF!=zz!BR$2400,1,0)</f>
        <v>#REF!</v>
      </c>
      <c r="T1929" s="53" t="e">
        <f>IF(S1929=0,"",COUNTIF(S$4:S1929,1))</f>
        <v>#REF!</v>
      </c>
      <c r="U1929" s="53" t="e">
        <f>IF(#REF!&lt;&gt;"",1,"")</f>
        <v>#REF!</v>
      </c>
      <c r="V1929" s="53" t="e">
        <f>IF(U1929="","",COUNTIF(U$4:U1929,1))</f>
        <v>#REF!</v>
      </c>
      <c r="W1929" s="53" t="e">
        <f>#REF!</f>
        <v>#REF!</v>
      </c>
      <c r="X1929" s="53" t="e">
        <f>IF(W1929=0,"",COUNTIF(W$4:W1929,1))</f>
        <v>#REF!</v>
      </c>
    </row>
    <row r="1930" spans="12:24" s="21" customFormat="1" x14ac:dyDescent="0.2">
      <c r="L1930" s="22">
        <v>1927</v>
      </c>
      <c r="M1930" s="22" t="e">
        <f>IF(#REF!=#REF!,1,0)</f>
        <v>#REF!</v>
      </c>
      <c r="N1930" s="22" t="e">
        <f>IF(M1930=0,"",COUNTIF(M$4:M1930,1))</f>
        <v>#REF!</v>
      </c>
      <c r="O1930" s="53" t="e">
        <f>IF(#REF!=zz!BR$2396,1,0)</f>
        <v>#REF!</v>
      </c>
      <c r="P1930" s="53" t="e">
        <f>IF(O1930=0,"",COUNTIF(O$4:O1930,1))</f>
        <v>#REF!</v>
      </c>
      <c r="Q1930" s="53" t="e">
        <f>IF(#REF!=zz!BR$2398,1,0)</f>
        <v>#REF!</v>
      </c>
      <c r="R1930" s="53" t="e">
        <f>IF(Q1930=0,"",COUNTIF(Q$4:Q1930,1))</f>
        <v>#REF!</v>
      </c>
      <c r="S1930" s="53" t="e">
        <f>IF(#REF!=zz!BR$2400,1,0)</f>
        <v>#REF!</v>
      </c>
      <c r="T1930" s="53" t="e">
        <f>IF(S1930=0,"",COUNTIF(S$4:S1930,1))</f>
        <v>#REF!</v>
      </c>
      <c r="U1930" s="53" t="e">
        <f>IF(#REF!&lt;&gt;"",1,"")</f>
        <v>#REF!</v>
      </c>
      <c r="V1930" s="53" t="e">
        <f>IF(U1930="","",COUNTIF(U$4:U1930,1))</f>
        <v>#REF!</v>
      </c>
      <c r="W1930" s="53" t="e">
        <f>#REF!</f>
        <v>#REF!</v>
      </c>
      <c r="X1930" s="53" t="e">
        <f>IF(W1930=0,"",COUNTIF(W$4:W1930,1))</f>
        <v>#REF!</v>
      </c>
    </row>
    <row r="1931" spans="12:24" s="21" customFormat="1" x14ac:dyDescent="0.2">
      <c r="L1931" s="22">
        <v>1928</v>
      </c>
      <c r="M1931" s="22" t="e">
        <f>IF(#REF!=#REF!,1,0)</f>
        <v>#REF!</v>
      </c>
      <c r="N1931" s="22" t="e">
        <f>IF(M1931=0,"",COUNTIF(M$4:M1931,1))</f>
        <v>#REF!</v>
      </c>
      <c r="O1931" s="53" t="e">
        <f>IF(#REF!=zz!BR$2396,1,0)</f>
        <v>#REF!</v>
      </c>
      <c r="P1931" s="53" t="e">
        <f>IF(O1931=0,"",COUNTIF(O$4:O1931,1))</f>
        <v>#REF!</v>
      </c>
      <c r="Q1931" s="53" t="e">
        <f>IF(#REF!=zz!BR$2398,1,0)</f>
        <v>#REF!</v>
      </c>
      <c r="R1931" s="53" t="e">
        <f>IF(Q1931=0,"",COUNTIF(Q$4:Q1931,1))</f>
        <v>#REF!</v>
      </c>
      <c r="S1931" s="53" t="e">
        <f>IF(#REF!=zz!BR$2400,1,0)</f>
        <v>#REF!</v>
      </c>
      <c r="T1931" s="53" t="e">
        <f>IF(S1931=0,"",COUNTIF(S$4:S1931,1))</f>
        <v>#REF!</v>
      </c>
      <c r="U1931" s="53" t="e">
        <f>IF(#REF!&lt;&gt;"",1,"")</f>
        <v>#REF!</v>
      </c>
      <c r="V1931" s="53" t="e">
        <f>IF(U1931="","",COUNTIF(U$4:U1931,1))</f>
        <v>#REF!</v>
      </c>
      <c r="W1931" s="53" t="e">
        <f>#REF!</f>
        <v>#REF!</v>
      </c>
      <c r="X1931" s="53" t="e">
        <f>IF(W1931=0,"",COUNTIF(W$4:W1931,1))</f>
        <v>#REF!</v>
      </c>
    </row>
    <row r="1932" spans="12:24" s="21" customFormat="1" x14ac:dyDescent="0.2">
      <c r="L1932" s="22">
        <v>1929</v>
      </c>
      <c r="M1932" s="22" t="e">
        <f>IF(#REF!=#REF!,1,0)</f>
        <v>#REF!</v>
      </c>
      <c r="N1932" s="22" t="e">
        <f>IF(M1932=0,"",COUNTIF(M$4:M1932,1))</f>
        <v>#REF!</v>
      </c>
      <c r="O1932" s="53" t="e">
        <f>IF(#REF!=zz!BR$2396,1,0)</f>
        <v>#REF!</v>
      </c>
      <c r="P1932" s="53" t="e">
        <f>IF(O1932=0,"",COUNTIF(O$4:O1932,1))</f>
        <v>#REF!</v>
      </c>
      <c r="Q1932" s="53" t="e">
        <f>IF(#REF!=zz!BR$2398,1,0)</f>
        <v>#REF!</v>
      </c>
      <c r="R1932" s="53" t="e">
        <f>IF(Q1932=0,"",COUNTIF(Q$4:Q1932,1))</f>
        <v>#REF!</v>
      </c>
      <c r="S1932" s="53" t="e">
        <f>IF(#REF!=zz!BR$2400,1,0)</f>
        <v>#REF!</v>
      </c>
      <c r="T1932" s="53" t="e">
        <f>IF(S1932=0,"",COUNTIF(S$4:S1932,1))</f>
        <v>#REF!</v>
      </c>
      <c r="U1932" s="53" t="e">
        <f>IF(#REF!&lt;&gt;"",1,"")</f>
        <v>#REF!</v>
      </c>
      <c r="V1932" s="53" t="e">
        <f>IF(U1932="","",COUNTIF(U$4:U1932,1))</f>
        <v>#REF!</v>
      </c>
      <c r="W1932" s="53" t="e">
        <f>#REF!</f>
        <v>#REF!</v>
      </c>
      <c r="X1932" s="53" t="e">
        <f>IF(W1932=0,"",COUNTIF(W$4:W1932,1))</f>
        <v>#REF!</v>
      </c>
    </row>
    <row r="1933" spans="12:24" s="21" customFormat="1" x14ac:dyDescent="0.2">
      <c r="L1933" s="22">
        <v>1930</v>
      </c>
      <c r="M1933" s="22" t="e">
        <f>IF(#REF!=#REF!,1,0)</f>
        <v>#REF!</v>
      </c>
      <c r="N1933" s="22" t="e">
        <f>IF(M1933=0,"",COUNTIF(M$4:M1933,1))</f>
        <v>#REF!</v>
      </c>
      <c r="O1933" s="53" t="e">
        <f>IF(#REF!=zz!BR$2396,1,0)</f>
        <v>#REF!</v>
      </c>
      <c r="P1933" s="53" t="e">
        <f>IF(O1933=0,"",COUNTIF(O$4:O1933,1))</f>
        <v>#REF!</v>
      </c>
      <c r="Q1933" s="53" t="e">
        <f>IF(#REF!=zz!BR$2398,1,0)</f>
        <v>#REF!</v>
      </c>
      <c r="R1933" s="53" t="e">
        <f>IF(Q1933=0,"",COUNTIF(Q$4:Q1933,1))</f>
        <v>#REF!</v>
      </c>
      <c r="S1933" s="53" t="e">
        <f>IF(#REF!=zz!BR$2400,1,0)</f>
        <v>#REF!</v>
      </c>
      <c r="T1933" s="53" t="e">
        <f>IF(S1933=0,"",COUNTIF(S$4:S1933,1))</f>
        <v>#REF!</v>
      </c>
      <c r="U1933" s="53" t="e">
        <f>IF(#REF!&lt;&gt;"",1,"")</f>
        <v>#REF!</v>
      </c>
      <c r="V1933" s="53" t="e">
        <f>IF(U1933="","",COUNTIF(U$4:U1933,1))</f>
        <v>#REF!</v>
      </c>
      <c r="W1933" s="53" t="e">
        <f>#REF!</f>
        <v>#REF!</v>
      </c>
      <c r="X1933" s="53" t="e">
        <f>IF(W1933=0,"",COUNTIF(W$4:W1933,1))</f>
        <v>#REF!</v>
      </c>
    </row>
    <row r="1934" spans="12:24" s="21" customFormat="1" x14ac:dyDescent="0.2">
      <c r="L1934" s="22">
        <v>1931</v>
      </c>
      <c r="M1934" s="22" t="e">
        <f>IF(#REF!=#REF!,1,0)</f>
        <v>#REF!</v>
      </c>
      <c r="N1934" s="22" t="e">
        <f>IF(M1934=0,"",COUNTIF(M$4:M1934,1))</f>
        <v>#REF!</v>
      </c>
      <c r="O1934" s="53" t="e">
        <f>IF(#REF!=zz!BR$2396,1,0)</f>
        <v>#REF!</v>
      </c>
      <c r="P1934" s="53" t="e">
        <f>IF(O1934=0,"",COUNTIF(O$4:O1934,1))</f>
        <v>#REF!</v>
      </c>
      <c r="Q1934" s="53" t="e">
        <f>IF(#REF!=zz!BR$2398,1,0)</f>
        <v>#REF!</v>
      </c>
      <c r="R1934" s="53" t="e">
        <f>IF(Q1934=0,"",COUNTIF(Q$4:Q1934,1))</f>
        <v>#REF!</v>
      </c>
      <c r="S1934" s="53" t="e">
        <f>IF(#REF!=zz!BR$2400,1,0)</f>
        <v>#REF!</v>
      </c>
      <c r="T1934" s="53" t="e">
        <f>IF(S1934=0,"",COUNTIF(S$4:S1934,1))</f>
        <v>#REF!</v>
      </c>
      <c r="U1934" s="53" t="e">
        <f>IF(#REF!&lt;&gt;"",1,"")</f>
        <v>#REF!</v>
      </c>
      <c r="V1934" s="53" t="e">
        <f>IF(U1934="","",COUNTIF(U$4:U1934,1))</f>
        <v>#REF!</v>
      </c>
      <c r="W1934" s="53" t="e">
        <f>#REF!</f>
        <v>#REF!</v>
      </c>
      <c r="X1934" s="53" t="e">
        <f>IF(W1934=0,"",COUNTIF(W$4:W1934,1))</f>
        <v>#REF!</v>
      </c>
    </row>
    <row r="1935" spans="12:24" s="21" customFormat="1" x14ac:dyDescent="0.2">
      <c r="L1935" s="22">
        <v>1932</v>
      </c>
      <c r="M1935" s="22" t="e">
        <f>IF(#REF!=#REF!,1,0)</f>
        <v>#REF!</v>
      </c>
      <c r="N1935" s="22" t="e">
        <f>IF(M1935=0,"",COUNTIF(M$4:M1935,1))</f>
        <v>#REF!</v>
      </c>
      <c r="O1935" s="53" t="e">
        <f>IF(#REF!=zz!BR$2396,1,0)</f>
        <v>#REF!</v>
      </c>
      <c r="P1935" s="53" t="e">
        <f>IF(O1935=0,"",COUNTIF(O$4:O1935,1))</f>
        <v>#REF!</v>
      </c>
      <c r="Q1935" s="53" t="e">
        <f>IF(#REF!=zz!BR$2398,1,0)</f>
        <v>#REF!</v>
      </c>
      <c r="R1935" s="53" t="e">
        <f>IF(Q1935=0,"",COUNTIF(Q$4:Q1935,1))</f>
        <v>#REF!</v>
      </c>
      <c r="S1935" s="53" t="e">
        <f>IF(#REF!=zz!BR$2400,1,0)</f>
        <v>#REF!</v>
      </c>
      <c r="T1935" s="53" t="e">
        <f>IF(S1935=0,"",COUNTIF(S$4:S1935,1))</f>
        <v>#REF!</v>
      </c>
      <c r="U1935" s="53" t="e">
        <f>IF(#REF!&lt;&gt;"",1,"")</f>
        <v>#REF!</v>
      </c>
      <c r="V1935" s="53" t="e">
        <f>IF(U1935="","",COUNTIF(U$4:U1935,1))</f>
        <v>#REF!</v>
      </c>
      <c r="W1935" s="53" t="e">
        <f>#REF!</f>
        <v>#REF!</v>
      </c>
      <c r="X1935" s="53" t="e">
        <f>IF(W1935=0,"",COUNTIF(W$4:W1935,1))</f>
        <v>#REF!</v>
      </c>
    </row>
    <row r="1936" spans="12:24" s="21" customFormat="1" x14ac:dyDescent="0.2">
      <c r="L1936" s="22">
        <v>1933</v>
      </c>
      <c r="M1936" s="22" t="e">
        <f>IF(#REF!=#REF!,1,0)</f>
        <v>#REF!</v>
      </c>
      <c r="N1936" s="22" t="e">
        <f>IF(M1936=0,"",COUNTIF(M$4:M1936,1))</f>
        <v>#REF!</v>
      </c>
      <c r="O1936" s="53" t="e">
        <f>IF(#REF!=zz!BR$2396,1,0)</f>
        <v>#REF!</v>
      </c>
      <c r="P1936" s="53" t="e">
        <f>IF(O1936=0,"",COUNTIF(O$4:O1936,1))</f>
        <v>#REF!</v>
      </c>
      <c r="Q1936" s="53" t="e">
        <f>IF(#REF!=zz!BR$2398,1,0)</f>
        <v>#REF!</v>
      </c>
      <c r="R1936" s="53" t="e">
        <f>IF(Q1936=0,"",COUNTIF(Q$4:Q1936,1))</f>
        <v>#REF!</v>
      </c>
      <c r="S1936" s="53" t="e">
        <f>IF(#REF!=zz!BR$2400,1,0)</f>
        <v>#REF!</v>
      </c>
      <c r="T1936" s="53" t="e">
        <f>IF(S1936=0,"",COUNTIF(S$4:S1936,1))</f>
        <v>#REF!</v>
      </c>
      <c r="U1936" s="53" t="e">
        <f>IF(#REF!&lt;&gt;"",1,"")</f>
        <v>#REF!</v>
      </c>
      <c r="V1936" s="53" t="e">
        <f>IF(U1936="","",COUNTIF(U$4:U1936,1))</f>
        <v>#REF!</v>
      </c>
      <c r="W1936" s="53" t="e">
        <f>#REF!</f>
        <v>#REF!</v>
      </c>
      <c r="X1936" s="53" t="e">
        <f>IF(W1936=0,"",COUNTIF(W$4:W1936,1))</f>
        <v>#REF!</v>
      </c>
    </row>
    <row r="1937" spans="12:24" s="21" customFormat="1" x14ac:dyDescent="0.2">
      <c r="L1937" s="22">
        <v>1934</v>
      </c>
      <c r="M1937" s="22" t="e">
        <f>IF(#REF!=#REF!,1,0)</f>
        <v>#REF!</v>
      </c>
      <c r="N1937" s="22" t="e">
        <f>IF(M1937=0,"",COUNTIF(M$4:M1937,1))</f>
        <v>#REF!</v>
      </c>
      <c r="O1937" s="53" t="e">
        <f>IF(#REF!=zz!BR$2396,1,0)</f>
        <v>#REF!</v>
      </c>
      <c r="P1937" s="53" t="e">
        <f>IF(O1937=0,"",COUNTIF(O$4:O1937,1))</f>
        <v>#REF!</v>
      </c>
      <c r="Q1937" s="53" t="e">
        <f>IF(#REF!=zz!BR$2398,1,0)</f>
        <v>#REF!</v>
      </c>
      <c r="R1937" s="53" t="e">
        <f>IF(Q1937=0,"",COUNTIF(Q$4:Q1937,1))</f>
        <v>#REF!</v>
      </c>
      <c r="S1937" s="53" t="e">
        <f>IF(#REF!=zz!BR$2400,1,0)</f>
        <v>#REF!</v>
      </c>
      <c r="T1937" s="53" t="e">
        <f>IF(S1937=0,"",COUNTIF(S$4:S1937,1))</f>
        <v>#REF!</v>
      </c>
      <c r="U1937" s="53" t="e">
        <f>IF(#REF!&lt;&gt;"",1,"")</f>
        <v>#REF!</v>
      </c>
      <c r="V1937" s="53" t="e">
        <f>IF(U1937="","",COUNTIF(U$4:U1937,1))</f>
        <v>#REF!</v>
      </c>
      <c r="W1937" s="53" t="e">
        <f>#REF!</f>
        <v>#REF!</v>
      </c>
      <c r="X1937" s="53" t="e">
        <f>IF(W1937=0,"",COUNTIF(W$4:W1937,1))</f>
        <v>#REF!</v>
      </c>
    </row>
    <row r="1938" spans="12:24" s="21" customFormat="1" x14ac:dyDescent="0.2">
      <c r="L1938" s="22">
        <v>1935</v>
      </c>
      <c r="M1938" s="22" t="e">
        <f>IF(#REF!=#REF!,1,0)</f>
        <v>#REF!</v>
      </c>
      <c r="N1938" s="22" t="e">
        <f>IF(M1938=0,"",COUNTIF(M$4:M1938,1))</f>
        <v>#REF!</v>
      </c>
      <c r="O1938" s="53" t="e">
        <f>IF(#REF!=zz!BR$2396,1,0)</f>
        <v>#REF!</v>
      </c>
      <c r="P1938" s="53" t="e">
        <f>IF(O1938=0,"",COUNTIF(O$4:O1938,1))</f>
        <v>#REF!</v>
      </c>
      <c r="Q1938" s="53" t="e">
        <f>IF(#REF!=zz!BR$2398,1,0)</f>
        <v>#REF!</v>
      </c>
      <c r="R1938" s="53" t="e">
        <f>IF(Q1938=0,"",COUNTIF(Q$4:Q1938,1))</f>
        <v>#REF!</v>
      </c>
      <c r="S1938" s="53" t="e">
        <f>IF(#REF!=zz!BR$2400,1,0)</f>
        <v>#REF!</v>
      </c>
      <c r="T1938" s="53" t="e">
        <f>IF(S1938=0,"",COUNTIF(S$4:S1938,1))</f>
        <v>#REF!</v>
      </c>
      <c r="U1938" s="53" t="e">
        <f>IF(#REF!&lt;&gt;"",1,"")</f>
        <v>#REF!</v>
      </c>
      <c r="V1938" s="53" t="e">
        <f>IF(U1938="","",COUNTIF(U$4:U1938,1))</f>
        <v>#REF!</v>
      </c>
      <c r="W1938" s="53" t="e">
        <f>#REF!</f>
        <v>#REF!</v>
      </c>
      <c r="X1938" s="53" t="e">
        <f>IF(W1938=0,"",COUNTIF(W$4:W1938,1))</f>
        <v>#REF!</v>
      </c>
    </row>
    <row r="1939" spans="12:24" s="21" customFormat="1" x14ac:dyDescent="0.2">
      <c r="L1939" s="22">
        <v>1936</v>
      </c>
      <c r="M1939" s="22" t="e">
        <f>IF(#REF!=#REF!,1,0)</f>
        <v>#REF!</v>
      </c>
      <c r="N1939" s="22" t="e">
        <f>IF(M1939=0,"",COUNTIF(M$4:M1939,1))</f>
        <v>#REF!</v>
      </c>
      <c r="O1939" s="53" t="e">
        <f>IF(#REF!=zz!BR$2396,1,0)</f>
        <v>#REF!</v>
      </c>
      <c r="P1939" s="53" t="e">
        <f>IF(O1939=0,"",COUNTIF(O$4:O1939,1))</f>
        <v>#REF!</v>
      </c>
      <c r="Q1939" s="53" t="e">
        <f>IF(#REF!=zz!BR$2398,1,0)</f>
        <v>#REF!</v>
      </c>
      <c r="R1939" s="53" t="e">
        <f>IF(Q1939=0,"",COUNTIF(Q$4:Q1939,1))</f>
        <v>#REF!</v>
      </c>
      <c r="S1939" s="53" t="e">
        <f>IF(#REF!=zz!BR$2400,1,0)</f>
        <v>#REF!</v>
      </c>
      <c r="T1939" s="53" t="e">
        <f>IF(S1939=0,"",COUNTIF(S$4:S1939,1))</f>
        <v>#REF!</v>
      </c>
      <c r="U1939" s="53" t="e">
        <f>IF(#REF!&lt;&gt;"",1,"")</f>
        <v>#REF!</v>
      </c>
      <c r="V1939" s="53" t="e">
        <f>IF(U1939="","",COUNTIF(U$4:U1939,1))</f>
        <v>#REF!</v>
      </c>
      <c r="W1939" s="53" t="e">
        <f>#REF!</f>
        <v>#REF!</v>
      </c>
      <c r="X1939" s="53" t="e">
        <f>IF(W1939=0,"",COUNTIF(W$4:W1939,1))</f>
        <v>#REF!</v>
      </c>
    </row>
    <row r="1940" spans="12:24" s="21" customFormat="1" x14ac:dyDescent="0.2">
      <c r="L1940" s="22">
        <v>1937</v>
      </c>
      <c r="M1940" s="22" t="e">
        <f>IF(#REF!=#REF!,1,0)</f>
        <v>#REF!</v>
      </c>
      <c r="N1940" s="22" t="e">
        <f>IF(M1940=0,"",COUNTIF(M$4:M1940,1))</f>
        <v>#REF!</v>
      </c>
      <c r="O1940" s="53" t="e">
        <f>IF(#REF!=zz!BR$2396,1,0)</f>
        <v>#REF!</v>
      </c>
      <c r="P1940" s="53" t="e">
        <f>IF(O1940=0,"",COUNTIF(O$4:O1940,1))</f>
        <v>#REF!</v>
      </c>
      <c r="Q1940" s="53" t="e">
        <f>IF(#REF!=zz!BR$2398,1,0)</f>
        <v>#REF!</v>
      </c>
      <c r="R1940" s="53" t="e">
        <f>IF(Q1940=0,"",COUNTIF(Q$4:Q1940,1))</f>
        <v>#REF!</v>
      </c>
      <c r="S1940" s="53" t="e">
        <f>IF(#REF!=zz!BR$2400,1,0)</f>
        <v>#REF!</v>
      </c>
      <c r="T1940" s="53" t="e">
        <f>IF(S1940=0,"",COUNTIF(S$4:S1940,1))</f>
        <v>#REF!</v>
      </c>
      <c r="U1940" s="53" t="e">
        <f>IF(#REF!&lt;&gt;"",1,"")</f>
        <v>#REF!</v>
      </c>
      <c r="V1940" s="53" t="e">
        <f>IF(U1940="","",COUNTIF(U$4:U1940,1))</f>
        <v>#REF!</v>
      </c>
      <c r="W1940" s="53" t="e">
        <f>#REF!</f>
        <v>#REF!</v>
      </c>
      <c r="X1940" s="53" t="e">
        <f>IF(W1940=0,"",COUNTIF(W$4:W1940,1))</f>
        <v>#REF!</v>
      </c>
    </row>
    <row r="1941" spans="12:24" s="21" customFormat="1" x14ac:dyDescent="0.2">
      <c r="L1941" s="22">
        <v>1938</v>
      </c>
      <c r="M1941" s="22" t="e">
        <f>IF(#REF!=#REF!,1,0)</f>
        <v>#REF!</v>
      </c>
      <c r="N1941" s="22" t="e">
        <f>IF(M1941=0,"",COUNTIF(M$4:M1941,1))</f>
        <v>#REF!</v>
      </c>
      <c r="O1941" s="53" t="e">
        <f>IF(#REF!=zz!BR$2396,1,0)</f>
        <v>#REF!</v>
      </c>
      <c r="P1941" s="53" t="e">
        <f>IF(O1941=0,"",COUNTIF(O$4:O1941,1))</f>
        <v>#REF!</v>
      </c>
      <c r="Q1941" s="53" t="e">
        <f>IF(#REF!=zz!BR$2398,1,0)</f>
        <v>#REF!</v>
      </c>
      <c r="R1941" s="53" t="e">
        <f>IF(Q1941=0,"",COUNTIF(Q$4:Q1941,1))</f>
        <v>#REF!</v>
      </c>
      <c r="S1941" s="53" t="e">
        <f>IF(#REF!=zz!BR$2400,1,0)</f>
        <v>#REF!</v>
      </c>
      <c r="T1941" s="53" t="e">
        <f>IF(S1941=0,"",COUNTIF(S$4:S1941,1))</f>
        <v>#REF!</v>
      </c>
      <c r="U1941" s="53" t="e">
        <f>IF(#REF!&lt;&gt;"",1,"")</f>
        <v>#REF!</v>
      </c>
      <c r="V1941" s="53" t="e">
        <f>IF(U1941="","",COUNTIF(U$4:U1941,1))</f>
        <v>#REF!</v>
      </c>
      <c r="W1941" s="53" t="e">
        <f>#REF!</f>
        <v>#REF!</v>
      </c>
      <c r="X1941" s="53" t="e">
        <f>IF(W1941=0,"",COUNTIF(W$4:W1941,1))</f>
        <v>#REF!</v>
      </c>
    </row>
    <row r="1942" spans="12:24" s="21" customFormat="1" x14ac:dyDescent="0.2">
      <c r="L1942" s="22">
        <v>1939</v>
      </c>
      <c r="M1942" s="22" t="e">
        <f>IF(#REF!=#REF!,1,0)</f>
        <v>#REF!</v>
      </c>
      <c r="N1942" s="22" t="e">
        <f>IF(M1942=0,"",COUNTIF(M$4:M1942,1))</f>
        <v>#REF!</v>
      </c>
      <c r="O1942" s="53" t="e">
        <f>IF(#REF!=zz!BR$2396,1,0)</f>
        <v>#REF!</v>
      </c>
      <c r="P1942" s="53" t="e">
        <f>IF(O1942=0,"",COUNTIF(O$4:O1942,1))</f>
        <v>#REF!</v>
      </c>
      <c r="Q1942" s="53" t="e">
        <f>IF(#REF!=zz!BR$2398,1,0)</f>
        <v>#REF!</v>
      </c>
      <c r="R1942" s="53" t="e">
        <f>IF(Q1942=0,"",COUNTIF(Q$4:Q1942,1))</f>
        <v>#REF!</v>
      </c>
      <c r="S1942" s="53" t="e">
        <f>IF(#REF!=zz!BR$2400,1,0)</f>
        <v>#REF!</v>
      </c>
      <c r="T1942" s="53" t="e">
        <f>IF(S1942=0,"",COUNTIF(S$4:S1942,1))</f>
        <v>#REF!</v>
      </c>
      <c r="U1942" s="53" t="e">
        <f>IF(#REF!&lt;&gt;"",1,"")</f>
        <v>#REF!</v>
      </c>
      <c r="V1942" s="53" t="e">
        <f>IF(U1942="","",COUNTIF(U$4:U1942,1))</f>
        <v>#REF!</v>
      </c>
      <c r="W1942" s="53" t="e">
        <f>#REF!</f>
        <v>#REF!</v>
      </c>
      <c r="X1942" s="53" t="e">
        <f>IF(W1942=0,"",COUNTIF(W$4:W1942,1))</f>
        <v>#REF!</v>
      </c>
    </row>
    <row r="1943" spans="12:24" s="21" customFormat="1" x14ac:dyDescent="0.2">
      <c r="L1943" s="22">
        <v>1940</v>
      </c>
      <c r="M1943" s="22" t="e">
        <f>IF(#REF!=#REF!,1,0)</f>
        <v>#REF!</v>
      </c>
      <c r="N1943" s="22" t="e">
        <f>IF(M1943=0,"",COUNTIF(M$4:M1943,1))</f>
        <v>#REF!</v>
      </c>
      <c r="O1943" s="53" t="e">
        <f>IF(#REF!=zz!BR$2396,1,0)</f>
        <v>#REF!</v>
      </c>
      <c r="P1943" s="53" t="e">
        <f>IF(O1943=0,"",COUNTIF(O$4:O1943,1))</f>
        <v>#REF!</v>
      </c>
      <c r="Q1943" s="53" t="e">
        <f>IF(#REF!=zz!BR$2398,1,0)</f>
        <v>#REF!</v>
      </c>
      <c r="R1943" s="53" t="e">
        <f>IF(Q1943=0,"",COUNTIF(Q$4:Q1943,1))</f>
        <v>#REF!</v>
      </c>
      <c r="S1943" s="53" t="e">
        <f>IF(#REF!=zz!BR$2400,1,0)</f>
        <v>#REF!</v>
      </c>
      <c r="T1943" s="53" t="e">
        <f>IF(S1943=0,"",COUNTIF(S$4:S1943,1))</f>
        <v>#REF!</v>
      </c>
      <c r="U1943" s="53" t="e">
        <f>IF(#REF!&lt;&gt;"",1,"")</f>
        <v>#REF!</v>
      </c>
      <c r="V1943" s="53" t="e">
        <f>IF(U1943="","",COUNTIF(U$4:U1943,1))</f>
        <v>#REF!</v>
      </c>
      <c r="W1943" s="53" t="e">
        <f>#REF!</f>
        <v>#REF!</v>
      </c>
      <c r="X1943" s="53" t="e">
        <f>IF(W1943=0,"",COUNTIF(W$4:W1943,1))</f>
        <v>#REF!</v>
      </c>
    </row>
    <row r="1944" spans="12:24" s="21" customFormat="1" x14ac:dyDescent="0.2">
      <c r="L1944" s="22">
        <v>1941</v>
      </c>
      <c r="M1944" s="22" t="e">
        <f>IF(#REF!=#REF!,1,0)</f>
        <v>#REF!</v>
      </c>
      <c r="N1944" s="22" t="e">
        <f>IF(M1944=0,"",COUNTIF(M$4:M1944,1))</f>
        <v>#REF!</v>
      </c>
      <c r="O1944" s="53" t="e">
        <f>IF(#REF!=zz!BR$2396,1,0)</f>
        <v>#REF!</v>
      </c>
      <c r="P1944" s="53" t="e">
        <f>IF(O1944=0,"",COUNTIF(O$4:O1944,1))</f>
        <v>#REF!</v>
      </c>
      <c r="Q1944" s="53" t="e">
        <f>IF(#REF!=zz!BR$2398,1,0)</f>
        <v>#REF!</v>
      </c>
      <c r="R1944" s="53" t="e">
        <f>IF(Q1944=0,"",COUNTIF(Q$4:Q1944,1))</f>
        <v>#REF!</v>
      </c>
      <c r="S1944" s="53" t="e">
        <f>IF(#REF!=zz!BR$2400,1,0)</f>
        <v>#REF!</v>
      </c>
      <c r="T1944" s="53" t="e">
        <f>IF(S1944=0,"",COUNTIF(S$4:S1944,1))</f>
        <v>#REF!</v>
      </c>
      <c r="U1944" s="53" t="e">
        <f>IF(#REF!&lt;&gt;"",1,"")</f>
        <v>#REF!</v>
      </c>
      <c r="V1944" s="53" t="e">
        <f>IF(U1944="","",COUNTIF(U$4:U1944,1))</f>
        <v>#REF!</v>
      </c>
      <c r="W1944" s="53" t="e">
        <f>#REF!</f>
        <v>#REF!</v>
      </c>
      <c r="X1944" s="53" t="e">
        <f>IF(W1944=0,"",COUNTIF(W$4:W1944,1))</f>
        <v>#REF!</v>
      </c>
    </row>
    <row r="1945" spans="12:24" s="21" customFormat="1" x14ac:dyDescent="0.2">
      <c r="L1945" s="22">
        <v>1942</v>
      </c>
      <c r="M1945" s="22" t="e">
        <f>IF(#REF!=#REF!,1,0)</f>
        <v>#REF!</v>
      </c>
      <c r="N1945" s="22" t="e">
        <f>IF(M1945=0,"",COUNTIF(M$4:M1945,1))</f>
        <v>#REF!</v>
      </c>
      <c r="O1945" s="53" t="e">
        <f>IF(#REF!=zz!BR$2396,1,0)</f>
        <v>#REF!</v>
      </c>
      <c r="P1945" s="53" t="e">
        <f>IF(O1945=0,"",COUNTIF(O$4:O1945,1))</f>
        <v>#REF!</v>
      </c>
      <c r="Q1945" s="53" t="e">
        <f>IF(#REF!=zz!BR$2398,1,0)</f>
        <v>#REF!</v>
      </c>
      <c r="R1945" s="53" t="e">
        <f>IF(Q1945=0,"",COUNTIF(Q$4:Q1945,1))</f>
        <v>#REF!</v>
      </c>
      <c r="S1945" s="53" t="e">
        <f>IF(#REF!=zz!BR$2400,1,0)</f>
        <v>#REF!</v>
      </c>
      <c r="T1945" s="53" t="e">
        <f>IF(S1945=0,"",COUNTIF(S$4:S1945,1))</f>
        <v>#REF!</v>
      </c>
      <c r="U1945" s="53" t="e">
        <f>IF(#REF!&lt;&gt;"",1,"")</f>
        <v>#REF!</v>
      </c>
      <c r="V1945" s="53" t="e">
        <f>IF(U1945="","",COUNTIF(U$4:U1945,1))</f>
        <v>#REF!</v>
      </c>
      <c r="W1945" s="53" t="e">
        <f>#REF!</f>
        <v>#REF!</v>
      </c>
      <c r="X1945" s="53" t="e">
        <f>IF(W1945=0,"",COUNTIF(W$4:W1945,1))</f>
        <v>#REF!</v>
      </c>
    </row>
    <row r="1946" spans="12:24" s="21" customFormat="1" x14ac:dyDescent="0.2">
      <c r="L1946" s="22">
        <v>1943</v>
      </c>
      <c r="M1946" s="22" t="e">
        <f>IF(#REF!=#REF!,1,0)</f>
        <v>#REF!</v>
      </c>
      <c r="N1946" s="22" t="e">
        <f>IF(M1946=0,"",COUNTIF(M$4:M1946,1))</f>
        <v>#REF!</v>
      </c>
      <c r="O1946" s="53" t="e">
        <f>IF(#REF!=zz!BR$2396,1,0)</f>
        <v>#REF!</v>
      </c>
      <c r="P1946" s="53" t="e">
        <f>IF(O1946=0,"",COUNTIF(O$4:O1946,1))</f>
        <v>#REF!</v>
      </c>
      <c r="Q1946" s="53" t="e">
        <f>IF(#REF!=zz!BR$2398,1,0)</f>
        <v>#REF!</v>
      </c>
      <c r="R1946" s="53" t="e">
        <f>IF(Q1946=0,"",COUNTIF(Q$4:Q1946,1))</f>
        <v>#REF!</v>
      </c>
      <c r="S1946" s="53" t="e">
        <f>IF(#REF!=zz!BR$2400,1,0)</f>
        <v>#REF!</v>
      </c>
      <c r="T1946" s="53" t="e">
        <f>IF(S1946=0,"",COUNTIF(S$4:S1946,1))</f>
        <v>#REF!</v>
      </c>
      <c r="U1946" s="53" t="e">
        <f>IF(#REF!&lt;&gt;"",1,"")</f>
        <v>#REF!</v>
      </c>
      <c r="V1946" s="53" t="e">
        <f>IF(U1946="","",COUNTIF(U$4:U1946,1))</f>
        <v>#REF!</v>
      </c>
      <c r="W1946" s="53" t="e">
        <f>#REF!</f>
        <v>#REF!</v>
      </c>
      <c r="X1946" s="53" t="e">
        <f>IF(W1946=0,"",COUNTIF(W$4:W1946,1))</f>
        <v>#REF!</v>
      </c>
    </row>
    <row r="1947" spans="12:24" s="21" customFormat="1" x14ac:dyDescent="0.2">
      <c r="L1947" s="22">
        <v>1944</v>
      </c>
      <c r="M1947" s="22" t="e">
        <f>IF(#REF!=#REF!,1,0)</f>
        <v>#REF!</v>
      </c>
      <c r="N1947" s="22" t="e">
        <f>IF(M1947=0,"",COUNTIF(M$4:M1947,1))</f>
        <v>#REF!</v>
      </c>
      <c r="O1947" s="53" t="e">
        <f>IF(#REF!=zz!BR$2396,1,0)</f>
        <v>#REF!</v>
      </c>
      <c r="P1947" s="53" t="e">
        <f>IF(O1947=0,"",COUNTIF(O$4:O1947,1))</f>
        <v>#REF!</v>
      </c>
      <c r="Q1947" s="53" t="e">
        <f>IF(#REF!=zz!BR$2398,1,0)</f>
        <v>#REF!</v>
      </c>
      <c r="R1947" s="53" t="e">
        <f>IF(Q1947=0,"",COUNTIF(Q$4:Q1947,1))</f>
        <v>#REF!</v>
      </c>
      <c r="S1947" s="53" t="e">
        <f>IF(#REF!=zz!BR$2400,1,0)</f>
        <v>#REF!</v>
      </c>
      <c r="T1947" s="53" t="e">
        <f>IF(S1947=0,"",COUNTIF(S$4:S1947,1))</f>
        <v>#REF!</v>
      </c>
      <c r="U1947" s="53" t="e">
        <f>IF(#REF!&lt;&gt;"",1,"")</f>
        <v>#REF!</v>
      </c>
      <c r="V1947" s="53" t="e">
        <f>IF(U1947="","",COUNTIF(U$4:U1947,1))</f>
        <v>#REF!</v>
      </c>
      <c r="W1947" s="53" t="e">
        <f>#REF!</f>
        <v>#REF!</v>
      </c>
      <c r="X1947" s="53" t="e">
        <f>IF(W1947=0,"",COUNTIF(W$4:W1947,1))</f>
        <v>#REF!</v>
      </c>
    </row>
    <row r="1948" spans="12:24" s="21" customFormat="1" x14ac:dyDescent="0.2">
      <c r="L1948" s="22">
        <v>1945</v>
      </c>
      <c r="M1948" s="22" t="e">
        <f>IF(#REF!=#REF!,1,0)</f>
        <v>#REF!</v>
      </c>
      <c r="N1948" s="22" t="e">
        <f>IF(M1948=0,"",COUNTIF(M$4:M1948,1))</f>
        <v>#REF!</v>
      </c>
      <c r="O1948" s="53" t="e">
        <f>IF(#REF!=zz!BR$2396,1,0)</f>
        <v>#REF!</v>
      </c>
      <c r="P1948" s="53" t="e">
        <f>IF(O1948=0,"",COUNTIF(O$4:O1948,1))</f>
        <v>#REF!</v>
      </c>
      <c r="Q1948" s="53" t="e">
        <f>IF(#REF!=zz!BR$2398,1,0)</f>
        <v>#REF!</v>
      </c>
      <c r="R1948" s="53" t="e">
        <f>IF(Q1948=0,"",COUNTIF(Q$4:Q1948,1))</f>
        <v>#REF!</v>
      </c>
      <c r="S1948" s="53" t="e">
        <f>IF(#REF!=zz!BR$2400,1,0)</f>
        <v>#REF!</v>
      </c>
      <c r="T1948" s="53" t="e">
        <f>IF(S1948=0,"",COUNTIF(S$4:S1948,1))</f>
        <v>#REF!</v>
      </c>
      <c r="U1948" s="53" t="e">
        <f>IF(#REF!&lt;&gt;"",1,"")</f>
        <v>#REF!</v>
      </c>
      <c r="V1948" s="53" t="e">
        <f>IF(U1948="","",COUNTIF(U$4:U1948,1))</f>
        <v>#REF!</v>
      </c>
      <c r="W1948" s="53" t="e">
        <f>#REF!</f>
        <v>#REF!</v>
      </c>
      <c r="X1948" s="53" t="e">
        <f>IF(W1948=0,"",COUNTIF(W$4:W1948,1))</f>
        <v>#REF!</v>
      </c>
    </row>
    <row r="1949" spans="12:24" s="21" customFormat="1" x14ac:dyDescent="0.2">
      <c r="L1949" s="22">
        <v>1946</v>
      </c>
      <c r="M1949" s="22" t="e">
        <f>IF(#REF!=#REF!,1,0)</f>
        <v>#REF!</v>
      </c>
      <c r="N1949" s="22" t="e">
        <f>IF(M1949=0,"",COUNTIF(M$4:M1949,1))</f>
        <v>#REF!</v>
      </c>
      <c r="O1949" s="53" t="e">
        <f>IF(#REF!=zz!BR$2396,1,0)</f>
        <v>#REF!</v>
      </c>
      <c r="P1949" s="53" t="e">
        <f>IF(O1949=0,"",COUNTIF(O$4:O1949,1))</f>
        <v>#REF!</v>
      </c>
      <c r="Q1949" s="53" t="e">
        <f>IF(#REF!=zz!BR$2398,1,0)</f>
        <v>#REF!</v>
      </c>
      <c r="R1949" s="53" t="e">
        <f>IF(Q1949=0,"",COUNTIF(Q$4:Q1949,1))</f>
        <v>#REF!</v>
      </c>
      <c r="S1949" s="53" t="e">
        <f>IF(#REF!=zz!BR$2400,1,0)</f>
        <v>#REF!</v>
      </c>
      <c r="T1949" s="53" t="e">
        <f>IF(S1949=0,"",COUNTIF(S$4:S1949,1))</f>
        <v>#REF!</v>
      </c>
      <c r="U1949" s="53" t="e">
        <f>IF(#REF!&lt;&gt;"",1,"")</f>
        <v>#REF!</v>
      </c>
      <c r="V1949" s="53" t="e">
        <f>IF(U1949="","",COUNTIF(U$4:U1949,1))</f>
        <v>#REF!</v>
      </c>
      <c r="W1949" s="53" t="e">
        <f>#REF!</f>
        <v>#REF!</v>
      </c>
      <c r="X1949" s="53" t="e">
        <f>IF(W1949=0,"",COUNTIF(W$4:W1949,1))</f>
        <v>#REF!</v>
      </c>
    </row>
    <row r="1950" spans="12:24" s="21" customFormat="1" x14ac:dyDescent="0.2">
      <c r="L1950" s="22">
        <v>1947</v>
      </c>
      <c r="M1950" s="22" t="e">
        <f>IF(#REF!=#REF!,1,0)</f>
        <v>#REF!</v>
      </c>
      <c r="N1950" s="22" t="e">
        <f>IF(M1950=0,"",COUNTIF(M$4:M1950,1))</f>
        <v>#REF!</v>
      </c>
      <c r="O1950" s="53" t="e">
        <f>IF(#REF!=zz!BR$2396,1,0)</f>
        <v>#REF!</v>
      </c>
      <c r="P1950" s="53" t="e">
        <f>IF(O1950=0,"",COUNTIF(O$4:O1950,1))</f>
        <v>#REF!</v>
      </c>
      <c r="Q1950" s="53" t="e">
        <f>IF(#REF!=zz!BR$2398,1,0)</f>
        <v>#REF!</v>
      </c>
      <c r="R1950" s="53" t="e">
        <f>IF(Q1950=0,"",COUNTIF(Q$4:Q1950,1))</f>
        <v>#REF!</v>
      </c>
      <c r="S1950" s="53" t="e">
        <f>IF(#REF!=zz!BR$2400,1,0)</f>
        <v>#REF!</v>
      </c>
      <c r="T1950" s="53" t="e">
        <f>IF(S1950=0,"",COUNTIF(S$4:S1950,1))</f>
        <v>#REF!</v>
      </c>
      <c r="U1950" s="53" t="e">
        <f>IF(#REF!&lt;&gt;"",1,"")</f>
        <v>#REF!</v>
      </c>
      <c r="V1950" s="53" t="e">
        <f>IF(U1950="","",COUNTIF(U$4:U1950,1))</f>
        <v>#REF!</v>
      </c>
      <c r="W1950" s="53" t="e">
        <f>#REF!</f>
        <v>#REF!</v>
      </c>
      <c r="X1950" s="53" t="e">
        <f>IF(W1950=0,"",COUNTIF(W$4:W1950,1))</f>
        <v>#REF!</v>
      </c>
    </row>
    <row r="1951" spans="12:24" s="21" customFormat="1" x14ac:dyDescent="0.2">
      <c r="L1951" s="22">
        <v>1948</v>
      </c>
      <c r="M1951" s="22" t="e">
        <f>IF(#REF!=#REF!,1,0)</f>
        <v>#REF!</v>
      </c>
      <c r="N1951" s="22" t="e">
        <f>IF(M1951=0,"",COUNTIF(M$4:M1951,1))</f>
        <v>#REF!</v>
      </c>
      <c r="O1951" s="53" t="e">
        <f>IF(#REF!=zz!BR$2396,1,0)</f>
        <v>#REF!</v>
      </c>
      <c r="P1951" s="53" t="e">
        <f>IF(O1951=0,"",COUNTIF(O$4:O1951,1))</f>
        <v>#REF!</v>
      </c>
      <c r="Q1951" s="53" t="e">
        <f>IF(#REF!=zz!BR$2398,1,0)</f>
        <v>#REF!</v>
      </c>
      <c r="R1951" s="53" t="e">
        <f>IF(Q1951=0,"",COUNTIF(Q$4:Q1951,1))</f>
        <v>#REF!</v>
      </c>
      <c r="S1951" s="53" t="e">
        <f>IF(#REF!=zz!BR$2400,1,0)</f>
        <v>#REF!</v>
      </c>
      <c r="T1951" s="53" t="e">
        <f>IF(S1951=0,"",COUNTIF(S$4:S1951,1))</f>
        <v>#REF!</v>
      </c>
      <c r="U1951" s="53" t="e">
        <f>IF(#REF!&lt;&gt;"",1,"")</f>
        <v>#REF!</v>
      </c>
      <c r="V1951" s="53" t="e">
        <f>IF(U1951="","",COUNTIF(U$4:U1951,1))</f>
        <v>#REF!</v>
      </c>
      <c r="W1951" s="53" t="e">
        <f>#REF!</f>
        <v>#REF!</v>
      </c>
      <c r="X1951" s="53" t="e">
        <f>IF(W1951=0,"",COUNTIF(W$4:W1951,1))</f>
        <v>#REF!</v>
      </c>
    </row>
    <row r="1952" spans="12:24" s="21" customFormat="1" x14ac:dyDescent="0.2">
      <c r="L1952" s="22">
        <v>1949</v>
      </c>
      <c r="M1952" s="22" t="e">
        <f>IF(#REF!=#REF!,1,0)</f>
        <v>#REF!</v>
      </c>
      <c r="N1952" s="22" t="e">
        <f>IF(M1952=0,"",COUNTIF(M$4:M1952,1))</f>
        <v>#REF!</v>
      </c>
      <c r="O1952" s="53" t="e">
        <f>IF(#REF!=zz!BR$2396,1,0)</f>
        <v>#REF!</v>
      </c>
      <c r="P1952" s="53" t="e">
        <f>IF(O1952=0,"",COUNTIF(O$4:O1952,1))</f>
        <v>#REF!</v>
      </c>
      <c r="Q1952" s="53" t="e">
        <f>IF(#REF!=zz!BR$2398,1,0)</f>
        <v>#REF!</v>
      </c>
      <c r="R1952" s="53" t="e">
        <f>IF(Q1952=0,"",COUNTIF(Q$4:Q1952,1))</f>
        <v>#REF!</v>
      </c>
      <c r="S1952" s="53" t="e">
        <f>IF(#REF!=zz!BR$2400,1,0)</f>
        <v>#REF!</v>
      </c>
      <c r="T1952" s="53" t="e">
        <f>IF(S1952=0,"",COUNTIF(S$4:S1952,1))</f>
        <v>#REF!</v>
      </c>
      <c r="U1952" s="53" t="e">
        <f>IF(#REF!&lt;&gt;"",1,"")</f>
        <v>#REF!</v>
      </c>
      <c r="V1952" s="53" t="e">
        <f>IF(U1952="","",COUNTIF(U$4:U1952,1))</f>
        <v>#REF!</v>
      </c>
      <c r="W1952" s="53" t="e">
        <f>#REF!</f>
        <v>#REF!</v>
      </c>
      <c r="X1952" s="53" t="e">
        <f>IF(W1952=0,"",COUNTIF(W$4:W1952,1))</f>
        <v>#REF!</v>
      </c>
    </row>
    <row r="1953" spans="12:24" s="21" customFormat="1" x14ac:dyDescent="0.2">
      <c r="L1953" s="22">
        <v>1950</v>
      </c>
      <c r="M1953" s="22" t="e">
        <f>IF(#REF!=#REF!,1,0)</f>
        <v>#REF!</v>
      </c>
      <c r="N1953" s="22" t="e">
        <f>IF(M1953=0,"",COUNTIF(M$4:M1953,1))</f>
        <v>#REF!</v>
      </c>
      <c r="O1953" s="53" t="e">
        <f>IF(#REF!=zz!BR$2396,1,0)</f>
        <v>#REF!</v>
      </c>
      <c r="P1953" s="53" t="e">
        <f>IF(O1953=0,"",COUNTIF(O$4:O1953,1))</f>
        <v>#REF!</v>
      </c>
      <c r="Q1953" s="53" t="e">
        <f>IF(#REF!=zz!BR$2398,1,0)</f>
        <v>#REF!</v>
      </c>
      <c r="R1953" s="53" t="e">
        <f>IF(Q1953=0,"",COUNTIF(Q$4:Q1953,1))</f>
        <v>#REF!</v>
      </c>
      <c r="S1953" s="53" t="e">
        <f>IF(#REF!=zz!BR$2400,1,0)</f>
        <v>#REF!</v>
      </c>
      <c r="T1953" s="53" t="e">
        <f>IF(S1953=0,"",COUNTIF(S$4:S1953,1))</f>
        <v>#REF!</v>
      </c>
      <c r="U1953" s="53" t="e">
        <f>IF(#REF!&lt;&gt;"",1,"")</f>
        <v>#REF!</v>
      </c>
      <c r="V1953" s="53" t="e">
        <f>IF(U1953="","",COUNTIF(U$4:U1953,1))</f>
        <v>#REF!</v>
      </c>
      <c r="W1953" s="53" t="e">
        <f>#REF!</f>
        <v>#REF!</v>
      </c>
      <c r="X1953" s="53" t="e">
        <f>IF(W1953=0,"",COUNTIF(W$4:W1953,1))</f>
        <v>#REF!</v>
      </c>
    </row>
    <row r="1954" spans="12:24" s="21" customFormat="1" x14ac:dyDescent="0.2">
      <c r="L1954" s="22">
        <v>1951</v>
      </c>
      <c r="M1954" s="22" t="e">
        <f>IF(#REF!=#REF!,1,0)</f>
        <v>#REF!</v>
      </c>
      <c r="N1954" s="22" t="e">
        <f>IF(M1954=0,"",COUNTIF(M$4:M1954,1))</f>
        <v>#REF!</v>
      </c>
      <c r="O1954" s="53" t="e">
        <f>IF(#REF!=zz!BR$2396,1,0)</f>
        <v>#REF!</v>
      </c>
      <c r="P1954" s="53" t="e">
        <f>IF(O1954=0,"",COUNTIF(O$4:O1954,1))</f>
        <v>#REF!</v>
      </c>
      <c r="Q1954" s="53" t="e">
        <f>IF(#REF!=zz!BR$2398,1,0)</f>
        <v>#REF!</v>
      </c>
      <c r="R1954" s="53" t="e">
        <f>IF(Q1954=0,"",COUNTIF(Q$4:Q1954,1))</f>
        <v>#REF!</v>
      </c>
      <c r="S1954" s="53" t="e">
        <f>IF(#REF!=zz!BR$2400,1,0)</f>
        <v>#REF!</v>
      </c>
      <c r="T1954" s="53" t="e">
        <f>IF(S1954=0,"",COUNTIF(S$4:S1954,1))</f>
        <v>#REF!</v>
      </c>
      <c r="U1954" s="53" t="e">
        <f>IF(#REF!&lt;&gt;"",1,"")</f>
        <v>#REF!</v>
      </c>
      <c r="V1954" s="53" t="e">
        <f>IF(U1954="","",COUNTIF(U$4:U1954,1))</f>
        <v>#REF!</v>
      </c>
      <c r="W1954" s="53" t="e">
        <f>#REF!</f>
        <v>#REF!</v>
      </c>
      <c r="X1954" s="53" t="e">
        <f>IF(W1954=0,"",COUNTIF(W$4:W1954,1))</f>
        <v>#REF!</v>
      </c>
    </row>
    <row r="1955" spans="12:24" s="21" customFormat="1" x14ac:dyDescent="0.2">
      <c r="L1955" s="22">
        <v>1952</v>
      </c>
      <c r="M1955" s="22" t="e">
        <f>IF(#REF!=#REF!,1,0)</f>
        <v>#REF!</v>
      </c>
      <c r="N1955" s="22" t="e">
        <f>IF(M1955=0,"",COUNTIF(M$4:M1955,1))</f>
        <v>#REF!</v>
      </c>
      <c r="O1955" s="53" t="e">
        <f>IF(#REF!=zz!BR$2396,1,0)</f>
        <v>#REF!</v>
      </c>
      <c r="P1955" s="53" t="e">
        <f>IF(O1955=0,"",COUNTIF(O$4:O1955,1))</f>
        <v>#REF!</v>
      </c>
      <c r="Q1955" s="53" t="e">
        <f>IF(#REF!=zz!BR$2398,1,0)</f>
        <v>#REF!</v>
      </c>
      <c r="R1955" s="53" t="e">
        <f>IF(Q1955=0,"",COUNTIF(Q$4:Q1955,1))</f>
        <v>#REF!</v>
      </c>
      <c r="S1955" s="53" t="e">
        <f>IF(#REF!=zz!BR$2400,1,0)</f>
        <v>#REF!</v>
      </c>
      <c r="T1955" s="53" t="e">
        <f>IF(S1955=0,"",COUNTIF(S$4:S1955,1))</f>
        <v>#REF!</v>
      </c>
      <c r="U1955" s="53" t="e">
        <f>IF(#REF!&lt;&gt;"",1,"")</f>
        <v>#REF!</v>
      </c>
      <c r="V1955" s="53" t="e">
        <f>IF(U1955="","",COUNTIF(U$4:U1955,1))</f>
        <v>#REF!</v>
      </c>
      <c r="W1955" s="53" t="e">
        <f>#REF!</f>
        <v>#REF!</v>
      </c>
      <c r="X1955" s="53" t="e">
        <f>IF(W1955=0,"",COUNTIF(W$4:W1955,1))</f>
        <v>#REF!</v>
      </c>
    </row>
    <row r="1956" spans="12:24" s="21" customFormat="1" x14ac:dyDescent="0.2">
      <c r="L1956" s="22">
        <v>1953</v>
      </c>
      <c r="M1956" s="22" t="e">
        <f>IF(#REF!=#REF!,1,0)</f>
        <v>#REF!</v>
      </c>
      <c r="N1956" s="22" t="e">
        <f>IF(M1956=0,"",COUNTIF(M$4:M1956,1))</f>
        <v>#REF!</v>
      </c>
      <c r="O1956" s="53" t="e">
        <f>IF(#REF!=zz!BR$2396,1,0)</f>
        <v>#REF!</v>
      </c>
      <c r="P1956" s="53" t="e">
        <f>IF(O1956=0,"",COUNTIF(O$4:O1956,1))</f>
        <v>#REF!</v>
      </c>
      <c r="Q1956" s="53" t="e">
        <f>IF(#REF!=zz!BR$2398,1,0)</f>
        <v>#REF!</v>
      </c>
      <c r="R1956" s="53" t="e">
        <f>IF(Q1956=0,"",COUNTIF(Q$4:Q1956,1))</f>
        <v>#REF!</v>
      </c>
      <c r="S1956" s="53" t="e">
        <f>IF(#REF!=zz!BR$2400,1,0)</f>
        <v>#REF!</v>
      </c>
      <c r="T1956" s="53" t="e">
        <f>IF(S1956=0,"",COUNTIF(S$4:S1956,1))</f>
        <v>#REF!</v>
      </c>
      <c r="U1956" s="53" t="e">
        <f>IF(#REF!&lt;&gt;"",1,"")</f>
        <v>#REF!</v>
      </c>
      <c r="V1956" s="53" t="e">
        <f>IF(U1956="","",COUNTIF(U$4:U1956,1))</f>
        <v>#REF!</v>
      </c>
      <c r="W1956" s="53" t="e">
        <f>#REF!</f>
        <v>#REF!</v>
      </c>
      <c r="X1956" s="53" t="e">
        <f>IF(W1956=0,"",COUNTIF(W$4:W1956,1))</f>
        <v>#REF!</v>
      </c>
    </row>
    <row r="1957" spans="12:24" s="21" customFormat="1" x14ac:dyDescent="0.2">
      <c r="L1957" s="22">
        <v>1954</v>
      </c>
      <c r="M1957" s="22" t="e">
        <f>IF(#REF!=#REF!,1,0)</f>
        <v>#REF!</v>
      </c>
      <c r="N1957" s="22" t="e">
        <f>IF(M1957=0,"",COUNTIF(M$4:M1957,1))</f>
        <v>#REF!</v>
      </c>
      <c r="O1957" s="53" t="e">
        <f>IF(#REF!=zz!BR$2396,1,0)</f>
        <v>#REF!</v>
      </c>
      <c r="P1957" s="53" t="e">
        <f>IF(O1957=0,"",COUNTIF(O$4:O1957,1))</f>
        <v>#REF!</v>
      </c>
      <c r="Q1957" s="53" t="e">
        <f>IF(#REF!=zz!BR$2398,1,0)</f>
        <v>#REF!</v>
      </c>
      <c r="R1957" s="53" t="e">
        <f>IF(Q1957=0,"",COUNTIF(Q$4:Q1957,1))</f>
        <v>#REF!</v>
      </c>
      <c r="S1957" s="53" t="e">
        <f>IF(#REF!=zz!BR$2400,1,0)</f>
        <v>#REF!</v>
      </c>
      <c r="T1957" s="53" t="e">
        <f>IF(S1957=0,"",COUNTIF(S$4:S1957,1))</f>
        <v>#REF!</v>
      </c>
      <c r="U1957" s="53" t="e">
        <f>IF(#REF!&lt;&gt;"",1,"")</f>
        <v>#REF!</v>
      </c>
      <c r="V1957" s="53" t="e">
        <f>IF(U1957="","",COUNTIF(U$4:U1957,1))</f>
        <v>#REF!</v>
      </c>
      <c r="W1957" s="53" t="e">
        <f>#REF!</f>
        <v>#REF!</v>
      </c>
      <c r="X1957" s="53" t="e">
        <f>IF(W1957=0,"",COUNTIF(W$4:W1957,1))</f>
        <v>#REF!</v>
      </c>
    </row>
    <row r="1958" spans="12:24" s="21" customFormat="1" x14ac:dyDescent="0.2">
      <c r="L1958" s="22">
        <v>1955</v>
      </c>
      <c r="M1958" s="22" t="e">
        <f>IF(#REF!=#REF!,1,0)</f>
        <v>#REF!</v>
      </c>
      <c r="N1958" s="22" t="e">
        <f>IF(M1958=0,"",COUNTIF(M$4:M1958,1))</f>
        <v>#REF!</v>
      </c>
      <c r="O1958" s="53" t="e">
        <f>IF(#REF!=zz!BR$2396,1,0)</f>
        <v>#REF!</v>
      </c>
      <c r="P1958" s="53" t="e">
        <f>IF(O1958=0,"",COUNTIF(O$4:O1958,1))</f>
        <v>#REF!</v>
      </c>
      <c r="Q1958" s="53" t="e">
        <f>IF(#REF!=zz!BR$2398,1,0)</f>
        <v>#REF!</v>
      </c>
      <c r="R1958" s="53" t="e">
        <f>IF(Q1958=0,"",COUNTIF(Q$4:Q1958,1))</f>
        <v>#REF!</v>
      </c>
      <c r="S1958" s="53" t="e">
        <f>IF(#REF!=zz!BR$2400,1,0)</f>
        <v>#REF!</v>
      </c>
      <c r="T1958" s="53" t="e">
        <f>IF(S1958=0,"",COUNTIF(S$4:S1958,1))</f>
        <v>#REF!</v>
      </c>
      <c r="U1958" s="53" t="e">
        <f>IF(#REF!&lt;&gt;"",1,"")</f>
        <v>#REF!</v>
      </c>
      <c r="V1958" s="53" t="e">
        <f>IF(U1958="","",COUNTIF(U$4:U1958,1))</f>
        <v>#REF!</v>
      </c>
      <c r="W1958" s="53" t="e">
        <f>#REF!</f>
        <v>#REF!</v>
      </c>
      <c r="X1958" s="53" t="e">
        <f>IF(W1958=0,"",COUNTIF(W$4:W1958,1))</f>
        <v>#REF!</v>
      </c>
    </row>
    <row r="1959" spans="12:24" s="21" customFormat="1" x14ac:dyDescent="0.2">
      <c r="L1959" s="22">
        <v>1956</v>
      </c>
      <c r="M1959" s="22" t="e">
        <f>IF(#REF!=#REF!,1,0)</f>
        <v>#REF!</v>
      </c>
      <c r="N1959" s="22" t="e">
        <f>IF(M1959=0,"",COUNTIF(M$4:M1959,1))</f>
        <v>#REF!</v>
      </c>
      <c r="O1959" s="53" t="e">
        <f>IF(#REF!=zz!BR$2396,1,0)</f>
        <v>#REF!</v>
      </c>
      <c r="P1959" s="53" t="e">
        <f>IF(O1959=0,"",COUNTIF(O$4:O1959,1))</f>
        <v>#REF!</v>
      </c>
      <c r="Q1959" s="53" t="e">
        <f>IF(#REF!=zz!BR$2398,1,0)</f>
        <v>#REF!</v>
      </c>
      <c r="R1959" s="53" t="e">
        <f>IF(Q1959=0,"",COUNTIF(Q$4:Q1959,1))</f>
        <v>#REF!</v>
      </c>
      <c r="S1959" s="53" t="e">
        <f>IF(#REF!=zz!BR$2400,1,0)</f>
        <v>#REF!</v>
      </c>
      <c r="T1959" s="53" t="e">
        <f>IF(S1959=0,"",COUNTIF(S$4:S1959,1))</f>
        <v>#REF!</v>
      </c>
      <c r="U1959" s="53" t="e">
        <f>IF(#REF!&lt;&gt;"",1,"")</f>
        <v>#REF!</v>
      </c>
      <c r="V1959" s="53" t="e">
        <f>IF(U1959="","",COUNTIF(U$4:U1959,1))</f>
        <v>#REF!</v>
      </c>
      <c r="W1959" s="53" t="e">
        <f>#REF!</f>
        <v>#REF!</v>
      </c>
      <c r="X1959" s="53" t="e">
        <f>IF(W1959=0,"",COUNTIF(W$4:W1959,1))</f>
        <v>#REF!</v>
      </c>
    </row>
    <row r="1960" spans="12:24" s="21" customFormat="1" x14ac:dyDescent="0.2">
      <c r="L1960" s="22">
        <v>1957</v>
      </c>
      <c r="M1960" s="22" t="e">
        <f>IF(#REF!=#REF!,1,0)</f>
        <v>#REF!</v>
      </c>
      <c r="N1960" s="22" t="e">
        <f>IF(M1960=0,"",COUNTIF(M$4:M1960,1))</f>
        <v>#REF!</v>
      </c>
      <c r="O1960" s="53" t="e">
        <f>IF(#REF!=zz!BR$2396,1,0)</f>
        <v>#REF!</v>
      </c>
      <c r="P1960" s="53" t="e">
        <f>IF(O1960=0,"",COUNTIF(O$4:O1960,1))</f>
        <v>#REF!</v>
      </c>
      <c r="Q1960" s="53" t="e">
        <f>IF(#REF!=zz!BR$2398,1,0)</f>
        <v>#REF!</v>
      </c>
      <c r="R1960" s="53" t="e">
        <f>IF(Q1960=0,"",COUNTIF(Q$4:Q1960,1))</f>
        <v>#REF!</v>
      </c>
      <c r="S1960" s="53" t="e">
        <f>IF(#REF!=zz!BR$2400,1,0)</f>
        <v>#REF!</v>
      </c>
      <c r="T1960" s="53" t="e">
        <f>IF(S1960=0,"",COUNTIF(S$4:S1960,1))</f>
        <v>#REF!</v>
      </c>
      <c r="U1960" s="53" t="e">
        <f>IF(#REF!&lt;&gt;"",1,"")</f>
        <v>#REF!</v>
      </c>
      <c r="V1960" s="53" t="e">
        <f>IF(U1960="","",COUNTIF(U$4:U1960,1))</f>
        <v>#REF!</v>
      </c>
      <c r="W1960" s="53" t="e">
        <f>#REF!</f>
        <v>#REF!</v>
      </c>
      <c r="X1960" s="53" t="e">
        <f>IF(W1960=0,"",COUNTIF(W$4:W1960,1))</f>
        <v>#REF!</v>
      </c>
    </row>
    <row r="1961" spans="12:24" s="21" customFormat="1" x14ac:dyDescent="0.2">
      <c r="L1961" s="22">
        <v>1958</v>
      </c>
      <c r="M1961" s="22" t="e">
        <f>IF(#REF!=#REF!,1,0)</f>
        <v>#REF!</v>
      </c>
      <c r="N1961" s="22" t="e">
        <f>IF(M1961=0,"",COUNTIF(M$4:M1961,1))</f>
        <v>#REF!</v>
      </c>
      <c r="O1961" s="53" t="e">
        <f>IF(#REF!=zz!BR$2396,1,0)</f>
        <v>#REF!</v>
      </c>
      <c r="P1961" s="53" t="e">
        <f>IF(O1961=0,"",COUNTIF(O$4:O1961,1))</f>
        <v>#REF!</v>
      </c>
      <c r="Q1961" s="53" t="e">
        <f>IF(#REF!=zz!BR$2398,1,0)</f>
        <v>#REF!</v>
      </c>
      <c r="R1961" s="53" t="e">
        <f>IF(Q1961=0,"",COUNTIF(Q$4:Q1961,1))</f>
        <v>#REF!</v>
      </c>
      <c r="S1961" s="53" t="e">
        <f>IF(#REF!=zz!BR$2400,1,0)</f>
        <v>#REF!</v>
      </c>
      <c r="T1961" s="53" t="e">
        <f>IF(S1961=0,"",COUNTIF(S$4:S1961,1))</f>
        <v>#REF!</v>
      </c>
      <c r="U1961" s="53" t="e">
        <f>IF(#REF!&lt;&gt;"",1,"")</f>
        <v>#REF!</v>
      </c>
      <c r="V1961" s="53" t="e">
        <f>IF(U1961="","",COUNTIF(U$4:U1961,1))</f>
        <v>#REF!</v>
      </c>
      <c r="W1961" s="53" t="e">
        <f>#REF!</f>
        <v>#REF!</v>
      </c>
      <c r="X1961" s="53" t="e">
        <f>IF(W1961=0,"",COUNTIF(W$4:W1961,1))</f>
        <v>#REF!</v>
      </c>
    </row>
    <row r="1962" spans="12:24" s="21" customFormat="1" x14ac:dyDescent="0.2">
      <c r="L1962" s="22">
        <v>1959</v>
      </c>
      <c r="M1962" s="22" t="e">
        <f>IF(#REF!=#REF!,1,0)</f>
        <v>#REF!</v>
      </c>
      <c r="N1962" s="22" t="e">
        <f>IF(M1962=0,"",COUNTIF(M$4:M1962,1))</f>
        <v>#REF!</v>
      </c>
      <c r="O1962" s="53" t="e">
        <f>IF(#REF!=zz!BR$2396,1,0)</f>
        <v>#REF!</v>
      </c>
      <c r="P1962" s="53" t="e">
        <f>IF(O1962=0,"",COUNTIF(O$4:O1962,1))</f>
        <v>#REF!</v>
      </c>
      <c r="Q1962" s="53" t="e">
        <f>IF(#REF!=zz!BR$2398,1,0)</f>
        <v>#REF!</v>
      </c>
      <c r="R1962" s="53" t="e">
        <f>IF(Q1962=0,"",COUNTIF(Q$4:Q1962,1))</f>
        <v>#REF!</v>
      </c>
      <c r="S1962" s="53" t="e">
        <f>IF(#REF!=zz!BR$2400,1,0)</f>
        <v>#REF!</v>
      </c>
      <c r="T1962" s="53" t="e">
        <f>IF(S1962=0,"",COUNTIF(S$4:S1962,1))</f>
        <v>#REF!</v>
      </c>
      <c r="U1962" s="53" t="e">
        <f>IF(#REF!&lt;&gt;"",1,"")</f>
        <v>#REF!</v>
      </c>
      <c r="V1962" s="53" t="e">
        <f>IF(U1962="","",COUNTIF(U$4:U1962,1))</f>
        <v>#REF!</v>
      </c>
      <c r="W1962" s="53" t="e">
        <f>#REF!</f>
        <v>#REF!</v>
      </c>
      <c r="X1962" s="53" t="e">
        <f>IF(W1962=0,"",COUNTIF(W$4:W1962,1))</f>
        <v>#REF!</v>
      </c>
    </row>
    <row r="1963" spans="12:24" s="21" customFormat="1" x14ac:dyDescent="0.2">
      <c r="L1963" s="22">
        <v>1960</v>
      </c>
      <c r="M1963" s="22" t="e">
        <f>IF(#REF!=#REF!,1,0)</f>
        <v>#REF!</v>
      </c>
      <c r="N1963" s="22" t="e">
        <f>IF(M1963=0,"",COUNTIF(M$4:M1963,1))</f>
        <v>#REF!</v>
      </c>
      <c r="O1963" s="53" t="e">
        <f>IF(#REF!=zz!BR$2396,1,0)</f>
        <v>#REF!</v>
      </c>
      <c r="P1963" s="53" t="e">
        <f>IF(O1963=0,"",COUNTIF(O$4:O1963,1))</f>
        <v>#REF!</v>
      </c>
      <c r="Q1963" s="53" t="e">
        <f>IF(#REF!=zz!BR$2398,1,0)</f>
        <v>#REF!</v>
      </c>
      <c r="R1963" s="53" t="e">
        <f>IF(Q1963=0,"",COUNTIF(Q$4:Q1963,1))</f>
        <v>#REF!</v>
      </c>
      <c r="S1963" s="53" t="e">
        <f>IF(#REF!=zz!BR$2400,1,0)</f>
        <v>#REF!</v>
      </c>
      <c r="T1963" s="53" t="e">
        <f>IF(S1963=0,"",COUNTIF(S$4:S1963,1))</f>
        <v>#REF!</v>
      </c>
      <c r="U1963" s="53" t="e">
        <f>IF(#REF!&lt;&gt;"",1,"")</f>
        <v>#REF!</v>
      </c>
      <c r="V1963" s="53" t="e">
        <f>IF(U1963="","",COUNTIF(U$4:U1963,1))</f>
        <v>#REF!</v>
      </c>
      <c r="W1963" s="53" t="e">
        <f>#REF!</f>
        <v>#REF!</v>
      </c>
      <c r="X1963" s="53" t="e">
        <f>IF(W1963=0,"",COUNTIF(W$4:W1963,1))</f>
        <v>#REF!</v>
      </c>
    </row>
    <row r="1964" spans="12:24" s="21" customFormat="1" x14ac:dyDescent="0.2">
      <c r="L1964" s="22">
        <v>1961</v>
      </c>
      <c r="M1964" s="22" t="e">
        <f>IF(#REF!=#REF!,1,0)</f>
        <v>#REF!</v>
      </c>
      <c r="N1964" s="22" t="e">
        <f>IF(M1964=0,"",COUNTIF(M$4:M1964,1))</f>
        <v>#REF!</v>
      </c>
      <c r="O1964" s="53" t="e">
        <f>IF(#REF!=zz!BR$2396,1,0)</f>
        <v>#REF!</v>
      </c>
      <c r="P1964" s="53" t="e">
        <f>IF(O1964=0,"",COUNTIF(O$4:O1964,1))</f>
        <v>#REF!</v>
      </c>
      <c r="Q1964" s="53" t="e">
        <f>IF(#REF!=zz!BR$2398,1,0)</f>
        <v>#REF!</v>
      </c>
      <c r="R1964" s="53" t="e">
        <f>IF(Q1964=0,"",COUNTIF(Q$4:Q1964,1))</f>
        <v>#REF!</v>
      </c>
      <c r="S1964" s="53" t="e">
        <f>IF(#REF!=zz!BR$2400,1,0)</f>
        <v>#REF!</v>
      </c>
      <c r="T1964" s="53" t="e">
        <f>IF(S1964=0,"",COUNTIF(S$4:S1964,1))</f>
        <v>#REF!</v>
      </c>
      <c r="U1964" s="53" t="e">
        <f>IF(#REF!&lt;&gt;"",1,"")</f>
        <v>#REF!</v>
      </c>
      <c r="V1964" s="53" t="e">
        <f>IF(U1964="","",COUNTIF(U$4:U1964,1))</f>
        <v>#REF!</v>
      </c>
      <c r="W1964" s="53" t="e">
        <f>#REF!</f>
        <v>#REF!</v>
      </c>
      <c r="X1964" s="53" t="e">
        <f>IF(W1964=0,"",COUNTIF(W$4:W1964,1))</f>
        <v>#REF!</v>
      </c>
    </row>
    <row r="1965" spans="12:24" s="21" customFormat="1" x14ac:dyDescent="0.2">
      <c r="L1965" s="22">
        <v>1962</v>
      </c>
      <c r="M1965" s="22" t="e">
        <f>IF(#REF!=#REF!,1,0)</f>
        <v>#REF!</v>
      </c>
      <c r="N1965" s="22" t="e">
        <f>IF(M1965=0,"",COUNTIF(M$4:M1965,1))</f>
        <v>#REF!</v>
      </c>
      <c r="O1965" s="53" t="e">
        <f>IF(#REF!=zz!BR$2396,1,0)</f>
        <v>#REF!</v>
      </c>
      <c r="P1965" s="53" t="e">
        <f>IF(O1965=0,"",COUNTIF(O$4:O1965,1))</f>
        <v>#REF!</v>
      </c>
      <c r="Q1965" s="53" t="e">
        <f>IF(#REF!=zz!BR$2398,1,0)</f>
        <v>#REF!</v>
      </c>
      <c r="R1965" s="53" t="e">
        <f>IF(Q1965=0,"",COUNTIF(Q$4:Q1965,1))</f>
        <v>#REF!</v>
      </c>
      <c r="S1965" s="53" t="e">
        <f>IF(#REF!=zz!BR$2400,1,0)</f>
        <v>#REF!</v>
      </c>
      <c r="T1965" s="53" t="e">
        <f>IF(S1965=0,"",COUNTIF(S$4:S1965,1))</f>
        <v>#REF!</v>
      </c>
      <c r="U1965" s="53" t="e">
        <f>IF(#REF!&lt;&gt;"",1,"")</f>
        <v>#REF!</v>
      </c>
      <c r="V1965" s="53" t="e">
        <f>IF(U1965="","",COUNTIF(U$4:U1965,1))</f>
        <v>#REF!</v>
      </c>
      <c r="W1965" s="53" t="e">
        <f>#REF!</f>
        <v>#REF!</v>
      </c>
      <c r="X1965" s="53" t="e">
        <f>IF(W1965=0,"",COUNTIF(W$4:W1965,1))</f>
        <v>#REF!</v>
      </c>
    </row>
    <row r="1966" spans="12:24" s="21" customFormat="1" x14ac:dyDescent="0.2">
      <c r="L1966" s="22">
        <v>1963</v>
      </c>
      <c r="M1966" s="22" t="e">
        <f>IF(#REF!=#REF!,1,0)</f>
        <v>#REF!</v>
      </c>
      <c r="N1966" s="22" t="e">
        <f>IF(M1966=0,"",COUNTIF(M$4:M1966,1))</f>
        <v>#REF!</v>
      </c>
      <c r="O1966" s="53" t="e">
        <f>IF(#REF!=zz!BR$2396,1,0)</f>
        <v>#REF!</v>
      </c>
      <c r="P1966" s="53" t="e">
        <f>IF(O1966=0,"",COUNTIF(O$4:O1966,1))</f>
        <v>#REF!</v>
      </c>
      <c r="Q1966" s="53" t="e">
        <f>IF(#REF!=zz!BR$2398,1,0)</f>
        <v>#REF!</v>
      </c>
      <c r="R1966" s="53" t="e">
        <f>IF(Q1966=0,"",COUNTIF(Q$4:Q1966,1))</f>
        <v>#REF!</v>
      </c>
      <c r="S1966" s="53" t="e">
        <f>IF(#REF!=zz!BR$2400,1,0)</f>
        <v>#REF!</v>
      </c>
      <c r="T1966" s="53" t="e">
        <f>IF(S1966=0,"",COUNTIF(S$4:S1966,1))</f>
        <v>#REF!</v>
      </c>
      <c r="U1966" s="53" t="e">
        <f>IF(#REF!&lt;&gt;"",1,"")</f>
        <v>#REF!</v>
      </c>
      <c r="V1966" s="53" t="e">
        <f>IF(U1966="","",COUNTIF(U$4:U1966,1))</f>
        <v>#REF!</v>
      </c>
      <c r="W1966" s="53" t="e">
        <f>#REF!</f>
        <v>#REF!</v>
      </c>
      <c r="X1966" s="53" t="e">
        <f>IF(W1966=0,"",COUNTIF(W$4:W1966,1))</f>
        <v>#REF!</v>
      </c>
    </row>
    <row r="1967" spans="12:24" s="21" customFormat="1" x14ac:dyDescent="0.2">
      <c r="L1967" s="22">
        <v>1964</v>
      </c>
      <c r="M1967" s="22" t="e">
        <f>IF(#REF!=#REF!,1,0)</f>
        <v>#REF!</v>
      </c>
      <c r="N1967" s="22" t="e">
        <f>IF(M1967=0,"",COUNTIF(M$4:M1967,1))</f>
        <v>#REF!</v>
      </c>
      <c r="O1967" s="53" t="e">
        <f>IF(#REF!=zz!BR$2396,1,0)</f>
        <v>#REF!</v>
      </c>
      <c r="P1967" s="53" t="e">
        <f>IF(O1967=0,"",COUNTIF(O$4:O1967,1))</f>
        <v>#REF!</v>
      </c>
      <c r="Q1967" s="53" t="e">
        <f>IF(#REF!=zz!BR$2398,1,0)</f>
        <v>#REF!</v>
      </c>
      <c r="R1967" s="53" t="e">
        <f>IF(Q1967=0,"",COUNTIF(Q$4:Q1967,1))</f>
        <v>#REF!</v>
      </c>
      <c r="S1967" s="53" t="e">
        <f>IF(#REF!=zz!BR$2400,1,0)</f>
        <v>#REF!</v>
      </c>
      <c r="T1967" s="53" t="e">
        <f>IF(S1967=0,"",COUNTIF(S$4:S1967,1))</f>
        <v>#REF!</v>
      </c>
      <c r="U1967" s="53" t="e">
        <f>IF(#REF!&lt;&gt;"",1,"")</f>
        <v>#REF!</v>
      </c>
      <c r="V1967" s="53" t="e">
        <f>IF(U1967="","",COUNTIF(U$4:U1967,1))</f>
        <v>#REF!</v>
      </c>
      <c r="W1967" s="53" t="e">
        <f>#REF!</f>
        <v>#REF!</v>
      </c>
      <c r="X1967" s="53" t="e">
        <f>IF(W1967=0,"",COUNTIF(W$4:W1967,1))</f>
        <v>#REF!</v>
      </c>
    </row>
    <row r="1968" spans="12:24" s="21" customFormat="1" x14ac:dyDescent="0.2">
      <c r="L1968" s="22">
        <v>1965</v>
      </c>
      <c r="M1968" s="22" t="e">
        <f>IF(#REF!=#REF!,1,0)</f>
        <v>#REF!</v>
      </c>
      <c r="N1968" s="22" t="e">
        <f>IF(M1968=0,"",COUNTIF(M$4:M1968,1))</f>
        <v>#REF!</v>
      </c>
      <c r="O1968" s="53" t="e">
        <f>IF(#REF!=zz!BR$2396,1,0)</f>
        <v>#REF!</v>
      </c>
      <c r="P1968" s="53" t="e">
        <f>IF(O1968=0,"",COUNTIF(O$4:O1968,1))</f>
        <v>#REF!</v>
      </c>
      <c r="Q1968" s="53" t="e">
        <f>IF(#REF!=zz!BR$2398,1,0)</f>
        <v>#REF!</v>
      </c>
      <c r="R1968" s="53" t="e">
        <f>IF(Q1968=0,"",COUNTIF(Q$4:Q1968,1))</f>
        <v>#REF!</v>
      </c>
      <c r="S1968" s="53" t="e">
        <f>IF(#REF!=zz!BR$2400,1,0)</f>
        <v>#REF!</v>
      </c>
      <c r="T1968" s="53" t="e">
        <f>IF(S1968=0,"",COUNTIF(S$4:S1968,1))</f>
        <v>#REF!</v>
      </c>
      <c r="U1968" s="53" t="e">
        <f>IF(#REF!&lt;&gt;"",1,"")</f>
        <v>#REF!</v>
      </c>
      <c r="V1968" s="53" t="e">
        <f>IF(U1968="","",COUNTIF(U$4:U1968,1))</f>
        <v>#REF!</v>
      </c>
      <c r="W1968" s="53" t="e">
        <f>#REF!</f>
        <v>#REF!</v>
      </c>
      <c r="X1968" s="53" t="e">
        <f>IF(W1968=0,"",COUNTIF(W$4:W1968,1))</f>
        <v>#REF!</v>
      </c>
    </row>
    <row r="1969" spans="12:24" s="21" customFormat="1" x14ac:dyDescent="0.2">
      <c r="L1969" s="22">
        <v>1966</v>
      </c>
      <c r="M1969" s="22" t="e">
        <f>IF(#REF!=#REF!,1,0)</f>
        <v>#REF!</v>
      </c>
      <c r="N1969" s="22" t="e">
        <f>IF(M1969=0,"",COUNTIF(M$4:M1969,1))</f>
        <v>#REF!</v>
      </c>
      <c r="O1969" s="53" t="e">
        <f>IF(#REF!=zz!BR$2396,1,0)</f>
        <v>#REF!</v>
      </c>
      <c r="P1969" s="53" t="e">
        <f>IF(O1969=0,"",COUNTIF(O$4:O1969,1))</f>
        <v>#REF!</v>
      </c>
      <c r="Q1969" s="53" t="e">
        <f>IF(#REF!=zz!BR$2398,1,0)</f>
        <v>#REF!</v>
      </c>
      <c r="R1969" s="53" t="e">
        <f>IF(Q1969=0,"",COUNTIF(Q$4:Q1969,1))</f>
        <v>#REF!</v>
      </c>
      <c r="S1969" s="53" t="e">
        <f>IF(#REF!=zz!BR$2400,1,0)</f>
        <v>#REF!</v>
      </c>
      <c r="T1969" s="53" t="e">
        <f>IF(S1969=0,"",COUNTIF(S$4:S1969,1))</f>
        <v>#REF!</v>
      </c>
      <c r="U1969" s="53" t="e">
        <f>IF(#REF!&lt;&gt;"",1,"")</f>
        <v>#REF!</v>
      </c>
      <c r="V1969" s="53" t="e">
        <f>IF(U1969="","",COUNTIF(U$4:U1969,1))</f>
        <v>#REF!</v>
      </c>
      <c r="W1969" s="53" t="e">
        <f>#REF!</f>
        <v>#REF!</v>
      </c>
      <c r="X1969" s="53" t="e">
        <f>IF(W1969=0,"",COUNTIF(W$4:W1969,1))</f>
        <v>#REF!</v>
      </c>
    </row>
    <row r="1970" spans="12:24" s="21" customFormat="1" x14ac:dyDescent="0.2">
      <c r="L1970" s="22">
        <v>1967</v>
      </c>
      <c r="M1970" s="22" t="e">
        <f>IF(#REF!=#REF!,1,0)</f>
        <v>#REF!</v>
      </c>
      <c r="N1970" s="22" t="e">
        <f>IF(M1970=0,"",COUNTIF(M$4:M1970,1))</f>
        <v>#REF!</v>
      </c>
      <c r="O1970" s="53" t="e">
        <f>IF(#REF!=zz!BR$2396,1,0)</f>
        <v>#REF!</v>
      </c>
      <c r="P1970" s="53" t="e">
        <f>IF(O1970=0,"",COUNTIF(O$4:O1970,1))</f>
        <v>#REF!</v>
      </c>
      <c r="Q1970" s="53" t="e">
        <f>IF(#REF!=zz!BR$2398,1,0)</f>
        <v>#REF!</v>
      </c>
      <c r="R1970" s="53" t="e">
        <f>IF(Q1970=0,"",COUNTIF(Q$4:Q1970,1))</f>
        <v>#REF!</v>
      </c>
      <c r="S1970" s="53" t="e">
        <f>IF(#REF!=zz!BR$2400,1,0)</f>
        <v>#REF!</v>
      </c>
      <c r="T1970" s="53" t="e">
        <f>IF(S1970=0,"",COUNTIF(S$4:S1970,1))</f>
        <v>#REF!</v>
      </c>
      <c r="U1970" s="53" t="e">
        <f>IF(#REF!&lt;&gt;"",1,"")</f>
        <v>#REF!</v>
      </c>
      <c r="V1970" s="53" t="e">
        <f>IF(U1970="","",COUNTIF(U$4:U1970,1))</f>
        <v>#REF!</v>
      </c>
      <c r="W1970" s="53" t="e">
        <f>#REF!</f>
        <v>#REF!</v>
      </c>
      <c r="X1970" s="53" t="e">
        <f>IF(W1970=0,"",COUNTIF(W$4:W1970,1))</f>
        <v>#REF!</v>
      </c>
    </row>
    <row r="1971" spans="12:24" s="21" customFormat="1" x14ac:dyDescent="0.2">
      <c r="L1971" s="22">
        <v>1968</v>
      </c>
      <c r="M1971" s="22" t="e">
        <f>IF(#REF!=#REF!,1,0)</f>
        <v>#REF!</v>
      </c>
      <c r="N1971" s="22" t="e">
        <f>IF(M1971=0,"",COUNTIF(M$4:M1971,1))</f>
        <v>#REF!</v>
      </c>
      <c r="O1971" s="53" t="e">
        <f>IF(#REF!=zz!BR$2396,1,0)</f>
        <v>#REF!</v>
      </c>
      <c r="P1971" s="53" t="e">
        <f>IF(O1971=0,"",COUNTIF(O$4:O1971,1))</f>
        <v>#REF!</v>
      </c>
      <c r="Q1971" s="53" t="e">
        <f>IF(#REF!=zz!BR$2398,1,0)</f>
        <v>#REF!</v>
      </c>
      <c r="R1971" s="53" t="e">
        <f>IF(Q1971=0,"",COUNTIF(Q$4:Q1971,1))</f>
        <v>#REF!</v>
      </c>
      <c r="S1971" s="53" t="e">
        <f>IF(#REF!=zz!BR$2400,1,0)</f>
        <v>#REF!</v>
      </c>
      <c r="T1971" s="53" t="e">
        <f>IF(S1971=0,"",COUNTIF(S$4:S1971,1))</f>
        <v>#REF!</v>
      </c>
      <c r="U1971" s="53" t="e">
        <f>IF(#REF!&lt;&gt;"",1,"")</f>
        <v>#REF!</v>
      </c>
      <c r="V1971" s="53" t="e">
        <f>IF(U1971="","",COUNTIF(U$4:U1971,1))</f>
        <v>#REF!</v>
      </c>
      <c r="W1971" s="53" t="e">
        <f>#REF!</f>
        <v>#REF!</v>
      </c>
      <c r="X1971" s="53" t="e">
        <f>IF(W1971=0,"",COUNTIF(W$4:W1971,1))</f>
        <v>#REF!</v>
      </c>
    </row>
    <row r="1972" spans="12:24" s="21" customFormat="1" x14ac:dyDescent="0.2">
      <c r="L1972" s="22">
        <v>1969</v>
      </c>
      <c r="M1972" s="22" t="e">
        <f>IF(#REF!=#REF!,1,0)</f>
        <v>#REF!</v>
      </c>
      <c r="N1972" s="22" t="e">
        <f>IF(M1972=0,"",COUNTIF(M$4:M1972,1))</f>
        <v>#REF!</v>
      </c>
      <c r="O1972" s="53" t="e">
        <f>IF(#REF!=zz!BR$2396,1,0)</f>
        <v>#REF!</v>
      </c>
      <c r="P1972" s="53" t="e">
        <f>IF(O1972=0,"",COUNTIF(O$4:O1972,1))</f>
        <v>#REF!</v>
      </c>
      <c r="Q1972" s="53" t="e">
        <f>IF(#REF!=zz!BR$2398,1,0)</f>
        <v>#REF!</v>
      </c>
      <c r="R1972" s="53" t="e">
        <f>IF(Q1972=0,"",COUNTIF(Q$4:Q1972,1))</f>
        <v>#REF!</v>
      </c>
      <c r="S1972" s="53" t="e">
        <f>IF(#REF!=zz!BR$2400,1,0)</f>
        <v>#REF!</v>
      </c>
      <c r="T1972" s="53" t="e">
        <f>IF(S1972=0,"",COUNTIF(S$4:S1972,1))</f>
        <v>#REF!</v>
      </c>
      <c r="U1972" s="53" t="e">
        <f>IF(#REF!&lt;&gt;"",1,"")</f>
        <v>#REF!</v>
      </c>
      <c r="V1972" s="53" t="e">
        <f>IF(U1972="","",COUNTIF(U$4:U1972,1))</f>
        <v>#REF!</v>
      </c>
      <c r="W1972" s="53" t="e">
        <f>#REF!</f>
        <v>#REF!</v>
      </c>
      <c r="X1972" s="53" t="e">
        <f>IF(W1972=0,"",COUNTIF(W$4:W1972,1))</f>
        <v>#REF!</v>
      </c>
    </row>
    <row r="1973" spans="12:24" s="21" customFormat="1" x14ac:dyDescent="0.2">
      <c r="L1973" s="22">
        <v>1970</v>
      </c>
      <c r="M1973" s="22" t="e">
        <f>IF(#REF!=#REF!,1,0)</f>
        <v>#REF!</v>
      </c>
      <c r="N1973" s="22" t="e">
        <f>IF(M1973=0,"",COUNTIF(M$4:M1973,1))</f>
        <v>#REF!</v>
      </c>
      <c r="O1973" s="53" t="e">
        <f>IF(#REF!=zz!BR$2396,1,0)</f>
        <v>#REF!</v>
      </c>
      <c r="P1973" s="53" t="e">
        <f>IF(O1973=0,"",COUNTIF(O$4:O1973,1))</f>
        <v>#REF!</v>
      </c>
      <c r="Q1973" s="53" t="e">
        <f>IF(#REF!=zz!BR$2398,1,0)</f>
        <v>#REF!</v>
      </c>
      <c r="R1973" s="53" t="e">
        <f>IF(Q1973=0,"",COUNTIF(Q$4:Q1973,1))</f>
        <v>#REF!</v>
      </c>
      <c r="S1973" s="53" t="e">
        <f>IF(#REF!=zz!BR$2400,1,0)</f>
        <v>#REF!</v>
      </c>
      <c r="T1973" s="53" t="e">
        <f>IF(S1973=0,"",COUNTIF(S$4:S1973,1))</f>
        <v>#REF!</v>
      </c>
      <c r="U1973" s="53" t="e">
        <f>IF(#REF!&lt;&gt;"",1,"")</f>
        <v>#REF!</v>
      </c>
      <c r="V1973" s="53" t="e">
        <f>IF(U1973="","",COUNTIF(U$4:U1973,1))</f>
        <v>#REF!</v>
      </c>
      <c r="W1973" s="53" t="e">
        <f>#REF!</f>
        <v>#REF!</v>
      </c>
      <c r="X1973" s="53" t="e">
        <f>IF(W1973=0,"",COUNTIF(W$4:W1973,1))</f>
        <v>#REF!</v>
      </c>
    </row>
    <row r="1974" spans="12:24" s="21" customFormat="1" x14ac:dyDescent="0.2">
      <c r="L1974" s="22">
        <v>1971</v>
      </c>
      <c r="M1974" s="22" t="e">
        <f>IF(#REF!=#REF!,1,0)</f>
        <v>#REF!</v>
      </c>
      <c r="N1974" s="22" t="e">
        <f>IF(M1974=0,"",COUNTIF(M$4:M1974,1))</f>
        <v>#REF!</v>
      </c>
      <c r="O1974" s="53" t="e">
        <f>IF(#REF!=zz!BR$2396,1,0)</f>
        <v>#REF!</v>
      </c>
      <c r="P1974" s="53" t="e">
        <f>IF(O1974=0,"",COUNTIF(O$4:O1974,1))</f>
        <v>#REF!</v>
      </c>
      <c r="Q1974" s="53" t="e">
        <f>IF(#REF!=zz!BR$2398,1,0)</f>
        <v>#REF!</v>
      </c>
      <c r="R1974" s="53" t="e">
        <f>IF(Q1974=0,"",COUNTIF(Q$4:Q1974,1))</f>
        <v>#REF!</v>
      </c>
      <c r="S1974" s="53" t="e">
        <f>IF(#REF!=zz!BR$2400,1,0)</f>
        <v>#REF!</v>
      </c>
      <c r="T1974" s="53" t="e">
        <f>IF(S1974=0,"",COUNTIF(S$4:S1974,1))</f>
        <v>#REF!</v>
      </c>
      <c r="U1974" s="53" t="e">
        <f>IF(#REF!&lt;&gt;"",1,"")</f>
        <v>#REF!</v>
      </c>
      <c r="V1974" s="53" t="e">
        <f>IF(U1974="","",COUNTIF(U$4:U1974,1))</f>
        <v>#REF!</v>
      </c>
      <c r="W1974" s="53" t="e">
        <f>#REF!</f>
        <v>#REF!</v>
      </c>
      <c r="X1974" s="53" t="e">
        <f>IF(W1974=0,"",COUNTIF(W$4:W1974,1))</f>
        <v>#REF!</v>
      </c>
    </row>
    <row r="1975" spans="12:24" s="21" customFormat="1" x14ac:dyDescent="0.2">
      <c r="L1975" s="22">
        <v>1972</v>
      </c>
      <c r="M1975" s="22" t="e">
        <f>IF(#REF!=#REF!,1,0)</f>
        <v>#REF!</v>
      </c>
      <c r="N1975" s="22" t="e">
        <f>IF(M1975=0,"",COUNTIF(M$4:M1975,1))</f>
        <v>#REF!</v>
      </c>
      <c r="O1975" s="53" t="e">
        <f>IF(#REF!=zz!BR$2396,1,0)</f>
        <v>#REF!</v>
      </c>
      <c r="P1975" s="53" t="e">
        <f>IF(O1975=0,"",COUNTIF(O$4:O1975,1))</f>
        <v>#REF!</v>
      </c>
      <c r="Q1975" s="53" t="e">
        <f>IF(#REF!=zz!BR$2398,1,0)</f>
        <v>#REF!</v>
      </c>
      <c r="R1975" s="53" t="e">
        <f>IF(Q1975=0,"",COUNTIF(Q$4:Q1975,1))</f>
        <v>#REF!</v>
      </c>
      <c r="S1975" s="53" t="e">
        <f>IF(#REF!=zz!BR$2400,1,0)</f>
        <v>#REF!</v>
      </c>
      <c r="T1975" s="53" t="e">
        <f>IF(S1975=0,"",COUNTIF(S$4:S1975,1))</f>
        <v>#REF!</v>
      </c>
      <c r="U1975" s="53" t="e">
        <f>IF(#REF!&lt;&gt;"",1,"")</f>
        <v>#REF!</v>
      </c>
      <c r="V1975" s="53" t="e">
        <f>IF(U1975="","",COUNTIF(U$4:U1975,1))</f>
        <v>#REF!</v>
      </c>
      <c r="W1975" s="53" t="e">
        <f>#REF!</f>
        <v>#REF!</v>
      </c>
      <c r="X1975" s="53" t="e">
        <f>IF(W1975=0,"",COUNTIF(W$4:W1975,1))</f>
        <v>#REF!</v>
      </c>
    </row>
    <row r="1976" spans="12:24" s="21" customFormat="1" x14ac:dyDescent="0.2">
      <c r="L1976" s="22">
        <v>1973</v>
      </c>
      <c r="M1976" s="22" t="e">
        <f>IF(#REF!=#REF!,1,0)</f>
        <v>#REF!</v>
      </c>
      <c r="N1976" s="22" t="e">
        <f>IF(M1976=0,"",COUNTIF(M$4:M1976,1))</f>
        <v>#REF!</v>
      </c>
      <c r="O1976" s="53" t="e">
        <f>IF(#REF!=zz!BR$2396,1,0)</f>
        <v>#REF!</v>
      </c>
      <c r="P1976" s="53" t="e">
        <f>IF(O1976=0,"",COUNTIF(O$4:O1976,1))</f>
        <v>#REF!</v>
      </c>
      <c r="Q1976" s="53" t="e">
        <f>IF(#REF!=zz!BR$2398,1,0)</f>
        <v>#REF!</v>
      </c>
      <c r="R1976" s="53" t="e">
        <f>IF(Q1976=0,"",COUNTIF(Q$4:Q1976,1))</f>
        <v>#REF!</v>
      </c>
      <c r="S1976" s="53" t="e">
        <f>IF(#REF!=zz!BR$2400,1,0)</f>
        <v>#REF!</v>
      </c>
      <c r="T1976" s="53" t="e">
        <f>IF(S1976=0,"",COUNTIF(S$4:S1976,1))</f>
        <v>#REF!</v>
      </c>
      <c r="U1976" s="53" t="e">
        <f>IF(#REF!&lt;&gt;"",1,"")</f>
        <v>#REF!</v>
      </c>
      <c r="V1976" s="53" t="e">
        <f>IF(U1976="","",COUNTIF(U$4:U1976,1))</f>
        <v>#REF!</v>
      </c>
      <c r="W1976" s="53" t="e">
        <f>#REF!</f>
        <v>#REF!</v>
      </c>
      <c r="X1976" s="53" t="e">
        <f>IF(W1976=0,"",COUNTIF(W$4:W1976,1))</f>
        <v>#REF!</v>
      </c>
    </row>
    <row r="1977" spans="12:24" s="21" customFormat="1" x14ac:dyDescent="0.2">
      <c r="L1977" s="22">
        <v>1974</v>
      </c>
      <c r="M1977" s="22" t="e">
        <f>IF(#REF!=#REF!,1,0)</f>
        <v>#REF!</v>
      </c>
      <c r="N1977" s="22" t="e">
        <f>IF(M1977=0,"",COUNTIF(M$4:M1977,1))</f>
        <v>#REF!</v>
      </c>
      <c r="O1977" s="53" t="e">
        <f>IF(#REF!=zz!BR$2396,1,0)</f>
        <v>#REF!</v>
      </c>
      <c r="P1977" s="53" t="e">
        <f>IF(O1977=0,"",COUNTIF(O$4:O1977,1))</f>
        <v>#REF!</v>
      </c>
      <c r="Q1977" s="53" t="e">
        <f>IF(#REF!=zz!BR$2398,1,0)</f>
        <v>#REF!</v>
      </c>
      <c r="R1977" s="53" t="e">
        <f>IF(Q1977=0,"",COUNTIF(Q$4:Q1977,1))</f>
        <v>#REF!</v>
      </c>
      <c r="S1977" s="53" t="e">
        <f>IF(#REF!=zz!BR$2400,1,0)</f>
        <v>#REF!</v>
      </c>
      <c r="T1977" s="53" t="e">
        <f>IF(S1977=0,"",COUNTIF(S$4:S1977,1))</f>
        <v>#REF!</v>
      </c>
      <c r="U1977" s="53" t="e">
        <f>IF(#REF!&lt;&gt;"",1,"")</f>
        <v>#REF!</v>
      </c>
      <c r="V1977" s="53" t="e">
        <f>IF(U1977="","",COUNTIF(U$4:U1977,1))</f>
        <v>#REF!</v>
      </c>
      <c r="W1977" s="53" t="e">
        <f>#REF!</f>
        <v>#REF!</v>
      </c>
      <c r="X1977" s="53" t="e">
        <f>IF(W1977=0,"",COUNTIF(W$4:W1977,1))</f>
        <v>#REF!</v>
      </c>
    </row>
    <row r="1978" spans="12:24" s="21" customFormat="1" x14ac:dyDescent="0.2">
      <c r="L1978" s="22">
        <v>1975</v>
      </c>
      <c r="M1978" s="22" t="e">
        <f>IF(#REF!=#REF!,1,0)</f>
        <v>#REF!</v>
      </c>
      <c r="N1978" s="22" t="e">
        <f>IF(M1978=0,"",COUNTIF(M$4:M1978,1))</f>
        <v>#REF!</v>
      </c>
      <c r="O1978" s="53" t="e">
        <f>IF(#REF!=zz!BR$2396,1,0)</f>
        <v>#REF!</v>
      </c>
      <c r="P1978" s="53" t="e">
        <f>IF(O1978=0,"",COUNTIF(O$4:O1978,1))</f>
        <v>#REF!</v>
      </c>
      <c r="Q1978" s="53" t="e">
        <f>IF(#REF!=zz!BR$2398,1,0)</f>
        <v>#REF!</v>
      </c>
      <c r="R1978" s="53" t="e">
        <f>IF(Q1978=0,"",COUNTIF(Q$4:Q1978,1))</f>
        <v>#REF!</v>
      </c>
      <c r="S1978" s="53" t="e">
        <f>IF(#REF!=zz!BR$2400,1,0)</f>
        <v>#REF!</v>
      </c>
      <c r="T1978" s="53" t="e">
        <f>IF(S1978=0,"",COUNTIF(S$4:S1978,1))</f>
        <v>#REF!</v>
      </c>
      <c r="U1978" s="53" t="e">
        <f>IF(#REF!&lt;&gt;"",1,"")</f>
        <v>#REF!</v>
      </c>
      <c r="V1978" s="53" t="e">
        <f>IF(U1978="","",COUNTIF(U$4:U1978,1))</f>
        <v>#REF!</v>
      </c>
      <c r="W1978" s="53" t="e">
        <f>#REF!</f>
        <v>#REF!</v>
      </c>
      <c r="X1978" s="53" t="e">
        <f>IF(W1978=0,"",COUNTIF(W$4:W1978,1))</f>
        <v>#REF!</v>
      </c>
    </row>
    <row r="1979" spans="12:24" s="21" customFormat="1" x14ac:dyDescent="0.2">
      <c r="L1979" s="22">
        <v>1976</v>
      </c>
      <c r="M1979" s="22" t="e">
        <f>IF(#REF!=#REF!,1,0)</f>
        <v>#REF!</v>
      </c>
      <c r="N1979" s="22" t="e">
        <f>IF(M1979=0,"",COUNTIF(M$4:M1979,1))</f>
        <v>#REF!</v>
      </c>
      <c r="O1979" s="53" t="e">
        <f>IF(#REF!=zz!BR$2396,1,0)</f>
        <v>#REF!</v>
      </c>
      <c r="P1979" s="53" t="e">
        <f>IF(O1979=0,"",COUNTIF(O$4:O1979,1))</f>
        <v>#REF!</v>
      </c>
      <c r="Q1979" s="53" t="e">
        <f>IF(#REF!=zz!BR$2398,1,0)</f>
        <v>#REF!</v>
      </c>
      <c r="R1979" s="53" t="e">
        <f>IF(Q1979=0,"",COUNTIF(Q$4:Q1979,1))</f>
        <v>#REF!</v>
      </c>
      <c r="S1979" s="53" t="e">
        <f>IF(#REF!=zz!BR$2400,1,0)</f>
        <v>#REF!</v>
      </c>
      <c r="T1979" s="53" t="e">
        <f>IF(S1979=0,"",COUNTIF(S$4:S1979,1))</f>
        <v>#REF!</v>
      </c>
      <c r="U1979" s="53" t="e">
        <f>IF(#REF!&lt;&gt;"",1,"")</f>
        <v>#REF!</v>
      </c>
      <c r="V1979" s="53" t="e">
        <f>IF(U1979="","",COUNTIF(U$4:U1979,1))</f>
        <v>#REF!</v>
      </c>
      <c r="W1979" s="53" t="e">
        <f>#REF!</f>
        <v>#REF!</v>
      </c>
      <c r="X1979" s="53" t="e">
        <f>IF(W1979=0,"",COUNTIF(W$4:W1979,1))</f>
        <v>#REF!</v>
      </c>
    </row>
    <row r="1980" spans="12:24" s="21" customFormat="1" x14ac:dyDescent="0.2">
      <c r="L1980" s="22">
        <v>1977</v>
      </c>
      <c r="M1980" s="22" t="e">
        <f>IF(#REF!=#REF!,1,0)</f>
        <v>#REF!</v>
      </c>
      <c r="N1980" s="22" t="e">
        <f>IF(M1980=0,"",COUNTIF(M$4:M1980,1))</f>
        <v>#REF!</v>
      </c>
      <c r="O1980" s="53" t="e">
        <f>IF(#REF!=zz!BR$2396,1,0)</f>
        <v>#REF!</v>
      </c>
      <c r="P1980" s="53" t="e">
        <f>IF(O1980=0,"",COUNTIF(O$4:O1980,1))</f>
        <v>#REF!</v>
      </c>
      <c r="Q1980" s="53" t="e">
        <f>IF(#REF!=zz!BR$2398,1,0)</f>
        <v>#REF!</v>
      </c>
      <c r="R1980" s="53" t="e">
        <f>IF(Q1980=0,"",COUNTIF(Q$4:Q1980,1))</f>
        <v>#REF!</v>
      </c>
      <c r="S1980" s="53" t="e">
        <f>IF(#REF!=zz!BR$2400,1,0)</f>
        <v>#REF!</v>
      </c>
      <c r="T1980" s="53" t="e">
        <f>IF(S1980=0,"",COUNTIF(S$4:S1980,1))</f>
        <v>#REF!</v>
      </c>
      <c r="U1980" s="53" t="e">
        <f>IF(#REF!&lt;&gt;"",1,"")</f>
        <v>#REF!</v>
      </c>
      <c r="V1980" s="53" t="e">
        <f>IF(U1980="","",COUNTIF(U$4:U1980,1))</f>
        <v>#REF!</v>
      </c>
      <c r="W1980" s="53" t="e">
        <f>#REF!</f>
        <v>#REF!</v>
      </c>
      <c r="X1980" s="53" t="e">
        <f>IF(W1980=0,"",COUNTIF(W$4:W1980,1))</f>
        <v>#REF!</v>
      </c>
    </row>
    <row r="1981" spans="12:24" s="21" customFormat="1" x14ac:dyDescent="0.2">
      <c r="L1981" s="22">
        <v>1978</v>
      </c>
      <c r="M1981" s="22" t="e">
        <f>IF(#REF!=#REF!,1,0)</f>
        <v>#REF!</v>
      </c>
      <c r="N1981" s="22" t="e">
        <f>IF(M1981=0,"",COUNTIF(M$4:M1981,1))</f>
        <v>#REF!</v>
      </c>
      <c r="O1981" s="53" t="e">
        <f>IF(#REF!=zz!BR$2396,1,0)</f>
        <v>#REF!</v>
      </c>
      <c r="P1981" s="53" t="e">
        <f>IF(O1981=0,"",COUNTIF(O$4:O1981,1))</f>
        <v>#REF!</v>
      </c>
      <c r="Q1981" s="53" t="e">
        <f>IF(#REF!=zz!BR$2398,1,0)</f>
        <v>#REF!</v>
      </c>
      <c r="R1981" s="53" t="e">
        <f>IF(Q1981=0,"",COUNTIF(Q$4:Q1981,1))</f>
        <v>#REF!</v>
      </c>
      <c r="S1981" s="53" t="e">
        <f>IF(#REF!=zz!BR$2400,1,0)</f>
        <v>#REF!</v>
      </c>
      <c r="T1981" s="53" t="e">
        <f>IF(S1981=0,"",COUNTIF(S$4:S1981,1))</f>
        <v>#REF!</v>
      </c>
      <c r="U1981" s="53" t="e">
        <f>IF(#REF!&lt;&gt;"",1,"")</f>
        <v>#REF!</v>
      </c>
      <c r="V1981" s="53" t="e">
        <f>IF(U1981="","",COUNTIF(U$4:U1981,1))</f>
        <v>#REF!</v>
      </c>
      <c r="W1981" s="53" t="e">
        <f>#REF!</f>
        <v>#REF!</v>
      </c>
      <c r="X1981" s="53" t="e">
        <f>IF(W1981=0,"",COUNTIF(W$4:W1981,1))</f>
        <v>#REF!</v>
      </c>
    </row>
    <row r="1982" spans="12:24" s="21" customFormat="1" x14ac:dyDescent="0.2">
      <c r="L1982" s="22">
        <v>1979</v>
      </c>
      <c r="M1982" s="22" t="e">
        <f>IF(#REF!=#REF!,1,0)</f>
        <v>#REF!</v>
      </c>
      <c r="N1982" s="22" t="e">
        <f>IF(M1982=0,"",COUNTIF(M$4:M1982,1))</f>
        <v>#REF!</v>
      </c>
      <c r="O1982" s="53" t="e">
        <f>IF(#REF!=zz!BR$2396,1,0)</f>
        <v>#REF!</v>
      </c>
      <c r="P1982" s="53" t="e">
        <f>IF(O1982=0,"",COUNTIF(O$4:O1982,1))</f>
        <v>#REF!</v>
      </c>
      <c r="Q1982" s="53" t="e">
        <f>IF(#REF!=zz!BR$2398,1,0)</f>
        <v>#REF!</v>
      </c>
      <c r="R1982" s="53" t="e">
        <f>IF(Q1982=0,"",COUNTIF(Q$4:Q1982,1))</f>
        <v>#REF!</v>
      </c>
      <c r="S1982" s="53" t="e">
        <f>IF(#REF!=zz!BR$2400,1,0)</f>
        <v>#REF!</v>
      </c>
      <c r="T1982" s="53" t="e">
        <f>IF(S1982=0,"",COUNTIF(S$4:S1982,1))</f>
        <v>#REF!</v>
      </c>
      <c r="U1982" s="53" t="e">
        <f>IF(#REF!&lt;&gt;"",1,"")</f>
        <v>#REF!</v>
      </c>
      <c r="V1982" s="53" t="e">
        <f>IF(U1982="","",COUNTIF(U$4:U1982,1))</f>
        <v>#REF!</v>
      </c>
      <c r="W1982" s="53" t="e">
        <f>#REF!</f>
        <v>#REF!</v>
      </c>
      <c r="X1982" s="53" t="e">
        <f>IF(W1982=0,"",COUNTIF(W$4:W1982,1))</f>
        <v>#REF!</v>
      </c>
    </row>
    <row r="1983" spans="12:24" s="21" customFormat="1" x14ac:dyDescent="0.2">
      <c r="L1983" s="22">
        <v>1980</v>
      </c>
      <c r="M1983" s="22" t="e">
        <f>IF(#REF!=#REF!,1,0)</f>
        <v>#REF!</v>
      </c>
      <c r="N1983" s="22" t="e">
        <f>IF(M1983=0,"",COUNTIF(M$4:M1983,1))</f>
        <v>#REF!</v>
      </c>
      <c r="O1983" s="53" t="e">
        <f>IF(#REF!=zz!BR$2396,1,0)</f>
        <v>#REF!</v>
      </c>
      <c r="P1983" s="53" t="e">
        <f>IF(O1983=0,"",COUNTIF(O$4:O1983,1))</f>
        <v>#REF!</v>
      </c>
      <c r="Q1983" s="53" t="e">
        <f>IF(#REF!=zz!BR$2398,1,0)</f>
        <v>#REF!</v>
      </c>
      <c r="R1983" s="53" t="e">
        <f>IF(Q1983=0,"",COUNTIF(Q$4:Q1983,1))</f>
        <v>#REF!</v>
      </c>
      <c r="S1983" s="53" t="e">
        <f>IF(#REF!=zz!BR$2400,1,0)</f>
        <v>#REF!</v>
      </c>
      <c r="T1983" s="53" t="e">
        <f>IF(S1983=0,"",COUNTIF(S$4:S1983,1))</f>
        <v>#REF!</v>
      </c>
      <c r="U1983" s="53" t="e">
        <f>IF(#REF!&lt;&gt;"",1,"")</f>
        <v>#REF!</v>
      </c>
      <c r="V1983" s="53" t="e">
        <f>IF(U1983="","",COUNTIF(U$4:U1983,1))</f>
        <v>#REF!</v>
      </c>
      <c r="W1983" s="53" t="e">
        <f>#REF!</f>
        <v>#REF!</v>
      </c>
      <c r="X1983" s="53" t="e">
        <f>IF(W1983=0,"",COUNTIF(W$4:W1983,1))</f>
        <v>#REF!</v>
      </c>
    </row>
    <row r="1984" spans="12:24" s="21" customFormat="1" x14ac:dyDescent="0.2">
      <c r="L1984" s="22">
        <v>1981</v>
      </c>
      <c r="M1984" s="22" t="e">
        <f>IF(#REF!=#REF!,1,0)</f>
        <v>#REF!</v>
      </c>
      <c r="N1984" s="22" t="e">
        <f>IF(M1984=0,"",COUNTIF(M$4:M1984,1))</f>
        <v>#REF!</v>
      </c>
      <c r="O1984" s="53" t="e">
        <f>IF(#REF!=zz!BR$2396,1,0)</f>
        <v>#REF!</v>
      </c>
      <c r="P1984" s="53" t="e">
        <f>IF(O1984=0,"",COUNTIF(O$4:O1984,1))</f>
        <v>#REF!</v>
      </c>
      <c r="Q1984" s="53" t="e">
        <f>IF(#REF!=zz!BR$2398,1,0)</f>
        <v>#REF!</v>
      </c>
      <c r="R1984" s="53" t="e">
        <f>IF(Q1984=0,"",COUNTIF(Q$4:Q1984,1))</f>
        <v>#REF!</v>
      </c>
      <c r="S1984" s="53" t="e">
        <f>IF(#REF!=zz!BR$2400,1,0)</f>
        <v>#REF!</v>
      </c>
      <c r="T1984" s="53" t="e">
        <f>IF(S1984=0,"",COUNTIF(S$4:S1984,1))</f>
        <v>#REF!</v>
      </c>
      <c r="U1984" s="53" t="e">
        <f>IF(#REF!&lt;&gt;"",1,"")</f>
        <v>#REF!</v>
      </c>
      <c r="V1984" s="53" t="e">
        <f>IF(U1984="","",COUNTIF(U$4:U1984,1))</f>
        <v>#REF!</v>
      </c>
      <c r="W1984" s="53" t="e">
        <f>#REF!</f>
        <v>#REF!</v>
      </c>
      <c r="X1984" s="53" t="e">
        <f>IF(W1984=0,"",COUNTIF(W$4:W1984,1))</f>
        <v>#REF!</v>
      </c>
    </row>
    <row r="1985" spans="12:24" s="21" customFormat="1" x14ac:dyDescent="0.2">
      <c r="L1985" s="22">
        <v>1982</v>
      </c>
      <c r="M1985" s="22" t="e">
        <f>IF(#REF!=#REF!,1,0)</f>
        <v>#REF!</v>
      </c>
      <c r="N1985" s="22" t="e">
        <f>IF(M1985=0,"",COUNTIF(M$4:M1985,1))</f>
        <v>#REF!</v>
      </c>
      <c r="O1985" s="53" t="e">
        <f>IF(#REF!=zz!BR$2396,1,0)</f>
        <v>#REF!</v>
      </c>
      <c r="P1985" s="53" t="e">
        <f>IF(O1985=0,"",COUNTIF(O$4:O1985,1))</f>
        <v>#REF!</v>
      </c>
      <c r="Q1985" s="53" t="e">
        <f>IF(#REF!=zz!BR$2398,1,0)</f>
        <v>#REF!</v>
      </c>
      <c r="R1985" s="53" t="e">
        <f>IF(Q1985=0,"",COUNTIF(Q$4:Q1985,1))</f>
        <v>#REF!</v>
      </c>
      <c r="S1985" s="53" t="e">
        <f>IF(#REF!=zz!BR$2400,1,0)</f>
        <v>#REF!</v>
      </c>
      <c r="T1985" s="53" t="e">
        <f>IF(S1985=0,"",COUNTIF(S$4:S1985,1))</f>
        <v>#REF!</v>
      </c>
      <c r="U1985" s="53" t="e">
        <f>IF(#REF!&lt;&gt;"",1,"")</f>
        <v>#REF!</v>
      </c>
      <c r="V1985" s="53" t="e">
        <f>IF(U1985="","",COUNTIF(U$4:U1985,1))</f>
        <v>#REF!</v>
      </c>
      <c r="W1985" s="53" t="e">
        <f>#REF!</f>
        <v>#REF!</v>
      </c>
      <c r="X1985" s="53" t="e">
        <f>IF(W1985=0,"",COUNTIF(W$4:W1985,1))</f>
        <v>#REF!</v>
      </c>
    </row>
    <row r="1986" spans="12:24" s="21" customFormat="1" x14ac:dyDescent="0.2">
      <c r="L1986" s="22">
        <v>1983</v>
      </c>
      <c r="M1986" s="22" t="e">
        <f>IF(#REF!=#REF!,1,0)</f>
        <v>#REF!</v>
      </c>
      <c r="N1986" s="22" t="e">
        <f>IF(M1986=0,"",COUNTIF(M$4:M1986,1))</f>
        <v>#REF!</v>
      </c>
      <c r="O1986" s="53" t="e">
        <f>IF(#REF!=zz!BR$2396,1,0)</f>
        <v>#REF!</v>
      </c>
      <c r="P1986" s="53" t="e">
        <f>IF(O1986=0,"",COUNTIF(O$4:O1986,1))</f>
        <v>#REF!</v>
      </c>
      <c r="Q1986" s="53" t="e">
        <f>IF(#REF!=zz!BR$2398,1,0)</f>
        <v>#REF!</v>
      </c>
      <c r="R1986" s="53" t="e">
        <f>IF(Q1986=0,"",COUNTIF(Q$4:Q1986,1))</f>
        <v>#REF!</v>
      </c>
      <c r="S1986" s="53" t="e">
        <f>IF(#REF!=zz!BR$2400,1,0)</f>
        <v>#REF!</v>
      </c>
      <c r="T1986" s="53" t="e">
        <f>IF(S1986=0,"",COUNTIF(S$4:S1986,1))</f>
        <v>#REF!</v>
      </c>
      <c r="U1986" s="53" t="e">
        <f>IF(#REF!&lt;&gt;"",1,"")</f>
        <v>#REF!</v>
      </c>
      <c r="V1986" s="53" t="e">
        <f>IF(U1986="","",COUNTIF(U$4:U1986,1))</f>
        <v>#REF!</v>
      </c>
      <c r="W1986" s="53" t="e">
        <f>#REF!</f>
        <v>#REF!</v>
      </c>
      <c r="X1986" s="53" t="e">
        <f>IF(W1986=0,"",COUNTIF(W$4:W1986,1))</f>
        <v>#REF!</v>
      </c>
    </row>
    <row r="1987" spans="12:24" s="21" customFormat="1" x14ac:dyDescent="0.2">
      <c r="L1987" s="22">
        <v>1984</v>
      </c>
      <c r="M1987" s="22" t="e">
        <f>IF(#REF!=#REF!,1,0)</f>
        <v>#REF!</v>
      </c>
      <c r="N1987" s="22" t="e">
        <f>IF(M1987=0,"",COUNTIF(M$4:M1987,1))</f>
        <v>#REF!</v>
      </c>
      <c r="O1987" s="53" t="e">
        <f>IF(#REF!=zz!BR$2396,1,0)</f>
        <v>#REF!</v>
      </c>
      <c r="P1987" s="53" t="e">
        <f>IF(O1987=0,"",COUNTIF(O$4:O1987,1))</f>
        <v>#REF!</v>
      </c>
      <c r="Q1987" s="53" t="e">
        <f>IF(#REF!=zz!BR$2398,1,0)</f>
        <v>#REF!</v>
      </c>
      <c r="R1987" s="53" t="e">
        <f>IF(Q1987=0,"",COUNTIF(Q$4:Q1987,1))</f>
        <v>#REF!</v>
      </c>
      <c r="S1987" s="53" t="e">
        <f>IF(#REF!=zz!BR$2400,1,0)</f>
        <v>#REF!</v>
      </c>
      <c r="T1987" s="53" t="e">
        <f>IF(S1987=0,"",COUNTIF(S$4:S1987,1))</f>
        <v>#REF!</v>
      </c>
      <c r="U1987" s="53" t="e">
        <f>IF(#REF!&lt;&gt;"",1,"")</f>
        <v>#REF!</v>
      </c>
      <c r="V1987" s="53" t="e">
        <f>IF(U1987="","",COUNTIF(U$4:U1987,1))</f>
        <v>#REF!</v>
      </c>
      <c r="W1987" s="53" t="e">
        <f>#REF!</f>
        <v>#REF!</v>
      </c>
      <c r="X1987" s="53" t="e">
        <f>IF(W1987=0,"",COUNTIF(W$4:W1987,1))</f>
        <v>#REF!</v>
      </c>
    </row>
    <row r="1988" spans="12:24" s="21" customFormat="1" x14ac:dyDescent="0.2">
      <c r="L1988" s="22">
        <v>1985</v>
      </c>
      <c r="M1988" s="22" t="e">
        <f>IF(#REF!=#REF!,1,0)</f>
        <v>#REF!</v>
      </c>
      <c r="N1988" s="22" t="e">
        <f>IF(M1988=0,"",COUNTIF(M$4:M1988,1))</f>
        <v>#REF!</v>
      </c>
      <c r="O1988" s="53" t="e">
        <f>IF(#REF!=zz!BR$2396,1,0)</f>
        <v>#REF!</v>
      </c>
      <c r="P1988" s="53" t="e">
        <f>IF(O1988=0,"",COUNTIF(O$4:O1988,1))</f>
        <v>#REF!</v>
      </c>
      <c r="Q1988" s="53" t="e">
        <f>IF(#REF!=zz!BR$2398,1,0)</f>
        <v>#REF!</v>
      </c>
      <c r="R1988" s="53" t="e">
        <f>IF(Q1988=0,"",COUNTIF(Q$4:Q1988,1))</f>
        <v>#REF!</v>
      </c>
      <c r="S1988" s="53" t="e">
        <f>IF(#REF!=zz!BR$2400,1,0)</f>
        <v>#REF!</v>
      </c>
      <c r="T1988" s="53" t="e">
        <f>IF(S1988=0,"",COUNTIF(S$4:S1988,1))</f>
        <v>#REF!</v>
      </c>
      <c r="U1988" s="53" t="e">
        <f>IF(#REF!&lt;&gt;"",1,"")</f>
        <v>#REF!</v>
      </c>
      <c r="V1988" s="53" t="e">
        <f>IF(U1988="","",COUNTIF(U$4:U1988,1))</f>
        <v>#REF!</v>
      </c>
      <c r="W1988" s="53" t="e">
        <f>#REF!</f>
        <v>#REF!</v>
      </c>
      <c r="X1988" s="53" t="e">
        <f>IF(W1988=0,"",COUNTIF(W$4:W1988,1))</f>
        <v>#REF!</v>
      </c>
    </row>
    <row r="1989" spans="12:24" s="21" customFormat="1" x14ac:dyDescent="0.2">
      <c r="L1989" s="22">
        <v>1986</v>
      </c>
      <c r="M1989" s="22" t="e">
        <f>IF(#REF!=#REF!,1,0)</f>
        <v>#REF!</v>
      </c>
      <c r="N1989" s="22" t="e">
        <f>IF(M1989=0,"",COUNTIF(M$4:M1989,1))</f>
        <v>#REF!</v>
      </c>
      <c r="O1989" s="53" t="e">
        <f>IF(#REF!=zz!BR$2396,1,0)</f>
        <v>#REF!</v>
      </c>
      <c r="P1989" s="53" t="e">
        <f>IF(O1989=0,"",COUNTIF(O$4:O1989,1))</f>
        <v>#REF!</v>
      </c>
      <c r="Q1989" s="53" t="e">
        <f>IF(#REF!=zz!BR$2398,1,0)</f>
        <v>#REF!</v>
      </c>
      <c r="R1989" s="53" t="e">
        <f>IF(Q1989=0,"",COUNTIF(Q$4:Q1989,1))</f>
        <v>#REF!</v>
      </c>
      <c r="S1989" s="53" t="e">
        <f>IF(#REF!=zz!BR$2400,1,0)</f>
        <v>#REF!</v>
      </c>
      <c r="T1989" s="53" t="e">
        <f>IF(S1989=0,"",COUNTIF(S$4:S1989,1))</f>
        <v>#REF!</v>
      </c>
      <c r="U1989" s="53" t="e">
        <f>IF(#REF!&lt;&gt;"",1,"")</f>
        <v>#REF!</v>
      </c>
      <c r="V1989" s="53" t="e">
        <f>IF(U1989="","",COUNTIF(U$4:U1989,1))</f>
        <v>#REF!</v>
      </c>
      <c r="W1989" s="53" t="e">
        <f>#REF!</f>
        <v>#REF!</v>
      </c>
      <c r="X1989" s="53" t="e">
        <f>IF(W1989=0,"",COUNTIF(W$4:W1989,1))</f>
        <v>#REF!</v>
      </c>
    </row>
    <row r="1990" spans="12:24" s="21" customFormat="1" x14ac:dyDescent="0.2">
      <c r="L1990" s="22">
        <v>1987</v>
      </c>
      <c r="M1990" s="22" t="e">
        <f>IF(#REF!=#REF!,1,0)</f>
        <v>#REF!</v>
      </c>
      <c r="N1990" s="22" t="e">
        <f>IF(M1990=0,"",COUNTIF(M$4:M1990,1))</f>
        <v>#REF!</v>
      </c>
      <c r="O1990" s="53" t="e">
        <f>IF(#REF!=zz!BR$2396,1,0)</f>
        <v>#REF!</v>
      </c>
      <c r="P1990" s="53" t="e">
        <f>IF(O1990=0,"",COUNTIF(O$4:O1990,1))</f>
        <v>#REF!</v>
      </c>
      <c r="Q1990" s="53" t="e">
        <f>IF(#REF!=zz!BR$2398,1,0)</f>
        <v>#REF!</v>
      </c>
      <c r="R1990" s="53" t="e">
        <f>IF(Q1990=0,"",COUNTIF(Q$4:Q1990,1))</f>
        <v>#REF!</v>
      </c>
      <c r="S1990" s="53" t="e">
        <f>IF(#REF!=zz!BR$2400,1,0)</f>
        <v>#REF!</v>
      </c>
      <c r="T1990" s="53" t="e">
        <f>IF(S1990=0,"",COUNTIF(S$4:S1990,1))</f>
        <v>#REF!</v>
      </c>
      <c r="U1990" s="53" t="e">
        <f>IF(#REF!&lt;&gt;"",1,"")</f>
        <v>#REF!</v>
      </c>
      <c r="V1990" s="53" t="e">
        <f>IF(U1990="","",COUNTIF(U$4:U1990,1))</f>
        <v>#REF!</v>
      </c>
      <c r="W1990" s="53" t="e">
        <f>#REF!</f>
        <v>#REF!</v>
      </c>
      <c r="X1990" s="53" t="e">
        <f>IF(W1990=0,"",COUNTIF(W$4:W1990,1))</f>
        <v>#REF!</v>
      </c>
    </row>
    <row r="1991" spans="12:24" s="21" customFormat="1" x14ac:dyDescent="0.2">
      <c r="L1991" s="22">
        <v>1988</v>
      </c>
      <c r="M1991" s="22" t="e">
        <f>IF(#REF!=#REF!,1,0)</f>
        <v>#REF!</v>
      </c>
      <c r="N1991" s="22" t="e">
        <f>IF(M1991=0,"",COUNTIF(M$4:M1991,1))</f>
        <v>#REF!</v>
      </c>
      <c r="O1991" s="53" t="e">
        <f>IF(#REF!=zz!BR$2396,1,0)</f>
        <v>#REF!</v>
      </c>
      <c r="P1991" s="53" t="e">
        <f>IF(O1991=0,"",COUNTIF(O$4:O1991,1))</f>
        <v>#REF!</v>
      </c>
      <c r="Q1991" s="53" t="e">
        <f>IF(#REF!=zz!BR$2398,1,0)</f>
        <v>#REF!</v>
      </c>
      <c r="R1991" s="53" t="e">
        <f>IF(Q1991=0,"",COUNTIF(Q$4:Q1991,1))</f>
        <v>#REF!</v>
      </c>
      <c r="S1991" s="53" t="e">
        <f>IF(#REF!=zz!BR$2400,1,0)</f>
        <v>#REF!</v>
      </c>
      <c r="T1991" s="53" t="e">
        <f>IF(S1991=0,"",COUNTIF(S$4:S1991,1))</f>
        <v>#REF!</v>
      </c>
      <c r="U1991" s="53" t="e">
        <f>IF(#REF!&lt;&gt;"",1,"")</f>
        <v>#REF!</v>
      </c>
      <c r="V1991" s="53" t="e">
        <f>IF(U1991="","",COUNTIF(U$4:U1991,1))</f>
        <v>#REF!</v>
      </c>
      <c r="W1991" s="53" t="e">
        <f>#REF!</f>
        <v>#REF!</v>
      </c>
      <c r="X1991" s="53" t="e">
        <f>IF(W1991=0,"",COUNTIF(W$4:W1991,1))</f>
        <v>#REF!</v>
      </c>
    </row>
    <row r="1992" spans="12:24" s="21" customFormat="1" x14ac:dyDescent="0.2">
      <c r="L1992" s="22">
        <v>1989</v>
      </c>
      <c r="M1992" s="22" t="e">
        <f>IF(#REF!=#REF!,1,0)</f>
        <v>#REF!</v>
      </c>
      <c r="N1992" s="22" t="e">
        <f>IF(M1992=0,"",COUNTIF(M$4:M1992,1))</f>
        <v>#REF!</v>
      </c>
      <c r="O1992" s="53" t="e">
        <f>IF(#REF!=zz!BR$2396,1,0)</f>
        <v>#REF!</v>
      </c>
      <c r="P1992" s="53" t="e">
        <f>IF(O1992=0,"",COUNTIF(O$4:O1992,1))</f>
        <v>#REF!</v>
      </c>
      <c r="Q1992" s="53" t="e">
        <f>IF(#REF!=zz!BR$2398,1,0)</f>
        <v>#REF!</v>
      </c>
      <c r="R1992" s="53" t="e">
        <f>IF(Q1992=0,"",COUNTIF(Q$4:Q1992,1))</f>
        <v>#REF!</v>
      </c>
      <c r="S1992" s="53" t="e">
        <f>IF(#REF!=zz!BR$2400,1,0)</f>
        <v>#REF!</v>
      </c>
      <c r="T1992" s="53" t="e">
        <f>IF(S1992=0,"",COUNTIF(S$4:S1992,1))</f>
        <v>#REF!</v>
      </c>
      <c r="U1992" s="53" t="e">
        <f>IF(#REF!&lt;&gt;"",1,"")</f>
        <v>#REF!</v>
      </c>
      <c r="V1992" s="53" t="e">
        <f>IF(U1992="","",COUNTIF(U$4:U1992,1))</f>
        <v>#REF!</v>
      </c>
      <c r="W1992" s="53" t="e">
        <f>#REF!</f>
        <v>#REF!</v>
      </c>
      <c r="X1992" s="53" t="e">
        <f>IF(W1992=0,"",COUNTIF(W$4:W1992,1))</f>
        <v>#REF!</v>
      </c>
    </row>
    <row r="1993" spans="12:24" s="21" customFormat="1" x14ac:dyDescent="0.2">
      <c r="L1993" s="22">
        <v>1990</v>
      </c>
      <c r="M1993" s="22" t="e">
        <f>IF(#REF!=#REF!,1,0)</f>
        <v>#REF!</v>
      </c>
      <c r="N1993" s="22" t="e">
        <f>IF(M1993=0,"",COUNTIF(M$4:M1993,1))</f>
        <v>#REF!</v>
      </c>
      <c r="O1993" s="53" t="e">
        <f>IF(#REF!=zz!BR$2396,1,0)</f>
        <v>#REF!</v>
      </c>
      <c r="P1993" s="53" t="e">
        <f>IF(O1993=0,"",COUNTIF(O$4:O1993,1))</f>
        <v>#REF!</v>
      </c>
      <c r="Q1993" s="53" t="e">
        <f>IF(#REF!=zz!BR$2398,1,0)</f>
        <v>#REF!</v>
      </c>
      <c r="R1993" s="53" t="e">
        <f>IF(Q1993=0,"",COUNTIF(Q$4:Q1993,1))</f>
        <v>#REF!</v>
      </c>
      <c r="S1993" s="53" t="e">
        <f>IF(#REF!=zz!BR$2400,1,0)</f>
        <v>#REF!</v>
      </c>
      <c r="T1993" s="53" t="e">
        <f>IF(S1993=0,"",COUNTIF(S$4:S1993,1))</f>
        <v>#REF!</v>
      </c>
      <c r="U1993" s="53" t="e">
        <f>IF(#REF!&lt;&gt;"",1,"")</f>
        <v>#REF!</v>
      </c>
      <c r="V1993" s="53" t="e">
        <f>IF(U1993="","",COUNTIF(U$4:U1993,1))</f>
        <v>#REF!</v>
      </c>
      <c r="W1993" s="53" t="e">
        <f>#REF!</f>
        <v>#REF!</v>
      </c>
      <c r="X1993" s="53" t="e">
        <f>IF(W1993=0,"",COUNTIF(W$4:W1993,1))</f>
        <v>#REF!</v>
      </c>
    </row>
    <row r="1994" spans="12:24" s="21" customFormat="1" x14ac:dyDescent="0.2">
      <c r="L1994" s="22">
        <v>1991</v>
      </c>
      <c r="M1994" s="22" t="e">
        <f>IF(#REF!=#REF!,1,0)</f>
        <v>#REF!</v>
      </c>
      <c r="N1994" s="22" t="e">
        <f>IF(M1994=0,"",COUNTIF(M$4:M1994,1))</f>
        <v>#REF!</v>
      </c>
      <c r="O1994" s="53" t="e">
        <f>IF(#REF!=zz!BR$2396,1,0)</f>
        <v>#REF!</v>
      </c>
      <c r="P1994" s="53" t="e">
        <f>IF(O1994=0,"",COUNTIF(O$4:O1994,1))</f>
        <v>#REF!</v>
      </c>
      <c r="Q1994" s="53" t="e">
        <f>IF(#REF!=zz!BR$2398,1,0)</f>
        <v>#REF!</v>
      </c>
      <c r="R1994" s="53" t="e">
        <f>IF(Q1994=0,"",COUNTIF(Q$4:Q1994,1))</f>
        <v>#REF!</v>
      </c>
      <c r="S1994" s="53" t="e">
        <f>IF(#REF!=zz!BR$2400,1,0)</f>
        <v>#REF!</v>
      </c>
      <c r="T1994" s="53" t="e">
        <f>IF(S1994=0,"",COUNTIF(S$4:S1994,1))</f>
        <v>#REF!</v>
      </c>
      <c r="U1994" s="53" t="e">
        <f>IF(#REF!&lt;&gt;"",1,"")</f>
        <v>#REF!</v>
      </c>
      <c r="V1994" s="53" t="e">
        <f>IF(U1994="","",COUNTIF(U$4:U1994,1))</f>
        <v>#REF!</v>
      </c>
      <c r="W1994" s="53" t="e">
        <f>#REF!</f>
        <v>#REF!</v>
      </c>
      <c r="X1994" s="53" t="e">
        <f>IF(W1994=0,"",COUNTIF(W$4:W1994,1))</f>
        <v>#REF!</v>
      </c>
    </row>
    <row r="1995" spans="12:24" s="21" customFormat="1" x14ac:dyDescent="0.2">
      <c r="L1995" s="22">
        <v>1992</v>
      </c>
      <c r="M1995" s="22" t="e">
        <f>IF(#REF!=#REF!,1,0)</f>
        <v>#REF!</v>
      </c>
      <c r="N1995" s="22" t="e">
        <f>IF(M1995=0,"",COUNTIF(M$4:M1995,1))</f>
        <v>#REF!</v>
      </c>
      <c r="O1995" s="53" t="e">
        <f>IF(#REF!=zz!BR$2396,1,0)</f>
        <v>#REF!</v>
      </c>
      <c r="P1995" s="53" t="e">
        <f>IF(O1995=0,"",COUNTIF(O$4:O1995,1))</f>
        <v>#REF!</v>
      </c>
      <c r="Q1995" s="53" t="e">
        <f>IF(#REF!=zz!BR$2398,1,0)</f>
        <v>#REF!</v>
      </c>
      <c r="R1995" s="53" t="e">
        <f>IF(Q1995=0,"",COUNTIF(Q$4:Q1995,1))</f>
        <v>#REF!</v>
      </c>
      <c r="S1995" s="53" t="e">
        <f>IF(#REF!=zz!BR$2400,1,0)</f>
        <v>#REF!</v>
      </c>
      <c r="T1995" s="53" t="e">
        <f>IF(S1995=0,"",COUNTIF(S$4:S1995,1))</f>
        <v>#REF!</v>
      </c>
      <c r="U1995" s="53" t="e">
        <f>IF(#REF!&lt;&gt;"",1,"")</f>
        <v>#REF!</v>
      </c>
      <c r="V1995" s="53" t="e">
        <f>IF(U1995="","",COUNTIF(U$4:U1995,1))</f>
        <v>#REF!</v>
      </c>
      <c r="W1995" s="53" t="e">
        <f>#REF!</f>
        <v>#REF!</v>
      </c>
      <c r="X1995" s="53" t="e">
        <f>IF(W1995=0,"",COUNTIF(W$4:W1995,1))</f>
        <v>#REF!</v>
      </c>
    </row>
    <row r="1996" spans="12:24" s="21" customFormat="1" x14ac:dyDescent="0.2">
      <c r="L1996" s="22">
        <v>1993</v>
      </c>
      <c r="M1996" s="22" t="e">
        <f>IF(#REF!=#REF!,1,0)</f>
        <v>#REF!</v>
      </c>
      <c r="N1996" s="22" t="e">
        <f>IF(M1996=0,"",COUNTIF(M$4:M1996,1))</f>
        <v>#REF!</v>
      </c>
      <c r="O1996" s="53" t="e">
        <f>IF(#REF!=zz!BR$2396,1,0)</f>
        <v>#REF!</v>
      </c>
      <c r="P1996" s="53" t="e">
        <f>IF(O1996=0,"",COUNTIF(O$4:O1996,1))</f>
        <v>#REF!</v>
      </c>
      <c r="Q1996" s="53" t="e">
        <f>IF(#REF!=zz!BR$2398,1,0)</f>
        <v>#REF!</v>
      </c>
      <c r="R1996" s="53" t="e">
        <f>IF(Q1996=0,"",COUNTIF(Q$4:Q1996,1))</f>
        <v>#REF!</v>
      </c>
      <c r="S1996" s="53" t="e">
        <f>IF(#REF!=zz!BR$2400,1,0)</f>
        <v>#REF!</v>
      </c>
      <c r="T1996" s="53" t="e">
        <f>IF(S1996=0,"",COUNTIF(S$4:S1996,1))</f>
        <v>#REF!</v>
      </c>
      <c r="U1996" s="53" t="e">
        <f>IF(#REF!&lt;&gt;"",1,"")</f>
        <v>#REF!</v>
      </c>
      <c r="V1996" s="53" t="e">
        <f>IF(U1996="","",COUNTIF(U$4:U1996,1))</f>
        <v>#REF!</v>
      </c>
      <c r="W1996" s="53" t="e">
        <f>#REF!</f>
        <v>#REF!</v>
      </c>
      <c r="X1996" s="53" t="e">
        <f>IF(W1996=0,"",COUNTIF(W$4:W1996,1))</f>
        <v>#REF!</v>
      </c>
    </row>
    <row r="1997" spans="12:24" s="21" customFormat="1" x14ac:dyDescent="0.2">
      <c r="L1997" s="22">
        <v>1994</v>
      </c>
      <c r="M1997" s="22" t="e">
        <f>IF(#REF!=#REF!,1,0)</f>
        <v>#REF!</v>
      </c>
      <c r="N1997" s="22" t="e">
        <f>IF(M1997=0,"",COUNTIF(M$4:M1997,1))</f>
        <v>#REF!</v>
      </c>
      <c r="O1997" s="53" t="e">
        <f>IF(#REF!=zz!BR$2396,1,0)</f>
        <v>#REF!</v>
      </c>
      <c r="P1997" s="53" t="e">
        <f>IF(O1997=0,"",COUNTIF(O$4:O1997,1))</f>
        <v>#REF!</v>
      </c>
      <c r="Q1997" s="53" t="e">
        <f>IF(#REF!=zz!BR$2398,1,0)</f>
        <v>#REF!</v>
      </c>
      <c r="R1997" s="53" t="e">
        <f>IF(Q1997=0,"",COUNTIF(Q$4:Q1997,1))</f>
        <v>#REF!</v>
      </c>
      <c r="S1997" s="53" t="e">
        <f>IF(#REF!=zz!BR$2400,1,0)</f>
        <v>#REF!</v>
      </c>
      <c r="T1997" s="53" t="e">
        <f>IF(S1997=0,"",COUNTIF(S$4:S1997,1))</f>
        <v>#REF!</v>
      </c>
      <c r="U1997" s="53" t="e">
        <f>IF(#REF!&lt;&gt;"",1,"")</f>
        <v>#REF!</v>
      </c>
      <c r="V1997" s="53" t="e">
        <f>IF(U1997="","",COUNTIF(U$4:U1997,1))</f>
        <v>#REF!</v>
      </c>
      <c r="W1997" s="53" t="e">
        <f>#REF!</f>
        <v>#REF!</v>
      </c>
      <c r="X1997" s="53" t="e">
        <f>IF(W1997=0,"",COUNTIF(W$4:W1997,1))</f>
        <v>#REF!</v>
      </c>
    </row>
    <row r="1998" spans="12:24" s="21" customFormat="1" x14ac:dyDescent="0.2">
      <c r="L1998" s="22">
        <v>1995</v>
      </c>
      <c r="M1998" s="22" t="e">
        <f>IF(#REF!=#REF!,1,0)</f>
        <v>#REF!</v>
      </c>
      <c r="N1998" s="22" t="e">
        <f>IF(M1998=0,"",COUNTIF(M$4:M1998,1))</f>
        <v>#REF!</v>
      </c>
      <c r="O1998" s="53" t="e">
        <f>IF(#REF!=zz!BR$2396,1,0)</f>
        <v>#REF!</v>
      </c>
      <c r="P1998" s="53" t="e">
        <f>IF(O1998=0,"",COUNTIF(O$4:O1998,1))</f>
        <v>#REF!</v>
      </c>
      <c r="Q1998" s="53" t="e">
        <f>IF(#REF!=zz!BR$2398,1,0)</f>
        <v>#REF!</v>
      </c>
      <c r="R1998" s="53" t="e">
        <f>IF(Q1998=0,"",COUNTIF(Q$4:Q1998,1))</f>
        <v>#REF!</v>
      </c>
      <c r="S1998" s="53" t="e">
        <f>IF(#REF!=zz!BR$2400,1,0)</f>
        <v>#REF!</v>
      </c>
      <c r="T1998" s="53" t="e">
        <f>IF(S1998=0,"",COUNTIF(S$4:S1998,1))</f>
        <v>#REF!</v>
      </c>
      <c r="U1998" s="53" t="e">
        <f>IF(#REF!&lt;&gt;"",1,"")</f>
        <v>#REF!</v>
      </c>
      <c r="V1998" s="53" t="e">
        <f>IF(U1998="","",COUNTIF(U$4:U1998,1))</f>
        <v>#REF!</v>
      </c>
      <c r="W1998" s="53" t="e">
        <f>#REF!</f>
        <v>#REF!</v>
      </c>
      <c r="X1998" s="53" t="e">
        <f>IF(W1998=0,"",COUNTIF(W$4:W1998,1))</f>
        <v>#REF!</v>
      </c>
    </row>
    <row r="1999" spans="12:24" s="21" customFormat="1" x14ac:dyDescent="0.2">
      <c r="L1999" s="22">
        <v>1996</v>
      </c>
      <c r="M1999" s="22" t="e">
        <f>IF(#REF!=#REF!,1,0)</f>
        <v>#REF!</v>
      </c>
      <c r="N1999" s="22" t="e">
        <f>IF(M1999=0,"",COUNTIF(M$4:M1999,1))</f>
        <v>#REF!</v>
      </c>
      <c r="O1999" s="53" t="e">
        <f>IF(#REF!=zz!BR$2396,1,0)</f>
        <v>#REF!</v>
      </c>
      <c r="P1999" s="53" t="e">
        <f>IF(O1999=0,"",COUNTIF(O$4:O1999,1))</f>
        <v>#REF!</v>
      </c>
      <c r="Q1999" s="53" t="e">
        <f>IF(#REF!=zz!BR$2398,1,0)</f>
        <v>#REF!</v>
      </c>
      <c r="R1999" s="53" t="e">
        <f>IF(Q1999=0,"",COUNTIF(Q$4:Q1999,1))</f>
        <v>#REF!</v>
      </c>
      <c r="S1999" s="53" t="e">
        <f>IF(#REF!=zz!BR$2400,1,0)</f>
        <v>#REF!</v>
      </c>
      <c r="T1999" s="53" t="e">
        <f>IF(S1999=0,"",COUNTIF(S$4:S1999,1))</f>
        <v>#REF!</v>
      </c>
      <c r="U1999" s="53" t="e">
        <f>IF(#REF!&lt;&gt;"",1,"")</f>
        <v>#REF!</v>
      </c>
      <c r="V1999" s="53" t="e">
        <f>IF(U1999="","",COUNTIF(U$4:U1999,1))</f>
        <v>#REF!</v>
      </c>
      <c r="W1999" s="53" t="e">
        <f>#REF!</f>
        <v>#REF!</v>
      </c>
      <c r="X1999" s="53" t="e">
        <f>IF(W1999=0,"",COUNTIF(W$4:W1999,1))</f>
        <v>#REF!</v>
      </c>
    </row>
    <row r="2000" spans="12:24" s="21" customFormat="1" x14ac:dyDescent="0.2">
      <c r="L2000" s="22">
        <v>1997</v>
      </c>
      <c r="M2000" s="22" t="e">
        <f>IF(#REF!=#REF!,1,0)</f>
        <v>#REF!</v>
      </c>
      <c r="N2000" s="22" t="e">
        <f>IF(M2000=0,"",COUNTIF(M$4:M2000,1))</f>
        <v>#REF!</v>
      </c>
      <c r="O2000" s="53" t="e">
        <f>IF(#REF!=zz!BR$2396,1,0)</f>
        <v>#REF!</v>
      </c>
      <c r="P2000" s="53" t="e">
        <f>IF(O2000=0,"",COUNTIF(O$4:O2000,1))</f>
        <v>#REF!</v>
      </c>
      <c r="Q2000" s="53" t="e">
        <f>IF(#REF!=zz!BR$2398,1,0)</f>
        <v>#REF!</v>
      </c>
      <c r="R2000" s="53" t="e">
        <f>IF(Q2000=0,"",COUNTIF(Q$4:Q2000,1))</f>
        <v>#REF!</v>
      </c>
      <c r="S2000" s="53" t="e">
        <f>IF(#REF!=zz!BR$2400,1,0)</f>
        <v>#REF!</v>
      </c>
      <c r="T2000" s="53" t="e">
        <f>IF(S2000=0,"",COUNTIF(S$4:S2000,1))</f>
        <v>#REF!</v>
      </c>
      <c r="U2000" s="53" t="e">
        <f>IF(#REF!&lt;&gt;"",1,"")</f>
        <v>#REF!</v>
      </c>
      <c r="V2000" s="53" t="e">
        <f>IF(U2000="","",COUNTIF(U$4:U2000,1))</f>
        <v>#REF!</v>
      </c>
      <c r="W2000" s="53" t="e">
        <f>#REF!</f>
        <v>#REF!</v>
      </c>
      <c r="X2000" s="53" t="e">
        <f>IF(W2000=0,"",COUNTIF(W$4:W2000,1))</f>
        <v>#REF!</v>
      </c>
    </row>
    <row r="2001" spans="12:24" s="21" customFormat="1" x14ac:dyDescent="0.2">
      <c r="L2001" s="22">
        <v>1998</v>
      </c>
      <c r="M2001" s="22" t="e">
        <f>IF(#REF!=#REF!,1,0)</f>
        <v>#REF!</v>
      </c>
      <c r="N2001" s="22" t="e">
        <f>IF(M2001=0,"",COUNTIF(M$4:M2001,1))</f>
        <v>#REF!</v>
      </c>
      <c r="O2001" s="53" t="e">
        <f>IF(#REF!=zz!BR$2396,1,0)</f>
        <v>#REF!</v>
      </c>
      <c r="P2001" s="53" t="e">
        <f>IF(O2001=0,"",COUNTIF(O$4:O2001,1))</f>
        <v>#REF!</v>
      </c>
      <c r="Q2001" s="53" t="e">
        <f>IF(#REF!=zz!BR$2398,1,0)</f>
        <v>#REF!</v>
      </c>
      <c r="R2001" s="53" t="e">
        <f>IF(Q2001=0,"",COUNTIF(Q$4:Q2001,1))</f>
        <v>#REF!</v>
      </c>
      <c r="S2001" s="53" t="e">
        <f>IF(#REF!=zz!BR$2400,1,0)</f>
        <v>#REF!</v>
      </c>
      <c r="T2001" s="53" t="e">
        <f>IF(S2001=0,"",COUNTIF(S$4:S2001,1))</f>
        <v>#REF!</v>
      </c>
      <c r="U2001" s="53" t="e">
        <f>IF(#REF!&lt;&gt;"",1,"")</f>
        <v>#REF!</v>
      </c>
      <c r="V2001" s="53" t="e">
        <f>IF(U2001="","",COUNTIF(U$4:U2001,1))</f>
        <v>#REF!</v>
      </c>
      <c r="W2001" s="53" t="e">
        <f>#REF!</f>
        <v>#REF!</v>
      </c>
      <c r="X2001" s="53" t="e">
        <f>IF(W2001=0,"",COUNTIF(W$4:W2001,1))</f>
        <v>#REF!</v>
      </c>
    </row>
    <row r="2002" spans="12:24" s="21" customFormat="1" x14ac:dyDescent="0.2">
      <c r="L2002" s="22">
        <v>1999</v>
      </c>
      <c r="M2002" s="22" t="e">
        <f>IF(#REF!=#REF!,1,0)</f>
        <v>#REF!</v>
      </c>
      <c r="N2002" s="22" t="e">
        <f>IF(M2002=0,"",COUNTIF(M$4:M2002,1))</f>
        <v>#REF!</v>
      </c>
      <c r="O2002" s="53" t="e">
        <f>IF(#REF!=zz!BR$2396,1,0)</f>
        <v>#REF!</v>
      </c>
      <c r="P2002" s="53" t="e">
        <f>IF(O2002=0,"",COUNTIF(O$4:O2002,1))</f>
        <v>#REF!</v>
      </c>
      <c r="Q2002" s="53" t="e">
        <f>IF(#REF!=zz!BR$2398,1,0)</f>
        <v>#REF!</v>
      </c>
      <c r="R2002" s="53" t="e">
        <f>IF(Q2002=0,"",COUNTIF(Q$4:Q2002,1))</f>
        <v>#REF!</v>
      </c>
      <c r="S2002" s="53" t="e">
        <f>IF(#REF!=zz!BR$2400,1,0)</f>
        <v>#REF!</v>
      </c>
      <c r="T2002" s="53" t="e">
        <f>IF(S2002=0,"",COUNTIF(S$4:S2002,1))</f>
        <v>#REF!</v>
      </c>
      <c r="U2002" s="53" t="e">
        <f>IF(#REF!&lt;&gt;"",1,"")</f>
        <v>#REF!</v>
      </c>
      <c r="V2002" s="53" t="e">
        <f>IF(U2002="","",COUNTIF(U$4:U2002,1))</f>
        <v>#REF!</v>
      </c>
      <c r="W2002" s="53" t="e">
        <f>#REF!</f>
        <v>#REF!</v>
      </c>
      <c r="X2002" s="53" t="e">
        <f>IF(W2002=0,"",COUNTIF(W$4:W2002,1))</f>
        <v>#REF!</v>
      </c>
    </row>
    <row r="2003" spans="12:24" s="21" customFormat="1" x14ac:dyDescent="0.2">
      <c r="L2003" s="22">
        <v>2000</v>
      </c>
      <c r="M2003" s="22" t="e">
        <f>IF(#REF!=#REF!,1,0)</f>
        <v>#REF!</v>
      </c>
      <c r="N2003" s="22" t="e">
        <f>IF(M2003=0,"",COUNTIF(M$4:M2003,1))</f>
        <v>#REF!</v>
      </c>
      <c r="O2003" s="53" t="e">
        <f>IF(#REF!=zz!BR$2396,1,0)</f>
        <v>#REF!</v>
      </c>
      <c r="P2003" s="53" t="e">
        <f>IF(O2003=0,"",COUNTIF(O$4:O2003,1))</f>
        <v>#REF!</v>
      </c>
      <c r="Q2003" s="53" t="e">
        <f>IF(#REF!=zz!BR$2398,1,0)</f>
        <v>#REF!</v>
      </c>
      <c r="R2003" s="53" t="e">
        <f>IF(Q2003=0,"",COUNTIF(Q$4:Q2003,1))</f>
        <v>#REF!</v>
      </c>
      <c r="S2003" s="53" t="e">
        <f>IF(#REF!=zz!BR$2400,1,0)</f>
        <v>#REF!</v>
      </c>
      <c r="T2003" s="53" t="e">
        <f>IF(S2003=0,"",COUNTIF(S$4:S2003,1))</f>
        <v>#REF!</v>
      </c>
      <c r="U2003" s="53" t="e">
        <f>IF(#REF!&lt;&gt;"",1,"")</f>
        <v>#REF!</v>
      </c>
      <c r="V2003" s="53" t="e">
        <f>IF(U2003="","",COUNTIF(U$4:U2003,1))</f>
        <v>#REF!</v>
      </c>
      <c r="W2003" s="53" t="e">
        <f>#REF!</f>
        <v>#REF!</v>
      </c>
      <c r="X2003" s="53" t="e">
        <f>IF(W2003=0,"",COUNTIF(W$4:W2003,1))</f>
        <v>#REF!</v>
      </c>
    </row>
    <row r="2004" spans="12:24" s="21" customFormat="1" x14ac:dyDescent="0.2">
      <c r="L2004" s="22">
        <v>2001</v>
      </c>
      <c r="M2004" s="22" t="e">
        <f>IF(#REF!=#REF!,1,0)</f>
        <v>#REF!</v>
      </c>
      <c r="N2004" s="22" t="e">
        <f>IF(M2004=0,"",COUNTIF(M$4:M2004,1))</f>
        <v>#REF!</v>
      </c>
      <c r="O2004" s="53" t="e">
        <f>IF(#REF!=zz!BR$2396,1,0)</f>
        <v>#REF!</v>
      </c>
      <c r="P2004" s="53" t="e">
        <f>IF(O2004=0,"",COUNTIF(O$4:O2004,1))</f>
        <v>#REF!</v>
      </c>
      <c r="Q2004" s="53" t="e">
        <f>IF(#REF!=zz!BR$2398,1,0)</f>
        <v>#REF!</v>
      </c>
      <c r="R2004" s="53" t="e">
        <f>IF(Q2004=0,"",COUNTIF(Q$4:Q2004,1))</f>
        <v>#REF!</v>
      </c>
      <c r="S2004" s="53" t="e">
        <f>IF(#REF!=zz!BR$2400,1,0)</f>
        <v>#REF!</v>
      </c>
      <c r="T2004" s="53" t="e">
        <f>IF(S2004=0,"",COUNTIF(S$4:S2004,1))</f>
        <v>#REF!</v>
      </c>
      <c r="U2004" s="53" t="e">
        <f>IF(#REF!&lt;&gt;"",1,"")</f>
        <v>#REF!</v>
      </c>
      <c r="V2004" s="53" t="e">
        <f>IF(U2004="","",COUNTIF(U$4:U2004,1))</f>
        <v>#REF!</v>
      </c>
      <c r="W2004" s="53" t="e">
        <f>#REF!</f>
        <v>#REF!</v>
      </c>
      <c r="X2004" s="53" t="e">
        <f>IF(W2004=0,"",COUNTIF(W$4:W2004,1))</f>
        <v>#REF!</v>
      </c>
    </row>
    <row r="2005" spans="12:24" s="21" customFormat="1" x14ac:dyDescent="0.2">
      <c r="L2005" s="22">
        <v>2002</v>
      </c>
      <c r="M2005" s="22" t="e">
        <f>IF(#REF!=#REF!,1,0)</f>
        <v>#REF!</v>
      </c>
      <c r="N2005" s="22" t="e">
        <f>IF(M2005=0,"",COUNTIF(M$4:M2005,1))</f>
        <v>#REF!</v>
      </c>
      <c r="O2005" s="53" t="e">
        <f>IF(#REF!=zz!BR$2396,1,0)</f>
        <v>#REF!</v>
      </c>
      <c r="P2005" s="53" t="e">
        <f>IF(O2005=0,"",COUNTIF(O$4:O2005,1))</f>
        <v>#REF!</v>
      </c>
      <c r="Q2005" s="53" t="e">
        <f>IF(#REF!=zz!BR$2398,1,0)</f>
        <v>#REF!</v>
      </c>
      <c r="R2005" s="53" t="e">
        <f>IF(Q2005=0,"",COUNTIF(Q$4:Q2005,1))</f>
        <v>#REF!</v>
      </c>
      <c r="S2005" s="53" t="e">
        <f>IF(#REF!=zz!BR$2400,1,0)</f>
        <v>#REF!</v>
      </c>
      <c r="T2005" s="53" t="e">
        <f>IF(S2005=0,"",COUNTIF(S$4:S2005,1))</f>
        <v>#REF!</v>
      </c>
      <c r="U2005" s="53" t="e">
        <f>IF(#REF!&lt;&gt;"",1,"")</f>
        <v>#REF!</v>
      </c>
      <c r="V2005" s="53" t="e">
        <f>IF(U2005="","",COUNTIF(U$4:U2005,1))</f>
        <v>#REF!</v>
      </c>
      <c r="W2005" s="53" t="e">
        <f>#REF!</f>
        <v>#REF!</v>
      </c>
      <c r="X2005" s="53" t="e">
        <f>IF(W2005=0,"",COUNTIF(W$4:W2005,1))</f>
        <v>#REF!</v>
      </c>
    </row>
    <row r="2006" spans="12:24" s="21" customFormat="1" x14ac:dyDescent="0.2">
      <c r="L2006" s="22">
        <v>2003</v>
      </c>
      <c r="M2006" s="22" t="e">
        <f>IF(#REF!=#REF!,1,0)</f>
        <v>#REF!</v>
      </c>
      <c r="N2006" s="22" t="e">
        <f>IF(M2006=0,"",COUNTIF(M$4:M2006,1))</f>
        <v>#REF!</v>
      </c>
      <c r="O2006" s="53" t="e">
        <f>IF(#REF!=zz!BR$2396,1,0)</f>
        <v>#REF!</v>
      </c>
      <c r="P2006" s="53" t="e">
        <f>IF(O2006=0,"",COUNTIF(O$4:O2006,1))</f>
        <v>#REF!</v>
      </c>
      <c r="Q2006" s="53" t="e">
        <f>IF(#REF!=zz!BR$2398,1,0)</f>
        <v>#REF!</v>
      </c>
      <c r="R2006" s="53" t="e">
        <f>IF(Q2006=0,"",COUNTIF(Q$4:Q2006,1))</f>
        <v>#REF!</v>
      </c>
      <c r="S2006" s="53" t="e">
        <f>IF(#REF!=zz!BR$2400,1,0)</f>
        <v>#REF!</v>
      </c>
      <c r="T2006" s="53" t="e">
        <f>IF(S2006=0,"",COUNTIF(S$4:S2006,1))</f>
        <v>#REF!</v>
      </c>
      <c r="U2006" s="53" t="e">
        <f>IF(#REF!&lt;&gt;"",1,"")</f>
        <v>#REF!</v>
      </c>
      <c r="V2006" s="53" t="e">
        <f>IF(U2006="","",COUNTIF(U$4:U2006,1))</f>
        <v>#REF!</v>
      </c>
      <c r="W2006" s="53" t="e">
        <f>#REF!</f>
        <v>#REF!</v>
      </c>
      <c r="X2006" s="53" t="e">
        <f>IF(W2006=0,"",COUNTIF(W$4:W2006,1))</f>
        <v>#REF!</v>
      </c>
    </row>
    <row r="2007" spans="12:24" s="21" customFormat="1" x14ac:dyDescent="0.2">
      <c r="L2007" s="22">
        <v>2004</v>
      </c>
      <c r="M2007" s="22" t="e">
        <f>IF(#REF!=#REF!,1,0)</f>
        <v>#REF!</v>
      </c>
      <c r="N2007" s="22" t="e">
        <f>IF(M2007=0,"",COUNTIF(M$4:M2007,1))</f>
        <v>#REF!</v>
      </c>
      <c r="O2007" s="53" t="e">
        <f>IF(#REF!=zz!BR$2396,1,0)</f>
        <v>#REF!</v>
      </c>
      <c r="P2007" s="53" t="e">
        <f>IF(O2007=0,"",COUNTIF(O$4:O2007,1))</f>
        <v>#REF!</v>
      </c>
      <c r="Q2007" s="53" t="e">
        <f>IF(#REF!=zz!BR$2398,1,0)</f>
        <v>#REF!</v>
      </c>
      <c r="R2007" s="53" t="e">
        <f>IF(Q2007=0,"",COUNTIF(Q$4:Q2007,1))</f>
        <v>#REF!</v>
      </c>
      <c r="S2007" s="53" t="e">
        <f>IF(#REF!=zz!BR$2400,1,0)</f>
        <v>#REF!</v>
      </c>
      <c r="T2007" s="53" t="e">
        <f>IF(S2007=0,"",COUNTIF(S$4:S2007,1))</f>
        <v>#REF!</v>
      </c>
      <c r="U2007" s="53" t="e">
        <f>IF(#REF!&lt;&gt;"",1,"")</f>
        <v>#REF!</v>
      </c>
      <c r="V2007" s="53" t="e">
        <f>IF(U2007="","",COUNTIF(U$4:U2007,1))</f>
        <v>#REF!</v>
      </c>
      <c r="W2007" s="53" t="e">
        <f>#REF!</f>
        <v>#REF!</v>
      </c>
      <c r="X2007" s="53" t="e">
        <f>IF(W2007=0,"",COUNTIF(W$4:W2007,1))</f>
        <v>#REF!</v>
      </c>
    </row>
    <row r="2008" spans="12:24" s="21" customFormat="1" x14ac:dyDescent="0.2">
      <c r="L2008" s="22">
        <v>2005</v>
      </c>
      <c r="M2008" s="22" t="e">
        <f>IF(#REF!=#REF!,1,0)</f>
        <v>#REF!</v>
      </c>
      <c r="N2008" s="22" t="e">
        <f>IF(M2008=0,"",COUNTIF(M$4:M2008,1))</f>
        <v>#REF!</v>
      </c>
      <c r="O2008" s="53" t="e">
        <f>IF(#REF!=zz!BR$2396,1,0)</f>
        <v>#REF!</v>
      </c>
      <c r="P2008" s="53" t="e">
        <f>IF(O2008=0,"",COUNTIF(O$4:O2008,1))</f>
        <v>#REF!</v>
      </c>
      <c r="Q2008" s="53" t="e">
        <f>IF(#REF!=zz!BR$2398,1,0)</f>
        <v>#REF!</v>
      </c>
      <c r="R2008" s="53" t="e">
        <f>IF(Q2008=0,"",COUNTIF(Q$4:Q2008,1))</f>
        <v>#REF!</v>
      </c>
      <c r="S2008" s="53" t="e">
        <f>IF(#REF!=zz!BR$2400,1,0)</f>
        <v>#REF!</v>
      </c>
      <c r="T2008" s="53" t="e">
        <f>IF(S2008=0,"",COUNTIF(S$4:S2008,1))</f>
        <v>#REF!</v>
      </c>
      <c r="U2008" s="53" t="e">
        <f>IF(#REF!&lt;&gt;"",1,"")</f>
        <v>#REF!</v>
      </c>
      <c r="V2008" s="53" t="e">
        <f>IF(U2008="","",COUNTIF(U$4:U2008,1))</f>
        <v>#REF!</v>
      </c>
      <c r="W2008" s="53" t="e">
        <f>#REF!</f>
        <v>#REF!</v>
      </c>
      <c r="X2008" s="53" t="e">
        <f>IF(W2008=0,"",COUNTIF(W$4:W2008,1))</f>
        <v>#REF!</v>
      </c>
    </row>
    <row r="2009" spans="12:24" s="21" customFormat="1" x14ac:dyDescent="0.2">
      <c r="L2009" s="22">
        <v>2006</v>
      </c>
      <c r="M2009" s="22" t="e">
        <f>IF(#REF!=#REF!,1,0)</f>
        <v>#REF!</v>
      </c>
      <c r="N2009" s="22" t="e">
        <f>IF(M2009=0,"",COUNTIF(M$4:M2009,1))</f>
        <v>#REF!</v>
      </c>
      <c r="O2009" s="53" t="e">
        <f>IF(#REF!=zz!BR$2396,1,0)</f>
        <v>#REF!</v>
      </c>
      <c r="P2009" s="53" t="e">
        <f>IF(O2009=0,"",COUNTIF(O$4:O2009,1))</f>
        <v>#REF!</v>
      </c>
      <c r="Q2009" s="53" t="e">
        <f>IF(#REF!=zz!BR$2398,1,0)</f>
        <v>#REF!</v>
      </c>
      <c r="R2009" s="53" t="e">
        <f>IF(Q2009=0,"",COUNTIF(Q$4:Q2009,1))</f>
        <v>#REF!</v>
      </c>
      <c r="S2009" s="53" t="e">
        <f>IF(#REF!=zz!BR$2400,1,0)</f>
        <v>#REF!</v>
      </c>
      <c r="T2009" s="53" t="e">
        <f>IF(S2009=0,"",COUNTIF(S$4:S2009,1))</f>
        <v>#REF!</v>
      </c>
      <c r="U2009" s="53" t="e">
        <f>IF(#REF!&lt;&gt;"",1,"")</f>
        <v>#REF!</v>
      </c>
      <c r="V2009" s="53" t="e">
        <f>IF(U2009="","",COUNTIF(U$4:U2009,1))</f>
        <v>#REF!</v>
      </c>
      <c r="W2009" s="53" t="e">
        <f>#REF!</f>
        <v>#REF!</v>
      </c>
      <c r="X2009" s="53" t="e">
        <f>IF(W2009=0,"",COUNTIF(W$4:W2009,1))</f>
        <v>#REF!</v>
      </c>
    </row>
    <row r="2010" spans="12:24" s="21" customFormat="1" x14ac:dyDescent="0.2">
      <c r="L2010" s="22">
        <v>2007</v>
      </c>
      <c r="M2010" s="22" t="e">
        <f>IF(#REF!=#REF!,1,0)</f>
        <v>#REF!</v>
      </c>
      <c r="N2010" s="22" t="e">
        <f>IF(M2010=0,"",COUNTIF(M$4:M2010,1))</f>
        <v>#REF!</v>
      </c>
      <c r="O2010" s="53" t="e">
        <f>IF(#REF!=zz!BR$2396,1,0)</f>
        <v>#REF!</v>
      </c>
      <c r="P2010" s="53" t="e">
        <f>IF(O2010=0,"",COUNTIF(O$4:O2010,1))</f>
        <v>#REF!</v>
      </c>
      <c r="Q2010" s="53" t="e">
        <f>IF(#REF!=zz!BR$2398,1,0)</f>
        <v>#REF!</v>
      </c>
      <c r="R2010" s="53" t="e">
        <f>IF(Q2010=0,"",COUNTIF(Q$4:Q2010,1))</f>
        <v>#REF!</v>
      </c>
      <c r="S2010" s="53" t="e">
        <f>IF(#REF!=zz!BR$2400,1,0)</f>
        <v>#REF!</v>
      </c>
      <c r="T2010" s="53" t="e">
        <f>IF(S2010=0,"",COUNTIF(S$4:S2010,1))</f>
        <v>#REF!</v>
      </c>
      <c r="U2010" s="53" t="e">
        <f>IF(#REF!&lt;&gt;"",1,"")</f>
        <v>#REF!</v>
      </c>
      <c r="V2010" s="53" t="e">
        <f>IF(U2010="","",COUNTIF(U$4:U2010,1))</f>
        <v>#REF!</v>
      </c>
      <c r="W2010" s="53" t="e">
        <f>#REF!</f>
        <v>#REF!</v>
      </c>
      <c r="X2010" s="53" t="e">
        <f>IF(W2010=0,"",COUNTIF(W$4:W2010,1))</f>
        <v>#REF!</v>
      </c>
    </row>
    <row r="2011" spans="12:24" s="21" customFormat="1" x14ac:dyDescent="0.2">
      <c r="L2011" s="22">
        <v>2008</v>
      </c>
      <c r="M2011" s="22" t="e">
        <f>IF(#REF!=#REF!,1,0)</f>
        <v>#REF!</v>
      </c>
      <c r="N2011" s="22" t="e">
        <f>IF(M2011=0,"",COUNTIF(M$4:M2011,1))</f>
        <v>#REF!</v>
      </c>
      <c r="O2011" s="53" t="e">
        <f>IF(#REF!=zz!BR$2396,1,0)</f>
        <v>#REF!</v>
      </c>
      <c r="P2011" s="53" t="e">
        <f>IF(O2011=0,"",COUNTIF(O$4:O2011,1))</f>
        <v>#REF!</v>
      </c>
      <c r="Q2011" s="53" t="e">
        <f>IF(#REF!=zz!BR$2398,1,0)</f>
        <v>#REF!</v>
      </c>
      <c r="R2011" s="53" t="e">
        <f>IF(Q2011=0,"",COUNTIF(Q$4:Q2011,1))</f>
        <v>#REF!</v>
      </c>
      <c r="S2011" s="53" t="e">
        <f>IF(#REF!=zz!BR$2400,1,0)</f>
        <v>#REF!</v>
      </c>
      <c r="T2011" s="53" t="e">
        <f>IF(S2011=0,"",COUNTIF(S$4:S2011,1))</f>
        <v>#REF!</v>
      </c>
      <c r="U2011" s="53" t="e">
        <f>IF(#REF!&lt;&gt;"",1,"")</f>
        <v>#REF!</v>
      </c>
      <c r="V2011" s="53" t="e">
        <f>IF(U2011="","",COUNTIF(U$4:U2011,1))</f>
        <v>#REF!</v>
      </c>
      <c r="W2011" s="53" t="e">
        <f>#REF!</f>
        <v>#REF!</v>
      </c>
      <c r="X2011" s="53" t="e">
        <f>IF(W2011=0,"",COUNTIF(W$4:W2011,1))</f>
        <v>#REF!</v>
      </c>
    </row>
    <row r="2012" spans="12:24" s="21" customFormat="1" x14ac:dyDescent="0.2">
      <c r="L2012" s="22">
        <v>2009</v>
      </c>
      <c r="M2012" s="22" t="e">
        <f>IF(#REF!=#REF!,1,0)</f>
        <v>#REF!</v>
      </c>
      <c r="N2012" s="22" t="e">
        <f>IF(M2012=0,"",COUNTIF(M$4:M2012,1))</f>
        <v>#REF!</v>
      </c>
      <c r="O2012" s="53" t="e">
        <f>IF(#REF!=zz!BR$2396,1,0)</f>
        <v>#REF!</v>
      </c>
      <c r="P2012" s="53" t="e">
        <f>IF(O2012=0,"",COUNTIF(O$4:O2012,1))</f>
        <v>#REF!</v>
      </c>
      <c r="Q2012" s="53" t="e">
        <f>IF(#REF!=zz!BR$2398,1,0)</f>
        <v>#REF!</v>
      </c>
      <c r="R2012" s="53" t="e">
        <f>IF(Q2012=0,"",COUNTIF(Q$4:Q2012,1))</f>
        <v>#REF!</v>
      </c>
      <c r="S2012" s="53" t="e">
        <f>IF(#REF!=zz!BR$2400,1,0)</f>
        <v>#REF!</v>
      </c>
      <c r="T2012" s="53" t="e">
        <f>IF(S2012=0,"",COUNTIF(S$4:S2012,1))</f>
        <v>#REF!</v>
      </c>
      <c r="U2012" s="53" t="e">
        <f>IF(#REF!&lt;&gt;"",1,"")</f>
        <v>#REF!</v>
      </c>
      <c r="V2012" s="53" t="e">
        <f>IF(U2012="","",COUNTIF(U$4:U2012,1))</f>
        <v>#REF!</v>
      </c>
      <c r="W2012" s="53" t="e">
        <f>#REF!</f>
        <v>#REF!</v>
      </c>
      <c r="X2012" s="53" t="e">
        <f>IF(W2012=0,"",COUNTIF(W$4:W2012,1))</f>
        <v>#REF!</v>
      </c>
    </row>
    <row r="2013" spans="12:24" s="21" customFormat="1" x14ac:dyDescent="0.2">
      <c r="L2013" s="22">
        <v>2010</v>
      </c>
      <c r="M2013" s="22" t="e">
        <f>IF(#REF!=#REF!,1,0)</f>
        <v>#REF!</v>
      </c>
      <c r="N2013" s="22" t="e">
        <f>IF(M2013=0,"",COUNTIF(M$4:M2013,1))</f>
        <v>#REF!</v>
      </c>
      <c r="O2013" s="53" t="e">
        <f>IF(#REF!=zz!BR$2396,1,0)</f>
        <v>#REF!</v>
      </c>
      <c r="P2013" s="53" t="e">
        <f>IF(O2013=0,"",COUNTIF(O$4:O2013,1))</f>
        <v>#REF!</v>
      </c>
      <c r="Q2013" s="53" t="e">
        <f>IF(#REF!=zz!BR$2398,1,0)</f>
        <v>#REF!</v>
      </c>
      <c r="R2013" s="53" t="e">
        <f>IF(Q2013=0,"",COUNTIF(Q$4:Q2013,1))</f>
        <v>#REF!</v>
      </c>
      <c r="S2013" s="53" t="e">
        <f>IF(#REF!=zz!BR$2400,1,0)</f>
        <v>#REF!</v>
      </c>
      <c r="T2013" s="53" t="e">
        <f>IF(S2013=0,"",COUNTIF(S$4:S2013,1))</f>
        <v>#REF!</v>
      </c>
      <c r="U2013" s="53" t="e">
        <f>IF(#REF!&lt;&gt;"",1,"")</f>
        <v>#REF!</v>
      </c>
      <c r="V2013" s="53" t="e">
        <f>IF(U2013="","",COUNTIF(U$4:U2013,1))</f>
        <v>#REF!</v>
      </c>
      <c r="W2013" s="53" t="e">
        <f>#REF!</f>
        <v>#REF!</v>
      </c>
      <c r="X2013" s="53" t="e">
        <f>IF(W2013=0,"",COUNTIF(W$4:W2013,1))</f>
        <v>#REF!</v>
      </c>
    </row>
    <row r="2014" spans="12:24" s="21" customFormat="1" x14ac:dyDescent="0.2">
      <c r="L2014" s="22">
        <v>2011</v>
      </c>
      <c r="M2014" s="22" t="e">
        <f>IF(#REF!=#REF!,1,0)</f>
        <v>#REF!</v>
      </c>
      <c r="N2014" s="22" t="e">
        <f>IF(M2014=0,"",COUNTIF(M$4:M2014,1))</f>
        <v>#REF!</v>
      </c>
      <c r="O2014" s="53" t="e">
        <f>IF(#REF!=zz!BR$2396,1,0)</f>
        <v>#REF!</v>
      </c>
      <c r="P2014" s="53" t="e">
        <f>IF(O2014=0,"",COUNTIF(O$4:O2014,1))</f>
        <v>#REF!</v>
      </c>
      <c r="Q2014" s="53" t="e">
        <f>IF(#REF!=zz!BR$2398,1,0)</f>
        <v>#REF!</v>
      </c>
      <c r="R2014" s="53" t="e">
        <f>IF(Q2014=0,"",COUNTIF(Q$4:Q2014,1))</f>
        <v>#REF!</v>
      </c>
      <c r="S2014" s="53" t="e">
        <f>IF(#REF!=zz!BR$2400,1,0)</f>
        <v>#REF!</v>
      </c>
      <c r="T2014" s="53" t="e">
        <f>IF(S2014=0,"",COUNTIF(S$4:S2014,1))</f>
        <v>#REF!</v>
      </c>
      <c r="U2014" s="53" t="e">
        <f>IF(#REF!&lt;&gt;"",1,"")</f>
        <v>#REF!</v>
      </c>
      <c r="V2014" s="53" t="e">
        <f>IF(U2014="","",COUNTIF(U$4:U2014,1))</f>
        <v>#REF!</v>
      </c>
      <c r="W2014" s="53" t="e">
        <f>#REF!</f>
        <v>#REF!</v>
      </c>
      <c r="X2014" s="53" t="e">
        <f>IF(W2014=0,"",COUNTIF(W$4:W2014,1))</f>
        <v>#REF!</v>
      </c>
    </row>
    <row r="2015" spans="12:24" s="21" customFormat="1" x14ac:dyDescent="0.2">
      <c r="L2015" s="22">
        <v>2012</v>
      </c>
      <c r="M2015" s="22" t="e">
        <f>IF(#REF!=#REF!,1,0)</f>
        <v>#REF!</v>
      </c>
      <c r="N2015" s="22" t="e">
        <f>IF(M2015=0,"",COUNTIF(M$4:M2015,1))</f>
        <v>#REF!</v>
      </c>
      <c r="O2015" s="53" t="e">
        <f>IF(#REF!=zz!BR$2396,1,0)</f>
        <v>#REF!</v>
      </c>
      <c r="P2015" s="53" t="e">
        <f>IF(O2015=0,"",COUNTIF(O$4:O2015,1))</f>
        <v>#REF!</v>
      </c>
      <c r="Q2015" s="53" t="e">
        <f>IF(#REF!=zz!BR$2398,1,0)</f>
        <v>#REF!</v>
      </c>
      <c r="R2015" s="53" t="e">
        <f>IF(Q2015=0,"",COUNTIF(Q$4:Q2015,1))</f>
        <v>#REF!</v>
      </c>
      <c r="S2015" s="53" t="e">
        <f>IF(#REF!=zz!BR$2400,1,0)</f>
        <v>#REF!</v>
      </c>
      <c r="T2015" s="53" t="e">
        <f>IF(S2015=0,"",COUNTIF(S$4:S2015,1))</f>
        <v>#REF!</v>
      </c>
      <c r="U2015" s="53" t="e">
        <f>IF(#REF!&lt;&gt;"",1,"")</f>
        <v>#REF!</v>
      </c>
      <c r="V2015" s="53" t="e">
        <f>IF(U2015="","",COUNTIF(U$4:U2015,1))</f>
        <v>#REF!</v>
      </c>
      <c r="W2015" s="53" t="e">
        <f>#REF!</f>
        <v>#REF!</v>
      </c>
      <c r="X2015" s="53" t="e">
        <f>IF(W2015=0,"",COUNTIF(W$4:W2015,1))</f>
        <v>#REF!</v>
      </c>
    </row>
    <row r="2016" spans="12:24" s="21" customFormat="1" x14ac:dyDescent="0.2">
      <c r="L2016" s="22">
        <v>2013</v>
      </c>
      <c r="M2016" s="22" t="e">
        <f>IF(#REF!=#REF!,1,0)</f>
        <v>#REF!</v>
      </c>
      <c r="N2016" s="22" t="e">
        <f>IF(M2016=0,"",COUNTIF(M$4:M2016,1))</f>
        <v>#REF!</v>
      </c>
      <c r="O2016" s="53" t="e">
        <f>IF(#REF!=zz!BR$2396,1,0)</f>
        <v>#REF!</v>
      </c>
      <c r="P2016" s="53" t="e">
        <f>IF(O2016=0,"",COUNTIF(O$4:O2016,1))</f>
        <v>#REF!</v>
      </c>
      <c r="Q2016" s="53" t="e">
        <f>IF(#REF!=zz!BR$2398,1,0)</f>
        <v>#REF!</v>
      </c>
      <c r="R2016" s="53" t="e">
        <f>IF(Q2016=0,"",COUNTIF(Q$4:Q2016,1))</f>
        <v>#REF!</v>
      </c>
      <c r="S2016" s="53" t="e">
        <f>IF(#REF!=zz!BR$2400,1,0)</f>
        <v>#REF!</v>
      </c>
      <c r="T2016" s="53" t="e">
        <f>IF(S2016=0,"",COUNTIF(S$4:S2016,1))</f>
        <v>#REF!</v>
      </c>
      <c r="U2016" s="53" t="e">
        <f>IF(#REF!&lt;&gt;"",1,"")</f>
        <v>#REF!</v>
      </c>
      <c r="V2016" s="53" t="e">
        <f>IF(U2016="","",COUNTIF(U$4:U2016,1))</f>
        <v>#REF!</v>
      </c>
      <c r="W2016" s="53" t="e">
        <f>#REF!</f>
        <v>#REF!</v>
      </c>
      <c r="X2016" s="53" t="e">
        <f>IF(W2016=0,"",COUNTIF(W$4:W2016,1))</f>
        <v>#REF!</v>
      </c>
    </row>
    <row r="2017" spans="12:24" s="21" customFormat="1" x14ac:dyDescent="0.2">
      <c r="L2017" s="22">
        <v>2014</v>
      </c>
      <c r="M2017" s="22" t="e">
        <f>IF(#REF!=#REF!,1,0)</f>
        <v>#REF!</v>
      </c>
      <c r="N2017" s="22" t="e">
        <f>IF(M2017=0,"",COUNTIF(M$4:M2017,1))</f>
        <v>#REF!</v>
      </c>
      <c r="O2017" s="53" t="e">
        <f>IF(#REF!=zz!BR$2396,1,0)</f>
        <v>#REF!</v>
      </c>
      <c r="P2017" s="53" t="e">
        <f>IF(O2017=0,"",COUNTIF(O$4:O2017,1))</f>
        <v>#REF!</v>
      </c>
      <c r="Q2017" s="53" t="e">
        <f>IF(#REF!=zz!BR$2398,1,0)</f>
        <v>#REF!</v>
      </c>
      <c r="R2017" s="53" t="e">
        <f>IF(Q2017=0,"",COUNTIF(Q$4:Q2017,1))</f>
        <v>#REF!</v>
      </c>
      <c r="S2017" s="53" t="e">
        <f>IF(#REF!=zz!BR$2400,1,0)</f>
        <v>#REF!</v>
      </c>
      <c r="T2017" s="53" t="e">
        <f>IF(S2017=0,"",COUNTIF(S$4:S2017,1))</f>
        <v>#REF!</v>
      </c>
      <c r="U2017" s="53" t="e">
        <f>IF(#REF!&lt;&gt;"",1,"")</f>
        <v>#REF!</v>
      </c>
      <c r="V2017" s="53" t="e">
        <f>IF(U2017="","",COUNTIF(U$4:U2017,1))</f>
        <v>#REF!</v>
      </c>
      <c r="W2017" s="53" t="e">
        <f>#REF!</f>
        <v>#REF!</v>
      </c>
      <c r="X2017" s="53" t="e">
        <f>IF(W2017=0,"",COUNTIF(W$4:W2017,1))</f>
        <v>#REF!</v>
      </c>
    </row>
    <row r="2018" spans="12:24" s="21" customFormat="1" x14ac:dyDescent="0.2">
      <c r="L2018" s="22">
        <v>2015</v>
      </c>
      <c r="M2018" s="22" t="e">
        <f>IF(#REF!=#REF!,1,0)</f>
        <v>#REF!</v>
      </c>
      <c r="N2018" s="22" t="e">
        <f>IF(M2018=0,"",COUNTIF(M$4:M2018,1))</f>
        <v>#REF!</v>
      </c>
      <c r="O2018" s="53" t="e">
        <f>IF(#REF!=zz!BR$2396,1,0)</f>
        <v>#REF!</v>
      </c>
      <c r="P2018" s="53" t="e">
        <f>IF(O2018=0,"",COUNTIF(O$4:O2018,1))</f>
        <v>#REF!</v>
      </c>
      <c r="Q2018" s="53" t="e">
        <f>IF(#REF!=zz!BR$2398,1,0)</f>
        <v>#REF!</v>
      </c>
      <c r="R2018" s="53" t="e">
        <f>IF(Q2018=0,"",COUNTIF(Q$4:Q2018,1))</f>
        <v>#REF!</v>
      </c>
      <c r="S2018" s="53" t="e">
        <f>IF(#REF!=zz!BR$2400,1,0)</f>
        <v>#REF!</v>
      </c>
      <c r="T2018" s="53" t="e">
        <f>IF(S2018=0,"",COUNTIF(S$4:S2018,1))</f>
        <v>#REF!</v>
      </c>
      <c r="U2018" s="53" t="e">
        <f>IF(#REF!&lt;&gt;"",1,"")</f>
        <v>#REF!</v>
      </c>
      <c r="V2018" s="53" t="e">
        <f>IF(U2018="","",COUNTIF(U$4:U2018,1))</f>
        <v>#REF!</v>
      </c>
      <c r="W2018" s="53" t="e">
        <f>#REF!</f>
        <v>#REF!</v>
      </c>
      <c r="X2018" s="53" t="e">
        <f>IF(W2018=0,"",COUNTIF(W$4:W2018,1))</f>
        <v>#REF!</v>
      </c>
    </row>
    <row r="2019" spans="12:24" s="21" customFormat="1" x14ac:dyDescent="0.2">
      <c r="L2019" s="22">
        <v>2016</v>
      </c>
      <c r="M2019" s="22" t="e">
        <f>IF(#REF!=#REF!,1,0)</f>
        <v>#REF!</v>
      </c>
      <c r="N2019" s="22" t="e">
        <f>IF(M2019=0,"",COUNTIF(M$4:M2019,1))</f>
        <v>#REF!</v>
      </c>
      <c r="O2019" s="53" t="e">
        <f>IF(#REF!=zz!BR$2396,1,0)</f>
        <v>#REF!</v>
      </c>
      <c r="P2019" s="53" t="e">
        <f>IF(O2019=0,"",COUNTIF(O$4:O2019,1))</f>
        <v>#REF!</v>
      </c>
      <c r="Q2019" s="53" t="e">
        <f>IF(#REF!=zz!BR$2398,1,0)</f>
        <v>#REF!</v>
      </c>
      <c r="R2019" s="53" t="e">
        <f>IF(Q2019=0,"",COUNTIF(Q$4:Q2019,1))</f>
        <v>#REF!</v>
      </c>
      <c r="S2019" s="53" t="e">
        <f>IF(#REF!=zz!BR$2400,1,0)</f>
        <v>#REF!</v>
      </c>
      <c r="T2019" s="53" t="e">
        <f>IF(S2019=0,"",COUNTIF(S$4:S2019,1))</f>
        <v>#REF!</v>
      </c>
      <c r="U2019" s="53" t="e">
        <f>IF(#REF!&lt;&gt;"",1,"")</f>
        <v>#REF!</v>
      </c>
      <c r="V2019" s="53" t="e">
        <f>IF(U2019="","",COUNTIF(U$4:U2019,1))</f>
        <v>#REF!</v>
      </c>
      <c r="W2019" s="53" t="e">
        <f>#REF!</f>
        <v>#REF!</v>
      </c>
      <c r="X2019" s="53" t="e">
        <f>IF(W2019=0,"",COUNTIF(W$4:W2019,1))</f>
        <v>#REF!</v>
      </c>
    </row>
    <row r="2020" spans="12:24" s="21" customFormat="1" x14ac:dyDescent="0.2">
      <c r="L2020" s="22">
        <v>2017</v>
      </c>
      <c r="M2020" s="22" t="e">
        <f>IF(#REF!=#REF!,1,0)</f>
        <v>#REF!</v>
      </c>
      <c r="N2020" s="22" t="e">
        <f>IF(M2020=0,"",COUNTIF(M$4:M2020,1))</f>
        <v>#REF!</v>
      </c>
      <c r="O2020" s="53" t="e">
        <f>IF(#REF!=zz!BR$2396,1,0)</f>
        <v>#REF!</v>
      </c>
      <c r="P2020" s="53" t="e">
        <f>IF(O2020=0,"",COUNTIF(O$4:O2020,1))</f>
        <v>#REF!</v>
      </c>
      <c r="Q2020" s="53" t="e">
        <f>IF(#REF!=zz!BR$2398,1,0)</f>
        <v>#REF!</v>
      </c>
      <c r="R2020" s="53" t="e">
        <f>IF(Q2020=0,"",COUNTIF(Q$4:Q2020,1))</f>
        <v>#REF!</v>
      </c>
      <c r="S2020" s="53" t="e">
        <f>IF(#REF!=zz!BR$2400,1,0)</f>
        <v>#REF!</v>
      </c>
      <c r="T2020" s="53" t="e">
        <f>IF(S2020=0,"",COUNTIF(S$4:S2020,1))</f>
        <v>#REF!</v>
      </c>
      <c r="U2020" s="53" t="e">
        <f>IF(#REF!&lt;&gt;"",1,"")</f>
        <v>#REF!</v>
      </c>
      <c r="V2020" s="53" t="e">
        <f>IF(U2020="","",COUNTIF(U$4:U2020,1))</f>
        <v>#REF!</v>
      </c>
      <c r="W2020" s="53" t="e">
        <f>#REF!</f>
        <v>#REF!</v>
      </c>
      <c r="X2020" s="53" t="e">
        <f>IF(W2020=0,"",COUNTIF(W$4:W2020,1))</f>
        <v>#REF!</v>
      </c>
    </row>
    <row r="2021" spans="12:24" s="21" customFormat="1" x14ac:dyDescent="0.2">
      <c r="L2021" s="22">
        <v>2018</v>
      </c>
      <c r="M2021" s="22" t="e">
        <f>IF(#REF!=#REF!,1,0)</f>
        <v>#REF!</v>
      </c>
      <c r="N2021" s="22" t="e">
        <f>IF(M2021=0,"",COUNTIF(M$4:M2021,1))</f>
        <v>#REF!</v>
      </c>
      <c r="O2021" s="53" t="e">
        <f>IF(#REF!=zz!BR$2396,1,0)</f>
        <v>#REF!</v>
      </c>
      <c r="P2021" s="53" t="e">
        <f>IF(O2021=0,"",COUNTIF(O$4:O2021,1))</f>
        <v>#REF!</v>
      </c>
      <c r="Q2021" s="53" t="e">
        <f>IF(#REF!=zz!BR$2398,1,0)</f>
        <v>#REF!</v>
      </c>
      <c r="R2021" s="53" t="e">
        <f>IF(Q2021=0,"",COUNTIF(Q$4:Q2021,1))</f>
        <v>#REF!</v>
      </c>
      <c r="S2021" s="53" t="e">
        <f>IF(#REF!=zz!BR$2400,1,0)</f>
        <v>#REF!</v>
      </c>
      <c r="T2021" s="53" t="e">
        <f>IF(S2021=0,"",COUNTIF(S$4:S2021,1))</f>
        <v>#REF!</v>
      </c>
      <c r="U2021" s="53" t="e">
        <f>IF(#REF!&lt;&gt;"",1,"")</f>
        <v>#REF!</v>
      </c>
      <c r="V2021" s="53" t="e">
        <f>IF(U2021="","",COUNTIF(U$4:U2021,1))</f>
        <v>#REF!</v>
      </c>
      <c r="W2021" s="53" t="e">
        <f>#REF!</f>
        <v>#REF!</v>
      </c>
      <c r="X2021" s="53" t="e">
        <f>IF(W2021=0,"",COUNTIF(W$4:W2021,1))</f>
        <v>#REF!</v>
      </c>
    </row>
    <row r="2022" spans="12:24" s="21" customFormat="1" x14ac:dyDescent="0.2">
      <c r="L2022" s="22">
        <v>2019</v>
      </c>
      <c r="M2022" s="22" t="e">
        <f>IF(#REF!=#REF!,1,0)</f>
        <v>#REF!</v>
      </c>
      <c r="N2022" s="22" t="e">
        <f>IF(M2022=0,"",COUNTIF(M$4:M2022,1))</f>
        <v>#REF!</v>
      </c>
      <c r="O2022" s="53" t="e">
        <f>IF(#REF!=zz!BR$2396,1,0)</f>
        <v>#REF!</v>
      </c>
      <c r="P2022" s="53" t="e">
        <f>IF(O2022=0,"",COUNTIF(O$4:O2022,1))</f>
        <v>#REF!</v>
      </c>
      <c r="Q2022" s="53" t="e">
        <f>IF(#REF!=zz!BR$2398,1,0)</f>
        <v>#REF!</v>
      </c>
      <c r="R2022" s="53" t="e">
        <f>IF(Q2022=0,"",COUNTIF(Q$4:Q2022,1))</f>
        <v>#REF!</v>
      </c>
      <c r="S2022" s="53" t="e">
        <f>IF(#REF!=zz!BR$2400,1,0)</f>
        <v>#REF!</v>
      </c>
      <c r="T2022" s="53" t="e">
        <f>IF(S2022=0,"",COUNTIF(S$4:S2022,1))</f>
        <v>#REF!</v>
      </c>
      <c r="U2022" s="53" t="e">
        <f>IF(#REF!&lt;&gt;"",1,"")</f>
        <v>#REF!</v>
      </c>
      <c r="V2022" s="53" t="e">
        <f>IF(U2022="","",COUNTIF(U$4:U2022,1))</f>
        <v>#REF!</v>
      </c>
      <c r="W2022" s="53" t="e">
        <f>#REF!</f>
        <v>#REF!</v>
      </c>
      <c r="X2022" s="53" t="e">
        <f>IF(W2022=0,"",COUNTIF(W$4:W2022,1))</f>
        <v>#REF!</v>
      </c>
    </row>
    <row r="2023" spans="12:24" s="21" customFormat="1" x14ac:dyDescent="0.2">
      <c r="L2023" s="22">
        <v>2020</v>
      </c>
      <c r="M2023" s="22" t="e">
        <f>IF(#REF!=#REF!,1,0)</f>
        <v>#REF!</v>
      </c>
      <c r="N2023" s="22" t="e">
        <f>IF(M2023=0,"",COUNTIF(M$4:M2023,1))</f>
        <v>#REF!</v>
      </c>
      <c r="O2023" s="53" t="e">
        <f>IF(#REF!=zz!BR$2396,1,0)</f>
        <v>#REF!</v>
      </c>
      <c r="P2023" s="53" t="e">
        <f>IF(O2023=0,"",COUNTIF(O$4:O2023,1))</f>
        <v>#REF!</v>
      </c>
      <c r="Q2023" s="53" t="e">
        <f>IF(#REF!=zz!BR$2398,1,0)</f>
        <v>#REF!</v>
      </c>
      <c r="R2023" s="53" t="e">
        <f>IF(Q2023=0,"",COUNTIF(Q$4:Q2023,1))</f>
        <v>#REF!</v>
      </c>
      <c r="S2023" s="53" t="e">
        <f>IF(#REF!=zz!BR$2400,1,0)</f>
        <v>#REF!</v>
      </c>
      <c r="T2023" s="53" t="e">
        <f>IF(S2023=0,"",COUNTIF(S$4:S2023,1))</f>
        <v>#REF!</v>
      </c>
      <c r="U2023" s="53" t="e">
        <f>IF(#REF!&lt;&gt;"",1,"")</f>
        <v>#REF!</v>
      </c>
      <c r="V2023" s="53" t="e">
        <f>IF(U2023="","",COUNTIF(U$4:U2023,1))</f>
        <v>#REF!</v>
      </c>
      <c r="W2023" s="53" t="e">
        <f>#REF!</f>
        <v>#REF!</v>
      </c>
      <c r="X2023" s="53" t="e">
        <f>IF(W2023=0,"",COUNTIF(W$4:W2023,1))</f>
        <v>#REF!</v>
      </c>
    </row>
    <row r="2024" spans="12:24" s="21" customFormat="1" x14ac:dyDescent="0.2">
      <c r="L2024" s="22">
        <v>2021</v>
      </c>
      <c r="M2024" s="22" t="e">
        <f>IF(#REF!=#REF!,1,0)</f>
        <v>#REF!</v>
      </c>
      <c r="N2024" s="22" t="e">
        <f>IF(M2024=0,"",COUNTIF(M$4:M2024,1))</f>
        <v>#REF!</v>
      </c>
      <c r="O2024" s="53" t="e">
        <f>IF(#REF!=zz!BR$2396,1,0)</f>
        <v>#REF!</v>
      </c>
      <c r="P2024" s="53" t="e">
        <f>IF(O2024=0,"",COUNTIF(O$4:O2024,1))</f>
        <v>#REF!</v>
      </c>
      <c r="Q2024" s="53" t="e">
        <f>IF(#REF!=zz!BR$2398,1,0)</f>
        <v>#REF!</v>
      </c>
      <c r="R2024" s="53" t="e">
        <f>IF(Q2024=0,"",COUNTIF(Q$4:Q2024,1))</f>
        <v>#REF!</v>
      </c>
      <c r="S2024" s="53" t="e">
        <f>IF(#REF!=zz!BR$2400,1,0)</f>
        <v>#REF!</v>
      </c>
      <c r="T2024" s="53" t="e">
        <f>IF(S2024=0,"",COUNTIF(S$4:S2024,1))</f>
        <v>#REF!</v>
      </c>
      <c r="U2024" s="53" t="e">
        <f>IF(#REF!&lt;&gt;"",1,"")</f>
        <v>#REF!</v>
      </c>
      <c r="V2024" s="53" t="e">
        <f>IF(U2024="","",COUNTIF(U$4:U2024,1))</f>
        <v>#REF!</v>
      </c>
      <c r="W2024" s="53" t="e">
        <f>#REF!</f>
        <v>#REF!</v>
      </c>
      <c r="X2024" s="53" t="e">
        <f>IF(W2024=0,"",COUNTIF(W$4:W2024,1))</f>
        <v>#REF!</v>
      </c>
    </row>
    <row r="2025" spans="12:24" s="21" customFormat="1" x14ac:dyDescent="0.2">
      <c r="L2025" s="22">
        <v>2022</v>
      </c>
      <c r="M2025" s="22" t="e">
        <f>IF(#REF!=#REF!,1,0)</f>
        <v>#REF!</v>
      </c>
      <c r="N2025" s="22" t="e">
        <f>IF(M2025=0,"",COUNTIF(M$4:M2025,1))</f>
        <v>#REF!</v>
      </c>
      <c r="O2025" s="53" t="e">
        <f>IF(#REF!=zz!BR$2396,1,0)</f>
        <v>#REF!</v>
      </c>
      <c r="P2025" s="53" t="e">
        <f>IF(O2025=0,"",COUNTIF(O$4:O2025,1))</f>
        <v>#REF!</v>
      </c>
      <c r="Q2025" s="53" t="e">
        <f>IF(#REF!=zz!BR$2398,1,0)</f>
        <v>#REF!</v>
      </c>
      <c r="R2025" s="53" t="e">
        <f>IF(Q2025=0,"",COUNTIF(Q$4:Q2025,1))</f>
        <v>#REF!</v>
      </c>
      <c r="S2025" s="53" t="e">
        <f>IF(#REF!=zz!BR$2400,1,0)</f>
        <v>#REF!</v>
      </c>
      <c r="T2025" s="53" t="e">
        <f>IF(S2025=0,"",COUNTIF(S$4:S2025,1))</f>
        <v>#REF!</v>
      </c>
      <c r="U2025" s="53" t="e">
        <f>IF(#REF!&lt;&gt;"",1,"")</f>
        <v>#REF!</v>
      </c>
      <c r="V2025" s="53" t="e">
        <f>IF(U2025="","",COUNTIF(U$4:U2025,1))</f>
        <v>#REF!</v>
      </c>
      <c r="W2025" s="53" t="e">
        <f>#REF!</f>
        <v>#REF!</v>
      </c>
      <c r="X2025" s="53" t="e">
        <f>IF(W2025=0,"",COUNTIF(W$4:W2025,1))</f>
        <v>#REF!</v>
      </c>
    </row>
    <row r="2026" spans="12:24" s="21" customFormat="1" x14ac:dyDescent="0.2">
      <c r="L2026" s="22">
        <v>2023</v>
      </c>
      <c r="M2026" s="22" t="e">
        <f>IF(#REF!=#REF!,1,0)</f>
        <v>#REF!</v>
      </c>
      <c r="N2026" s="22" t="e">
        <f>IF(M2026=0,"",COUNTIF(M$4:M2026,1))</f>
        <v>#REF!</v>
      </c>
      <c r="O2026" s="53" t="e">
        <f>IF(#REF!=zz!BR$2396,1,0)</f>
        <v>#REF!</v>
      </c>
      <c r="P2026" s="53" t="e">
        <f>IF(O2026=0,"",COUNTIF(O$4:O2026,1))</f>
        <v>#REF!</v>
      </c>
      <c r="Q2026" s="53" t="e">
        <f>IF(#REF!=zz!BR$2398,1,0)</f>
        <v>#REF!</v>
      </c>
      <c r="R2026" s="53" t="e">
        <f>IF(Q2026=0,"",COUNTIF(Q$4:Q2026,1))</f>
        <v>#REF!</v>
      </c>
      <c r="S2026" s="53" t="e">
        <f>IF(#REF!=zz!BR$2400,1,0)</f>
        <v>#REF!</v>
      </c>
      <c r="T2026" s="53" t="e">
        <f>IF(S2026=0,"",COUNTIF(S$4:S2026,1))</f>
        <v>#REF!</v>
      </c>
      <c r="U2026" s="53" t="e">
        <f>IF(#REF!&lt;&gt;"",1,"")</f>
        <v>#REF!</v>
      </c>
      <c r="V2026" s="53" t="e">
        <f>IF(U2026="","",COUNTIF(U$4:U2026,1))</f>
        <v>#REF!</v>
      </c>
      <c r="W2026" s="53" t="e">
        <f>#REF!</f>
        <v>#REF!</v>
      </c>
      <c r="X2026" s="53" t="e">
        <f>IF(W2026=0,"",COUNTIF(W$4:W2026,1))</f>
        <v>#REF!</v>
      </c>
    </row>
    <row r="2027" spans="12:24" s="21" customFormat="1" x14ac:dyDescent="0.2">
      <c r="L2027" s="22">
        <v>2024</v>
      </c>
      <c r="M2027" s="22" t="e">
        <f>IF(#REF!=#REF!,1,0)</f>
        <v>#REF!</v>
      </c>
      <c r="N2027" s="22" t="e">
        <f>IF(M2027=0,"",COUNTIF(M$4:M2027,1))</f>
        <v>#REF!</v>
      </c>
      <c r="O2027" s="53" t="e">
        <f>IF(#REF!=zz!BR$2396,1,0)</f>
        <v>#REF!</v>
      </c>
      <c r="P2027" s="53" t="e">
        <f>IF(O2027=0,"",COUNTIF(O$4:O2027,1))</f>
        <v>#REF!</v>
      </c>
      <c r="Q2027" s="53" t="e">
        <f>IF(#REF!=zz!BR$2398,1,0)</f>
        <v>#REF!</v>
      </c>
      <c r="R2027" s="53" t="e">
        <f>IF(Q2027=0,"",COUNTIF(Q$4:Q2027,1))</f>
        <v>#REF!</v>
      </c>
      <c r="S2027" s="53" t="e">
        <f>IF(#REF!=zz!BR$2400,1,0)</f>
        <v>#REF!</v>
      </c>
      <c r="T2027" s="53" t="e">
        <f>IF(S2027=0,"",COUNTIF(S$4:S2027,1))</f>
        <v>#REF!</v>
      </c>
      <c r="U2027" s="53" t="e">
        <f>IF(#REF!&lt;&gt;"",1,"")</f>
        <v>#REF!</v>
      </c>
      <c r="V2027" s="53" t="e">
        <f>IF(U2027="","",COUNTIF(U$4:U2027,1))</f>
        <v>#REF!</v>
      </c>
      <c r="W2027" s="53" t="e">
        <f>#REF!</f>
        <v>#REF!</v>
      </c>
      <c r="X2027" s="53" t="e">
        <f>IF(W2027=0,"",COUNTIF(W$4:W2027,1))</f>
        <v>#REF!</v>
      </c>
    </row>
    <row r="2028" spans="12:24" s="21" customFormat="1" x14ac:dyDescent="0.2">
      <c r="L2028" s="22">
        <v>2025</v>
      </c>
      <c r="M2028" s="22" t="e">
        <f>IF(#REF!=#REF!,1,0)</f>
        <v>#REF!</v>
      </c>
      <c r="N2028" s="22" t="e">
        <f>IF(M2028=0,"",COUNTIF(M$4:M2028,1))</f>
        <v>#REF!</v>
      </c>
      <c r="O2028" s="53" t="e">
        <f>IF(#REF!=zz!BR$2396,1,0)</f>
        <v>#REF!</v>
      </c>
      <c r="P2028" s="53" t="e">
        <f>IF(O2028=0,"",COUNTIF(O$4:O2028,1))</f>
        <v>#REF!</v>
      </c>
      <c r="Q2028" s="53" t="e">
        <f>IF(#REF!=zz!BR$2398,1,0)</f>
        <v>#REF!</v>
      </c>
      <c r="R2028" s="53" t="e">
        <f>IF(Q2028=0,"",COUNTIF(Q$4:Q2028,1))</f>
        <v>#REF!</v>
      </c>
      <c r="S2028" s="53" t="e">
        <f>IF(#REF!=zz!BR$2400,1,0)</f>
        <v>#REF!</v>
      </c>
      <c r="T2028" s="53" t="e">
        <f>IF(S2028=0,"",COUNTIF(S$4:S2028,1))</f>
        <v>#REF!</v>
      </c>
      <c r="U2028" s="53" t="e">
        <f>IF(#REF!&lt;&gt;"",1,"")</f>
        <v>#REF!</v>
      </c>
      <c r="V2028" s="53" t="e">
        <f>IF(U2028="","",COUNTIF(U$4:U2028,1))</f>
        <v>#REF!</v>
      </c>
      <c r="W2028" s="53" t="e">
        <f>#REF!</f>
        <v>#REF!</v>
      </c>
      <c r="X2028" s="53" t="e">
        <f>IF(W2028=0,"",COUNTIF(W$4:W2028,1))</f>
        <v>#REF!</v>
      </c>
    </row>
    <row r="2029" spans="12:24" s="21" customFormat="1" x14ac:dyDescent="0.2">
      <c r="L2029" s="22">
        <v>2026</v>
      </c>
      <c r="M2029" s="22" t="e">
        <f>IF(#REF!=#REF!,1,0)</f>
        <v>#REF!</v>
      </c>
      <c r="N2029" s="22" t="e">
        <f>IF(M2029=0,"",COUNTIF(M$4:M2029,1))</f>
        <v>#REF!</v>
      </c>
      <c r="O2029" s="53" t="e">
        <f>IF(#REF!=zz!BR$2396,1,0)</f>
        <v>#REF!</v>
      </c>
      <c r="P2029" s="53" t="e">
        <f>IF(O2029=0,"",COUNTIF(O$4:O2029,1))</f>
        <v>#REF!</v>
      </c>
      <c r="Q2029" s="53" t="e">
        <f>IF(#REF!=zz!BR$2398,1,0)</f>
        <v>#REF!</v>
      </c>
      <c r="R2029" s="53" t="e">
        <f>IF(Q2029=0,"",COUNTIF(Q$4:Q2029,1))</f>
        <v>#REF!</v>
      </c>
      <c r="S2029" s="53" t="e">
        <f>IF(#REF!=zz!BR$2400,1,0)</f>
        <v>#REF!</v>
      </c>
      <c r="T2029" s="53" t="e">
        <f>IF(S2029=0,"",COUNTIF(S$4:S2029,1))</f>
        <v>#REF!</v>
      </c>
      <c r="U2029" s="53" t="e">
        <f>IF(#REF!&lt;&gt;"",1,"")</f>
        <v>#REF!</v>
      </c>
      <c r="V2029" s="53" t="e">
        <f>IF(U2029="","",COUNTIF(U$4:U2029,1))</f>
        <v>#REF!</v>
      </c>
      <c r="W2029" s="53" t="e">
        <f>#REF!</f>
        <v>#REF!</v>
      </c>
      <c r="X2029" s="53" t="e">
        <f>IF(W2029=0,"",COUNTIF(W$4:W2029,1))</f>
        <v>#REF!</v>
      </c>
    </row>
    <row r="2030" spans="12:24" s="21" customFormat="1" x14ac:dyDescent="0.2">
      <c r="L2030" s="22">
        <v>2027</v>
      </c>
      <c r="M2030" s="22" t="e">
        <f>IF(#REF!=#REF!,1,0)</f>
        <v>#REF!</v>
      </c>
      <c r="N2030" s="22" t="e">
        <f>IF(M2030=0,"",COUNTIF(M$4:M2030,1))</f>
        <v>#REF!</v>
      </c>
      <c r="O2030" s="53" t="e">
        <f>IF(#REF!=zz!BR$2396,1,0)</f>
        <v>#REF!</v>
      </c>
      <c r="P2030" s="53" t="e">
        <f>IF(O2030=0,"",COUNTIF(O$4:O2030,1))</f>
        <v>#REF!</v>
      </c>
      <c r="Q2030" s="53" t="e">
        <f>IF(#REF!=zz!BR$2398,1,0)</f>
        <v>#REF!</v>
      </c>
      <c r="R2030" s="53" t="e">
        <f>IF(Q2030=0,"",COUNTIF(Q$4:Q2030,1))</f>
        <v>#REF!</v>
      </c>
      <c r="S2030" s="53" t="e">
        <f>IF(#REF!=zz!BR$2400,1,0)</f>
        <v>#REF!</v>
      </c>
      <c r="T2030" s="53" t="e">
        <f>IF(S2030=0,"",COUNTIF(S$4:S2030,1))</f>
        <v>#REF!</v>
      </c>
      <c r="U2030" s="53" t="e">
        <f>IF(#REF!&lt;&gt;"",1,"")</f>
        <v>#REF!</v>
      </c>
      <c r="V2030" s="53" t="e">
        <f>IF(U2030="","",COUNTIF(U$4:U2030,1))</f>
        <v>#REF!</v>
      </c>
      <c r="W2030" s="53" t="e">
        <f>#REF!</f>
        <v>#REF!</v>
      </c>
      <c r="X2030" s="53" t="e">
        <f>IF(W2030=0,"",COUNTIF(W$4:W2030,1))</f>
        <v>#REF!</v>
      </c>
    </row>
    <row r="2031" spans="12:24" s="21" customFormat="1" x14ac:dyDescent="0.2">
      <c r="L2031" s="22">
        <v>2028</v>
      </c>
      <c r="M2031" s="22" t="e">
        <f>IF(#REF!=#REF!,1,0)</f>
        <v>#REF!</v>
      </c>
      <c r="N2031" s="22" t="e">
        <f>IF(M2031=0,"",COUNTIF(M$4:M2031,1))</f>
        <v>#REF!</v>
      </c>
      <c r="O2031" s="53" t="e">
        <f>IF(#REF!=zz!BR$2396,1,0)</f>
        <v>#REF!</v>
      </c>
      <c r="P2031" s="53" t="e">
        <f>IF(O2031=0,"",COUNTIF(O$4:O2031,1))</f>
        <v>#REF!</v>
      </c>
      <c r="Q2031" s="53" t="e">
        <f>IF(#REF!=zz!BR$2398,1,0)</f>
        <v>#REF!</v>
      </c>
      <c r="R2031" s="53" t="e">
        <f>IF(Q2031=0,"",COUNTIF(Q$4:Q2031,1))</f>
        <v>#REF!</v>
      </c>
      <c r="S2031" s="53" t="e">
        <f>IF(#REF!=zz!BR$2400,1,0)</f>
        <v>#REF!</v>
      </c>
      <c r="T2031" s="53" t="e">
        <f>IF(S2031=0,"",COUNTIF(S$4:S2031,1))</f>
        <v>#REF!</v>
      </c>
      <c r="U2031" s="53" t="e">
        <f>IF(#REF!&lt;&gt;"",1,"")</f>
        <v>#REF!</v>
      </c>
      <c r="V2031" s="53" t="e">
        <f>IF(U2031="","",COUNTIF(U$4:U2031,1))</f>
        <v>#REF!</v>
      </c>
      <c r="W2031" s="53" t="e">
        <f>#REF!</f>
        <v>#REF!</v>
      </c>
      <c r="X2031" s="53" t="e">
        <f>IF(W2031=0,"",COUNTIF(W$4:W2031,1))</f>
        <v>#REF!</v>
      </c>
    </row>
    <row r="2032" spans="12:24" s="21" customFormat="1" x14ac:dyDescent="0.2">
      <c r="L2032" s="22">
        <v>2029</v>
      </c>
      <c r="M2032" s="22" t="e">
        <f>IF(#REF!=#REF!,1,0)</f>
        <v>#REF!</v>
      </c>
      <c r="N2032" s="22" t="e">
        <f>IF(M2032=0,"",COUNTIF(M$4:M2032,1))</f>
        <v>#REF!</v>
      </c>
      <c r="O2032" s="53" t="e">
        <f>IF(#REF!=zz!BR$2396,1,0)</f>
        <v>#REF!</v>
      </c>
      <c r="P2032" s="53" t="e">
        <f>IF(O2032=0,"",COUNTIF(O$4:O2032,1))</f>
        <v>#REF!</v>
      </c>
      <c r="Q2032" s="53" t="e">
        <f>IF(#REF!=zz!BR$2398,1,0)</f>
        <v>#REF!</v>
      </c>
      <c r="R2032" s="53" t="e">
        <f>IF(Q2032=0,"",COUNTIF(Q$4:Q2032,1))</f>
        <v>#REF!</v>
      </c>
      <c r="S2032" s="53" t="e">
        <f>IF(#REF!=zz!BR$2400,1,0)</f>
        <v>#REF!</v>
      </c>
      <c r="T2032" s="53" t="e">
        <f>IF(S2032=0,"",COUNTIF(S$4:S2032,1))</f>
        <v>#REF!</v>
      </c>
      <c r="U2032" s="53" t="e">
        <f>IF(#REF!&lt;&gt;"",1,"")</f>
        <v>#REF!</v>
      </c>
      <c r="V2032" s="53" t="e">
        <f>IF(U2032="","",COUNTIF(U$4:U2032,1))</f>
        <v>#REF!</v>
      </c>
      <c r="W2032" s="53" t="e">
        <f>#REF!</f>
        <v>#REF!</v>
      </c>
      <c r="X2032" s="53" t="e">
        <f>IF(W2032=0,"",COUNTIF(W$4:W2032,1))</f>
        <v>#REF!</v>
      </c>
    </row>
    <row r="2033" spans="12:24" s="21" customFormat="1" x14ac:dyDescent="0.2">
      <c r="L2033" s="22">
        <v>2030</v>
      </c>
      <c r="M2033" s="22" t="e">
        <f>IF(#REF!=#REF!,1,0)</f>
        <v>#REF!</v>
      </c>
      <c r="N2033" s="22" t="e">
        <f>IF(M2033=0,"",COUNTIF(M$4:M2033,1))</f>
        <v>#REF!</v>
      </c>
      <c r="O2033" s="53" t="e">
        <f>IF(#REF!=zz!BR$2396,1,0)</f>
        <v>#REF!</v>
      </c>
      <c r="P2033" s="53" t="e">
        <f>IF(O2033=0,"",COUNTIF(O$4:O2033,1))</f>
        <v>#REF!</v>
      </c>
      <c r="Q2033" s="53" t="e">
        <f>IF(#REF!=zz!BR$2398,1,0)</f>
        <v>#REF!</v>
      </c>
      <c r="R2033" s="53" t="e">
        <f>IF(Q2033=0,"",COUNTIF(Q$4:Q2033,1))</f>
        <v>#REF!</v>
      </c>
      <c r="S2033" s="53" t="e">
        <f>IF(#REF!=zz!BR$2400,1,0)</f>
        <v>#REF!</v>
      </c>
      <c r="T2033" s="53" t="e">
        <f>IF(S2033=0,"",COUNTIF(S$4:S2033,1))</f>
        <v>#REF!</v>
      </c>
      <c r="U2033" s="53" t="e">
        <f>IF(#REF!&lt;&gt;"",1,"")</f>
        <v>#REF!</v>
      </c>
      <c r="V2033" s="53" t="e">
        <f>IF(U2033="","",COUNTIF(U$4:U2033,1))</f>
        <v>#REF!</v>
      </c>
      <c r="W2033" s="53" t="e">
        <f>#REF!</f>
        <v>#REF!</v>
      </c>
      <c r="X2033" s="53" t="e">
        <f>IF(W2033=0,"",COUNTIF(W$4:W2033,1))</f>
        <v>#REF!</v>
      </c>
    </row>
    <row r="2034" spans="12:24" s="21" customFormat="1" x14ac:dyDescent="0.2">
      <c r="L2034" s="22">
        <v>2031</v>
      </c>
      <c r="M2034" s="22" t="e">
        <f>IF(#REF!=#REF!,1,0)</f>
        <v>#REF!</v>
      </c>
      <c r="N2034" s="22" t="e">
        <f>IF(M2034=0,"",COUNTIF(M$4:M2034,1))</f>
        <v>#REF!</v>
      </c>
      <c r="O2034" s="53" t="e">
        <f>IF(#REF!=zz!BR$2396,1,0)</f>
        <v>#REF!</v>
      </c>
      <c r="P2034" s="53" t="e">
        <f>IF(O2034=0,"",COUNTIF(O$4:O2034,1))</f>
        <v>#REF!</v>
      </c>
      <c r="Q2034" s="53" t="e">
        <f>IF(#REF!=zz!BR$2398,1,0)</f>
        <v>#REF!</v>
      </c>
      <c r="R2034" s="53" t="e">
        <f>IF(Q2034=0,"",COUNTIF(Q$4:Q2034,1))</f>
        <v>#REF!</v>
      </c>
      <c r="S2034" s="53" t="e">
        <f>IF(#REF!=zz!BR$2400,1,0)</f>
        <v>#REF!</v>
      </c>
      <c r="T2034" s="53" t="e">
        <f>IF(S2034=0,"",COUNTIF(S$4:S2034,1))</f>
        <v>#REF!</v>
      </c>
      <c r="U2034" s="53" t="e">
        <f>IF(#REF!&lt;&gt;"",1,"")</f>
        <v>#REF!</v>
      </c>
      <c r="V2034" s="53" t="e">
        <f>IF(U2034="","",COUNTIF(U$4:U2034,1))</f>
        <v>#REF!</v>
      </c>
      <c r="W2034" s="53" t="e">
        <f>#REF!</f>
        <v>#REF!</v>
      </c>
      <c r="X2034" s="53" t="e">
        <f>IF(W2034=0,"",COUNTIF(W$4:W2034,1))</f>
        <v>#REF!</v>
      </c>
    </row>
    <row r="2035" spans="12:24" s="21" customFormat="1" x14ac:dyDescent="0.2">
      <c r="L2035" s="22">
        <v>2032</v>
      </c>
      <c r="M2035" s="22" t="e">
        <f>IF(#REF!=#REF!,1,0)</f>
        <v>#REF!</v>
      </c>
      <c r="N2035" s="22" t="e">
        <f>IF(M2035=0,"",COUNTIF(M$4:M2035,1))</f>
        <v>#REF!</v>
      </c>
      <c r="O2035" s="53" t="e">
        <f>IF(#REF!=zz!BR$2396,1,0)</f>
        <v>#REF!</v>
      </c>
      <c r="P2035" s="53" t="e">
        <f>IF(O2035=0,"",COUNTIF(O$4:O2035,1))</f>
        <v>#REF!</v>
      </c>
      <c r="Q2035" s="53" t="e">
        <f>IF(#REF!=zz!BR$2398,1,0)</f>
        <v>#REF!</v>
      </c>
      <c r="R2035" s="53" t="e">
        <f>IF(Q2035=0,"",COUNTIF(Q$4:Q2035,1))</f>
        <v>#REF!</v>
      </c>
      <c r="S2035" s="53" t="e">
        <f>IF(#REF!=zz!BR$2400,1,0)</f>
        <v>#REF!</v>
      </c>
      <c r="T2035" s="53" t="e">
        <f>IF(S2035=0,"",COUNTIF(S$4:S2035,1))</f>
        <v>#REF!</v>
      </c>
      <c r="U2035" s="53" t="e">
        <f>IF(#REF!&lt;&gt;"",1,"")</f>
        <v>#REF!</v>
      </c>
      <c r="V2035" s="53" t="e">
        <f>IF(U2035="","",COUNTIF(U$4:U2035,1))</f>
        <v>#REF!</v>
      </c>
      <c r="W2035" s="53" t="e">
        <f>#REF!</f>
        <v>#REF!</v>
      </c>
      <c r="X2035" s="53" t="e">
        <f>IF(W2035=0,"",COUNTIF(W$4:W2035,1))</f>
        <v>#REF!</v>
      </c>
    </row>
    <row r="2036" spans="12:24" s="21" customFormat="1" x14ac:dyDescent="0.2">
      <c r="L2036" s="22">
        <v>2033</v>
      </c>
      <c r="M2036" s="22" t="e">
        <f>IF(#REF!=#REF!,1,0)</f>
        <v>#REF!</v>
      </c>
      <c r="N2036" s="22" t="e">
        <f>IF(M2036=0,"",COUNTIF(M$4:M2036,1))</f>
        <v>#REF!</v>
      </c>
      <c r="O2036" s="53" t="e">
        <f>IF(#REF!=zz!BR$2396,1,0)</f>
        <v>#REF!</v>
      </c>
      <c r="P2036" s="53" t="e">
        <f>IF(O2036=0,"",COUNTIF(O$4:O2036,1))</f>
        <v>#REF!</v>
      </c>
      <c r="Q2036" s="53" t="e">
        <f>IF(#REF!=zz!BR$2398,1,0)</f>
        <v>#REF!</v>
      </c>
      <c r="R2036" s="53" t="e">
        <f>IF(Q2036=0,"",COUNTIF(Q$4:Q2036,1))</f>
        <v>#REF!</v>
      </c>
      <c r="S2036" s="53" t="e">
        <f>IF(#REF!=zz!BR$2400,1,0)</f>
        <v>#REF!</v>
      </c>
      <c r="T2036" s="53" t="e">
        <f>IF(S2036=0,"",COUNTIF(S$4:S2036,1))</f>
        <v>#REF!</v>
      </c>
      <c r="U2036" s="53" t="e">
        <f>IF(#REF!&lt;&gt;"",1,"")</f>
        <v>#REF!</v>
      </c>
      <c r="V2036" s="53" t="e">
        <f>IF(U2036="","",COUNTIF(U$4:U2036,1))</f>
        <v>#REF!</v>
      </c>
      <c r="W2036" s="53" t="e">
        <f>#REF!</f>
        <v>#REF!</v>
      </c>
      <c r="X2036" s="53" t="e">
        <f>IF(W2036=0,"",COUNTIF(W$4:W2036,1))</f>
        <v>#REF!</v>
      </c>
    </row>
    <row r="2037" spans="12:24" s="21" customFormat="1" x14ac:dyDescent="0.2">
      <c r="L2037" s="22">
        <v>2034</v>
      </c>
      <c r="M2037" s="22" t="e">
        <f>IF(#REF!=#REF!,1,0)</f>
        <v>#REF!</v>
      </c>
      <c r="N2037" s="22" t="e">
        <f>IF(M2037=0,"",COUNTIF(M$4:M2037,1))</f>
        <v>#REF!</v>
      </c>
      <c r="O2037" s="53" t="e">
        <f>IF(#REF!=zz!BR$2396,1,0)</f>
        <v>#REF!</v>
      </c>
      <c r="P2037" s="53" t="e">
        <f>IF(O2037=0,"",COUNTIF(O$4:O2037,1))</f>
        <v>#REF!</v>
      </c>
      <c r="Q2037" s="53" t="e">
        <f>IF(#REF!=zz!BR$2398,1,0)</f>
        <v>#REF!</v>
      </c>
      <c r="R2037" s="53" t="e">
        <f>IF(Q2037=0,"",COUNTIF(Q$4:Q2037,1))</f>
        <v>#REF!</v>
      </c>
      <c r="S2037" s="53" t="e">
        <f>IF(#REF!=zz!BR$2400,1,0)</f>
        <v>#REF!</v>
      </c>
      <c r="T2037" s="53" t="e">
        <f>IF(S2037=0,"",COUNTIF(S$4:S2037,1))</f>
        <v>#REF!</v>
      </c>
      <c r="U2037" s="53" t="e">
        <f>IF(#REF!&lt;&gt;"",1,"")</f>
        <v>#REF!</v>
      </c>
      <c r="V2037" s="53" t="e">
        <f>IF(U2037="","",COUNTIF(U$4:U2037,1))</f>
        <v>#REF!</v>
      </c>
      <c r="W2037" s="53" t="e">
        <f>#REF!</f>
        <v>#REF!</v>
      </c>
      <c r="X2037" s="53" t="e">
        <f>IF(W2037=0,"",COUNTIF(W$4:W2037,1))</f>
        <v>#REF!</v>
      </c>
    </row>
    <row r="2038" spans="12:24" s="21" customFormat="1" x14ac:dyDescent="0.2">
      <c r="L2038" s="22">
        <v>2035</v>
      </c>
      <c r="M2038" s="22" t="e">
        <f>IF(#REF!=#REF!,1,0)</f>
        <v>#REF!</v>
      </c>
      <c r="N2038" s="22" t="e">
        <f>IF(M2038=0,"",COUNTIF(M$4:M2038,1))</f>
        <v>#REF!</v>
      </c>
      <c r="O2038" s="53" t="e">
        <f>IF(#REF!=zz!BR$2396,1,0)</f>
        <v>#REF!</v>
      </c>
      <c r="P2038" s="53" t="e">
        <f>IF(O2038=0,"",COUNTIF(O$4:O2038,1))</f>
        <v>#REF!</v>
      </c>
      <c r="Q2038" s="53" t="e">
        <f>IF(#REF!=zz!BR$2398,1,0)</f>
        <v>#REF!</v>
      </c>
      <c r="R2038" s="53" t="e">
        <f>IF(Q2038=0,"",COUNTIF(Q$4:Q2038,1))</f>
        <v>#REF!</v>
      </c>
      <c r="S2038" s="53" t="e">
        <f>IF(#REF!=zz!BR$2400,1,0)</f>
        <v>#REF!</v>
      </c>
      <c r="T2038" s="53" t="e">
        <f>IF(S2038=0,"",COUNTIF(S$4:S2038,1))</f>
        <v>#REF!</v>
      </c>
      <c r="U2038" s="53" t="e">
        <f>IF(#REF!&lt;&gt;"",1,"")</f>
        <v>#REF!</v>
      </c>
      <c r="V2038" s="53" t="e">
        <f>IF(U2038="","",COUNTIF(U$4:U2038,1))</f>
        <v>#REF!</v>
      </c>
      <c r="W2038" s="53" t="e">
        <f>#REF!</f>
        <v>#REF!</v>
      </c>
      <c r="X2038" s="53" t="e">
        <f>IF(W2038=0,"",COUNTIF(W$4:W2038,1))</f>
        <v>#REF!</v>
      </c>
    </row>
    <row r="2039" spans="12:24" s="21" customFormat="1" x14ac:dyDescent="0.2">
      <c r="L2039" s="22">
        <v>2036</v>
      </c>
      <c r="M2039" s="22" t="e">
        <f>IF(#REF!=#REF!,1,0)</f>
        <v>#REF!</v>
      </c>
      <c r="N2039" s="22" t="e">
        <f>IF(M2039=0,"",COUNTIF(M$4:M2039,1))</f>
        <v>#REF!</v>
      </c>
      <c r="O2039" s="53" t="e">
        <f>IF(#REF!=zz!BR$2396,1,0)</f>
        <v>#REF!</v>
      </c>
      <c r="P2039" s="53" t="e">
        <f>IF(O2039=0,"",COUNTIF(O$4:O2039,1))</f>
        <v>#REF!</v>
      </c>
      <c r="Q2039" s="53" t="e">
        <f>IF(#REF!=zz!BR$2398,1,0)</f>
        <v>#REF!</v>
      </c>
      <c r="R2039" s="53" t="e">
        <f>IF(Q2039=0,"",COUNTIF(Q$4:Q2039,1))</f>
        <v>#REF!</v>
      </c>
      <c r="S2039" s="53" t="e">
        <f>IF(#REF!=zz!BR$2400,1,0)</f>
        <v>#REF!</v>
      </c>
      <c r="T2039" s="53" t="e">
        <f>IF(S2039=0,"",COUNTIF(S$4:S2039,1))</f>
        <v>#REF!</v>
      </c>
      <c r="U2039" s="53" t="e">
        <f>IF(#REF!&lt;&gt;"",1,"")</f>
        <v>#REF!</v>
      </c>
      <c r="V2039" s="53" t="e">
        <f>IF(U2039="","",COUNTIF(U$4:U2039,1))</f>
        <v>#REF!</v>
      </c>
      <c r="W2039" s="53" t="e">
        <f>#REF!</f>
        <v>#REF!</v>
      </c>
      <c r="X2039" s="53" t="e">
        <f>IF(W2039=0,"",COUNTIF(W$4:W2039,1))</f>
        <v>#REF!</v>
      </c>
    </row>
    <row r="2040" spans="12:24" s="21" customFormat="1" x14ac:dyDescent="0.2">
      <c r="L2040" s="22">
        <v>2037</v>
      </c>
      <c r="M2040" s="22" t="e">
        <f>IF(#REF!=#REF!,1,0)</f>
        <v>#REF!</v>
      </c>
      <c r="N2040" s="22" t="e">
        <f>IF(M2040=0,"",COUNTIF(M$4:M2040,1))</f>
        <v>#REF!</v>
      </c>
      <c r="O2040" s="53" t="e">
        <f>IF(#REF!=zz!BR$2396,1,0)</f>
        <v>#REF!</v>
      </c>
      <c r="P2040" s="53" t="e">
        <f>IF(O2040=0,"",COUNTIF(O$4:O2040,1))</f>
        <v>#REF!</v>
      </c>
      <c r="Q2040" s="53" t="e">
        <f>IF(#REF!=zz!BR$2398,1,0)</f>
        <v>#REF!</v>
      </c>
      <c r="R2040" s="53" t="e">
        <f>IF(Q2040=0,"",COUNTIF(Q$4:Q2040,1))</f>
        <v>#REF!</v>
      </c>
      <c r="S2040" s="53" t="e">
        <f>IF(#REF!=zz!BR$2400,1,0)</f>
        <v>#REF!</v>
      </c>
      <c r="T2040" s="53" t="e">
        <f>IF(S2040=0,"",COUNTIF(S$4:S2040,1))</f>
        <v>#REF!</v>
      </c>
      <c r="U2040" s="53" t="e">
        <f>IF(#REF!&lt;&gt;"",1,"")</f>
        <v>#REF!</v>
      </c>
      <c r="V2040" s="53" t="e">
        <f>IF(U2040="","",COUNTIF(U$4:U2040,1))</f>
        <v>#REF!</v>
      </c>
      <c r="W2040" s="53" t="e">
        <f>#REF!</f>
        <v>#REF!</v>
      </c>
      <c r="X2040" s="53" t="e">
        <f>IF(W2040=0,"",COUNTIF(W$4:W2040,1))</f>
        <v>#REF!</v>
      </c>
    </row>
    <row r="2041" spans="12:24" s="21" customFormat="1" x14ac:dyDescent="0.2">
      <c r="L2041" s="22">
        <v>2038</v>
      </c>
      <c r="M2041" s="22" t="e">
        <f>IF(#REF!=#REF!,1,0)</f>
        <v>#REF!</v>
      </c>
      <c r="N2041" s="22" t="e">
        <f>IF(M2041=0,"",COUNTIF(M$4:M2041,1))</f>
        <v>#REF!</v>
      </c>
      <c r="O2041" s="53" t="e">
        <f>IF(#REF!=zz!BR$2396,1,0)</f>
        <v>#REF!</v>
      </c>
      <c r="P2041" s="53" t="e">
        <f>IF(O2041=0,"",COUNTIF(O$4:O2041,1))</f>
        <v>#REF!</v>
      </c>
      <c r="Q2041" s="53" t="e">
        <f>IF(#REF!=zz!BR$2398,1,0)</f>
        <v>#REF!</v>
      </c>
      <c r="R2041" s="53" t="e">
        <f>IF(Q2041=0,"",COUNTIF(Q$4:Q2041,1))</f>
        <v>#REF!</v>
      </c>
      <c r="S2041" s="53" t="e">
        <f>IF(#REF!=zz!BR$2400,1,0)</f>
        <v>#REF!</v>
      </c>
      <c r="T2041" s="53" t="e">
        <f>IF(S2041=0,"",COUNTIF(S$4:S2041,1))</f>
        <v>#REF!</v>
      </c>
      <c r="U2041" s="53" t="e">
        <f>IF(#REF!&lt;&gt;"",1,"")</f>
        <v>#REF!</v>
      </c>
      <c r="V2041" s="53" t="e">
        <f>IF(U2041="","",COUNTIF(U$4:U2041,1))</f>
        <v>#REF!</v>
      </c>
      <c r="W2041" s="53" t="e">
        <f>#REF!</f>
        <v>#REF!</v>
      </c>
      <c r="X2041" s="53" t="e">
        <f>IF(W2041=0,"",COUNTIF(W$4:W2041,1))</f>
        <v>#REF!</v>
      </c>
    </row>
    <row r="2042" spans="12:24" s="21" customFormat="1" x14ac:dyDescent="0.2">
      <c r="L2042" s="22">
        <v>2039</v>
      </c>
      <c r="M2042" s="22" t="e">
        <f>IF(#REF!=#REF!,1,0)</f>
        <v>#REF!</v>
      </c>
      <c r="N2042" s="22" t="e">
        <f>IF(M2042=0,"",COUNTIF(M$4:M2042,1))</f>
        <v>#REF!</v>
      </c>
      <c r="O2042" s="53" t="e">
        <f>IF(#REF!=zz!BR$2396,1,0)</f>
        <v>#REF!</v>
      </c>
      <c r="P2042" s="53" t="e">
        <f>IF(O2042=0,"",COUNTIF(O$4:O2042,1))</f>
        <v>#REF!</v>
      </c>
      <c r="Q2042" s="53" t="e">
        <f>IF(#REF!=zz!BR$2398,1,0)</f>
        <v>#REF!</v>
      </c>
      <c r="R2042" s="53" t="e">
        <f>IF(Q2042=0,"",COUNTIF(Q$4:Q2042,1))</f>
        <v>#REF!</v>
      </c>
      <c r="S2042" s="53" t="e">
        <f>IF(#REF!=zz!BR$2400,1,0)</f>
        <v>#REF!</v>
      </c>
      <c r="T2042" s="53" t="e">
        <f>IF(S2042=0,"",COUNTIF(S$4:S2042,1))</f>
        <v>#REF!</v>
      </c>
      <c r="U2042" s="53" t="e">
        <f>IF(#REF!&lt;&gt;"",1,"")</f>
        <v>#REF!</v>
      </c>
      <c r="V2042" s="53" t="e">
        <f>IF(U2042="","",COUNTIF(U$4:U2042,1))</f>
        <v>#REF!</v>
      </c>
      <c r="W2042" s="53" t="e">
        <f>#REF!</f>
        <v>#REF!</v>
      </c>
      <c r="X2042" s="53" t="e">
        <f>IF(W2042=0,"",COUNTIF(W$4:W2042,1))</f>
        <v>#REF!</v>
      </c>
    </row>
    <row r="2043" spans="12:24" s="21" customFormat="1" x14ac:dyDescent="0.2">
      <c r="L2043" s="22">
        <v>2040</v>
      </c>
      <c r="M2043" s="22" t="e">
        <f>IF(#REF!=#REF!,1,0)</f>
        <v>#REF!</v>
      </c>
      <c r="N2043" s="22" t="e">
        <f>IF(M2043=0,"",COUNTIF(M$4:M2043,1))</f>
        <v>#REF!</v>
      </c>
      <c r="O2043" s="53" t="e">
        <f>IF(#REF!=zz!BR$2396,1,0)</f>
        <v>#REF!</v>
      </c>
      <c r="P2043" s="53" t="e">
        <f>IF(O2043=0,"",COUNTIF(O$4:O2043,1))</f>
        <v>#REF!</v>
      </c>
      <c r="Q2043" s="53" t="e">
        <f>IF(#REF!=zz!BR$2398,1,0)</f>
        <v>#REF!</v>
      </c>
      <c r="R2043" s="53" t="e">
        <f>IF(Q2043=0,"",COUNTIF(Q$4:Q2043,1))</f>
        <v>#REF!</v>
      </c>
      <c r="S2043" s="53" t="e">
        <f>IF(#REF!=zz!BR$2400,1,0)</f>
        <v>#REF!</v>
      </c>
      <c r="T2043" s="53" t="e">
        <f>IF(S2043=0,"",COUNTIF(S$4:S2043,1))</f>
        <v>#REF!</v>
      </c>
      <c r="U2043" s="53" t="e">
        <f>IF(#REF!&lt;&gt;"",1,"")</f>
        <v>#REF!</v>
      </c>
      <c r="V2043" s="53" t="e">
        <f>IF(U2043="","",COUNTIF(U$4:U2043,1))</f>
        <v>#REF!</v>
      </c>
      <c r="W2043" s="53" t="e">
        <f>#REF!</f>
        <v>#REF!</v>
      </c>
      <c r="X2043" s="53" t="e">
        <f>IF(W2043=0,"",COUNTIF(W$4:W2043,1))</f>
        <v>#REF!</v>
      </c>
    </row>
    <row r="2044" spans="12:24" s="21" customFormat="1" x14ac:dyDescent="0.2">
      <c r="L2044" s="22">
        <v>2041</v>
      </c>
      <c r="M2044" s="22" t="e">
        <f>IF(#REF!=#REF!,1,0)</f>
        <v>#REF!</v>
      </c>
      <c r="N2044" s="22" t="e">
        <f>IF(M2044=0,"",COUNTIF(M$4:M2044,1))</f>
        <v>#REF!</v>
      </c>
      <c r="O2044" s="53" t="e">
        <f>IF(#REF!=zz!BR$2396,1,0)</f>
        <v>#REF!</v>
      </c>
      <c r="P2044" s="53" t="e">
        <f>IF(O2044=0,"",COUNTIF(O$4:O2044,1))</f>
        <v>#REF!</v>
      </c>
      <c r="Q2044" s="53" t="e">
        <f>IF(#REF!=zz!BR$2398,1,0)</f>
        <v>#REF!</v>
      </c>
      <c r="R2044" s="53" t="e">
        <f>IF(Q2044=0,"",COUNTIF(Q$4:Q2044,1))</f>
        <v>#REF!</v>
      </c>
      <c r="S2044" s="53" t="e">
        <f>IF(#REF!=zz!BR$2400,1,0)</f>
        <v>#REF!</v>
      </c>
      <c r="T2044" s="53" t="e">
        <f>IF(S2044=0,"",COUNTIF(S$4:S2044,1))</f>
        <v>#REF!</v>
      </c>
      <c r="U2044" s="53" t="e">
        <f>IF(#REF!&lt;&gt;"",1,"")</f>
        <v>#REF!</v>
      </c>
      <c r="V2044" s="53" t="e">
        <f>IF(U2044="","",COUNTIF(U$4:U2044,1))</f>
        <v>#REF!</v>
      </c>
      <c r="W2044" s="53" t="e">
        <f>#REF!</f>
        <v>#REF!</v>
      </c>
      <c r="X2044" s="53" t="e">
        <f>IF(W2044=0,"",COUNTIF(W$4:W2044,1))</f>
        <v>#REF!</v>
      </c>
    </row>
    <row r="2045" spans="12:24" s="21" customFormat="1" x14ac:dyDescent="0.2">
      <c r="L2045" s="22">
        <v>2042</v>
      </c>
      <c r="M2045" s="22" t="e">
        <f>IF(#REF!=#REF!,1,0)</f>
        <v>#REF!</v>
      </c>
      <c r="N2045" s="22" t="e">
        <f>IF(M2045=0,"",COUNTIF(M$4:M2045,1))</f>
        <v>#REF!</v>
      </c>
      <c r="O2045" s="53" t="e">
        <f>IF(#REF!=zz!BR$2396,1,0)</f>
        <v>#REF!</v>
      </c>
      <c r="P2045" s="53" t="e">
        <f>IF(O2045=0,"",COUNTIF(O$4:O2045,1))</f>
        <v>#REF!</v>
      </c>
      <c r="Q2045" s="53" t="e">
        <f>IF(#REF!=zz!BR$2398,1,0)</f>
        <v>#REF!</v>
      </c>
      <c r="R2045" s="53" t="e">
        <f>IF(Q2045=0,"",COUNTIF(Q$4:Q2045,1))</f>
        <v>#REF!</v>
      </c>
      <c r="S2045" s="53" t="e">
        <f>IF(#REF!=zz!BR$2400,1,0)</f>
        <v>#REF!</v>
      </c>
      <c r="T2045" s="53" t="e">
        <f>IF(S2045=0,"",COUNTIF(S$4:S2045,1))</f>
        <v>#REF!</v>
      </c>
      <c r="U2045" s="53" t="e">
        <f>IF(#REF!&lt;&gt;"",1,"")</f>
        <v>#REF!</v>
      </c>
      <c r="V2045" s="53" t="e">
        <f>IF(U2045="","",COUNTIF(U$4:U2045,1))</f>
        <v>#REF!</v>
      </c>
      <c r="W2045" s="53" t="e">
        <f>#REF!</f>
        <v>#REF!</v>
      </c>
      <c r="X2045" s="53" t="e">
        <f>IF(W2045=0,"",COUNTIF(W$4:W2045,1))</f>
        <v>#REF!</v>
      </c>
    </row>
    <row r="2046" spans="12:24" s="21" customFormat="1" x14ac:dyDescent="0.2">
      <c r="L2046" s="22">
        <v>2043</v>
      </c>
      <c r="M2046" s="22" t="e">
        <f>IF(#REF!=#REF!,1,0)</f>
        <v>#REF!</v>
      </c>
      <c r="N2046" s="22" t="e">
        <f>IF(M2046=0,"",COUNTIF(M$4:M2046,1))</f>
        <v>#REF!</v>
      </c>
      <c r="O2046" s="53" t="e">
        <f>IF(#REF!=zz!BR$2396,1,0)</f>
        <v>#REF!</v>
      </c>
      <c r="P2046" s="53" t="e">
        <f>IF(O2046=0,"",COUNTIF(O$4:O2046,1))</f>
        <v>#REF!</v>
      </c>
      <c r="Q2046" s="53" t="e">
        <f>IF(#REF!=zz!BR$2398,1,0)</f>
        <v>#REF!</v>
      </c>
      <c r="R2046" s="53" t="e">
        <f>IF(Q2046=0,"",COUNTIF(Q$4:Q2046,1))</f>
        <v>#REF!</v>
      </c>
      <c r="S2046" s="53" t="e">
        <f>IF(#REF!=zz!BR$2400,1,0)</f>
        <v>#REF!</v>
      </c>
      <c r="T2046" s="53" t="e">
        <f>IF(S2046=0,"",COUNTIF(S$4:S2046,1))</f>
        <v>#REF!</v>
      </c>
      <c r="U2046" s="53" t="e">
        <f>IF(#REF!&lt;&gt;"",1,"")</f>
        <v>#REF!</v>
      </c>
      <c r="V2046" s="53" t="e">
        <f>IF(U2046="","",COUNTIF(U$4:U2046,1))</f>
        <v>#REF!</v>
      </c>
      <c r="W2046" s="53" t="e">
        <f>#REF!</f>
        <v>#REF!</v>
      </c>
      <c r="X2046" s="53" t="e">
        <f>IF(W2046=0,"",COUNTIF(W$4:W2046,1))</f>
        <v>#REF!</v>
      </c>
    </row>
    <row r="2047" spans="12:24" s="21" customFormat="1" x14ac:dyDescent="0.2">
      <c r="L2047" s="22">
        <v>2044</v>
      </c>
      <c r="M2047" s="22" t="e">
        <f>IF(#REF!=#REF!,1,0)</f>
        <v>#REF!</v>
      </c>
      <c r="N2047" s="22" t="e">
        <f>IF(M2047=0,"",COUNTIF(M$4:M2047,1))</f>
        <v>#REF!</v>
      </c>
      <c r="O2047" s="53" t="e">
        <f>IF(#REF!=zz!BR$2396,1,0)</f>
        <v>#REF!</v>
      </c>
      <c r="P2047" s="53" t="e">
        <f>IF(O2047=0,"",COUNTIF(O$4:O2047,1))</f>
        <v>#REF!</v>
      </c>
      <c r="Q2047" s="53" t="e">
        <f>IF(#REF!=zz!BR$2398,1,0)</f>
        <v>#REF!</v>
      </c>
      <c r="R2047" s="53" t="e">
        <f>IF(Q2047=0,"",COUNTIF(Q$4:Q2047,1))</f>
        <v>#REF!</v>
      </c>
      <c r="S2047" s="53" t="e">
        <f>IF(#REF!=zz!BR$2400,1,0)</f>
        <v>#REF!</v>
      </c>
      <c r="T2047" s="53" t="e">
        <f>IF(S2047=0,"",COUNTIF(S$4:S2047,1))</f>
        <v>#REF!</v>
      </c>
      <c r="U2047" s="53" t="e">
        <f>IF(#REF!&lt;&gt;"",1,"")</f>
        <v>#REF!</v>
      </c>
      <c r="V2047" s="53" t="e">
        <f>IF(U2047="","",COUNTIF(U$4:U2047,1))</f>
        <v>#REF!</v>
      </c>
      <c r="W2047" s="53" t="e">
        <f>#REF!</f>
        <v>#REF!</v>
      </c>
      <c r="X2047" s="53" t="e">
        <f>IF(W2047=0,"",COUNTIF(W$4:W2047,1))</f>
        <v>#REF!</v>
      </c>
    </row>
    <row r="2048" spans="12:24" s="21" customFormat="1" x14ac:dyDescent="0.2">
      <c r="L2048" s="22">
        <v>2045</v>
      </c>
      <c r="M2048" s="22" t="e">
        <f>IF(#REF!=#REF!,1,0)</f>
        <v>#REF!</v>
      </c>
      <c r="N2048" s="22" t="e">
        <f>IF(M2048=0,"",COUNTIF(M$4:M2048,1))</f>
        <v>#REF!</v>
      </c>
      <c r="O2048" s="53" t="e">
        <f>IF(#REF!=zz!BR$2396,1,0)</f>
        <v>#REF!</v>
      </c>
      <c r="P2048" s="53" t="e">
        <f>IF(O2048=0,"",COUNTIF(O$4:O2048,1))</f>
        <v>#REF!</v>
      </c>
      <c r="Q2048" s="53" t="e">
        <f>IF(#REF!=zz!BR$2398,1,0)</f>
        <v>#REF!</v>
      </c>
      <c r="R2048" s="53" t="e">
        <f>IF(Q2048=0,"",COUNTIF(Q$4:Q2048,1))</f>
        <v>#REF!</v>
      </c>
      <c r="S2048" s="53" t="e">
        <f>IF(#REF!=zz!BR$2400,1,0)</f>
        <v>#REF!</v>
      </c>
      <c r="T2048" s="53" t="e">
        <f>IF(S2048=0,"",COUNTIF(S$4:S2048,1))</f>
        <v>#REF!</v>
      </c>
      <c r="U2048" s="53" t="e">
        <f>IF(#REF!&lt;&gt;"",1,"")</f>
        <v>#REF!</v>
      </c>
      <c r="V2048" s="53" t="e">
        <f>IF(U2048="","",COUNTIF(U$4:U2048,1))</f>
        <v>#REF!</v>
      </c>
      <c r="W2048" s="53" t="e">
        <f>#REF!</f>
        <v>#REF!</v>
      </c>
      <c r="X2048" s="53" t="e">
        <f>IF(W2048=0,"",COUNTIF(W$4:W2048,1))</f>
        <v>#REF!</v>
      </c>
    </row>
    <row r="2049" spans="12:24" s="21" customFormat="1" x14ac:dyDescent="0.2">
      <c r="L2049" s="22">
        <v>2046</v>
      </c>
      <c r="M2049" s="22" t="e">
        <f>IF(#REF!=#REF!,1,0)</f>
        <v>#REF!</v>
      </c>
      <c r="N2049" s="22" t="e">
        <f>IF(M2049=0,"",COUNTIF(M$4:M2049,1))</f>
        <v>#REF!</v>
      </c>
      <c r="O2049" s="53" t="e">
        <f>IF(#REF!=zz!BR$2396,1,0)</f>
        <v>#REF!</v>
      </c>
      <c r="P2049" s="53" t="e">
        <f>IF(O2049=0,"",COUNTIF(O$4:O2049,1))</f>
        <v>#REF!</v>
      </c>
      <c r="Q2049" s="53" t="e">
        <f>IF(#REF!=zz!BR$2398,1,0)</f>
        <v>#REF!</v>
      </c>
      <c r="R2049" s="53" t="e">
        <f>IF(Q2049=0,"",COUNTIF(Q$4:Q2049,1))</f>
        <v>#REF!</v>
      </c>
      <c r="S2049" s="53" t="e">
        <f>IF(#REF!=zz!BR$2400,1,0)</f>
        <v>#REF!</v>
      </c>
      <c r="T2049" s="53" t="e">
        <f>IF(S2049=0,"",COUNTIF(S$4:S2049,1))</f>
        <v>#REF!</v>
      </c>
      <c r="U2049" s="53" t="e">
        <f>IF(#REF!&lt;&gt;"",1,"")</f>
        <v>#REF!</v>
      </c>
      <c r="V2049" s="53" t="e">
        <f>IF(U2049="","",COUNTIF(U$4:U2049,1))</f>
        <v>#REF!</v>
      </c>
      <c r="W2049" s="53" t="e">
        <f>#REF!</f>
        <v>#REF!</v>
      </c>
      <c r="X2049" s="53" t="e">
        <f>IF(W2049=0,"",COUNTIF(W$4:W2049,1))</f>
        <v>#REF!</v>
      </c>
    </row>
    <row r="2050" spans="12:24" s="21" customFormat="1" x14ac:dyDescent="0.2">
      <c r="L2050" s="22">
        <v>2047</v>
      </c>
      <c r="M2050" s="22" t="e">
        <f>IF(#REF!=#REF!,1,0)</f>
        <v>#REF!</v>
      </c>
      <c r="N2050" s="22" t="e">
        <f>IF(M2050=0,"",COUNTIF(M$4:M2050,1))</f>
        <v>#REF!</v>
      </c>
      <c r="O2050" s="53" t="e">
        <f>IF(#REF!=zz!BR$2396,1,0)</f>
        <v>#REF!</v>
      </c>
      <c r="P2050" s="53" t="e">
        <f>IF(O2050=0,"",COUNTIF(O$4:O2050,1))</f>
        <v>#REF!</v>
      </c>
      <c r="Q2050" s="53" t="e">
        <f>IF(#REF!=zz!BR$2398,1,0)</f>
        <v>#REF!</v>
      </c>
      <c r="R2050" s="53" t="e">
        <f>IF(Q2050=0,"",COUNTIF(Q$4:Q2050,1))</f>
        <v>#REF!</v>
      </c>
      <c r="S2050" s="53" t="e">
        <f>IF(#REF!=zz!BR$2400,1,0)</f>
        <v>#REF!</v>
      </c>
      <c r="T2050" s="53" t="e">
        <f>IF(S2050=0,"",COUNTIF(S$4:S2050,1))</f>
        <v>#REF!</v>
      </c>
      <c r="U2050" s="53" t="e">
        <f>IF(#REF!&lt;&gt;"",1,"")</f>
        <v>#REF!</v>
      </c>
      <c r="V2050" s="53" t="e">
        <f>IF(U2050="","",COUNTIF(U$4:U2050,1))</f>
        <v>#REF!</v>
      </c>
      <c r="W2050" s="53" t="e">
        <f>#REF!</f>
        <v>#REF!</v>
      </c>
      <c r="X2050" s="53" t="e">
        <f>IF(W2050=0,"",COUNTIF(W$4:W2050,1))</f>
        <v>#REF!</v>
      </c>
    </row>
    <row r="2051" spans="12:24" s="21" customFormat="1" x14ac:dyDescent="0.2">
      <c r="L2051" s="22">
        <v>2048</v>
      </c>
      <c r="M2051" s="22" t="e">
        <f>IF(#REF!=#REF!,1,0)</f>
        <v>#REF!</v>
      </c>
      <c r="N2051" s="22" t="e">
        <f>IF(M2051=0,"",COUNTIF(M$4:M2051,1))</f>
        <v>#REF!</v>
      </c>
      <c r="O2051" s="53" t="e">
        <f>IF(#REF!=zz!BR$2396,1,0)</f>
        <v>#REF!</v>
      </c>
      <c r="P2051" s="53" t="e">
        <f>IF(O2051=0,"",COUNTIF(O$4:O2051,1))</f>
        <v>#REF!</v>
      </c>
      <c r="Q2051" s="53" t="e">
        <f>IF(#REF!=zz!BR$2398,1,0)</f>
        <v>#REF!</v>
      </c>
      <c r="R2051" s="53" t="e">
        <f>IF(Q2051=0,"",COUNTIF(Q$4:Q2051,1))</f>
        <v>#REF!</v>
      </c>
      <c r="S2051" s="53" t="e">
        <f>IF(#REF!=zz!BR$2400,1,0)</f>
        <v>#REF!</v>
      </c>
      <c r="T2051" s="53" t="e">
        <f>IF(S2051=0,"",COUNTIF(S$4:S2051,1))</f>
        <v>#REF!</v>
      </c>
      <c r="U2051" s="53" t="e">
        <f>IF(#REF!&lt;&gt;"",1,"")</f>
        <v>#REF!</v>
      </c>
      <c r="V2051" s="53" t="e">
        <f>IF(U2051="","",COUNTIF(U$4:U2051,1))</f>
        <v>#REF!</v>
      </c>
      <c r="W2051" s="53" t="e">
        <f>#REF!</f>
        <v>#REF!</v>
      </c>
      <c r="X2051" s="53" t="e">
        <f>IF(W2051=0,"",COUNTIF(W$4:W2051,1))</f>
        <v>#REF!</v>
      </c>
    </row>
    <row r="2052" spans="12:24" s="21" customFormat="1" x14ac:dyDescent="0.2">
      <c r="L2052" s="22">
        <v>2049</v>
      </c>
      <c r="M2052" s="22" t="e">
        <f>IF(#REF!=#REF!,1,0)</f>
        <v>#REF!</v>
      </c>
      <c r="N2052" s="22" t="e">
        <f>IF(M2052=0,"",COUNTIF(M$4:M2052,1))</f>
        <v>#REF!</v>
      </c>
      <c r="O2052" s="53" t="e">
        <f>IF(#REF!=zz!BR$2396,1,0)</f>
        <v>#REF!</v>
      </c>
      <c r="P2052" s="53" t="e">
        <f>IF(O2052=0,"",COUNTIF(O$4:O2052,1))</f>
        <v>#REF!</v>
      </c>
      <c r="Q2052" s="53" t="e">
        <f>IF(#REF!=zz!BR$2398,1,0)</f>
        <v>#REF!</v>
      </c>
      <c r="R2052" s="53" t="e">
        <f>IF(Q2052=0,"",COUNTIF(Q$4:Q2052,1))</f>
        <v>#REF!</v>
      </c>
      <c r="S2052" s="53" t="e">
        <f>IF(#REF!=zz!BR$2400,1,0)</f>
        <v>#REF!</v>
      </c>
      <c r="T2052" s="53" t="e">
        <f>IF(S2052=0,"",COUNTIF(S$4:S2052,1))</f>
        <v>#REF!</v>
      </c>
      <c r="U2052" s="53" t="e">
        <f>IF(#REF!&lt;&gt;"",1,"")</f>
        <v>#REF!</v>
      </c>
      <c r="V2052" s="53" t="e">
        <f>IF(U2052="","",COUNTIF(U$4:U2052,1))</f>
        <v>#REF!</v>
      </c>
      <c r="W2052" s="53" t="e">
        <f>#REF!</f>
        <v>#REF!</v>
      </c>
      <c r="X2052" s="53" t="e">
        <f>IF(W2052=0,"",COUNTIF(W$4:W2052,1))</f>
        <v>#REF!</v>
      </c>
    </row>
    <row r="2053" spans="12:24" s="21" customFormat="1" x14ac:dyDescent="0.2">
      <c r="L2053" s="22">
        <v>2050</v>
      </c>
      <c r="M2053" s="22" t="e">
        <f>IF(#REF!=#REF!,1,0)</f>
        <v>#REF!</v>
      </c>
      <c r="N2053" s="22" t="e">
        <f>IF(M2053=0,"",COUNTIF(M$4:M2053,1))</f>
        <v>#REF!</v>
      </c>
      <c r="O2053" s="53" t="e">
        <f>IF(#REF!=zz!BR$2396,1,0)</f>
        <v>#REF!</v>
      </c>
      <c r="P2053" s="53" t="e">
        <f>IF(O2053=0,"",COUNTIF(O$4:O2053,1))</f>
        <v>#REF!</v>
      </c>
      <c r="Q2053" s="53" t="e">
        <f>IF(#REF!=zz!BR$2398,1,0)</f>
        <v>#REF!</v>
      </c>
      <c r="R2053" s="53" t="e">
        <f>IF(Q2053=0,"",COUNTIF(Q$4:Q2053,1))</f>
        <v>#REF!</v>
      </c>
      <c r="S2053" s="53" t="e">
        <f>IF(#REF!=zz!BR$2400,1,0)</f>
        <v>#REF!</v>
      </c>
      <c r="T2053" s="53" t="e">
        <f>IF(S2053=0,"",COUNTIF(S$4:S2053,1))</f>
        <v>#REF!</v>
      </c>
      <c r="U2053" s="53" t="e">
        <f>IF(#REF!&lt;&gt;"",1,"")</f>
        <v>#REF!</v>
      </c>
      <c r="V2053" s="53" t="e">
        <f>IF(U2053="","",COUNTIF(U$4:U2053,1))</f>
        <v>#REF!</v>
      </c>
      <c r="W2053" s="53" t="e">
        <f>#REF!</f>
        <v>#REF!</v>
      </c>
      <c r="X2053" s="53" t="e">
        <f>IF(W2053=0,"",COUNTIF(W$4:W2053,1))</f>
        <v>#REF!</v>
      </c>
    </row>
    <row r="2054" spans="12:24" s="21" customFormat="1" x14ac:dyDescent="0.2">
      <c r="L2054" s="22">
        <v>2051</v>
      </c>
      <c r="M2054" s="22" t="e">
        <f>IF(#REF!=#REF!,1,0)</f>
        <v>#REF!</v>
      </c>
      <c r="N2054" s="22" t="e">
        <f>IF(M2054=0,"",COUNTIF(M$4:M2054,1))</f>
        <v>#REF!</v>
      </c>
      <c r="O2054" s="53" t="e">
        <f>IF(#REF!=zz!BR$2396,1,0)</f>
        <v>#REF!</v>
      </c>
      <c r="P2054" s="53" t="e">
        <f>IF(O2054=0,"",COUNTIF(O$4:O2054,1))</f>
        <v>#REF!</v>
      </c>
      <c r="Q2054" s="53" t="e">
        <f>IF(#REF!=zz!BR$2398,1,0)</f>
        <v>#REF!</v>
      </c>
      <c r="R2054" s="53" t="e">
        <f>IF(Q2054=0,"",COUNTIF(Q$4:Q2054,1))</f>
        <v>#REF!</v>
      </c>
      <c r="S2054" s="53" t="e">
        <f>IF(#REF!=zz!BR$2400,1,0)</f>
        <v>#REF!</v>
      </c>
      <c r="T2054" s="53" t="e">
        <f>IF(S2054=0,"",COUNTIF(S$4:S2054,1))</f>
        <v>#REF!</v>
      </c>
      <c r="U2054" s="53" t="e">
        <f>IF(#REF!&lt;&gt;"",1,"")</f>
        <v>#REF!</v>
      </c>
      <c r="V2054" s="53" t="e">
        <f>IF(U2054="","",COUNTIF(U$4:U2054,1))</f>
        <v>#REF!</v>
      </c>
      <c r="W2054" s="53" t="e">
        <f>#REF!</f>
        <v>#REF!</v>
      </c>
      <c r="X2054" s="53" t="e">
        <f>IF(W2054=0,"",COUNTIF(W$4:W2054,1))</f>
        <v>#REF!</v>
      </c>
    </row>
    <row r="2055" spans="12:24" s="21" customFormat="1" x14ac:dyDescent="0.2">
      <c r="L2055" s="22">
        <v>2052</v>
      </c>
      <c r="M2055" s="22" t="e">
        <f>IF(#REF!=#REF!,1,0)</f>
        <v>#REF!</v>
      </c>
      <c r="N2055" s="22" t="e">
        <f>IF(M2055=0,"",COUNTIF(M$4:M2055,1))</f>
        <v>#REF!</v>
      </c>
      <c r="O2055" s="53" t="e">
        <f>IF(#REF!=zz!BR$2396,1,0)</f>
        <v>#REF!</v>
      </c>
      <c r="P2055" s="53" t="e">
        <f>IF(O2055=0,"",COUNTIF(O$4:O2055,1))</f>
        <v>#REF!</v>
      </c>
      <c r="Q2055" s="53" t="e">
        <f>IF(#REF!=zz!BR$2398,1,0)</f>
        <v>#REF!</v>
      </c>
      <c r="R2055" s="53" t="e">
        <f>IF(Q2055=0,"",COUNTIF(Q$4:Q2055,1))</f>
        <v>#REF!</v>
      </c>
      <c r="S2055" s="53" t="e">
        <f>IF(#REF!=zz!BR$2400,1,0)</f>
        <v>#REF!</v>
      </c>
      <c r="T2055" s="53" t="e">
        <f>IF(S2055=0,"",COUNTIF(S$4:S2055,1))</f>
        <v>#REF!</v>
      </c>
      <c r="U2055" s="53" t="e">
        <f>IF(#REF!&lt;&gt;"",1,"")</f>
        <v>#REF!</v>
      </c>
      <c r="V2055" s="53" t="e">
        <f>IF(U2055="","",COUNTIF(U$4:U2055,1))</f>
        <v>#REF!</v>
      </c>
      <c r="W2055" s="53" t="e">
        <f>#REF!</f>
        <v>#REF!</v>
      </c>
      <c r="X2055" s="53" t="e">
        <f>IF(W2055=0,"",COUNTIF(W$4:W2055,1))</f>
        <v>#REF!</v>
      </c>
    </row>
    <row r="2056" spans="12:24" s="21" customFormat="1" x14ac:dyDescent="0.2">
      <c r="L2056" s="22">
        <v>2053</v>
      </c>
      <c r="M2056" s="22" t="e">
        <f>IF(#REF!=#REF!,1,0)</f>
        <v>#REF!</v>
      </c>
      <c r="N2056" s="22" t="e">
        <f>IF(M2056=0,"",COUNTIF(M$4:M2056,1))</f>
        <v>#REF!</v>
      </c>
      <c r="O2056" s="53" t="e">
        <f>IF(#REF!=zz!BR$2396,1,0)</f>
        <v>#REF!</v>
      </c>
      <c r="P2056" s="53" t="e">
        <f>IF(O2056=0,"",COUNTIF(O$4:O2056,1))</f>
        <v>#REF!</v>
      </c>
      <c r="Q2056" s="53" t="e">
        <f>IF(#REF!=zz!BR$2398,1,0)</f>
        <v>#REF!</v>
      </c>
      <c r="R2056" s="53" t="e">
        <f>IF(Q2056=0,"",COUNTIF(Q$4:Q2056,1))</f>
        <v>#REF!</v>
      </c>
      <c r="S2056" s="53" t="e">
        <f>IF(#REF!=zz!BR$2400,1,0)</f>
        <v>#REF!</v>
      </c>
      <c r="T2056" s="53" t="e">
        <f>IF(S2056=0,"",COUNTIF(S$4:S2056,1))</f>
        <v>#REF!</v>
      </c>
      <c r="U2056" s="53" t="e">
        <f>IF(#REF!&lt;&gt;"",1,"")</f>
        <v>#REF!</v>
      </c>
      <c r="V2056" s="53" t="e">
        <f>IF(U2056="","",COUNTIF(U$4:U2056,1))</f>
        <v>#REF!</v>
      </c>
      <c r="W2056" s="53" t="e">
        <f>#REF!</f>
        <v>#REF!</v>
      </c>
      <c r="X2056" s="53" t="e">
        <f>IF(W2056=0,"",COUNTIF(W$4:W2056,1))</f>
        <v>#REF!</v>
      </c>
    </row>
    <row r="2057" spans="12:24" s="21" customFormat="1" x14ac:dyDescent="0.2">
      <c r="L2057" s="22">
        <v>2054</v>
      </c>
      <c r="M2057" s="22" t="e">
        <f>IF(#REF!=#REF!,1,0)</f>
        <v>#REF!</v>
      </c>
      <c r="N2057" s="22" t="e">
        <f>IF(M2057=0,"",COUNTIF(M$4:M2057,1))</f>
        <v>#REF!</v>
      </c>
      <c r="O2057" s="53" t="e">
        <f>IF(#REF!=zz!BR$2396,1,0)</f>
        <v>#REF!</v>
      </c>
      <c r="P2057" s="53" t="e">
        <f>IF(O2057=0,"",COUNTIF(O$4:O2057,1))</f>
        <v>#REF!</v>
      </c>
      <c r="Q2057" s="53" t="e">
        <f>IF(#REF!=zz!BR$2398,1,0)</f>
        <v>#REF!</v>
      </c>
      <c r="R2057" s="53" t="e">
        <f>IF(Q2057=0,"",COUNTIF(Q$4:Q2057,1))</f>
        <v>#REF!</v>
      </c>
      <c r="S2057" s="53" t="e">
        <f>IF(#REF!=zz!BR$2400,1,0)</f>
        <v>#REF!</v>
      </c>
      <c r="T2057" s="53" t="e">
        <f>IF(S2057=0,"",COUNTIF(S$4:S2057,1))</f>
        <v>#REF!</v>
      </c>
      <c r="U2057" s="53" t="e">
        <f>IF(#REF!&lt;&gt;"",1,"")</f>
        <v>#REF!</v>
      </c>
      <c r="V2057" s="53" t="e">
        <f>IF(U2057="","",COUNTIF(U$4:U2057,1))</f>
        <v>#REF!</v>
      </c>
      <c r="W2057" s="53" t="e">
        <f>#REF!</f>
        <v>#REF!</v>
      </c>
      <c r="X2057" s="53" t="e">
        <f>IF(W2057=0,"",COUNTIF(W$4:W2057,1))</f>
        <v>#REF!</v>
      </c>
    </row>
    <row r="2058" spans="12:24" s="21" customFormat="1" x14ac:dyDescent="0.2">
      <c r="L2058" s="22">
        <v>2055</v>
      </c>
      <c r="M2058" s="22" t="e">
        <f>IF(#REF!=#REF!,1,0)</f>
        <v>#REF!</v>
      </c>
      <c r="N2058" s="22" t="e">
        <f>IF(M2058=0,"",COUNTIF(M$4:M2058,1))</f>
        <v>#REF!</v>
      </c>
      <c r="O2058" s="53" t="e">
        <f>IF(#REF!=zz!BR$2396,1,0)</f>
        <v>#REF!</v>
      </c>
      <c r="P2058" s="53" t="e">
        <f>IF(O2058=0,"",COUNTIF(O$4:O2058,1))</f>
        <v>#REF!</v>
      </c>
      <c r="Q2058" s="53" t="e">
        <f>IF(#REF!=zz!BR$2398,1,0)</f>
        <v>#REF!</v>
      </c>
      <c r="R2058" s="53" t="e">
        <f>IF(Q2058=0,"",COUNTIF(Q$4:Q2058,1))</f>
        <v>#REF!</v>
      </c>
      <c r="S2058" s="53" t="e">
        <f>IF(#REF!=zz!BR$2400,1,0)</f>
        <v>#REF!</v>
      </c>
      <c r="T2058" s="53" t="e">
        <f>IF(S2058=0,"",COUNTIF(S$4:S2058,1))</f>
        <v>#REF!</v>
      </c>
      <c r="U2058" s="53" t="e">
        <f>IF(#REF!&lt;&gt;"",1,"")</f>
        <v>#REF!</v>
      </c>
      <c r="V2058" s="53" t="e">
        <f>IF(U2058="","",COUNTIF(U$4:U2058,1))</f>
        <v>#REF!</v>
      </c>
      <c r="W2058" s="53" t="e">
        <f>#REF!</f>
        <v>#REF!</v>
      </c>
      <c r="X2058" s="53" t="e">
        <f>IF(W2058=0,"",COUNTIF(W$4:W2058,1))</f>
        <v>#REF!</v>
      </c>
    </row>
    <row r="2059" spans="12:24" s="21" customFormat="1" x14ac:dyDescent="0.2">
      <c r="L2059" s="22">
        <v>2056</v>
      </c>
      <c r="M2059" s="22" t="e">
        <f>IF(#REF!=#REF!,1,0)</f>
        <v>#REF!</v>
      </c>
      <c r="N2059" s="22" t="e">
        <f>IF(M2059=0,"",COUNTIF(M$4:M2059,1))</f>
        <v>#REF!</v>
      </c>
      <c r="O2059" s="53" t="e">
        <f>IF(#REF!=zz!BR$2396,1,0)</f>
        <v>#REF!</v>
      </c>
      <c r="P2059" s="53" t="e">
        <f>IF(O2059=0,"",COUNTIF(O$4:O2059,1))</f>
        <v>#REF!</v>
      </c>
      <c r="Q2059" s="53" t="e">
        <f>IF(#REF!=zz!BR$2398,1,0)</f>
        <v>#REF!</v>
      </c>
      <c r="R2059" s="53" t="e">
        <f>IF(Q2059=0,"",COUNTIF(Q$4:Q2059,1))</f>
        <v>#REF!</v>
      </c>
      <c r="S2059" s="53" t="e">
        <f>IF(#REF!=zz!BR$2400,1,0)</f>
        <v>#REF!</v>
      </c>
      <c r="T2059" s="53" t="e">
        <f>IF(S2059=0,"",COUNTIF(S$4:S2059,1))</f>
        <v>#REF!</v>
      </c>
      <c r="U2059" s="53" t="e">
        <f>IF(#REF!&lt;&gt;"",1,"")</f>
        <v>#REF!</v>
      </c>
      <c r="V2059" s="53" t="e">
        <f>IF(U2059="","",COUNTIF(U$4:U2059,1))</f>
        <v>#REF!</v>
      </c>
      <c r="W2059" s="53" t="e">
        <f>#REF!</f>
        <v>#REF!</v>
      </c>
      <c r="X2059" s="53" t="e">
        <f>IF(W2059=0,"",COUNTIF(W$4:W2059,1))</f>
        <v>#REF!</v>
      </c>
    </row>
    <row r="2060" spans="12:24" s="21" customFormat="1" x14ac:dyDescent="0.2">
      <c r="L2060" s="22">
        <v>2057</v>
      </c>
      <c r="M2060" s="22" t="e">
        <f>IF(#REF!=#REF!,1,0)</f>
        <v>#REF!</v>
      </c>
      <c r="N2060" s="22" t="e">
        <f>IF(M2060=0,"",COUNTIF(M$4:M2060,1))</f>
        <v>#REF!</v>
      </c>
      <c r="O2060" s="53" t="e">
        <f>IF(#REF!=zz!BR$2396,1,0)</f>
        <v>#REF!</v>
      </c>
      <c r="P2060" s="53" t="e">
        <f>IF(O2060=0,"",COUNTIF(O$4:O2060,1))</f>
        <v>#REF!</v>
      </c>
      <c r="Q2060" s="53" t="e">
        <f>IF(#REF!=zz!BR$2398,1,0)</f>
        <v>#REF!</v>
      </c>
      <c r="R2060" s="53" t="e">
        <f>IF(Q2060=0,"",COUNTIF(Q$4:Q2060,1))</f>
        <v>#REF!</v>
      </c>
      <c r="S2060" s="53" t="e">
        <f>IF(#REF!=zz!BR$2400,1,0)</f>
        <v>#REF!</v>
      </c>
      <c r="T2060" s="53" t="e">
        <f>IF(S2060=0,"",COUNTIF(S$4:S2060,1))</f>
        <v>#REF!</v>
      </c>
      <c r="U2060" s="53" t="e">
        <f>IF(#REF!&lt;&gt;"",1,"")</f>
        <v>#REF!</v>
      </c>
      <c r="V2060" s="53" t="e">
        <f>IF(U2060="","",COUNTIF(U$4:U2060,1))</f>
        <v>#REF!</v>
      </c>
      <c r="W2060" s="53" t="e">
        <f>#REF!</f>
        <v>#REF!</v>
      </c>
      <c r="X2060" s="53" t="e">
        <f>IF(W2060=0,"",COUNTIF(W$4:W2060,1))</f>
        <v>#REF!</v>
      </c>
    </row>
    <row r="2061" spans="12:24" s="21" customFormat="1" x14ac:dyDescent="0.2">
      <c r="L2061" s="22">
        <v>2058</v>
      </c>
      <c r="M2061" s="22" t="e">
        <f>IF(#REF!=#REF!,1,0)</f>
        <v>#REF!</v>
      </c>
      <c r="N2061" s="22" t="e">
        <f>IF(M2061=0,"",COUNTIF(M$4:M2061,1))</f>
        <v>#REF!</v>
      </c>
      <c r="O2061" s="53" t="e">
        <f>IF(#REF!=zz!BR$2396,1,0)</f>
        <v>#REF!</v>
      </c>
      <c r="P2061" s="53" t="e">
        <f>IF(O2061=0,"",COUNTIF(O$4:O2061,1))</f>
        <v>#REF!</v>
      </c>
      <c r="Q2061" s="53" t="e">
        <f>IF(#REF!=zz!BR$2398,1,0)</f>
        <v>#REF!</v>
      </c>
      <c r="R2061" s="53" t="e">
        <f>IF(Q2061=0,"",COUNTIF(Q$4:Q2061,1))</f>
        <v>#REF!</v>
      </c>
      <c r="S2061" s="53" t="e">
        <f>IF(#REF!=zz!BR$2400,1,0)</f>
        <v>#REF!</v>
      </c>
      <c r="T2061" s="53" t="e">
        <f>IF(S2061=0,"",COUNTIF(S$4:S2061,1))</f>
        <v>#REF!</v>
      </c>
      <c r="U2061" s="53" t="e">
        <f>IF(#REF!&lt;&gt;"",1,"")</f>
        <v>#REF!</v>
      </c>
      <c r="V2061" s="53" t="e">
        <f>IF(U2061="","",COUNTIF(U$4:U2061,1))</f>
        <v>#REF!</v>
      </c>
      <c r="W2061" s="53" t="e">
        <f>#REF!</f>
        <v>#REF!</v>
      </c>
      <c r="X2061" s="53" t="e">
        <f>IF(W2061=0,"",COUNTIF(W$4:W2061,1))</f>
        <v>#REF!</v>
      </c>
    </row>
    <row r="2062" spans="12:24" s="21" customFormat="1" x14ac:dyDescent="0.2">
      <c r="L2062" s="22">
        <v>2059</v>
      </c>
      <c r="M2062" s="22" t="e">
        <f>IF(#REF!=#REF!,1,0)</f>
        <v>#REF!</v>
      </c>
      <c r="N2062" s="22" t="e">
        <f>IF(M2062=0,"",COUNTIF(M$4:M2062,1))</f>
        <v>#REF!</v>
      </c>
      <c r="O2062" s="53" t="e">
        <f>IF(#REF!=zz!BR$2396,1,0)</f>
        <v>#REF!</v>
      </c>
      <c r="P2062" s="53" t="e">
        <f>IF(O2062=0,"",COUNTIF(O$4:O2062,1))</f>
        <v>#REF!</v>
      </c>
      <c r="Q2062" s="53" t="e">
        <f>IF(#REF!=zz!BR$2398,1,0)</f>
        <v>#REF!</v>
      </c>
      <c r="R2062" s="53" t="e">
        <f>IF(Q2062=0,"",COUNTIF(Q$4:Q2062,1))</f>
        <v>#REF!</v>
      </c>
      <c r="S2062" s="53" t="e">
        <f>IF(#REF!=zz!BR$2400,1,0)</f>
        <v>#REF!</v>
      </c>
      <c r="T2062" s="53" t="e">
        <f>IF(S2062=0,"",COUNTIF(S$4:S2062,1))</f>
        <v>#REF!</v>
      </c>
      <c r="U2062" s="53" t="e">
        <f>IF(#REF!&lt;&gt;"",1,"")</f>
        <v>#REF!</v>
      </c>
      <c r="V2062" s="53" t="e">
        <f>IF(U2062="","",COUNTIF(U$4:U2062,1))</f>
        <v>#REF!</v>
      </c>
      <c r="W2062" s="53" t="e">
        <f>#REF!</f>
        <v>#REF!</v>
      </c>
      <c r="X2062" s="53" t="e">
        <f>IF(W2062=0,"",COUNTIF(W$4:W2062,1))</f>
        <v>#REF!</v>
      </c>
    </row>
    <row r="2063" spans="12:24" s="21" customFormat="1" x14ac:dyDescent="0.2">
      <c r="L2063" s="22">
        <v>2060</v>
      </c>
      <c r="M2063" s="22" t="e">
        <f>IF(#REF!=#REF!,1,0)</f>
        <v>#REF!</v>
      </c>
      <c r="N2063" s="22" t="e">
        <f>IF(M2063=0,"",COUNTIF(M$4:M2063,1))</f>
        <v>#REF!</v>
      </c>
      <c r="O2063" s="53" t="e">
        <f>IF(#REF!=zz!BR$2396,1,0)</f>
        <v>#REF!</v>
      </c>
      <c r="P2063" s="53" t="e">
        <f>IF(O2063=0,"",COUNTIF(O$4:O2063,1))</f>
        <v>#REF!</v>
      </c>
      <c r="Q2063" s="53" t="e">
        <f>IF(#REF!=zz!BR$2398,1,0)</f>
        <v>#REF!</v>
      </c>
      <c r="R2063" s="53" t="e">
        <f>IF(Q2063=0,"",COUNTIF(Q$4:Q2063,1))</f>
        <v>#REF!</v>
      </c>
      <c r="S2063" s="53" t="e">
        <f>IF(#REF!=zz!BR$2400,1,0)</f>
        <v>#REF!</v>
      </c>
      <c r="T2063" s="53" t="e">
        <f>IF(S2063=0,"",COUNTIF(S$4:S2063,1))</f>
        <v>#REF!</v>
      </c>
      <c r="U2063" s="53" t="e">
        <f>IF(#REF!&lt;&gt;"",1,"")</f>
        <v>#REF!</v>
      </c>
      <c r="V2063" s="53" t="e">
        <f>IF(U2063="","",COUNTIF(U$4:U2063,1))</f>
        <v>#REF!</v>
      </c>
      <c r="W2063" s="53" t="e">
        <f>#REF!</f>
        <v>#REF!</v>
      </c>
      <c r="X2063" s="53" t="e">
        <f>IF(W2063=0,"",COUNTIF(W$4:W2063,1))</f>
        <v>#REF!</v>
      </c>
    </row>
    <row r="2064" spans="12:24" s="21" customFormat="1" x14ac:dyDescent="0.2">
      <c r="L2064" s="22">
        <v>2061</v>
      </c>
      <c r="M2064" s="22" t="e">
        <f>IF(#REF!=#REF!,1,0)</f>
        <v>#REF!</v>
      </c>
      <c r="N2064" s="22" t="e">
        <f>IF(M2064=0,"",COUNTIF(M$4:M2064,1))</f>
        <v>#REF!</v>
      </c>
      <c r="O2064" s="53" t="e">
        <f>IF(#REF!=zz!BR$2396,1,0)</f>
        <v>#REF!</v>
      </c>
      <c r="P2064" s="53" t="e">
        <f>IF(O2064=0,"",COUNTIF(O$4:O2064,1))</f>
        <v>#REF!</v>
      </c>
      <c r="Q2064" s="53" t="e">
        <f>IF(#REF!=zz!BR$2398,1,0)</f>
        <v>#REF!</v>
      </c>
      <c r="R2064" s="53" t="e">
        <f>IF(Q2064=0,"",COUNTIF(Q$4:Q2064,1))</f>
        <v>#REF!</v>
      </c>
      <c r="S2064" s="53" t="e">
        <f>IF(#REF!=zz!BR$2400,1,0)</f>
        <v>#REF!</v>
      </c>
      <c r="T2064" s="53" t="e">
        <f>IF(S2064=0,"",COUNTIF(S$4:S2064,1))</f>
        <v>#REF!</v>
      </c>
      <c r="U2064" s="53" t="e">
        <f>IF(#REF!&lt;&gt;"",1,"")</f>
        <v>#REF!</v>
      </c>
      <c r="V2064" s="53" t="e">
        <f>IF(U2064="","",COUNTIF(U$4:U2064,1))</f>
        <v>#REF!</v>
      </c>
      <c r="W2064" s="53" t="e">
        <f>#REF!</f>
        <v>#REF!</v>
      </c>
      <c r="X2064" s="53" t="e">
        <f>IF(W2064=0,"",COUNTIF(W$4:W2064,1))</f>
        <v>#REF!</v>
      </c>
    </row>
    <row r="2065" spans="12:24" s="21" customFormat="1" x14ac:dyDescent="0.2">
      <c r="L2065" s="22">
        <v>2062</v>
      </c>
      <c r="M2065" s="22" t="e">
        <f>IF(#REF!=#REF!,1,0)</f>
        <v>#REF!</v>
      </c>
      <c r="N2065" s="22" t="e">
        <f>IF(M2065=0,"",COUNTIF(M$4:M2065,1))</f>
        <v>#REF!</v>
      </c>
      <c r="O2065" s="53" t="e">
        <f>IF(#REF!=zz!BR$2396,1,0)</f>
        <v>#REF!</v>
      </c>
      <c r="P2065" s="53" t="e">
        <f>IF(O2065=0,"",COUNTIF(O$4:O2065,1))</f>
        <v>#REF!</v>
      </c>
      <c r="Q2065" s="53" t="e">
        <f>IF(#REF!=zz!BR$2398,1,0)</f>
        <v>#REF!</v>
      </c>
      <c r="R2065" s="53" t="e">
        <f>IF(Q2065=0,"",COUNTIF(Q$4:Q2065,1))</f>
        <v>#REF!</v>
      </c>
      <c r="S2065" s="53" t="e">
        <f>IF(#REF!=zz!BR$2400,1,0)</f>
        <v>#REF!</v>
      </c>
      <c r="T2065" s="53" t="e">
        <f>IF(S2065=0,"",COUNTIF(S$4:S2065,1))</f>
        <v>#REF!</v>
      </c>
      <c r="U2065" s="53" t="e">
        <f>IF(#REF!&lt;&gt;"",1,"")</f>
        <v>#REF!</v>
      </c>
      <c r="V2065" s="53" t="e">
        <f>IF(U2065="","",COUNTIF(U$4:U2065,1))</f>
        <v>#REF!</v>
      </c>
      <c r="W2065" s="53" t="e">
        <f>#REF!</f>
        <v>#REF!</v>
      </c>
      <c r="X2065" s="53" t="e">
        <f>IF(W2065=0,"",COUNTIF(W$4:W2065,1))</f>
        <v>#REF!</v>
      </c>
    </row>
    <row r="2066" spans="12:24" s="21" customFormat="1" x14ac:dyDescent="0.2">
      <c r="L2066" s="22">
        <v>2063</v>
      </c>
      <c r="M2066" s="22" t="e">
        <f>IF(#REF!=#REF!,1,0)</f>
        <v>#REF!</v>
      </c>
      <c r="N2066" s="22" t="e">
        <f>IF(M2066=0,"",COUNTIF(M$4:M2066,1))</f>
        <v>#REF!</v>
      </c>
      <c r="O2066" s="53" t="e">
        <f>IF(#REF!=zz!BR$2396,1,0)</f>
        <v>#REF!</v>
      </c>
      <c r="P2066" s="53" t="e">
        <f>IF(O2066=0,"",COUNTIF(O$4:O2066,1))</f>
        <v>#REF!</v>
      </c>
      <c r="Q2066" s="53" t="e">
        <f>IF(#REF!=zz!BR$2398,1,0)</f>
        <v>#REF!</v>
      </c>
      <c r="R2066" s="53" t="e">
        <f>IF(Q2066=0,"",COUNTIF(Q$4:Q2066,1))</f>
        <v>#REF!</v>
      </c>
      <c r="S2066" s="53" t="e">
        <f>IF(#REF!=zz!BR$2400,1,0)</f>
        <v>#REF!</v>
      </c>
      <c r="T2066" s="53" t="e">
        <f>IF(S2066=0,"",COUNTIF(S$4:S2066,1))</f>
        <v>#REF!</v>
      </c>
      <c r="U2066" s="53" t="e">
        <f>IF(#REF!&lt;&gt;"",1,"")</f>
        <v>#REF!</v>
      </c>
      <c r="V2066" s="53" t="e">
        <f>IF(U2066="","",COUNTIF(U$4:U2066,1))</f>
        <v>#REF!</v>
      </c>
      <c r="W2066" s="53" t="e">
        <f>#REF!</f>
        <v>#REF!</v>
      </c>
      <c r="X2066" s="53" t="e">
        <f>IF(W2066=0,"",COUNTIF(W$4:W2066,1))</f>
        <v>#REF!</v>
      </c>
    </row>
    <row r="2067" spans="12:24" s="21" customFormat="1" x14ac:dyDescent="0.2">
      <c r="L2067" s="22">
        <v>2064</v>
      </c>
      <c r="M2067" s="22" t="e">
        <f>IF(#REF!=#REF!,1,0)</f>
        <v>#REF!</v>
      </c>
      <c r="N2067" s="22" t="e">
        <f>IF(M2067=0,"",COUNTIF(M$4:M2067,1))</f>
        <v>#REF!</v>
      </c>
      <c r="O2067" s="53" t="e">
        <f>IF(#REF!=zz!BR$2396,1,0)</f>
        <v>#REF!</v>
      </c>
      <c r="P2067" s="53" t="e">
        <f>IF(O2067=0,"",COUNTIF(O$4:O2067,1))</f>
        <v>#REF!</v>
      </c>
      <c r="Q2067" s="53" t="e">
        <f>IF(#REF!=zz!BR$2398,1,0)</f>
        <v>#REF!</v>
      </c>
      <c r="R2067" s="53" t="e">
        <f>IF(Q2067=0,"",COUNTIF(Q$4:Q2067,1))</f>
        <v>#REF!</v>
      </c>
      <c r="S2067" s="53" t="e">
        <f>IF(#REF!=zz!BR$2400,1,0)</f>
        <v>#REF!</v>
      </c>
      <c r="T2067" s="53" t="e">
        <f>IF(S2067=0,"",COUNTIF(S$4:S2067,1))</f>
        <v>#REF!</v>
      </c>
      <c r="U2067" s="53" t="e">
        <f>IF(#REF!&lt;&gt;"",1,"")</f>
        <v>#REF!</v>
      </c>
      <c r="V2067" s="53" t="e">
        <f>IF(U2067="","",COUNTIF(U$4:U2067,1))</f>
        <v>#REF!</v>
      </c>
      <c r="W2067" s="53" t="e">
        <f>#REF!</f>
        <v>#REF!</v>
      </c>
      <c r="X2067" s="53" t="e">
        <f>IF(W2067=0,"",COUNTIF(W$4:W2067,1))</f>
        <v>#REF!</v>
      </c>
    </row>
    <row r="2068" spans="12:24" s="21" customFormat="1" x14ac:dyDescent="0.2">
      <c r="L2068" s="22">
        <v>2065</v>
      </c>
      <c r="M2068" s="22" t="e">
        <f>IF(#REF!=#REF!,1,0)</f>
        <v>#REF!</v>
      </c>
      <c r="N2068" s="22" t="e">
        <f>IF(M2068=0,"",COUNTIF(M$4:M2068,1))</f>
        <v>#REF!</v>
      </c>
      <c r="O2068" s="53" t="e">
        <f>IF(#REF!=zz!BR$2396,1,0)</f>
        <v>#REF!</v>
      </c>
      <c r="P2068" s="53" t="e">
        <f>IF(O2068=0,"",COUNTIF(O$4:O2068,1))</f>
        <v>#REF!</v>
      </c>
      <c r="Q2068" s="53" t="e">
        <f>IF(#REF!=zz!BR$2398,1,0)</f>
        <v>#REF!</v>
      </c>
      <c r="R2068" s="53" t="e">
        <f>IF(Q2068=0,"",COUNTIF(Q$4:Q2068,1))</f>
        <v>#REF!</v>
      </c>
      <c r="S2068" s="53" t="e">
        <f>IF(#REF!=zz!BR$2400,1,0)</f>
        <v>#REF!</v>
      </c>
      <c r="T2068" s="53" t="e">
        <f>IF(S2068=0,"",COUNTIF(S$4:S2068,1))</f>
        <v>#REF!</v>
      </c>
      <c r="U2068" s="53" t="e">
        <f>IF(#REF!&lt;&gt;"",1,"")</f>
        <v>#REF!</v>
      </c>
      <c r="V2068" s="53" t="e">
        <f>IF(U2068="","",COUNTIF(U$4:U2068,1))</f>
        <v>#REF!</v>
      </c>
      <c r="W2068" s="53" t="e">
        <f>#REF!</f>
        <v>#REF!</v>
      </c>
      <c r="X2068" s="53" t="e">
        <f>IF(W2068=0,"",COUNTIF(W$4:W2068,1))</f>
        <v>#REF!</v>
      </c>
    </row>
    <row r="2069" spans="12:24" s="21" customFormat="1" x14ac:dyDescent="0.2">
      <c r="L2069" s="22">
        <v>2066</v>
      </c>
      <c r="M2069" s="22" t="e">
        <f>IF(#REF!=#REF!,1,0)</f>
        <v>#REF!</v>
      </c>
      <c r="N2069" s="22" t="e">
        <f>IF(M2069=0,"",COUNTIF(M$4:M2069,1))</f>
        <v>#REF!</v>
      </c>
      <c r="O2069" s="53" t="e">
        <f>IF(#REF!=zz!BR$2396,1,0)</f>
        <v>#REF!</v>
      </c>
      <c r="P2069" s="53" t="e">
        <f>IF(O2069=0,"",COUNTIF(O$4:O2069,1))</f>
        <v>#REF!</v>
      </c>
      <c r="Q2069" s="53" t="e">
        <f>IF(#REF!=zz!BR$2398,1,0)</f>
        <v>#REF!</v>
      </c>
      <c r="R2069" s="53" t="e">
        <f>IF(Q2069=0,"",COUNTIF(Q$4:Q2069,1))</f>
        <v>#REF!</v>
      </c>
      <c r="S2069" s="53" t="e">
        <f>IF(#REF!=zz!BR$2400,1,0)</f>
        <v>#REF!</v>
      </c>
      <c r="T2069" s="53" t="e">
        <f>IF(S2069=0,"",COUNTIF(S$4:S2069,1))</f>
        <v>#REF!</v>
      </c>
      <c r="U2069" s="53" t="e">
        <f>IF(#REF!&lt;&gt;"",1,"")</f>
        <v>#REF!</v>
      </c>
      <c r="V2069" s="53" t="e">
        <f>IF(U2069="","",COUNTIF(U$4:U2069,1))</f>
        <v>#REF!</v>
      </c>
      <c r="W2069" s="53" t="e">
        <f>#REF!</f>
        <v>#REF!</v>
      </c>
      <c r="X2069" s="53" t="e">
        <f>IF(W2069=0,"",COUNTIF(W$4:W2069,1))</f>
        <v>#REF!</v>
      </c>
    </row>
    <row r="2070" spans="12:24" s="21" customFormat="1" x14ac:dyDescent="0.2">
      <c r="L2070" s="22">
        <v>2067</v>
      </c>
      <c r="M2070" s="22" t="e">
        <f>IF(#REF!=#REF!,1,0)</f>
        <v>#REF!</v>
      </c>
      <c r="N2070" s="22" t="e">
        <f>IF(M2070=0,"",COUNTIF(M$4:M2070,1))</f>
        <v>#REF!</v>
      </c>
      <c r="O2070" s="53" t="e">
        <f>IF(#REF!=zz!BR$2396,1,0)</f>
        <v>#REF!</v>
      </c>
      <c r="P2070" s="53" t="e">
        <f>IF(O2070=0,"",COUNTIF(O$4:O2070,1))</f>
        <v>#REF!</v>
      </c>
      <c r="Q2070" s="53" t="e">
        <f>IF(#REF!=zz!BR$2398,1,0)</f>
        <v>#REF!</v>
      </c>
      <c r="R2070" s="53" t="e">
        <f>IF(Q2070=0,"",COUNTIF(Q$4:Q2070,1))</f>
        <v>#REF!</v>
      </c>
      <c r="S2070" s="53" t="e">
        <f>IF(#REF!=zz!BR$2400,1,0)</f>
        <v>#REF!</v>
      </c>
      <c r="T2070" s="53" t="e">
        <f>IF(S2070=0,"",COUNTIF(S$4:S2070,1))</f>
        <v>#REF!</v>
      </c>
      <c r="U2070" s="53" t="e">
        <f>IF(#REF!&lt;&gt;"",1,"")</f>
        <v>#REF!</v>
      </c>
      <c r="V2070" s="53" t="e">
        <f>IF(U2070="","",COUNTIF(U$4:U2070,1))</f>
        <v>#REF!</v>
      </c>
      <c r="W2070" s="53" t="e">
        <f>#REF!</f>
        <v>#REF!</v>
      </c>
      <c r="X2070" s="53" t="e">
        <f>IF(W2070=0,"",COUNTIF(W$4:W2070,1))</f>
        <v>#REF!</v>
      </c>
    </row>
    <row r="2071" spans="12:24" s="21" customFormat="1" x14ac:dyDescent="0.2">
      <c r="L2071" s="22">
        <v>2068</v>
      </c>
      <c r="M2071" s="22" t="e">
        <f>IF(#REF!=#REF!,1,0)</f>
        <v>#REF!</v>
      </c>
      <c r="N2071" s="22" t="e">
        <f>IF(M2071=0,"",COUNTIF(M$4:M2071,1))</f>
        <v>#REF!</v>
      </c>
      <c r="O2071" s="53" t="e">
        <f>IF(#REF!=zz!BR$2396,1,0)</f>
        <v>#REF!</v>
      </c>
      <c r="P2071" s="53" t="e">
        <f>IF(O2071=0,"",COUNTIF(O$4:O2071,1))</f>
        <v>#REF!</v>
      </c>
      <c r="Q2071" s="53" t="e">
        <f>IF(#REF!=zz!BR$2398,1,0)</f>
        <v>#REF!</v>
      </c>
      <c r="R2071" s="53" t="e">
        <f>IF(Q2071=0,"",COUNTIF(Q$4:Q2071,1))</f>
        <v>#REF!</v>
      </c>
      <c r="S2071" s="53" t="e">
        <f>IF(#REF!=zz!BR$2400,1,0)</f>
        <v>#REF!</v>
      </c>
      <c r="T2071" s="53" t="e">
        <f>IF(S2071=0,"",COUNTIF(S$4:S2071,1))</f>
        <v>#REF!</v>
      </c>
      <c r="U2071" s="53" t="e">
        <f>IF(#REF!&lt;&gt;"",1,"")</f>
        <v>#REF!</v>
      </c>
      <c r="V2071" s="53" t="e">
        <f>IF(U2071="","",COUNTIF(U$4:U2071,1))</f>
        <v>#REF!</v>
      </c>
      <c r="W2071" s="53" t="e">
        <f>#REF!</f>
        <v>#REF!</v>
      </c>
      <c r="X2071" s="53" t="e">
        <f>IF(W2071=0,"",COUNTIF(W$4:W2071,1))</f>
        <v>#REF!</v>
      </c>
    </row>
    <row r="2072" spans="12:24" s="21" customFormat="1" x14ac:dyDescent="0.2">
      <c r="L2072" s="22">
        <v>2069</v>
      </c>
      <c r="M2072" s="22" t="e">
        <f>IF(#REF!=#REF!,1,0)</f>
        <v>#REF!</v>
      </c>
      <c r="N2072" s="22" t="e">
        <f>IF(M2072=0,"",COUNTIF(M$4:M2072,1))</f>
        <v>#REF!</v>
      </c>
      <c r="O2072" s="53" t="e">
        <f>IF(#REF!=zz!BR$2396,1,0)</f>
        <v>#REF!</v>
      </c>
      <c r="P2072" s="53" t="e">
        <f>IF(O2072=0,"",COUNTIF(O$4:O2072,1))</f>
        <v>#REF!</v>
      </c>
      <c r="Q2072" s="53" t="e">
        <f>IF(#REF!=zz!BR$2398,1,0)</f>
        <v>#REF!</v>
      </c>
      <c r="R2072" s="53" t="e">
        <f>IF(Q2072=0,"",COUNTIF(Q$4:Q2072,1))</f>
        <v>#REF!</v>
      </c>
      <c r="S2072" s="53" t="e">
        <f>IF(#REF!=zz!BR$2400,1,0)</f>
        <v>#REF!</v>
      </c>
      <c r="T2072" s="53" t="e">
        <f>IF(S2072=0,"",COUNTIF(S$4:S2072,1))</f>
        <v>#REF!</v>
      </c>
      <c r="U2072" s="53" t="e">
        <f>IF(#REF!&lt;&gt;"",1,"")</f>
        <v>#REF!</v>
      </c>
      <c r="V2072" s="53" t="e">
        <f>IF(U2072="","",COUNTIF(U$4:U2072,1))</f>
        <v>#REF!</v>
      </c>
      <c r="W2072" s="53" t="e">
        <f>#REF!</f>
        <v>#REF!</v>
      </c>
      <c r="X2072" s="53" t="e">
        <f>IF(W2072=0,"",COUNTIF(W$4:W2072,1))</f>
        <v>#REF!</v>
      </c>
    </row>
    <row r="2073" spans="12:24" s="21" customFormat="1" x14ac:dyDescent="0.2">
      <c r="L2073" s="22">
        <v>2070</v>
      </c>
      <c r="M2073" s="22" t="e">
        <f>IF(#REF!=#REF!,1,0)</f>
        <v>#REF!</v>
      </c>
      <c r="N2073" s="22" t="e">
        <f>IF(M2073=0,"",COUNTIF(M$4:M2073,1))</f>
        <v>#REF!</v>
      </c>
      <c r="O2073" s="53" t="e">
        <f>IF(#REF!=zz!BR$2396,1,0)</f>
        <v>#REF!</v>
      </c>
      <c r="P2073" s="53" t="e">
        <f>IF(O2073=0,"",COUNTIF(O$4:O2073,1))</f>
        <v>#REF!</v>
      </c>
      <c r="Q2073" s="53" t="e">
        <f>IF(#REF!=zz!BR$2398,1,0)</f>
        <v>#REF!</v>
      </c>
      <c r="R2073" s="53" t="e">
        <f>IF(Q2073=0,"",COUNTIF(Q$4:Q2073,1))</f>
        <v>#REF!</v>
      </c>
      <c r="S2073" s="53" t="e">
        <f>IF(#REF!=zz!BR$2400,1,0)</f>
        <v>#REF!</v>
      </c>
      <c r="T2073" s="53" t="e">
        <f>IF(S2073=0,"",COUNTIF(S$4:S2073,1))</f>
        <v>#REF!</v>
      </c>
      <c r="U2073" s="53" t="e">
        <f>IF(#REF!&lt;&gt;"",1,"")</f>
        <v>#REF!</v>
      </c>
      <c r="V2073" s="53" t="e">
        <f>IF(U2073="","",COUNTIF(U$4:U2073,1))</f>
        <v>#REF!</v>
      </c>
      <c r="W2073" s="53" t="e">
        <f>#REF!</f>
        <v>#REF!</v>
      </c>
      <c r="X2073" s="53" t="e">
        <f>IF(W2073=0,"",COUNTIF(W$4:W2073,1))</f>
        <v>#REF!</v>
      </c>
    </row>
    <row r="2074" spans="12:24" s="21" customFormat="1" x14ac:dyDescent="0.2">
      <c r="L2074" s="22">
        <v>2071</v>
      </c>
      <c r="M2074" s="22" t="e">
        <f>IF(#REF!=#REF!,1,0)</f>
        <v>#REF!</v>
      </c>
      <c r="N2074" s="22" t="e">
        <f>IF(M2074=0,"",COUNTIF(M$4:M2074,1))</f>
        <v>#REF!</v>
      </c>
      <c r="O2074" s="53" t="e">
        <f>IF(#REF!=zz!BR$2396,1,0)</f>
        <v>#REF!</v>
      </c>
      <c r="P2074" s="53" t="e">
        <f>IF(O2074=0,"",COUNTIF(O$4:O2074,1))</f>
        <v>#REF!</v>
      </c>
      <c r="Q2074" s="53" t="e">
        <f>IF(#REF!=zz!BR$2398,1,0)</f>
        <v>#REF!</v>
      </c>
      <c r="R2074" s="53" t="e">
        <f>IF(Q2074=0,"",COUNTIF(Q$4:Q2074,1))</f>
        <v>#REF!</v>
      </c>
      <c r="S2074" s="53" t="e">
        <f>IF(#REF!=zz!BR$2400,1,0)</f>
        <v>#REF!</v>
      </c>
      <c r="T2074" s="53" t="e">
        <f>IF(S2074=0,"",COUNTIF(S$4:S2074,1))</f>
        <v>#REF!</v>
      </c>
      <c r="U2074" s="53" t="e">
        <f>IF(#REF!&lt;&gt;"",1,"")</f>
        <v>#REF!</v>
      </c>
      <c r="V2074" s="53" t="e">
        <f>IF(U2074="","",COUNTIF(U$4:U2074,1))</f>
        <v>#REF!</v>
      </c>
      <c r="W2074" s="53" t="e">
        <f>#REF!</f>
        <v>#REF!</v>
      </c>
      <c r="X2074" s="53" t="e">
        <f>IF(W2074=0,"",COUNTIF(W$4:W2074,1))</f>
        <v>#REF!</v>
      </c>
    </row>
    <row r="2075" spans="12:24" s="21" customFormat="1" x14ac:dyDescent="0.2">
      <c r="L2075" s="22">
        <v>2072</v>
      </c>
      <c r="M2075" s="22" t="e">
        <f>IF(#REF!=#REF!,1,0)</f>
        <v>#REF!</v>
      </c>
      <c r="N2075" s="22" t="e">
        <f>IF(M2075=0,"",COUNTIF(M$4:M2075,1))</f>
        <v>#REF!</v>
      </c>
      <c r="O2075" s="53" t="e">
        <f>IF(#REF!=zz!BR$2396,1,0)</f>
        <v>#REF!</v>
      </c>
      <c r="P2075" s="53" t="e">
        <f>IF(O2075=0,"",COUNTIF(O$4:O2075,1))</f>
        <v>#REF!</v>
      </c>
      <c r="Q2075" s="53" t="e">
        <f>IF(#REF!=zz!BR$2398,1,0)</f>
        <v>#REF!</v>
      </c>
      <c r="R2075" s="53" t="e">
        <f>IF(Q2075=0,"",COUNTIF(Q$4:Q2075,1))</f>
        <v>#REF!</v>
      </c>
      <c r="S2075" s="53" t="e">
        <f>IF(#REF!=zz!BR$2400,1,0)</f>
        <v>#REF!</v>
      </c>
      <c r="T2075" s="53" t="e">
        <f>IF(S2075=0,"",COUNTIF(S$4:S2075,1))</f>
        <v>#REF!</v>
      </c>
      <c r="U2075" s="53" t="e">
        <f>IF(#REF!&lt;&gt;"",1,"")</f>
        <v>#REF!</v>
      </c>
      <c r="V2075" s="53" t="e">
        <f>IF(U2075="","",COUNTIF(U$4:U2075,1))</f>
        <v>#REF!</v>
      </c>
      <c r="W2075" s="53" t="e">
        <f>#REF!</f>
        <v>#REF!</v>
      </c>
      <c r="X2075" s="53" t="e">
        <f>IF(W2075=0,"",COUNTIF(W$4:W2075,1))</f>
        <v>#REF!</v>
      </c>
    </row>
    <row r="2076" spans="12:24" s="21" customFormat="1" x14ac:dyDescent="0.2">
      <c r="L2076" s="22">
        <v>2073</v>
      </c>
      <c r="M2076" s="22" t="e">
        <f>IF(#REF!=#REF!,1,0)</f>
        <v>#REF!</v>
      </c>
      <c r="N2076" s="22" t="e">
        <f>IF(M2076=0,"",COUNTIF(M$4:M2076,1))</f>
        <v>#REF!</v>
      </c>
      <c r="O2076" s="53" t="e">
        <f>IF(#REF!=zz!BR$2396,1,0)</f>
        <v>#REF!</v>
      </c>
      <c r="P2076" s="53" t="e">
        <f>IF(O2076=0,"",COUNTIF(O$4:O2076,1))</f>
        <v>#REF!</v>
      </c>
      <c r="Q2076" s="53" t="e">
        <f>IF(#REF!=zz!BR$2398,1,0)</f>
        <v>#REF!</v>
      </c>
      <c r="R2076" s="53" t="e">
        <f>IF(Q2076=0,"",COUNTIF(Q$4:Q2076,1))</f>
        <v>#REF!</v>
      </c>
      <c r="S2076" s="53" t="e">
        <f>IF(#REF!=zz!BR$2400,1,0)</f>
        <v>#REF!</v>
      </c>
      <c r="T2076" s="53" t="e">
        <f>IF(S2076=0,"",COUNTIF(S$4:S2076,1))</f>
        <v>#REF!</v>
      </c>
      <c r="U2076" s="53" t="e">
        <f>IF(#REF!&lt;&gt;"",1,"")</f>
        <v>#REF!</v>
      </c>
      <c r="V2076" s="53" t="e">
        <f>IF(U2076="","",COUNTIF(U$4:U2076,1))</f>
        <v>#REF!</v>
      </c>
      <c r="W2076" s="53" t="e">
        <f>#REF!</f>
        <v>#REF!</v>
      </c>
      <c r="X2076" s="53" t="e">
        <f>IF(W2076=0,"",COUNTIF(W$4:W2076,1))</f>
        <v>#REF!</v>
      </c>
    </row>
    <row r="2077" spans="12:24" s="21" customFormat="1" x14ac:dyDescent="0.2">
      <c r="L2077" s="22">
        <v>2074</v>
      </c>
      <c r="M2077" s="22" t="e">
        <f>IF(#REF!=#REF!,1,0)</f>
        <v>#REF!</v>
      </c>
      <c r="N2077" s="22" t="e">
        <f>IF(M2077=0,"",COUNTIF(M$4:M2077,1))</f>
        <v>#REF!</v>
      </c>
      <c r="O2077" s="53" t="e">
        <f>IF(#REF!=zz!BR$2396,1,0)</f>
        <v>#REF!</v>
      </c>
      <c r="P2077" s="53" t="e">
        <f>IF(O2077=0,"",COUNTIF(O$4:O2077,1))</f>
        <v>#REF!</v>
      </c>
      <c r="Q2077" s="53" t="e">
        <f>IF(#REF!=zz!BR$2398,1,0)</f>
        <v>#REF!</v>
      </c>
      <c r="R2077" s="53" t="e">
        <f>IF(Q2077=0,"",COUNTIF(Q$4:Q2077,1))</f>
        <v>#REF!</v>
      </c>
      <c r="S2077" s="53" t="e">
        <f>IF(#REF!=zz!BR$2400,1,0)</f>
        <v>#REF!</v>
      </c>
      <c r="T2077" s="53" t="e">
        <f>IF(S2077=0,"",COUNTIF(S$4:S2077,1))</f>
        <v>#REF!</v>
      </c>
      <c r="U2077" s="53" t="e">
        <f>IF(#REF!&lt;&gt;"",1,"")</f>
        <v>#REF!</v>
      </c>
      <c r="V2077" s="53" t="e">
        <f>IF(U2077="","",COUNTIF(U$4:U2077,1))</f>
        <v>#REF!</v>
      </c>
      <c r="W2077" s="53" t="e">
        <f>#REF!</f>
        <v>#REF!</v>
      </c>
      <c r="X2077" s="53" t="e">
        <f>IF(W2077=0,"",COUNTIF(W$4:W2077,1))</f>
        <v>#REF!</v>
      </c>
    </row>
    <row r="2078" spans="12:24" s="21" customFormat="1" x14ac:dyDescent="0.2">
      <c r="L2078" s="22">
        <v>2075</v>
      </c>
      <c r="M2078" s="22" t="e">
        <f>IF(#REF!=#REF!,1,0)</f>
        <v>#REF!</v>
      </c>
      <c r="N2078" s="22" t="e">
        <f>IF(M2078=0,"",COUNTIF(M$4:M2078,1))</f>
        <v>#REF!</v>
      </c>
      <c r="O2078" s="53" t="e">
        <f>IF(#REF!=zz!BR$2396,1,0)</f>
        <v>#REF!</v>
      </c>
      <c r="P2078" s="53" t="e">
        <f>IF(O2078=0,"",COUNTIF(O$4:O2078,1))</f>
        <v>#REF!</v>
      </c>
      <c r="Q2078" s="53" t="e">
        <f>IF(#REF!=zz!BR$2398,1,0)</f>
        <v>#REF!</v>
      </c>
      <c r="R2078" s="53" t="e">
        <f>IF(Q2078=0,"",COUNTIF(Q$4:Q2078,1))</f>
        <v>#REF!</v>
      </c>
      <c r="S2078" s="53" t="e">
        <f>IF(#REF!=zz!BR$2400,1,0)</f>
        <v>#REF!</v>
      </c>
      <c r="T2078" s="53" t="e">
        <f>IF(S2078=0,"",COUNTIF(S$4:S2078,1))</f>
        <v>#REF!</v>
      </c>
      <c r="U2078" s="53" t="e">
        <f>IF(#REF!&lt;&gt;"",1,"")</f>
        <v>#REF!</v>
      </c>
      <c r="V2078" s="53" t="e">
        <f>IF(U2078="","",COUNTIF(U$4:U2078,1))</f>
        <v>#REF!</v>
      </c>
      <c r="W2078" s="53" t="e">
        <f>#REF!</f>
        <v>#REF!</v>
      </c>
      <c r="X2078" s="53" t="e">
        <f>IF(W2078=0,"",COUNTIF(W$4:W2078,1))</f>
        <v>#REF!</v>
      </c>
    </row>
    <row r="2079" spans="12:24" s="21" customFormat="1" x14ac:dyDescent="0.2">
      <c r="L2079" s="22">
        <v>2076</v>
      </c>
      <c r="M2079" s="22" t="e">
        <f>IF(#REF!=#REF!,1,0)</f>
        <v>#REF!</v>
      </c>
      <c r="N2079" s="22" t="e">
        <f>IF(M2079=0,"",COUNTIF(M$4:M2079,1))</f>
        <v>#REF!</v>
      </c>
      <c r="O2079" s="53" t="e">
        <f>IF(#REF!=zz!BR$2396,1,0)</f>
        <v>#REF!</v>
      </c>
      <c r="P2079" s="53" t="e">
        <f>IF(O2079=0,"",COUNTIF(O$4:O2079,1))</f>
        <v>#REF!</v>
      </c>
      <c r="Q2079" s="53" t="e">
        <f>IF(#REF!=zz!BR$2398,1,0)</f>
        <v>#REF!</v>
      </c>
      <c r="R2079" s="53" t="e">
        <f>IF(Q2079=0,"",COUNTIF(Q$4:Q2079,1))</f>
        <v>#REF!</v>
      </c>
      <c r="S2079" s="53" t="e">
        <f>IF(#REF!=zz!BR$2400,1,0)</f>
        <v>#REF!</v>
      </c>
      <c r="T2079" s="53" t="e">
        <f>IF(S2079=0,"",COUNTIF(S$4:S2079,1))</f>
        <v>#REF!</v>
      </c>
      <c r="U2079" s="53" t="e">
        <f>IF(#REF!&lt;&gt;"",1,"")</f>
        <v>#REF!</v>
      </c>
      <c r="V2079" s="53" t="e">
        <f>IF(U2079="","",COUNTIF(U$4:U2079,1))</f>
        <v>#REF!</v>
      </c>
      <c r="W2079" s="53" t="e">
        <f>#REF!</f>
        <v>#REF!</v>
      </c>
      <c r="X2079" s="53" t="e">
        <f>IF(W2079=0,"",COUNTIF(W$4:W2079,1))</f>
        <v>#REF!</v>
      </c>
    </row>
    <row r="2080" spans="12:24" s="21" customFormat="1" x14ac:dyDescent="0.2">
      <c r="L2080" s="22">
        <v>2077</v>
      </c>
      <c r="M2080" s="22" t="e">
        <f>IF(#REF!=#REF!,1,0)</f>
        <v>#REF!</v>
      </c>
      <c r="N2080" s="22" t="e">
        <f>IF(M2080=0,"",COUNTIF(M$4:M2080,1))</f>
        <v>#REF!</v>
      </c>
      <c r="O2080" s="53" t="e">
        <f>IF(#REF!=zz!BR$2396,1,0)</f>
        <v>#REF!</v>
      </c>
      <c r="P2080" s="53" t="e">
        <f>IF(O2080=0,"",COUNTIF(O$4:O2080,1))</f>
        <v>#REF!</v>
      </c>
      <c r="Q2080" s="53" t="e">
        <f>IF(#REF!=zz!BR$2398,1,0)</f>
        <v>#REF!</v>
      </c>
      <c r="R2080" s="53" t="e">
        <f>IF(Q2080=0,"",COUNTIF(Q$4:Q2080,1))</f>
        <v>#REF!</v>
      </c>
      <c r="S2080" s="53" t="e">
        <f>IF(#REF!=zz!BR$2400,1,0)</f>
        <v>#REF!</v>
      </c>
      <c r="T2080" s="53" t="e">
        <f>IF(S2080=0,"",COUNTIF(S$4:S2080,1))</f>
        <v>#REF!</v>
      </c>
      <c r="U2080" s="53" t="e">
        <f>IF(#REF!&lt;&gt;"",1,"")</f>
        <v>#REF!</v>
      </c>
      <c r="V2080" s="53" t="e">
        <f>IF(U2080="","",COUNTIF(U$4:U2080,1))</f>
        <v>#REF!</v>
      </c>
      <c r="W2080" s="53" t="e">
        <f>#REF!</f>
        <v>#REF!</v>
      </c>
      <c r="X2080" s="53" t="e">
        <f>IF(W2080=0,"",COUNTIF(W$4:W2080,1))</f>
        <v>#REF!</v>
      </c>
    </row>
    <row r="2081" spans="12:24" s="21" customFormat="1" x14ac:dyDescent="0.2">
      <c r="L2081" s="22">
        <v>2078</v>
      </c>
      <c r="M2081" s="22" t="e">
        <f>IF(#REF!=#REF!,1,0)</f>
        <v>#REF!</v>
      </c>
      <c r="N2081" s="22" t="e">
        <f>IF(M2081=0,"",COUNTIF(M$4:M2081,1))</f>
        <v>#REF!</v>
      </c>
      <c r="O2081" s="53" t="e">
        <f>IF(#REF!=zz!BR$2396,1,0)</f>
        <v>#REF!</v>
      </c>
      <c r="P2081" s="53" t="e">
        <f>IF(O2081=0,"",COUNTIF(O$4:O2081,1))</f>
        <v>#REF!</v>
      </c>
      <c r="Q2081" s="53" t="e">
        <f>IF(#REF!=zz!BR$2398,1,0)</f>
        <v>#REF!</v>
      </c>
      <c r="R2081" s="53" t="e">
        <f>IF(Q2081=0,"",COUNTIF(Q$4:Q2081,1))</f>
        <v>#REF!</v>
      </c>
      <c r="S2081" s="53" t="e">
        <f>IF(#REF!=zz!BR$2400,1,0)</f>
        <v>#REF!</v>
      </c>
      <c r="T2081" s="53" t="e">
        <f>IF(S2081=0,"",COUNTIF(S$4:S2081,1))</f>
        <v>#REF!</v>
      </c>
      <c r="U2081" s="53" t="e">
        <f>IF(#REF!&lt;&gt;"",1,"")</f>
        <v>#REF!</v>
      </c>
      <c r="V2081" s="53" t="e">
        <f>IF(U2081="","",COUNTIF(U$4:U2081,1))</f>
        <v>#REF!</v>
      </c>
      <c r="W2081" s="53" t="e">
        <f>#REF!</f>
        <v>#REF!</v>
      </c>
      <c r="X2081" s="53" t="e">
        <f>IF(W2081=0,"",COUNTIF(W$4:W2081,1))</f>
        <v>#REF!</v>
      </c>
    </row>
    <row r="2082" spans="12:24" s="21" customFormat="1" x14ac:dyDescent="0.2">
      <c r="L2082" s="22">
        <v>2079</v>
      </c>
      <c r="M2082" s="22" t="e">
        <f>IF(#REF!=#REF!,1,0)</f>
        <v>#REF!</v>
      </c>
      <c r="N2082" s="22" t="e">
        <f>IF(M2082=0,"",COUNTIF(M$4:M2082,1))</f>
        <v>#REF!</v>
      </c>
      <c r="O2082" s="53" t="e">
        <f>IF(#REF!=zz!BR$2396,1,0)</f>
        <v>#REF!</v>
      </c>
      <c r="P2082" s="53" t="e">
        <f>IF(O2082=0,"",COUNTIF(O$4:O2082,1))</f>
        <v>#REF!</v>
      </c>
      <c r="Q2082" s="53" t="e">
        <f>IF(#REF!=zz!BR$2398,1,0)</f>
        <v>#REF!</v>
      </c>
      <c r="R2082" s="53" t="e">
        <f>IF(Q2082=0,"",COUNTIF(Q$4:Q2082,1))</f>
        <v>#REF!</v>
      </c>
      <c r="S2082" s="53" t="e">
        <f>IF(#REF!=zz!BR$2400,1,0)</f>
        <v>#REF!</v>
      </c>
      <c r="T2082" s="53" t="e">
        <f>IF(S2082=0,"",COUNTIF(S$4:S2082,1))</f>
        <v>#REF!</v>
      </c>
      <c r="U2082" s="53" t="e">
        <f>IF(#REF!&lt;&gt;"",1,"")</f>
        <v>#REF!</v>
      </c>
      <c r="V2082" s="53" t="e">
        <f>IF(U2082="","",COUNTIF(U$4:U2082,1))</f>
        <v>#REF!</v>
      </c>
      <c r="W2082" s="53" t="e">
        <f>#REF!</f>
        <v>#REF!</v>
      </c>
      <c r="X2082" s="53" t="e">
        <f>IF(W2082=0,"",COUNTIF(W$4:W2082,1))</f>
        <v>#REF!</v>
      </c>
    </row>
    <row r="2083" spans="12:24" s="21" customFormat="1" x14ac:dyDescent="0.2">
      <c r="L2083" s="22">
        <v>2080</v>
      </c>
      <c r="M2083" s="22" t="e">
        <f>IF(#REF!=#REF!,1,0)</f>
        <v>#REF!</v>
      </c>
      <c r="N2083" s="22" t="e">
        <f>IF(M2083=0,"",COUNTIF(M$4:M2083,1))</f>
        <v>#REF!</v>
      </c>
      <c r="O2083" s="53" t="e">
        <f>IF(#REF!=zz!BR$2396,1,0)</f>
        <v>#REF!</v>
      </c>
      <c r="P2083" s="53" t="e">
        <f>IF(O2083=0,"",COUNTIF(O$4:O2083,1))</f>
        <v>#REF!</v>
      </c>
      <c r="Q2083" s="53" t="e">
        <f>IF(#REF!=zz!BR$2398,1,0)</f>
        <v>#REF!</v>
      </c>
      <c r="R2083" s="53" t="e">
        <f>IF(Q2083=0,"",COUNTIF(Q$4:Q2083,1))</f>
        <v>#REF!</v>
      </c>
      <c r="S2083" s="53" t="e">
        <f>IF(#REF!=zz!BR$2400,1,0)</f>
        <v>#REF!</v>
      </c>
      <c r="T2083" s="53" t="e">
        <f>IF(S2083=0,"",COUNTIF(S$4:S2083,1))</f>
        <v>#REF!</v>
      </c>
      <c r="U2083" s="53" t="e">
        <f>IF(#REF!&lt;&gt;"",1,"")</f>
        <v>#REF!</v>
      </c>
      <c r="V2083" s="53" t="e">
        <f>IF(U2083="","",COUNTIF(U$4:U2083,1))</f>
        <v>#REF!</v>
      </c>
      <c r="W2083" s="53" t="e">
        <f>#REF!</f>
        <v>#REF!</v>
      </c>
      <c r="X2083" s="53" t="e">
        <f>IF(W2083=0,"",COUNTIF(W$4:W2083,1))</f>
        <v>#REF!</v>
      </c>
    </row>
    <row r="2084" spans="12:24" s="21" customFormat="1" x14ac:dyDescent="0.2">
      <c r="L2084" s="22">
        <v>2081</v>
      </c>
      <c r="M2084" s="22" t="e">
        <f>IF(#REF!=#REF!,1,0)</f>
        <v>#REF!</v>
      </c>
      <c r="N2084" s="22" t="e">
        <f>IF(M2084=0,"",COUNTIF(M$4:M2084,1))</f>
        <v>#REF!</v>
      </c>
      <c r="O2084" s="53" t="e">
        <f>IF(#REF!=zz!BR$2396,1,0)</f>
        <v>#REF!</v>
      </c>
      <c r="P2084" s="53" t="e">
        <f>IF(O2084=0,"",COUNTIF(O$4:O2084,1))</f>
        <v>#REF!</v>
      </c>
      <c r="Q2084" s="53" t="e">
        <f>IF(#REF!=zz!BR$2398,1,0)</f>
        <v>#REF!</v>
      </c>
      <c r="R2084" s="53" t="e">
        <f>IF(Q2084=0,"",COUNTIF(Q$4:Q2084,1))</f>
        <v>#REF!</v>
      </c>
      <c r="S2084" s="53" t="e">
        <f>IF(#REF!=zz!BR$2400,1,0)</f>
        <v>#REF!</v>
      </c>
      <c r="T2084" s="53" t="e">
        <f>IF(S2084=0,"",COUNTIF(S$4:S2084,1))</f>
        <v>#REF!</v>
      </c>
      <c r="U2084" s="53" t="e">
        <f>IF(#REF!&lt;&gt;"",1,"")</f>
        <v>#REF!</v>
      </c>
      <c r="V2084" s="53" t="e">
        <f>IF(U2084="","",COUNTIF(U$4:U2084,1))</f>
        <v>#REF!</v>
      </c>
      <c r="W2084" s="53" t="e">
        <f>#REF!</f>
        <v>#REF!</v>
      </c>
      <c r="X2084" s="53" t="e">
        <f>IF(W2084=0,"",COUNTIF(W$4:W2084,1))</f>
        <v>#REF!</v>
      </c>
    </row>
    <row r="2085" spans="12:24" s="21" customFormat="1" x14ac:dyDescent="0.2">
      <c r="L2085" s="22">
        <v>2082</v>
      </c>
      <c r="M2085" s="22" t="e">
        <f>IF(#REF!=#REF!,1,0)</f>
        <v>#REF!</v>
      </c>
      <c r="N2085" s="22" t="e">
        <f>IF(M2085=0,"",COUNTIF(M$4:M2085,1))</f>
        <v>#REF!</v>
      </c>
      <c r="O2085" s="53" t="e">
        <f>IF(#REF!=zz!BR$2396,1,0)</f>
        <v>#REF!</v>
      </c>
      <c r="P2085" s="53" t="e">
        <f>IF(O2085=0,"",COUNTIF(O$4:O2085,1))</f>
        <v>#REF!</v>
      </c>
      <c r="Q2085" s="53" t="e">
        <f>IF(#REF!=zz!BR$2398,1,0)</f>
        <v>#REF!</v>
      </c>
      <c r="R2085" s="53" t="e">
        <f>IF(Q2085=0,"",COUNTIF(Q$4:Q2085,1))</f>
        <v>#REF!</v>
      </c>
      <c r="S2085" s="53" t="e">
        <f>IF(#REF!=zz!BR$2400,1,0)</f>
        <v>#REF!</v>
      </c>
      <c r="T2085" s="53" t="e">
        <f>IF(S2085=0,"",COUNTIF(S$4:S2085,1))</f>
        <v>#REF!</v>
      </c>
      <c r="U2085" s="53" t="e">
        <f>IF(#REF!&lt;&gt;"",1,"")</f>
        <v>#REF!</v>
      </c>
      <c r="V2085" s="53" t="e">
        <f>IF(U2085="","",COUNTIF(U$4:U2085,1))</f>
        <v>#REF!</v>
      </c>
      <c r="W2085" s="53" t="e">
        <f>#REF!</f>
        <v>#REF!</v>
      </c>
      <c r="X2085" s="53" t="e">
        <f>IF(W2085=0,"",COUNTIF(W$4:W2085,1))</f>
        <v>#REF!</v>
      </c>
    </row>
    <row r="2086" spans="12:24" s="21" customFormat="1" x14ac:dyDescent="0.2">
      <c r="L2086" s="22">
        <v>2083</v>
      </c>
      <c r="M2086" s="22" t="e">
        <f>IF(#REF!=#REF!,1,0)</f>
        <v>#REF!</v>
      </c>
      <c r="N2086" s="22" t="e">
        <f>IF(M2086=0,"",COUNTIF(M$4:M2086,1))</f>
        <v>#REF!</v>
      </c>
      <c r="O2086" s="53" t="e">
        <f>IF(#REF!=zz!BR$2396,1,0)</f>
        <v>#REF!</v>
      </c>
      <c r="P2086" s="53" t="e">
        <f>IF(O2086=0,"",COUNTIF(O$4:O2086,1))</f>
        <v>#REF!</v>
      </c>
      <c r="Q2086" s="53" t="e">
        <f>IF(#REF!=zz!BR$2398,1,0)</f>
        <v>#REF!</v>
      </c>
      <c r="R2086" s="53" t="e">
        <f>IF(Q2086=0,"",COUNTIF(Q$4:Q2086,1))</f>
        <v>#REF!</v>
      </c>
      <c r="S2086" s="53" t="e">
        <f>IF(#REF!=zz!BR$2400,1,0)</f>
        <v>#REF!</v>
      </c>
      <c r="T2086" s="53" t="e">
        <f>IF(S2086=0,"",COUNTIF(S$4:S2086,1))</f>
        <v>#REF!</v>
      </c>
      <c r="U2086" s="53" t="e">
        <f>IF(#REF!&lt;&gt;"",1,"")</f>
        <v>#REF!</v>
      </c>
      <c r="V2086" s="53" t="e">
        <f>IF(U2086="","",COUNTIF(U$4:U2086,1))</f>
        <v>#REF!</v>
      </c>
      <c r="W2086" s="53" t="e">
        <f>#REF!</f>
        <v>#REF!</v>
      </c>
      <c r="X2086" s="53" t="e">
        <f>IF(W2086=0,"",COUNTIF(W$4:W2086,1))</f>
        <v>#REF!</v>
      </c>
    </row>
    <row r="2087" spans="12:24" s="21" customFormat="1" x14ac:dyDescent="0.2">
      <c r="L2087" s="22">
        <v>2084</v>
      </c>
      <c r="M2087" s="22" t="e">
        <f>IF(#REF!=#REF!,1,0)</f>
        <v>#REF!</v>
      </c>
      <c r="N2087" s="22" t="e">
        <f>IF(M2087=0,"",COUNTIF(M$4:M2087,1))</f>
        <v>#REF!</v>
      </c>
      <c r="O2087" s="53" t="e">
        <f>IF(#REF!=zz!BR$2396,1,0)</f>
        <v>#REF!</v>
      </c>
      <c r="P2087" s="53" t="e">
        <f>IF(O2087=0,"",COUNTIF(O$4:O2087,1))</f>
        <v>#REF!</v>
      </c>
      <c r="Q2087" s="53" t="e">
        <f>IF(#REF!=zz!BR$2398,1,0)</f>
        <v>#REF!</v>
      </c>
      <c r="R2087" s="53" t="e">
        <f>IF(Q2087=0,"",COUNTIF(Q$4:Q2087,1))</f>
        <v>#REF!</v>
      </c>
      <c r="S2087" s="53" t="e">
        <f>IF(#REF!=zz!BR$2400,1,0)</f>
        <v>#REF!</v>
      </c>
      <c r="T2087" s="53" t="e">
        <f>IF(S2087=0,"",COUNTIF(S$4:S2087,1))</f>
        <v>#REF!</v>
      </c>
      <c r="U2087" s="53" t="e">
        <f>IF(#REF!&lt;&gt;"",1,"")</f>
        <v>#REF!</v>
      </c>
      <c r="V2087" s="53" t="e">
        <f>IF(U2087="","",COUNTIF(U$4:U2087,1))</f>
        <v>#REF!</v>
      </c>
      <c r="W2087" s="53" t="e">
        <f>#REF!</f>
        <v>#REF!</v>
      </c>
      <c r="X2087" s="53" t="e">
        <f>IF(W2087=0,"",COUNTIF(W$4:W2087,1))</f>
        <v>#REF!</v>
      </c>
    </row>
    <row r="2088" spans="12:24" s="21" customFormat="1" x14ac:dyDescent="0.2">
      <c r="L2088" s="22">
        <v>2085</v>
      </c>
      <c r="M2088" s="22" t="e">
        <f>IF(#REF!=#REF!,1,0)</f>
        <v>#REF!</v>
      </c>
      <c r="N2088" s="22" t="e">
        <f>IF(M2088=0,"",COUNTIF(M$4:M2088,1))</f>
        <v>#REF!</v>
      </c>
      <c r="O2088" s="53" t="e">
        <f>IF(#REF!=zz!BR$2396,1,0)</f>
        <v>#REF!</v>
      </c>
      <c r="P2088" s="53" t="e">
        <f>IF(O2088=0,"",COUNTIF(O$4:O2088,1))</f>
        <v>#REF!</v>
      </c>
      <c r="Q2088" s="53" t="e">
        <f>IF(#REF!=zz!BR$2398,1,0)</f>
        <v>#REF!</v>
      </c>
      <c r="R2088" s="53" t="e">
        <f>IF(Q2088=0,"",COUNTIF(Q$4:Q2088,1))</f>
        <v>#REF!</v>
      </c>
      <c r="S2088" s="53" t="e">
        <f>IF(#REF!=zz!BR$2400,1,0)</f>
        <v>#REF!</v>
      </c>
      <c r="T2088" s="53" t="e">
        <f>IF(S2088=0,"",COUNTIF(S$4:S2088,1))</f>
        <v>#REF!</v>
      </c>
      <c r="U2088" s="53" t="e">
        <f>IF(#REF!&lt;&gt;"",1,"")</f>
        <v>#REF!</v>
      </c>
      <c r="V2088" s="53" t="e">
        <f>IF(U2088="","",COUNTIF(U$4:U2088,1))</f>
        <v>#REF!</v>
      </c>
      <c r="W2088" s="53" t="e">
        <f>#REF!</f>
        <v>#REF!</v>
      </c>
      <c r="X2088" s="53" t="e">
        <f>IF(W2088=0,"",COUNTIF(W$4:W2088,1))</f>
        <v>#REF!</v>
      </c>
    </row>
    <row r="2089" spans="12:24" s="21" customFormat="1" x14ac:dyDescent="0.2">
      <c r="L2089" s="22">
        <v>2086</v>
      </c>
      <c r="M2089" s="22" t="e">
        <f>IF(#REF!=#REF!,1,0)</f>
        <v>#REF!</v>
      </c>
      <c r="N2089" s="22" t="e">
        <f>IF(M2089=0,"",COUNTIF(M$4:M2089,1))</f>
        <v>#REF!</v>
      </c>
      <c r="O2089" s="53" t="e">
        <f>IF(#REF!=zz!BR$2396,1,0)</f>
        <v>#REF!</v>
      </c>
      <c r="P2089" s="53" t="e">
        <f>IF(O2089=0,"",COUNTIF(O$4:O2089,1))</f>
        <v>#REF!</v>
      </c>
      <c r="Q2089" s="53" t="e">
        <f>IF(#REF!=zz!BR$2398,1,0)</f>
        <v>#REF!</v>
      </c>
      <c r="R2089" s="53" t="e">
        <f>IF(Q2089=0,"",COUNTIF(Q$4:Q2089,1))</f>
        <v>#REF!</v>
      </c>
      <c r="S2089" s="53" t="e">
        <f>IF(#REF!=zz!BR$2400,1,0)</f>
        <v>#REF!</v>
      </c>
      <c r="T2089" s="53" t="e">
        <f>IF(S2089=0,"",COUNTIF(S$4:S2089,1))</f>
        <v>#REF!</v>
      </c>
      <c r="U2089" s="53" t="e">
        <f>IF(#REF!&lt;&gt;"",1,"")</f>
        <v>#REF!</v>
      </c>
      <c r="V2089" s="53" t="e">
        <f>IF(U2089="","",COUNTIF(U$4:U2089,1))</f>
        <v>#REF!</v>
      </c>
      <c r="W2089" s="53" t="e">
        <f>#REF!</f>
        <v>#REF!</v>
      </c>
      <c r="X2089" s="53" t="e">
        <f>IF(W2089=0,"",COUNTIF(W$4:W2089,1))</f>
        <v>#REF!</v>
      </c>
    </row>
    <row r="2090" spans="12:24" s="21" customFormat="1" x14ac:dyDescent="0.2">
      <c r="L2090" s="22">
        <v>2087</v>
      </c>
      <c r="M2090" s="22" t="e">
        <f>IF(#REF!=#REF!,1,0)</f>
        <v>#REF!</v>
      </c>
      <c r="N2090" s="22" t="e">
        <f>IF(M2090=0,"",COUNTIF(M$4:M2090,1))</f>
        <v>#REF!</v>
      </c>
      <c r="O2090" s="53" t="e">
        <f>IF(#REF!=zz!BR$2396,1,0)</f>
        <v>#REF!</v>
      </c>
      <c r="P2090" s="53" t="e">
        <f>IF(O2090=0,"",COUNTIF(O$4:O2090,1))</f>
        <v>#REF!</v>
      </c>
      <c r="Q2090" s="53" t="e">
        <f>IF(#REF!=zz!BR$2398,1,0)</f>
        <v>#REF!</v>
      </c>
      <c r="R2090" s="53" t="e">
        <f>IF(Q2090=0,"",COUNTIF(Q$4:Q2090,1))</f>
        <v>#REF!</v>
      </c>
      <c r="S2090" s="53" t="e">
        <f>IF(#REF!=zz!BR$2400,1,0)</f>
        <v>#REF!</v>
      </c>
      <c r="T2090" s="53" t="e">
        <f>IF(S2090=0,"",COUNTIF(S$4:S2090,1))</f>
        <v>#REF!</v>
      </c>
      <c r="U2090" s="53" t="e">
        <f>IF(#REF!&lt;&gt;"",1,"")</f>
        <v>#REF!</v>
      </c>
      <c r="V2090" s="53" t="e">
        <f>IF(U2090="","",COUNTIF(U$4:U2090,1))</f>
        <v>#REF!</v>
      </c>
      <c r="W2090" s="53" t="e">
        <f>#REF!</f>
        <v>#REF!</v>
      </c>
      <c r="X2090" s="53" t="e">
        <f>IF(W2090=0,"",COUNTIF(W$4:W2090,1))</f>
        <v>#REF!</v>
      </c>
    </row>
    <row r="2091" spans="12:24" s="21" customFormat="1" x14ac:dyDescent="0.2">
      <c r="L2091" s="22">
        <v>2088</v>
      </c>
      <c r="M2091" s="22" t="e">
        <f>IF(#REF!=#REF!,1,0)</f>
        <v>#REF!</v>
      </c>
      <c r="N2091" s="22" t="e">
        <f>IF(M2091=0,"",COUNTIF(M$4:M2091,1))</f>
        <v>#REF!</v>
      </c>
      <c r="O2091" s="53" t="e">
        <f>IF(#REF!=zz!BR$2396,1,0)</f>
        <v>#REF!</v>
      </c>
      <c r="P2091" s="53" t="e">
        <f>IF(O2091=0,"",COUNTIF(O$4:O2091,1))</f>
        <v>#REF!</v>
      </c>
      <c r="Q2091" s="53" t="e">
        <f>IF(#REF!=zz!BR$2398,1,0)</f>
        <v>#REF!</v>
      </c>
      <c r="R2091" s="53" t="e">
        <f>IF(Q2091=0,"",COUNTIF(Q$4:Q2091,1))</f>
        <v>#REF!</v>
      </c>
      <c r="S2091" s="53" t="e">
        <f>IF(#REF!=zz!BR$2400,1,0)</f>
        <v>#REF!</v>
      </c>
      <c r="T2091" s="53" t="e">
        <f>IF(S2091=0,"",COUNTIF(S$4:S2091,1))</f>
        <v>#REF!</v>
      </c>
      <c r="U2091" s="53" t="e">
        <f>IF(#REF!&lt;&gt;"",1,"")</f>
        <v>#REF!</v>
      </c>
      <c r="V2091" s="53" t="e">
        <f>IF(U2091="","",COUNTIF(U$4:U2091,1))</f>
        <v>#REF!</v>
      </c>
      <c r="W2091" s="53" t="e">
        <f>#REF!</f>
        <v>#REF!</v>
      </c>
      <c r="X2091" s="53" t="e">
        <f>IF(W2091=0,"",COUNTIF(W$4:W2091,1))</f>
        <v>#REF!</v>
      </c>
    </row>
    <row r="2092" spans="12:24" s="21" customFormat="1" x14ac:dyDescent="0.2">
      <c r="L2092" s="22">
        <v>2089</v>
      </c>
      <c r="M2092" s="22" t="e">
        <f>IF(#REF!=#REF!,1,0)</f>
        <v>#REF!</v>
      </c>
      <c r="N2092" s="22" t="e">
        <f>IF(M2092=0,"",COUNTIF(M$4:M2092,1))</f>
        <v>#REF!</v>
      </c>
      <c r="O2092" s="53" t="e">
        <f>IF(#REF!=zz!BR$2396,1,0)</f>
        <v>#REF!</v>
      </c>
      <c r="P2092" s="53" t="e">
        <f>IF(O2092=0,"",COUNTIF(O$4:O2092,1))</f>
        <v>#REF!</v>
      </c>
      <c r="Q2092" s="53" t="e">
        <f>IF(#REF!=zz!BR$2398,1,0)</f>
        <v>#REF!</v>
      </c>
      <c r="R2092" s="53" t="e">
        <f>IF(Q2092=0,"",COUNTIF(Q$4:Q2092,1))</f>
        <v>#REF!</v>
      </c>
      <c r="S2092" s="53" t="e">
        <f>IF(#REF!=zz!BR$2400,1,0)</f>
        <v>#REF!</v>
      </c>
      <c r="T2092" s="53" t="e">
        <f>IF(S2092=0,"",COUNTIF(S$4:S2092,1))</f>
        <v>#REF!</v>
      </c>
      <c r="U2092" s="53" t="e">
        <f>IF(#REF!&lt;&gt;"",1,"")</f>
        <v>#REF!</v>
      </c>
      <c r="V2092" s="53" t="e">
        <f>IF(U2092="","",COUNTIF(U$4:U2092,1))</f>
        <v>#REF!</v>
      </c>
      <c r="W2092" s="53" t="e">
        <f>#REF!</f>
        <v>#REF!</v>
      </c>
      <c r="X2092" s="53" t="e">
        <f>IF(W2092=0,"",COUNTIF(W$4:W2092,1))</f>
        <v>#REF!</v>
      </c>
    </row>
    <row r="2093" spans="12:24" s="21" customFormat="1" x14ac:dyDescent="0.2">
      <c r="L2093" s="22">
        <v>2090</v>
      </c>
      <c r="M2093" s="22" t="e">
        <f>IF(#REF!=#REF!,1,0)</f>
        <v>#REF!</v>
      </c>
      <c r="N2093" s="22" t="e">
        <f>IF(M2093=0,"",COUNTIF(M$4:M2093,1))</f>
        <v>#REF!</v>
      </c>
      <c r="O2093" s="53" t="e">
        <f>IF(#REF!=zz!BR$2396,1,0)</f>
        <v>#REF!</v>
      </c>
      <c r="P2093" s="53" t="e">
        <f>IF(O2093=0,"",COUNTIF(O$4:O2093,1))</f>
        <v>#REF!</v>
      </c>
      <c r="Q2093" s="53" t="e">
        <f>IF(#REF!=zz!BR$2398,1,0)</f>
        <v>#REF!</v>
      </c>
      <c r="R2093" s="53" t="e">
        <f>IF(Q2093=0,"",COUNTIF(Q$4:Q2093,1))</f>
        <v>#REF!</v>
      </c>
      <c r="S2093" s="53" t="e">
        <f>IF(#REF!=zz!BR$2400,1,0)</f>
        <v>#REF!</v>
      </c>
      <c r="T2093" s="53" t="e">
        <f>IF(S2093=0,"",COUNTIF(S$4:S2093,1))</f>
        <v>#REF!</v>
      </c>
      <c r="U2093" s="53" t="e">
        <f>IF(#REF!&lt;&gt;"",1,"")</f>
        <v>#REF!</v>
      </c>
      <c r="V2093" s="53" t="e">
        <f>IF(U2093="","",COUNTIF(U$4:U2093,1))</f>
        <v>#REF!</v>
      </c>
      <c r="W2093" s="53" t="e">
        <f>#REF!</f>
        <v>#REF!</v>
      </c>
      <c r="X2093" s="53" t="e">
        <f>IF(W2093=0,"",COUNTIF(W$4:W2093,1))</f>
        <v>#REF!</v>
      </c>
    </row>
    <row r="2094" spans="12:24" s="21" customFormat="1" x14ac:dyDescent="0.2">
      <c r="L2094" s="22">
        <v>2091</v>
      </c>
      <c r="M2094" s="22" t="e">
        <f>IF(#REF!=#REF!,1,0)</f>
        <v>#REF!</v>
      </c>
      <c r="N2094" s="22" t="e">
        <f>IF(M2094=0,"",COUNTIF(M$4:M2094,1))</f>
        <v>#REF!</v>
      </c>
      <c r="O2094" s="53" t="e">
        <f>IF(#REF!=zz!BR$2396,1,0)</f>
        <v>#REF!</v>
      </c>
      <c r="P2094" s="53" t="e">
        <f>IF(O2094=0,"",COUNTIF(O$4:O2094,1))</f>
        <v>#REF!</v>
      </c>
      <c r="Q2094" s="53" t="e">
        <f>IF(#REF!=zz!BR$2398,1,0)</f>
        <v>#REF!</v>
      </c>
      <c r="R2094" s="53" t="e">
        <f>IF(Q2094=0,"",COUNTIF(Q$4:Q2094,1))</f>
        <v>#REF!</v>
      </c>
      <c r="S2094" s="53" t="e">
        <f>IF(#REF!=zz!BR$2400,1,0)</f>
        <v>#REF!</v>
      </c>
      <c r="T2094" s="53" t="e">
        <f>IF(S2094=0,"",COUNTIF(S$4:S2094,1))</f>
        <v>#REF!</v>
      </c>
      <c r="U2094" s="53" t="e">
        <f>IF(#REF!&lt;&gt;"",1,"")</f>
        <v>#REF!</v>
      </c>
      <c r="V2094" s="53" t="e">
        <f>IF(U2094="","",COUNTIF(U$4:U2094,1))</f>
        <v>#REF!</v>
      </c>
      <c r="W2094" s="53" t="e">
        <f>#REF!</f>
        <v>#REF!</v>
      </c>
      <c r="X2094" s="53" t="e">
        <f>IF(W2094=0,"",COUNTIF(W$4:W2094,1))</f>
        <v>#REF!</v>
      </c>
    </row>
    <row r="2095" spans="12:24" s="21" customFormat="1" x14ac:dyDescent="0.2">
      <c r="L2095" s="22">
        <v>2092</v>
      </c>
      <c r="M2095" s="22" t="e">
        <f>IF(#REF!=#REF!,1,0)</f>
        <v>#REF!</v>
      </c>
      <c r="N2095" s="22" t="e">
        <f>IF(M2095=0,"",COUNTIF(M$4:M2095,1))</f>
        <v>#REF!</v>
      </c>
      <c r="O2095" s="53" t="e">
        <f>IF(#REF!=zz!BR$2396,1,0)</f>
        <v>#REF!</v>
      </c>
      <c r="P2095" s="53" t="e">
        <f>IF(O2095=0,"",COUNTIF(O$4:O2095,1))</f>
        <v>#REF!</v>
      </c>
      <c r="Q2095" s="53" t="e">
        <f>IF(#REF!=zz!BR$2398,1,0)</f>
        <v>#REF!</v>
      </c>
      <c r="R2095" s="53" t="e">
        <f>IF(Q2095=0,"",COUNTIF(Q$4:Q2095,1))</f>
        <v>#REF!</v>
      </c>
      <c r="S2095" s="53" t="e">
        <f>IF(#REF!=zz!BR$2400,1,0)</f>
        <v>#REF!</v>
      </c>
      <c r="T2095" s="53" t="e">
        <f>IF(S2095=0,"",COUNTIF(S$4:S2095,1))</f>
        <v>#REF!</v>
      </c>
      <c r="U2095" s="53" t="e">
        <f>IF(#REF!&lt;&gt;"",1,"")</f>
        <v>#REF!</v>
      </c>
      <c r="V2095" s="53" t="e">
        <f>IF(U2095="","",COUNTIF(U$4:U2095,1))</f>
        <v>#REF!</v>
      </c>
      <c r="W2095" s="53" t="e">
        <f>#REF!</f>
        <v>#REF!</v>
      </c>
      <c r="X2095" s="53" t="e">
        <f>IF(W2095=0,"",COUNTIF(W$4:W2095,1))</f>
        <v>#REF!</v>
      </c>
    </row>
    <row r="2096" spans="12:24" s="21" customFormat="1" x14ac:dyDescent="0.2">
      <c r="L2096" s="22">
        <v>2093</v>
      </c>
      <c r="M2096" s="22" t="e">
        <f>IF(#REF!=#REF!,1,0)</f>
        <v>#REF!</v>
      </c>
      <c r="N2096" s="22" t="e">
        <f>IF(M2096=0,"",COUNTIF(M$4:M2096,1))</f>
        <v>#REF!</v>
      </c>
      <c r="O2096" s="53" t="e">
        <f>IF(#REF!=zz!BR$2396,1,0)</f>
        <v>#REF!</v>
      </c>
      <c r="P2096" s="53" t="e">
        <f>IF(O2096=0,"",COUNTIF(O$4:O2096,1))</f>
        <v>#REF!</v>
      </c>
      <c r="Q2096" s="53" t="e">
        <f>IF(#REF!=zz!BR$2398,1,0)</f>
        <v>#REF!</v>
      </c>
      <c r="R2096" s="53" t="e">
        <f>IF(Q2096=0,"",COUNTIF(Q$4:Q2096,1))</f>
        <v>#REF!</v>
      </c>
      <c r="S2096" s="53" t="e">
        <f>IF(#REF!=zz!BR$2400,1,0)</f>
        <v>#REF!</v>
      </c>
      <c r="T2096" s="53" t="e">
        <f>IF(S2096=0,"",COUNTIF(S$4:S2096,1))</f>
        <v>#REF!</v>
      </c>
      <c r="U2096" s="53" t="e">
        <f>IF(#REF!&lt;&gt;"",1,"")</f>
        <v>#REF!</v>
      </c>
      <c r="V2096" s="53" t="e">
        <f>IF(U2096="","",COUNTIF(U$4:U2096,1))</f>
        <v>#REF!</v>
      </c>
      <c r="W2096" s="53" t="e">
        <f>#REF!</f>
        <v>#REF!</v>
      </c>
      <c r="X2096" s="53" t="e">
        <f>IF(W2096=0,"",COUNTIF(W$4:W2096,1))</f>
        <v>#REF!</v>
      </c>
    </row>
    <row r="2097" spans="12:24" s="21" customFormat="1" x14ac:dyDescent="0.2">
      <c r="L2097" s="22">
        <v>2094</v>
      </c>
      <c r="M2097" s="22" t="e">
        <f>IF(#REF!=#REF!,1,0)</f>
        <v>#REF!</v>
      </c>
      <c r="N2097" s="22" t="e">
        <f>IF(M2097=0,"",COUNTIF(M$4:M2097,1))</f>
        <v>#REF!</v>
      </c>
      <c r="O2097" s="53" t="e">
        <f>IF(#REF!=zz!BR$2396,1,0)</f>
        <v>#REF!</v>
      </c>
      <c r="P2097" s="53" t="e">
        <f>IF(O2097=0,"",COUNTIF(O$4:O2097,1))</f>
        <v>#REF!</v>
      </c>
      <c r="Q2097" s="53" t="e">
        <f>IF(#REF!=zz!BR$2398,1,0)</f>
        <v>#REF!</v>
      </c>
      <c r="R2097" s="53" t="e">
        <f>IF(Q2097=0,"",COUNTIF(Q$4:Q2097,1))</f>
        <v>#REF!</v>
      </c>
      <c r="S2097" s="53" t="e">
        <f>IF(#REF!=zz!BR$2400,1,0)</f>
        <v>#REF!</v>
      </c>
      <c r="T2097" s="53" t="e">
        <f>IF(S2097=0,"",COUNTIF(S$4:S2097,1))</f>
        <v>#REF!</v>
      </c>
      <c r="U2097" s="53" t="e">
        <f>IF(#REF!&lt;&gt;"",1,"")</f>
        <v>#REF!</v>
      </c>
      <c r="V2097" s="53" t="e">
        <f>IF(U2097="","",COUNTIF(U$4:U2097,1))</f>
        <v>#REF!</v>
      </c>
      <c r="W2097" s="53" t="e">
        <f>#REF!</f>
        <v>#REF!</v>
      </c>
      <c r="X2097" s="53" t="e">
        <f>IF(W2097=0,"",COUNTIF(W$4:W2097,1))</f>
        <v>#REF!</v>
      </c>
    </row>
    <row r="2098" spans="12:24" s="21" customFormat="1" x14ac:dyDescent="0.2">
      <c r="L2098" s="22">
        <v>2095</v>
      </c>
      <c r="M2098" s="22" t="e">
        <f>IF(#REF!=#REF!,1,0)</f>
        <v>#REF!</v>
      </c>
      <c r="N2098" s="22" t="e">
        <f>IF(M2098=0,"",COUNTIF(M$4:M2098,1))</f>
        <v>#REF!</v>
      </c>
      <c r="O2098" s="53" t="e">
        <f>IF(#REF!=zz!BR$2396,1,0)</f>
        <v>#REF!</v>
      </c>
      <c r="P2098" s="53" t="e">
        <f>IF(O2098=0,"",COUNTIF(O$4:O2098,1))</f>
        <v>#REF!</v>
      </c>
      <c r="Q2098" s="53" t="e">
        <f>IF(#REF!=zz!BR$2398,1,0)</f>
        <v>#REF!</v>
      </c>
      <c r="R2098" s="53" t="e">
        <f>IF(Q2098=0,"",COUNTIF(Q$4:Q2098,1))</f>
        <v>#REF!</v>
      </c>
      <c r="S2098" s="53" t="e">
        <f>IF(#REF!=zz!BR$2400,1,0)</f>
        <v>#REF!</v>
      </c>
      <c r="T2098" s="53" t="e">
        <f>IF(S2098=0,"",COUNTIF(S$4:S2098,1))</f>
        <v>#REF!</v>
      </c>
      <c r="U2098" s="53" t="e">
        <f>IF(#REF!&lt;&gt;"",1,"")</f>
        <v>#REF!</v>
      </c>
      <c r="V2098" s="53" t="e">
        <f>IF(U2098="","",COUNTIF(U$4:U2098,1))</f>
        <v>#REF!</v>
      </c>
      <c r="W2098" s="53" t="e">
        <f>#REF!</f>
        <v>#REF!</v>
      </c>
      <c r="X2098" s="53" t="e">
        <f>IF(W2098=0,"",COUNTIF(W$4:W2098,1))</f>
        <v>#REF!</v>
      </c>
    </row>
    <row r="2099" spans="12:24" s="21" customFormat="1" x14ac:dyDescent="0.2">
      <c r="L2099" s="22">
        <v>2096</v>
      </c>
      <c r="M2099" s="22" t="e">
        <f>IF(#REF!=#REF!,1,0)</f>
        <v>#REF!</v>
      </c>
      <c r="N2099" s="22" t="e">
        <f>IF(M2099=0,"",COUNTIF(M$4:M2099,1))</f>
        <v>#REF!</v>
      </c>
      <c r="O2099" s="53" t="e">
        <f>IF(#REF!=zz!BR$2396,1,0)</f>
        <v>#REF!</v>
      </c>
      <c r="P2099" s="53" t="e">
        <f>IF(O2099=0,"",COUNTIF(O$4:O2099,1))</f>
        <v>#REF!</v>
      </c>
      <c r="Q2099" s="53" t="e">
        <f>IF(#REF!=zz!BR$2398,1,0)</f>
        <v>#REF!</v>
      </c>
      <c r="R2099" s="53" t="e">
        <f>IF(Q2099=0,"",COUNTIF(Q$4:Q2099,1))</f>
        <v>#REF!</v>
      </c>
      <c r="S2099" s="53" t="e">
        <f>IF(#REF!=zz!BR$2400,1,0)</f>
        <v>#REF!</v>
      </c>
      <c r="T2099" s="53" t="e">
        <f>IF(S2099=0,"",COUNTIF(S$4:S2099,1))</f>
        <v>#REF!</v>
      </c>
      <c r="U2099" s="53" t="e">
        <f>IF(#REF!&lt;&gt;"",1,"")</f>
        <v>#REF!</v>
      </c>
      <c r="V2099" s="53" t="e">
        <f>IF(U2099="","",COUNTIF(U$4:U2099,1))</f>
        <v>#REF!</v>
      </c>
      <c r="W2099" s="53" t="e">
        <f>#REF!</f>
        <v>#REF!</v>
      </c>
      <c r="X2099" s="53" t="e">
        <f>IF(W2099=0,"",COUNTIF(W$4:W2099,1))</f>
        <v>#REF!</v>
      </c>
    </row>
    <row r="2100" spans="12:24" s="21" customFormat="1" x14ac:dyDescent="0.2">
      <c r="L2100" s="22">
        <v>2097</v>
      </c>
      <c r="M2100" s="22" t="e">
        <f>IF(#REF!=#REF!,1,0)</f>
        <v>#REF!</v>
      </c>
      <c r="N2100" s="22" t="e">
        <f>IF(M2100=0,"",COUNTIF(M$4:M2100,1))</f>
        <v>#REF!</v>
      </c>
      <c r="O2100" s="53" t="e">
        <f>IF(#REF!=zz!BR$2396,1,0)</f>
        <v>#REF!</v>
      </c>
      <c r="P2100" s="53" t="e">
        <f>IF(O2100=0,"",COUNTIF(O$4:O2100,1))</f>
        <v>#REF!</v>
      </c>
      <c r="Q2100" s="53" t="e">
        <f>IF(#REF!=zz!BR$2398,1,0)</f>
        <v>#REF!</v>
      </c>
      <c r="R2100" s="53" t="e">
        <f>IF(Q2100=0,"",COUNTIF(Q$4:Q2100,1))</f>
        <v>#REF!</v>
      </c>
      <c r="S2100" s="53" t="e">
        <f>IF(#REF!=zz!BR$2400,1,0)</f>
        <v>#REF!</v>
      </c>
      <c r="T2100" s="53" t="e">
        <f>IF(S2100=0,"",COUNTIF(S$4:S2100,1))</f>
        <v>#REF!</v>
      </c>
      <c r="U2100" s="53" t="e">
        <f>IF(#REF!&lt;&gt;"",1,"")</f>
        <v>#REF!</v>
      </c>
      <c r="V2100" s="53" t="e">
        <f>IF(U2100="","",COUNTIF(U$4:U2100,1))</f>
        <v>#REF!</v>
      </c>
      <c r="W2100" s="53" t="e">
        <f>#REF!</f>
        <v>#REF!</v>
      </c>
      <c r="X2100" s="53" t="e">
        <f>IF(W2100=0,"",COUNTIF(W$4:W2100,1))</f>
        <v>#REF!</v>
      </c>
    </row>
    <row r="2101" spans="12:24" s="21" customFormat="1" x14ac:dyDescent="0.2">
      <c r="L2101" s="22">
        <v>2098</v>
      </c>
      <c r="M2101" s="22" t="e">
        <f>IF(#REF!=#REF!,1,0)</f>
        <v>#REF!</v>
      </c>
      <c r="N2101" s="22" t="e">
        <f>IF(M2101=0,"",COUNTIF(M$4:M2101,1))</f>
        <v>#REF!</v>
      </c>
      <c r="O2101" s="53" t="e">
        <f>IF(#REF!=zz!BR$2396,1,0)</f>
        <v>#REF!</v>
      </c>
      <c r="P2101" s="53" t="e">
        <f>IF(O2101=0,"",COUNTIF(O$4:O2101,1))</f>
        <v>#REF!</v>
      </c>
      <c r="Q2101" s="53" t="e">
        <f>IF(#REF!=zz!BR$2398,1,0)</f>
        <v>#REF!</v>
      </c>
      <c r="R2101" s="53" t="e">
        <f>IF(Q2101=0,"",COUNTIF(Q$4:Q2101,1))</f>
        <v>#REF!</v>
      </c>
      <c r="S2101" s="53" t="e">
        <f>IF(#REF!=zz!BR$2400,1,0)</f>
        <v>#REF!</v>
      </c>
      <c r="T2101" s="53" t="e">
        <f>IF(S2101=0,"",COUNTIF(S$4:S2101,1))</f>
        <v>#REF!</v>
      </c>
      <c r="U2101" s="53" t="e">
        <f>IF(#REF!&lt;&gt;"",1,"")</f>
        <v>#REF!</v>
      </c>
      <c r="V2101" s="53" t="e">
        <f>IF(U2101="","",COUNTIF(U$4:U2101,1))</f>
        <v>#REF!</v>
      </c>
      <c r="W2101" s="53" t="e">
        <f>#REF!</f>
        <v>#REF!</v>
      </c>
      <c r="X2101" s="53" t="e">
        <f>IF(W2101=0,"",COUNTIF(W$4:W2101,1))</f>
        <v>#REF!</v>
      </c>
    </row>
    <row r="2102" spans="12:24" s="21" customFormat="1" x14ac:dyDescent="0.2">
      <c r="L2102" s="22">
        <v>2099</v>
      </c>
      <c r="M2102" s="22" t="e">
        <f>IF(#REF!=#REF!,1,0)</f>
        <v>#REF!</v>
      </c>
      <c r="N2102" s="22" t="e">
        <f>IF(M2102=0,"",COUNTIF(M$4:M2102,1))</f>
        <v>#REF!</v>
      </c>
      <c r="O2102" s="53" t="e">
        <f>IF(#REF!=zz!BR$2396,1,0)</f>
        <v>#REF!</v>
      </c>
      <c r="P2102" s="53" t="e">
        <f>IF(O2102=0,"",COUNTIF(O$4:O2102,1))</f>
        <v>#REF!</v>
      </c>
      <c r="Q2102" s="53" t="e">
        <f>IF(#REF!=zz!BR$2398,1,0)</f>
        <v>#REF!</v>
      </c>
      <c r="R2102" s="53" t="e">
        <f>IF(Q2102=0,"",COUNTIF(Q$4:Q2102,1))</f>
        <v>#REF!</v>
      </c>
      <c r="S2102" s="53" t="e">
        <f>IF(#REF!=zz!BR$2400,1,0)</f>
        <v>#REF!</v>
      </c>
      <c r="T2102" s="53" t="e">
        <f>IF(S2102=0,"",COUNTIF(S$4:S2102,1))</f>
        <v>#REF!</v>
      </c>
      <c r="U2102" s="53" t="e">
        <f>IF(#REF!&lt;&gt;"",1,"")</f>
        <v>#REF!</v>
      </c>
      <c r="V2102" s="53" t="e">
        <f>IF(U2102="","",COUNTIF(U$4:U2102,1))</f>
        <v>#REF!</v>
      </c>
      <c r="W2102" s="53" t="e">
        <f>#REF!</f>
        <v>#REF!</v>
      </c>
      <c r="X2102" s="53" t="e">
        <f>IF(W2102=0,"",COUNTIF(W$4:W2102,1))</f>
        <v>#REF!</v>
      </c>
    </row>
    <row r="2103" spans="12:24" s="21" customFormat="1" x14ac:dyDescent="0.2">
      <c r="L2103" s="22">
        <v>2100</v>
      </c>
      <c r="M2103" s="22" t="e">
        <f>IF(#REF!=#REF!,1,0)</f>
        <v>#REF!</v>
      </c>
      <c r="N2103" s="22" t="e">
        <f>IF(M2103=0,"",COUNTIF(M$4:M2103,1))</f>
        <v>#REF!</v>
      </c>
      <c r="O2103" s="53" t="e">
        <f>IF(#REF!=zz!BR$2396,1,0)</f>
        <v>#REF!</v>
      </c>
      <c r="P2103" s="53" t="e">
        <f>IF(O2103=0,"",COUNTIF(O$4:O2103,1))</f>
        <v>#REF!</v>
      </c>
      <c r="Q2103" s="53" t="e">
        <f>IF(#REF!=zz!BR$2398,1,0)</f>
        <v>#REF!</v>
      </c>
      <c r="R2103" s="53" t="e">
        <f>IF(Q2103=0,"",COUNTIF(Q$4:Q2103,1))</f>
        <v>#REF!</v>
      </c>
      <c r="S2103" s="53" t="e">
        <f>IF(#REF!=zz!BR$2400,1,0)</f>
        <v>#REF!</v>
      </c>
      <c r="T2103" s="53" t="e">
        <f>IF(S2103=0,"",COUNTIF(S$4:S2103,1))</f>
        <v>#REF!</v>
      </c>
      <c r="U2103" s="53" t="e">
        <f>IF(#REF!&lt;&gt;"",1,"")</f>
        <v>#REF!</v>
      </c>
      <c r="V2103" s="53" t="e">
        <f>IF(U2103="","",COUNTIF(U$4:U2103,1))</f>
        <v>#REF!</v>
      </c>
      <c r="W2103" s="53" t="e">
        <f>#REF!</f>
        <v>#REF!</v>
      </c>
      <c r="X2103" s="53" t="e">
        <f>IF(W2103=0,"",COUNTIF(W$4:W2103,1))</f>
        <v>#REF!</v>
      </c>
    </row>
    <row r="2104" spans="12:24" s="21" customFormat="1" x14ac:dyDescent="0.2"/>
    <row r="2105" spans="12:24" s="21" customFormat="1" x14ac:dyDescent="0.2"/>
    <row r="2106" spans="12:24" s="21" customFormat="1" x14ac:dyDescent="0.2">
      <c r="O2106" s="22" t="s">
        <v>24</v>
      </c>
    </row>
    <row r="2107" spans="12:24" s="21" customFormat="1" x14ac:dyDescent="0.2">
      <c r="O2107" s="22" t="s">
        <v>25</v>
      </c>
    </row>
    <row r="2108" spans="12:24" s="21" customFormat="1" x14ac:dyDescent="0.2">
      <c r="O2108" s="22" t="s">
        <v>28</v>
      </c>
    </row>
    <row r="2109" spans="12:24" s="21" customFormat="1" x14ac:dyDescent="0.2">
      <c r="O2109" s="22" t="e">
        <f>E9</f>
        <v>#REF!</v>
      </c>
    </row>
    <row r="2110" spans="12:24" s="21" customFormat="1" x14ac:dyDescent="0.2">
      <c r="O2110" s="22" t="s">
        <v>26</v>
      </c>
    </row>
    <row r="2111" spans="12:24" s="21" customFormat="1" x14ac:dyDescent="0.2">
      <c r="O2111" s="22" t="s">
        <v>56</v>
      </c>
    </row>
    <row r="2112" spans="12:24" s="21" customFormat="1" x14ac:dyDescent="0.2">
      <c r="O2112" s="22" t="e">
        <f>LOOKUP(#REF!,#REF!,#REF!)</f>
        <v>#REF!</v>
      </c>
    </row>
    <row r="2113" spans="15:15" s="21" customFormat="1" x14ac:dyDescent="0.2">
      <c r="O2113" s="22" t="s">
        <v>27</v>
      </c>
    </row>
    <row r="2114" spans="15:15" s="21" customFormat="1" x14ac:dyDescent="0.2">
      <c r="O2114" s="22" t="str">
        <f>'ورود اطلاعات'!D2</f>
        <v>فرهنگ شهید پرکار</v>
      </c>
    </row>
    <row r="2115" spans="15:15" s="21" customFormat="1" x14ac:dyDescent="0.2">
      <c r="O2115" s="22" t="s">
        <v>57</v>
      </c>
    </row>
    <row r="2116" spans="15:15" s="21" customFormat="1" x14ac:dyDescent="0.2">
      <c r="O2116" s="22" t="e">
        <f>LOOKUP(#REF!,#REF!,#REF!)</f>
        <v>#REF!</v>
      </c>
    </row>
    <row r="2117" spans="15:15" s="21" customFormat="1" x14ac:dyDescent="0.2">
      <c r="O2117" s="22" t="s">
        <v>31</v>
      </c>
    </row>
    <row r="2118" spans="15:15" s="21" customFormat="1" x14ac:dyDescent="0.2">
      <c r="O2118" s="22" t="e">
        <f>LOOKUP(#REF!,#REF!,#REF!)</f>
        <v>#REF!</v>
      </c>
    </row>
    <row r="2119" spans="15:15" s="21" customFormat="1" x14ac:dyDescent="0.2">
      <c r="O2119" s="22" t="s">
        <v>45</v>
      </c>
    </row>
    <row r="2120" spans="15:15" s="21" customFormat="1" x14ac:dyDescent="0.2">
      <c r="O2120" s="22" t="e">
        <f>LOOKUP(#REF!,#REF!,#REF!)</f>
        <v>#REF!</v>
      </c>
    </row>
    <row r="2121" spans="15:15" s="21" customFormat="1" x14ac:dyDescent="0.2">
      <c r="O2121" s="22" t="s">
        <v>46</v>
      </c>
    </row>
    <row r="2122" spans="15:15" s="21" customFormat="1" x14ac:dyDescent="0.2">
      <c r="O2122" s="22" t="e">
        <f>LOOKUP(#REF!,#REF!,#REF!)</f>
        <v>#REF!</v>
      </c>
    </row>
    <row r="2123" spans="15:15" s="21" customFormat="1" x14ac:dyDescent="0.2">
      <c r="O2123" s="22" t="s">
        <v>34</v>
      </c>
    </row>
    <row r="2124" spans="15:15" s="21" customFormat="1" x14ac:dyDescent="0.2">
      <c r="O2124" s="22" t="e">
        <f>O2122</f>
        <v>#REF!</v>
      </c>
    </row>
    <row r="2125" spans="15:15" s="21" customFormat="1" x14ac:dyDescent="0.2">
      <c r="O2125" s="22" t="s">
        <v>35</v>
      </c>
    </row>
    <row r="2126" spans="15:15" s="21" customFormat="1" x14ac:dyDescent="0.2">
      <c r="O2126" s="22" t="e">
        <f>LOOKUP(#REF!,#REF!,#REF!)</f>
        <v>#REF!</v>
      </c>
    </row>
    <row r="2127" spans="15:15" s="21" customFormat="1" x14ac:dyDescent="0.2">
      <c r="O2127" s="22" t="s">
        <v>47</v>
      </c>
    </row>
    <row r="2128" spans="15:15" s="21" customFormat="1" x14ac:dyDescent="0.2">
      <c r="O2128" s="22" t="e">
        <f>LOOKUP(#REF!,#REF!,#REF!)</f>
        <v>#REF!</v>
      </c>
    </row>
    <row r="2129" spans="15:15" s="21" customFormat="1" x14ac:dyDescent="0.2">
      <c r="O2129" s="22" t="s">
        <v>48</v>
      </c>
    </row>
    <row r="2130" spans="15:15" s="21" customFormat="1" x14ac:dyDescent="0.2">
      <c r="O2130" s="22" t="str">
        <f>H15</f>
        <v>95-96</v>
      </c>
    </row>
    <row r="2131" spans="15:15" s="21" customFormat="1" x14ac:dyDescent="0.2">
      <c r="O2131" s="22" t="s">
        <v>49</v>
      </c>
    </row>
    <row r="2132" spans="15:15" s="21" customFormat="1" x14ac:dyDescent="0.2">
      <c r="O2132" s="22" t="e">
        <f>LOOKUP(#REF!,#REF!,#REF!)</f>
        <v>#REF!</v>
      </c>
    </row>
    <row r="2133" spans="15:15" s="21" customFormat="1" x14ac:dyDescent="0.2">
      <c r="O2133" s="22" t="s">
        <v>50</v>
      </c>
    </row>
    <row r="2134" spans="15:15" s="21" customFormat="1" x14ac:dyDescent="0.2">
      <c r="O2134" s="22" t="e">
        <f>O2116</f>
        <v>#REF!</v>
      </c>
    </row>
    <row r="2135" spans="15:15" s="21" customFormat="1" x14ac:dyDescent="0.2">
      <c r="O2135" s="22" t="s">
        <v>51</v>
      </c>
    </row>
    <row r="2136" spans="15:15" s="21" customFormat="1" x14ac:dyDescent="0.2">
      <c r="O2136" s="22" t="e">
        <f>LOOKUP(#REF!,#REF!,#REF!)</f>
        <v>#REF!</v>
      </c>
    </row>
    <row r="2137" spans="15:15" s="21" customFormat="1" x14ac:dyDescent="0.2">
      <c r="O2137" s="22" t="s">
        <v>52</v>
      </c>
    </row>
    <row r="2138" spans="15:15" s="21" customFormat="1" x14ac:dyDescent="0.2">
      <c r="O2138" s="22" t="e">
        <f>LOOKUP(#REF!,#REF!,#REF!)</f>
        <v>#REF!</v>
      </c>
    </row>
    <row r="2139" spans="15:15" s="21" customFormat="1" x14ac:dyDescent="0.2">
      <c r="O2139" s="22" t="s">
        <v>53</v>
      </c>
    </row>
    <row r="2140" spans="15:15" s="21" customFormat="1" x14ac:dyDescent="0.2">
      <c r="O2140" s="22" t="s">
        <v>54</v>
      </c>
    </row>
    <row r="2141" spans="15:15" s="21" customFormat="1" x14ac:dyDescent="0.2">
      <c r="O2141" s="22" t="e">
        <f>O2109</f>
        <v>#REF!</v>
      </c>
    </row>
    <row r="2142" spans="15:15" s="21" customFormat="1" x14ac:dyDescent="0.2">
      <c r="O2142" s="22" t="s">
        <v>42</v>
      </c>
    </row>
    <row r="2143" spans="15:15" s="21" customFormat="1" x14ac:dyDescent="0.2">
      <c r="O2143" s="22" t="e">
        <f>LOOKUP(#REF!,#REF!,#REF!)</f>
        <v>#REF!</v>
      </c>
    </row>
    <row r="2144" spans="15:15" s="21" customFormat="1" x14ac:dyDescent="0.2">
      <c r="O2144" s="22" t="s">
        <v>43</v>
      </c>
    </row>
    <row r="2145" spans="15:16" s="21" customFormat="1" x14ac:dyDescent="0.2">
      <c r="O2145" s="22" t="s">
        <v>55</v>
      </c>
    </row>
    <row r="2146" spans="15:16" s="21" customFormat="1" x14ac:dyDescent="0.2">
      <c r="O2146" s="22" t="str">
        <f>'ورود اطلاعات'!D2</f>
        <v>فرهنگ شهید پرکار</v>
      </c>
    </row>
    <row r="2147" spans="15:16" s="21" customFormat="1" x14ac:dyDescent="0.2">
      <c r="O2147" s="22" t="e">
        <f>'ورود اطلاعات'!#REF!</f>
        <v>#REF!</v>
      </c>
    </row>
    <row r="2148" spans="15:16" s="21" customFormat="1" x14ac:dyDescent="0.2">
      <c r="P2148" s="28" t="s">
        <v>68</v>
      </c>
    </row>
    <row r="2149" spans="15:16" s="21" customFormat="1" x14ac:dyDescent="0.2">
      <c r="P2149" s="28" t="str">
        <f>'ورود اطلاعات'!D2</f>
        <v>فرهنگ شهید پرکار</v>
      </c>
    </row>
    <row r="2150" spans="15:16" s="21" customFormat="1" x14ac:dyDescent="0.2">
      <c r="P2150" s="28" t="s">
        <v>13</v>
      </c>
    </row>
    <row r="2151" spans="15:16" s="21" customFormat="1" x14ac:dyDescent="0.2">
      <c r="P2151" s="28" t="e">
        <f>'ورود اطلاعات'!#REF!</f>
        <v>#REF!</v>
      </c>
    </row>
    <row r="2152" spans="15:16" s="21" customFormat="1" x14ac:dyDescent="0.2">
      <c r="P2152" s="28" t="s">
        <v>4</v>
      </c>
    </row>
    <row r="2153" spans="15:16" s="21" customFormat="1" x14ac:dyDescent="0.2">
      <c r="P2153" s="28" t="str">
        <f>H15</f>
        <v>95-96</v>
      </c>
    </row>
    <row r="2154" spans="15:16" s="21" customFormat="1" x14ac:dyDescent="0.2">
      <c r="P2154" s="28" t="s">
        <v>73</v>
      </c>
    </row>
    <row r="2155" spans="15:16" s="21" customFormat="1" x14ac:dyDescent="0.2">
      <c r="P2155" s="28" t="str">
        <f>IFERROR(LOOKUP(#REF!,'ورود مشخصات همکاران'!A5:A55,'ورود مشخصات همکاران'!#REF!),"")</f>
        <v/>
      </c>
    </row>
    <row r="2156" spans="15:16" s="21" customFormat="1" x14ac:dyDescent="0.2">
      <c r="P2156" s="28" t="s">
        <v>74</v>
      </c>
    </row>
    <row r="2157" spans="15:16" s="21" customFormat="1" x14ac:dyDescent="0.2">
      <c r="P2157" s="28" t="str">
        <f>IFERROR(LOOKUP(#REF!,'ورود مشخصات همکاران'!A5:A55,'ورود مشخصات همکاران'!#REF!),"")</f>
        <v/>
      </c>
    </row>
    <row r="2158" spans="15:16" s="21" customFormat="1" x14ac:dyDescent="0.2">
      <c r="P2158" s="28" t="s">
        <v>75</v>
      </c>
    </row>
    <row r="2159" spans="15:16" s="21" customFormat="1" x14ac:dyDescent="0.2">
      <c r="P2159" s="28" t="str">
        <f>IFERROR(LOOKUP(#REF!,'ورود مشخصات همکاران'!A5:A55,'ورود مشخصات همکاران'!#REF!&amp;"/"&amp;'ورود مشخصات همکاران'!#REF!&amp;"/"&amp;'ورود مشخصات همکاران'!#REF!),"")</f>
        <v/>
      </c>
    </row>
    <row r="2160" spans="15:16" s="21" customFormat="1" x14ac:dyDescent="0.2">
      <c r="P2160" s="28" t="s">
        <v>76</v>
      </c>
    </row>
    <row r="2161" spans="16:16" s="21" customFormat="1" x14ac:dyDescent="0.2">
      <c r="P2161" s="28" t="str">
        <f>IFERROR(LOOKUP(#REF!,'ورود مشخصات همکاران'!A5:A55,'ورود مشخصات همکاران'!#REF!),"")</f>
        <v/>
      </c>
    </row>
    <row r="2162" spans="16:16" s="21" customFormat="1" x14ac:dyDescent="0.2">
      <c r="P2162" s="28" t="s">
        <v>77</v>
      </c>
    </row>
    <row r="2163" spans="16:16" s="21" customFormat="1" x14ac:dyDescent="0.2">
      <c r="P2163" s="28" t="str">
        <f>IFERROR(LOOKUP(#REF!,'ورود مشخصات همکاران'!A5:A55,'ورود مشخصات همکاران'!#REF!),"")</f>
        <v/>
      </c>
    </row>
    <row r="2164" spans="16:16" s="21" customFormat="1" x14ac:dyDescent="0.2">
      <c r="P2164" s="28" t="s">
        <v>78</v>
      </c>
    </row>
    <row r="2165" spans="16:16" s="21" customFormat="1" x14ac:dyDescent="0.2">
      <c r="P2165" s="28" t="str">
        <f>IFERROR(LOOKUP(#REF!,'ورود مشخصات همکاران'!A5:A55,'ورود مشخصات همکاران'!#REF!&amp;"/"&amp;'ورود مشخصات همکاران'!#REF!&amp;"/"&amp;'ورود مشخصات همکاران'!#REF!),"")</f>
        <v/>
      </c>
    </row>
    <row r="2166" spans="16:16" s="21" customFormat="1" x14ac:dyDescent="0.2">
      <c r="P2166" s="28" t="s">
        <v>79</v>
      </c>
    </row>
    <row r="2167" spans="16:16" s="21" customFormat="1" x14ac:dyDescent="0.2">
      <c r="P2167" s="28" t="str">
        <f>IFERROR(LOOKUP(#REF!,'ورود مشخصات همکاران'!A5:A55,'ورود مشخصات همکاران'!#REF!),"")</f>
        <v/>
      </c>
    </row>
    <row r="2168" spans="16:16" s="21" customFormat="1" x14ac:dyDescent="0.2">
      <c r="P2168" s="28" t="s">
        <v>80</v>
      </c>
    </row>
    <row r="2169" spans="16:16" s="21" customFormat="1" x14ac:dyDescent="0.2">
      <c r="P2169" s="28" t="str">
        <f>IFERROR(LOOKUP(#REF!,'ورود مشخصات همکاران'!A5:A55,'ورود مشخصات همکاران'!#REF!),"")</f>
        <v/>
      </c>
    </row>
    <row r="2170" spans="16:16" s="21" customFormat="1" x14ac:dyDescent="0.2">
      <c r="P2170" s="28" t="s">
        <v>81</v>
      </c>
    </row>
    <row r="2171" spans="16:16" s="21" customFormat="1" x14ac:dyDescent="0.2">
      <c r="P2171" s="28" t="str">
        <f>IFERROR(LOOKUP(#REF!,'ورود مشخصات همکاران'!A5:A55,'ورود مشخصات همکاران'!#REF!),"")</f>
        <v/>
      </c>
    </row>
    <row r="2172" spans="16:16" s="21" customFormat="1" x14ac:dyDescent="0.2">
      <c r="P2172" s="28" t="s">
        <v>82</v>
      </c>
    </row>
    <row r="2173" spans="16:16" s="21" customFormat="1" x14ac:dyDescent="0.2">
      <c r="P2173" s="28" t="str">
        <f>IFERROR(LOOKUP(#REF!,'ورود مشخصات همکاران'!A5:A55,'ورود مشخصات همکاران'!#REF!),"")</f>
        <v/>
      </c>
    </row>
    <row r="2174" spans="16:16" s="21" customFormat="1" x14ac:dyDescent="0.2">
      <c r="P2174" s="28" t="s">
        <v>83</v>
      </c>
    </row>
    <row r="2175" spans="16:16" s="21" customFormat="1" x14ac:dyDescent="0.2">
      <c r="P2175" s="28" t="str">
        <f>IFERROR(LOOKUP(#REF!,'ورود مشخصات همکاران'!A5:A55,'ورود مشخصات همکاران'!#REF!),"")</f>
        <v/>
      </c>
    </row>
    <row r="2176" spans="16:16" s="21" customFormat="1" x14ac:dyDescent="0.2">
      <c r="P2176" s="28" t="s">
        <v>84</v>
      </c>
    </row>
    <row r="2177" spans="16:16" s="21" customFormat="1" x14ac:dyDescent="0.2">
      <c r="P2177" s="28" t="str">
        <f>IFERROR(LOOKUP(#REF!,'ورود مشخصات همکاران'!A5:A55,'ورود مشخصات همکاران'!#REF!),"")</f>
        <v/>
      </c>
    </row>
    <row r="2178" spans="16:16" s="21" customFormat="1" x14ac:dyDescent="0.2">
      <c r="P2178" s="28" t="s">
        <v>85</v>
      </c>
    </row>
    <row r="2179" spans="16:16" s="21" customFormat="1" x14ac:dyDescent="0.2">
      <c r="P2179" s="28" t="str">
        <f>IFERROR(LOOKUP(#REF!,'ورود مشخصات همکاران'!A5:A55,'ورود مشخصات همکاران'!#REF!),"")</f>
        <v/>
      </c>
    </row>
    <row r="2180" spans="16:16" s="21" customFormat="1" x14ac:dyDescent="0.2">
      <c r="P2180" s="28" t="s">
        <v>86</v>
      </c>
    </row>
    <row r="2181" spans="16:16" s="21" customFormat="1" x14ac:dyDescent="0.2">
      <c r="P2181" s="28" t="str">
        <f>IFERROR(LOOKUP(#REF!,'ورود مشخصات همکاران'!A5:A55,'ورود مشخصات همکاران'!#REF!),"")</f>
        <v/>
      </c>
    </row>
    <row r="2182" spans="16:16" s="21" customFormat="1" x14ac:dyDescent="0.2">
      <c r="P2182" s="28" t="s">
        <v>87</v>
      </c>
    </row>
    <row r="2183" spans="16:16" s="21" customFormat="1" x14ac:dyDescent="0.2">
      <c r="P2183" s="28" t="str">
        <f>IFERROR(LOOKUP(#REF!,'ورود مشخصات همکاران'!A5:A55,'ورود مشخصات همکاران'!#REF!),"")</f>
        <v/>
      </c>
    </row>
    <row r="2184" spans="16:16" s="21" customFormat="1" x14ac:dyDescent="0.2">
      <c r="P2184" s="28" t="s">
        <v>88</v>
      </c>
    </row>
    <row r="2185" spans="16:16" s="21" customFormat="1" x14ac:dyDescent="0.2">
      <c r="P2185" s="28" t="str">
        <f>IFERROR(LOOKUP(#REF!,'ورود مشخصات همکاران'!A5:A55,'ورود مشخصات همکاران'!#REF!),"")</f>
        <v/>
      </c>
    </row>
    <row r="2186" spans="16:16" s="21" customFormat="1" x14ac:dyDescent="0.2">
      <c r="P2186" s="28" t="s">
        <v>89</v>
      </c>
    </row>
    <row r="2187" spans="16:16" s="21" customFormat="1" x14ac:dyDescent="0.2">
      <c r="P2187" s="28" t="str">
        <f>IFERROR(LOOKUP(#REF!,'ورود مشخصات همکاران'!A5:A55,'ورود مشخصات همکاران'!#REF!&amp;"-"&amp;'ورود مشخصات همکاران'!#REF!),"")</f>
        <v/>
      </c>
    </row>
    <row r="2188" spans="16:16" s="21" customFormat="1" x14ac:dyDescent="0.2">
      <c r="P2188" s="28" t="s">
        <v>69</v>
      </c>
    </row>
    <row r="2189" spans="16:16" s="21" customFormat="1" x14ac:dyDescent="0.2">
      <c r="P2189" s="28" t="str">
        <f>IFERROR(LOOKUP(#REF!,'ورود مشخصات همکاران'!A5:A55,'ورود مشخصات همکاران'!#REF!),"")</f>
        <v/>
      </c>
    </row>
    <row r="2190" spans="16:16" s="21" customFormat="1" x14ac:dyDescent="0.2">
      <c r="P2190" s="28" t="s">
        <v>90</v>
      </c>
    </row>
    <row r="2191" spans="16:16" s="21" customFormat="1" x14ac:dyDescent="0.2">
      <c r="P2191" s="28" t="str">
        <f>IFERROR(LOOKUP(#REF!,'ورود مشخصات همکاران'!A5:A55,'ورود مشخصات همکاران'!#REF!),"")</f>
        <v/>
      </c>
    </row>
    <row r="2192" spans="16:16" s="21" customFormat="1" x14ac:dyDescent="0.2">
      <c r="P2192" s="28" t="s">
        <v>91</v>
      </c>
    </row>
    <row r="2193" spans="16:16" s="21" customFormat="1" x14ac:dyDescent="0.2">
      <c r="P2193" s="28" t="str">
        <f>IFERROR(LOOKUP(#REF!,'ورود مشخصات همکاران'!A5:A55,'ورود مشخصات همکاران'!#REF!),"")</f>
        <v/>
      </c>
    </row>
    <row r="2194" spans="16:16" s="21" customFormat="1" x14ac:dyDescent="0.2">
      <c r="P2194" s="28" t="s">
        <v>92</v>
      </c>
    </row>
    <row r="2195" spans="16:16" s="21" customFormat="1" x14ac:dyDescent="0.2">
      <c r="P2195" s="28" t="str">
        <f>IFERROR(LOOKUP(#REF!,'ورود مشخصات همکاران'!A5:A55,'ورود مشخصات همکاران'!#REF!),"")</f>
        <v/>
      </c>
    </row>
    <row r="2196" spans="16:16" s="21" customFormat="1" x14ac:dyDescent="0.2">
      <c r="P2196" s="28" t="s">
        <v>93</v>
      </c>
    </row>
    <row r="2197" spans="16:16" s="21" customFormat="1" x14ac:dyDescent="0.2">
      <c r="P2197" s="28" t="str">
        <f>IFERROR(LOOKUP(#REF!,'ورود مشخصات همکاران'!A5:A55,'ورود مشخصات همکاران'!#REF!),"")</f>
        <v/>
      </c>
    </row>
    <row r="2198" spans="16:16" s="21" customFormat="1" x14ac:dyDescent="0.2">
      <c r="P2198" s="28" t="s">
        <v>94</v>
      </c>
    </row>
    <row r="2199" spans="16:16" s="21" customFormat="1" x14ac:dyDescent="0.2">
      <c r="P2199" s="28" t="str">
        <f>IFERROR(LOOKUP(#REF!,'ورود مشخصات همکاران'!A5:A55,'ورود مشخصات همکاران'!#REF!),"")</f>
        <v/>
      </c>
    </row>
    <row r="2200" spans="16:16" s="21" customFormat="1" x14ac:dyDescent="0.2">
      <c r="P2200" s="28" t="s">
        <v>95</v>
      </c>
    </row>
    <row r="2201" spans="16:16" s="21" customFormat="1" x14ac:dyDescent="0.2">
      <c r="P2201" s="28" t="str">
        <f>IFERROR(LOOKUP(#REF!,'ورود مشخصات همکاران'!A5:A55,'ورود مشخصات همکاران'!#REF!),"")</f>
        <v/>
      </c>
    </row>
    <row r="2202" spans="16:16" s="21" customFormat="1" x14ac:dyDescent="0.2">
      <c r="P2202" s="28" t="s">
        <v>70</v>
      </c>
    </row>
    <row r="2203" spans="16:16" s="21" customFormat="1" x14ac:dyDescent="0.2">
      <c r="P2203" s="28" t="str">
        <f>IFERROR(LOOKUP(#REF!,'ورود مشخصات همکاران'!A5:A55,'ورود مشخصات همکاران'!#REF!&amp;"         -    "&amp;'ورود مشخصات همکاران'!#REF!),"")</f>
        <v/>
      </c>
    </row>
    <row r="2204" spans="16:16" s="21" customFormat="1" x14ac:dyDescent="0.2">
      <c r="P2204" s="28" t="s">
        <v>71</v>
      </c>
    </row>
    <row r="2205" spans="16:16" s="21" customFormat="1" x14ac:dyDescent="0.2">
      <c r="P2205" s="42" t="str">
        <f>IFERROR(LOOKUP(#REF!,'ورود مشخصات همکاران'!A5:A55,'ورود مشخصات همکاران'!#REF!),"")</f>
        <v/>
      </c>
    </row>
    <row r="2206" spans="16:16" s="21" customFormat="1" x14ac:dyDescent="0.2">
      <c r="P2206" s="28" t="s">
        <v>96</v>
      </c>
    </row>
    <row r="2207" spans="16:16" s="21" customFormat="1" x14ac:dyDescent="0.2">
      <c r="P2207" s="28" t="str">
        <f>IFERROR(LOOKUP(#REF!,'ورود مشخصات همکاران'!A5:A55,'ورود مشخصات همکاران'!#REF!),"")</f>
        <v/>
      </c>
    </row>
    <row r="2208" spans="16:16" s="21" customFormat="1" x14ac:dyDescent="0.2">
      <c r="P2208" s="40" t="s">
        <v>72</v>
      </c>
    </row>
    <row r="2209" spans="16:16" s="21" customFormat="1" x14ac:dyDescent="0.2">
      <c r="P2209" s="41" t="e">
        <f>'ورود مشخصات همکاران'!#REF!&amp;":"</f>
        <v>#REF!</v>
      </c>
    </row>
    <row r="2210" spans="16:16" s="21" customFormat="1" x14ac:dyDescent="0.2">
      <c r="P2210" s="41" t="str">
        <f>IFERROR(LOOKUP(#REF!,'ورود مشخصات همکاران'!A5:A55,'ورود مشخصات همکاران'!#REF!),"")</f>
        <v/>
      </c>
    </row>
    <row r="2211" spans="16:16" s="21" customFormat="1" x14ac:dyDescent="0.2">
      <c r="P2211" s="41" t="e">
        <f>'ورود مشخصات همکاران'!#REF!&amp;":"</f>
        <v>#REF!</v>
      </c>
    </row>
    <row r="2212" spans="16:16" s="21" customFormat="1" x14ac:dyDescent="0.2">
      <c r="P2212" s="41" t="str">
        <f>IFERROR(LOOKUP(#REF!,'ورود مشخصات همکاران'!A5:A55,'ورود مشخصات همکاران'!#REF!),"")</f>
        <v/>
      </c>
    </row>
    <row r="2213" spans="16:16" s="21" customFormat="1" x14ac:dyDescent="0.2">
      <c r="P2213" s="41" t="e">
        <f>'ورود مشخصات همکاران'!#REF!&amp;":"</f>
        <v>#REF!</v>
      </c>
    </row>
    <row r="2214" spans="16:16" s="21" customFormat="1" x14ac:dyDescent="0.2">
      <c r="P2214" s="41" t="str">
        <f>IFERROR(LOOKUP(#REF!,'ورود مشخصات همکاران'!A5:A55,'ورود مشخصات همکاران'!#REF!),"")</f>
        <v/>
      </c>
    </row>
    <row r="2215" spans="16:16" s="21" customFormat="1" x14ac:dyDescent="0.2">
      <c r="P2215" s="41" t="e">
        <f>'ورود مشخصات همکاران'!#REF!&amp;":"</f>
        <v>#REF!</v>
      </c>
    </row>
    <row r="2216" spans="16:16" s="21" customFormat="1" x14ac:dyDescent="0.2">
      <c r="P2216" s="41" t="str">
        <f>IFERROR(LOOKUP(#REF!,'ورود مشخصات همکاران'!A5:A55,'ورود مشخصات همکاران'!#REF!),"")</f>
        <v/>
      </c>
    </row>
    <row r="2217" spans="16:16" s="21" customFormat="1" x14ac:dyDescent="0.2">
      <c r="P2217" s="41" t="e">
        <f>'ورود مشخصات همکاران'!#REF!&amp;":"</f>
        <v>#REF!</v>
      </c>
    </row>
    <row r="2218" spans="16:16" s="21" customFormat="1" x14ac:dyDescent="0.2">
      <c r="P2218" s="41" t="str">
        <f>IFERROR(LOOKUP(#REF!,'ورود مشخصات همکاران'!A5:A55,'ورود مشخصات همکاران'!#REF!),"")</f>
        <v/>
      </c>
    </row>
    <row r="2219" spans="16:16" s="21" customFormat="1" x14ac:dyDescent="0.2">
      <c r="P2219" s="41" t="e">
        <f>'ورود مشخصات همکاران'!#REF!&amp;":"</f>
        <v>#REF!</v>
      </c>
    </row>
    <row r="2220" spans="16:16" s="21" customFormat="1" x14ac:dyDescent="0.2">
      <c r="P2220" s="41" t="str">
        <f>IFERROR(LOOKUP(#REF!,'ورود مشخصات همکاران'!A5:A55,'ورود مشخصات همکاران'!#REF!),"")</f>
        <v/>
      </c>
    </row>
    <row r="2221" spans="16:16" s="21" customFormat="1" x14ac:dyDescent="0.2">
      <c r="P2221" s="41" t="e">
        <f>'ورود مشخصات همکاران'!#REF!&amp;":"</f>
        <v>#REF!</v>
      </c>
    </row>
    <row r="2222" spans="16:16" s="21" customFormat="1" x14ac:dyDescent="0.2">
      <c r="P2222" s="41" t="str">
        <f>IFERROR(LOOKUP(#REF!,'ورود مشخصات همکاران'!A5:A55,'ورود مشخصات همکاران'!#REF!),"")</f>
        <v/>
      </c>
    </row>
    <row r="2223" spans="16:16" s="21" customFormat="1" x14ac:dyDescent="0.2">
      <c r="P2223" s="41" t="e">
        <f>'ورود مشخصات همکاران'!#REF!&amp;":"</f>
        <v>#REF!</v>
      </c>
    </row>
    <row r="2224" spans="16:16" s="21" customFormat="1" x14ac:dyDescent="0.2">
      <c r="P2224" s="41" t="e">
        <f>'ورود مشخصات همکاران'!#REF!&amp;":"</f>
        <v>#REF!</v>
      </c>
    </row>
    <row r="2225" spans="16:16" s="21" customFormat="1" x14ac:dyDescent="0.2">
      <c r="P2225" s="41" t="str">
        <f>IFERROR(LOOKUP(#REF!,'ورود مشخصات همکاران'!A5:A55,'ورود مشخصات همکاران'!#REF!),"")</f>
        <v/>
      </c>
    </row>
    <row r="2226" spans="16:16" s="21" customFormat="1" x14ac:dyDescent="0.2">
      <c r="P2226" s="41" t="e">
        <f>'ورود مشخصات همکاران'!#REF!&amp;":"</f>
        <v>#REF!</v>
      </c>
    </row>
    <row r="2227" spans="16:16" s="21" customFormat="1" x14ac:dyDescent="0.2">
      <c r="P2227" s="41" t="str">
        <f>IFERROR(LOOKUP(#REF!,'ورود مشخصات همکاران'!A5:A55,'ورود مشخصات همکاران'!#REF!),"")</f>
        <v/>
      </c>
    </row>
    <row r="2228" spans="16:16" s="21" customFormat="1" x14ac:dyDescent="0.2">
      <c r="P2228" s="41" t="e">
        <f>'ورود مشخصات همکاران'!#REF!&amp;":"</f>
        <v>#REF!</v>
      </c>
    </row>
    <row r="2229" spans="16:16" s="21" customFormat="1" x14ac:dyDescent="0.2">
      <c r="P2229" s="41" t="str">
        <f>IFERROR(LOOKUP(#REF!,'ورود مشخصات همکاران'!A5:A55,'ورود مشخصات همکاران'!#REF!),"")</f>
        <v/>
      </c>
    </row>
    <row r="2230" spans="16:16" s="21" customFormat="1" x14ac:dyDescent="0.2">
      <c r="P2230" s="41" t="e">
        <f>'ورود مشخصات همکاران'!#REF!&amp;":"</f>
        <v>#REF!</v>
      </c>
    </row>
    <row r="2231" spans="16:16" s="21" customFormat="1" x14ac:dyDescent="0.2">
      <c r="P2231" s="41" t="str">
        <f>IFERROR(LOOKUP(#REF!,'ورود مشخصات همکاران'!A5:A55,'ورود مشخصات همکاران'!#REF!),"")</f>
        <v/>
      </c>
    </row>
    <row r="2232" spans="16:16" s="21" customFormat="1" x14ac:dyDescent="0.2">
      <c r="P2232" s="41" t="e">
        <f>'ورود مشخصات همکاران'!#REF!&amp;":"</f>
        <v>#REF!</v>
      </c>
    </row>
    <row r="2233" spans="16:16" s="21" customFormat="1" x14ac:dyDescent="0.2">
      <c r="P2233" s="41" t="e">
        <f>'ورود مشخصات همکاران'!#REF!&amp;":"</f>
        <v>#REF!</v>
      </c>
    </row>
    <row r="2234" spans="16:16" s="21" customFormat="1" x14ac:dyDescent="0.2">
      <c r="P2234" s="41" t="str">
        <f>IFERROR(LOOKUP(#REF!,'ورود مشخصات همکاران'!A5:A55,'ورود مشخصات همکاران'!#REF!),"")</f>
        <v/>
      </c>
    </row>
    <row r="2235" spans="16:16" s="21" customFormat="1" x14ac:dyDescent="0.2">
      <c r="P2235" s="41" t="e">
        <f>'ورود مشخصات همکاران'!#REF!&amp;":"</f>
        <v>#REF!</v>
      </c>
    </row>
    <row r="2236" spans="16:16" s="21" customFormat="1" x14ac:dyDescent="0.2">
      <c r="P2236" s="41" t="str">
        <f>IFERROR(LOOKUP(#REF!,'ورود مشخصات همکاران'!A5:A55,'ورود مشخصات همکاران'!#REF!),"")</f>
        <v/>
      </c>
    </row>
    <row r="2237" spans="16:16" s="21" customFormat="1" x14ac:dyDescent="0.2">
      <c r="P2237" s="41" t="e">
        <f>'ورود مشخصات همکاران'!#REF!&amp;":"</f>
        <v>#REF!</v>
      </c>
    </row>
    <row r="2238" spans="16:16" s="21" customFormat="1" x14ac:dyDescent="0.2">
      <c r="P2238" s="41" t="str">
        <f>IFERROR(LOOKUP(#REF!,'ورود مشخصات همکاران'!A5:A55,'ورود مشخصات همکاران'!#REF!),"")</f>
        <v/>
      </c>
    </row>
    <row r="2239" spans="16:16" s="21" customFormat="1" x14ac:dyDescent="0.2"/>
    <row r="2240" spans="16:16" s="21" customFormat="1" x14ac:dyDescent="0.2"/>
    <row r="2241" spans="17:21" s="21" customFormat="1" x14ac:dyDescent="0.2"/>
    <row r="2242" spans="17:21" s="21" customFormat="1" x14ac:dyDescent="0.2"/>
    <row r="2243" spans="17:21" s="21" customFormat="1" x14ac:dyDescent="0.2"/>
    <row r="2244" spans="17:21" s="21" customFormat="1" x14ac:dyDescent="0.2">
      <c r="Q2244" s="33"/>
    </row>
    <row r="2245" spans="17:21" s="21" customFormat="1" x14ac:dyDescent="0.2">
      <c r="Q2245" s="33"/>
    </row>
    <row r="2246" spans="17:21" s="21" customFormat="1" x14ac:dyDescent="0.2">
      <c r="Q2246" s="33"/>
    </row>
    <row r="2247" spans="17:21" s="21" customFormat="1" x14ac:dyDescent="0.2">
      <c r="Q2247" s="33"/>
    </row>
    <row r="2248" spans="17:21" s="21" customFormat="1" x14ac:dyDescent="0.2">
      <c r="Q2248" s="33"/>
    </row>
    <row r="2249" spans="17:21" s="21" customFormat="1" x14ac:dyDescent="0.2"/>
    <row r="2250" spans="17:21" s="21" customFormat="1" x14ac:dyDescent="0.2"/>
    <row r="2251" spans="17:21" s="21" customFormat="1" x14ac:dyDescent="0.2"/>
    <row r="2252" spans="17:21" s="21" customFormat="1" x14ac:dyDescent="0.2"/>
    <row r="2254" spans="17:21" x14ac:dyDescent="0.2">
      <c r="Q2254" s="4">
        <v>1</v>
      </c>
      <c r="R2254" s="4" t="e">
        <f>IF('ورود مشخصات همکاران'!B5="","",IF('ورود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4" s="4"/>
      <c r="T2254" s="4"/>
      <c r="U2254" s="4" t="e">
        <f>IF('ورود اطلاعات'!#REF!&lt;7,((('ورود اطلاعات'!#REF!-1)*31)+'ورود اطلاعات'!#REF!),(186+(('ورود اطلاعات'!#REF!-7)*30)+'ورود اطلاعات'!#REF!))</f>
        <v>#REF!</v>
      </c>
    </row>
    <row r="2255" spans="17:21" x14ac:dyDescent="0.2">
      <c r="Q2255" s="4">
        <v>2</v>
      </c>
      <c r="R2255" s="4" t="e">
        <f>IF('ورود مشخصات همکاران'!B6="","",IF('ورود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5" s="4"/>
      <c r="T2255" s="4"/>
      <c r="U2255" s="4"/>
    </row>
    <row r="2256" spans="17:21" x14ac:dyDescent="0.2">
      <c r="Q2256" s="4">
        <v>3</v>
      </c>
      <c r="R2256" s="4" t="e">
        <f>IF('ورود مشخصات همکاران'!B7="","",IF('ورود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6" s="4"/>
      <c r="T2256" s="4"/>
      <c r="U2256" s="4"/>
    </row>
    <row r="2257" spans="17:21" x14ac:dyDescent="0.2">
      <c r="Q2257" s="4">
        <v>4</v>
      </c>
      <c r="R2257" s="4" t="e">
        <f>IF('ورود مشخصات همکاران'!B8="","",IF('ورود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7" s="4"/>
      <c r="T2257" s="4"/>
      <c r="U2257" s="4"/>
    </row>
    <row r="2258" spans="17:21" x14ac:dyDescent="0.2">
      <c r="Q2258" s="4">
        <v>5</v>
      </c>
      <c r="R2258" s="4" t="e">
        <f>IF('ورود مشخصات همکاران'!B9="","",IF('ورود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8" s="4"/>
      <c r="T2258" s="4"/>
      <c r="U2258" s="4"/>
    </row>
    <row r="2259" spans="17:21" x14ac:dyDescent="0.2">
      <c r="Q2259" s="4">
        <v>6</v>
      </c>
      <c r="R2259" s="4" t="e">
        <f>IF('ورود مشخصات همکاران'!B10="","",IF('ورود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59" s="4"/>
      <c r="T2259" s="4"/>
      <c r="U2259" s="4"/>
    </row>
    <row r="2260" spans="17:21" x14ac:dyDescent="0.2">
      <c r="Q2260" s="4">
        <v>7</v>
      </c>
      <c r="R2260" s="4" t="e">
        <f>IF('ورود مشخصات همکاران'!B11="","",IF('ورود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0" s="4"/>
      <c r="T2260" s="4"/>
      <c r="U2260" s="4"/>
    </row>
    <row r="2261" spans="17:21" x14ac:dyDescent="0.2">
      <c r="Q2261" s="4">
        <v>8</v>
      </c>
      <c r="R2261" s="4" t="e">
        <f>IF('ورود مشخصات همکاران'!B12="","",IF('ورود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1" s="4"/>
      <c r="T2261" s="4"/>
      <c r="U2261" s="4"/>
    </row>
    <row r="2262" spans="17:21" x14ac:dyDescent="0.2">
      <c r="Q2262" s="4">
        <v>9</v>
      </c>
      <c r="R2262" s="4" t="e">
        <f>IF('ورود مشخصات همکاران'!B13="","",IF('ورود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2" s="4"/>
      <c r="T2262" s="4"/>
      <c r="U2262" s="4"/>
    </row>
    <row r="2263" spans="17:21" x14ac:dyDescent="0.2">
      <c r="Q2263" s="4">
        <v>10</v>
      </c>
      <c r="R2263" s="4" t="e">
        <f>IF('ورود مشخصات همکاران'!B14="","",IF('ورود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3" s="4"/>
      <c r="T2263" s="4"/>
      <c r="U2263" s="4"/>
    </row>
    <row r="2264" spans="17:21" x14ac:dyDescent="0.2">
      <c r="Q2264" s="4">
        <v>11</v>
      </c>
      <c r="R2264" s="4" t="e">
        <f>IF('ورود مشخصات همکاران'!B15="","",IF('ورود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4" s="4"/>
      <c r="T2264" s="4"/>
      <c r="U2264" s="4"/>
    </row>
    <row r="2265" spans="17:21" x14ac:dyDescent="0.2">
      <c r="Q2265" s="4">
        <v>12</v>
      </c>
      <c r="R2265" s="4" t="e">
        <f>IF('ورود مشخصات همکاران'!B16="","",IF('ورود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5" s="4"/>
      <c r="T2265" s="4"/>
      <c r="U2265" s="4"/>
    </row>
    <row r="2266" spans="17:21" x14ac:dyDescent="0.2">
      <c r="Q2266" s="4">
        <v>13</v>
      </c>
      <c r="R2266" s="4" t="e">
        <f>IF('ورود مشخصات همکاران'!B17="","",IF('ورود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6" s="4"/>
      <c r="T2266" s="4"/>
      <c r="U2266" s="4"/>
    </row>
    <row r="2267" spans="17:21" x14ac:dyDescent="0.2">
      <c r="Q2267" s="4">
        <v>14</v>
      </c>
      <c r="R2267" s="4" t="e">
        <f>IF('ورود مشخصات همکاران'!B18="","",IF('ورود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7" s="4"/>
      <c r="T2267" s="4"/>
      <c r="U2267" s="4"/>
    </row>
    <row r="2268" spans="17:21" x14ac:dyDescent="0.2">
      <c r="Q2268" s="4">
        <v>15</v>
      </c>
      <c r="R2268" s="4" t="e">
        <f>IF('ورود مشخصات همکاران'!B19="","",IF('ورود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8" s="4"/>
      <c r="T2268" s="4"/>
      <c r="U2268" s="4"/>
    </row>
    <row r="2269" spans="17:21" x14ac:dyDescent="0.2">
      <c r="Q2269" s="4">
        <v>16</v>
      </c>
      <c r="R2269" s="4" t="e">
        <f>IF('ورود مشخصات همکاران'!B20="","",IF('ورود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69" s="4"/>
      <c r="T2269" s="4"/>
      <c r="U2269" s="4"/>
    </row>
    <row r="2270" spans="17:21" x14ac:dyDescent="0.2">
      <c r="Q2270" s="4">
        <v>17</v>
      </c>
      <c r="R2270" s="4" t="e">
        <f>IF('ورود مشخصات همکاران'!B21="","",IF('ورود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0" s="4"/>
      <c r="T2270" s="4"/>
      <c r="U2270" s="4"/>
    </row>
    <row r="2271" spans="17:21" x14ac:dyDescent="0.2">
      <c r="Q2271" s="4">
        <v>18</v>
      </c>
      <c r="R2271" s="4" t="e">
        <f>IF('ورود مشخصات همکاران'!B22="","",IF('ورود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1" s="4"/>
      <c r="T2271" s="4"/>
      <c r="U2271" s="4"/>
    </row>
    <row r="2272" spans="17:21" x14ac:dyDescent="0.2">
      <c r="Q2272" s="4">
        <v>19</v>
      </c>
      <c r="R2272" s="4" t="e">
        <f>IF('ورود مشخصات همکاران'!B23="","",IF('ورود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2" s="4"/>
      <c r="T2272" s="4"/>
      <c r="U2272" s="4"/>
    </row>
    <row r="2273" spans="17:21" x14ac:dyDescent="0.2">
      <c r="Q2273" s="4">
        <v>20</v>
      </c>
      <c r="R2273" s="4" t="e">
        <f>IF('ورود مشخصات همکاران'!B24="","",IF('ورود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3" s="4"/>
      <c r="T2273" s="4"/>
      <c r="U2273" s="4"/>
    </row>
    <row r="2274" spans="17:21" x14ac:dyDescent="0.2">
      <c r="Q2274" s="4">
        <v>21</v>
      </c>
      <c r="R2274" s="4" t="e">
        <f>IF('ورود مشخصات همکاران'!B25="","",IF('ورود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4" s="4"/>
      <c r="T2274" s="4"/>
      <c r="U2274" s="4"/>
    </row>
    <row r="2275" spans="17:21" x14ac:dyDescent="0.2">
      <c r="Q2275" s="4">
        <v>22</v>
      </c>
      <c r="R2275" s="4" t="e">
        <f>IF('ورود مشخصات همکاران'!B27="","",IF('ورود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5" s="4"/>
      <c r="T2275" s="4"/>
      <c r="U2275" s="4"/>
    </row>
    <row r="2276" spans="17:21" x14ac:dyDescent="0.2">
      <c r="Q2276" s="4">
        <v>23</v>
      </c>
      <c r="R2276" s="4" t="e">
        <f>IF('ورود مشخصات همکاران'!B28="","",IF('ورود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6" s="4"/>
      <c r="T2276" s="4"/>
      <c r="U2276" s="4"/>
    </row>
    <row r="2277" spans="17:21" x14ac:dyDescent="0.2">
      <c r="Q2277" s="4">
        <v>24</v>
      </c>
      <c r="R2277" s="4" t="e">
        <f>IF('ورود مشخصات همکاران'!B29="","",IF('ورود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7" s="4"/>
      <c r="T2277" s="4"/>
      <c r="U2277" s="4"/>
    </row>
    <row r="2278" spans="17:21" x14ac:dyDescent="0.2">
      <c r="Q2278" s="4">
        <v>25</v>
      </c>
      <c r="R2278" s="4" t="e">
        <f>IF('ورود مشخصات همکاران'!B30="","",IF('ورود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8" s="4"/>
      <c r="T2278" s="4"/>
      <c r="U2278" s="4"/>
    </row>
    <row r="2279" spans="17:21" x14ac:dyDescent="0.2">
      <c r="Q2279" s="4">
        <v>26</v>
      </c>
      <c r="R2279" s="4" t="e">
        <f>IF('ورود مشخصات همکاران'!B31="","",IF('ورود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79" s="4"/>
      <c r="T2279" s="4"/>
      <c r="U2279" s="4"/>
    </row>
    <row r="2280" spans="17:21" x14ac:dyDescent="0.2">
      <c r="Q2280" s="4">
        <v>27</v>
      </c>
      <c r="R2280" s="4" t="e">
        <f>IF('ورود مشخصات همکاران'!B32="","",IF('ورود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80" s="4"/>
      <c r="T2280" s="4"/>
      <c r="U2280" s="4"/>
    </row>
    <row r="2281" spans="17:21" x14ac:dyDescent="0.2">
      <c r="Q2281" s="4">
        <v>28</v>
      </c>
      <c r="R2281" s="4" t="e">
        <f>IF('ورود مشخصات همکاران'!B33="","",IF('ورود مشخصات همکاران'!#REF!&lt;7,('ورود مشخصات همکاران'!#REF!-1)*31+'ورود مشخصات همکاران'!#REF!,186+('ورود مشخصات همکاران'!#REF!-7)*30+'ورود مشخصات همکاران'!#REF!))</f>
        <v>#REF!</v>
      </c>
      <c r="S2281" s="4"/>
      <c r="T2281" s="4"/>
      <c r="U2281" s="4"/>
    </row>
    <row r="2282" spans="17:21" x14ac:dyDescent="0.2">
      <c r="Q2282" s="4">
        <v>29</v>
      </c>
      <c r="R2282" s="4" t="str">
        <f>IF('ورود مشخصات همکاران'!B34="","",IF('ورود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2" s="4"/>
      <c r="T2282" s="4"/>
      <c r="U2282" s="4"/>
    </row>
    <row r="2283" spans="17:21" x14ac:dyDescent="0.2">
      <c r="Q2283" s="4">
        <v>30</v>
      </c>
      <c r="R2283" s="4" t="str">
        <f>IF('ورود مشخصات همکاران'!B35="","",IF('ورود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3" s="4"/>
      <c r="T2283" s="4"/>
      <c r="U2283" s="4"/>
    </row>
    <row r="2284" spans="17:21" x14ac:dyDescent="0.2">
      <c r="Q2284" s="4">
        <v>31</v>
      </c>
      <c r="R2284" s="4" t="str">
        <f>IF('ورود مشخصات همکاران'!B36="","",IF('ورود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4" s="4"/>
      <c r="T2284" s="4"/>
      <c r="U2284" s="4"/>
    </row>
    <row r="2285" spans="17:21" x14ac:dyDescent="0.2">
      <c r="Q2285" s="4">
        <v>32</v>
      </c>
      <c r="R2285" s="4" t="str">
        <f>IF('ورود مشخصات همکاران'!B37="","",IF('ورود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5" s="4"/>
      <c r="T2285" s="4"/>
      <c r="U2285" s="4"/>
    </row>
    <row r="2286" spans="17:21" x14ac:dyDescent="0.2">
      <c r="Q2286" s="4">
        <v>33</v>
      </c>
      <c r="R2286" s="4" t="str">
        <f>IF('ورود مشخصات همکاران'!B38="","",IF('ورود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6" s="4"/>
      <c r="T2286" s="4"/>
      <c r="U2286" s="4"/>
    </row>
    <row r="2287" spans="17:21" x14ac:dyDescent="0.2">
      <c r="Q2287" s="4">
        <v>34</v>
      </c>
      <c r="R2287" s="4" t="str">
        <f>IF('ورود مشخصات همکاران'!B39="","",IF('ورود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7" s="4"/>
      <c r="T2287" s="4"/>
      <c r="U2287" s="4"/>
    </row>
    <row r="2288" spans="17:21" x14ac:dyDescent="0.2">
      <c r="Q2288" s="4">
        <v>35</v>
      </c>
      <c r="R2288" s="4" t="str">
        <f>IF('ورود مشخصات همکاران'!B40="","",IF('ورود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8" s="4"/>
      <c r="T2288" s="4"/>
      <c r="U2288" s="4"/>
    </row>
    <row r="2289" spans="17:21" x14ac:dyDescent="0.2">
      <c r="Q2289" s="4">
        <v>36</v>
      </c>
      <c r="R2289" s="4" t="str">
        <f>IF('ورود مشخصات همکاران'!B41="","",IF('ورود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89" s="4"/>
      <c r="T2289" s="4"/>
      <c r="U2289" s="4"/>
    </row>
    <row r="2290" spans="17:21" x14ac:dyDescent="0.2">
      <c r="Q2290" s="4">
        <v>37</v>
      </c>
      <c r="R2290" s="4" t="str">
        <f>IF('ورود مشخصات همکاران'!B42="","",IF('ورود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0" s="4"/>
      <c r="T2290" s="4"/>
      <c r="U2290" s="4"/>
    </row>
    <row r="2291" spans="17:21" x14ac:dyDescent="0.2">
      <c r="Q2291" s="4">
        <v>38</v>
      </c>
      <c r="R2291" s="4" t="str">
        <f>IF('ورود مشخصات همکاران'!B43="","",IF('ورود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1" s="4"/>
      <c r="T2291" s="4"/>
      <c r="U2291" s="4"/>
    </row>
    <row r="2292" spans="17:21" x14ac:dyDescent="0.2">
      <c r="Q2292" s="4">
        <v>39</v>
      </c>
      <c r="R2292" s="4" t="str">
        <f>IF('ورود مشخصات همکاران'!B44="","",IF('ورود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2" s="4"/>
      <c r="T2292" s="4"/>
      <c r="U2292" s="4"/>
    </row>
    <row r="2293" spans="17:21" x14ac:dyDescent="0.2">
      <c r="Q2293" s="4">
        <v>40</v>
      </c>
      <c r="R2293" s="4" t="str">
        <f>IF('ورود مشخصات همکاران'!B45="","",IF('ورود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3" s="4"/>
      <c r="T2293" s="4"/>
      <c r="U2293" s="4"/>
    </row>
    <row r="2294" spans="17:21" x14ac:dyDescent="0.2">
      <c r="Q2294" s="4">
        <v>41</v>
      </c>
      <c r="R2294" s="4" t="str">
        <f>IF('ورود مشخصات همکاران'!B46="","",IF('ورود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4" s="4"/>
      <c r="T2294" s="4"/>
      <c r="U2294" s="4"/>
    </row>
    <row r="2295" spans="17:21" x14ac:dyDescent="0.2">
      <c r="Q2295" s="4">
        <v>42</v>
      </c>
      <c r="R2295" s="4" t="str">
        <f>IF('ورود مشخصات همکاران'!B47="","",IF('ورود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5" s="4"/>
      <c r="T2295" s="4"/>
      <c r="U2295" s="4"/>
    </row>
    <row r="2296" spans="17:21" x14ac:dyDescent="0.2">
      <c r="Q2296" s="4">
        <v>43</v>
      </c>
      <c r="R2296" s="4" t="str">
        <f>IF('ورود مشخصات همکاران'!B48="","",IF('ورود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6" s="4"/>
      <c r="T2296" s="4"/>
      <c r="U2296" s="4"/>
    </row>
    <row r="2297" spans="17:21" x14ac:dyDescent="0.2">
      <c r="Q2297" s="4">
        <v>44</v>
      </c>
      <c r="R2297" s="4" t="str">
        <f>IF('ورود مشخصات همکاران'!B49="","",IF('ورود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7" s="4"/>
      <c r="T2297" s="4"/>
      <c r="U2297" s="4"/>
    </row>
    <row r="2298" spans="17:21" x14ac:dyDescent="0.2">
      <c r="Q2298" s="4">
        <v>45</v>
      </c>
      <c r="R2298" s="4" t="str">
        <f>IF('ورود مشخصات همکاران'!B50="","",IF('ورود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8" s="4"/>
      <c r="T2298" s="4"/>
      <c r="U2298" s="4"/>
    </row>
    <row r="2299" spans="17:21" x14ac:dyDescent="0.2">
      <c r="Q2299" s="4">
        <v>46</v>
      </c>
      <c r="R2299" s="4" t="str">
        <f>IF('ورود مشخصات همکاران'!B51="","",IF('ورود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299" s="4"/>
      <c r="T2299" s="4"/>
      <c r="U2299" s="4"/>
    </row>
    <row r="2300" spans="17:21" x14ac:dyDescent="0.2">
      <c r="Q2300" s="4">
        <v>47</v>
      </c>
      <c r="R2300" s="4" t="str">
        <f>IF('ورود مشخصات همکاران'!B52="","",IF('ورود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300" s="4"/>
      <c r="T2300" s="4"/>
      <c r="U2300" s="4"/>
    </row>
    <row r="2301" spans="17:21" x14ac:dyDescent="0.2">
      <c r="Q2301" s="4">
        <v>48</v>
      </c>
      <c r="R2301" s="4" t="str">
        <f>IF('ورود مشخصات همکاران'!B53="","",IF('ورود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301" s="4"/>
      <c r="T2301" s="4"/>
      <c r="U2301" s="4"/>
    </row>
    <row r="2302" spans="17:21" x14ac:dyDescent="0.2">
      <c r="Q2302" s="4">
        <v>49</v>
      </c>
      <c r="R2302" s="4" t="str">
        <f>IF('ورود مشخصات همکاران'!B54="","",IF('ورود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302" s="4"/>
      <c r="T2302" s="4"/>
      <c r="U2302" s="4"/>
    </row>
    <row r="2303" spans="17:21" x14ac:dyDescent="0.2">
      <c r="Q2303" s="4">
        <v>50</v>
      </c>
      <c r="R2303" s="4" t="str">
        <f>IF('ورود مشخصات همکاران'!B55="","",IF('ورود مشخصات همکاران'!#REF!&lt;7,('ورود مشخصات همکاران'!#REF!-1)*31+'ورود مشخصات همکاران'!#REF!,186+('ورود مشخصات همکاران'!#REF!-7)*30+'ورود مشخصات همکاران'!#REF!))</f>
        <v/>
      </c>
      <c r="S2303" s="4"/>
      <c r="T2303" s="4"/>
      <c r="U2303" s="4"/>
    </row>
    <row r="2305" spans="22:55" ht="21" x14ac:dyDescent="0.2">
      <c r="V2305" s="11">
        <v>1</v>
      </c>
      <c r="W2305" s="11">
        <v>2</v>
      </c>
      <c r="X2305" s="11">
        <v>3</v>
      </c>
      <c r="Y2305" s="11">
        <v>4</v>
      </c>
      <c r="Z2305" s="11">
        <v>5</v>
      </c>
      <c r="AA2305" s="11">
        <v>6</v>
      </c>
      <c r="AB2305" s="11">
        <v>7</v>
      </c>
      <c r="AC2305" s="11">
        <v>8</v>
      </c>
      <c r="AD2305" s="11">
        <v>9</v>
      </c>
      <c r="AE2305" s="11">
        <v>10</v>
      </c>
      <c r="AF2305" s="11">
        <v>11</v>
      </c>
      <c r="AG2305" s="11">
        <v>12</v>
      </c>
      <c r="AH2305" s="11">
        <v>13</v>
      </c>
      <c r="AI2305" s="11">
        <v>14</v>
      </c>
      <c r="AJ2305" s="11">
        <v>15</v>
      </c>
      <c r="AK2305" s="11">
        <v>16</v>
      </c>
      <c r="AL2305" s="11">
        <v>17</v>
      </c>
      <c r="AM2305" s="11">
        <v>18</v>
      </c>
      <c r="AN2305" s="11">
        <v>19</v>
      </c>
      <c r="AO2305" s="11">
        <v>20</v>
      </c>
      <c r="AP2305" s="11">
        <v>21</v>
      </c>
      <c r="AQ2305" s="11">
        <v>22</v>
      </c>
      <c r="AR2305" s="11">
        <v>23</v>
      </c>
      <c r="AS2305" s="11">
        <v>24</v>
      </c>
      <c r="AT2305" s="11">
        <v>25</v>
      </c>
      <c r="AU2305" s="11">
        <v>26</v>
      </c>
      <c r="AV2305" s="11">
        <v>27</v>
      </c>
      <c r="AW2305" s="11">
        <v>28</v>
      </c>
      <c r="AX2305" s="11">
        <v>29</v>
      </c>
      <c r="AY2305" s="12">
        <v>30</v>
      </c>
    </row>
    <row r="2306" spans="22:55" ht="21" x14ac:dyDescent="0.2">
      <c r="V2306" s="13" t="str">
        <f>IFERROR(LOOKUP(V2305,'ورود اطلاعات'!$B6:$B25,'ورود اطلاعات'!$G6:$G25),"")</f>
        <v xml:space="preserve">قرآن </v>
      </c>
      <c r="W2306" s="13" t="str">
        <f>IFERROR(LOOKUP(W2305,'ورود اطلاعات'!$B6:$B25,'ورود اطلاعات'!$G6:$G25),"")</f>
        <v xml:space="preserve">معارف اسلامی </v>
      </c>
      <c r="X2306" s="13" t="str">
        <f>IFERROR(LOOKUP(X2305,'ورود اطلاعات'!$B6:$B25,'ورود اطلاعات'!$G6:$G25),"")</f>
        <v>قرائت  فارسی</v>
      </c>
      <c r="Y2306" s="13" t="str">
        <f>IFERROR(LOOKUP(Y2305,'ورود اطلاعات'!$B6:$B25,'ورود اطلاعات'!$G6:$G25),"")</f>
        <v>املا ی فارسی</v>
      </c>
      <c r="Z2306" s="13" t="str">
        <f>IFERROR(LOOKUP(Z2305,'ورود اطلاعات'!$B6:$B25,'ورود اطلاعات'!$G6:$G25),"")</f>
        <v>انشا ی فارسی</v>
      </c>
      <c r="AA2306" s="13" t="str">
        <f>IFERROR(LOOKUP(AA2305,'ورود اطلاعات'!$B6:$B25,'ورود اطلاعات'!$G6:$G25),"")</f>
        <v>زبان عربی</v>
      </c>
      <c r="AB2306" s="13" t="str">
        <f>IFERROR(LOOKUP(AB2305,'ورود اطلاعات'!$B6:$B25,'ورود اطلاعات'!$G6:$G25),"")</f>
        <v>زبان خارجی</v>
      </c>
      <c r="AC2306" s="13" t="str">
        <f>IFERROR(LOOKUP(AC2305,'ورود اطلاعات'!$B6:$B25,'ورود اطلاعات'!$G6:$G25),"")</f>
        <v>علوم تجربی</v>
      </c>
      <c r="AD2306" s="13" t="str">
        <f>IFERROR(LOOKUP(AD2305,'ورود اطلاعات'!$B6:$B25,'ورود اطلاعات'!$G6:$G25),"")</f>
        <v>ریاضیات</v>
      </c>
      <c r="AE2306" s="13" t="str">
        <f>IFERROR(LOOKUP(AE2305,'ورود اطلاعات'!$B6:$B25,'ورود اطلاعات'!$G6:$G25),"")</f>
        <v xml:space="preserve">تربیت بدنی </v>
      </c>
      <c r="AF2306" s="13" t="str">
        <f>IFERROR(LOOKUP(AF2305,'ورود اطلاعات'!$B6:$B25,'ورود اطلاعات'!$G6:$G25),"")</f>
        <v>مطالعات اجتماعی</v>
      </c>
      <c r="AG2306" s="13" t="str">
        <f>IFERROR(LOOKUP(AG2305,'ورود اطلاعات'!$B6:$B25,'ورود اطلاعات'!$G6:$G25),"")</f>
        <v>فرهنگ و هنر</v>
      </c>
      <c r="AH2306" s="13" t="str">
        <f>IFERROR(LOOKUP(AH2305,'ورود اطلاعات'!$B6:$B25,'ورود اطلاعات'!$G6:$G25),"")</f>
        <v>کار و فناوری</v>
      </c>
      <c r="AI2306" s="13" t="str">
        <f>IFERROR(LOOKUP(AI2305,'ورود اطلاعات'!$B6:$B25,'ورود اطلاعات'!$G6:$G25),"")</f>
        <v>تفکر و سبک زندگی</v>
      </c>
      <c r="AJ2306" s="13" t="str">
        <f>IFERROR(LOOKUP(AJ2305,'ورود اطلاعات'!$B6:$B25,'ورود اطلاعات'!$G6:$G25),"")</f>
        <v>آمادگی دفاعی</v>
      </c>
      <c r="AK2306" s="13" t="str">
        <f>IFERROR(LOOKUP(AK2305,'ورود اطلاعات'!$B6:$B25,'ورود اطلاعات'!$G6:$G25),"")</f>
        <v>فارسی تکمیلی</v>
      </c>
      <c r="AL2306" s="13" t="str">
        <f>IFERROR(LOOKUP(AL2305,'ورود اطلاعات'!$B6:$B25,'ورود اطلاعات'!$G6:$G25),"")</f>
        <v>زبان تکمیلی</v>
      </c>
      <c r="AM2306" s="13" t="str">
        <f>IFERROR(LOOKUP(AM2305,'ورود اطلاعات'!$B6:$B25,'ورود اطلاعات'!$G6:$G25),"")</f>
        <v>علوم تکمیلی</v>
      </c>
      <c r="AN2306" s="13" t="str">
        <f>IFERROR(LOOKUP(AN2305,'ورود اطلاعات'!$B6:$B25,'ورود اطلاعات'!$G6:$G25),"")</f>
        <v>ریاضی تکمیلی</v>
      </c>
      <c r="AO2306" s="13">
        <f>IFERROR(LOOKUP(AO2305,'ورود اطلاعات'!$B6:$B25,'ورود اطلاعات'!$G6:$G25),"")</f>
        <v>0</v>
      </c>
      <c r="AP2306" s="13">
        <f>IFERROR(LOOKUP(AP2305,'ورود اطلاعات'!$B6:$B25,'ورود اطلاعات'!$G6:$G25),"")</f>
        <v>0</v>
      </c>
      <c r="AQ2306" s="13">
        <f>IFERROR(LOOKUP(AQ2305,'ورود اطلاعات'!$B6:$B25,'ورود اطلاعات'!$G6:$G25),"")</f>
        <v>0</v>
      </c>
      <c r="AR2306" s="13">
        <f>IFERROR(LOOKUP(AR2305,'ورود اطلاعات'!$B6:$B25,'ورود اطلاعات'!$G6:$G25),"")</f>
        <v>0</v>
      </c>
      <c r="AS2306" s="13">
        <f>IFERROR(LOOKUP(AS2305,'ورود اطلاعات'!$B6:$B25,'ورود اطلاعات'!$G6:$G25),"")</f>
        <v>0</v>
      </c>
      <c r="AT2306" s="13">
        <f>IFERROR(LOOKUP(AT2305,'ورود اطلاعات'!$B6:$B25,'ورود اطلاعات'!$G6:$G25),"")</f>
        <v>0</v>
      </c>
      <c r="AU2306" s="13">
        <f>IFERROR(LOOKUP(AU2305,'ورود اطلاعات'!$B6:$B25,'ورود اطلاعات'!$G6:$G25),"")</f>
        <v>0</v>
      </c>
      <c r="AV2306" s="13">
        <f>IFERROR(LOOKUP(AV2305,'ورود اطلاعات'!$B6:$B25,'ورود اطلاعات'!$G6:$G25),"")</f>
        <v>0</v>
      </c>
      <c r="AW2306" s="13">
        <f>IFERROR(LOOKUP(AW2305,'ورود اطلاعات'!$B6:$B25,'ورود اطلاعات'!$G6:$G25),"")</f>
        <v>0</v>
      </c>
      <c r="AX2306" s="13">
        <f>IFERROR(LOOKUP(AX2305,'ورود اطلاعات'!$B6:$B25,'ورود اطلاعات'!$G6:$G25),"")</f>
        <v>0</v>
      </c>
      <c r="AY2306" s="15">
        <f>IFERROR(LOOKUP(AY2305,'ورود اطلاعات'!$B6:$B25,'ورود اطلاعات'!$G6:$G25),"")</f>
        <v>0</v>
      </c>
    </row>
    <row r="2307" spans="22:55" x14ac:dyDescent="0.2">
      <c r="BA2307" s="34">
        <f ca="1">TODAY()</f>
        <v>42695</v>
      </c>
    </row>
    <row r="2308" spans="22:55" x14ac:dyDescent="0.2">
      <c r="BA2308" s="34">
        <v>41718</v>
      </c>
    </row>
    <row r="2309" spans="22:55" x14ac:dyDescent="0.2">
      <c r="BA2309" s="22" t="str">
        <f ca="1">MID(BA2307,1,7)</f>
        <v>42695</v>
      </c>
    </row>
    <row r="2310" spans="22:55" x14ac:dyDescent="0.2">
      <c r="BA2310" s="22" t="str">
        <f>MID(BA2308,1,7)</f>
        <v>41718</v>
      </c>
    </row>
    <row r="2311" spans="22:55" x14ac:dyDescent="0.2">
      <c r="BA2311" s="29">
        <f ca="1">BA2309-BA2310</f>
        <v>977</v>
      </c>
    </row>
    <row r="2312" spans="22:55" x14ac:dyDescent="0.2">
      <c r="AZ2312" t="s">
        <v>121</v>
      </c>
      <c r="BA2312" s="22">
        <f ca="1">IF(INT(BA2311/365)=2,1,0)</f>
        <v>1</v>
      </c>
    </row>
    <row r="2313" spans="22:55" x14ac:dyDescent="0.2">
      <c r="BA2313" s="29" t="e">
        <f ca="1">BA2311+BA2312+'ورود اطلاعات'!#REF!</f>
        <v>#REF!</v>
      </c>
    </row>
    <row r="2314" spans="22:55" x14ac:dyDescent="0.2">
      <c r="AZ2314" t="s">
        <v>99</v>
      </c>
      <c r="BA2314" s="22" t="e">
        <f ca="1">1393+INT(BA2313/365)-1300</f>
        <v>#REF!</v>
      </c>
    </row>
    <row r="2315" spans="22:55" x14ac:dyDescent="0.2">
      <c r="BA2315" s="29" t="e">
        <f ca="1">MOD(BA2313,365)</f>
        <v>#REF!</v>
      </c>
    </row>
    <row r="2316" spans="22:55" x14ac:dyDescent="0.2">
      <c r="AZ2316" t="s">
        <v>59</v>
      </c>
      <c r="BA2316" s="22" t="e">
        <f ca="1">IF(BA2315&gt;187,7+INT((BA2315-186)/30),IF(MOD(BA2315,31)=0,INT(BA2315/31),INT(BA2315/31)+1))</f>
        <v>#REF!</v>
      </c>
    </row>
    <row r="2317" spans="22:55" x14ac:dyDescent="0.2">
      <c r="AZ2317" t="s">
        <v>60</v>
      </c>
      <c r="BA2317" s="29" t="e">
        <f ca="1">IF(BA2315&gt;187,MOD(BA2315-186,30),IF(MOD(BA2315,31)=0,31,MOD(BA2315,31)))</f>
        <v>#REF!</v>
      </c>
    </row>
    <row r="2318" spans="22:55" x14ac:dyDescent="0.2">
      <c r="BA2318" s="22"/>
    </row>
    <row r="2320" spans="22:55" x14ac:dyDescent="0.2">
      <c r="BB2320" s="51" t="s">
        <v>109</v>
      </c>
      <c r="BC2320" s="51" t="s">
        <v>109</v>
      </c>
    </row>
    <row r="2321" spans="54:55" x14ac:dyDescent="0.2">
      <c r="BB2321" s="51" t="s">
        <v>110</v>
      </c>
      <c r="BC2321" s="51" t="s">
        <v>110</v>
      </c>
    </row>
    <row r="2322" spans="54:55" x14ac:dyDescent="0.2">
      <c r="BB2322" s="51" t="s">
        <v>111</v>
      </c>
      <c r="BC2322" s="51" t="s">
        <v>111</v>
      </c>
    </row>
    <row r="2323" spans="54:55" x14ac:dyDescent="0.2">
      <c r="BB2323" s="51" t="e">
        <f>LOOKUP(#REF!,'ورود مشخصات همکاران'!$A$5:$A$55,'ورود مشخصات همکاران'!#REF!)</f>
        <v>#REF!</v>
      </c>
      <c r="BC2323" s="51" t="e">
        <f>LOOKUP(#REF!,'ورود مشخصات همکاران'!$A$5:$A$55,'ورود مشخصات همکاران'!#REF!)</f>
        <v>#REF!</v>
      </c>
    </row>
    <row r="2324" spans="54:55" x14ac:dyDescent="0.2">
      <c r="BB2324" s="51" t="s">
        <v>112</v>
      </c>
      <c r="BC2324" s="51" t="s">
        <v>112</v>
      </c>
    </row>
    <row r="2325" spans="54:55" x14ac:dyDescent="0.2">
      <c r="BB2325" s="51" t="s">
        <v>118</v>
      </c>
      <c r="BC2325" s="51" t="s">
        <v>118</v>
      </c>
    </row>
    <row r="2326" spans="54:55" x14ac:dyDescent="0.2">
      <c r="BB2326" s="51" t="e">
        <f>LOOKUP(#REF!,'ورود مشخصات همکاران'!$A$5:$A$55,'ورود مشخصات همکاران'!#REF!)</f>
        <v>#REF!</v>
      </c>
      <c r="BC2326" s="51" t="e">
        <f>LOOKUP(#REF!,'ورود مشخصات همکاران'!$A$5:$A$55,'ورود مشخصات همکاران'!#REF!)</f>
        <v>#REF!</v>
      </c>
    </row>
    <row r="2327" spans="54:55" x14ac:dyDescent="0.2">
      <c r="BB2327" s="51" t="s">
        <v>117</v>
      </c>
      <c r="BC2327" s="51" t="s">
        <v>117</v>
      </c>
    </row>
    <row r="2328" spans="54:55" x14ac:dyDescent="0.2">
      <c r="BB2328" s="51" t="e">
        <f>LOOKUP(#REF!,'ورود مشخصات همکاران'!$A$5:$A$55,'ورود مشخصات همکاران'!#REF!)</f>
        <v>#REF!</v>
      </c>
      <c r="BC2328" s="51" t="e">
        <f>LOOKUP(#REF!,'ورود مشخصات همکاران'!$A$5:$A$55,'ورود مشخصات همکاران'!#REF!)</f>
        <v>#REF!</v>
      </c>
    </row>
    <row r="2329" spans="54:55" x14ac:dyDescent="0.2">
      <c r="BB2329" s="51" t="s">
        <v>119</v>
      </c>
      <c r="BC2329" s="51" t="s">
        <v>119</v>
      </c>
    </row>
    <row r="2330" spans="54:55" x14ac:dyDescent="0.2">
      <c r="BB2330" s="51" t="s">
        <v>120</v>
      </c>
      <c r="BC2330" s="51" t="s">
        <v>120</v>
      </c>
    </row>
    <row r="2331" spans="54:55" x14ac:dyDescent="0.2">
      <c r="BB2331" s="51" t="e">
        <f>LOOKUP(#REF!,'ورود مشخصات همکاران'!$A$5:$A$55,'ورود مشخصات همکاران'!#REF!)</f>
        <v>#REF!</v>
      </c>
      <c r="BC2331" s="51" t="e">
        <f>LOOKUP(#REF!,'ورود مشخصات همکاران'!$A$5:$A$55,'ورود مشخصات همکاران'!#REF!)</f>
        <v>#REF!</v>
      </c>
    </row>
    <row r="2332" spans="54:55" x14ac:dyDescent="0.2">
      <c r="BB2332" s="51" t="s">
        <v>113</v>
      </c>
      <c r="BC2332" s="51" t="s">
        <v>113</v>
      </c>
    </row>
    <row r="2333" spans="54:55" x14ac:dyDescent="0.2">
      <c r="BB2333" s="51" t="e">
        <f>LOOKUP(#REF!,'ورود مشخصات همکاران'!$A$5:$A$55,'ورود مشخصات همکاران'!#REF!&amp;" "&amp;'ورود مشخصات همکاران'!#REF!)</f>
        <v>#REF!</v>
      </c>
      <c r="BC2333" s="51" t="e">
        <f>LOOKUP(#REF!,'ورود مشخصات همکاران'!$A$5:$A$55,'ورود مشخصات همکاران'!#REF!&amp;" "&amp;'ورود مشخصات همکاران'!#REF!)</f>
        <v>#REF!</v>
      </c>
    </row>
    <row r="2334" spans="54:55" x14ac:dyDescent="0.2">
      <c r="BB2334" s="51" t="s">
        <v>114</v>
      </c>
      <c r="BC2334" s="51" t="s">
        <v>114</v>
      </c>
    </row>
    <row r="2335" spans="54:55" x14ac:dyDescent="0.2">
      <c r="BB2335" s="51" t="s">
        <v>115</v>
      </c>
      <c r="BC2335" s="51" t="s">
        <v>115</v>
      </c>
    </row>
    <row r="2336" spans="54:55" x14ac:dyDescent="0.2">
      <c r="BB2336" s="51" t="e">
        <f>LOOKUP(#REF!,'ورود مشخصات همکاران'!$A$5:$A$55,'ورود مشخصات همکاران'!#REF!)</f>
        <v>#REF!</v>
      </c>
      <c r="BC2336" s="51" t="e">
        <f>LOOKUP(#REF!,'ورود مشخصات همکاران'!$A$5:$A$55,'ورود مشخصات همکاران'!#REF!)</f>
        <v>#REF!</v>
      </c>
    </row>
    <row r="2337" spans="54:58" x14ac:dyDescent="0.2">
      <c r="BB2337" s="51" t="s">
        <v>116</v>
      </c>
      <c r="BC2337" s="51" t="s">
        <v>116</v>
      </c>
    </row>
    <row r="2339" spans="54:58" x14ac:dyDescent="0.2">
      <c r="BE2339" s="52" t="s">
        <v>122</v>
      </c>
      <c r="BF2339" s="52" t="s">
        <v>122</v>
      </c>
    </row>
    <row r="2340" spans="54:58" x14ac:dyDescent="0.2">
      <c r="BE2340" s="52" t="e">
        <f>LOOKUP(#REF!,'ورود مشخصات همکاران'!$A$5:$A$55,'ورود مشخصات همکاران'!#REF!)</f>
        <v>#REF!</v>
      </c>
      <c r="BF2340" s="52" t="e">
        <f>LOOKUP(#REF!,'ورود مشخصات همکاران'!$A$5:$A$55,'ورود مشخصات همکاران'!#REF!)</f>
        <v>#REF!</v>
      </c>
    </row>
    <row r="2341" spans="54:58" x14ac:dyDescent="0.2">
      <c r="BE2341" s="52" t="s">
        <v>123</v>
      </c>
      <c r="BF2341" s="52" t="s">
        <v>123</v>
      </c>
    </row>
    <row r="2342" spans="54:58" x14ac:dyDescent="0.2">
      <c r="BE2342" s="52" t="s">
        <v>127</v>
      </c>
      <c r="BF2342" s="52" t="s">
        <v>127</v>
      </c>
    </row>
    <row r="2343" spans="54:58" x14ac:dyDescent="0.2">
      <c r="BE2343" s="52" t="e">
        <f>LOOKUP(#REF!,'ورود مشخصات همکاران'!$A$5:$A$55,'ورود مشخصات همکاران'!#REF!&amp;" "&amp;'ورود مشخصات همکاران'!#REF!)</f>
        <v>#REF!</v>
      </c>
      <c r="BF2343" s="52" t="e">
        <f>LOOKUP(#REF!,'ورود مشخصات همکاران'!$A$5:$A$55,'ورود مشخصات همکاران'!#REF!&amp;" "&amp;'ورود مشخصات همکاران'!#REF!)</f>
        <v>#REF!</v>
      </c>
    </row>
    <row r="2344" spans="54:58" x14ac:dyDescent="0.2">
      <c r="BE2344" s="52" t="e">
        <f>IF(BE2345='ورود مشخصات همکاران'!#REF!,"بصورت","بمدت")</f>
        <v>#REF!</v>
      </c>
      <c r="BF2344" s="52" t="e">
        <f>IF(BF2345='ورود مشخصات همکاران'!#REF!,"بصورت","بمدت")</f>
        <v>#REF!</v>
      </c>
    </row>
    <row r="2345" spans="54:58" x14ac:dyDescent="0.2">
      <c r="BE2345" s="52" t="e">
        <f>LOOKUP(#REF!,'ورود مشخصات همکاران'!$A$5:$A$55,'ورود مشخصات همکاران'!#REF!)</f>
        <v>#REF!</v>
      </c>
      <c r="BF2345" s="52" t="e">
        <f>LOOKUP(#REF!,'ورود مشخصات همکاران'!$A$5:$A$55,'ورود مشخصات همکاران'!#REF!)</f>
        <v>#REF!</v>
      </c>
    </row>
    <row r="2346" spans="54:58" x14ac:dyDescent="0.2">
      <c r="BE2346" s="52" t="e">
        <f>IF(BE2345='ورود مشخصات همکاران'!#REF!,"","ساعت")</f>
        <v>#REF!</v>
      </c>
      <c r="BF2346" s="52" t="e">
        <f>IF(BF2345='ورود مشخصات همکاران'!#REF!,"","ساعت")</f>
        <v>#REF!</v>
      </c>
    </row>
    <row r="2347" spans="54:58" x14ac:dyDescent="0.2">
      <c r="BE2347" s="52" t="s">
        <v>128</v>
      </c>
      <c r="BF2347" s="52" t="s">
        <v>128</v>
      </c>
    </row>
    <row r="2348" spans="54:58" x14ac:dyDescent="0.2">
      <c r="BE2348" s="52" t="s">
        <v>124</v>
      </c>
      <c r="BF2348" s="52" t="s">
        <v>124</v>
      </c>
    </row>
    <row r="2349" spans="54:58" x14ac:dyDescent="0.2">
      <c r="BE2349" s="52" t="s">
        <v>125</v>
      </c>
      <c r="BF2349" s="52" t="s">
        <v>125</v>
      </c>
    </row>
    <row r="2350" spans="54:58" x14ac:dyDescent="0.2">
      <c r="BE2350" s="52" t="s">
        <v>129</v>
      </c>
      <c r="BF2350" s="52" t="s">
        <v>129</v>
      </c>
    </row>
    <row r="2351" spans="54:58" x14ac:dyDescent="0.2">
      <c r="BE2351" s="52" t="s">
        <v>130</v>
      </c>
      <c r="BF2351" s="52" t="s">
        <v>130</v>
      </c>
    </row>
    <row r="2352" spans="54:58" x14ac:dyDescent="0.2">
      <c r="BE2352" s="52" t="e">
        <f>IF(BE2345='ورود مشخصات همکاران'!#REF!,"مديريت","معاونت آموزشي")</f>
        <v>#REF!</v>
      </c>
      <c r="BF2352" s="52" t="e">
        <f>IF(BF2345='ورود مشخصات همکاران'!#REF!,"مديريت","معاونت آموزشي")</f>
        <v>#REF!</v>
      </c>
    </row>
    <row r="2353" spans="57:63" x14ac:dyDescent="0.2">
      <c r="BE2353" s="52" t="s">
        <v>126</v>
      </c>
      <c r="BF2353" s="52" t="s">
        <v>126</v>
      </c>
    </row>
    <row r="2355" spans="57:63" x14ac:dyDescent="0.2">
      <c r="BG2355" s="54" t="s">
        <v>131</v>
      </c>
      <c r="BH2355" s="54" t="s">
        <v>131</v>
      </c>
    </row>
    <row r="2356" spans="57:63" x14ac:dyDescent="0.2">
      <c r="BG2356" s="54" t="str">
        <f>IFERROR(LOOKUP(zz!$BQ2396,#REF!,#REF!&amp;" "&amp;#REF!),"")</f>
        <v/>
      </c>
      <c r="BH2356" s="54" t="str">
        <f>IFERROR(LOOKUP(zz!$BQ2398,#REF!,#REF!&amp;" "&amp;#REF!),"")</f>
        <v/>
      </c>
    </row>
    <row r="2357" spans="57:63" x14ac:dyDescent="0.2">
      <c r="BG2357" s="54" t="s">
        <v>133</v>
      </c>
      <c r="BH2357" s="54" t="s">
        <v>133</v>
      </c>
    </row>
    <row r="2358" spans="57:63" x14ac:dyDescent="0.2">
      <c r="BG2358" s="55" t="str">
        <f>IFERROR(LOOKUP(zz!$BQ2396,#REF!,#REF!),"")</f>
        <v/>
      </c>
      <c r="BH2358" s="55" t="str">
        <f>IFERROR(LOOKUP(zz!$BQ2398,#REF!,#REF!),"")</f>
        <v/>
      </c>
    </row>
    <row r="2359" spans="57:63" x14ac:dyDescent="0.2">
      <c r="BG2359" s="54" t="s">
        <v>136</v>
      </c>
      <c r="BH2359" s="54" t="s">
        <v>136</v>
      </c>
    </row>
    <row r="2360" spans="57:63" x14ac:dyDescent="0.2">
      <c r="BG2360" s="54" t="str">
        <f>IFERROR(LOOKUP(zz!$BQ2396,#REF!,#REF!),"")</f>
        <v/>
      </c>
      <c r="BH2360" s="54" t="str">
        <f>IFERROR(LOOKUP(zz!$BQ2398,#REF!,#REF!),"")</f>
        <v/>
      </c>
    </row>
    <row r="2361" spans="57:63" x14ac:dyDescent="0.2">
      <c r="BG2361" s="54" t="s">
        <v>137</v>
      </c>
      <c r="BH2361" s="54" t="s">
        <v>137</v>
      </c>
    </row>
    <row r="2362" spans="57:63" x14ac:dyDescent="0.2">
      <c r="BG2362" s="54" t="str">
        <f>IFERROR(LOOKUP(zz!$BQ2396,#REF!,#REF!),"")</f>
        <v/>
      </c>
      <c r="BH2362" s="54" t="str">
        <f>IFERROR(LOOKUP(zz!$BQ2398,#REF!,#REF!),"")</f>
        <v/>
      </c>
    </row>
    <row r="2363" spans="57:63" x14ac:dyDescent="0.2">
      <c r="BG2363" s="54" t="s">
        <v>138</v>
      </c>
      <c r="BH2363" s="54" t="s">
        <v>138</v>
      </c>
    </row>
    <row r="2364" spans="57:63" x14ac:dyDescent="0.2">
      <c r="BG2364" s="54" t="str">
        <f>IFERROR(LOOKUP(zz!$BQ2396,#REF!,#REF!),"")</f>
        <v/>
      </c>
      <c r="BH2364" s="54" t="str">
        <f>IFERROR(LOOKUP(zz!$BQ2398,#REF!,#REF!),"")</f>
        <v/>
      </c>
    </row>
    <row r="2366" spans="57:63" x14ac:dyDescent="0.2">
      <c r="BI2366" s="56" t="s">
        <v>139</v>
      </c>
      <c r="BJ2366" s="56"/>
      <c r="BK2366" s="56"/>
    </row>
    <row r="2367" spans="57:63" x14ac:dyDescent="0.2">
      <c r="BI2367" s="56" t="str">
        <f>'ورود اطلاعات'!D2</f>
        <v>فرهنگ شهید پرکار</v>
      </c>
      <c r="BJ2367" s="56"/>
      <c r="BK2367" s="56"/>
    </row>
    <row r="2368" spans="57:63" x14ac:dyDescent="0.2">
      <c r="BI2368" s="56" t="s">
        <v>140</v>
      </c>
      <c r="BJ2368" s="56"/>
      <c r="BK2368" s="56"/>
    </row>
    <row r="2369" spans="61:64" x14ac:dyDescent="0.2">
      <c r="BI2369" s="56" t="str">
        <f>H15</f>
        <v>95-96</v>
      </c>
      <c r="BJ2369" s="56"/>
      <c r="BK2369" s="56"/>
    </row>
    <row r="2370" spans="61:64" x14ac:dyDescent="0.2">
      <c r="BI2370" s="56"/>
      <c r="BJ2370" s="56"/>
      <c r="BK2370" s="56"/>
    </row>
    <row r="2371" spans="61:64" x14ac:dyDescent="0.2">
      <c r="BI2371" s="56"/>
      <c r="BJ2371" s="56">
        <v>1</v>
      </c>
      <c r="BK2371" s="56" t="str">
        <f>IFERROR(LOOKUP(#REF!,#REF!,#REF!),"")</f>
        <v/>
      </c>
    </row>
    <row r="2372" spans="61:64" x14ac:dyDescent="0.2">
      <c r="BI2372" s="56"/>
      <c r="BJ2372" s="56">
        <v>2</v>
      </c>
      <c r="BK2372" s="56" t="str">
        <f>IFERROR(LOOKUP(#REF!,#REF!,#REF!),"")</f>
        <v/>
      </c>
    </row>
    <row r="2373" spans="61:64" ht="10.5" customHeight="1" x14ac:dyDescent="0.2">
      <c r="BI2373" s="56"/>
      <c r="BJ2373" s="56">
        <v>3</v>
      </c>
      <c r="BK2373" s="56" t="str">
        <f>IFERROR(LOOKUP(#REF!,#REF!,#REF!),"")</f>
        <v/>
      </c>
    </row>
    <row r="2374" spans="61:64" x14ac:dyDescent="0.2">
      <c r="BI2374" s="56"/>
      <c r="BJ2374" s="56">
        <v>4</v>
      </c>
      <c r="BK2374" s="56" t="str">
        <f>IFERROR(LOOKUP(#REF!,#REF!,#REF!),"")</f>
        <v/>
      </c>
    </row>
    <row r="2375" spans="61:64" x14ac:dyDescent="0.2">
      <c r="BI2375" s="56"/>
      <c r="BJ2375" s="56">
        <v>5</v>
      </c>
      <c r="BK2375" s="56" t="str">
        <f>IFERROR(LOOKUP(#REF!,#REF!,#REF!),"")</f>
        <v/>
      </c>
    </row>
    <row r="2376" spans="61:64" x14ac:dyDescent="0.2">
      <c r="BI2376" s="56"/>
      <c r="BJ2376" s="56">
        <v>6</v>
      </c>
      <c r="BK2376" s="56" t="str">
        <f>IFERROR(LOOKUP(#REF!,#REF!,#REF!),"")</f>
        <v/>
      </c>
    </row>
    <row r="2377" spans="61:64" x14ac:dyDescent="0.2">
      <c r="BI2377" s="56"/>
      <c r="BJ2377" s="56">
        <v>7</v>
      </c>
      <c r="BK2377" s="56" t="str">
        <f>IFERROR(LOOKUP(#REF!,#REF!,#REF!),"")</f>
        <v/>
      </c>
    </row>
    <row r="2378" spans="61:64" x14ac:dyDescent="0.2">
      <c r="BI2378" s="56"/>
      <c r="BJ2378" s="56">
        <v>8</v>
      </c>
      <c r="BK2378" s="56" t="str">
        <f>IFERROR(LOOKUP(#REF!,#REF!,#REF!),"")</f>
        <v/>
      </c>
    </row>
    <row r="2379" spans="61:64" x14ac:dyDescent="0.2">
      <c r="BI2379" s="56"/>
      <c r="BJ2379" s="56">
        <v>9</v>
      </c>
      <c r="BK2379" s="56" t="str">
        <f>IFERROR(LOOKUP(#REF!,#REF!,#REF!),"")</f>
        <v/>
      </c>
    </row>
    <row r="2380" spans="61:64" x14ac:dyDescent="0.2">
      <c r="BI2380" s="56"/>
      <c r="BJ2380" s="56">
        <v>10</v>
      </c>
      <c r="BK2380" s="56" t="str">
        <f>IFERROR(LOOKUP(#REF!,#REF!,#REF!),"")</f>
        <v/>
      </c>
    </row>
    <row r="2383" spans="61:64" x14ac:dyDescent="0.2">
      <c r="BL2383" t="s">
        <v>142</v>
      </c>
    </row>
    <row r="2385" spans="64:70" x14ac:dyDescent="0.2">
      <c r="BL2385" t="s">
        <v>143</v>
      </c>
    </row>
    <row r="2386" spans="64:70" x14ac:dyDescent="0.2">
      <c r="BL2386" t="e">
        <f>LOOKUP(#REF!,'ورود مشخصات همکاران'!$A$5:$A$55,'ورود مشخصات همکاران'!#REF!)</f>
        <v>#REF!</v>
      </c>
    </row>
    <row r="2387" spans="64:70" x14ac:dyDescent="0.2">
      <c r="BL2387" t="s">
        <v>144</v>
      </c>
    </row>
    <row r="2389" spans="64:70" x14ac:dyDescent="0.2">
      <c r="BL2389" t="s">
        <v>145</v>
      </c>
    </row>
    <row r="2391" spans="64:70" x14ac:dyDescent="0.2">
      <c r="BL2391" t="s">
        <v>146</v>
      </c>
    </row>
    <row r="2393" spans="64:70" x14ac:dyDescent="0.2">
      <c r="BL2393" t="s">
        <v>147</v>
      </c>
    </row>
    <row r="2395" spans="64:70" ht="22.5" x14ac:dyDescent="0.2">
      <c r="BN2395" s="313" t="s">
        <v>132</v>
      </c>
      <c r="BO2395" s="314"/>
      <c r="BP2395" s="314"/>
      <c r="BQ2395" s="314"/>
      <c r="BR2395" s="315"/>
    </row>
    <row r="2396" spans="64:70" ht="22.5" x14ac:dyDescent="0.2">
      <c r="BN2396" s="313" t="s">
        <v>148</v>
      </c>
      <c r="BO2396" s="314"/>
      <c r="BP2396" s="314"/>
      <c r="BQ2396" s="17"/>
      <c r="BR2396" s="16" t="str">
        <f>IFERROR(LOOKUP(((#REF!-1)*3)+1,'لیست دبير'!A3:A402,'لیست دبير'!B3:B402),"")</f>
        <v/>
      </c>
    </row>
    <row r="2397" spans="64:70" ht="22.5" x14ac:dyDescent="0.2">
      <c r="BN2397" s="313" t="s">
        <v>105</v>
      </c>
      <c r="BO2397" s="314"/>
      <c r="BP2397" s="314"/>
      <c r="BQ2397" s="59"/>
      <c r="BR2397" s="58" t="str">
        <f>IFERROR(LOOKUP(((#REF!-1)*3)+1,'لیست دبير'!A3:A402,'لیست دبير'!C3:C402),"")</f>
        <v/>
      </c>
    </row>
    <row r="2398" spans="64:70" ht="22.5" x14ac:dyDescent="0.2">
      <c r="BN2398" s="313" t="s">
        <v>149</v>
      </c>
      <c r="BO2398" s="314"/>
      <c r="BP2398" s="314"/>
      <c r="BQ2398" s="17"/>
      <c r="BR2398" s="16" t="str">
        <f>IFERROR(LOOKUP(((#REF!-1)*3)+2,'لیست دبير'!A3:A402,'لیست دبير'!B3:B402),"")</f>
        <v/>
      </c>
    </row>
    <row r="2399" spans="64:70" ht="22.5" x14ac:dyDescent="0.2">
      <c r="BN2399" s="313" t="s">
        <v>105</v>
      </c>
      <c r="BO2399" s="314"/>
      <c r="BP2399" s="314"/>
      <c r="BQ2399" s="59"/>
      <c r="BR2399" s="58" t="str">
        <f>IFERROR(LOOKUP(((#REF!-1)*3)+2,'لیست دبير'!A3:A402,'لیست دبير'!C3:C402),"")</f>
        <v/>
      </c>
    </row>
    <row r="2400" spans="64:70" ht="22.5" x14ac:dyDescent="0.2">
      <c r="BN2400" s="313" t="s">
        <v>150</v>
      </c>
      <c r="BO2400" s="314"/>
      <c r="BP2400" s="314"/>
      <c r="BQ2400" s="17"/>
      <c r="BR2400" s="16" t="str">
        <f>IFERROR(LOOKUP(((#REF!-1)*3)+3,'لیست دبير'!A3:A402,'لیست دبير'!B3:B402),"")</f>
        <v/>
      </c>
    </row>
    <row r="2401" spans="66:72" ht="22.5" x14ac:dyDescent="0.2">
      <c r="BN2401" s="313" t="s">
        <v>105</v>
      </c>
      <c r="BO2401" s="314"/>
      <c r="BP2401" s="314"/>
      <c r="BQ2401" s="59"/>
      <c r="BR2401" s="58" t="str">
        <f>IFERROR(LOOKUP(((#REF!-1)*3)+3,'لیست دبير'!A3:A402,'لیست دبير'!C3:C402),"")</f>
        <v/>
      </c>
    </row>
    <row r="2403" spans="66:72" x14ac:dyDescent="0.2">
      <c r="BT2403" t="s">
        <v>122</v>
      </c>
    </row>
    <row r="2404" spans="66:72" x14ac:dyDescent="0.2">
      <c r="BT2404" t="e">
        <f>#REF!</f>
        <v>#REF!</v>
      </c>
    </row>
    <row r="2405" spans="66:72" x14ac:dyDescent="0.2">
      <c r="BT2405" t="s">
        <v>160</v>
      </c>
    </row>
    <row r="2406" spans="66:72" x14ac:dyDescent="0.2">
      <c r="BT2406" t="e">
        <f>#REF!</f>
        <v>#REF!</v>
      </c>
    </row>
    <row r="2407" spans="66:72" x14ac:dyDescent="0.2">
      <c r="BT2407" t="s">
        <v>157</v>
      </c>
    </row>
    <row r="2408" spans="66:72" x14ac:dyDescent="0.2">
      <c r="BT2408" t="s">
        <v>156</v>
      </c>
    </row>
  </sheetData>
  <mergeCells count="7">
    <mergeCell ref="BN2401:BP2401"/>
    <mergeCell ref="BN2400:BP2400"/>
    <mergeCell ref="BN2399:BP2399"/>
    <mergeCell ref="BN2397:BP2397"/>
    <mergeCell ref="BN2395:BR2395"/>
    <mergeCell ref="BN2396:BP2396"/>
    <mergeCell ref="BN2398:BP239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-0.499984740745262"/>
    <pageSetUpPr fitToPage="1"/>
  </sheetPr>
  <dimension ref="A1:V49"/>
  <sheetViews>
    <sheetView rightToLeft="1" view="pageBreakPreview" zoomScale="60" zoomScaleNormal="60" workbookViewId="0">
      <selection activeCell="J7" sqref="J7"/>
    </sheetView>
  </sheetViews>
  <sheetFormatPr defaultRowHeight="14.25" x14ac:dyDescent="0.2"/>
  <cols>
    <col min="1" max="1" width="17.5" customWidth="1"/>
    <col min="2" max="2" width="15.75" style="14" customWidth="1"/>
    <col min="3" max="3" width="13.125" customWidth="1"/>
    <col min="4" max="4" width="15.625" customWidth="1"/>
    <col min="5" max="5" width="14.375" customWidth="1"/>
    <col min="6" max="6" width="18.875" customWidth="1"/>
    <col min="7" max="7" width="13.125" customWidth="1"/>
    <col min="8" max="8" width="15.875" customWidth="1"/>
    <col min="9" max="11" width="13.125" customWidth="1"/>
    <col min="12" max="12" width="15.875" customWidth="1"/>
    <col min="13" max="13" width="13.125" customWidth="1"/>
    <col min="14" max="14" width="17.125" customWidth="1"/>
    <col min="15" max="15" width="13.125" customWidth="1"/>
    <col min="16" max="16" width="23.375" customWidth="1"/>
    <col min="17" max="22" width="13.125" customWidth="1"/>
  </cols>
  <sheetData>
    <row r="1" spans="1:22" ht="60" customHeight="1" thickTop="1" x14ac:dyDescent="0.2">
      <c r="A1" s="36" t="s">
        <v>164</v>
      </c>
      <c r="B1" s="32"/>
      <c r="C1" s="32">
        <f t="array" ref="C1:V1">TRANSPOSE('ورود اطلاعات'!F6:F25)</f>
        <v>1</v>
      </c>
      <c r="D1" s="32">
        <v>2</v>
      </c>
      <c r="E1" s="32">
        <v>3</v>
      </c>
      <c r="F1" s="32">
        <v>4</v>
      </c>
      <c r="G1" s="32">
        <v>5</v>
      </c>
      <c r="H1" s="32">
        <v>6</v>
      </c>
      <c r="I1" s="32">
        <v>7</v>
      </c>
      <c r="J1" s="32">
        <v>8</v>
      </c>
      <c r="K1" s="32">
        <v>9</v>
      </c>
      <c r="L1" s="32">
        <v>10</v>
      </c>
      <c r="M1" s="32">
        <v>11</v>
      </c>
      <c r="N1" s="32">
        <v>12</v>
      </c>
      <c r="O1" s="32">
        <v>13</v>
      </c>
      <c r="P1" s="32">
        <v>14</v>
      </c>
      <c r="Q1" s="32">
        <v>15</v>
      </c>
      <c r="R1" s="32">
        <v>16</v>
      </c>
      <c r="S1" s="32">
        <v>17</v>
      </c>
      <c r="T1" s="32">
        <v>18</v>
      </c>
      <c r="U1" s="32">
        <v>19</v>
      </c>
      <c r="V1" s="32">
        <v>0</v>
      </c>
    </row>
    <row r="2" spans="1:22" s="14" customFormat="1" ht="60" customHeight="1" x14ac:dyDescent="0.2">
      <c r="A2" s="36" t="s">
        <v>178</v>
      </c>
      <c r="B2" s="37" t="s">
        <v>16</v>
      </c>
      <c r="C2" s="37" t="str">
        <f t="array" ref="C2:V2">TRANSPOSE('ورود اطلاعات'!G6:G25)</f>
        <v xml:space="preserve">قرآن </v>
      </c>
      <c r="D2" s="37" t="str">
        <v xml:space="preserve">معارف اسلامی </v>
      </c>
      <c r="E2" s="37" t="str">
        <v>قرائت  فارسی</v>
      </c>
      <c r="F2" s="37" t="str">
        <v>املا ی فارسی</v>
      </c>
      <c r="G2" s="37" t="str">
        <v>انشا ی فارسی</v>
      </c>
      <c r="H2" s="37" t="str">
        <v>زبان عربی</v>
      </c>
      <c r="I2" s="37" t="str">
        <v>زبان خارجی</v>
      </c>
      <c r="J2" s="37" t="str">
        <v>علوم تجربی</v>
      </c>
      <c r="K2" s="37" t="str">
        <v>ریاضیات</v>
      </c>
      <c r="L2" s="37" t="str">
        <v xml:space="preserve">تربیت بدنی </v>
      </c>
      <c r="M2" s="37" t="str">
        <v>مطالعات اجتماعی</v>
      </c>
      <c r="N2" s="37" t="str">
        <v>فرهنگ و هنر</v>
      </c>
      <c r="O2" s="37" t="str">
        <v>کار و فناوری</v>
      </c>
      <c r="P2" s="37" t="str">
        <v>تفکر و سبک زندگی</v>
      </c>
      <c r="Q2" s="13" t="str">
        <v>آمادگی دفاعی</v>
      </c>
      <c r="R2" s="13" t="str">
        <v>فارسی تکمیلی</v>
      </c>
      <c r="S2" s="13" t="str">
        <v>زبان تکمیلی</v>
      </c>
      <c r="T2" s="13" t="str">
        <v>علوم تکمیلی</v>
      </c>
      <c r="U2" s="13" t="str">
        <v>ریاضی تکمیلی</v>
      </c>
      <c r="V2" s="13">
        <v>0</v>
      </c>
    </row>
    <row r="3" spans="1:22" ht="60" customHeight="1" x14ac:dyDescent="0.2">
      <c r="A3" s="38">
        <f>'ورود اطلاعات'!C6</f>
        <v>1</v>
      </c>
      <c r="B3" s="37" t="str">
        <f>'ورود اطلاعات'!D6</f>
        <v>هفتم1</v>
      </c>
      <c r="C3" s="39">
        <f>IFERROR(HLOOKUP(C$1,'برنامه كلي'!_xlnm.Print_Area,VLOOKUP($A3,'برنامه كلي'!$A$3:$A$22,1,FALSE)+2,FALSE),"")</f>
        <v>8</v>
      </c>
      <c r="D3" s="39">
        <f>IFERROR(HLOOKUP(D$1,'برنامه كلي'!_xlnm.Print_Area,VLOOKUP($A3,'برنامه كلي'!$A$3:$A$22,1,FALSE)+2,FALSE),"")</f>
        <v>10</v>
      </c>
      <c r="E3" s="39">
        <f>IFERROR(HLOOKUP(E$1,'برنامه كلي'!_xlnm.Print_Area,VLOOKUP($A3,'برنامه كلي'!$A$3:$A$22,1,FALSE)+2,FALSE),"")</f>
        <v>12</v>
      </c>
      <c r="F3" s="39">
        <f>IFERROR(HLOOKUP(F$1,'برنامه كلي'!_xlnm.Print_Area,VLOOKUP($A3,'برنامه كلي'!$A$3:$A$22,1,FALSE)+2,FALSE),"")</f>
        <v>12</v>
      </c>
      <c r="G3" s="39">
        <f>IFERROR(HLOOKUP(G$1,'برنامه كلي'!_xlnm.Print_Area,VLOOKUP($A3,'برنامه كلي'!$A$3:$A$22,1,FALSE)+2,FALSE),"")</f>
        <v>12</v>
      </c>
      <c r="H3" s="39">
        <f>IFERROR(HLOOKUP(H$1,'برنامه كلي'!_xlnm.Print_Area,VLOOKUP($A3,'برنامه كلي'!$A$3:$A$22,1,FALSE)+2,FALSE),"")</f>
        <v>9</v>
      </c>
      <c r="I3" s="39">
        <f>IFERROR(HLOOKUP(I$1,'برنامه كلي'!_xlnm.Print_Area,VLOOKUP($A3,'برنامه كلي'!$A$3:$A$22,1,FALSE)+2,FALSE),"")</f>
        <v>14</v>
      </c>
      <c r="J3" s="39">
        <f>IFERROR(HLOOKUP(J$1,'برنامه كلي'!_xlnm.Print_Area,VLOOKUP($A3,'برنامه كلي'!$A$3:$A$22,1,FALSE)+2,FALSE),"")</f>
        <v>16</v>
      </c>
      <c r="K3" s="39">
        <f>IFERROR(HLOOKUP(K$1,'برنامه كلي'!_xlnm.Print_Area,VLOOKUP($A3,'برنامه كلي'!$A$3:$A$22,1,FALSE)+2,FALSE),"")</f>
        <v>18</v>
      </c>
      <c r="L3" s="39">
        <f>IFERROR(HLOOKUP(L$1,'برنامه كلي'!_xlnm.Print_Area,VLOOKUP($A3,'برنامه كلي'!$A$3:$A$22,1,FALSE)+2,FALSE),"")</f>
        <v>20</v>
      </c>
      <c r="M3" s="39">
        <f>IFERROR(HLOOKUP(M$1,'برنامه كلي'!_xlnm.Print_Area,VLOOKUP($A3,'برنامه كلي'!$A$3:$A$22,1,FALSE)+2,FALSE),"")</f>
        <v>2</v>
      </c>
      <c r="N3" s="39">
        <f>IFERROR(HLOOKUP(N$1,'برنامه كلي'!_xlnm.Print_Area,VLOOKUP($A3,'برنامه كلي'!$A$3:$A$22,1,FALSE)+2,FALSE),"")</f>
        <v>24</v>
      </c>
      <c r="O3" s="39">
        <f>IFERROR(HLOOKUP(O$1,'برنامه كلي'!_xlnm.Print_Area,VLOOKUP($A3,'برنامه كلي'!$A$3:$A$22,1,FALSE)+2,FALSE),"")</f>
        <v>25</v>
      </c>
      <c r="P3" s="39">
        <f>IFERROR(HLOOKUP(P$1,'برنامه كلي'!_xlnm.Print_Area,VLOOKUP($A3,'برنامه كلي'!$A$3:$A$22,1,FALSE)+2,FALSE),"")</f>
        <v>28</v>
      </c>
      <c r="Q3" s="11" t="str">
        <f>IFERROR(HLOOKUP(Q$1,'برنامه كلي'!_xlnm.Print_Area,VLOOKUP($A3,'برنامه كلي'!$A$3:$A$22,1,FALSE)+2,FALSE),"")</f>
        <v/>
      </c>
      <c r="R3" s="11">
        <f>IFERROR(HLOOKUP(R$1,'برنامه كلي'!_xlnm.Print_Area,VLOOKUP($A3,'برنامه كلي'!$A$3:$A$22,1,FALSE)+2,FALSE),"")</f>
        <v>12</v>
      </c>
      <c r="S3" s="11">
        <f>IFERROR(HLOOKUP(S$1,'برنامه كلي'!_xlnm.Print_Area,VLOOKUP($A3,'برنامه كلي'!$A$3:$A$22,1,FALSE)+2,FALSE),"")</f>
        <v>14</v>
      </c>
      <c r="T3" s="11">
        <f>IFERROR(HLOOKUP(T$1,'برنامه كلي'!_xlnm.Print_Area,VLOOKUP($A3,'برنامه كلي'!$A$3:$A$22,1,FALSE)+2,FALSE),"")</f>
        <v>16</v>
      </c>
      <c r="U3" s="11">
        <f>IFERROR(HLOOKUP(U$1,'برنامه كلي'!_xlnm.Print_Area,VLOOKUP($A3,'برنامه كلي'!$A$3:$A$22,1,FALSE)+2,FALSE),"")</f>
        <v>18</v>
      </c>
      <c r="V3" s="11" t="str">
        <f>IFERROR(HLOOKUP(V$1,'برنامه كلي'!_xlnm.Print_Area,VLOOKUP($A3,'برنامه كلي'!$A$3:$A$22,1,FALSE)+2,FALSE),"")</f>
        <v/>
      </c>
    </row>
    <row r="4" spans="1:22" ht="60" customHeight="1" x14ac:dyDescent="0.2">
      <c r="A4" s="38">
        <f>'ورود اطلاعات'!C7</f>
        <v>2</v>
      </c>
      <c r="B4" s="37" t="str">
        <f>'ورود اطلاعات'!D7</f>
        <v>هفتم2</v>
      </c>
      <c r="C4" s="39">
        <f>IFERROR(HLOOKUP(C$1,'برنامه كلي'!_xlnm.Print_Area,VLOOKUP($A4,'برنامه كلي'!$A$3:$A$22,1,FALSE)+2,FALSE),"")</f>
        <v>7</v>
      </c>
      <c r="D4" s="39">
        <f>IFERROR(HLOOKUP(D$1,'برنامه كلي'!_xlnm.Print_Area,VLOOKUP($A4,'برنامه كلي'!$A$3:$A$22,1,FALSE)+2,FALSE),"")</f>
        <v>10</v>
      </c>
      <c r="E4" s="39">
        <f>IFERROR(HLOOKUP(E$1,'برنامه كلي'!_xlnm.Print_Area,VLOOKUP($A4,'برنامه كلي'!$A$3:$A$22,1,FALSE)+2,FALSE),"")</f>
        <v>13</v>
      </c>
      <c r="F4" s="39">
        <f>IFERROR(HLOOKUP(F$1,'برنامه كلي'!_xlnm.Print_Area,VLOOKUP($A4,'برنامه كلي'!$A$3:$A$22,1,FALSE)+2,FALSE),"")</f>
        <v>13</v>
      </c>
      <c r="G4" s="39">
        <f>IFERROR(HLOOKUP(G$1,'برنامه كلي'!_xlnm.Print_Area,VLOOKUP($A4,'برنامه كلي'!$A$3:$A$22,1,FALSE)+2,FALSE),"")</f>
        <v>13</v>
      </c>
      <c r="H4" s="39">
        <f>IFERROR(HLOOKUP(H$1,'برنامه كلي'!_xlnm.Print_Area,VLOOKUP($A4,'برنامه كلي'!$A$3:$A$22,1,FALSE)+2,FALSE),"")</f>
        <v>6</v>
      </c>
      <c r="I4" s="39">
        <f>IFERROR(HLOOKUP(I$1,'برنامه كلي'!_xlnm.Print_Area,VLOOKUP($A4,'برنامه كلي'!$A$3:$A$22,1,FALSE)+2,FALSE),"")</f>
        <v>14</v>
      </c>
      <c r="J4" s="39">
        <f>IFERROR(HLOOKUP(J$1,'برنامه كلي'!_xlnm.Print_Area,VLOOKUP($A4,'برنامه كلي'!$A$3:$A$22,1,FALSE)+2,FALSE),"")</f>
        <v>15</v>
      </c>
      <c r="K4" s="39">
        <f>IFERROR(HLOOKUP(K$1,'برنامه كلي'!_xlnm.Print_Area,VLOOKUP($A4,'برنامه كلي'!$A$3:$A$22,1,FALSE)+2,FALSE),"")</f>
        <v>17</v>
      </c>
      <c r="L4" s="39">
        <f>IFERROR(HLOOKUP(L$1,'برنامه كلي'!_xlnm.Print_Area,VLOOKUP($A4,'برنامه كلي'!$A$3:$A$22,1,FALSE)+2,FALSE),"")</f>
        <v>20</v>
      </c>
      <c r="M4" s="39">
        <f>IFERROR(HLOOKUP(M$1,'برنامه كلي'!_xlnm.Print_Area,VLOOKUP($A4,'برنامه كلي'!$A$3:$A$22,1,FALSE)+2,FALSE),"")</f>
        <v>21</v>
      </c>
      <c r="N4" s="39">
        <f>IFERROR(HLOOKUP(N$1,'برنامه كلي'!_xlnm.Print_Area,VLOOKUP($A4,'برنامه كلي'!$A$3:$A$22,1,FALSE)+2,FALSE),"")</f>
        <v>23</v>
      </c>
      <c r="O4" s="39">
        <f>IFERROR(HLOOKUP(O$1,'برنامه كلي'!_xlnm.Print_Area,VLOOKUP($A4,'برنامه كلي'!$A$3:$A$22,1,FALSE)+2,FALSE),"")</f>
        <v>26</v>
      </c>
      <c r="P4" s="39">
        <f>IFERROR(HLOOKUP(P$1,'برنامه كلي'!_xlnm.Print_Area,VLOOKUP($A4,'برنامه كلي'!$A$3:$A$22,1,FALSE)+2,FALSE),"")</f>
        <v>27</v>
      </c>
      <c r="Q4" s="11" t="str">
        <f>IFERROR(HLOOKUP(Q$1,'برنامه كلي'!_xlnm.Print_Area,VLOOKUP($A4,'برنامه كلي'!$A$3:$A$22,1,FALSE)+2,FALSE),"")</f>
        <v/>
      </c>
      <c r="R4" s="11">
        <f>IFERROR(HLOOKUP(R$1,'برنامه كلي'!_xlnm.Print_Area,VLOOKUP($A4,'برنامه كلي'!$A$3:$A$22,1,FALSE)+2,FALSE),"")</f>
        <v>13</v>
      </c>
      <c r="S4" s="11">
        <f>IFERROR(HLOOKUP(S$1,'برنامه كلي'!_xlnm.Print_Area,VLOOKUP($A4,'برنامه كلي'!$A$3:$A$22,1,FALSE)+2,FALSE),"")</f>
        <v>14</v>
      </c>
      <c r="T4" s="11">
        <f>IFERROR(HLOOKUP(T$1,'برنامه كلي'!_xlnm.Print_Area,VLOOKUP($A4,'برنامه كلي'!$A$3:$A$22,1,FALSE)+2,FALSE),"")</f>
        <v>15</v>
      </c>
      <c r="U4" s="11">
        <f>IFERROR(HLOOKUP(U$1,'برنامه كلي'!_xlnm.Print_Area,VLOOKUP($A4,'برنامه كلي'!$A$3:$A$22,1,FALSE)+2,FALSE),"")</f>
        <v>17</v>
      </c>
      <c r="V4" s="11" t="str">
        <f>IFERROR(HLOOKUP(V$1,'برنامه كلي'!_xlnm.Print_Area,VLOOKUP($A4,'برنامه كلي'!$A$3:$A$22,1,FALSE)+2,FALSE),"")</f>
        <v/>
      </c>
    </row>
    <row r="5" spans="1:22" ht="60" customHeight="1" x14ac:dyDescent="0.2">
      <c r="A5" s="38">
        <f>'ورود اطلاعات'!C8</f>
        <v>3</v>
      </c>
      <c r="B5" s="37" t="str">
        <f>'ورود اطلاعات'!D8</f>
        <v>هفتم3</v>
      </c>
      <c r="C5" s="39">
        <f>IFERROR(HLOOKUP(C$1,'برنامه كلي'!_xlnm.Print_Area,VLOOKUP($A5,'برنامه كلي'!$A$3:$A$22,1,FALSE)+2,FALSE),"")</f>
        <v>11</v>
      </c>
      <c r="D5" s="39">
        <f>IFERROR(HLOOKUP(D$1,'برنامه كلي'!_xlnm.Print_Area,VLOOKUP($A5,'برنامه كلي'!$A$3:$A$22,1,FALSE)+2,FALSE),"")</f>
        <v>10</v>
      </c>
      <c r="E5" s="39">
        <f>IFERROR(HLOOKUP(E$1,'برنامه كلي'!_xlnm.Print_Area,VLOOKUP($A5,'برنامه كلي'!$A$3:$A$22,1,FALSE)+2,FALSE),"")</f>
        <v>12</v>
      </c>
      <c r="F5" s="39">
        <f>IFERROR(HLOOKUP(F$1,'برنامه كلي'!_xlnm.Print_Area,VLOOKUP($A5,'برنامه كلي'!$A$3:$A$22,1,FALSE)+2,FALSE),"")</f>
        <v>12</v>
      </c>
      <c r="G5" s="39">
        <f>IFERROR(HLOOKUP(G$1,'برنامه كلي'!_xlnm.Print_Area,VLOOKUP($A5,'برنامه كلي'!$A$3:$A$22,1,FALSE)+2,FALSE),"")</f>
        <v>12</v>
      </c>
      <c r="H5" s="39">
        <f>IFERROR(HLOOKUP(H$1,'برنامه كلي'!_xlnm.Print_Area,VLOOKUP($A5,'برنامه كلي'!$A$3:$A$22,1,FALSE)+2,FALSE),"")</f>
        <v>9</v>
      </c>
      <c r="I5" s="39">
        <f>IFERROR(HLOOKUP(I$1,'برنامه كلي'!_xlnm.Print_Area,VLOOKUP($A5,'برنامه كلي'!$A$3:$A$22,1,FALSE)+2,FALSE),"")</f>
        <v>14</v>
      </c>
      <c r="J5" s="39">
        <f>IFERROR(HLOOKUP(J$1,'برنامه كلي'!_xlnm.Print_Area,VLOOKUP($A5,'برنامه كلي'!$A$3:$A$22,1,FALSE)+2,FALSE),"")</f>
        <v>15</v>
      </c>
      <c r="K5" s="39">
        <f>IFERROR(HLOOKUP(K$1,'برنامه كلي'!_xlnm.Print_Area,VLOOKUP($A5,'برنامه كلي'!$A$3:$A$22,1,FALSE)+2,FALSE),"")</f>
        <v>5</v>
      </c>
      <c r="L5" s="39">
        <f>IFERROR(HLOOKUP(L$1,'برنامه كلي'!_xlnm.Print_Area,VLOOKUP($A5,'برنامه كلي'!$A$3:$A$22,1,FALSE)+2,FALSE),"")</f>
        <v>20</v>
      </c>
      <c r="M5" s="39">
        <f>IFERROR(HLOOKUP(M$1,'برنامه كلي'!_xlnm.Print_Area,VLOOKUP($A5,'برنامه كلي'!$A$3:$A$22,1,FALSE)+2,FALSE),"")</f>
        <v>22</v>
      </c>
      <c r="N5" s="39">
        <f>IFERROR(HLOOKUP(N$1,'برنامه كلي'!_xlnm.Print_Area,VLOOKUP($A5,'برنامه كلي'!$A$3:$A$22,1,FALSE)+2,FALSE),"")</f>
        <v>23</v>
      </c>
      <c r="O5" s="39">
        <f>IFERROR(HLOOKUP(O$1,'برنامه كلي'!_xlnm.Print_Area,VLOOKUP($A5,'برنامه كلي'!$A$3:$A$22,1,FALSE)+2,FALSE),"")</f>
        <v>25</v>
      </c>
      <c r="P5" s="39">
        <f>IFERROR(HLOOKUP(P$1,'برنامه كلي'!_xlnm.Print_Area,VLOOKUP($A5,'برنامه كلي'!$A$3:$A$22,1,FALSE)+2,FALSE),"")</f>
        <v>3</v>
      </c>
      <c r="Q5" s="11" t="str">
        <f>IFERROR(HLOOKUP(Q$1,'برنامه كلي'!_xlnm.Print_Area,VLOOKUP($A5,'برنامه كلي'!$A$3:$A$22,1,FALSE)+2,FALSE),"")</f>
        <v/>
      </c>
      <c r="R5" s="11">
        <f>IFERROR(HLOOKUP(R$1,'برنامه كلي'!_xlnm.Print_Area,VLOOKUP($A5,'برنامه كلي'!$A$3:$A$22,1,FALSE)+2,FALSE),"")</f>
        <v>12</v>
      </c>
      <c r="S5" s="11">
        <f>IFERROR(HLOOKUP(S$1,'برنامه كلي'!_xlnm.Print_Area,VLOOKUP($A5,'برنامه كلي'!$A$3:$A$22,1,FALSE)+2,FALSE),"")</f>
        <v>14</v>
      </c>
      <c r="T5" s="11">
        <f>IFERROR(HLOOKUP(T$1,'برنامه كلي'!_xlnm.Print_Area,VLOOKUP($A5,'برنامه كلي'!$A$3:$A$22,1,FALSE)+2,FALSE),"")</f>
        <v>15</v>
      </c>
      <c r="U5" s="11">
        <f>IFERROR(HLOOKUP(U$1,'برنامه كلي'!_xlnm.Print_Area,VLOOKUP($A5,'برنامه كلي'!$A$3:$A$22,1,FALSE)+2,FALSE),"")</f>
        <v>5</v>
      </c>
      <c r="V5" s="11" t="str">
        <f>IFERROR(HLOOKUP(V$1,'برنامه كلي'!_xlnm.Print_Area,VLOOKUP($A5,'برنامه كلي'!$A$3:$A$22,1,FALSE)+2,FALSE),"")</f>
        <v/>
      </c>
    </row>
    <row r="6" spans="1:22" ht="60" customHeight="1" x14ac:dyDescent="0.2">
      <c r="A6" s="38">
        <f>'ورود اطلاعات'!C9</f>
        <v>4</v>
      </c>
      <c r="B6" s="37" t="str">
        <f>'ورود اطلاعات'!D9</f>
        <v>هشتم1</v>
      </c>
      <c r="C6" s="39">
        <f>IFERROR(HLOOKUP(C$1,'برنامه كلي'!_xlnm.Print_Area,VLOOKUP($A6,'برنامه كلي'!$A$3:$A$22,1,FALSE)+2,FALSE),"")</f>
        <v>9</v>
      </c>
      <c r="D6" s="39">
        <f>IFERROR(HLOOKUP(D$1,'برنامه كلي'!_xlnm.Print_Area,VLOOKUP($A6,'برنامه كلي'!$A$3:$A$22,1,FALSE)+2,FALSE),"")</f>
        <v>6</v>
      </c>
      <c r="E6" s="39">
        <f>IFERROR(HLOOKUP(E$1,'برنامه كلي'!_xlnm.Print_Area,VLOOKUP($A6,'برنامه كلي'!$A$3:$A$22,1,FALSE)+2,FALSE),"")</f>
        <v>13</v>
      </c>
      <c r="F6" s="39">
        <f>IFERROR(HLOOKUP(F$1,'برنامه كلي'!_xlnm.Print_Area,VLOOKUP($A6,'برنامه كلي'!$A$3:$A$22,1,FALSE)+2,FALSE),"")</f>
        <v>13</v>
      </c>
      <c r="G6" s="39">
        <f>IFERROR(HLOOKUP(G$1,'برنامه كلي'!_xlnm.Print_Area,VLOOKUP($A6,'برنامه كلي'!$A$3:$A$22,1,FALSE)+2,FALSE),"")</f>
        <v>13</v>
      </c>
      <c r="H6" s="39">
        <f>IFERROR(HLOOKUP(H$1,'برنامه كلي'!_xlnm.Print_Area,VLOOKUP($A6,'برنامه كلي'!$A$3:$A$22,1,FALSE)+2,FALSE),"")</f>
        <v>8</v>
      </c>
      <c r="I6" s="39">
        <f>IFERROR(HLOOKUP(I$1,'برنامه كلي'!_xlnm.Print_Area,VLOOKUP($A6,'برنامه كلي'!$A$3:$A$22,1,FALSE)+2,FALSE),"")</f>
        <v>14</v>
      </c>
      <c r="J6" s="39">
        <f>IFERROR(HLOOKUP(J$1,'برنامه كلي'!_xlnm.Print_Area,VLOOKUP($A6,'برنامه كلي'!$A$3:$A$22,1,FALSE)+2,FALSE),"")</f>
        <v>16</v>
      </c>
      <c r="K6" s="39">
        <f>IFERROR(HLOOKUP(K$1,'برنامه كلي'!_xlnm.Print_Area,VLOOKUP($A6,'برنامه كلي'!$A$3:$A$22,1,FALSE)+2,FALSE),"")</f>
        <v>18</v>
      </c>
      <c r="L6" s="39">
        <f>IFERROR(HLOOKUP(L$1,'برنامه كلي'!_xlnm.Print_Area,VLOOKUP($A6,'برنامه كلي'!$A$3:$A$22,1,FALSE)+2,FALSE),"")</f>
        <v>20</v>
      </c>
      <c r="M6" s="39">
        <f>IFERROR(HLOOKUP(M$1,'برنامه كلي'!_xlnm.Print_Area,VLOOKUP($A6,'برنامه كلي'!$A$3:$A$22,1,FALSE)+2,FALSE),"")</f>
        <v>21</v>
      </c>
      <c r="N6" s="39">
        <f>IFERROR(HLOOKUP(N$1,'برنامه كلي'!_xlnm.Print_Area,VLOOKUP($A6,'برنامه كلي'!$A$3:$A$22,1,FALSE)+2,FALSE),"")</f>
        <v>24</v>
      </c>
      <c r="O6" s="39">
        <f>IFERROR(HLOOKUP(O$1,'برنامه كلي'!_xlnm.Print_Area,VLOOKUP($A6,'برنامه كلي'!$A$3:$A$22,1,FALSE)+2,FALSE),"")</f>
        <v>26</v>
      </c>
      <c r="P6" s="39">
        <f>IFERROR(HLOOKUP(P$1,'برنامه كلي'!_xlnm.Print_Area,VLOOKUP($A6,'برنامه كلي'!$A$3:$A$22,1,FALSE)+2,FALSE),"")</f>
        <v>27</v>
      </c>
      <c r="Q6" s="11" t="str">
        <f>IFERROR(HLOOKUP(Q$1,'برنامه كلي'!_xlnm.Print_Area,VLOOKUP($A6,'برنامه كلي'!$A$3:$A$22,1,FALSE)+2,FALSE),"")</f>
        <v/>
      </c>
      <c r="R6" s="11">
        <f>IFERROR(HLOOKUP(R$1,'برنامه كلي'!_xlnm.Print_Area,VLOOKUP($A6,'برنامه كلي'!$A$3:$A$22,1,FALSE)+2,FALSE),"")</f>
        <v>13</v>
      </c>
      <c r="S6" s="11">
        <f>IFERROR(HLOOKUP(S$1,'برنامه كلي'!_xlnm.Print_Area,VLOOKUP($A6,'برنامه كلي'!$A$3:$A$22,1,FALSE)+2,FALSE),"")</f>
        <v>14</v>
      </c>
      <c r="T6" s="11">
        <f>IFERROR(HLOOKUP(T$1,'برنامه كلي'!_xlnm.Print_Area,VLOOKUP($A6,'برنامه كلي'!$A$3:$A$22,1,FALSE)+2,FALSE),"")</f>
        <v>16</v>
      </c>
      <c r="U6" s="11">
        <f>IFERROR(HLOOKUP(U$1,'برنامه كلي'!_xlnm.Print_Area,VLOOKUP($A6,'برنامه كلي'!$A$3:$A$22,1,FALSE)+2,FALSE),"")</f>
        <v>18</v>
      </c>
      <c r="V6" s="11" t="str">
        <f>IFERROR(HLOOKUP(V$1,'برنامه كلي'!_xlnm.Print_Area,VLOOKUP($A6,'برنامه كلي'!$A$3:$A$22,1,FALSE)+2,FALSE),"")</f>
        <v/>
      </c>
    </row>
    <row r="7" spans="1:22" ht="60" customHeight="1" x14ac:dyDescent="0.2">
      <c r="A7" s="38">
        <f>'ورود اطلاعات'!C10</f>
        <v>5</v>
      </c>
      <c r="B7" s="37" t="str">
        <f>'ورود اطلاعات'!D10</f>
        <v>هشتم2</v>
      </c>
      <c r="C7" s="39">
        <f>IFERROR(HLOOKUP(C$1,'برنامه كلي'!_xlnm.Print_Area,VLOOKUP($A7,'برنامه كلي'!$A$3:$A$22,1,FALSE)+2,FALSE),"")</f>
        <v>8</v>
      </c>
      <c r="D7" s="39">
        <f>IFERROR(HLOOKUP(D$1,'برنامه كلي'!_xlnm.Print_Area,VLOOKUP($A7,'برنامه كلي'!$A$3:$A$22,1,FALSE)+2,FALSE),"")</f>
        <v>10</v>
      </c>
      <c r="E7" s="39">
        <f>IFERROR(HLOOKUP(E$1,'برنامه كلي'!_xlnm.Print_Area,VLOOKUP($A7,'برنامه كلي'!$A$3:$A$22,1,FALSE)+2,FALSE),"")</f>
        <v>12</v>
      </c>
      <c r="F7" s="39">
        <f>IFERROR(HLOOKUP(F$1,'برنامه كلي'!_xlnm.Print_Area,VLOOKUP($A7,'برنامه كلي'!$A$3:$A$22,1,FALSE)+2,FALSE),"")</f>
        <v>12</v>
      </c>
      <c r="G7" s="39">
        <f>IFERROR(HLOOKUP(G$1,'برنامه كلي'!_xlnm.Print_Area,VLOOKUP($A7,'برنامه كلي'!$A$3:$A$22,1,FALSE)+2,FALSE),"")</f>
        <v>12</v>
      </c>
      <c r="H7" s="39">
        <f>IFERROR(HLOOKUP(H$1,'برنامه كلي'!_xlnm.Print_Area,VLOOKUP($A7,'برنامه كلي'!$A$3:$A$22,1,FALSE)+2,FALSE),"")</f>
        <v>7</v>
      </c>
      <c r="I7" s="39">
        <f>IFERROR(HLOOKUP(I$1,'برنامه كلي'!_xlnm.Print_Area,VLOOKUP($A7,'برنامه كلي'!$A$3:$A$22,1,FALSE)+2,FALSE),"")</f>
        <v>14</v>
      </c>
      <c r="J7" s="39">
        <f>IFERROR(HLOOKUP(J$1,'برنامه كلي'!_xlnm.Print_Area,VLOOKUP($A7,'برنامه كلي'!$A$3:$A$22,1,FALSE)+2,FALSE),"")</f>
        <v>16</v>
      </c>
      <c r="K7" s="39">
        <f>IFERROR(HLOOKUP(K$1,'برنامه كلي'!_xlnm.Print_Area,VLOOKUP($A7,'برنامه كلي'!$A$3:$A$22,1,FALSE)+2,FALSE),"")</f>
        <v>17</v>
      </c>
      <c r="L7" s="39">
        <f>IFERROR(HLOOKUP(L$1,'برنامه كلي'!_xlnm.Print_Area,VLOOKUP($A7,'برنامه كلي'!$A$3:$A$22,1,FALSE)+2,FALSE),"")</f>
        <v>20</v>
      </c>
      <c r="M7" s="39">
        <f>IFERROR(HLOOKUP(M$1,'برنامه كلي'!_xlnm.Print_Area,VLOOKUP($A7,'برنامه كلي'!$A$3:$A$22,1,FALSE)+2,FALSE),"")</f>
        <v>22</v>
      </c>
      <c r="N7" s="39">
        <f>IFERROR(HLOOKUP(N$1,'برنامه كلي'!_xlnm.Print_Area,VLOOKUP($A7,'برنامه كلي'!$A$3:$A$22,1,FALSE)+2,FALSE),"")</f>
        <v>23</v>
      </c>
      <c r="O7" s="39">
        <f>IFERROR(HLOOKUP(O$1,'برنامه كلي'!_xlnm.Print_Area,VLOOKUP($A7,'برنامه كلي'!$A$3:$A$22,1,FALSE)+2,FALSE),"")</f>
        <v>25</v>
      </c>
      <c r="P7" s="39">
        <f>IFERROR(HLOOKUP(P$1,'برنامه كلي'!_xlnm.Print_Area,VLOOKUP($A7,'برنامه كلي'!$A$3:$A$22,1,FALSE)+2,FALSE),"")</f>
        <v>27</v>
      </c>
      <c r="Q7" s="11" t="str">
        <f>IFERROR(HLOOKUP(Q$1,'برنامه كلي'!_xlnm.Print_Area,VLOOKUP($A7,'برنامه كلي'!$A$3:$A$22,1,FALSE)+2,FALSE),"")</f>
        <v/>
      </c>
      <c r="R7" s="11">
        <f>IFERROR(HLOOKUP(R$1,'برنامه كلي'!_xlnm.Print_Area,VLOOKUP($A7,'برنامه كلي'!$A$3:$A$22,1,FALSE)+2,FALSE),"")</f>
        <v>12</v>
      </c>
      <c r="S7" s="11">
        <f>IFERROR(HLOOKUP(S$1,'برنامه كلي'!_xlnm.Print_Area,VLOOKUP($A7,'برنامه كلي'!$A$3:$A$22,1,FALSE)+2,FALSE),"")</f>
        <v>14</v>
      </c>
      <c r="T7" s="11">
        <f>IFERROR(HLOOKUP(T$1,'برنامه كلي'!_xlnm.Print_Area,VLOOKUP($A7,'برنامه كلي'!$A$3:$A$22,1,FALSE)+2,FALSE),"")</f>
        <v>16</v>
      </c>
      <c r="U7" s="11">
        <f>IFERROR(HLOOKUP(U$1,'برنامه كلي'!_xlnm.Print_Area,VLOOKUP($A7,'برنامه كلي'!$A$3:$A$22,1,FALSE)+2,FALSE),"")</f>
        <v>17</v>
      </c>
      <c r="V7" s="11" t="str">
        <f>IFERROR(HLOOKUP(V$1,'برنامه كلي'!_xlnm.Print_Area,VLOOKUP($A7,'برنامه كلي'!$A$3:$A$22,1,FALSE)+2,FALSE),"")</f>
        <v/>
      </c>
    </row>
    <row r="8" spans="1:22" ht="60" customHeight="1" x14ac:dyDescent="0.2">
      <c r="A8" s="38">
        <f>'ورود اطلاعات'!C11</f>
        <v>6</v>
      </c>
      <c r="B8" s="37" t="str">
        <f>'ورود اطلاعات'!D11</f>
        <v>هشتم3</v>
      </c>
      <c r="C8" s="39">
        <f>IFERROR(HLOOKUP(C$1,'برنامه كلي'!_xlnm.Print_Area,VLOOKUP($A8,'برنامه كلي'!$A$3:$A$22,1,FALSE)+2,FALSE),"")</f>
        <v>8</v>
      </c>
      <c r="D8" s="39">
        <f>IFERROR(HLOOKUP(D$1,'برنامه كلي'!_xlnm.Print_Area,VLOOKUP($A8,'برنامه كلي'!$A$3:$A$22,1,FALSE)+2,FALSE),"")</f>
        <v>11</v>
      </c>
      <c r="E8" s="39">
        <f>IFERROR(HLOOKUP(E$1,'برنامه كلي'!_xlnm.Print_Area,VLOOKUP($A8,'برنامه كلي'!$A$3:$A$22,1,FALSE)+2,FALSE),"")</f>
        <v>12</v>
      </c>
      <c r="F8" s="39">
        <f>IFERROR(HLOOKUP(F$1,'برنامه كلي'!_xlnm.Print_Area,VLOOKUP($A8,'برنامه كلي'!$A$3:$A$22,1,FALSE)+2,FALSE),"")</f>
        <v>12</v>
      </c>
      <c r="G8" s="39">
        <f>IFERROR(HLOOKUP(G$1,'برنامه كلي'!_xlnm.Print_Area,VLOOKUP($A8,'برنامه كلي'!$A$3:$A$22,1,FALSE)+2,FALSE),"")</f>
        <v>12</v>
      </c>
      <c r="H8" s="39">
        <f>IFERROR(HLOOKUP(H$1,'برنامه كلي'!_xlnm.Print_Area,VLOOKUP($A8,'برنامه كلي'!$A$3:$A$22,1,FALSE)+2,FALSE),"")</f>
        <v>6</v>
      </c>
      <c r="I8" s="39">
        <f>IFERROR(HLOOKUP(I$1,'برنامه كلي'!_xlnm.Print_Area,VLOOKUP($A8,'برنامه كلي'!$A$3:$A$22,1,FALSE)+2,FALSE),"")</f>
        <v>14</v>
      </c>
      <c r="J8" s="39">
        <f>IFERROR(HLOOKUP(J$1,'برنامه كلي'!_xlnm.Print_Area,VLOOKUP($A8,'برنامه كلي'!$A$3:$A$22,1,FALSE)+2,FALSE),"")</f>
        <v>15</v>
      </c>
      <c r="K8" s="39">
        <f>IFERROR(HLOOKUP(K$1,'برنامه كلي'!_xlnm.Print_Area,VLOOKUP($A8,'برنامه كلي'!$A$3:$A$22,1,FALSE)+2,FALSE),"")</f>
        <v>19</v>
      </c>
      <c r="L8" s="39">
        <f>IFERROR(HLOOKUP(L$1,'برنامه كلي'!_xlnm.Print_Area,VLOOKUP($A8,'برنامه كلي'!$A$3:$A$22,1,FALSE)+2,FALSE),"")</f>
        <v>20</v>
      </c>
      <c r="M8" s="39">
        <f>IFERROR(HLOOKUP(M$1,'برنامه كلي'!_xlnm.Print_Area,VLOOKUP($A8,'برنامه كلي'!$A$3:$A$22,1,FALSE)+2,FALSE),"")</f>
        <v>22</v>
      </c>
      <c r="N8" s="39">
        <f>IFERROR(HLOOKUP(N$1,'برنامه كلي'!_xlnm.Print_Area,VLOOKUP($A8,'برنامه كلي'!$A$3:$A$22,1,FALSE)+2,FALSE),"")</f>
        <v>23</v>
      </c>
      <c r="O8" s="39">
        <f>IFERROR(HLOOKUP(O$1,'برنامه كلي'!_xlnm.Print_Area,VLOOKUP($A8,'برنامه كلي'!$A$3:$A$22,1,FALSE)+2,FALSE),"")</f>
        <v>25</v>
      </c>
      <c r="P8" s="39">
        <f>IFERROR(HLOOKUP(P$1,'برنامه كلي'!_xlnm.Print_Area,VLOOKUP($A8,'برنامه كلي'!$A$3:$A$22,1,FALSE)+2,FALSE),"")</f>
        <v>27</v>
      </c>
      <c r="Q8" s="11" t="str">
        <f>IFERROR(HLOOKUP(Q$1,'برنامه كلي'!_xlnm.Print_Area,VLOOKUP($A8,'برنامه كلي'!$A$3:$A$22,1,FALSE)+2,FALSE),"")</f>
        <v/>
      </c>
      <c r="R8" s="11">
        <f>IFERROR(HLOOKUP(R$1,'برنامه كلي'!_xlnm.Print_Area,VLOOKUP($A8,'برنامه كلي'!$A$3:$A$22,1,FALSE)+2,FALSE),"")</f>
        <v>12</v>
      </c>
      <c r="S8" s="11">
        <f>IFERROR(HLOOKUP(S$1,'برنامه كلي'!_xlnm.Print_Area,VLOOKUP($A8,'برنامه كلي'!$A$3:$A$22,1,FALSE)+2,FALSE),"")</f>
        <v>14</v>
      </c>
      <c r="T8" s="11">
        <f>IFERROR(HLOOKUP(T$1,'برنامه كلي'!_xlnm.Print_Area,VLOOKUP($A8,'برنامه كلي'!$A$3:$A$22,1,FALSE)+2,FALSE),"")</f>
        <v>15</v>
      </c>
      <c r="U8" s="11">
        <f>IFERROR(HLOOKUP(U$1,'برنامه كلي'!_xlnm.Print_Area,VLOOKUP($A8,'برنامه كلي'!$A$3:$A$22,1,FALSE)+2,FALSE),"")</f>
        <v>19</v>
      </c>
      <c r="V8" s="11" t="str">
        <f>IFERROR(HLOOKUP(V$1,'برنامه كلي'!_xlnm.Print_Area,VLOOKUP($A8,'برنامه كلي'!$A$3:$A$22,1,FALSE)+2,FALSE),"")</f>
        <v/>
      </c>
    </row>
    <row r="9" spans="1:22" ht="60" customHeight="1" x14ac:dyDescent="0.2">
      <c r="A9" s="38">
        <f>'ورود اطلاعات'!C12</f>
        <v>7</v>
      </c>
      <c r="B9" s="37" t="str">
        <f>'ورود اطلاعات'!D12</f>
        <v>هشتم4</v>
      </c>
      <c r="C9" s="39">
        <f>IFERROR(HLOOKUP(C$1,'برنامه كلي'!_xlnm.Print_Area,VLOOKUP($A9,'برنامه كلي'!$A$3:$A$22,1,FALSE)+2,FALSE),"")</f>
        <v>11</v>
      </c>
      <c r="D9" s="39">
        <f>IFERROR(HLOOKUP(D$1,'برنامه كلي'!_xlnm.Print_Area,VLOOKUP($A9,'برنامه كلي'!$A$3:$A$22,1,FALSE)+2,FALSE),"")</f>
        <v>8</v>
      </c>
      <c r="E9" s="39">
        <f>IFERROR(HLOOKUP(E$1,'برنامه كلي'!_xlnm.Print_Area,VLOOKUP($A9,'برنامه كلي'!$A$3:$A$22,1,FALSE)+2,FALSE),"")</f>
        <v>12</v>
      </c>
      <c r="F9" s="39">
        <f>IFERROR(HLOOKUP(F$1,'برنامه كلي'!_xlnm.Print_Area,VLOOKUP($A9,'برنامه كلي'!$A$3:$A$22,1,FALSE)+2,FALSE),"")</f>
        <v>12</v>
      </c>
      <c r="G9" s="39">
        <f>IFERROR(HLOOKUP(G$1,'برنامه كلي'!_xlnm.Print_Area,VLOOKUP($A9,'برنامه كلي'!$A$3:$A$22,1,FALSE)+2,FALSE),"")</f>
        <v>12</v>
      </c>
      <c r="H9" s="39">
        <f>IFERROR(HLOOKUP(H$1,'برنامه كلي'!_xlnm.Print_Area,VLOOKUP($A9,'برنامه كلي'!$A$3:$A$22,1,FALSE)+2,FALSE),"")</f>
        <v>6</v>
      </c>
      <c r="I9" s="39">
        <f>IFERROR(HLOOKUP(I$1,'برنامه كلي'!_xlnm.Print_Area,VLOOKUP($A9,'برنامه كلي'!$A$3:$A$22,1,FALSE)+2,FALSE),"")</f>
        <v>14</v>
      </c>
      <c r="J9" s="39">
        <f>IFERROR(HLOOKUP(J$1,'برنامه كلي'!_xlnm.Print_Area,VLOOKUP($A9,'برنامه كلي'!$A$3:$A$22,1,FALSE)+2,FALSE),"")</f>
        <v>15</v>
      </c>
      <c r="K9" s="39">
        <f>IFERROR(HLOOKUP(K$1,'برنامه كلي'!_xlnm.Print_Area,VLOOKUP($A9,'برنامه كلي'!$A$3:$A$22,1,FALSE)+2,FALSE),"")</f>
        <v>18</v>
      </c>
      <c r="L9" s="39">
        <f>IFERROR(HLOOKUP(L$1,'برنامه كلي'!_xlnm.Print_Area,VLOOKUP($A9,'برنامه كلي'!$A$3:$A$22,1,FALSE)+2,FALSE),"")</f>
        <v>20</v>
      </c>
      <c r="M9" s="39">
        <f>IFERROR(HLOOKUP(M$1,'برنامه كلي'!_xlnm.Print_Area,VLOOKUP($A9,'برنامه كلي'!$A$3:$A$22,1,FALSE)+2,FALSE),"")</f>
        <v>22</v>
      </c>
      <c r="N9" s="39">
        <f>IFERROR(HLOOKUP(N$1,'برنامه كلي'!_xlnm.Print_Area,VLOOKUP($A9,'برنامه كلي'!$A$3:$A$22,1,FALSE)+2,FALSE),"")</f>
        <v>23</v>
      </c>
      <c r="O9" s="39">
        <f>IFERROR(HLOOKUP(O$1,'برنامه كلي'!_xlnm.Print_Area,VLOOKUP($A9,'برنامه كلي'!$A$3:$A$22,1,FALSE)+2,FALSE),"")</f>
        <v>25</v>
      </c>
      <c r="P9" s="39">
        <f>IFERROR(HLOOKUP(P$1,'برنامه كلي'!_xlnm.Print_Area,VLOOKUP($A9,'برنامه كلي'!$A$3:$A$22,1,FALSE)+2,FALSE),"")</f>
        <v>27</v>
      </c>
      <c r="Q9" s="11" t="str">
        <f>IFERROR(HLOOKUP(Q$1,'برنامه كلي'!_xlnm.Print_Area,VLOOKUP($A9,'برنامه كلي'!$A$3:$A$22,1,FALSE)+2,FALSE),"")</f>
        <v/>
      </c>
      <c r="R9" s="11">
        <f>IFERROR(HLOOKUP(R$1,'برنامه كلي'!_xlnm.Print_Area,VLOOKUP($A9,'برنامه كلي'!$A$3:$A$22,1,FALSE)+2,FALSE),"")</f>
        <v>12</v>
      </c>
      <c r="S9" s="11">
        <f>IFERROR(HLOOKUP(S$1,'برنامه كلي'!_xlnm.Print_Area,VLOOKUP($A9,'برنامه كلي'!$A$3:$A$22,1,FALSE)+2,FALSE),"")</f>
        <v>14</v>
      </c>
      <c r="T9" s="11">
        <f>IFERROR(HLOOKUP(T$1,'برنامه كلي'!_xlnm.Print_Area,VLOOKUP($A9,'برنامه كلي'!$A$3:$A$22,1,FALSE)+2,FALSE),"")</f>
        <v>15</v>
      </c>
      <c r="U9" s="11">
        <f>IFERROR(HLOOKUP(U$1,'برنامه كلي'!_xlnm.Print_Area,VLOOKUP($A9,'برنامه كلي'!$A$3:$A$22,1,FALSE)+2,FALSE),"")</f>
        <v>18</v>
      </c>
      <c r="V9" s="11" t="str">
        <f>IFERROR(HLOOKUP(V$1,'برنامه كلي'!_xlnm.Print_Area,VLOOKUP($A9,'برنامه كلي'!$A$3:$A$22,1,FALSE)+2,FALSE),"")</f>
        <v/>
      </c>
    </row>
    <row r="10" spans="1:22" ht="37.5" x14ac:dyDescent="0.2">
      <c r="A10" s="38">
        <f>'ورود اطلاعات'!C13</f>
        <v>8</v>
      </c>
      <c r="B10" s="13" t="str">
        <f>'ورود اطلاعات'!D13</f>
        <v>هشتم5</v>
      </c>
      <c r="C10" s="11">
        <f>IFERROR(HLOOKUP(C$1,'برنامه كلي'!_xlnm.Print_Area,VLOOKUP($A10,'برنامه كلي'!$A$3:$A$22,1,FALSE)+2,FALSE),"")</f>
        <v>7</v>
      </c>
      <c r="D10" s="11">
        <f>IFERROR(HLOOKUP(D$1,'برنامه كلي'!_xlnm.Print_Area,VLOOKUP($A10,'برنامه كلي'!$A$3:$A$22,1,FALSE)+2,FALSE),"")</f>
        <v>6</v>
      </c>
      <c r="E10" s="11">
        <f>IFERROR(HLOOKUP(E$1,'برنامه كلي'!_xlnm.Print_Area,VLOOKUP($A10,'برنامه كلي'!$A$3:$A$22,1,FALSE)+2,FALSE),"")</f>
        <v>13</v>
      </c>
      <c r="F10" s="11">
        <f>IFERROR(HLOOKUP(F$1,'برنامه كلي'!_xlnm.Print_Area,VLOOKUP($A10,'برنامه كلي'!$A$3:$A$22,1,FALSE)+2,FALSE),"")</f>
        <v>13</v>
      </c>
      <c r="G10" s="11">
        <f>IFERROR(HLOOKUP(G$1,'برنامه كلي'!_xlnm.Print_Area,VLOOKUP($A10,'برنامه كلي'!$A$3:$A$22,1,FALSE)+2,FALSE),"")</f>
        <v>13</v>
      </c>
      <c r="H10" s="11">
        <f>IFERROR(HLOOKUP(H$1,'برنامه كلي'!_xlnm.Print_Area,VLOOKUP($A10,'برنامه كلي'!$A$3:$A$22,1,FALSE)+2,FALSE),"")</f>
        <v>6</v>
      </c>
      <c r="I10" s="11">
        <f>IFERROR(HLOOKUP(I$1,'برنامه كلي'!_xlnm.Print_Area,VLOOKUP($A10,'برنامه كلي'!$A$3:$A$22,1,FALSE)+2,FALSE),"")</f>
        <v>14</v>
      </c>
      <c r="J10" s="11">
        <f>IFERROR(HLOOKUP(J$1,'برنامه كلي'!_xlnm.Print_Area,VLOOKUP($A10,'برنامه كلي'!$A$3:$A$22,1,FALSE)+2,FALSE),"")</f>
        <v>15</v>
      </c>
      <c r="K10" s="11">
        <f>IFERROR(HLOOKUP(K$1,'برنامه كلي'!_xlnm.Print_Area,VLOOKUP($A10,'برنامه كلي'!$A$3:$A$22,1,FALSE)+2,FALSE),"")</f>
        <v>17</v>
      </c>
      <c r="L10" s="11">
        <f>IFERROR(HLOOKUP(L$1,'برنامه كلي'!_xlnm.Print_Area,VLOOKUP($A10,'برنامه كلي'!$A$3:$A$22,1,FALSE)+2,FALSE),"")</f>
        <v>20</v>
      </c>
      <c r="M10" s="11">
        <f>IFERROR(HLOOKUP(M$1,'برنامه كلي'!_xlnm.Print_Area,VLOOKUP($A10,'برنامه كلي'!$A$3:$A$22,1,FALSE)+2,FALSE),"")</f>
        <v>21</v>
      </c>
      <c r="N10" s="11">
        <f>IFERROR(HLOOKUP(N$1,'برنامه كلي'!_xlnm.Print_Area,VLOOKUP($A10,'برنامه كلي'!$A$3:$A$22,1,FALSE)+2,FALSE),"")</f>
        <v>24</v>
      </c>
      <c r="O10" s="11">
        <f>IFERROR(HLOOKUP(O$1,'برنامه كلي'!_xlnm.Print_Area,VLOOKUP($A10,'برنامه كلي'!$A$3:$A$22,1,FALSE)+2,FALSE),"")</f>
        <v>26</v>
      </c>
      <c r="P10" s="11">
        <f>IFERROR(HLOOKUP(P$1,'برنامه كلي'!_xlnm.Print_Area,VLOOKUP($A10,'برنامه كلي'!$A$3:$A$22,1,FALSE)+2,FALSE),"")</f>
        <v>27</v>
      </c>
      <c r="Q10" s="11" t="str">
        <f>IFERROR(HLOOKUP(Q$1,'برنامه كلي'!_xlnm.Print_Area,VLOOKUP($A10,'برنامه كلي'!$A$3:$A$22,1,FALSE)+2,FALSE),"")</f>
        <v/>
      </c>
      <c r="R10" s="11">
        <f>IFERROR(HLOOKUP(R$1,'برنامه كلي'!_xlnm.Print_Area,VLOOKUP($A10,'برنامه كلي'!$A$3:$A$22,1,FALSE)+2,FALSE),"")</f>
        <v>13</v>
      </c>
      <c r="S10" s="11">
        <f>IFERROR(HLOOKUP(S$1,'برنامه كلي'!_xlnm.Print_Area,VLOOKUP($A10,'برنامه كلي'!$A$3:$A$22,1,FALSE)+2,FALSE),"")</f>
        <v>14</v>
      </c>
      <c r="T10" s="11">
        <f>IFERROR(HLOOKUP(T$1,'برنامه كلي'!_xlnm.Print_Area,VLOOKUP($A10,'برنامه كلي'!$A$3:$A$22,1,FALSE)+2,FALSE),"")</f>
        <v>15</v>
      </c>
      <c r="U10" s="11">
        <f>IFERROR(HLOOKUP(U$1,'برنامه كلي'!_xlnm.Print_Area,VLOOKUP($A10,'برنامه كلي'!$A$3:$A$22,1,FALSE)+2,FALSE),"")</f>
        <v>17</v>
      </c>
      <c r="V10" s="11" t="str">
        <f>IFERROR(HLOOKUP(V$1,'برنامه كلي'!_xlnm.Print_Area,VLOOKUP($A10,'برنامه كلي'!$A$3:$A$22,1,FALSE)+2,FALSE),"")</f>
        <v/>
      </c>
    </row>
    <row r="11" spans="1:22" ht="37.5" x14ac:dyDescent="0.2">
      <c r="A11" s="38">
        <f>'ورود اطلاعات'!C14</f>
        <v>9</v>
      </c>
      <c r="B11" s="13" t="str">
        <f>'ورود اطلاعات'!D14</f>
        <v>نهم1</v>
      </c>
      <c r="C11" s="11">
        <f>IFERROR(HLOOKUP(C$1,'برنامه كلي'!_xlnm.Print_Area,VLOOKUP($A11,'برنامه كلي'!$A$3:$A$22,1,FALSE)+2,FALSE),"")</f>
        <v>8</v>
      </c>
      <c r="D11" s="11">
        <f>IFERROR(HLOOKUP(D$1,'برنامه كلي'!_xlnm.Print_Area,VLOOKUP($A11,'برنامه كلي'!$A$3:$A$22,1,FALSE)+2,FALSE),"")</f>
        <v>6</v>
      </c>
      <c r="E11" s="11">
        <f>IFERROR(HLOOKUP(E$1,'برنامه كلي'!_xlnm.Print_Area,VLOOKUP($A11,'برنامه كلي'!$A$3:$A$22,1,FALSE)+2,FALSE),"")</f>
        <v>13</v>
      </c>
      <c r="F11" s="11">
        <f>IFERROR(HLOOKUP(F$1,'برنامه كلي'!_xlnm.Print_Area,VLOOKUP($A11,'برنامه كلي'!$A$3:$A$22,1,FALSE)+2,FALSE),"")</f>
        <v>13</v>
      </c>
      <c r="G11" s="11">
        <f>IFERROR(HLOOKUP(G$1,'برنامه كلي'!_xlnm.Print_Area,VLOOKUP($A11,'برنامه كلي'!$A$3:$A$22,1,FALSE)+2,FALSE),"")</f>
        <v>13</v>
      </c>
      <c r="H11" s="11">
        <f>IFERROR(HLOOKUP(H$1,'برنامه كلي'!_xlnm.Print_Area,VLOOKUP($A11,'برنامه كلي'!$A$3:$A$22,1,FALSE)+2,FALSE),"")</f>
        <v>10</v>
      </c>
      <c r="I11" s="11">
        <f>IFERROR(HLOOKUP(I$1,'برنامه كلي'!_xlnm.Print_Area,VLOOKUP($A11,'برنامه كلي'!$A$3:$A$22,1,FALSE)+2,FALSE),"")</f>
        <v>14</v>
      </c>
      <c r="J11" s="11">
        <f>IFERROR(HLOOKUP(J$1,'برنامه كلي'!_xlnm.Print_Area,VLOOKUP($A11,'برنامه كلي'!$A$3:$A$22,1,FALSE)+2,FALSE),"")</f>
        <v>15</v>
      </c>
      <c r="K11" s="11">
        <f>IFERROR(HLOOKUP(K$1,'برنامه كلي'!_xlnm.Print_Area,VLOOKUP($A11,'برنامه كلي'!$A$3:$A$22,1,FALSE)+2,FALSE),"")</f>
        <v>19</v>
      </c>
      <c r="L11" s="11">
        <f>IFERROR(HLOOKUP(L$1,'برنامه كلي'!_xlnm.Print_Area,VLOOKUP($A11,'برنامه كلي'!$A$3:$A$22,1,FALSE)+2,FALSE),"")</f>
        <v>20</v>
      </c>
      <c r="M11" s="11">
        <f>IFERROR(HLOOKUP(M$1,'برنامه كلي'!_xlnm.Print_Area,VLOOKUP($A11,'برنامه كلي'!$A$3:$A$22,1,FALSE)+2,FALSE),"")</f>
        <v>21</v>
      </c>
      <c r="N11" s="11">
        <f>IFERROR(HLOOKUP(N$1,'برنامه كلي'!_xlnm.Print_Area,VLOOKUP($A11,'برنامه كلي'!$A$3:$A$22,1,FALSE)+2,FALSE),"")</f>
        <v>23</v>
      </c>
      <c r="O11" s="11">
        <f>IFERROR(HLOOKUP(O$1,'برنامه كلي'!_xlnm.Print_Area,VLOOKUP($A11,'برنامه كلي'!$A$3:$A$22,1,FALSE)+2,FALSE),"")</f>
        <v>25</v>
      </c>
      <c r="P11" s="11" t="str">
        <f>IFERROR(HLOOKUP(P$1,'برنامه كلي'!_xlnm.Print_Area,VLOOKUP($A11,'برنامه كلي'!$A$3:$A$22,1,FALSE)+2,FALSE),"")</f>
        <v/>
      </c>
      <c r="Q11" s="11">
        <f>IFERROR(HLOOKUP(Q$1,'برنامه كلي'!_xlnm.Print_Area,VLOOKUP($A11,'برنامه كلي'!$A$3:$A$22,1,FALSE)+2,FALSE),"")</f>
        <v>4</v>
      </c>
      <c r="R11" s="11">
        <f>IFERROR(HLOOKUP(R$1,'برنامه كلي'!_xlnm.Print_Area,VLOOKUP($A11,'برنامه كلي'!$A$3:$A$22,1,FALSE)+2,FALSE),"")</f>
        <v>13</v>
      </c>
      <c r="S11" s="11">
        <f>IFERROR(HLOOKUP(S$1,'برنامه كلي'!_xlnm.Print_Area,VLOOKUP($A11,'برنامه كلي'!$A$3:$A$22,1,FALSE)+2,FALSE),"")</f>
        <v>14</v>
      </c>
      <c r="T11" s="11">
        <f>IFERROR(HLOOKUP(T$1,'برنامه كلي'!_xlnm.Print_Area,VLOOKUP($A11,'برنامه كلي'!$A$3:$A$22,1,FALSE)+2,FALSE),"")</f>
        <v>15</v>
      </c>
      <c r="U11" s="11">
        <f>IFERROR(HLOOKUP(U$1,'برنامه كلي'!_xlnm.Print_Area,VLOOKUP($A11,'برنامه كلي'!$A$3:$A$22,1,FALSE)+2,FALSE),"")</f>
        <v>19</v>
      </c>
      <c r="V11" s="11" t="str">
        <f>IFERROR(HLOOKUP(V$1,'برنامه كلي'!_xlnm.Print_Area,VLOOKUP($A11,'برنامه كلي'!$A$3:$A$22,1,FALSE)+2,FALSE),"")</f>
        <v/>
      </c>
    </row>
    <row r="12" spans="1:22" ht="37.5" x14ac:dyDescent="0.2">
      <c r="A12" s="38">
        <f>'ورود اطلاعات'!C15</f>
        <v>0</v>
      </c>
      <c r="B12" s="13">
        <f>'ورود اطلاعات'!D15</f>
        <v>0</v>
      </c>
      <c r="C12" s="11" t="str">
        <f>IFERROR(HLOOKUP(C$1,'برنامه كلي'!_xlnm.Print_Area,VLOOKUP($A12,'برنامه كلي'!$A$3:$A$22,1,FALSE)+2,FALSE),"")</f>
        <v/>
      </c>
      <c r="D12" s="11" t="str">
        <f>IFERROR(HLOOKUP(D$1,'برنامه كلي'!_xlnm.Print_Area,VLOOKUP($A12,'برنامه كلي'!$A$3:$A$22,1,FALSE)+2,FALSE),"")</f>
        <v/>
      </c>
      <c r="E12" s="11" t="str">
        <f>IFERROR(HLOOKUP(E$1,'برنامه كلي'!_xlnm.Print_Area,VLOOKUP($A12,'برنامه كلي'!$A$3:$A$22,1,FALSE)+2,FALSE),"")</f>
        <v/>
      </c>
      <c r="F12" s="11" t="str">
        <f>IFERROR(HLOOKUP(F$1,'برنامه كلي'!_xlnm.Print_Area,VLOOKUP($A12,'برنامه كلي'!$A$3:$A$22,1,FALSE)+2,FALSE),"")</f>
        <v/>
      </c>
      <c r="G12" s="11" t="str">
        <f>IFERROR(HLOOKUP(G$1,'برنامه كلي'!_xlnm.Print_Area,VLOOKUP($A12,'برنامه كلي'!$A$3:$A$22,1,FALSE)+2,FALSE),"")</f>
        <v/>
      </c>
      <c r="H12" s="11" t="str">
        <f>IFERROR(HLOOKUP(H$1,'برنامه كلي'!_xlnm.Print_Area,VLOOKUP($A12,'برنامه كلي'!$A$3:$A$22,1,FALSE)+2,FALSE),"")</f>
        <v/>
      </c>
      <c r="I12" s="11" t="str">
        <f>IFERROR(HLOOKUP(I$1,'برنامه كلي'!_xlnm.Print_Area,VLOOKUP($A12,'برنامه كلي'!$A$3:$A$22,1,FALSE)+2,FALSE),"")</f>
        <v/>
      </c>
      <c r="J12" s="11" t="str">
        <f>IFERROR(HLOOKUP(J$1,'برنامه كلي'!_xlnm.Print_Area,VLOOKUP($A12,'برنامه كلي'!$A$3:$A$22,1,FALSE)+2,FALSE),"")</f>
        <v/>
      </c>
      <c r="K12" s="11" t="str">
        <f>IFERROR(HLOOKUP(K$1,'برنامه كلي'!_xlnm.Print_Area,VLOOKUP($A12,'برنامه كلي'!$A$3:$A$22,1,FALSE)+2,FALSE),"")</f>
        <v/>
      </c>
      <c r="L12" s="11" t="str">
        <f>IFERROR(HLOOKUP(L$1,'برنامه كلي'!_xlnm.Print_Area,VLOOKUP($A12,'برنامه كلي'!$A$3:$A$22,1,FALSE)+2,FALSE),"")</f>
        <v/>
      </c>
      <c r="M12" s="11" t="str">
        <f>IFERROR(HLOOKUP(M$1,'برنامه كلي'!_xlnm.Print_Area,VLOOKUP($A12,'برنامه كلي'!$A$3:$A$22,1,FALSE)+2,FALSE),"")</f>
        <v/>
      </c>
      <c r="N12" s="11" t="str">
        <f>IFERROR(HLOOKUP(N$1,'برنامه كلي'!_xlnm.Print_Area,VLOOKUP($A12,'برنامه كلي'!$A$3:$A$22,1,FALSE)+2,FALSE),"")</f>
        <v/>
      </c>
      <c r="O12" s="11" t="str">
        <f>IFERROR(HLOOKUP(O$1,'برنامه كلي'!_xlnm.Print_Area,VLOOKUP($A12,'برنامه كلي'!$A$3:$A$22,1,FALSE)+2,FALSE),"")</f>
        <v/>
      </c>
      <c r="P12" s="11" t="str">
        <f>IFERROR(HLOOKUP(P$1,'برنامه كلي'!_xlnm.Print_Area,VLOOKUP($A12,'برنامه كلي'!$A$3:$A$22,1,FALSE)+2,FALSE),"")</f>
        <v/>
      </c>
      <c r="Q12" s="11" t="str">
        <f>IFERROR(HLOOKUP(Q$1,'برنامه كلي'!_xlnm.Print_Area,VLOOKUP($A12,'برنامه كلي'!$A$3:$A$22,1,FALSE)+2,FALSE),"")</f>
        <v/>
      </c>
      <c r="R12" s="11" t="str">
        <f>IFERROR(HLOOKUP(R$1,'برنامه كلي'!_xlnm.Print_Area,VLOOKUP($A12,'برنامه كلي'!$A$3:$A$22,1,FALSE)+2,FALSE),"")</f>
        <v/>
      </c>
      <c r="S12" s="11" t="str">
        <f>IFERROR(HLOOKUP(S$1,'برنامه كلي'!_xlnm.Print_Area,VLOOKUP($A12,'برنامه كلي'!$A$3:$A$22,1,FALSE)+2,FALSE),"")</f>
        <v/>
      </c>
      <c r="T12" s="11" t="str">
        <f>IFERROR(HLOOKUP(T$1,'برنامه كلي'!_xlnm.Print_Area,VLOOKUP($A12,'برنامه كلي'!$A$3:$A$22,1,FALSE)+2,FALSE),"")</f>
        <v/>
      </c>
      <c r="U12" s="11" t="str">
        <f>IFERROR(HLOOKUP(U$1,'برنامه كلي'!_xlnm.Print_Area,VLOOKUP($A12,'برنامه كلي'!$A$3:$A$22,1,FALSE)+2,FALSE),"")</f>
        <v/>
      </c>
      <c r="V12" s="11" t="str">
        <f>IFERROR(HLOOKUP(V$1,'برنامه كلي'!_xlnm.Print_Area,VLOOKUP($A12,'برنامه كلي'!$A$3:$A$22,1,FALSE)+2,FALSE),"")</f>
        <v/>
      </c>
    </row>
    <row r="13" spans="1:22" ht="37.5" x14ac:dyDescent="0.2">
      <c r="A13" s="38">
        <f>'ورود اطلاعات'!C16</f>
        <v>0</v>
      </c>
      <c r="B13" s="13">
        <f>'ورود اطلاعات'!D16</f>
        <v>0</v>
      </c>
      <c r="C13" s="11" t="str">
        <f>IFERROR(HLOOKUP(C$1,'برنامه كلي'!_xlnm.Print_Area,VLOOKUP($A13,'برنامه كلي'!$A$3:$A$22,1,FALSE)+2,FALSE),"")</f>
        <v/>
      </c>
      <c r="D13" s="11" t="str">
        <f>IFERROR(HLOOKUP(D$1,'برنامه كلي'!_xlnm.Print_Area,VLOOKUP($A13,'برنامه كلي'!$A$3:$A$22,1,FALSE)+2,FALSE),"")</f>
        <v/>
      </c>
      <c r="E13" s="11" t="str">
        <f>IFERROR(HLOOKUP(E$1,'برنامه كلي'!_xlnm.Print_Area,VLOOKUP($A13,'برنامه كلي'!$A$3:$A$22,1,FALSE)+2,FALSE),"")</f>
        <v/>
      </c>
      <c r="F13" s="11" t="str">
        <f>IFERROR(HLOOKUP(F$1,'برنامه كلي'!_xlnm.Print_Area,VLOOKUP($A13,'برنامه كلي'!$A$3:$A$22,1,FALSE)+2,FALSE),"")</f>
        <v/>
      </c>
      <c r="G13" s="11" t="str">
        <f>IFERROR(HLOOKUP(G$1,'برنامه كلي'!_xlnm.Print_Area,VLOOKUP($A13,'برنامه كلي'!$A$3:$A$22,1,FALSE)+2,FALSE),"")</f>
        <v/>
      </c>
      <c r="H13" s="11" t="str">
        <f>IFERROR(HLOOKUP(H$1,'برنامه كلي'!_xlnm.Print_Area,VLOOKUP($A13,'برنامه كلي'!$A$3:$A$22,1,FALSE)+2,FALSE),"")</f>
        <v/>
      </c>
      <c r="I13" s="11" t="str">
        <f>IFERROR(HLOOKUP(I$1,'برنامه كلي'!_xlnm.Print_Area,VLOOKUP($A13,'برنامه كلي'!$A$3:$A$22,1,FALSE)+2,FALSE),"")</f>
        <v/>
      </c>
      <c r="J13" s="11" t="str">
        <f>IFERROR(HLOOKUP(J$1,'برنامه كلي'!_xlnm.Print_Area,VLOOKUP($A13,'برنامه كلي'!$A$3:$A$22,1,FALSE)+2,FALSE),"")</f>
        <v/>
      </c>
      <c r="K13" s="11" t="str">
        <f>IFERROR(HLOOKUP(K$1,'برنامه كلي'!_xlnm.Print_Area,VLOOKUP($A13,'برنامه كلي'!$A$3:$A$22,1,FALSE)+2,FALSE),"")</f>
        <v/>
      </c>
      <c r="L13" s="11" t="str">
        <f>IFERROR(HLOOKUP(L$1,'برنامه كلي'!_xlnm.Print_Area,VLOOKUP($A13,'برنامه كلي'!$A$3:$A$22,1,FALSE)+2,FALSE),"")</f>
        <v/>
      </c>
      <c r="M13" s="11" t="str">
        <f>IFERROR(HLOOKUP(M$1,'برنامه كلي'!_xlnm.Print_Area,VLOOKUP($A13,'برنامه كلي'!$A$3:$A$22,1,FALSE)+2,FALSE),"")</f>
        <v/>
      </c>
      <c r="N13" s="11" t="str">
        <f>IFERROR(HLOOKUP(N$1,'برنامه كلي'!_xlnm.Print_Area,VLOOKUP($A13,'برنامه كلي'!$A$3:$A$22,1,FALSE)+2,FALSE),"")</f>
        <v/>
      </c>
      <c r="O13" s="11" t="str">
        <f>IFERROR(HLOOKUP(O$1,'برنامه كلي'!_xlnm.Print_Area,VLOOKUP($A13,'برنامه كلي'!$A$3:$A$22,1,FALSE)+2,FALSE),"")</f>
        <v/>
      </c>
      <c r="P13" s="11" t="str">
        <f>IFERROR(HLOOKUP(P$1,'برنامه كلي'!_xlnm.Print_Area,VLOOKUP($A13,'برنامه كلي'!$A$3:$A$22,1,FALSE)+2,FALSE),"")</f>
        <v/>
      </c>
      <c r="Q13" s="11" t="str">
        <f>IFERROR(HLOOKUP(Q$1,'برنامه كلي'!_xlnm.Print_Area,VLOOKUP($A13,'برنامه كلي'!$A$3:$A$22,1,FALSE)+2,FALSE),"")</f>
        <v/>
      </c>
      <c r="R13" s="11" t="str">
        <f>IFERROR(HLOOKUP(R$1,'برنامه كلي'!_xlnm.Print_Area,VLOOKUP($A13,'برنامه كلي'!$A$3:$A$22,1,FALSE)+2,FALSE),"")</f>
        <v/>
      </c>
      <c r="S13" s="11" t="str">
        <f>IFERROR(HLOOKUP(S$1,'برنامه كلي'!_xlnm.Print_Area,VLOOKUP($A13,'برنامه كلي'!$A$3:$A$22,1,FALSE)+2,FALSE),"")</f>
        <v/>
      </c>
      <c r="T13" s="11" t="str">
        <f>IFERROR(HLOOKUP(T$1,'برنامه كلي'!_xlnm.Print_Area,VLOOKUP($A13,'برنامه كلي'!$A$3:$A$22,1,FALSE)+2,FALSE),"")</f>
        <v/>
      </c>
      <c r="U13" s="11" t="str">
        <f>IFERROR(HLOOKUP(U$1,'برنامه كلي'!_xlnm.Print_Area,VLOOKUP($A13,'برنامه كلي'!$A$3:$A$22,1,FALSE)+2,FALSE),"")</f>
        <v/>
      </c>
      <c r="V13" s="11" t="str">
        <f>IFERROR(HLOOKUP(V$1,'برنامه كلي'!_xlnm.Print_Area,VLOOKUP($A13,'برنامه كلي'!$A$3:$A$22,1,FALSE)+2,FALSE),"")</f>
        <v/>
      </c>
    </row>
    <row r="14" spans="1:22" ht="37.5" x14ac:dyDescent="0.2">
      <c r="A14" s="38">
        <f>'ورود اطلاعات'!C17</f>
        <v>0</v>
      </c>
      <c r="B14" s="13">
        <f>'ورود اطلاعات'!D17</f>
        <v>0</v>
      </c>
      <c r="C14" s="11" t="str">
        <f>IFERROR(HLOOKUP(C$1,'برنامه كلي'!_xlnm.Print_Area,VLOOKUP($A14,'برنامه كلي'!$A$3:$A$22,1,FALSE)+2,FALSE),"")</f>
        <v/>
      </c>
      <c r="D14" s="11" t="str">
        <f>IFERROR(HLOOKUP(D$1,'برنامه كلي'!_xlnm.Print_Area,VLOOKUP($A14,'برنامه كلي'!$A$3:$A$22,1,FALSE)+2,FALSE),"")</f>
        <v/>
      </c>
      <c r="E14" s="11" t="str">
        <f>IFERROR(HLOOKUP(E$1,'برنامه كلي'!_xlnm.Print_Area,VLOOKUP($A14,'برنامه كلي'!$A$3:$A$22,1,FALSE)+2,FALSE),"")</f>
        <v/>
      </c>
      <c r="F14" s="11" t="str">
        <f>IFERROR(HLOOKUP(F$1,'برنامه كلي'!_xlnm.Print_Area,VLOOKUP($A14,'برنامه كلي'!$A$3:$A$22,1,FALSE)+2,FALSE),"")</f>
        <v/>
      </c>
      <c r="G14" s="11" t="str">
        <f>IFERROR(HLOOKUP(G$1,'برنامه كلي'!_xlnm.Print_Area,VLOOKUP($A14,'برنامه كلي'!$A$3:$A$22,1,FALSE)+2,FALSE),"")</f>
        <v/>
      </c>
      <c r="H14" s="11" t="str">
        <f>IFERROR(HLOOKUP(H$1,'برنامه كلي'!_xlnm.Print_Area,VLOOKUP($A14,'برنامه كلي'!$A$3:$A$22,1,FALSE)+2,FALSE),"")</f>
        <v/>
      </c>
      <c r="I14" s="11" t="str">
        <f>IFERROR(HLOOKUP(I$1,'برنامه كلي'!_xlnm.Print_Area,VLOOKUP($A14,'برنامه كلي'!$A$3:$A$22,1,FALSE)+2,FALSE),"")</f>
        <v/>
      </c>
      <c r="J14" s="11" t="str">
        <f>IFERROR(HLOOKUP(J$1,'برنامه كلي'!_xlnm.Print_Area,VLOOKUP($A14,'برنامه كلي'!$A$3:$A$22,1,FALSE)+2,FALSE),"")</f>
        <v/>
      </c>
      <c r="K14" s="11" t="str">
        <f>IFERROR(HLOOKUP(K$1,'برنامه كلي'!_xlnm.Print_Area,VLOOKUP($A14,'برنامه كلي'!$A$3:$A$22,1,FALSE)+2,FALSE),"")</f>
        <v/>
      </c>
      <c r="L14" s="11" t="str">
        <f>IFERROR(HLOOKUP(L$1,'برنامه كلي'!_xlnm.Print_Area,VLOOKUP($A14,'برنامه كلي'!$A$3:$A$22,1,FALSE)+2,FALSE),"")</f>
        <v/>
      </c>
      <c r="M14" s="11" t="str">
        <f>IFERROR(HLOOKUP(M$1,'برنامه كلي'!_xlnm.Print_Area,VLOOKUP($A14,'برنامه كلي'!$A$3:$A$22,1,FALSE)+2,FALSE),"")</f>
        <v/>
      </c>
      <c r="N14" s="11" t="str">
        <f>IFERROR(HLOOKUP(N$1,'برنامه كلي'!_xlnm.Print_Area,VLOOKUP($A14,'برنامه كلي'!$A$3:$A$22,1,FALSE)+2,FALSE),"")</f>
        <v/>
      </c>
      <c r="O14" s="11" t="str">
        <f>IFERROR(HLOOKUP(O$1,'برنامه كلي'!_xlnm.Print_Area,VLOOKUP($A14,'برنامه كلي'!$A$3:$A$22,1,FALSE)+2,FALSE),"")</f>
        <v/>
      </c>
      <c r="P14" s="11" t="str">
        <f>IFERROR(HLOOKUP(P$1,'برنامه كلي'!_xlnm.Print_Area,VLOOKUP($A14,'برنامه كلي'!$A$3:$A$22,1,FALSE)+2,FALSE),"")</f>
        <v/>
      </c>
      <c r="Q14" s="11" t="str">
        <f>IFERROR(HLOOKUP(Q$1,'برنامه كلي'!_xlnm.Print_Area,VLOOKUP($A14,'برنامه كلي'!$A$3:$A$22,1,FALSE)+2,FALSE),"")</f>
        <v/>
      </c>
      <c r="R14" s="11" t="str">
        <f>IFERROR(HLOOKUP(R$1,'برنامه كلي'!_xlnm.Print_Area,VLOOKUP($A14,'برنامه كلي'!$A$3:$A$22,1,FALSE)+2,FALSE),"")</f>
        <v/>
      </c>
      <c r="S14" s="11" t="str">
        <f>IFERROR(HLOOKUP(S$1,'برنامه كلي'!_xlnm.Print_Area,VLOOKUP($A14,'برنامه كلي'!$A$3:$A$22,1,FALSE)+2,FALSE),"")</f>
        <v/>
      </c>
      <c r="T14" s="11" t="str">
        <f>IFERROR(HLOOKUP(T$1,'برنامه كلي'!_xlnm.Print_Area,VLOOKUP($A14,'برنامه كلي'!$A$3:$A$22,1,FALSE)+2,FALSE),"")</f>
        <v/>
      </c>
      <c r="U14" s="11" t="str">
        <f>IFERROR(HLOOKUP(U$1,'برنامه كلي'!_xlnm.Print_Area,VLOOKUP($A14,'برنامه كلي'!$A$3:$A$22,1,FALSE)+2,FALSE),"")</f>
        <v/>
      </c>
      <c r="V14" s="11" t="str">
        <f>IFERROR(HLOOKUP(V$1,'برنامه كلي'!_xlnm.Print_Area,VLOOKUP($A14,'برنامه كلي'!$A$3:$A$22,1,FALSE)+2,FALSE),"")</f>
        <v/>
      </c>
    </row>
    <row r="15" spans="1:22" ht="37.5" x14ac:dyDescent="0.2">
      <c r="A15" s="38">
        <f>'ورود اطلاعات'!C18</f>
        <v>0</v>
      </c>
      <c r="B15" s="13">
        <f>'ورود اطلاعات'!D18</f>
        <v>0</v>
      </c>
      <c r="C15" s="11" t="str">
        <f>IFERROR(HLOOKUP(C$1,'برنامه كلي'!_xlnm.Print_Area,VLOOKUP($A15,'برنامه كلي'!$A$3:$A$22,1,FALSE)+2,FALSE),"")</f>
        <v/>
      </c>
      <c r="D15" s="11" t="str">
        <f>IFERROR(HLOOKUP(D$1,'برنامه كلي'!_xlnm.Print_Area,VLOOKUP($A15,'برنامه كلي'!$A$3:$A$22,1,FALSE)+2,FALSE),"")</f>
        <v/>
      </c>
      <c r="E15" s="11" t="str">
        <f>IFERROR(HLOOKUP(E$1,'برنامه كلي'!_xlnm.Print_Area,VLOOKUP($A15,'برنامه كلي'!$A$3:$A$22,1,FALSE)+2,FALSE),"")</f>
        <v/>
      </c>
      <c r="F15" s="11" t="str">
        <f>IFERROR(HLOOKUP(F$1,'برنامه كلي'!_xlnm.Print_Area,VLOOKUP($A15,'برنامه كلي'!$A$3:$A$22,1,FALSE)+2,FALSE),"")</f>
        <v/>
      </c>
      <c r="G15" s="11" t="str">
        <f>IFERROR(HLOOKUP(G$1,'برنامه كلي'!_xlnm.Print_Area,VLOOKUP($A15,'برنامه كلي'!$A$3:$A$22,1,FALSE)+2,FALSE),"")</f>
        <v/>
      </c>
      <c r="H15" s="11" t="str">
        <f>IFERROR(HLOOKUP(H$1,'برنامه كلي'!_xlnm.Print_Area,VLOOKUP($A15,'برنامه كلي'!$A$3:$A$22,1,FALSE)+2,FALSE),"")</f>
        <v/>
      </c>
      <c r="I15" s="11" t="str">
        <f>IFERROR(HLOOKUP(I$1,'برنامه كلي'!_xlnm.Print_Area,VLOOKUP($A15,'برنامه كلي'!$A$3:$A$22,1,FALSE)+2,FALSE),"")</f>
        <v/>
      </c>
      <c r="J15" s="11" t="str">
        <f>IFERROR(HLOOKUP(J$1,'برنامه كلي'!_xlnm.Print_Area,VLOOKUP($A15,'برنامه كلي'!$A$3:$A$22,1,FALSE)+2,FALSE),"")</f>
        <v/>
      </c>
      <c r="K15" s="11" t="str">
        <f>IFERROR(HLOOKUP(K$1,'برنامه كلي'!_xlnm.Print_Area,VLOOKUP($A15,'برنامه كلي'!$A$3:$A$22,1,FALSE)+2,FALSE),"")</f>
        <v/>
      </c>
      <c r="L15" s="11" t="str">
        <f>IFERROR(HLOOKUP(L$1,'برنامه كلي'!_xlnm.Print_Area,VLOOKUP($A15,'برنامه كلي'!$A$3:$A$22,1,FALSE)+2,FALSE),"")</f>
        <v/>
      </c>
      <c r="M15" s="11" t="str">
        <f>IFERROR(HLOOKUP(M$1,'برنامه كلي'!_xlnm.Print_Area,VLOOKUP($A15,'برنامه كلي'!$A$3:$A$22,1,FALSE)+2,FALSE),"")</f>
        <v/>
      </c>
      <c r="N15" s="11" t="str">
        <f>IFERROR(HLOOKUP(N$1,'برنامه كلي'!_xlnm.Print_Area,VLOOKUP($A15,'برنامه كلي'!$A$3:$A$22,1,FALSE)+2,FALSE),"")</f>
        <v/>
      </c>
      <c r="O15" s="11" t="str">
        <f>IFERROR(HLOOKUP(O$1,'برنامه كلي'!_xlnm.Print_Area,VLOOKUP($A15,'برنامه كلي'!$A$3:$A$22,1,FALSE)+2,FALSE),"")</f>
        <v/>
      </c>
      <c r="P15" s="11" t="str">
        <f>IFERROR(HLOOKUP(P$1,'برنامه كلي'!_xlnm.Print_Area,VLOOKUP($A15,'برنامه كلي'!$A$3:$A$22,1,FALSE)+2,FALSE),"")</f>
        <v/>
      </c>
      <c r="Q15" s="11" t="str">
        <f>IFERROR(HLOOKUP(Q$1,'برنامه كلي'!_xlnm.Print_Area,VLOOKUP($A15,'برنامه كلي'!$A$3:$A$22,1,FALSE)+2,FALSE),"")</f>
        <v/>
      </c>
      <c r="R15" s="11" t="str">
        <f>IFERROR(HLOOKUP(R$1,'برنامه كلي'!_xlnm.Print_Area,VLOOKUP($A15,'برنامه كلي'!$A$3:$A$22,1,FALSE)+2,FALSE),"")</f>
        <v/>
      </c>
      <c r="S15" s="11" t="str">
        <f>IFERROR(HLOOKUP(S$1,'برنامه كلي'!_xlnm.Print_Area,VLOOKUP($A15,'برنامه كلي'!$A$3:$A$22,1,FALSE)+2,FALSE),"")</f>
        <v/>
      </c>
      <c r="T15" s="11" t="str">
        <f>IFERROR(HLOOKUP(T$1,'برنامه كلي'!_xlnm.Print_Area,VLOOKUP($A15,'برنامه كلي'!$A$3:$A$22,1,FALSE)+2,FALSE),"")</f>
        <v/>
      </c>
      <c r="U15" s="11" t="str">
        <f>IFERROR(HLOOKUP(U$1,'برنامه كلي'!_xlnm.Print_Area,VLOOKUP($A15,'برنامه كلي'!$A$3:$A$22,1,FALSE)+2,FALSE),"")</f>
        <v/>
      </c>
      <c r="V15" s="11" t="str">
        <f>IFERROR(HLOOKUP(V$1,'برنامه كلي'!_xlnm.Print_Area,VLOOKUP($A15,'برنامه كلي'!$A$3:$A$22,1,FALSE)+2,FALSE),"")</f>
        <v/>
      </c>
    </row>
    <row r="16" spans="1:22" ht="37.5" x14ac:dyDescent="0.2">
      <c r="A16" s="38">
        <f>'ورود اطلاعات'!C19</f>
        <v>0</v>
      </c>
      <c r="B16" s="13">
        <f>'ورود اطلاعات'!D19</f>
        <v>0</v>
      </c>
      <c r="C16" s="11" t="str">
        <f>IFERROR(HLOOKUP(C$1,'برنامه كلي'!_xlnm.Print_Area,VLOOKUP($A16,'برنامه كلي'!$A$3:$A$22,1,FALSE)+2,FALSE),"")</f>
        <v/>
      </c>
      <c r="D16" s="11" t="str">
        <f>IFERROR(HLOOKUP(D$1,'برنامه كلي'!_xlnm.Print_Area,VLOOKUP($A16,'برنامه كلي'!$A$3:$A$22,1,FALSE)+2,FALSE),"")</f>
        <v/>
      </c>
      <c r="E16" s="11" t="str">
        <f>IFERROR(HLOOKUP(E$1,'برنامه كلي'!_xlnm.Print_Area,VLOOKUP($A16,'برنامه كلي'!$A$3:$A$22,1,FALSE)+2,FALSE),"")</f>
        <v/>
      </c>
      <c r="F16" s="11" t="str">
        <f>IFERROR(HLOOKUP(F$1,'برنامه كلي'!_xlnm.Print_Area,VLOOKUP($A16,'برنامه كلي'!$A$3:$A$22,1,FALSE)+2,FALSE),"")</f>
        <v/>
      </c>
      <c r="G16" s="11" t="str">
        <f>IFERROR(HLOOKUP(G$1,'برنامه كلي'!_xlnm.Print_Area,VLOOKUP($A16,'برنامه كلي'!$A$3:$A$22,1,FALSE)+2,FALSE),"")</f>
        <v/>
      </c>
      <c r="H16" s="11" t="str">
        <f>IFERROR(HLOOKUP(H$1,'برنامه كلي'!_xlnm.Print_Area,VLOOKUP($A16,'برنامه كلي'!$A$3:$A$22,1,FALSE)+2,FALSE),"")</f>
        <v/>
      </c>
      <c r="I16" s="11" t="str">
        <f>IFERROR(HLOOKUP(I$1,'برنامه كلي'!_xlnm.Print_Area,VLOOKUP($A16,'برنامه كلي'!$A$3:$A$22,1,FALSE)+2,FALSE),"")</f>
        <v/>
      </c>
      <c r="J16" s="11" t="str">
        <f>IFERROR(HLOOKUP(J$1,'برنامه كلي'!_xlnm.Print_Area,VLOOKUP($A16,'برنامه كلي'!$A$3:$A$22,1,FALSE)+2,FALSE),"")</f>
        <v/>
      </c>
      <c r="K16" s="11" t="str">
        <f>IFERROR(HLOOKUP(K$1,'برنامه كلي'!_xlnm.Print_Area,VLOOKUP($A16,'برنامه كلي'!$A$3:$A$22,1,FALSE)+2,FALSE),"")</f>
        <v/>
      </c>
      <c r="L16" s="11" t="str">
        <f>IFERROR(HLOOKUP(L$1,'برنامه كلي'!_xlnm.Print_Area,VLOOKUP($A16,'برنامه كلي'!$A$3:$A$22,1,FALSE)+2,FALSE),"")</f>
        <v/>
      </c>
      <c r="M16" s="11" t="str">
        <f>IFERROR(HLOOKUP(M$1,'برنامه كلي'!_xlnm.Print_Area,VLOOKUP($A16,'برنامه كلي'!$A$3:$A$22,1,FALSE)+2,FALSE),"")</f>
        <v/>
      </c>
      <c r="N16" s="11" t="str">
        <f>IFERROR(HLOOKUP(N$1,'برنامه كلي'!_xlnm.Print_Area,VLOOKUP($A16,'برنامه كلي'!$A$3:$A$22,1,FALSE)+2,FALSE),"")</f>
        <v/>
      </c>
      <c r="O16" s="11" t="str">
        <f>IFERROR(HLOOKUP(O$1,'برنامه كلي'!_xlnm.Print_Area,VLOOKUP($A16,'برنامه كلي'!$A$3:$A$22,1,FALSE)+2,FALSE),"")</f>
        <v/>
      </c>
      <c r="P16" s="11" t="str">
        <f>IFERROR(HLOOKUP(P$1,'برنامه كلي'!_xlnm.Print_Area,VLOOKUP($A16,'برنامه كلي'!$A$3:$A$22,1,FALSE)+2,FALSE),"")</f>
        <v/>
      </c>
      <c r="Q16" s="11" t="str">
        <f>IFERROR(HLOOKUP(Q$1,'برنامه كلي'!_xlnm.Print_Area,VLOOKUP($A16,'برنامه كلي'!$A$3:$A$22,1,FALSE)+2,FALSE),"")</f>
        <v/>
      </c>
      <c r="R16" s="11" t="str">
        <f>IFERROR(HLOOKUP(R$1,'برنامه كلي'!_xlnm.Print_Area,VLOOKUP($A16,'برنامه كلي'!$A$3:$A$22,1,FALSE)+2,FALSE),"")</f>
        <v/>
      </c>
      <c r="S16" s="11" t="str">
        <f>IFERROR(HLOOKUP(S$1,'برنامه كلي'!_xlnm.Print_Area,VLOOKUP($A16,'برنامه كلي'!$A$3:$A$22,1,FALSE)+2,FALSE),"")</f>
        <v/>
      </c>
      <c r="T16" s="11" t="str">
        <f>IFERROR(HLOOKUP(T$1,'برنامه كلي'!_xlnm.Print_Area,VLOOKUP($A16,'برنامه كلي'!$A$3:$A$22,1,FALSE)+2,FALSE),"")</f>
        <v/>
      </c>
      <c r="U16" s="11" t="str">
        <f>IFERROR(HLOOKUP(U$1,'برنامه كلي'!_xlnm.Print_Area,VLOOKUP($A16,'برنامه كلي'!$A$3:$A$22,1,FALSE)+2,FALSE),"")</f>
        <v/>
      </c>
      <c r="V16" s="11" t="str">
        <f>IFERROR(HLOOKUP(V$1,'برنامه كلي'!_xlnm.Print_Area,VLOOKUP($A16,'برنامه كلي'!$A$3:$A$22,1,FALSE)+2,FALSE),"")</f>
        <v/>
      </c>
    </row>
    <row r="17" spans="1:22" ht="37.5" x14ac:dyDescent="0.2">
      <c r="A17" s="38">
        <f>'ورود اطلاعات'!C20</f>
        <v>0</v>
      </c>
      <c r="B17" s="13">
        <f>'ورود اطلاعات'!D20</f>
        <v>0</v>
      </c>
      <c r="C17" s="11" t="str">
        <f>IFERROR(HLOOKUP(C$1,'برنامه كلي'!_xlnm.Print_Area,VLOOKUP($A17,'برنامه كلي'!$A$3:$A$22,1,FALSE)+2,FALSE),"")</f>
        <v/>
      </c>
      <c r="D17" s="11" t="str">
        <f>IFERROR(HLOOKUP(D$1,'برنامه كلي'!_xlnm.Print_Area,VLOOKUP($A17,'برنامه كلي'!$A$3:$A$22,1,FALSE)+2,FALSE),"")</f>
        <v/>
      </c>
      <c r="E17" s="11" t="str">
        <f>IFERROR(HLOOKUP(E$1,'برنامه كلي'!_xlnm.Print_Area,VLOOKUP($A17,'برنامه كلي'!$A$3:$A$22,1,FALSE)+2,FALSE),"")</f>
        <v/>
      </c>
      <c r="F17" s="11" t="str">
        <f>IFERROR(HLOOKUP(F$1,'برنامه كلي'!_xlnm.Print_Area,VLOOKUP($A17,'برنامه كلي'!$A$3:$A$22,1,FALSE)+2,FALSE),"")</f>
        <v/>
      </c>
      <c r="G17" s="11" t="str">
        <f>IFERROR(HLOOKUP(G$1,'برنامه كلي'!_xlnm.Print_Area,VLOOKUP($A17,'برنامه كلي'!$A$3:$A$22,1,FALSE)+2,FALSE),"")</f>
        <v/>
      </c>
      <c r="H17" s="11" t="str">
        <f>IFERROR(HLOOKUP(H$1,'برنامه كلي'!_xlnm.Print_Area,VLOOKUP($A17,'برنامه كلي'!$A$3:$A$22,1,FALSE)+2,FALSE),"")</f>
        <v/>
      </c>
      <c r="I17" s="11" t="str">
        <f>IFERROR(HLOOKUP(I$1,'برنامه كلي'!_xlnm.Print_Area,VLOOKUP($A17,'برنامه كلي'!$A$3:$A$22,1,FALSE)+2,FALSE),"")</f>
        <v/>
      </c>
      <c r="J17" s="11" t="str">
        <f>IFERROR(HLOOKUP(J$1,'برنامه كلي'!_xlnm.Print_Area,VLOOKUP($A17,'برنامه كلي'!$A$3:$A$22,1,FALSE)+2,FALSE),"")</f>
        <v/>
      </c>
      <c r="K17" s="11" t="str">
        <f>IFERROR(HLOOKUP(K$1,'برنامه كلي'!_xlnm.Print_Area,VLOOKUP($A17,'برنامه كلي'!$A$3:$A$22,1,FALSE)+2,FALSE),"")</f>
        <v/>
      </c>
      <c r="L17" s="11" t="str">
        <f>IFERROR(HLOOKUP(L$1,'برنامه كلي'!_xlnm.Print_Area,VLOOKUP($A17,'برنامه كلي'!$A$3:$A$22,1,FALSE)+2,FALSE),"")</f>
        <v/>
      </c>
      <c r="M17" s="11" t="str">
        <f>IFERROR(HLOOKUP(M$1,'برنامه كلي'!_xlnm.Print_Area,VLOOKUP($A17,'برنامه كلي'!$A$3:$A$22,1,FALSE)+2,FALSE),"")</f>
        <v/>
      </c>
      <c r="N17" s="11" t="str">
        <f>IFERROR(HLOOKUP(N$1,'برنامه كلي'!_xlnm.Print_Area,VLOOKUP($A17,'برنامه كلي'!$A$3:$A$22,1,FALSE)+2,FALSE),"")</f>
        <v/>
      </c>
      <c r="O17" s="11" t="str">
        <f>IFERROR(HLOOKUP(O$1,'برنامه كلي'!_xlnm.Print_Area,VLOOKUP($A17,'برنامه كلي'!$A$3:$A$22,1,FALSE)+2,FALSE),"")</f>
        <v/>
      </c>
      <c r="P17" s="11" t="str">
        <f>IFERROR(HLOOKUP(P$1,'برنامه كلي'!_xlnm.Print_Area,VLOOKUP($A17,'برنامه كلي'!$A$3:$A$22,1,FALSE)+2,FALSE),"")</f>
        <v/>
      </c>
      <c r="Q17" s="11" t="str">
        <f>IFERROR(HLOOKUP(Q$1,'برنامه كلي'!_xlnm.Print_Area,VLOOKUP($A17,'برنامه كلي'!$A$3:$A$22,1,FALSE)+2,FALSE),"")</f>
        <v/>
      </c>
      <c r="R17" s="11" t="str">
        <f>IFERROR(HLOOKUP(R$1,'برنامه كلي'!_xlnm.Print_Area,VLOOKUP($A17,'برنامه كلي'!$A$3:$A$22,1,FALSE)+2,FALSE),"")</f>
        <v/>
      </c>
      <c r="S17" s="11" t="str">
        <f>IFERROR(HLOOKUP(S$1,'برنامه كلي'!_xlnm.Print_Area,VLOOKUP($A17,'برنامه كلي'!$A$3:$A$22,1,FALSE)+2,FALSE),"")</f>
        <v/>
      </c>
      <c r="T17" s="11" t="str">
        <f>IFERROR(HLOOKUP(T$1,'برنامه كلي'!_xlnm.Print_Area,VLOOKUP($A17,'برنامه كلي'!$A$3:$A$22,1,FALSE)+2,FALSE),"")</f>
        <v/>
      </c>
      <c r="U17" s="11" t="str">
        <f>IFERROR(HLOOKUP(U$1,'برنامه كلي'!_xlnm.Print_Area,VLOOKUP($A17,'برنامه كلي'!$A$3:$A$22,1,FALSE)+2,FALSE),"")</f>
        <v/>
      </c>
      <c r="V17" s="11" t="str">
        <f>IFERROR(HLOOKUP(V$1,'برنامه كلي'!_xlnm.Print_Area,VLOOKUP($A17,'برنامه كلي'!$A$3:$A$22,1,FALSE)+2,FALSE),"")</f>
        <v/>
      </c>
    </row>
    <row r="18" spans="1:22" ht="37.5" x14ac:dyDescent="0.2">
      <c r="A18" s="38">
        <f>'ورود اطلاعات'!C21</f>
        <v>0</v>
      </c>
      <c r="B18" s="13">
        <f>'ورود اطلاعات'!D21</f>
        <v>0</v>
      </c>
      <c r="C18" s="11" t="str">
        <f>IFERROR(HLOOKUP(C$1,'برنامه كلي'!_xlnm.Print_Area,VLOOKUP($A18,'برنامه كلي'!$A$3:$A$22,1,FALSE)+2,FALSE),"")</f>
        <v/>
      </c>
      <c r="D18" s="11" t="str">
        <f>IFERROR(HLOOKUP(D$1,'برنامه كلي'!_xlnm.Print_Area,VLOOKUP($A18,'برنامه كلي'!$A$3:$A$22,1,FALSE)+2,FALSE),"")</f>
        <v/>
      </c>
      <c r="E18" s="11" t="str">
        <f>IFERROR(HLOOKUP(E$1,'برنامه كلي'!_xlnm.Print_Area,VLOOKUP($A18,'برنامه كلي'!$A$3:$A$22,1,FALSE)+2,FALSE),"")</f>
        <v/>
      </c>
      <c r="F18" s="11" t="str">
        <f>IFERROR(HLOOKUP(F$1,'برنامه كلي'!_xlnm.Print_Area,VLOOKUP($A18,'برنامه كلي'!$A$3:$A$22,1,FALSE)+2,FALSE),"")</f>
        <v/>
      </c>
      <c r="G18" s="11" t="str">
        <f>IFERROR(HLOOKUP(G$1,'برنامه كلي'!_xlnm.Print_Area,VLOOKUP($A18,'برنامه كلي'!$A$3:$A$22,1,FALSE)+2,FALSE),"")</f>
        <v/>
      </c>
      <c r="H18" s="11" t="str">
        <f>IFERROR(HLOOKUP(H$1,'برنامه كلي'!_xlnm.Print_Area,VLOOKUP($A18,'برنامه كلي'!$A$3:$A$22,1,FALSE)+2,FALSE),"")</f>
        <v/>
      </c>
      <c r="I18" s="11" t="str">
        <f>IFERROR(HLOOKUP(I$1,'برنامه كلي'!_xlnm.Print_Area,VLOOKUP($A18,'برنامه كلي'!$A$3:$A$22,1,FALSE)+2,FALSE),"")</f>
        <v/>
      </c>
      <c r="J18" s="11" t="str">
        <f>IFERROR(HLOOKUP(J$1,'برنامه كلي'!_xlnm.Print_Area,VLOOKUP($A18,'برنامه كلي'!$A$3:$A$22,1,FALSE)+2,FALSE),"")</f>
        <v/>
      </c>
      <c r="K18" s="11" t="str">
        <f>IFERROR(HLOOKUP(K$1,'برنامه كلي'!_xlnm.Print_Area,VLOOKUP($A18,'برنامه كلي'!$A$3:$A$22,1,FALSE)+2,FALSE),"")</f>
        <v/>
      </c>
      <c r="L18" s="11" t="str">
        <f>IFERROR(HLOOKUP(L$1,'برنامه كلي'!_xlnm.Print_Area,VLOOKUP($A18,'برنامه كلي'!$A$3:$A$22,1,FALSE)+2,FALSE),"")</f>
        <v/>
      </c>
      <c r="M18" s="11" t="str">
        <f>IFERROR(HLOOKUP(M$1,'برنامه كلي'!_xlnm.Print_Area,VLOOKUP($A18,'برنامه كلي'!$A$3:$A$22,1,FALSE)+2,FALSE),"")</f>
        <v/>
      </c>
      <c r="N18" s="11" t="str">
        <f>IFERROR(HLOOKUP(N$1,'برنامه كلي'!_xlnm.Print_Area,VLOOKUP($A18,'برنامه كلي'!$A$3:$A$22,1,FALSE)+2,FALSE),"")</f>
        <v/>
      </c>
      <c r="O18" s="11" t="str">
        <f>IFERROR(HLOOKUP(O$1,'برنامه كلي'!_xlnm.Print_Area,VLOOKUP($A18,'برنامه كلي'!$A$3:$A$22,1,FALSE)+2,FALSE),"")</f>
        <v/>
      </c>
      <c r="P18" s="11" t="str">
        <f>IFERROR(HLOOKUP(P$1,'برنامه كلي'!_xlnm.Print_Area,VLOOKUP($A18,'برنامه كلي'!$A$3:$A$22,1,FALSE)+2,FALSE),"")</f>
        <v/>
      </c>
      <c r="Q18" s="11" t="str">
        <f>IFERROR(HLOOKUP(Q$1,'برنامه كلي'!_xlnm.Print_Area,VLOOKUP($A18,'برنامه كلي'!$A$3:$A$22,1,FALSE)+2,FALSE),"")</f>
        <v/>
      </c>
      <c r="R18" s="11" t="str">
        <f>IFERROR(HLOOKUP(R$1,'برنامه كلي'!_xlnm.Print_Area,VLOOKUP($A18,'برنامه كلي'!$A$3:$A$22,1,FALSE)+2,FALSE),"")</f>
        <v/>
      </c>
      <c r="S18" s="11" t="str">
        <f>IFERROR(HLOOKUP(S$1,'برنامه كلي'!_xlnm.Print_Area,VLOOKUP($A18,'برنامه كلي'!$A$3:$A$22,1,FALSE)+2,FALSE),"")</f>
        <v/>
      </c>
      <c r="T18" s="11" t="str">
        <f>IFERROR(HLOOKUP(T$1,'برنامه كلي'!_xlnm.Print_Area,VLOOKUP($A18,'برنامه كلي'!$A$3:$A$22,1,FALSE)+2,FALSE),"")</f>
        <v/>
      </c>
      <c r="U18" s="11" t="str">
        <f>IFERROR(HLOOKUP(U$1,'برنامه كلي'!_xlnm.Print_Area,VLOOKUP($A18,'برنامه كلي'!$A$3:$A$22,1,FALSE)+2,FALSE),"")</f>
        <v/>
      </c>
      <c r="V18" s="11" t="str">
        <f>IFERROR(HLOOKUP(V$1,'برنامه كلي'!_xlnm.Print_Area,VLOOKUP($A18,'برنامه كلي'!$A$3:$A$22,1,FALSE)+2,FALSE),"")</f>
        <v/>
      </c>
    </row>
    <row r="19" spans="1:22" ht="37.5" x14ac:dyDescent="0.2">
      <c r="A19" s="38">
        <f>'ورود اطلاعات'!C22</f>
        <v>0</v>
      </c>
      <c r="B19" s="13">
        <f>'ورود اطلاعات'!D22</f>
        <v>0</v>
      </c>
      <c r="C19" s="11" t="str">
        <f>IFERROR(HLOOKUP(C$1,'برنامه كلي'!_xlnm.Print_Area,VLOOKUP($A19,'برنامه كلي'!$A$3:$A$22,1,FALSE)+2,FALSE),"")</f>
        <v/>
      </c>
      <c r="D19" s="11" t="str">
        <f>IFERROR(HLOOKUP(D$1,'برنامه كلي'!_xlnm.Print_Area,VLOOKUP($A19,'برنامه كلي'!$A$3:$A$22,1,FALSE)+2,FALSE),"")</f>
        <v/>
      </c>
      <c r="E19" s="11" t="str">
        <f>IFERROR(HLOOKUP(E$1,'برنامه كلي'!_xlnm.Print_Area,VLOOKUP($A19,'برنامه كلي'!$A$3:$A$22,1,FALSE)+2,FALSE),"")</f>
        <v/>
      </c>
      <c r="F19" s="11" t="str">
        <f>IFERROR(HLOOKUP(F$1,'برنامه كلي'!_xlnm.Print_Area,VLOOKUP($A19,'برنامه كلي'!$A$3:$A$22,1,FALSE)+2,FALSE),"")</f>
        <v/>
      </c>
      <c r="G19" s="11" t="str">
        <f>IFERROR(HLOOKUP(G$1,'برنامه كلي'!_xlnm.Print_Area,VLOOKUP($A19,'برنامه كلي'!$A$3:$A$22,1,FALSE)+2,FALSE),"")</f>
        <v/>
      </c>
      <c r="H19" s="11" t="str">
        <f>IFERROR(HLOOKUP(H$1,'برنامه كلي'!_xlnm.Print_Area,VLOOKUP($A19,'برنامه كلي'!$A$3:$A$22,1,FALSE)+2,FALSE),"")</f>
        <v/>
      </c>
      <c r="I19" s="11" t="str">
        <f>IFERROR(HLOOKUP(I$1,'برنامه كلي'!_xlnm.Print_Area,VLOOKUP($A19,'برنامه كلي'!$A$3:$A$22,1,FALSE)+2,FALSE),"")</f>
        <v/>
      </c>
      <c r="J19" s="11" t="str">
        <f>IFERROR(HLOOKUP(J$1,'برنامه كلي'!_xlnm.Print_Area,VLOOKUP($A19,'برنامه كلي'!$A$3:$A$22,1,FALSE)+2,FALSE),"")</f>
        <v/>
      </c>
      <c r="K19" s="11" t="str">
        <f>IFERROR(HLOOKUP(K$1,'برنامه كلي'!_xlnm.Print_Area,VLOOKUP($A19,'برنامه كلي'!$A$3:$A$22,1,FALSE)+2,FALSE),"")</f>
        <v/>
      </c>
      <c r="L19" s="11" t="str">
        <f>IFERROR(HLOOKUP(L$1,'برنامه كلي'!_xlnm.Print_Area,VLOOKUP($A19,'برنامه كلي'!$A$3:$A$22,1,FALSE)+2,FALSE),"")</f>
        <v/>
      </c>
      <c r="M19" s="11" t="str">
        <f>IFERROR(HLOOKUP(M$1,'برنامه كلي'!_xlnm.Print_Area,VLOOKUP($A19,'برنامه كلي'!$A$3:$A$22,1,FALSE)+2,FALSE),"")</f>
        <v/>
      </c>
      <c r="N19" s="11" t="str">
        <f>IFERROR(HLOOKUP(N$1,'برنامه كلي'!_xlnm.Print_Area,VLOOKUP($A19,'برنامه كلي'!$A$3:$A$22,1,FALSE)+2,FALSE),"")</f>
        <v/>
      </c>
      <c r="O19" s="11" t="str">
        <f>IFERROR(HLOOKUP(O$1,'برنامه كلي'!_xlnm.Print_Area,VLOOKUP($A19,'برنامه كلي'!$A$3:$A$22,1,FALSE)+2,FALSE),"")</f>
        <v/>
      </c>
      <c r="P19" s="11" t="str">
        <f>IFERROR(HLOOKUP(P$1,'برنامه كلي'!_xlnm.Print_Area,VLOOKUP($A19,'برنامه كلي'!$A$3:$A$22,1,FALSE)+2,FALSE),"")</f>
        <v/>
      </c>
      <c r="Q19" s="11" t="str">
        <f>IFERROR(HLOOKUP(Q$1,'برنامه كلي'!_xlnm.Print_Area,VLOOKUP($A19,'برنامه كلي'!$A$3:$A$22,1,FALSE)+2,FALSE),"")</f>
        <v/>
      </c>
      <c r="R19" s="11" t="str">
        <f>IFERROR(HLOOKUP(R$1,'برنامه كلي'!_xlnm.Print_Area,VLOOKUP($A19,'برنامه كلي'!$A$3:$A$22,1,FALSE)+2,FALSE),"")</f>
        <v/>
      </c>
      <c r="S19" s="11" t="str">
        <f>IFERROR(HLOOKUP(S$1,'برنامه كلي'!_xlnm.Print_Area,VLOOKUP($A19,'برنامه كلي'!$A$3:$A$22,1,FALSE)+2,FALSE),"")</f>
        <v/>
      </c>
      <c r="T19" s="11" t="str">
        <f>IFERROR(HLOOKUP(T$1,'برنامه كلي'!_xlnm.Print_Area,VLOOKUP($A19,'برنامه كلي'!$A$3:$A$22,1,FALSE)+2,FALSE),"")</f>
        <v/>
      </c>
      <c r="U19" s="11" t="str">
        <f>IFERROR(HLOOKUP(U$1,'برنامه كلي'!_xlnm.Print_Area,VLOOKUP($A19,'برنامه كلي'!$A$3:$A$22,1,FALSE)+2,FALSE),"")</f>
        <v/>
      </c>
      <c r="V19" s="11" t="str">
        <f>IFERROR(HLOOKUP(V$1,'برنامه كلي'!_xlnm.Print_Area,VLOOKUP($A19,'برنامه كلي'!$A$3:$A$22,1,FALSE)+2,FALSE),"")</f>
        <v/>
      </c>
    </row>
    <row r="20" spans="1:22" ht="37.5" x14ac:dyDescent="0.2">
      <c r="A20" s="38">
        <f>'ورود اطلاعات'!C23</f>
        <v>0</v>
      </c>
      <c r="B20" s="13">
        <f>'ورود اطلاعات'!D23</f>
        <v>0</v>
      </c>
      <c r="C20" s="11" t="str">
        <f>IFERROR(HLOOKUP(C$1,'برنامه كلي'!_xlnm.Print_Area,VLOOKUP($A20,'برنامه كلي'!$A$3:$A$22,1,FALSE)+2,FALSE),"")</f>
        <v/>
      </c>
      <c r="D20" s="11" t="str">
        <f>IFERROR(HLOOKUP(D$1,'برنامه كلي'!_xlnm.Print_Area,VLOOKUP($A20,'برنامه كلي'!$A$3:$A$22,1,FALSE)+2,FALSE),"")</f>
        <v/>
      </c>
      <c r="E20" s="11" t="str">
        <f>IFERROR(HLOOKUP(E$1,'برنامه كلي'!_xlnm.Print_Area,VLOOKUP($A20,'برنامه كلي'!$A$3:$A$22,1,FALSE)+2,FALSE),"")</f>
        <v/>
      </c>
      <c r="F20" s="11" t="str">
        <f>IFERROR(HLOOKUP(F$1,'برنامه كلي'!_xlnm.Print_Area,VLOOKUP($A20,'برنامه كلي'!$A$3:$A$22,1,FALSE)+2,FALSE),"")</f>
        <v/>
      </c>
      <c r="G20" s="11" t="str">
        <f>IFERROR(HLOOKUP(G$1,'برنامه كلي'!_xlnm.Print_Area,VLOOKUP($A20,'برنامه كلي'!$A$3:$A$22,1,FALSE)+2,FALSE),"")</f>
        <v/>
      </c>
      <c r="H20" s="11" t="str">
        <f>IFERROR(HLOOKUP(H$1,'برنامه كلي'!_xlnm.Print_Area,VLOOKUP($A20,'برنامه كلي'!$A$3:$A$22,1,FALSE)+2,FALSE),"")</f>
        <v/>
      </c>
      <c r="I20" s="11" t="str">
        <f>IFERROR(HLOOKUP(I$1,'برنامه كلي'!_xlnm.Print_Area,VLOOKUP($A20,'برنامه كلي'!$A$3:$A$22,1,FALSE)+2,FALSE),"")</f>
        <v/>
      </c>
      <c r="J20" s="11" t="str">
        <f>IFERROR(HLOOKUP(J$1,'برنامه كلي'!_xlnm.Print_Area,VLOOKUP($A20,'برنامه كلي'!$A$3:$A$22,1,FALSE)+2,FALSE),"")</f>
        <v/>
      </c>
      <c r="K20" s="11" t="str">
        <f>IFERROR(HLOOKUP(K$1,'برنامه كلي'!_xlnm.Print_Area,VLOOKUP($A20,'برنامه كلي'!$A$3:$A$22,1,FALSE)+2,FALSE),"")</f>
        <v/>
      </c>
      <c r="L20" s="11" t="str">
        <f>IFERROR(HLOOKUP(L$1,'برنامه كلي'!_xlnm.Print_Area,VLOOKUP($A20,'برنامه كلي'!$A$3:$A$22,1,FALSE)+2,FALSE),"")</f>
        <v/>
      </c>
      <c r="M20" s="11" t="str">
        <f>IFERROR(HLOOKUP(M$1,'برنامه كلي'!_xlnm.Print_Area,VLOOKUP($A20,'برنامه كلي'!$A$3:$A$22,1,FALSE)+2,FALSE),"")</f>
        <v/>
      </c>
      <c r="N20" s="11" t="str">
        <f>IFERROR(HLOOKUP(N$1,'برنامه كلي'!_xlnm.Print_Area,VLOOKUP($A20,'برنامه كلي'!$A$3:$A$22,1,FALSE)+2,FALSE),"")</f>
        <v/>
      </c>
      <c r="O20" s="11" t="str">
        <f>IFERROR(HLOOKUP(O$1,'برنامه كلي'!_xlnm.Print_Area,VLOOKUP($A20,'برنامه كلي'!$A$3:$A$22,1,FALSE)+2,FALSE),"")</f>
        <v/>
      </c>
      <c r="P20" s="11" t="str">
        <f>IFERROR(HLOOKUP(P$1,'برنامه كلي'!_xlnm.Print_Area,VLOOKUP($A20,'برنامه كلي'!$A$3:$A$22,1,FALSE)+2,FALSE),"")</f>
        <v/>
      </c>
      <c r="Q20" s="11" t="str">
        <f>IFERROR(HLOOKUP(Q$1,'برنامه كلي'!_xlnm.Print_Area,VLOOKUP($A20,'برنامه كلي'!$A$3:$A$22,1,FALSE)+2,FALSE),"")</f>
        <v/>
      </c>
      <c r="R20" s="11" t="str">
        <f>IFERROR(HLOOKUP(R$1,'برنامه كلي'!_xlnm.Print_Area,VLOOKUP($A20,'برنامه كلي'!$A$3:$A$22,1,FALSE)+2,FALSE),"")</f>
        <v/>
      </c>
      <c r="S20" s="11" t="str">
        <f>IFERROR(HLOOKUP(S$1,'برنامه كلي'!_xlnm.Print_Area,VLOOKUP($A20,'برنامه كلي'!$A$3:$A$22,1,FALSE)+2,FALSE),"")</f>
        <v/>
      </c>
      <c r="T20" s="11" t="str">
        <f>IFERROR(HLOOKUP(T$1,'برنامه كلي'!_xlnm.Print_Area,VLOOKUP($A20,'برنامه كلي'!$A$3:$A$22,1,FALSE)+2,FALSE),"")</f>
        <v/>
      </c>
      <c r="U20" s="11" t="str">
        <f>IFERROR(HLOOKUP(U$1,'برنامه كلي'!_xlnm.Print_Area,VLOOKUP($A20,'برنامه كلي'!$A$3:$A$22,1,FALSE)+2,FALSE),"")</f>
        <v/>
      </c>
      <c r="V20" s="11" t="str">
        <f>IFERROR(HLOOKUP(V$1,'برنامه كلي'!_xlnm.Print_Area,VLOOKUP($A20,'برنامه كلي'!$A$3:$A$22,1,FALSE)+2,FALSE),"")</f>
        <v/>
      </c>
    </row>
    <row r="21" spans="1:22" ht="37.5" x14ac:dyDescent="0.2">
      <c r="A21" s="38">
        <f>'ورود اطلاعات'!C24</f>
        <v>0</v>
      </c>
      <c r="B21" s="13">
        <f>'ورود اطلاعات'!D24</f>
        <v>0</v>
      </c>
      <c r="C21" s="11" t="str">
        <f>IFERROR(HLOOKUP(C$1,'برنامه كلي'!_xlnm.Print_Area,VLOOKUP($A21,'برنامه كلي'!$A$3:$A$22,1,FALSE)+2,FALSE),"")</f>
        <v/>
      </c>
      <c r="D21" s="11" t="str">
        <f>IFERROR(HLOOKUP(D$1,'برنامه كلي'!_xlnm.Print_Area,VLOOKUP($A21,'برنامه كلي'!$A$3:$A$22,1,FALSE)+2,FALSE),"")</f>
        <v/>
      </c>
      <c r="E21" s="11" t="str">
        <f>IFERROR(HLOOKUP(E$1,'برنامه كلي'!_xlnm.Print_Area,VLOOKUP($A21,'برنامه كلي'!$A$3:$A$22,1,FALSE)+2,FALSE),"")</f>
        <v/>
      </c>
      <c r="F21" s="11" t="str">
        <f>IFERROR(HLOOKUP(F$1,'برنامه كلي'!_xlnm.Print_Area,VLOOKUP($A21,'برنامه كلي'!$A$3:$A$22,1,FALSE)+2,FALSE),"")</f>
        <v/>
      </c>
      <c r="G21" s="11" t="str">
        <f>IFERROR(HLOOKUP(G$1,'برنامه كلي'!_xlnm.Print_Area,VLOOKUP($A21,'برنامه كلي'!$A$3:$A$22,1,FALSE)+2,FALSE),"")</f>
        <v/>
      </c>
      <c r="H21" s="11" t="str">
        <f>IFERROR(HLOOKUP(H$1,'برنامه كلي'!_xlnm.Print_Area,VLOOKUP($A21,'برنامه كلي'!$A$3:$A$22,1,FALSE)+2,FALSE),"")</f>
        <v/>
      </c>
      <c r="I21" s="11" t="str">
        <f>IFERROR(HLOOKUP(I$1,'برنامه كلي'!_xlnm.Print_Area,VLOOKUP($A21,'برنامه كلي'!$A$3:$A$22,1,FALSE)+2,FALSE),"")</f>
        <v/>
      </c>
      <c r="J21" s="11" t="str">
        <f>IFERROR(HLOOKUP(J$1,'برنامه كلي'!_xlnm.Print_Area,VLOOKUP($A21,'برنامه كلي'!$A$3:$A$22,1,FALSE)+2,FALSE),"")</f>
        <v/>
      </c>
      <c r="K21" s="11" t="str">
        <f>IFERROR(HLOOKUP(K$1,'برنامه كلي'!_xlnm.Print_Area,VLOOKUP($A21,'برنامه كلي'!$A$3:$A$22,1,FALSE)+2,FALSE),"")</f>
        <v/>
      </c>
      <c r="L21" s="11" t="str">
        <f>IFERROR(HLOOKUP(L$1,'برنامه كلي'!_xlnm.Print_Area,VLOOKUP($A21,'برنامه كلي'!$A$3:$A$22,1,FALSE)+2,FALSE),"")</f>
        <v/>
      </c>
      <c r="M21" s="11" t="str">
        <f>IFERROR(HLOOKUP(M$1,'برنامه كلي'!_xlnm.Print_Area,VLOOKUP($A21,'برنامه كلي'!$A$3:$A$22,1,FALSE)+2,FALSE),"")</f>
        <v/>
      </c>
      <c r="N21" s="11" t="str">
        <f>IFERROR(HLOOKUP(N$1,'برنامه كلي'!_xlnm.Print_Area,VLOOKUP($A21,'برنامه كلي'!$A$3:$A$22,1,FALSE)+2,FALSE),"")</f>
        <v/>
      </c>
      <c r="O21" s="11" t="str">
        <f>IFERROR(HLOOKUP(O$1,'برنامه كلي'!_xlnm.Print_Area,VLOOKUP($A21,'برنامه كلي'!$A$3:$A$22,1,FALSE)+2,FALSE),"")</f>
        <v/>
      </c>
      <c r="P21" s="11" t="str">
        <f>IFERROR(HLOOKUP(P$1,'برنامه كلي'!_xlnm.Print_Area,VLOOKUP($A21,'برنامه كلي'!$A$3:$A$22,1,FALSE)+2,FALSE),"")</f>
        <v/>
      </c>
      <c r="Q21" s="11" t="str">
        <f>IFERROR(HLOOKUP(Q$1,'برنامه كلي'!_xlnm.Print_Area,VLOOKUP($A21,'برنامه كلي'!$A$3:$A$22,1,FALSE)+2,FALSE),"")</f>
        <v/>
      </c>
      <c r="R21" s="11" t="str">
        <f>IFERROR(HLOOKUP(R$1,'برنامه كلي'!_xlnm.Print_Area,VLOOKUP($A21,'برنامه كلي'!$A$3:$A$22,1,FALSE)+2,FALSE),"")</f>
        <v/>
      </c>
      <c r="S21" s="11" t="str">
        <f>IFERROR(HLOOKUP(S$1,'برنامه كلي'!_xlnm.Print_Area,VLOOKUP($A21,'برنامه كلي'!$A$3:$A$22,1,FALSE)+2,FALSE),"")</f>
        <v/>
      </c>
      <c r="T21" s="11" t="str">
        <f>IFERROR(HLOOKUP(T$1,'برنامه كلي'!_xlnm.Print_Area,VLOOKUP($A21,'برنامه كلي'!$A$3:$A$22,1,FALSE)+2,FALSE),"")</f>
        <v/>
      </c>
      <c r="U21" s="11" t="str">
        <f>IFERROR(HLOOKUP(U$1,'برنامه كلي'!_xlnm.Print_Area,VLOOKUP($A21,'برنامه كلي'!$A$3:$A$22,1,FALSE)+2,FALSE),"")</f>
        <v/>
      </c>
      <c r="V21" s="11" t="str">
        <f>IFERROR(HLOOKUP(V$1,'برنامه كلي'!_xlnm.Print_Area,VLOOKUP($A21,'برنامه كلي'!$A$3:$A$22,1,FALSE)+2,FALSE),"")</f>
        <v/>
      </c>
    </row>
    <row r="22" spans="1:22" ht="37.5" x14ac:dyDescent="0.2">
      <c r="A22" s="38">
        <f>'ورود اطلاعات'!C25</f>
        <v>0</v>
      </c>
      <c r="B22" s="13">
        <f>'ورود اطلاعات'!D25</f>
        <v>0</v>
      </c>
      <c r="C22" s="11" t="str">
        <f>IFERROR(HLOOKUP(C$1,'برنامه كلي'!_xlnm.Print_Area,VLOOKUP($A22,'برنامه كلي'!$A$3:$A$22,1,FALSE)+2,FALSE),"")</f>
        <v/>
      </c>
      <c r="D22" s="11" t="str">
        <f>IFERROR(HLOOKUP(D$1,'برنامه كلي'!_xlnm.Print_Area,VLOOKUP($A22,'برنامه كلي'!$A$3:$A$22,1,FALSE)+2,FALSE),"")</f>
        <v/>
      </c>
      <c r="E22" s="11" t="str">
        <f>IFERROR(HLOOKUP(E$1,'برنامه كلي'!_xlnm.Print_Area,VLOOKUP($A22,'برنامه كلي'!$A$3:$A$22,1,FALSE)+2,FALSE),"")</f>
        <v/>
      </c>
      <c r="F22" s="11" t="str">
        <f>IFERROR(HLOOKUP(F$1,'برنامه كلي'!_xlnm.Print_Area,VLOOKUP($A22,'برنامه كلي'!$A$3:$A$22,1,FALSE)+2,FALSE),"")</f>
        <v/>
      </c>
      <c r="G22" s="11" t="str">
        <f>IFERROR(HLOOKUP(G$1,'برنامه كلي'!_xlnm.Print_Area,VLOOKUP($A22,'برنامه كلي'!$A$3:$A$22,1,FALSE)+2,FALSE),"")</f>
        <v/>
      </c>
      <c r="H22" s="11" t="str">
        <f>IFERROR(HLOOKUP(H$1,'برنامه كلي'!_xlnm.Print_Area,VLOOKUP($A22,'برنامه كلي'!$A$3:$A$22,1,FALSE)+2,FALSE),"")</f>
        <v/>
      </c>
      <c r="I22" s="11" t="str">
        <f>IFERROR(HLOOKUP(I$1,'برنامه كلي'!_xlnm.Print_Area,VLOOKUP($A22,'برنامه كلي'!$A$3:$A$22,1,FALSE)+2,FALSE),"")</f>
        <v/>
      </c>
      <c r="J22" s="11" t="str">
        <f>IFERROR(HLOOKUP(J$1,'برنامه كلي'!_xlnm.Print_Area,VLOOKUP($A22,'برنامه كلي'!$A$3:$A$22,1,FALSE)+2,FALSE),"")</f>
        <v/>
      </c>
      <c r="K22" s="11" t="str">
        <f>IFERROR(HLOOKUP(K$1,'برنامه كلي'!_xlnm.Print_Area,VLOOKUP($A22,'برنامه كلي'!$A$3:$A$22,1,FALSE)+2,FALSE),"")</f>
        <v/>
      </c>
      <c r="L22" s="11" t="str">
        <f>IFERROR(HLOOKUP(L$1,'برنامه كلي'!_xlnm.Print_Area,VLOOKUP($A22,'برنامه كلي'!$A$3:$A$22,1,FALSE)+2,FALSE),"")</f>
        <v/>
      </c>
      <c r="M22" s="11" t="str">
        <f>IFERROR(HLOOKUP(M$1,'برنامه كلي'!_xlnm.Print_Area,VLOOKUP($A22,'برنامه كلي'!$A$3:$A$22,1,FALSE)+2,FALSE),"")</f>
        <v/>
      </c>
      <c r="N22" s="11" t="str">
        <f>IFERROR(HLOOKUP(N$1,'برنامه كلي'!_xlnm.Print_Area,VLOOKUP($A22,'برنامه كلي'!$A$3:$A$22,1,FALSE)+2,FALSE),"")</f>
        <v/>
      </c>
      <c r="O22" s="11" t="str">
        <f>IFERROR(HLOOKUP(O$1,'برنامه كلي'!_xlnm.Print_Area,VLOOKUP($A22,'برنامه كلي'!$A$3:$A$22,1,FALSE)+2,FALSE),"")</f>
        <v/>
      </c>
      <c r="P22" s="11" t="str">
        <f>IFERROR(HLOOKUP(P$1,'برنامه كلي'!_xlnm.Print_Area,VLOOKUP($A22,'برنامه كلي'!$A$3:$A$22,1,FALSE)+2,FALSE),"")</f>
        <v/>
      </c>
      <c r="Q22" s="11" t="str">
        <f>IFERROR(HLOOKUP(Q$1,'برنامه كلي'!_xlnm.Print_Area,VLOOKUP($A22,'برنامه كلي'!$A$3:$A$22,1,FALSE)+2,FALSE),"")</f>
        <v/>
      </c>
      <c r="R22" s="11" t="str">
        <f>IFERROR(HLOOKUP(R$1,'برنامه كلي'!_xlnm.Print_Area,VLOOKUP($A22,'برنامه كلي'!$A$3:$A$22,1,FALSE)+2,FALSE),"")</f>
        <v/>
      </c>
      <c r="S22" s="11" t="str">
        <f>IFERROR(HLOOKUP(S$1,'برنامه كلي'!_xlnm.Print_Area,VLOOKUP($A22,'برنامه كلي'!$A$3:$A$22,1,FALSE)+2,FALSE),"")</f>
        <v/>
      </c>
      <c r="T22" s="11" t="str">
        <f>IFERROR(HLOOKUP(T$1,'برنامه كلي'!_xlnm.Print_Area,VLOOKUP($A22,'برنامه كلي'!$A$3:$A$22,1,FALSE)+2,FALSE),"")</f>
        <v/>
      </c>
      <c r="U22" s="11" t="str">
        <f>IFERROR(HLOOKUP(U$1,'برنامه كلي'!_xlnm.Print_Area,VLOOKUP($A22,'برنامه كلي'!$A$3:$A$22,1,FALSE)+2,FALSE),"")</f>
        <v/>
      </c>
      <c r="V22" s="11" t="str">
        <f>IFERROR(HLOOKUP(V$1,'برنامه كلي'!_xlnm.Print_Area,VLOOKUP($A22,'برنامه كلي'!$A$3:$A$22,1,FALSE)+2,FALSE),"")</f>
        <v/>
      </c>
    </row>
    <row r="49" spans="10:10" x14ac:dyDescent="0.2">
      <c r="J49" t="e">
        <f>#REF!</f>
        <v>#REF!</v>
      </c>
    </row>
  </sheetData>
  <conditionalFormatting sqref="C3:P9">
    <cfRule type="cellIs" dxfId="1" priority="2" operator="equal">
      <formula>$J$49</formula>
    </cfRule>
  </conditionalFormatting>
  <printOptions horizontalCentered="1" verticalCentered="1"/>
  <pageMargins left="0" right="0" top="0" bottom="0" header="0" footer="0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26</vt:i4>
      </vt:variant>
    </vt:vector>
  </HeadingPairs>
  <TitlesOfParts>
    <vt:vector size="50" baseType="lpstr">
      <vt:lpstr>بنام خدا</vt:lpstr>
      <vt:lpstr>ورود اطلاعات</vt:lpstr>
      <vt:lpstr>ورود مشخصات همکاران</vt:lpstr>
      <vt:lpstr>ورود کد کلاس همکاران</vt:lpstr>
      <vt:lpstr>ورود  کد درس همکاران</vt:lpstr>
      <vt:lpstr>برنامه كلي</vt:lpstr>
      <vt:lpstr>همکاران درس-کلاس</vt:lpstr>
      <vt:lpstr>zz</vt:lpstr>
      <vt:lpstr>ورود برنامه</vt:lpstr>
      <vt:lpstr>دروس و تعداد ساعات همکار</vt:lpstr>
      <vt:lpstr>روزهای حضور همکار در مدرسه </vt:lpstr>
      <vt:lpstr>برنامه  صبحانه</vt:lpstr>
      <vt:lpstr>برنامه هفتگی کل درس</vt:lpstr>
      <vt:lpstr>برنامه هفتگی کل دبیر</vt:lpstr>
      <vt:lpstr>برنامه هفتگی کل درجه سختی</vt:lpstr>
      <vt:lpstr>برنامه هفتگی کل 1</vt:lpstr>
      <vt:lpstr>برنامه هفتگی کل2</vt:lpstr>
      <vt:lpstr>برنامه هفتگی کلاس درجه سختی</vt:lpstr>
      <vt:lpstr>برنامه هفتگی کلاس</vt:lpstr>
      <vt:lpstr>برنامه هفتگی همکار</vt:lpstr>
      <vt:lpstr>برنامه صبحانه1</vt:lpstr>
      <vt:lpstr>ورود برنامه درس</vt:lpstr>
      <vt:lpstr>لیست دبير</vt:lpstr>
      <vt:lpstr>لیست2  دبير</vt:lpstr>
      <vt:lpstr>'برنامه  صبحانه'!Print_Area</vt:lpstr>
      <vt:lpstr>'برنامه صبحانه1'!Print_Area</vt:lpstr>
      <vt:lpstr>'برنامه كلي'!Print_Area</vt:lpstr>
      <vt:lpstr>'برنامه هفتگی کل 1'!Print_Area</vt:lpstr>
      <vt:lpstr>'برنامه هفتگی کل دبیر'!Print_Area</vt:lpstr>
      <vt:lpstr>'برنامه هفتگی کل درجه سختی'!Print_Area</vt:lpstr>
      <vt:lpstr>'برنامه هفتگی کل درس'!Print_Area</vt:lpstr>
      <vt:lpstr>'برنامه هفتگی کل2'!Print_Area</vt:lpstr>
      <vt:lpstr>'برنامه هفتگی کلاس'!Print_Area</vt:lpstr>
      <vt:lpstr>'برنامه هفتگی کلاس درجه سختی'!Print_Area</vt:lpstr>
      <vt:lpstr>'برنامه هفتگی همکار'!Print_Area</vt:lpstr>
      <vt:lpstr>'بنام خدا'!Print_Area</vt:lpstr>
      <vt:lpstr>'دروس و تعداد ساعات همکار'!Print_Area</vt:lpstr>
      <vt:lpstr>'روزهای حضور همکار در مدرسه '!Print_Area</vt:lpstr>
      <vt:lpstr>'لیست دبير'!Print_Area</vt:lpstr>
      <vt:lpstr>'لیست2  دبير'!Print_Area</vt:lpstr>
      <vt:lpstr>'ورود  کد درس همکاران'!Print_Area</vt:lpstr>
      <vt:lpstr>'ورود اطلاعات'!Print_Area</vt:lpstr>
      <vt:lpstr>'ورود برنامه'!Print_Area</vt:lpstr>
      <vt:lpstr>'ورود برنامه درس'!Print_Area</vt:lpstr>
      <vt:lpstr>'ورود کد کلاس همکاران'!Print_Area</vt:lpstr>
      <vt:lpstr>'ورود مشخصات همکاران'!Print_Area</vt:lpstr>
      <vt:lpstr>'همکاران درس-کلاس'!Print_Area</vt:lpstr>
      <vt:lpstr>'لیست دبير'!Print_Titles</vt:lpstr>
      <vt:lpstr>'لیست2  دبير'!Print_Titles</vt:lpstr>
      <vt:lpstr>'ورود مشخصات همکاران'!Print_Titles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morva</dc:creator>
  <cp:lastModifiedBy>Golchin</cp:lastModifiedBy>
  <cp:lastPrinted>2016-11-21T16:47:30Z</cp:lastPrinted>
  <dcterms:created xsi:type="dcterms:W3CDTF">2014-07-15T13:39:06Z</dcterms:created>
  <dcterms:modified xsi:type="dcterms:W3CDTF">2016-11-21T19:26:35Z</dcterms:modified>
</cp:coreProperties>
</file>